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https://d.docs.live.net/18cb7e0da839e2a6/Desktop/UNSW/ACTL2111/"/>
    </mc:Choice>
  </mc:AlternateContent>
  <xr:revisionPtr revIDLastSave="111281" documentId="8_{65D909AA-E781-4A47-9BE3-F6F25E25B405}" xr6:coauthVersionLast="47" xr6:coauthVersionMax="47" xr10:uidLastSave="{C17D7B67-993F-410D-A495-C168E3B31D62}"/>
  <bookViews>
    <workbookView xWindow="-110" yWindow="-110" windowWidth="22780" windowHeight="14540" firstSheet="2" activeTab="2" xr2:uid="{784CBE33-BAD6-4598-BB9B-E7E57D0DEC5C}"/>
  </bookViews>
  <sheets>
    <sheet name="Header Sheet" sheetId="24" r:id="rId1"/>
    <sheet name="Answer Sheet" sheetId="23" r:id="rId2"/>
    <sheet name="Q1 Performance Bonuses" sheetId="11" r:id="rId3"/>
    <sheet name="Q2 Income Table" sheetId="2" r:id="rId4"/>
    <sheet name="Q3,5,6 Individual Stock Returns" sheetId="3" r:id="rId5"/>
    <sheet name="Q4 q Calculations" sheetId="22" r:id="rId6"/>
    <sheet name="Stock Portfolio Summary" sheetId="8" r:id="rId7"/>
    <sheet name="VAS and Bond Summary" sheetId="6" r:id="rId8"/>
    <sheet name="Asset Y Summary" sheetId="7" r:id="rId9"/>
    <sheet name="Q5 Stock Portfolio Simulations" sheetId="19" r:id="rId10"/>
    <sheet name="Q7 VAS and Bond Simulations" sheetId="20" r:id="rId11"/>
    <sheet name="Asset Y Simulations" sheetId="21" r:id="rId12"/>
    <sheet name="Q8 Simulation Summary" sheetId="10" r:id="rId13"/>
    <sheet name="Q9 Investment Recommendation" sheetId="25" r:id="rId14"/>
    <sheet name="Q10 Limitations" sheetId="26" r:id="rId15"/>
    <sheet name="Bibliography" sheetId="27" r:id="rId16"/>
  </sheets>
  <definedNames>
    <definedName name="solver_adj" localSheetId="4" hidden="1">'Q3,5,6 Individual Stock Returns'!$O$24:$R$24</definedName>
    <definedName name="solver_adj" localSheetId="5" hidden="1">'Q4 q Calculations'!$K$18:$N$18</definedName>
    <definedName name="solver_cvg" localSheetId="4" hidden="1">0.0001</definedName>
    <definedName name="solver_cvg" localSheetId="5" hidden="1">0.0001</definedName>
    <definedName name="solver_drv" localSheetId="4" hidden="1">1</definedName>
    <definedName name="solver_drv" localSheetId="5" hidden="1">1</definedName>
    <definedName name="solver_eng" localSheetId="4" hidden="1">1</definedName>
    <definedName name="solver_eng" localSheetId="5" hidden="1">1</definedName>
    <definedName name="solver_est" localSheetId="4" hidden="1">1</definedName>
    <definedName name="solver_est" localSheetId="5" hidden="1">1</definedName>
    <definedName name="solver_itr" localSheetId="4" hidden="1">2147483647</definedName>
    <definedName name="solver_itr" localSheetId="5" hidden="1">2147483647</definedName>
    <definedName name="solver_lhs1" localSheetId="4" hidden="1">'Q3,5,6 Individual Stock Returns'!$O$24:$R$24</definedName>
    <definedName name="solver_lhs1" localSheetId="5" hidden="1">'Q4 q Calculations'!$C$16:$E$16</definedName>
    <definedName name="solver_lhs10" localSheetId="4" hidden="1">'Q3,5,6 Individual Stock Returns'!$S$43</definedName>
    <definedName name="solver_lhs10" localSheetId="5" hidden="1">'Q4 q Calculations'!$K$16:$N$16</definedName>
    <definedName name="solver_lhs11" localSheetId="4" hidden="1">'Q3,5,6 Individual Stock Returns'!$T$42</definedName>
    <definedName name="solver_lhs11" localSheetId="5" hidden="1">'Q4 q Calculations'!$K$16:$N$16</definedName>
    <definedName name="solver_lhs12" localSheetId="4" hidden="1">'Q3,5,6 Individual Stock Returns'!$O$19</definedName>
    <definedName name="solver_lhs12" localSheetId="5" hidden="1">'Q4 q Calculations'!$K$17:$N$17</definedName>
    <definedName name="solver_lhs13" localSheetId="4" hidden="1">'Q3,5,6 Individual Stock Returns'!$O$17</definedName>
    <definedName name="solver_lhs13" localSheetId="5" hidden="1">'Q4 q Calculations'!$K$17:$N$17</definedName>
    <definedName name="solver_lhs14" localSheetId="4" hidden="1">'Q3,5,6 Individual Stock Returns'!$O$24</definedName>
    <definedName name="solver_lhs14" localSheetId="5" hidden="1">'Q4 q Calculations'!$K$18:$N$18</definedName>
    <definedName name="solver_lhs15" localSheetId="4" hidden="1">'Q3,5,6 Individual Stock Returns'!$O$24</definedName>
    <definedName name="solver_lhs15" localSheetId="5" hidden="1">'Q4 q Calculations'!$K$18:$N$18</definedName>
    <definedName name="solver_lhs16" localSheetId="4" hidden="1">'Q3,5,6 Individual Stock Returns'!$P$17</definedName>
    <definedName name="solver_lhs16" localSheetId="5" hidden="1">'Q4 q Calculations'!$O$16</definedName>
    <definedName name="solver_lhs17" localSheetId="4" hidden="1">'Q3,5,6 Individual Stock Returns'!$P$17</definedName>
    <definedName name="solver_lhs17" localSheetId="5" hidden="1">'Q4 q Calculations'!$O$17</definedName>
    <definedName name="solver_lhs18" localSheetId="4" hidden="1">'Q3,5,6 Individual Stock Returns'!$P$37</definedName>
    <definedName name="solver_lhs18" localSheetId="5" hidden="1">'Q4 q Calculations'!$O$18</definedName>
    <definedName name="solver_lhs19" localSheetId="4" hidden="1">'Q3,5,6 Individual Stock Returns'!$P$24</definedName>
    <definedName name="solver_lhs2" localSheetId="4" hidden="1">'Q3,5,6 Individual Stock Returns'!$O$24:$R$24</definedName>
    <definedName name="solver_lhs2" localSheetId="5" hidden="1">'Q4 q Calculations'!$C$16:$E$16</definedName>
    <definedName name="solver_lhs20" localSheetId="4" hidden="1">'Q3,5,6 Individual Stock Returns'!$Q$37</definedName>
    <definedName name="solver_lhs21" localSheetId="4" hidden="1">'Q3,5,6 Individual Stock Returns'!$Q$24</definedName>
    <definedName name="solver_lhs22" localSheetId="4" hidden="1">'Q3,5,6 Individual Stock Returns'!$Q$37</definedName>
    <definedName name="solver_lhs23" localSheetId="4" hidden="1">'Q3,5,6 Individual Stock Returns'!$Q$24</definedName>
    <definedName name="solver_lhs24" localSheetId="4" hidden="1">'Q3,5,6 Individual Stock Returns'!$Q$41</definedName>
    <definedName name="solver_lhs25" localSheetId="4" hidden="1">'Q3,5,6 Individual Stock Returns'!$Q$41</definedName>
    <definedName name="solver_lhs26" localSheetId="4" hidden="1">'Q3,5,6 Individual Stock Returns'!$R$37</definedName>
    <definedName name="solver_lhs27" localSheetId="4" hidden="1">'Q3,5,6 Individual Stock Returns'!$R$24</definedName>
    <definedName name="solver_lhs28" localSheetId="4" hidden="1">'Q3,5,6 Individual Stock Returns'!$R$37</definedName>
    <definedName name="solver_lhs29" localSheetId="4" hidden="1">'Q3,5,6 Individual Stock Returns'!$R$24</definedName>
    <definedName name="solver_lhs3" localSheetId="4" hidden="1">'Q3,5,6 Individual Stock Returns'!$O$26</definedName>
    <definedName name="solver_lhs3" localSheetId="5" hidden="1">'Q4 q Calculations'!$C$17:$E$17</definedName>
    <definedName name="solver_lhs30" localSheetId="4" hidden="1">'Q3,5,6 Individual Stock Returns'!$R$41</definedName>
    <definedName name="solver_lhs31" localSheetId="4" hidden="1">'Q3,5,6 Individual Stock Returns'!$R$41</definedName>
    <definedName name="solver_lhs32" localSheetId="4" hidden="1">'Q3,5,6 Individual Stock Returns'!$S$37</definedName>
    <definedName name="solver_lhs33" localSheetId="4" hidden="1">'Q3,5,6 Individual Stock Returns'!$S$41</definedName>
    <definedName name="solver_lhs34" localSheetId="4" hidden="1">'Q3,5,6 Individual Stock Returns'!$S$41</definedName>
    <definedName name="solver_lhs35" localSheetId="4" hidden="1">'Q3,5,6 Individual Stock Returns'!$T$41</definedName>
    <definedName name="solver_lhs36" localSheetId="4" hidden="1">'Q3,5,6 Individual Stock Returns'!$S$42</definedName>
    <definedName name="solver_lhs37" localSheetId="4" hidden="1">'Q3,5,6 Individual Stock Returns'!$S$42</definedName>
    <definedName name="solver_lhs38" localSheetId="4" hidden="1">'Q3,5,6 Individual Stock Returns'!$R$42</definedName>
    <definedName name="solver_lhs39" localSheetId="4" hidden="1">'Q3,5,6 Individual Stock Returns'!$R$42</definedName>
    <definedName name="solver_lhs4" localSheetId="4" hidden="1">'Q3,5,6 Individual Stock Returns'!$P$35:$R$35</definedName>
    <definedName name="solver_lhs4" localSheetId="5" hidden="1">'Q4 q Calculations'!$C$17:$E$17</definedName>
    <definedName name="solver_lhs40" localSheetId="4" hidden="1">'Q3,5,6 Individual Stock Returns'!$Q$42</definedName>
    <definedName name="solver_lhs41" localSheetId="4" hidden="1">'Q3,5,6 Individual Stock Returns'!$Q$42</definedName>
    <definedName name="solver_lhs42" localSheetId="4" hidden="1">'Q3,5,6 Individual Stock Returns'!$O$26</definedName>
    <definedName name="solver_lhs43" localSheetId="4" hidden="1">'Q3,5,6 Individual Stock Returns'!$P$37</definedName>
    <definedName name="solver_lhs44" localSheetId="4" hidden="1">'Q3,5,6 Individual Stock Returns'!$P$24</definedName>
    <definedName name="solver_lhs45" localSheetId="4" hidden="1">'Q3,5,6 Individual Stock Returns'!$P$41</definedName>
    <definedName name="solver_lhs46" localSheetId="4" hidden="1">'Q3,5,6 Individual Stock Returns'!$P$41</definedName>
    <definedName name="solver_lhs47" localSheetId="4" hidden="1">'Q3,5,6 Individual Stock Returns'!$P$42</definedName>
    <definedName name="solver_lhs48" localSheetId="4" hidden="1">'Q3,5,6 Individual Stock Returns'!$P$42</definedName>
    <definedName name="solver_lhs49" localSheetId="4" hidden="1">'Q3,5,6 Individual Stock Returns'!$Q$17</definedName>
    <definedName name="solver_lhs5" localSheetId="4" hidden="1">'Q3,5,6 Individual Stock Returns'!$P$35:$R$35</definedName>
    <definedName name="solver_lhs5" localSheetId="5" hidden="1">'Q4 q Calculations'!$C$18:$E$18</definedName>
    <definedName name="solver_lhs50" localSheetId="4" hidden="1">'Q3,5,6 Individual Stock Returns'!$Q$17</definedName>
    <definedName name="solver_lhs51" localSheetId="4" hidden="1">'Q3,5,6 Individual Stock Returns'!$T$43</definedName>
    <definedName name="solver_lhs6" localSheetId="4" hidden="1">'Q3,5,6 Individual Stock Returns'!$S$35</definedName>
    <definedName name="solver_lhs6" localSheetId="5" hidden="1">'Q4 q Calculations'!$C$18:$E$18</definedName>
    <definedName name="solver_lhs7" localSheetId="4" hidden="1">'Q3,5,6 Individual Stock Returns'!$R$43</definedName>
    <definedName name="solver_lhs7" localSheetId="5" hidden="1">'Q4 q Calculations'!$F$16</definedName>
    <definedName name="solver_lhs8" localSheetId="4" hidden="1">'Q3,5,6 Individual Stock Returns'!$R$43</definedName>
    <definedName name="solver_lhs8" localSheetId="5" hidden="1">'Q4 q Calculations'!$F$17</definedName>
    <definedName name="solver_lhs9" localSheetId="4" hidden="1">'Q3,5,6 Individual Stock Returns'!$S$43</definedName>
    <definedName name="solver_lhs9" localSheetId="5" hidden="1">'Q4 q Calculations'!$F$18</definedName>
    <definedName name="solver_mip" localSheetId="4" hidden="1">2147483647</definedName>
    <definedName name="solver_mip" localSheetId="5" hidden="1">2147483647</definedName>
    <definedName name="solver_mni" localSheetId="4" hidden="1">30</definedName>
    <definedName name="solver_mni" localSheetId="5" hidden="1">30</definedName>
    <definedName name="solver_mrt" localSheetId="4" hidden="1">0.075</definedName>
    <definedName name="solver_mrt" localSheetId="5" hidden="1">0.075</definedName>
    <definedName name="solver_msl" localSheetId="4" hidden="1">2</definedName>
    <definedName name="solver_msl" localSheetId="5" hidden="1">2</definedName>
    <definedName name="solver_neg" localSheetId="4" hidden="1">1</definedName>
    <definedName name="solver_neg" localSheetId="5" hidden="1">1</definedName>
    <definedName name="solver_nod" localSheetId="4" hidden="1">2147483647</definedName>
    <definedName name="solver_nod" localSheetId="5" hidden="1">2147483647</definedName>
    <definedName name="solver_num" localSheetId="4" hidden="1">6</definedName>
    <definedName name="solver_num" localSheetId="5" hidden="1">18</definedName>
    <definedName name="solver_nwt" localSheetId="4" hidden="1">1</definedName>
    <definedName name="solver_nwt" localSheetId="5" hidden="1">1</definedName>
    <definedName name="solver_opt" localSheetId="4" hidden="1">'Q3,5,6 Individual Stock Returns'!$O$25</definedName>
    <definedName name="solver_opt" localSheetId="5" hidden="1">'Q4 q Calculations'!$P$18</definedName>
    <definedName name="solver_pre" localSheetId="4" hidden="1">0.000001</definedName>
    <definedName name="solver_pre" localSheetId="5" hidden="1">0.000001</definedName>
    <definedName name="solver_rbv" localSheetId="4" hidden="1">1</definedName>
    <definedName name="solver_rbv" localSheetId="5" hidden="1">1</definedName>
    <definedName name="solver_rel1" localSheetId="4" hidden="1">1</definedName>
    <definedName name="solver_rel1" localSheetId="5" hidden="1">1</definedName>
    <definedName name="solver_rel10" localSheetId="4" hidden="1">3</definedName>
    <definedName name="solver_rel10" localSheetId="5" hidden="1">1</definedName>
    <definedName name="solver_rel11" localSheetId="4" hidden="1">3</definedName>
    <definedName name="solver_rel11" localSheetId="5" hidden="1">3</definedName>
    <definedName name="solver_rel12" localSheetId="4" hidden="1">2</definedName>
    <definedName name="solver_rel12" localSheetId="5" hidden="1">1</definedName>
    <definedName name="solver_rel13" localSheetId="4" hidden="1">1</definedName>
    <definedName name="solver_rel13" localSheetId="5" hidden="1">3</definedName>
    <definedName name="solver_rel14" localSheetId="4" hidden="1">1</definedName>
    <definedName name="solver_rel14" localSheetId="5" hidden="1">1</definedName>
    <definedName name="solver_rel15" localSheetId="4" hidden="1">3</definedName>
    <definedName name="solver_rel15" localSheetId="5" hidden="1">3</definedName>
    <definedName name="solver_rel16" localSheetId="4" hidden="1">3</definedName>
    <definedName name="solver_rel16" localSheetId="5" hidden="1">2</definedName>
    <definedName name="solver_rel17" localSheetId="4" hidden="1">1</definedName>
    <definedName name="solver_rel17" localSheetId="5" hidden="1">2</definedName>
    <definedName name="solver_rel18" localSheetId="4" hidden="1">1</definedName>
    <definedName name="solver_rel18" localSheetId="5" hidden="1">2</definedName>
    <definedName name="solver_rel19" localSheetId="4" hidden="1">3</definedName>
    <definedName name="solver_rel2" localSheetId="4" hidden="1">3</definedName>
    <definedName name="solver_rel2" localSheetId="5" hidden="1">3</definedName>
    <definedName name="solver_rel20" localSheetId="4" hidden="1">1</definedName>
    <definedName name="solver_rel21" localSheetId="4" hidden="1">1</definedName>
    <definedName name="solver_rel22" localSheetId="4" hidden="1">3</definedName>
    <definedName name="solver_rel23" localSheetId="4" hidden="1">3</definedName>
    <definedName name="solver_rel24" localSheetId="4" hidden="1">1</definedName>
    <definedName name="solver_rel25" localSheetId="4" hidden="1">3</definedName>
    <definedName name="solver_rel26" localSheetId="4" hidden="1">1</definedName>
    <definedName name="solver_rel27" localSheetId="4" hidden="1">1</definedName>
    <definedName name="solver_rel28" localSheetId="4" hidden="1">3</definedName>
    <definedName name="solver_rel29" localSheetId="4" hidden="1">3</definedName>
    <definedName name="solver_rel3" localSheetId="4" hidden="1">2</definedName>
    <definedName name="solver_rel3" localSheetId="5" hidden="1">1</definedName>
    <definedName name="solver_rel30" localSheetId="4" hidden="1">1</definedName>
    <definedName name="solver_rel31" localSheetId="4" hidden="1">3</definedName>
    <definedName name="solver_rel32" localSheetId="4" hidden="1">2</definedName>
    <definedName name="solver_rel33" localSheetId="4" hidden="1">1</definedName>
    <definedName name="solver_rel34" localSheetId="4" hidden="1">3</definedName>
    <definedName name="solver_rel35" localSheetId="4" hidden="1">2</definedName>
    <definedName name="solver_rel36" localSheetId="4" hidden="1">3</definedName>
    <definedName name="solver_rel37" localSheetId="4" hidden="1">1</definedName>
    <definedName name="solver_rel38" localSheetId="4" hidden="1">3</definedName>
    <definedName name="solver_rel39" localSheetId="4" hidden="1">1</definedName>
    <definedName name="solver_rel4" localSheetId="4" hidden="1">1</definedName>
    <definedName name="solver_rel4" localSheetId="5" hidden="1">3</definedName>
    <definedName name="solver_rel40" localSheetId="4" hidden="1">3</definedName>
    <definedName name="solver_rel41" localSheetId="4" hidden="1">1</definedName>
    <definedName name="solver_rel42" localSheetId="4" hidden="1">2</definedName>
    <definedName name="solver_rel43" localSheetId="4" hidden="1">3</definedName>
    <definedName name="solver_rel44" localSheetId="4" hidden="1">1</definedName>
    <definedName name="solver_rel45" localSheetId="4" hidden="1">1</definedName>
    <definedName name="solver_rel46" localSheetId="4" hidden="1">3</definedName>
    <definedName name="solver_rel47" localSheetId="4" hidden="1">1</definedName>
    <definedName name="solver_rel48" localSheetId="4" hidden="1">3</definedName>
    <definedName name="solver_rel49" localSheetId="4" hidden="1">1</definedName>
    <definedName name="solver_rel5" localSheetId="4" hidden="1">3</definedName>
    <definedName name="solver_rel5" localSheetId="5" hidden="1">1</definedName>
    <definedName name="solver_rel50" localSheetId="4" hidden="1">3</definedName>
    <definedName name="solver_rel51" localSheetId="4" hidden="1">2</definedName>
    <definedName name="solver_rel6" localSheetId="4" hidden="1">2</definedName>
    <definedName name="solver_rel6" localSheetId="5" hidden="1">3</definedName>
    <definedName name="solver_rel7" localSheetId="4" hidden="1">1</definedName>
    <definedName name="solver_rel7" localSheetId="5" hidden="1">2</definedName>
    <definedName name="solver_rel8" localSheetId="4" hidden="1">3</definedName>
    <definedName name="solver_rel8" localSheetId="5" hidden="1">2</definedName>
    <definedName name="solver_rel9" localSheetId="4" hidden="1">1</definedName>
    <definedName name="solver_rel9" localSheetId="5" hidden="1">2</definedName>
    <definedName name="solver_rhs1" localSheetId="4" hidden="1">1</definedName>
    <definedName name="solver_rhs1" localSheetId="5" hidden="1">1</definedName>
    <definedName name="solver_rhs10" localSheetId="4" hidden="1">0</definedName>
    <definedName name="solver_rhs10" localSheetId="5" hidden="1">1</definedName>
    <definedName name="solver_rhs11" localSheetId="4" hidden="1">1</definedName>
    <definedName name="solver_rhs11" localSheetId="5" hidden="1">0</definedName>
    <definedName name="solver_rhs12" localSheetId="4" hidden="1">1</definedName>
    <definedName name="solver_rhs12" localSheetId="5" hidden="1">1</definedName>
    <definedName name="solver_rhs13" localSheetId="4" hidden="1">1</definedName>
    <definedName name="solver_rhs13" localSheetId="5" hidden="1">0</definedName>
    <definedName name="solver_rhs14" localSheetId="4" hidden="1">1</definedName>
    <definedName name="solver_rhs14" localSheetId="5" hidden="1">1</definedName>
    <definedName name="solver_rhs15" localSheetId="4" hidden="1">0</definedName>
    <definedName name="solver_rhs15" localSheetId="5" hidden="1">0</definedName>
    <definedName name="solver_rhs16" localSheetId="4" hidden="1">0</definedName>
    <definedName name="solver_rhs16" localSheetId="5" hidden="1">1</definedName>
    <definedName name="solver_rhs17" localSheetId="4" hidden="1">1</definedName>
    <definedName name="solver_rhs17" localSheetId="5" hidden="1">1</definedName>
    <definedName name="solver_rhs18" localSheetId="4" hidden="1">1</definedName>
    <definedName name="solver_rhs18" localSheetId="5" hidden="1">1</definedName>
    <definedName name="solver_rhs19" localSheetId="4" hidden="1">0</definedName>
    <definedName name="solver_rhs2" localSheetId="4" hidden="1">0</definedName>
    <definedName name="solver_rhs2" localSheetId="5" hidden="1">0</definedName>
    <definedName name="solver_rhs20" localSheetId="4" hidden="1">1</definedName>
    <definedName name="solver_rhs21" localSheetId="4" hidden="1">1</definedName>
    <definedName name="solver_rhs22" localSheetId="4" hidden="1">0</definedName>
    <definedName name="solver_rhs23" localSheetId="4" hidden="1">0</definedName>
    <definedName name="solver_rhs24" localSheetId="4" hidden="1">1</definedName>
    <definedName name="solver_rhs25" localSheetId="4" hidden="1">0</definedName>
    <definedName name="solver_rhs26" localSheetId="4" hidden="1">1</definedName>
    <definedName name="solver_rhs27" localSheetId="4" hidden="1">1</definedName>
    <definedName name="solver_rhs28" localSheetId="4" hidden="1">0</definedName>
    <definedName name="solver_rhs29" localSheetId="4" hidden="1">0</definedName>
    <definedName name="solver_rhs3" localSheetId="4" hidden="1">1</definedName>
    <definedName name="solver_rhs3" localSheetId="5" hidden="1">1</definedName>
    <definedName name="solver_rhs30" localSheetId="4" hidden="1">1</definedName>
    <definedName name="solver_rhs31" localSheetId="4" hidden="1">0</definedName>
    <definedName name="solver_rhs32" localSheetId="4" hidden="1">1</definedName>
    <definedName name="solver_rhs33" localSheetId="4" hidden="1">1</definedName>
    <definedName name="solver_rhs34" localSheetId="4" hidden="1">0</definedName>
    <definedName name="solver_rhs35" localSheetId="4" hidden="1">1</definedName>
    <definedName name="solver_rhs36" localSheetId="4" hidden="1">0</definedName>
    <definedName name="solver_rhs37" localSheetId="4" hidden="1">1</definedName>
    <definedName name="solver_rhs38" localSheetId="4" hidden="1">0</definedName>
    <definedName name="solver_rhs39" localSheetId="4" hidden="1">1</definedName>
    <definedName name="solver_rhs4" localSheetId="4" hidden="1">1</definedName>
    <definedName name="solver_rhs4" localSheetId="5" hidden="1">0</definedName>
    <definedName name="solver_rhs40" localSheetId="4" hidden="1">0</definedName>
    <definedName name="solver_rhs41" localSheetId="4" hidden="1">1</definedName>
    <definedName name="solver_rhs42" localSheetId="4" hidden="1">1</definedName>
    <definedName name="solver_rhs43" localSheetId="4" hidden="1">0</definedName>
    <definedName name="solver_rhs44" localSheetId="4" hidden="1">1</definedName>
    <definedName name="solver_rhs45" localSheetId="4" hidden="1">1</definedName>
    <definedName name="solver_rhs46" localSheetId="4" hidden="1">0</definedName>
    <definedName name="solver_rhs47" localSheetId="4" hidden="1">1</definedName>
    <definedName name="solver_rhs48" localSheetId="4" hidden="1">0</definedName>
    <definedName name="solver_rhs49" localSheetId="4" hidden="1">1</definedName>
    <definedName name="solver_rhs5" localSheetId="4" hidden="1">0</definedName>
    <definedName name="solver_rhs5" localSheetId="5" hidden="1">1</definedName>
    <definedName name="solver_rhs50" localSheetId="4" hidden="1">0</definedName>
    <definedName name="solver_rhs51" localSheetId="4" hidden="1">1</definedName>
    <definedName name="solver_rhs6" localSheetId="4" hidden="1">1</definedName>
    <definedName name="solver_rhs6" localSheetId="5" hidden="1">0</definedName>
    <definedName name="solver_rhs7" localSheetId="4" hidden="1">1</definedName>
    <definedName name="solver_rhs7" localSheetId="5" hidden="1">1</definedName>
    <definedName name="solver_rhs8" localSheetId="4" hidden="1">0</definedName>
    <definedName name="solver_rhs8" localSheetId="5" hidden="1">1</definedName>
    <definedName name="solver_rhs9" localSheetId="4" hidden="1">1</definedName>
    <definedName name="solver_rhs9" localSheetId="5" hidden="1">1</definedName>
    <definedName name="solver_rlx" localSheetId="4" hidden="1">2</definedName>
    <definedName name="solver_rlx" localSheetId="5" hidden="1">2</definedName>
    <definedName name="solver_rsd" localSheetId="4" hidden="1">0</definedName>
    <definedName name="solver_rsd" localSheetId="5" hidden="1">0</definedName>
    <definedName name="solver_scl" localSheetId="4" hidden="1">1</definedName>
    <definedName name="solver_scl" localSheetId="5" hidden="1">1</definedName>
    <definedName name="solver_sho" localSheetId="4" hidden="1">2</definedName>
    <definedName name="solver_sho" localSheetId="5" hidden="1">2</definedName>
    <definedName name="solver_ssz" localSheetId="4" hidden="1">100</definedName>
    <definedName name="solver_ssz" localSheetId="5" hidden="1">100</definedName>
    <definedName name="solver_tim" localSheetId="4" hidden="1">2147483647</definedName>
    <definedName name="solver_tim" localSheetId="5" hidden="1">2147483647</definedName>
    <definedName name="solver_tol" localSheetId="4" hidden="1">0.01</definedName>
    <definedName name="solver_tol" localSheetId="5" hidden="1">0.01</definedName>
    <definedName name="solver_typ" localSheetId="4" hidden="1">1</definedName>
    <definedName name="solver_typ" localSheetId="5" hidden="1">1</definedName>
    <definedName name="solver_val" localSheetId="4" hidden="1">0</definedName>
    <definedName name="solver_val" localSheetId="5" hidden="1">0</definedName>
    <definedName name="solver_ver" localSheetId="4"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 i="25" l="1" a="1"/>
  <c r="N6" i="25" s="1"/>
  <c r="F3" i="7"/>
  <c r="F4" i="7" s="1"/>
  <c r="F5" i="7" s="1"/>
  <c r="F6" i="7" s="1"/>
  <c r="F7" i="7" s="1"/>
  <c r="F8" i="7" s="1"/>
  <c r="F9" i="7" s="1"/>
  <c r="F10" i="7" s="1"/>
  <c r="F11" i="7" s="1"/>
  <c r="F12" i="7" s="1"/>
  <c r="F13" i="7" s="1"/>
  <c r="F14" i="7" s="1"/>
  <c r="F15" i="7"/>
  <c r="F16" i="7" s="1"/>
  <c r="F17" i="7" s="1"/>
  <c r="F18" i="7" s="1"/>
  <c r="F19" i="7" s="1"/>
  <c r="F20" i="7" s="1"/>
  <c r="F21" i="7" s="1"/>
  <c r="F22" i="7" s="1"/>
  <c r="F23" i="7" s="1"/>
  <c r="F24" i="7" s="1"/>
  <c r="F25" i="7" s="1"/>
  <c r="F26" i="7" s="1"/>
  <c r="F27" i="7"/>
  <c r="F28" i="7" s="1"/>
  <c r="F29" i="7" s="1"/>
  <c r="F30" i="7" s="1"/>
  <c r="F31" i="7" s="1"/>
  <c r="F32" i="7" s="1"/>
  <c r="F33" i="7" s="1"/>
  <c r="F34" i="7" s="1"/>
  <c r="F35" i="7" s="1"/>
  <c r="F36" i="7" s="1"/>
  <c r="F37" i="7" s="1"/>
  <c r="F38" i="7" s="1"/>
  <c r="F39" i="7"/>
  <c r="F40" i="7" s="1"/>
  <c r="F41" i="7" s="1"/>
  <c r="F42" i="7" s="1"/>
  <c r="F43" i="7" s="1"/>
  <c r="F44" i="7" s="1"/>
  <c r="F45" i="7" s="1"/>
  <c r="F46" i="7" s="1"/>
  <c r="F47" i="7" s="1"/>
  <c r="F48" i="7" s="1"/>
  <c r="F49" i="7" s="1"/>
  <c r="F50" i="7" s="1"/>
  <c r="F51" i="7"/>
  <c r="F52" i="7" s="1"/>
  <c r="F53" i="7" s="1"/>
  <c r="F54" i="7" s="1"/>
  <c r="F55" i="7" s="1"/>
  <c r="F56" i="7" s="1"/>
  <c r="F57" i="7" s="1"/>
  <c r="F58" i="7" s="1"/>
  <c r="F59" i="7" s="1"/>
  <c r="F60" i="7" s="1"/>
  <c r="F61" i="7" s="1"/>
  <c r="F62" i="7" s="1"/>
  <c r="F63" i="7"/>
  <c r="F64" i="7" s="1"/>
  <c r="F65" i="7" s="1"/>
  <c r="F66" i="7" s="1"/>
  <c r="F67" i="7" s="1"/>
  <c r="F68" i="7" s="1"/>
  <c r="F69" i="7" s="1"/>
  <c r="F70" i="7" s="1"/>
  <c r="F71" i="7" s="1"/>
  <c r="F72" i="7" s="1"/>
  <c r="F73" i="7" s="1"/>
  <c r="F74" i="7" s="1"/>
  <c r="F75" i="7"/>
  <c r="F76" i="7" s="1"/>
  <c r="F77" i="7" s="1"/>
  <c r="F78" i="7" s="1"/>
  <c r="F79" i="7" s="1"/>
  <c r="F80" i="7" s="1"/>
  <c r="F81" i="7" s="1"/>
  <c r="F82" i="7" s="1"/>
  <c r="F83" i="7" s="1"/>
  <c r="F84" i="7" s="1"/>
  <c r="F85" i="7" s="1"/>
  <c r="F86" i="7" s="1"/>
  <c r="F87" i="7"/>
  <c r="F88" i="7" s="1"/>
  <c r="F89" i="7" s="1"/>
  <c r="F90" i="7" s="1"/>
  <c r="F91" i="7" s="1"/>
  <c r="F92" i="7" s="1"/>
  <c r="F93" i="7" s="1"/>
  <c r="F94" i="7" s="1"/>
  <c r="F95" i="7" s="1"/>
  <c r="F96" i="7" s="1"/>
  <c r="F97" i="7" s="1"/>
  <c r="F98" i="7" s="1"/>
  <c r="F99" i="7"/>
  <c r="F100" i="7" s="1"/>
  <c r="F101" i="7" s="1"/>
  <c r="F102" i="7" s="1"/>
  <c r="F103" i="7" s="1"/>
  <c r="F104" i="7" s="1"/>
  <c r="F105" i="7" s="1"/>
  <c r="F106" i="7" s="1"/>
  <c r="F107" i="7" s="1"/>
  <c r="F108" i="7" s="1"/>
  <c r="F109" i="7" s="1"/>
  <c r="F110" i="7" s="1"/>
  <c r="F111" i="7"/>
  <c r="F112" i="7" s="1"/>
  <c r="F113" i="7" s="1"/>
  <c r="F114" i="7" s="1"/>
  <c r="F115" i="7" s="1"/>
  <c r="F116" i="7" s="1"/>
  <c r="F117" i="7" s="1"/>
  <c r="F118" i="7" s="1"/>
  <c r="F119" i="7" s="1"/>
  <c r="F120" i="7" s="1"/>
  <c r="F121" i="7" s="1"/>
  <c r="F122" i="7" s="1"/>
  <c r="O17" i="22"/>
  <c r="O18" i="22"/>
  <c r="O16" i="22"/>
  <c r="F17" i="22"/>
  <c r="F18" i="22"/>
  <c r="F16" i="22"/>
  <c r="M6" i="22" a="1"/>
  <c r="M6" i="22" s="1"/>
  <c r="N6" i="22" a="1"/>
  <c r="N6" i="22" s="1"/>
  <c r="H6" i="22" a="1"/>
  <c r="H6" i="22" s="1"/>
  <c r="I6" i="22" a="1"/>
  <c r="I6" i="22" s="1"/>
  <c r="C6" i="22" a="1"/>
  <c r="C6" i="22" s="1"/>
  <c r="B2" i="21" a="1"/>
  <c r="B2" i="21" s="1"/>
  <c r="A2" i="21" a="1"/>
  <c r="A2" i="21" s="1"/>
  <c r="B2" i="20" a="1"/>
  <c r="B2" i="20" s="1"/>
  <c r="A2" i="20" a="1"/>
  <c r="A2" i="20" s="1"/>
  <c r="B2" i="19" a="1"/>
  <c r="B2" i="19" s="1"/>
  <c r="A2" i="19" a="1"/>
  <c r="A2" i="19" s="1"/>
  <c r="C122" i="7"/>
  <c r="B2" i="7" a="1"/>
  <c r="B2" i="7" s="1"/>
  <c r="A2" i="7" a="1"/>
  <c r="A2" i="7" s="1"/>
  <c r="O18" i="3" a="1"/>
  <c r="O18" i="3" s="1"/>
  <c r="G122" i="6"/>
  <c r="C122" i="6"/>
  <c r="B2" i="6" a="1"/>
  <c r="B2" i="6" s="1"/>
  <c r="A2" i="6" a="1"/>
  <c r="A2" i="6" s="1"/>
  <c r="B2" i="8" a="1"/>
  <c r="B2" i="8" s="1"/>
  <c r="A2" i="8" a="1"/>
  <c r="A2" i="8" s="1"/>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P16" i="22" l="1" a="1"/>
  <c r="P16" i="22" s="1"/>
  <c r="P18" i="22" a="1"/>
  <c r="P18" i="22" s="1"/>
  <c r="G16" i="22" a="1"/>
  <c r="G16" i="22" s="1"/>
  <c r="P17" i="22" a="1"/>
  <c r="P17" i="22" s="1"/>
  <c r="G18" i="22" a="1"/>
  <c r="G18" i="22" s="1"/>
  <c r="G17" i="22" a="1"/>
  <c r="G17" i="22" s="1"/>
  <c r="G121" i="6"/>
  <c r="C26" i="2"/>
  <c r="I28" i="11"/>
  <c r="I27" i="11"/>
  <c r="I26" i="11"/>
  <c r="I25" i="11"/>
  <c r="I24" i="11"/>
  <c r="I23" i="11"/>
  <c r="I22" i="11"/>
  <c r="H23" i="11"/>
  <c r="I17" i="11"/>
  <c r="I16" i="11"/>
  <c r="I15" i="11"/>
  <c r="H15" i="11"/>
  <c r="H16" i="11"/>
  <c r="B3" i="11"/>
  <c r="Q40" i="3"/>
  <c r="Q10" i="3"/>
  <c r="R10" i="3"/>
  <c r="S10" i="3"/>
  <c r="P10" i="3"/>
  <c r="H9" i="2" l="1"/>
  <c r="D4" i="11"/>
  <c r="D5" i="11"/>
  <c r="D6" i="11"/>
  <c r="D7" i="11"/>
  <c r="D8" i="11"/>
  <c r="D9" i="11"/>
  <c r="D10" i="11"/>
  <c r="D11" i="11"/>
  <c r="D12" i="11"/>
  <c r="D3" i="11"/>
  <c r="C4" i="11"/>
  <c r="C5" i="11"/>
  <c r="C6" i="11"/>
  <c r="C7" i="11"/>
  <c r="C8" i="11"/>
  <c r="C9" i="11"/>
  <c r="C10" i="11"/>
  <c r="C11" i="11"/>
  <c r="C12" i="11"/>
  <c r="C3" i="11"/>
  <c r="A4" i="11"/>
  <c r="A5" i="11" s="1"/>
  <c r="A3" i="3"/>
  <c r="B4" i="11" l="1"/>
  <c r="A6" i="11"/>
  <c r="B5" i="11"/>
  <c r="H26" i="11" s="1"/>
  <c r="H24" i="11"/>
  <c r="H25" i="11"/>
  <c r="D3" i="10" a="1"/>
  <c r="D3" i="10" s="1"/>
  <c r="C3" i="10" a="1"/>
  <c r="C3" i="10" s="1"/>
  <c r="A3" i="10" a="1"/>
  <c r="C3" i="7"/>
  <c r="D3" i="7"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X1" i="7"/>
  <c r="W1" i="7"/>
  <c r="V1" i="7"/>
  <c r="S1" i="7"/>
  <c r="O1" i="7"/>
  <c r="H3" i="6"/>
  <c r="H4" i="6"/>
  <c r="J12" i="10" l="1"/>
  <c r="J15" i="10" a="1"/>
  <c r="J15" i="10" s="1"/>
  <c r="Q24" i="10" a="1"/>
  <c r="Q24" i="10" s="1"/>
  <c r="I15" i="10" a="1"/>
  <c r="I15" i="10" s="1"/>
  <c r="I12" i="10"/>
  <c r="P24" i="10" a="1"/>
  <c r="P24" i="10" s="1"/>
  <c r="H15" i="10" a="1"/>
  <c r="H15" i="10" s="1"/>
  <c r="H12" i="10"/>
  <c r="J11" i="10"/>
  <c r="R24" i="10" a="1"/>
  <c r="R24" i="10" s="1"/>
  <c r="A3" i="10"/>
  <c r="I29" i="11"/>
  <c r="B6" i="11"/>
  <c r="A7" i="11"/>
  <c r="H5" i="6"/>
  <c r="H13" i="10"/>
  <c r="H20" i="10"/>
  <c r="H11" i="10"/>
  <c r="H16" i="10"/>
  <c r="H14" i="10"/>
  <c r="H17" i="10"/>
  <c r="H18" i="10"/>
  <c r="I20" i="10"/>
  <c r="I16" i="10"/>
  <c r="I14" i="10"/>
  <c r="I13" i="10"/>
  <c r="I17" i="10"/>
  <c r="I11" i="10"/>
  <c r="I18" i="10"/>
  <c r="J17" i="10"/>
  <c r="J13" i="10"/>
  <c r="J20" i="10"/>
  <c r="J14" i="10"/>
  <c r="J18" i="10"/>
  <c r="J16" i="10"/>
  <c r="D4" i="7"/>
  <c r="A8" i="11" l="1"/>
  <c r="B7" i="11"/>
  <c r="H28" i="11" s="1"/>
  <c r="H27" i="11"/>
  <c r="H6" i="6"/>
  <c r="H7" i="6" s="1"/>
  <c r="H19" i="10"/>
  <c r="I19" i="10"/>
  <c r="J19" i="10"/>
  <c r="D5" i="7"/>
  <c r="M7" i="25" l="1" a="1"/>
  <c r="M7" i="25" s="1"/>
  <c r="A9" i="11"/>
  <c r="B8" i="11"/>
  <c r="H8" i="6"/>
  <c r="D6" i="7"/>
  <c r="K5" i="3"/>
  <c r="K6" i="3"/>
  <c r="K7" i="3"/>
  <c r="K8" i="3"/>
  <c r="K9" i="3"/>
  <c r="K10" i="3"/>
  <c r="K11" i="3"/>
  <c r="K12" i="3"/>
  <c r="L1" i="6" s="1"/>
  <c r="K13" i="3"/>
  <c r="K14" i="3"/>
  <c r="K15" i="3"/>
  <c r="K16" i="3"/>
  <c r="K17" i="3"/>
  <c r="K18" i="3"/>
  <c r="K19" i="3"/>
  <c r="K20" i="3"/>
  <c r="K21" i="3"/>
  <c r="K22" i="3"/>
  <c r="K23" i="3"/>
  <c r="K24" i="3"/>
  <c r="K25" i="3"/>
  <c r="K26" i="3"/>
  <c r="K27" i="3"/>
  <c r="K28" i="3"/>
  <c r="K29" i="3"/>
  <c r="K30" i="3"/>
  <c r="K31" i="3"/>
  <c r="K32" i="3"/>
  <c r="K33" i="3"/>
  <c r="K34" i="3"/>
  <c r="K35" i="3"/>
  <c r="K36" i="3"/>
  <c r="Q39" i="3" s="1"/>
  <c r="K37" i="3"/>
  <c r="K38" i="3"/>
  <c r="K39" i="3"/>
  <c r="K40" i="3"/>
  <c r="K41" i="3"/>
  <c r="K42" i="3"/>
  <c r="K43" i="3"/>
  <c r="K44" i="3"/>
  <c r="K45" i="3"/>
  <c r="K46" i="3"/>
  <c r="K47" i="3"/>
  <c r="K48" i="3"/>
  <c r="K49" i="3"/>
  <c r="K50" i="3"/>
  <c r="K51" i="3"/>
  <c r="K52" i="3"/>
  <c r="K53" i="3"/>
  <c r="K54" i="3"/>
  <c r="K55" i="3"/>
  <c r="K56" i="3"/>
  <c r="K57" i="3"/>
  <c r="K58" i="3"/>
  <c r="K59" i="3"/>
  <c r="K60" i="3"/>
  <c r="K61" i="3"/>
  <c r="K4" i="3"/>
  <c r="S17" i="3" a="1"/>
  <c r="S17" i="3" s="1"/>
  <c r="T24" i="3" a="1"/>
  <c r="T24" i="3" s="1"/>
  <c r="I1" i="6" l="1"/>
  <c r="D7" i="6" s="1"/>
  <c r="E7" i="6" s="1"/>
  <c r="D122" i="6"/>
  <c r="E122" i="6" s="1"/>
  <c r="D15" i="6"/>
  <c r="E15" i="6" s="1"/>
  <c r="D23" i="6"/>
  <c r="E23" i="6" s="1"/>
  <c r="D31" i="6"/>
  <c r="E31" i="6" s="1"/>
  <c r="D39" i="6"/>
  <c r="E39" i="6" s="1"/>
  <c r="D47" i="6"/>
  <c r="E47" i="6" s="1"/>
  <c r="D55" i="6"/>
  <c r="E55" i="6" s="1"/>
  <c r="D63" i="6"/>
  <c r="E63" i="6" s="1"/>
  <c r="D71" i="6"/>
  <c r="E71" i="6" s="1"/>
  <c r="D79" i="6"/>
  <c r="E79" i="6" s="1"/>
  <c r="D87" i="6"/>
  <c r="E87" i="6" s="1"/>
  <c r="D95" i="6"/>
  <c r="E95" i="6" s="1"/>
  <c r="D103" i="6"/>
  <c r="E103" i="6" s="1"/>
  <c r="D111" i="6"/>
  <c r="E111" i="6" s="1"/>
  <c r="D119" i="6"/>
  <c r="E119" i="6" s="1"/>
  <c r="D8" i="6"/>
  <c r="E8" i="6" s="1"/>
  <c r="D16" i="6"/>
  <c r="E16" i="6" s="1"/>
  <c r="D24" i="6"/>
  <c r="E24" i="6" s="1"/>
  <c r="D32" i="6"/>
  <c r="E32" i="6" s="1"/>
  <c r="D40" i="6"/>
  <c r="E40" i="6" s="1"/>
  <c r="D48" i="6"/>
  <c r="E48" i="6" s="1"/>
  <c r="D56" i="6"/>
  <c r="E56" i="6" s="1"/>
  <c r="D64" i="6"/>
  <c r="E64" i="6" s="1"/>
  <c r="D72" i="6"/>
  <c r="E72" i="6" s="1"/>
  <c r="D80" i="6"/>
  <c r="E80" i="6" s="1"/>
  <c r="D88" i="6"/>
  <c r="E88" i="6" s="1"/>
  <c r="D96" i="6"/>
  <c r="E96" i="6" s="1"/>
  <c r="D104" i="6"/>
  <c r="E104" i="6" s="1"/>
  <c r="D112" i="6"/>
  <c r="E112" i="6" s="1"/>
  <c r="D120" i="6"/>
  <c r="E120" i="6" s="1"/>
  <c r="D9" i="6"/>
  <c r="E9" i="6" s="1"/>
  <c r="D17" i="6"/>
  <c r="E17" i="6" s="1"/>
  <c r="D25" i="6"/>
  <c r="E25" i="6" s="1"/>
  <c r="D33" i="6"/>
  <c r="E33" i="6" s="1"/>
  <c r="D41" i="6"/>
  <c r="E41" i="6" s="1"/>
  <c r="D49" i="6"/>
  <c r="E49" i="6" s="1"/>
  <c r="D57" i="6"/>
  <c r="E57" i="6" s="1"/>
  <c r="D65" i="6"/>
  <c r="E65" i="6" s="1"/>
  <c r="D73" i="6"/>
  <c r="E73" i="6" s="1"/>
  <c r="D81" i="6"/>
  <c r="E81" i="6" s="1"/>
  <c r="D89" i="6"/>
  <c r="E89" i="6" s="1"/>
  <c r="D97" i="6"/>
  <c r="E97" i="6" s="1"/>
  <c r="D105" i="6"/>
  <c r="E105" i="6" s="1"/>
  <c r="D113" i="6"/>
  <c r="E113" i="6" s="1"/>
  <c r="D121" i="6"/>
  <c r="E121" i="6" s="1"/>
  <c r="D10" i="6"/>
  <c r="E10" i="6" s="1"/>
  <c r="D18" i="6"/>
  <c r="E18" i="6" s="1"/>
  <c r="D26" i="6"/>
  <c r="E26" i="6" s="1"/>
  <c r="D34" i="6"/>
  <c r="E34" i="6" s="1"/>
  <c r="D42" i="6"/>
  <c r="E42" i="6" s="1"/>
  <c r="D50" i="6"/>
  <c r="E50" i="6" s="1"/>
  <c r="D58" i="6"/>
  <c r="E58" i="6" s="1"/>
  <c r="D66" i="6"/>
  <c r="E66" i="6" s="1"/>
  <c r="D74" i="6"/>
  <c r="E74" i="6" s="1"/>
  <c r="D82" i="6"/>
  <c r="E82" i="6" s="1"/>
  <c r="D90" i="6"/>
  <c r="E90" i="6" s="1"/>
  <c r="D98" i="6"/>
  <c r="E98" i="6" s="1"/>
  <c r="D106" i="6"/>
  <c r="E106" i="6" s="1"/>
  <c r="D114" i="6"/>
  <c r="E114" i="6" s="1"/>
  <c r="D3" i="6"/>
  <c r="E3" i="6" s="1"/>
  <c r="D11" i="6"/>
  <c r="E11" i="6" s="1"/>
  <c r="D19" i="6"/>
  <c r="E19" i="6" s="1"/>
  <c r="D27" i="6"/>
  <c r="E27" i="6" s="1"/>
  <c r="D35" i="6"/>
  <c r="E35" i="6" s="1"/>
  <c r="D43" i="6"/>
  <c r="E43" i="6" s="1"/>
  <c r="D51" i="6"/>
  <c r="E51" i="6" s="1"/>
  <c r="D59" i="6"/>
  <c r="E59" i="6" s="1"/>
  <c r="D67" i="6"/>
  <c r="E67" i="6" s="1"/>
  <c r="D75" i="6"/>
  <c r="E75" i="6" s="1"/>
  <c r="D83" i="6"/>
  <c r="E83" i="6" s="1"/>
  <c r="D91" i="6"/>
  <c r="E91" i="6" s="1"/>
  <c r="D99" i="6"/>
  <c r="E99" i="6" s="1"/>
  <c r="D107" i="6"/>
  <c r="E107" i="6" s="1"/>
  <c r="D115" i="6"/>
  <c r="E115" i="6" s="1"/>
  <c r="D4" i="6"/>
  <c r="E4" i="6" s="1"/>
  <c r="D12" i="6"/>
  <c r="E12" i="6" s="1"/>
  <c r="D20" i="6"/>
  <c r="E20" i="6" s="1"/>
  <c r="D28" i="6"/>
  <c r="E28" i="6" s="1"/>
  <c r="D36" i="6"/>
  <c r="E36" i="6" s="1"/>
  <c r="D44" i="6"/>
  <c r="E44" i="6" s="1"/>
  <c r="D52" i="6"/>
  <c r="E52" i="6" s="1"/>
  <c r="D60" i="6"/>
  <c r="E60" i="6" s="1"/>
  <c r="D68" i="6"/>
  <c r="E68" i="6" s="1"/>
  <c r="D76" i="6"/>
  <c r="E76" i="6" s="1"/>
  <c r="D84" i="6"/>
  <c r="E84" i="6" s="1"/>
  <c r="D21" i="6"/>
  <c r="E21" i="6" s="1"/>
  <c r="D53" i="6"/>
  <c r="E53" i="6" s="1"/>
  <c r="D85" i="6"/>
  <c r="E85" i="6" s="1"/>
  <c r="D108" i="6"/>
  <c r="E108" i="6" s="1"/>
  <c r="D22" i="6"/>
  <c r="E22" i="6" s="1"/>
  <c r="D54" i="6"/>
  <c r="E54" i="6" s="1"/>
  <c r="D86" i="6"/>
  <c r="E86" i="6" s="1"/>
  <c r="D109" i="6"/>
  <c r="E109" i="6" s="1"/>
  <c r="D29" i="6"/>
  <c r="E29" i="6" s="1"/>
  <c r="D61" i="6"/>
  <c r="E61" i="6" s="1"/>
  <c r="D92" i="6"/>
  <c r="E92" i="6" s="1"/>
  <c r="D110" i="6"/>
  <c r="E110" i="6" s="1"/>
  <c r="D30" i="6"/>
  <c r="E30" i="6" s="1"/>
  <c r="D62" i="6"/>
  <c r="E62" i="6" s="1"/>
  <c r="D93" i="6"/>
  <c r="E93" i="6" s="1"/>
  <c r="D116" i="6"/>
  <c r="E116" i="6" s="1"/>
  <c r="D5" i="6"/>
  <c r="E5" i="6" s="1"/>
  <c r="D37" i="6"/>
  <c r="E37" i="6" s="1"/>
  <c r="D69" i="6"/>
  <c r="E69" i="6" s="1"/>
  <c r="D94" i="6"/>
  <c r="E94" i="6" s="1"/>
  <c r="D117" i="6"/>
  <c r="E117" i="6" s="1"/>
  <c r="D6" i="6"/>
  <c r="E6" i="6" s="1"/>
  <c r="D38" i="6"/>
  <c r="E38" i="6" s="1"/>
  <c r="D70" i="6"/>
  <c r="E70" i="6" s="1"/>
  <c r="D100" i="6"/>
  <c r="E100" i="6" s="1"/>
  <c r="D118" i="6"/>
  <c r="E118" i="6" s="1"/>
  <c r="D13" i="6"/>
  <c r="E13" i="6" s="1"/>
  <c r="D45" i="6"/>
  <c r="E45" i="6" s="1"/>
  <c r="D77" i="6"/>
  <c r="E77" i="6" s="1"/>
  <c r="D101" i="6"/>
  <c r="E101" i="6" s="1"/>
  <c r="D14" i="6"/>
  <c r="E14" i="6" s="1"/>
  <c r="D46" i="6"/>
  <c r="E46" i="6" s="1"/>
  <c r="D78" i="6"/>
  <c r="E78" i="6" s="1"/>
  <c r="D102" i="6"/>
  <c r="E102" i="6" s="1"/>
  <c r="B9" i="11"/>
  <c r="A10" i="11"/>
  <c r="H9" i="6"/>
  <c r="D7" i="7"/>
  <c r="B10" i="11" l="1"/>
  <c r="A11" i="11"/>
  <c r="H10" i="6"/>
  <c r="D8" i="7"/>
  <c r="B11" i="11" l="1"/>
  <c r="A12" i="11"/>
  <c r="B12" i="11" s="1"/>
  <c r="H11" i="6"/>
  <c r="D9" i="7"/>
  <c r="O26" i="3"/>
  <c r="O19" i="3"/>
  <c r="H12" i="6" l="1"/>
  <c r="D10" i="7"/>
  <c r="H13" i="6" l="1"/>
  <c r="D11" i="7"/>
  <c r="G5" i="3"/>
  <c r="H5" i="3"/>
  <c r="I5" i="3"/>
  <c r="J5" i="3"/>
  <c r="G6" i="3"/>
  <c r="P9" i="3" s="1"/>
  <c r="H6" i="3"/>
  <c r="I6" i="3"/>
  <c r="J6" i="3"/>
  <c r="G7" i="3"/>
  <c r="H7" i="3"/>
  <c r="I7" i="3"/>
  <c r="J7" i="3"/>
  <c r="G8" i="3"/>
  <c r="H8" i="3"/>
  <c r="I8" i="3"/>
  <c r="J8" i="3"/>
  <c r="G9" i="3"/>
  <c r="H9" i="3"/>
  <c r="I9" i="3"/>
  <c r="J9" i="3"/>
  <c r="G10" i="3"/>
  <c r="H10" i="3"/>
  <c r="I10" i="3"/>
  <c r="J10" i="3"/>
  <c r="G11" i="3"/>
  <c r="H11" i="3"/>
  <c r="I11" i="3"/>
  <c r="J11" i="3"/>
  <c r="G12" i="3"/>
  <c r="H12" i="3"/>
  <c r="I12" i="3"/>
  <c r="J12" i="3"/>
  <c r="G13" i="3"/>
  <c r="H13" i="3"/>
  <c r="I13" i="3"/>
  <c r="J13" i="3"/>
  <c r="G14" i="3"/>
  <c r="H14" i="3"/>
  <c r="I14" i="3"/>
  <c r="J14" i="3"/>
  <c r="G15" i="3"/>
  <c r="H15" i="3"/>
  <c r="I15" i="3"/>
  <c r="J15" i="3"/>
  <c r="G16" i="3"/>
  <c r="H16" i="3"/>
  <c r="I16" i="3"/>
  <c r="J16" i="3"/>
  <c r="G17" i="3"/>
  <c r="H17" i="3"/>
  <c r="I17" i="3"/>
  <c r="J17" i="3"/>
  <c r="G18" i="3"/>
  <c r="H18" i="3"/>
  <c r="I18" i="3"/>
  <c r="J18" i="3"/>
  <c r="G19" i="3"/>
  <c r="H19" i="3"/>
  <c r="I19" i="3"/>
  <c r="J19" i="3"/>
  <c r="G20" i="3"/>
  <c r="H20" i="3"/>
  <c r="I20" i="3"/>
  <c r="J20" i="3"/>
  <c r="G21" i="3"/>
  <c r="H21" i="3"/>
  <c r="I21" i="3"/>
  <c r="J21" i="3"/>
  <c r="G22" i="3"/>
  <c r="H22" i="3"/>
  <c r="I22" i="3"/>
  <c r="J22" i="3"/>
  <c r="G23" i="3"/>
  <c r="H23" i="3"/>
  <c r="I23" i="3"/>
  <c r="J23" i="3"/>
  <c r="G24" i="3"/>
  <c r="H24" i="3"/>
  <c r="I24" i="3"/>
  <c r="J24" i="3"/>
  <c r="G25" i="3"/>
  <c r="H25" i="3"/>
  <c r="I25" i="3"/>
  <c r="J25" i="3"/>
  <c r="G26" i="3"/>
  <c r="H26" i="3"/>
  <c r="I26" i="3"/>
  <c r="J26" i="3"/>
  <c r="G27" i="3"/>
  <c r="H27" i="3"/>
  <c r="I27" i="3"/>
  <c r="J27" i="3"/>
  <c r="G28" i="3"/>
  <c r="H28" i="3"/>
  <c r="I28" i="3"/>
  <c r="J28" i="3"/>
  <c r="G29" i="3"/>
  <c r="H29" i="3"/>
  <c r="I29" i="3"/>
  <c r="J29" i="3"/>
  <c r="G30" i="3"/>
  <c r="H30" i="3"/>
  <c r="I30" i="3"/>
  <c r="J30" i="3"/>
  <c r="G31" i="3"/>
  <c r="H31" i="3"/>
  <c r="I31" i="3"/>
  <c r="J31" i="3"/>
  <c r="G32" i="3"/>
  <c r="H32" i="3"/>
  <c r="I32" i="3"/>
  <c r="J32" i="3"/>
  <c r="G33" i="3"/>
  <c r="H33" i="3"/>
  <c r="I33" i="3"/>
  <c r="J33" i="3"/>
  <c r="G34" i="3"/>
  <c r="H34" i="3"/>
  <c r="I34" i="3"/>
  <c r="J34" i="3"/>
  <c r="G35" i="3"/>
  <c r="H35" i="3"/>
  <c r="I35" i="3"/>
  <c r="J35" i="3"/>
  <c r="G36" i="3"/>
  <c r="H36" i="3"/>
  <c r="I36" i="3"/>
  <c r="J36" i="3"/>
  <c r="G37" i="3"/>
  <c r="H37" i="3"/>
  <c r="I37" i="3"/>
  <c r="J37" i="3"/>
  <c r="G38" i="3"/>
  <c r="H38" i="3"/>
  <c r="I38" i="3"/>
  <c r="J38" i="3"/>
  <c r="G39" i="3"/>
  <c r="H39" i="3"/>
  <c r="I39" i="3"/>
  <c r="J39" i="3"/>
  <c r="G40" i="3"/>
  <c r="H40" i="3"/>
  <c r="I40" i="3"/>
  <c r="J40" i="3"/>
  <c r="G41" i="3"/>
  <c r="H41" i="3"/>
  <c r="I41" i="3"/>
  <c r="J41" i="3"/>
  <c r="G42" i="3"/>
  <c r="H42" i="3"/>
  <c r="I42" i="3"/>
  <c r="J42" i="3"/>
  <c r="G43" i="3"/>
  <c r="H43" i="3"/>
  <c r="I43" i="3"/>
  <c r="J43" i="3"/>
  <c r="G44" i="3"/>
  <c r="H44" i="3"/>
  <c r="I44" i="3"/>
  <c r="J44" i="3"/>
  <c r="G45" i="3"/>
  <c r="H45" i="3"/>
  <c r="I45" i="3"/>
  <c r="J45" i="3"/>
  <c r="G46" i="3"/>
  <c r="H46" i="3"/>
  <c r="I46" i="3"/>
  <c r="J46" i="3"/>
  <c r="G47" i="3"/>
  <c r="H47" i="3"/>
  <c r="I47" i="3"/>
  <c r="J47" i="3"/>
  <c r="G48" i="3"/>
  <c r="H48" i="3"/>
  <c r="I48" i="3"/>
  <c r="J48" i="3"/>
  <c r="G49" i="3"/>
  <c r="H49" i="3"/>
  <c r="I49" i="3"/>
  <c r="J49" i="3"/>
  <c r="G50" i="3"/>
  <c r="H50" i="3"/>
  <c r="I50" i="3"/>
  <c r="J50" i="3"/>
  <c r="G51" i="3"/>
  <c r="H51" i="3"/>
  <c r="I51" i="3"/>
  <c r="J51" i="3"/>
  <c r="G52" i="3"/>
  <c r="H52" i="3"/>
  <c r="I52" i="3"/>
  <c r="J52" i="3"/>
  <c r="G53" i="3"/>
  <c r="H53" i="3"/>
  <c r="I53" i="3"/>
  <c r="J53" i="3"/>
  <c r="G54" i="3"/>
  <c r="H54" i="3"/>
  <c r="I54" i="3"/>
  <c r="J54" i="3"/>
  <c r="G55" i="3"/>
  <c r="H55" i="3"/>
  <c r="I55" i="3"/>
  <c r="J55" i="3"/>
  <c r="G56" i="3"/>
  <c r="H56" i="3"/>
  <c r="I56" i="3"/>
  <c r="J56" i="3"/>
  <c r="G57" i="3"/>
  <c r="H57" i="3"/>
  <c r="I57" i="3"/>
  <c r="J57" i="3"/>
  <c r="G58" i="3"/>
  <c r="H58" i="3"/>
  <c r="I58" i="3"/>
  <c r="J58" i="3"/>
  <c r="G59" i="3"/>
  <c r="H59" i="3"/>
  <c r="I59" i="3"/>
  <c r="J59" i="3"/>
  <c r="G60" i="3"/>
  <c r="H60" i="3"/>
  <c r="I60" i="3"/>
  <c r="J60" i="3"/>
  <c r="G61" i="3"/>
  <c r="H61" i="3"/>
  <c r="I61" i="3"/>
  <c r="J61" i="3"/>
  <c r="H4" i="3"/>
  <c r="I4" i="3"/>
  <c r="R9" i="3" s="1"/>
  <c r="J4" i="3"/>
  <c r="G4" i="3"/>
  <c r="A8" i="3"/>
  <c r="A9" i="3"/>
  <c r="A10" i="3"/>
  <c r="A11" i="3"/>
  <c r="A12" i="3"/>
  <c r="A16" i="3"/>
  <c r="A17" i="3"/>
  <c r="A18" i="3"/>
  <c r="A19" i="3"/>
  <c r="A20" i="3"/>
  <c r="A24" i="3"/>
  <c r="A25" i="3"/>
  <c r="A26" i="3"/>
  <c r="A27" i="3"/>
  <c r="A28" i="3"/>
  <c r="A32" i="3"/>
  <c r="A33" i="3"/>
  <c r="A34" i="3"/>
  <c r="A35" i="3"/>
  <c r="A36" i="3"/>
  <c r="A40" i="3"/>
  <c r="A41" i="3"/>
  <c r="A42" i="3"/>
  <c r="A43" i="3"/>
  <c r="A44" i="3"/>
  <c r="A46" i="3"/>
  <c r="A48" i="3"/>
  <c r="A49" i="3"/>
  <c r="A50" i="3"/>
  <c r="A51" i="3"/>
  <c r="A52" i="3"/>
  <c r="A54" i="3"/>
  <c r="A56" i="3"/>
  <c r="A57" i="3"/>
  <c r="A58" i="3"/>
  <c r="A59" i="3"/>
  <c r="A60" i="3"/>
  <c r="A4" i="3"/>
  <c r="A5" i="3"/>
  <c r="A3" i="2"/>
  <c r="C3" i="2"/>
  <c r="P32" i="3" l="1" a="1"/>
  <c r="P32" i="3" s="1"/>
  <c r="U18" i="3"/>
  <c r="X25" i="3"/>
  <c r="V18" i="3"/>
  <c r="U25" i="3"/>
  <c r="T18" i="3"/>
  <c r="V25" i="3"/>
  <c r="W25" i="3"/>
  <c r="Q9" i="3"/>
  <c r="V24" i="3"/>
  <c r="T17" i="3"/>
  <c r="U17" i="3"/>
  <c r="V17" i="3"/>
  <c r="W24" i="3"/>
  <c r="U24" i="3"/>
  <c r="Q33" i="3" s="1" a="1"/>
  <c r="Q33" i="3" s="1"/>
  <c r="P1" i="8" s="1"/>
  <c r="X24" i="3"/>
  <c r="X26" i="3"/>
  <c r="U19" i="3"/>
  <c r="T19" i="3"/>
  <c r="V19" i="3"/>
  <c r="U26" i="3"/>
  <c r="V26" i="3"/>
  <c r="W26" i="3"/>
  <c r="V27" i="3"/>
  <c r="U27" i="3"/>
  <c r="W27" i="3"/>
  <c r="X27" i="3"/>
  <c r="A95" i="2"/>
  <c r="A122" i="2"/>
  <c r="H14" i="6"/>
  <c r="S9" i="3"/>
  <c r="D12" i="7"/>
  <c r="A55" i="3"/>
  <c r="A47" i="3"/>
  <c r="A39" i="3"/>
  <c r="A31" i="3"/>
  <c r="A23" i="3"/>
  <c r="A15" i="3"/>
  <c r="A7" i="3"/>
  <c r="A38" i="3"/>
  <c r="A30" i="3"/>
  <c r="A22" i="3"/>
  <c r="A14" i="3"/>
  <c r="A6" i="3"/>
  <c r="A61" i="3"/>
  <c r="A53" i="3"/>
  <c r="A45" i="3"/>
  <c r="A37" i="3"/>
  <c r="A29" i="3"/>
  <c r="A21" i="3"/>
  <c r="A13" i="3"/>
  <c r="A87" i="2"/>
  <c r="A79" i="2"/>
  <c r="A71" i="2"/>
  <c r="A10" i="2"/>
  <c r="C10" i="2" s="1"/>
  <c r="A63" i="2"/>
  <c r="A119" i="2"/>
  <c r="A55" i="2"/>
  <c r="A111" i="2"/>
  <c r="A47" i="2"/>
  <c r="A103" i="2"/>
  <c r="A39" i="2"/>
  <c r="A16" i="2"/>
  <c r="C16" i="2" s="1"/>
  <c r="A24" i="2"/>
  <c r="C24" i="2" s="1"/>
  <c r="A32" i="2"/>
  <c r="A40" i="2"/>
  <c r="C40" i="2" s="1"/>
  <c r="A48" i="2"/>
  <c r="C48" i="2" s="1"/>
  <c r="A56" i="2"/>
  <c r="A64" i="2"/>
  <c r="A72" i="2"/>
  <c r="C72" i="2" s="1"/>
  <c r="A80" i="2"/>
  <c r="A88" i="2"/>
  <c r="C88" i="2" s="1"/>
  <c r="A96" i="2"/>
  <c r="A104" i="2"/>
  <c r="C104" i="2" s="1"/>
  <c r="A112" i="2"/>
  <c r="A120" i="2"/>
  <c r="C120" i="2" s="1"/>
  <c r="A11" i="2"/>
  <c r="A26" i="2"/>
  <c r="A42" i="2"/>
  <c r="A58" i="2"/>
  <c r="A74" i="2"/>
  <c r="A90" i="2"/>
  <c r="C90" i="2" s="1"/>
  <c r="A106" i="2"/>
  <c r="A5" i="2"/>
  <c r="C5" i="2" s="1"/>
  <c r="A27" i="2"/>
  <c r="C27" i="2" s="1"/>
  <c r="A43" i="2"/>
  <c r="A59" i="2"/>
  <c r="A75" i="2"/>
  <c r="C75" i="2" s="1"/>
  <c r="A91" i="2"/>
  <c r="A107" i="2"/>
  <c r="A6" i="2"/>
  <c r="B3" i="2"/>
  <c r="D3" i="2" s="1"/>
  <c r="E3" i="2" s="1"/>
  <c r="A28" i="2"/>
  <c r="C28" i="2" s="1"/>
  <c r="A52" i="2"/>
  <c r="C52" i="2" s="1"/>
  <c r="A68" i="2"/>
  <c r="C68" i="2" s="1"/>
  <c r="A84" i="2"/>
  <c r="C84" i="2" s="1"/>
  <c r="A100" i="2"/>
  <c r="C100" i="2" s="1"/>
  <c r="A116" i="2"/>
  <c r="C116" i="2" s="1"/>
  <c r="A46" i="2"/>
  <c r="A62" i="2"/>
  <c r="A78" i="2"/>
  <c r="A94" i="2"/>
  <c r="A110" i="2"/>
  <c r="A9" i="2"/>
  <c r="C9" i="2" s="1"/>
  <c r="A15" i="2"/>
  <c r="C15" i="2" s="1"/>
  <c r="A31" i="2"/>
  <c r="C31" i="2" s="1"/>
  <c r="A17" i="2"/>
  <c r="C17" i="2" s="1"/>
  <c r="A25" i="2"/>
  <c r="A33" i="2"/>
  <c r="A41" i="2"/>
  <c r="C41" i="2" s="1"/>
  <c r="A49" i="2"/>
  <c r="A57" i="2"/>
  <c r="C57" i="2" s="1"/>
  <c r="A65" i="2"/>
  <c r="A73" i="2"/>
  <c r="C73" i="2" s="1"/>
  <c r="A81" i="2"/>
  <c r="A89" i="2"/>
  <c r="A97" i="2"/>
  <c r="C97" i="2" s="1"/>
  <c r="A105" i="2"/>
  <c r="A113" i="2"/>
  <c r="A121" i="2"/>
  <c r="C121" i="2" s="1"/>
  <c r="A12" i="2"/>
  <c r="C12" i="2" s="1"/>
  <c r="A18" i="2"/>
  <c r="C18" i="2" s="1"/>
  <c r="A34" i="2"/>
  <c r="A50" i="2"/>
  <c r="A66" i="2"/>
  <c r="A82" i="2"/>
  <c r="A98" i="2"/>
  <c r="A114" i="2"/>
  <c r="C114" i="2" s="1"/>
  <c r="A4" i="2"/>
  <c r="C4" i="2" s="1"/>
  <c r="A19" i="2"/>
  <c r="C19" i="2" s="1"/>
  <c r="A35" i="2"/>
  <c r="A51" i="2"/>
  <c r="C51" i="2" s="1"/>
  <c r="A67" i="2"/>
  <c r="A83" i="2"/>
  <c r="C83" i="2" s="1"/>
  <c r="A99" i="2"/>
  <c r="C99" i="2" s="1"/>
  <c r="A115" i="2"/>
  <c r="A20" i="2"/>
  <c r="C20" i="2" s="1"/>
  <c r="A36" i="2"/>
  <c r="C36" i="2" s="1"/>
  <c r="A44" i="2"/>
  <c r="C44" i="2" s="1"/>
  <c r="A60" i="2"/>
  <c r="C60" i="2" s="1"/>
  <c r="A76" i="2"/>
  <c r="C76" i="2" s="1"/>
  <c r="A92" i="2"/>
  <c r="C92" i="2" s="1"/>
  <c r="A108" i="2"/>
  <c r="C108" i="2" s="1"/>
  <c r="A7" i="2"/>
  <c r="C7" i="2" s="1"/>
  <c r="A13" i="2"/>
  <c r="C13" i="2" s="1"/>
  <c r="A21" i="2"/>
  <c r="C21" i="2" s="1"/>
  <c r="A29" i="2"/>
  <c r="C29" i="2" s="1"/>
  <c r="A37" i="2"/>
  <c r="C37" i="2" s="1"/>
  <c r="A45" i="2"/>
  <c r="C45" i="2" s="1"/>
  <c r="A53" i="2"/>
  <c r="C53" i="2" s="1"/>
  <c r="A61" i="2"/>
  <c r="C61" i="2" s="1"/>
  <c r="A69" i="2"/>
  <c r="C69" i="2" s="1"/>
  <c r="A77" i="2"/>
  <c r="C77" i="2" s="1"/>
  <c r="A85" i="2"/>
  <c r="C85" i="2" s="1"/>
  <c r="A93" i="2"/>
  <c r="C93" i="2" s="1"/>
  <c r="A101" i="2"/>
  <c r="C101" i="2" s="1"/>
  <c r="A109" i="2"/>
  <c r="C109" i="2" s="1"/>
  <c r="A117" i="2"/>
  <c r="C117" i="2" s="1"/>
  <c r="A8" i="2"/>
  <c r="C8" i="2" s="1"/>
  <c r="A14" i="2"/>
  <c r="C14" i="2" s="1"/>
  <c r="A22" i="2"/>
  <c r="C22" i="2" s="1"/>
  <c r="A30" i="2"/>
  <c r="C30" i="2" s="1"/>
  <c r="A38" i="2"/>
  <c r="A54" i="2"/>
  <c r="A70" i="2"/>
  <c r="A86" i="2"/>
  <c r="A102" i="2"/>
  <c r="A118" i="2"/>
  <c r="A23" i="2"/>
  <c r="C23" i="2" s="1"/>
  <c r="B100" i="2"/>
  <c r="D100" i="2" s="1"/>
  <c r="E100" i="2" s="1"/>
  <c r="B5" i="2" l="1"/>
  <c r="D5" i="2" s="1"/>
  <c r="E5" i="2" s="1"/>
  <c r="G1" i="8"/>
  <c r="P33" i="3" a="1"/>
  <c r="P33" i="3" s="1"/>
  <c r="M1" i="8" s="1"/>
  <c r="B78" i="2"/>
  <c r="C78" i="2"/>
  <c r="D78" i="2" s="1"/>
  <c r="E78" i="2" s="1"/>
  <c r="B64" i="2"/>
  <c r="C64" i="2"/>
  <c r="B103" i="2"/>
  <c r="C103" i="2"/>
  <c r="B54" i="2"/>
  <c r="D54" i="2" s="1"/>
  <c r="E54" i="2" s="1"/>
  <c r="C54" i="2"/>
  <c r="B89" i="2"/>
  <c r="C89" i="2"/>
  <c r="B56" i="2"/>
  <c r="C56" i="2"/>
  <c r="D56" i="2" s="1"/>
  <c r="E56" i="2" s="1"/>
  <c r="B47" i="2"/>
  <c r="C47" i="2"/>
  <c r="B87" i="2"/>
  <c r="D87" i="2" s="1"/>
  <c r="E87" i="2" s="1"/>
  <c r="C87" i="2"/>
  <c r="B35" i="2"/>
  <c r="C35" i="2"/>
  <c r="B6" i="2"/>
  <c r="D6" i="2" s="1"/>
  <c r="E6" i="2" s="1"/>
  <c r="C6" i="2"/>
  <c r="B112" i="2"/>
  <c r="C112" i="2"/>
  <c r="B111" i="2"/>
  <c r="D111" i="2" s="1"/>
  <c r="E111" i="2" s="1"/>
  <c r="C111" i="2"/>
  <c r="B55" i="2"/>
  <c r="C55" i="2"/>
  <c r="B65" i="2"/>
  <c r="C65" i="2"/>
  <c r="B91" i="2"/>
  <c r="C91" i="2"/>
  <c r="B74" i="2"/>
  <c r="C74" i="2" s="1"/>
  <c r="D74" i="2" s="1"/>
  <c r="E74" i="2" s="1"/>
  <c r="B96" i="2"/>
  <c r="C96" i="2"/>
  <c r="B32" i="2"/>
  <c r="C32" i="2"/>
  <c r="B119" i="2"/>
  <c r="D119" i="2" s="1"/>
  <c r="E119" i="2" s="1"/>
  <c r="C119" i="2"/>
  <c r="B86" i="2"/>
  <c r="C86" i="2"/>
  <c r="B105" i="2"/>
  <c r="C105" i="2"/>
  <c r="B94" i="2"/>
  <c r="C94" i="2"/>
  <c r="B62" i="2"/>
  <c r="C62" i="2"/>
  <c r="B34" i="2"/>
  <c r="C34" i="2"/>
  <c r="B107" i="2"/>
  <c r="D107" i="2" s="1"/>
  <c r="E107" i="2" s="1"/>
  <c r="C107" i="2"/>
  <c r="B118" i="2"/>
  <c r="C118" i="2"/>
  <c r="B115" i="2"/>
  <c r="D115" i="2" s="1"/>
  <c r="E115" i="2" s="1"/>
  <c r="C115" i="2"/>
  <c r="B58" i="2"/>
  <c r="C58" i="2"/>
  <c r="D58" i="2" s="1"/>
  <c r="E58" i="2" s="1"/>
  <c r="B63" i="2"/>
  <c r="C63" i="2"/>
  <c r="C122" i="2"/>
  <c r="B122" i="2"/>
  <c r="D122" i="2" s="1"/>
  <c r="E122" i="2" s="1"/>
  <c r="B82" i="2"/>
  <c r="D82" i="2" s="1"/>
  <c r="E82" i="2" s="1"/>
  <c r="C82" i="2"/>
  <c r="B43" i="2"/>
  <c r="C43" i="2"/>
  <c r="B26" i="2"/>
  <c r="B39" i="2"/>
  <c r="C39" i="2"/>
  <c r="B71" i="2"/>
  <c r="D71" i="2" s="1"/>
  <c r="E71" i="2" s="1"/>
  <c r="C71" i="2"/>
  <c r="B70" i="2"/>
  <c r="C70" i="2"/>
  <c r="D70" i="2" s="1"/>
  <c r="E70" i="2" s="1"/>
  <c r="B67" i="2"/>
  <c r="C67" i="2"/>
  <c r="B66" i="2"/>
  <c r="C66" i="2"/>
  <c r="B33" i="2"/>
  <c r="D33" i="2" s="1"/>
  <c r="E33" i="2" s="1"/>
  <c r="C33" i="2"/>
  <c r="B11" i="2"/>
  <c r="D11" i="2" s="1"/>
  <c r="E11" i="2" s="1"/>
  <c r="C11" i="2"/>
  <c r="B79" i="2"/>
  <c r="D79" i="2" s="1"/>
  <c r="E79" i="2" s="1"/>
  <c r="C79" i="2"/>
  <c r="B50" i="2"/>
  <c r="C50" i="2"/>
  <c r="D50" i="2" s="1"/>
  <c r="E50" i="2" s="1"/>
  <c r="B25" i="2"/>
  <c r="D25" i="2" s="1"/>
  <c r="E25" i="2" s="1"/>
  <c r="C25" i="2"/>
  <c r="B38" i="2"/>
  <c r="C38" i="2"/>
  <c r="B81" i="2"/>
  <c r="C81" i="2"/>
  <c r="B46" i="2"/>
  <c r="C46" i="2"/>
  <c r="B106" i="2"/>
  <c r="C106" i="2"/>
  <c r="B102" i="2"/>
  <c r="C102" i="2"/>
  <c r="B98" i="2"/>
  <c r="C98" i="2"/>
  <c r="B113" i="2"/>
  <c r="C113" i="2"/>
  <c r="B49" i="2"/>
  <c r="C49" i="2"/>
  <c r="B110" i="2"/>
  <c r="C110" i="2"/>
  <c r="B59" i="2"/>
  <c r="D59" i="2" s="1"/>
  <c r="E59" i="2" s="1"/>
  <c r="C59" i="2"/>
  <c r="B42" i="2"/>
  <c r="C42" i="2"/>
  <c r="B80" i="2"/>
  <c r="C80" i="2"/>
  <c r="B95" i="2"/>
  <c r="C95" i="2"/>
  <c r="H15" i="6"/>
  <c r="Q32" i="3" a="1"/>
  <c r="Q32" i="3" s="1"/>
  <c r="J1" i="8" s="1"/>
  <c r="C122" i="8" s="1"/>
  <c r="O25" i="3" a="1"/>
  <c r="O25" i="3" s="1"/>
  <c r="D13" i="7"/>
  <c r="B10" i="2"/>
  <c r="D10" i="2" s="1"/>
  <c r="E10" i="2" s="1"/>
  <c r="D80" i="2"/>
  <c r="E80" i="2" s="1"/>
  <c r="D96" i="2"/>
  <c r="E96" i="2" s="1"/>
  <c r="B73" i="2"/>
  <c r="D73" i="2" s="1"/>
  <c r="E73" i="2" s="1"/>
  <c r="D55" i="2"/>
  <c r="E55" i="2" s="1"/>
  <c r="B104" i="2"/>
  <c r="D104" i="2" s="1"/>
  <c r="E104" i="2" s="1"/>
  <c r="B36" i="2"/>
  <c r="D36" i="2" s="1"/>
  <c r="E36" i="2" s="1"/>
  <c r="B19" i="2"/>
  <c r="D19" i="2" s="1"/>
  <c r="E19" i="2" s="1"/>
  <c r="D65" i="2"/>
  <c r="E65" i="2" s="1"/>
  <c r="D112" i="2"/>
  <c r="E112" i="2" s="1"/>
  <c r="B12" i="2"/>
  <c r="D12" i="2" s="1"/>
  <c r="E12" i="2" s="1"/>
  <c r="B24" i="2"/>
  <c r="D24" i="2" s="1"/>
  <c r="E24" i="2" s="1"/>
  <c r="B120" i="2"/>
  <c r="D120" i="2" s="1"/>
  <c r="E120" i="2" s="1"/>
  <c r="B18" i="2"/>
  <c r="D18" i="2" s="1"/>
  <c r="E18" i="2" s="1"/>
  <c r="D34" i="2"/>
  <c r="E34" i="2" s="1"/>
  <c r="D106" i="2"/>
  <c r="E106" i="2" s="1"/>
  <c r="B8" i="2"/>
  <c r="D8" i="2" s="1"/>
  <c r="E8" i="2" s="1"/>
  <c r="D49" i="2"/>
  <c r="E49" i="2" s="1"/>
  <c r="B16" i="2"/>
  <c r="D16" i="2" s="1"/>
  <c r="E16" i="2" s="1"/>
  <c r="B114" i="2"/>
  <c r="D114" i="2" s="1"/>
  <c r="E114" i="2" s="1"/>
  <c r="B121" i="2"/>
  <c r="D121" i="2" s="1"/>
  <c r="E121" i="2" s="1"/>
  <c r="B75" i="2"/>
  <c r="D75" i="2" s="1"/>
  <c r="E75" i="2" s="1"/>
  <c r="D86" i="2"/>
  <c r="E86" i="2" s="1"/>
  <c r="D102" i="2"/>
  <c r="E102" i="2" s="1"/>
  <c r="D98" i="2"/>
  <c r="E98" i="2" s="1"/>
  <c r="B57" i="2"/>
  <c r="D57" i="2" s="1"/>
  <c r="E57" i="2" s="1"/>
  <c r="B99" i="2"/>
  <c r="D99" i="2" s="1"/>
  <c r="E99" i="2" s="1"/>
  <c r="B69" i="2"/>
  <c r="D69" i="2" s="1"/>
  <c r="E69" i="2" s="1"/>
  <c r="B88" i="2"/>
  <c r="D88" i="2" s="1"/>
  <c r="E88" i="2" s="1"/>
  <c r="B61" i="2"/>
  <c r="D61" i="2" s="1"/>
  <c r="E61" i="2" s="1"/>
  <c r="B9" i="2"/>
  <c r="D9" i="2" s="1"/>
  <c r="E9" i="2" s="1"/>
  <c r="B117" i="2"/>
  <c r="B92" i="2"/>
  <c r="B52" i="2"/>
  <c r="B109" i="2"/>
  <c r="B76" i="2"/>
  <c r="B60" i="2"/>
  <c r="D89" i="2"/>
  <c r="E89" i="2" s="1"/>
  <c r="B29" i="2"/>
  <c r="B30" i="2"/>
  <c r="B85" i="2"/>
  <c r="B31" i="2"/>
  <c r="B27" i="2"/>
  <c r="D27" i="2" s="1"/>
  <c r="E27" i="2" s="1"/>
  <c r="B23" i="2"/>
  <c r="B77" i="2"/>
  <c r="B97" i="2"/>
  <c r="D97" i="2" s="1"/>
  <c r="E97" i="2" s="1"/>
  <c r="B14" i="2"/>
  <c r="B7" i="2"/>
  <c r="B84" i="2"/>
  <c r="B53" i="2"/>
  <c r="B83" i="2"/>
  <c r="D83" i="2" s="1"/>
  <c r="E83" i="2" s="1"/>
  <c r="B45" i="2"/>
  <c r="B28" i="2"/>
  <c r="D43" i="2"/>
  <c r="E43" i="2" s="1"/>
  <c r="B37" i="2"/>
  <c r="D105" i="2"/>
  <c r="E105" i="2" s="1"/>
  <c r="D26" i="2"/>
  <c r="E26" i="2" s="1"/>
  <c r="B44" i="2"/>
  <c r="B41" i="2"/>
  <c r="D41" i="2" s="1"/>
  <c r="E41" i="2" s="1"/>
  <c r="B93" i="2"/>
  <c r="D93" i="2" s="1"/>
  <c r="E93" i="2" s="1"/>
  <c r="B101" i="2"/>
  <c r="D101" i="2" s="1"/>
  <c r="E101" i="2" s="1"/>
  <c r="B21" i="2"/>
  <c r="B116" i="2"/>
  <c r="D62" i="2"/>
  <c r="E62" i="2" s="1"/>
  <c r="B40" i="2"/>
  <c r="D40" i="2" s="1"/>
  <c r="E40" i="2" s="1"/>
  <c r="B22" i="2"/>
  <c r="B13" i="2"/>
  <c r="B20" i="2"/>
  <c r="B15" i="2"/>
  <c r="B48" i="2"/>
  <c r="D48" i="2" s="1"/>
  <c r="E48" i="2" s="1"/>
  <c r="B90" i="2"/>
  <c r="D90" i="2" s="1"/>
  <c r="E90" i="2" s="1"/>
  <c r="B51" i="2"/>
  <c r="D51" i="2" s="1"/>
  <c r="E51" i="2" s="1"/>
  <c r="B17" i="2"/>
  <c r="D17" i="2" s="1"/>
  <c r="E17" i="2" s="1"/>
  <c r="B72" i="2"/>
  <c r="D72" i="2" s="1"/>
  <c r="E72" i="2" s="1"/>
  <c r="D64" i="2"/>
  <c r="E64" i="2" s="1"/>
  <c r="B4" i="2"/>
  <c r="D4" i="2" s="1"/>
  <c r="E4" i="2" s="1"/>
  <c r="B108" i="2"/>
  <c r="B68" i="2"/>
  <c r="D42" i="2" l="1"/>
  <c r="E42" i="2" s="1"/>
  <c r="D113" i="2"/>
  <c r="E113" i="2" s="1"/>
  <c r="D46" i="2"/>
  <c r="E46" i="2" s="1"/>
  <c r="D91" i="2"/>
  <c r="E91" i="2" s="1"/>
  <c r="D66" i="2"/>
  <c r="E66" i="2" s="1"/>
  <c r="D39" i="2"/>
  <c r="E39" i="2" s="1"/>
  <c r="D118" i="2"/>
  <c r="E118" i="2" s="1"/>
  <c r="D47" i="2"/>
  <c r="E47" i="2" s="1"/>
  <c r="D81" i="2"/>
  <c r="E81" i="2" s="1"/>
  <c r="D94" i="2"/>
  <c r="E94" i="2" s="1"/>
  <c r="D67" i="2"/>
  <c r="E67" i="2" s="1"/>
  <c r="D63" i="2"/>
  <c r="E63" i="2" s="1"/>
  <c r="D32" i="2"/>
  <c r="E32" i="2" s="1"/>
  <c r="D110" i="2"/>
  <c r="E110" i="2" s="1"/>
  <c r="D38" i="2"/>
  <c r="E38" i="2" s="1"/>
  <c r="D35" i="2"/>
  <c r="E35" i="2" s="1"/>
  <c r="C70" i="8"/>
  <c r="C43" i="8"/>
  <c r="C25" i="8"/>
  <c r="C62" i="8"/>
  <c r="C68" i="8"/>
  <c r="C86" i="8"/>
  <c r="C92" i="8"/>
  <c r="C75" i="8"/>
  <c r="C79" i="8"/>
  <c r="C42" i="8"/>
  <c r="C21" i="8"/>
  <c r="C44" i="8"/>
  <c r="C35" i="8"/>
  <c r="C20" i="8"/>
  <c r="C76" i="8"/>
  <c r="C10" i="8"/>
  <c r="C52" i="8"/>
  <c r="C37" i="8"/>
  <c r="C53" i="8"/>
  <c r="C34" i="8"/>
  <c r="C11" i="8"/>
  <c r="C48" i="8"/>
  <c r="C13" i="8"/>
  <c r="C31" i="8"/>
  <c r="C18" i="8"/>
  <c r="C57" i="8"/>
  <c r="C78" i="8"/>
  <c r="C59" i="8"/>
  <c r="C19" i="8"/>
  <c r="C45" i="8"/>
  <c r="C12" i="8"/>
  <c r="C82" i="8"/>
  <c r="C29" i="8"/>
  <c r="C47" i="8"/>
  <c r="C22" i="8"/>
  <c r="C67" i="8"/>
  <c r="C50" i="8"/>
  <c r="C17" i="8"/>
  <c r="C77" i="8"/>
  <c r="C33" i="8"/>
  <c r="C90" i="8"/>
  <c r="C58" i="8"/>
  <c r="C8" i="8"/>
  <c r="C32" i="8"/>
  <c r="C54" i="8"/>
  <c r="C56" i="8"/>
  <c r="C80" i="8"/>
  <c r="C61" i="8"/>
  <c r="C27" i="8"/>
  <c r="C40" i="8"/>
  <c r="C30" i="8"/>
  <c r="C26" i="8"/>
  <c r="C7" i="8"/>
  <c r="C64" i="8"/>
  <c r="C94" i="8"/>
  <c r="C9" i="8"/>
  <c r="C66" i="8"/>
  <c r="C39" i="8"/>
  <c r="C97" i="8"/>
  <c r="C73" i="8"/>
  <c r="C36" i="8"/>
  <c r="C14" i="8"/>
  <c r="C51" i="8"/>
  <c r="C38" i="8"/>
  <c r="C93" i="8"/>
  <c r="C16" i="8"/>
  <c r="C63" i="8"/>
  <c r="C74" i="8"/>
  <c r="C83" i="8"/>
  <c r="C81" i="8"/>
  <c r="C87" i="8"/>
  <c r="C28" i="8"/>
  <c r="C6" i="8"/>
  <c r="C55" i="8"/>
  <c r="C85" i="8"/>
  <c r="C49" i="8"/>
  <c r="C71" i="8"/>
  <c r="C91" i="8"/>
  <c r="C98" i="8"/>
  <c r="C24" i="8"/>
  <c r="C95" i="8"/>
  <c r="C72" i="8"/>
  <c r="C96" i="8"/>
  <c r="C5" i="8"/>
  <c r="C89" i="8"/>
  <c r="C60" i="8"/>
  <c r="C88" i="8"/>
  <c r="C4" i="8"/>
  <c r="C65" i="8"/>
  <c r="C69" i="8"/>
  <c r="C46" i="8"/>
  <c r="C23" i="8"/>
  <c r="C84" i="8"/>
  <c r="C15" i="8"/>
  <c r="C41" i="8"/>
  <c r="D103" i="2"/>
  <c r="E103" i="2" s="1"/>
  <c r="D95" i="2"/>
  <c r="E95" i="2" s="1"/>
  <c r="H16" i="6"/>
  <c r="D37" i="2"/>
  <c r="E37" i="2" s="1"/>
  <c r="C100" i="8"/>
  <c r="C121" i="8"/>
  <c r="C101" i="8"/>
  <c r="C120" i="8"/>
  <c r="C102" i="8"/>
  <c r="C115" i="8"/>
  <c r="C109" i="8"/>
  <c r="C114" i="8"/>
  <c r="C116" i="8"/>
  <c r="C117" i="8"/>
  <c r="C113" i="8"/>
  <c r="C108" i="8"/>
  <c r="C103" i="8"/>
  <c r="C107" i="8"/>
  <c r="C111" i="8"/>
  <c r="C106" i="8"/>
  <c r="C119" i="8"/>
  <c r="C105" i="8"/>
  <c r="C99" i="8"/>
  <c r="C104" i="8"/>
  <c r="C118" i="8"/>
  <c r="C112" i="8"/>
  <c r="C110" i="8"/>
  <c r="D14" i="7"/>
  <c r="D21" i="2"/>
  <c r="E21" i="2" s="1"/>
  <c r="D23" i="2"/>
  <c r="E23" i="2" s="1"/>
  <c r="D76" i="2"/>
  <c r="E76" i="2" s="1"/>
  <c r="D117" i="2"/>
  <c r="E117" i="2" s="1"/>
  <c r="D53" i="2"/>
  <c r="E53" i="2" s="1"/>
  <c r="D14" i="2"/>
  <c r="E14" i="2" s="1"/>
  <c r="D22" i="2"/>
  <c r="E22" i="2" s="1"/>
  <c r="D77" i="2"/>
  <c r="E77" i="2" s="1"/>
  <c r="D85" i="2"/>
  <c r="E85" i="2" s="1"/>
  <c r="D68" i="2"/>
  <c r="E68" i="2" s="1"/>
  <c r="D15" i="2"/>
  <c r="E15" i="2" s="1"/>
  <c r="D29" i="2"/>
  <c r="E29" i="2" s="1"/>
  <c r="D31" i="2"/>
  <c r="E31" i="2" s="1"/>
  <c r="D20" i="2"/>
  <c r="E20" i="2" s="1"/>
  <c r="D52" i="2"/>
  <c r="E52" i="2" s="1"/>
  <c r="D116" i="2"/>
  <c r="E116" i="2" s="1"/>
  <c r="D84" i="2"/>
  <c r="E84" i="2" s="1"/>
  <c r="D28" i="2"/>
  <c r="E28" i="2" s="1"/>
  <c r="D92" i="2"/>
  <c r="E92" i="2" s="1"/>
  <c r="D45" i="2"/>
  <c r="E45" i="2" s="1"/>
  <c r="D7" i="2"/>
  <c r="E7" i="2" s="1"/>
  <c r="D30" i="2"/>
  <c r="E30" i="2" s="1"/>
  <c r="D44" i="2"/>
  <c r="E44" i="2" s="1"/>
  <c r="D60" i="2"/>
  <c r="E60" i="2" s="1"/>
  <c r="D108" i="2"/>
  <c r="E108" i="2" s="1"/>
  <c r="D13" i="2"/>
  <c r="E13" i="2" s="1"/>
  <c r="D109" i="2"/>
  <c r="E109" i="2" s="1"/>
  <c r="H17" i="6" l="1"/>
  <c r="H14" i="7"/>
  <c r="D15" i="7"/>
  <c r="E5" i="7" l="1"/>
  <c r="H5" i="7"/>
  <c r="E6" i="7"/>
  <c r="H6" i="7"/>
  <c r="E7" i="7"/>
  <c r="H7" i="7"/>
  <c r="E8" i="7"/>
  <c r="H8" i="7"/>
  <c r="E9" i="7"/>
  <c r="H9" i="7"/>
  <c r="E10" i="7"/>
  <c r="H10" i="7"/>
  <c r="E11" i="7"/>
  <c r="H11" i="7"/>
  <c r="E12" i="7"/>
  <c r="H12" i="7"/>
  <c r="E13" i="7"/>
  <c r="H13" i="7"/>
  <c r="E14" i="7"/>
  <c r="E15" i="7"/>
  <c r="H15" i="7"/>
  <c r="E3" i="7"/>
  <c r="G3" i="7" s="1"/>
  <c r="H3" i="7"/>
  <c r="I3" i="7" s="1"/>
  <c r="E4" i="7"/>
  <c r="H4" i="7"/>
  <c r="H18" i="6"/>
  <c r="M4" i="6"/>
  <c r="C9" i="6"/>
  <c r="C17" i="6"/>
  <c r="C25" i="6"/>
  <c r="C33" i="6"/>
  <c r="C41" i="6"/>
  <c r="C49" i="6"/>
  <c r="C57" i="6"/>
  <c r="C65" i="6"/>
  <c r="C73" i="6"/>
  <c r="C81" i="6"/>
  <c r="C89" i="6"/>
  <c r="C97" i="6"/>
  <c r="C105" i="6"/>
  <c r="C113" i="6"/>
  <c r="C121" i="6"/>
  <c r="C11" i="6"/>
  <c r="C19" i="6"/>
  <c r="C27" i="6"/>
  <c r="C35" i="6"/>
  <c r="C43" i="6"/>
  <c r="C51" i="6"/>
  <c r="C59" i="6"/>
  <c r="C67" i="6"/>
  <c r="C75" i="6"/>
  <c r="C83" i="6"/>
  <c r="C91" i="6"/>
  <c r="C99" i="6"/>
  <c r="C107" i="6"/>
  <c r="C115" i="6"/>
  <c r="G4" i="6"/>
  <c r="C4" i="6"/>
  <c r="C12" i="6"/>
  <c r="C20" i="6"/>
  <c r="C28" i="6"/>
  <c r="C36" i="6"/>
  <c r="C44" i="6"/>
  <c r="C52" i="6"/>
  <c r="G3" i="6"/>
  <c r="I3" i="6" s="1"/>
  <c r="C10" i="6"/>
  <c r="C18" i="6"/>
  <c r="C26" i="6"/>
  <c r="C34" i="6"/>
  <c r="C42" i="6"/>
  <c r="C50" i="6"/>
  <c r="C58" i="6"/>
  <c r="C66" i="6"/>
  <c r="C74" i="6"/>
  <c r="C82" i="6"/>
  <c r="C90" i="6"/>
  <c r="C98" i="6"/>
  <c r="C106" i="6"/>
  <c r="C114" i="6"/>
  <c r="C3" i="6"/>
  <c r="F3" i="6" s="1"/>
  <c r="C8" i="6"/>
  <c r="C24" i="6"/>
  <c r="C40" i="6"/>
  <c r="C56" i="6"/>
  <c r="C70" i="6"/>
  <c r="C84" i="6"/>
  <c r="C95" i="6"/>
  <c r="C109" i="6"/>
  <c r="C120" i="6"/>
  <c r="C29" i="6"/>
  <c r="C45" i="6"/>
  <c r="C71" i="6"/>
  <c r="C85" i="6"/>
  <c r="C96" i="6"/>
  <c r="G6" i="6"/>
  <c r="C14" i="6"/>
  <c r="C30" i="6"/>
  <c r="C46" i="6"/>
  <c r="C61" i="6"/>
  <c r="C72" i="6"/>
  <c r="C86" i="6"/>
  <c r="C100" i="6"/>
  <c r="C111" i="6"/>
  <c r="G7" i="6"/>
  <c r="C76" i="6"/>
  <c r="C21" i="6"/>
  <c r="C53" i="6"/>
  <c r="C78" i="6"/>
  <c r="C103" i="6"/>
  <c r="C117" i="6"/>
  <c r="G5" i="6"/>
  <c r="C13" i="6"/>
  <c r="C60" i="6"/>
  <c r="C110" i="6"/>
  <c r="C15" i="6"/>
  <c r="C31" i="6"/>
  <c r="C47" i="6"/>
  <c r="C62" i="6"/>
  <c r="C87" i="6"/>
  <c r="C101" i="6"/>
  <c r="C112" i="6"/>
  <c r="C5" i="6"/>
  <c r="C37" i="6"/>
  <c r="C64" i="6"/>
  <c r="C92" i="6"/>
  <c r="C6" i="6"/>
  <c r="C22" i="6"/>
  <c r="C38" i="6"/>
  <c r="C54" i="6"/>
  <c r="C68" i="6"/>
  <c r="C79" i="6"/>
  <c r="C93" i="6"/>
  <c r="C104" i="6"/>
  <c r="C118" i="6"/>
  <c r="C7" i="6"/>
  <c r="C23" i="6"/>
  <c r="C39" i="6"/>
  <c r="C55" i="6"/>
  <c r="C69" i="6"/>
  <c r="C80" i="6"/>
  <c r="C94" i="6"/>
  <c r="C108" i="6"/>
  <c r="C119" i="6"/>
  <c r="C16" i="6"/>
  <c r="C32" i="6"/>
  <c r="C48" i="6"/>
  <c r="C63" i="6"/>
  <c r="C77" i="6"/>
  <c r="C88" i="6"/>
  <c r="C102" i="6"/>
  <c r="C116" i="6"/>
  <c r="M4" i="7"/>
  <c r="G4" i="8"/>
  <c r="D3" i="8"/>
  <c r="D16" i="7"/>
  <c r="D4" i="8" l="1"/>
  <c r="D5" i="8" s="1"/>
  <c r="D6" i="8" s="1"/>
  <c r="D7" i="8" s="1"/>
  <c r="D8" i="8" s="1"/>
  <c r="D9" i="8" s="1"/>
  <c r="D10" i="8" s="1"/>
  <c r="D11" i="8" s="1"/>
  <c r="D12" i="8" s="1"/>
  <c r="D13" i="8" s="1"/>
  <c r="D14" i="8" s="1"/>
  <c r="D15" i="8" s="1"/>
  <c r="D16" i="8" s="1"/>
  <c r="D17" i="8" s="1"/>
  <c r="D18" i="8" s="1"/>
  <c r="D19" i="8" s="1"/>
  <c r="D20" i="8" s="1"/>
  <c r="D21" i="8" s="1"/>
  <c r="D22" i="8" s="1"/>
  <c r="D23" i="8" s="1"/>
  <c r="D24" i="8" s="1"/>
  <c r="D25" i="8" s="1"/>
  <c r="D26" i="8" s="1"/>
  <c r="D27" i="8" s="1"/>
  <c r="D28" i="8" s="1"/>
  <c r="D29" i="8" s="1"/>
  <c r="D30" i="8" s="1"/>
  <c r="D31" i="8" s="1"/>
  <c r="D32" i="8" s="1"/>
  <c r="D33" i="8" s="1"/>
  <c r="D34" i="8" s="1"/>
  <c r="D35" i="8" s="1"/>
  <c r="D36" i="8" s="1"/>
  <c r="D37" i="8" s="1"/>
  <c r="D38" i="8" s="1"/>
  <c r="D39" i="8" s="1"/>
  <c r="D40" i="8" s="1"/>
  <c r="D41" i="8" s="1"/>
  <c r="D42" i="8" s="1"/>
  <c r="D43" i="8" s="1"/>
  <c r="D44" i="8" s="1"/>
  <c r="D45" i="8" s="1"/>
  <c r="D46" i="8" s="1"/>
  <c r="D47" i="8" s="1"/>
  <c r="D48" i="8" s="1"/>
  <c r="D49" i="8" s="1"/>
  <c r="D50" i="8" s="1"/>
  <c r="D51" i="8" s="1"/>
  <c r="D52" i="8" s="1"/>
  <c r="D53" i="8" s="1"/>
  <c r="D54" i="8" s="1"/>
  <c r="D55" i="8" s="1"/>
  <c r="D56" i="8" s="1"/>
  <c r="D57" i="8" s="1"/>
  <c r="D58" i="8" s="1"/>
  <c r="D59" i="8" s="1"/>
  <c r="D60" i="8" s="1"/>
  <c r="D61" i="8" s="1"/>
  <c r="D62" i="8" s="1"/>
  <c r="D63" i="8" s="1"/>
  <c r="D64" i="8" s="1"/>
  <c r="D65" i="8" s="1"/>
  <c r="D66" i="8" s="1"/>
  <c r="D67" i="8" s="1"/>
  <c r="D68" i="8" s="1"/>
  <c r="D69" i="8" s="1"/>
  <c r="D70" i="8" s="1"/>
  <c r="D71" i="8" s="1"/>
  <c r="D72" i="8" s="1"/>
  <c r="D73" i="8" s="1"/>
  <c r="D74" i="8" s="1"/>
  <c r="D75" i="8" s="1"/>
  <c r="D76" i="8" s="1"/>
  <c r="D77" i="8" s="1"/>
  <c r="D78" i="8" s="1"/>
  <c r="D79" i="8" s="1"/>
  <c r="D80" i="8" s="1"/>
  <c r="D81" i="8" s="1"/>
  <c r="D82" i="8" s="1"/>
  <c r="D83" i="8" s="1"/>
  <c r="D84" i="8" s="1"/>
  <c r="D85" i="8" s="1"/>
  <c r="D86" i="8" s="1"/>
  <c r="D87" i="8" s="1"/>
  <c r="D88" i="8" s="1"/>
  <c r="D89" i="8" s="1"/>
  <c r="D90" i="8" s="1"/>
  <c r="D91" i="8" s="1"/>
  <c r="D92" i="8" s="1"/>
  <c r="D93" i="8" s="1"/>
  <c r="D94" i="8" s="1"/>
  <c r="D95" i="8" s="1"/>
  <c r="D96" i="8" s="1"/>
  <c r="D97" i="8" s="1"/>
  <c r="D98" i="8" s="1"/>
  <c r="D99" i="8" s="1"/>
  <c r="D100" i="8" s="1"/>
  <c r="D101" i="8" s="1"/>
  <c r="D102" i="8" s="1"/>
  <c r="D103" i="8" s="1"/>
  <c r="D104" i="8" s="1"/>
  <c r="D105" i="8" s="1"/>
  <c r="D106" i="8" s="1"/>
  <c r="D107" i="8" s="1"/>
  <c r="D108" i="8" s="1"/>
  <c r="D109" i="8" s="1"/>
  <c r="D110" i="8" s="1"/>
  <c r="D111" i="8" s="1"/>
  <c r="D112" i="8" s="1"/>
  <c r="D113" i="8" s="1"/>
  <c r="D114" i="8" s="1"/>
  <c r="D115" i="8" s="1"/>
  <c r="D116" i="8" s="1"/>
  <c r="D117" i="8" s="1"/>
  <c r="D118" i="8" s="1"/>
  <c r="D119" i="8" s="1"/>
  <c r="D120" i="8" s="1"/>
  <c r="D121" i="8" s="1"/>
  <c r="E16" i="7"/>
  <c r="H16" i="7"/>
  <c r="I4" i="7"/>
  <c r="I5" i="7" s="1"/>
  <c r="I6" i="7" s="1"/>
  <c r="I7" i="7" s="1"/>
  <c r="I8" i="7" s="1"/>
  <c r="I9" i="7" s="1"/>
  <c r="I10" i="7" s="1"/>
  <c r="I11" i="7" s="1"/>
  <c r="I12" i="7" s="1"/>
  <c r="I13" i="7" s="1"/>
  <c r="I14" i="7" s="1"/>
  <c r="I15" i="7" s="1"/>
  <c r="J3" i="7"/>
  <c r="I4" i="6"/>
  <c r="I5" i="6" s="1"/>
  <c r="I6" i="6" s="1"/>
  <c r="I7" i="6" s="1"/>
  <c r="I8" i="6" s="1"/>
  <c r="I9" i="6" s="1"/>
  <c r="I10" i="6" s="1"/>
  <c r="I11" i="6" s="1"/>
  <c r="I12" i="6" s="1"/>
  <c r="I13" i="6" s="1"/>
  <c r="I14" i="6" s="1"/>
  <c r="I15" i="6" s="1"/>
  <c r="I16" i="6" s="1"/>
  <c r="I17" i="6" s="1"/>
  <c r="I18" i="6" s="1"/>
  <c r="H19" i="6"/>
  <c r="F4" i="6"/>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F27" i="6" s="1"/>
  <c r="F28" i="6" s="1"/>
  <c r="F29" i="6" s="1"/>
  <c r="F30" i="6" s="1"/>
  <c r="F31" i="6" s="1"/>
  <c r="F32" i="6" s="1"/>
  <c r="F33" i="6" s="1"/>
  <c r="F34" i="6" s="1"/>
  <c r="F35" i="6" s="1"/>
  <c r="F36" i="6" s="1"/>
  <c r="F37" i="6" s="1"/>
  <c r="F38" i="6" s="1"/>
  <c r="F39" i="6" s="1"/>
  <c r="F40" i="6" s="1"/>
  <c r="F41" i="6" s="1"/>
  <c r="F42" i="6" s="1"/>
  <c r="F43" i="6" s="1"/>
  <c r="F44" i="6" s="1"/>
  <c r="F45" i="6" s="1"/>
  <c r="F46" i="6" s="1"/>
  <c r="F47" i="6" s="1"/>
  <c r="F48" i="6" s="1"/>
  <c r="F49" i="6" s="1"/>
  <c r="F50" i="6" s="1"/>
  <c r="F51" i="6" s="1"/>
  <c r="F52" i="6" s="1"/>
  <c r="F53" i="6" s="1"/>
  <c r="F54" i="6" s="1"/>
  <c r="F55" i="6" s="1"/>
  <c r="F56" i="6" s="1"/>
  <c r="F57" i="6" s="1"/>
  <c r="F58" i="6" s="1"/>
  <c r="F59" i="6" s="1"/>
  <c r="F60" i="6" s="1"/>
  <c r="F61" i="6" s="1"/>
  <c r="F62" i="6" s="1"/>
  <c r="F63" i="6" s="1"/>
  <c r="F64" i="6" s="1"/>
  <c r="F65" i="6" s="1"/>
  <c r="F66" i="6" s="1"/>
  <c r="F67" i="6" s="1"/>
  <c r="F68" i="6" s="1"/>
  <c r="F69" i="6" s="1"/>
  <c r="F70" i="6" s="1"/>
  <c r="F71" i="6" s="1"/>
  <c r="F72" i="6" s="1"/>
  <c r="F73" i="6" s="1"/>
  <c r="F74" i="6" s="1"/>
  <c r="F75" i="6" s="1"/>
  <c r="F76" i="6" s="1"/>
  <c r="F77" i="6" s="1"/>
  <c r="F78" i="6" s="1"/>
  <c r="F79" i="6" s="1"/>
  <c r="F80" i="6" s="1"/>
  <c r="F81" i="6" s="1"/>
  <c r="F82" i="6" s="1"/>
  <c r="F83" i="6" s="1"/>
  <c r="F84" i="6" s="1"/>
  <c r="F85" i="6" s="1"/>
  <c r="F86" i="6" s="1"/>
  <c r="F87" i="6" s="1"/>
  <c r="F88" i="6" s="1"/>
  <c r="F89" i="6" s="1"/>
  <c r="F90" i="6" s="1"/>
  <c r="F91" i="6" s="1"/>
  <c r="F92" i="6" s="1"/>
  <c r="F93" i="6" s="1"/>
  <c r="F94" i="6" s="1"/>
  <c r="F95" i="6" s="1"/>
  <c r="F96" i="6" s="1"/>
  <c r="F97" i="6" s="1"/>
  <c r="F98" i="6" s="1"/>
  <c r="F99" i="6" s="1"/>
  <c r="F100" i="6" s="1"/>
  <c r="F101" i="6" s="1"/>
  <c r="F102" i="6" s="1"/>
  <c r="F103" i="6" s="1"/>
  <c r="F104" i="6" s="1"/>
  <c r="F105" i="6" s="1"/>
  <c r="F106" i="6" s="1"/>
  <c r="F107" i="6" s="1"/>
  <c r="F108" i="6" s="1"/>
  <c r="F109" i="6" s="1"/>
  <c r="F110" i="6" s="1"/>
  <c r="F111" i="6" s="1"/>
  <c r="F112" i="6" s="1"/>
  <c r="F113" i="6" s="1"/>
  <c r="F114" i="6" s="1"/>
  <c r="F115" i="6" s="1"/>
  <c r="F116" i="6" s="1"/>
  <c r="F117" i="6" s="1"/>
  <c r="F118" i="6" s="1"/>
  <c r="F119" i="6" s="1"/>
  <c r="F120" i="6" s="1"/>
  <c r="G4" i="7"/>
  <c r="J3" i="6"/>
  <c r="D17" i="7"/>
  <c r="D122" i="8" l="1"/>
  <c r="G5" i="8" s="1"/>
  <c r="F121" i="6"/>
  <c r="F122" i="6" s="1"/>
  <c r="I16" i="7"/>
  <c r="E17" i="7"/>
  <c r="H17" i="7"/>
  <c r="J4" i="7"/>
  <c r="I19" i="6"/>
  <c r="H20" i="6"/>
  <c r="J4" i="6"/>
  <c r="G5" i="7"/>
  <c r="J5" i="7" s="1"/>
  <c r="J5" i="6"/>
  <c r="D18" i="7"/>
  <c r="I17" i="7" l="1"/>
  <c r="E18" i="7"/>
  <c r="H18" i="7"/>
  <c r="I20" i="6"/>
  <c r="H21" i="6"/>
  <c r="G6" i="7"/>
  <c r="J6" i="7" s="1"/>
  <c r="J6" i="6"/>
  <c r="D19" i="7"/>
  <c r="H19" i="7" s="1"/>
  <c r="I18" i="7" l="1"/>
  <c r="I19" i="7" s="1"/>
  <c r="E19" i="7"/>
  <c r="I21" i="6"/>
  <c r="H22" i="6"/>
  <c r="G7" i="7"/>
  <c r="J7" i="7" s="1"/>
  <c r="J7" i="6"/>
  <c r="D20" i="7"/>
  <c r="E20" i="7" l="1"/>
  <c r="H20" i="7"/>
  <c r="I20" i="7" s="1"/>
  <c r="I22" i="6"/>
  <c r="H23" i="6"/>
  <c r="G8" i="7"/>
  <c r="J8" i="7" s="1"/>
  <c r="J8" i="6"/>
  <c r="D21" i="7"/>
  <c r="E21" i="7" l="1"/>
  <c r="H21" i="7"/>
  <c r="I21" i="7" s="1"/>
  <c r="I23" i="6"/>
  <c r="H24" i="6"/>
  <c r="G9" i="7"/>
  <c r="J9" i="6"/>
  <c r="D22" i="7"/>
  <c r="E22" i="7" l="1"/>
  <c r="H22" i="7"/>
  <c r="I22" i="7" s="1"/>
  <c r="I24" i="6"/>
  <c r="H25" i="6"/>
  <c r="J9" i="7"/>
  <c r="G10" i="7"/>
  <c r="J10" i="6"/>
  <c r="D23" i="7"/>
  <c r="E23" i="7" l="1"/>
  <c r="H23" i="7"/>
  <c r="I23" i="7" s="1"/>
  <c r="I25" i="6"/>
  <c r="H26" i="6"/>
  <c r="J10" i="7"/>
  <c r="G11" i="7"/>
  <c r="J11" i="6"/>
  <c r="D24" i="7"/>
  <c r="E24" i="7" l="1"/>
  <c r="H24" i="7"/>
  <c r="I24" i="7" s="1"/>
  <c r="I26" i="6"/>
  <c r="H27" i="6"/>
  <c r="J11" i="7"/>
  <c r="G12" i="7"/>
  <c r="J12" i="6"/>
  <c r="D25" i="7"/>
  <c r="E25" i="7" l="1"/>
  <c r="H25" i="7"/>
  <c r="I25" i="7" s="1"/>
  <c r="I27" i="6"/>
  <c r="H28" i="6"/>
  <c r="G13" i="7"/>
  <c r="J12" i="7"/>
  <c r="J13" i="6"/>
  <c r="D26" i="7"/>
  <c r="E26" i="7" l="1"/>
  <c r="H26" i="7"/>
  <c r="I26" i="7" s="1"/>
  <c r="I28" i="6"/>
  <c r="H29" i="6"/>
  <c r="J13" i="7"/>
  <c r="G14" i="7"/>
  <c r="J14" i="6"/>
  <c r="D27" i="7"/>
  <c r="E27" i="7" l="1"/>
  <c r="H27" i="7"/>
  <c r="I27" i="7" s="1"/>
  <c r="I29" i="6"/>
  <c r="H30" i="6"/>
  <c r="G15" i="7"/>
  <c r="J14" i="7"/>
  <c r="J15" i="6"/>
  <c r="D28" i="7"/>
  <c r="E28" i="7" l="1"/>
  <c r="H28" i="7"/>
  <c r="I28" i="7" s="1"/>
  <c r="I30" i="6"/>
  <c r="H31" i="6"/>
  <c r="G16" i="7"/>
  <c r="J15" i="7"/>
  <c r="J16" i="6"/>
  <c r="D29" i="7"/>
  <c r="E29" i="7" l="1"/>
  <c r="H29" i="7"/>
  <c r="I29" i="7" s="1"/>
  <c r="I31" i="6"/>
  <c r="H32" i="6"/>
  <c r="J16" i="7"/>
  <c r="G17" i="7"/>
  <c r="J17" i="6"/>
  <c r="D30" i="7"/>
  <c r="E30" i="7" l="1"/>
  <c r="H30" i="7"/>
  <c r="I30" i="7" s="1"/>
  <c r="I32" i="6"/>
  <c r="H33" i="6"/>
  <c r="G18" i="7"/>
  <c r="J17" i="7"/>
  <c r="J18" i="6"/>
  <c r="D31" i="7"/>
  <c r="E31" i="7" l="1"/>
  <c r="H31" i="7"/>
  <c r="I31" i="7" s="1"/>
  <c r="I33" i="6"/>
  <c r="H34" i="6"/>
  <c r="G19" i="7"/>
  <c r="J18" i="7"/>
  <c r="J19" i="6"/>
  <c r="D32" i="7"/>
  <c r="E32" i="7" l="1"/>
  <c r="H32" i="7"/>
  <c r="I32" i="7" s="1"/>
  <c r="I34" i="6"/>
  <c r="H35" i="6"/>
  <c r="J19" i="7"/>
  <c r="G20" i="7"/>
  <c r="J20" i="6"/>
  <c r="D33" i="7"/>
  <c r="E33" i="7" l="1"/>
  <c r="H33" i="7"/>
  <c r="I33" i="7" s="1"/>
  <c r="I35" i="6"/>
  <c r="H36" i="6"/>
  <c r="G21" i="7"/>
  <c r="J20" i="7"/>
  <c r="J21" i="6"/>
  <c r="D34" i="7"/>
  <c r="E34" i="7" l="1"/>
  <c r="H34" i="7"/>
  <c r="I34" i="7" s="1"/>
  <c r="I36" i="6"/>
  <c r="H37" i="6"/>
  <c r="J21" i="7"/>
  <c r="G22" i="7"/>
  <c r="J22" i="6"/>
  <c r="D35" i="7"/>
  <c r="E35" i="7" l="1"/>
  <c r="H35" i="7"/>
  <c r="I35" i="7" s="1"/>
  <c r="I37" i="6"/>
  <c r="H38" i="6"/>
  <c r="G23" i="7"/>
  <c r="J22" i="7"/>
  <c r="J23" i="6"/>
  <c r="D36" i="7"/>
  <c r="E36" i="7" l="1"/>
  <c r="H36" i="7"/>
  <c r="I36" i="7" s="1"/>
  <c r="I38" i="6"/>
  <c r="H39" i="6"/>
  <c r="J23" i="7"/>
  <c r="G24" i="7"/>
  <c r="J24" i="6"/>
  <c r="D37" i="7"/>
  <c r="E37" i="7" l="1"/>
  <c r="H37" i="7"/>
  <c r="I37" i="7" s="1"/>
  <c r="I39" i="6"/>
  <c r="H40" i="6"/>
  <c r="J24" i="7"/>
  <c r="G25" i="7"/>
  <c r="J25" i="6"/>
  <c r="D38" i="7"/>
  <c r="E38" i="7" l="1"/>
  <c r="H38" i="7"/>
  <c r="I38" i="7" s="1"/>
  <c r="I40" i="6"/>
  <c r="H41" i="6"/>
  <c r="G26" i="7"/>
  <c r="J25" i="7"/>
  <c r="J26" i="6"/>
  <c r="D39" i="7"/>
  <c r="E39" i="7" l="1"/>
  <c r="H39" i="7"/>
  <c r="I39" i="7" s="1"/>
  <c r="I41" i="6"/>
  <c r="H42" i="6"/>
  <c r="J26" i="7"/>
  <c r="G27" i="7"/>
  <c r="J27" i="6"/>
  <c r="D40" i="7"/>
  <c r="E40" i="7" l="1"/>
  <c r="H40" i="7"/>
  <c r="I40" i="7" s="1"/>
  <c r="I42" i="6"/>
  <c r="H43" i="6"/>
  <c r="J27" i="7"/>
  <c r="G28" i="7"/>
  <c r="J28" i="6"/>
  <c r="D41" i="7"/>
  <c r="E41" i="7" l="1"/>
  <c r="H41" i="7"/>
  <c r="I41" i="7" s="1"/>
  <c r="I43" i="6"/>
  <c r="H44" i="6"/>
  <c r="J28" i="7"/>
  <c r="G29" i="7"/>
  <c r="J29" i="6"/>
  <c r="D42" i="7"/>
  <c r="E42" i="7" l="1"/>
  <c r="H42" i="7"/>
  <c r="I42" i="7" s="1"/>
  <c r="I44" i="6"/>
  <c r="H45" i="6"/>
  <c r="G30" i="7"/>
  <c r="J29" i="7"/>
  <c r="J30" i="6"/>
  <c r="D43" i="7"/>
  <c r="E43" i="7" l="1"/>
  <c r="H43" i="7"/>
  <c r="I43" i="7" s="1"/>
  <c r="I45" i="6"/>
  <c r="H46" i="6"/>
  <c r="G31" i="7"/>
  <c r="J30" i="7"/>
  <c r="J31" i="6"/>
  <c r="D44" i="7"/>
  <c r="E44" i="7" l="1"/>
  <c r="H44" i="7"/>
  <c r="I44" i="7" s="1"/>
  <c r="I46" i="6"/>
  <c r="H47" i="6"/>
  <c r="J31" i="7"/>
  <c r="G32" i="7"/>
  <c r="J32" i="6"/>
  <c r="D45" i="7"/>
  <c r="E45" i="7" l="1"/>
  <c r="H45" i="7"/>
  <c r="I45" i="7" s="1"/>
  <c r="I47" i="6"/>
  <c r="H48" i="6"/>
  <c r="J32" i="7"/>
  <c r="G33" i="7"/>
  <c r="J33" i="6"/>
  <c r="D46" i="7"/>
  <c r="E46" i="7" l="1"/>
  <c r="H46" i="7"/>
  <c r="I46" i="7" s="1"/>
  <c r="I48" i="6"/>
  <c r="H49" i="6"/>
  <c r="G34" i="7"/>
  <c r="J33" i="7"/>
  <c r="J34" i="6"/>
  <c r="D47" i="7"/>
  <c r="E47" i="7" l="1"/>
  <c r="H47" i="7"/>
  <c r="I47" i="7" s="1"/>
  <c r="I49" i="6"/>
  <c r="H50" i="6"/>
  <c r="G35" i="7"/>
  <c r="J34" i="7"/>
  <c r="J35" i="6"/>
  <c r="D48" i="7"/>
  <c r="E48" i="7" l="1"/>
  <c r="H48" i="7"/>
  <c r="I48" i="7" s="1"/>
  <c r="I50" i="6"/>
  <c r="H51" i="6"/>
  <c r="G36" i="7"/>
  <c r="J35" i="7"/>
  <c r="J36" i="6"/>
  <c r="D49" i="7"/>
  <c r="E49" i="7" l="1"/>
  <c r="H49" i="7"/>
  <c r="I49" i="7" s="1"/>
  <c r="I51" i="6"/>
  <c r="H52" i="6"/>
  <c r="G37" i="7"/>
  <c r="J36" i="7"/>
  <c r="J37" i="6"/>
  <c r="D50" i="7"/>
  <c r="E50" i="7" l="1"/>
  <c r="H50" i="7"/>
  <c r="I50" i="7" s="1"/>
  <c r="I52" i="6"/>
  <c r="H53" i="6"/>
  <c r="J37" i="7"/>
  <c r="G38" i="7"/>
  <c r="J38" i="6"/>
  <c r="D51" i="7"/>
  <c r="E51" i="7" l="1"/>
  <c r="H51" i="7"/>
  <c r="I51" i="7" s="1"/>
  <c r="I53" i="6"/>
  <c r="H54" i="6"/>
  <c r="G39" i="7"/>
  <c r="J38" i="7"/>
  <c r="J39" i="6"/>
  <c r="D52" i="7"/>
  <c r="E52" i="7" l="1"/>
  <c r="H52" i="7"/>
  <c r="I52" i="7" s="1"/>
  <c r="I54" i="6"/>
  <c r="H55" i="6"/>
  <c r="G40" i="7"/>
  <c r="J39" i="7"/>
  <c r="J40" i="6"/>
  <c r="D53" i="7"/>
  <c r="E53" i="7" l="1"/>
  <c r="H53" i="7"/>
  <c r="I53" i="7" s="1"/>
  <c r="I55" i="6"/>
  <c r="H56" i="6"/>
  <c r="J40" i="7"/>
  <c r="G41" i="7"/>
  <c r="J41" i="6"/>
  <c r="D54" i="7"/>
  <c r="E54" i="7" l="1"/>
  <c r="H54" i="7"/>
  <c r="I54" i="7" s="1"/>
  <c r="I56" i="6"/>
  <c r="H57" i="6"/>
  <c r="J41" i="7"/>
  <c r="G42" i="7"/>
  <c r="J42" i="6"/>
  <c r="D55" i="7"/>
  <c r="E55" i="7" l="1"/>
  <c r="H55" i="7"/>
  <c r="I55" i="7" s="1"/>
  <c r="I57" i="6"/>
  <c r="H58" i="6"/>
  <c r="J42" i="7"/>
  <c r="G43" i="7"/>
  <c r="J43" i="6"/>
  <c r="D56" i="7"/>
  <c r="E56" i="7" l="1"/>
  <c r="H56" i="7"/>
  <c r="I56" i="7" s="1"/>
  <c r="I58" i="6"/>
  <c r="H59" i="6"/>
  <c r="J43" i="7"/>
  <c r="G44" i="7"/>
  <c r="J44" i="6"/>
  <c r="D57" i="7"/>
  <c r="E57" i="7" l="1"/>
  <c r="H57" i="7"/>
  <c r="I57" i="7" s="1"/>
  <c r="I59" i="6"/>
  <c r="H60" i="6"/>
  <c r="J44" i="7"/>
  <c r="G45" i="7"/>
  <c r="J45" i="6"/>
  <c r="D58" i="7"/>
  <c r="E58" i="7" l="1"/>
  <c r="H58" i="7"/>
  <c r="I58" i="7" s="1"/>
  <c r="I60" i="6"/>
  <c r="H61" i="6"/>
  <c r="J45" i="7"/>
  <c r="G46" i="7"/>
  <c r="J46" i="6"/>
  <c r="D59" i="7"/>
  <c r="E59" i="7" l="1"/>
  <c r="H59" i="7"/>
  <c r="I59" i="7" s="1"/>
  <c r="I61" i="6"/>
  <c r="H62" i="6"/>
  <c r="G47" i="7"/>
  <c r="J46" i="7"/>
  <c r="J47" i="6"/>
  <c r="D60" i="7"/>
  <c r="E60" i="7" l="1"/>
  <c r="H60" i="7"/>
  <c r="I60" i="7" s="1"/>
  <c r="I62" i="6"/>
  <c r="H63" i="6"/>
  <c r="J47" i="7"/>
  <c r="G48" i="7"/>
  <c r="J48" i="6"/>
  <c r="D61" i="7"/>
  <c r="E61" i="7" l="1"/>
  <c r="H61" i="7"/>
  <c r="I61" i="7" s="1"/>
  <c r="I63" i="6"/>
  <c r="H64" i="6"/>
  <c r="G49" i="7"/>
  <c r="J48" i="7"/>
  <c r="J49" i="6"/>
  <c r="D62" i="7"/>
  <c r="E62" i="7" l="1"/>
  <c r="H62" i="7"/>
  <c r="I62" i="7" s="1"/>
  <c r="I64" i="6"/>
  <c r="H65" i="6"/>
  <c r="J49" i="7"/>
  <c r="G50" i="7"/>
  <c r="J50" i="6"/>
  <c r="D63" i="7"/>
  <c r="E63" i="7" l="1"/>
  <c r="H63" i="7"/>
  <c r="I63" i="7" s="1"/>
  <c r="I65" i="6"/>
  <c r="H66" i="6"/>
  <c r="J50" i="7"/>
  <c r="G51" i="7"/>
  <c r="J51" i="6"/>
  <c r="D64" i="7"/>
  <c r="E64" i="7" l="1"/>
  <c r="H64" i="7"/>
  <c r="I64" i="7" s="1"/>
  <c r="I66" i="6"/>
  <c r="H67" i="6"/>
  <c r="J51" i="7"/>
  <c r="G52" i="7"/>
  <c r="J52" i="6"/>
  <c r="D65" i="7"/>
  <c r="E65" i="7" l="1"/>
  <c r="H65" i="7"/>
  <c r="I65" i="7" s="1"/>
  <c r="I67" i="6"/>
  <c r="H68" i="6"/>
  <c r="G53" i="7"/>
  <c r="J52" i="7"/>
  <c r="J53" i="6"/>
  <c r="D66" i="7"/>
  <c r="E66" i="7" l="1"/>
  <c r="H66" i="7"/>
  <c r="I66" i="7" s="1"/>
  <c r="I68" i="6"/>
  <c r="H69" i="6"/>
  <c r="J53" i="7"/>
  <c r="G54" i="7"/>
  <c r="J54" i="6"/>
  <c r="D67" i="7"/>
  <c r="E67" i="7" l="1"/>
  <c r="H67" i="7"/>
  <c r="I67" i="7" s="1"/>
  <c r="I69" i="6"/>
  <c r="H70" i="6"/>
  <c r="G55" i="7"/>
  <c r="J54" i="7"/>
  <c r="J55" i="6"/>
  <c r="D68" i="7"/>
  <c r="E68" i="7" l="1"/>
  <c r="H68" i="7"/>
  <c r="I68" i="7" s="1"/>
  <c r="I70" i="6"/>
  <c r="H71" i="6"/>
  <c r="G56" i="7"/>
  <c r="J55" i="7"/>
  <c r="J56" i="6"/>
  <c r="D69" i="7"/>
  <c r="E69" i="7" l="1"/>
  <c r="H69" i="7"/>
  <c r="I69" i="7" s="1"/>
  <c r="I71" i="6"/>
  <c r="H72" i="6"/>
  <c r="G57" i="7"/>
  <c r="J56" i="7"/>
  <c r="J57" i="6"/>
  <c r="D70" i="7"/>
  <c r="E70" i="7" l="1"/>
  <c r="H70" i="7"/>
  <c r="I70" i="7" s="1"/>
  <c r="I72" i="6"/>
  <c r="H73" i="6"/>
  <c r="G58" i="7"/>
  <c r="J57" i="7"/>
  <c r="J58" i="6"/>
  <c r="D71" i="7"/>
  <c r="E71" i="7" l="1"/>
  <c r="H71" i="7"/>
  <c r="I71" i="7" s="1"/>
  <c r="I73" i="6"/>
  <c r="H74" i="6"/>
  <c r="J58" i="7"/>
  <c r="G59" i="7"/>
  <c r="J59" i="6"/>
  <c r="D72" i="7"/>
  <c r="E72" i="7" l="1"/>
  <c r="H72" i="7"/>
  <c r="I72" i="7" s="1"/>
  <c r="I74" i="6"/>
  <c r="H75" i="6"/>
  <c r="G60" i="7"/>
  <c r="J59" i="7"/>
  <c r="J60" i="6"/>
  <c r="D73" i="7"/>
  <c r="E73" i="7" l="1"/>
  <c r="H73" i="7"/>
  <c r="I73" i="7" s="1"/>
  <c r="I75" i="6"/>
  <c r="H76" i="6"/>
  <c r="G61" i="7"/>
  <c r="J60" i="7"/>
  <c r="J61" i="6"/>
  <c r="D74" i="7"/>
  <c r="E74" i="7" l="1"/>
  <c r="H74" i="7"/>
  <c r="I74" i="7" s="1"/>
  <c r="I76" i="6"/>
  <c r="H77" i="6"/>
  <c r="G62" i="7"/>
  <c r="J61" i="7"/>
  <c r="J62" i="6"/>
  <c r="D75" i="7"/>
  <c r="E75" i="7" l="1"/>
  <c r="H75" i="7"/>
  <c r="I75" i="7" s="1"/>
  <c r="I77" i="6"/>
  <c r="H78" i="6"/>
  <c r="J62" i="7"/>
  <c r="G63" i="7"/>
  <c r="J63" i="6"/>
  <c r="D76" i="7"/>
  <c r="E76" i="7" l="1"/>
  <c r="H76" i="7"/>
  <c r="I76" i="7" s="1"/>
  <c r="I78" i="6"/>
  <c r="H79" i="6"/>
  <c r="J63" i="7"/>
  <c r="G64" i="7"/>
  <c r="J64" i="6"/>
  <c r="D77" i="7"/>
  <c r="E77" i="7" l="1"/>
  <c r="H77" i="7"/>
  <c r="I77" i="7" s="1"/>
  <c r="I79" i="6"/>
  <c r="H80" i="6"/>
  <c r="G65" i="7"/>
  <c r="J64" i="7"/>
  <c r="J65" i="6"/>
  <c r="D78" i="7"/>
  <c r="E78" i="7" l="1"/>
  <c r="H78" i="7"/>
  <c r="I78" i="7" s="1"/>
  <c r="I80" i="6"/>
  <c r="H81" i="6"/>
  <c r="G66" i="7"/>
  <c r="J65" i="7"/>
  <c r="J66" i="6"/>
  <c r="D79" i="7"/>
  <c r="E79" i="7" l="1"/>
  <c r="H79" i="7"/>
  <c r="I79" i="7" s="1"/>
  <c r="I81" i="6"/>
  <c r="H82" i="6"/>
  <c r="G67" i="7"/>
  <c r="J66" i="7"/>
  <c r="J67" i="6"/>
  <c r="D80" i="7"/>
  <c r="E80" i="7" l="1"/>
  <c r="H80" i="7"/>
  <c r="I80" i="7" s="1"/>
  <c r="I82" i="6"/>
  <c r="H83" i="6"/>
  <c r="J67" i="7"/>
  <c r="G68" i="7"/>
  <c r="J68" i="6"/>
  <c r="D81" i="7"/>
  <c r="E81" i="7" l="1"/>
  <c r="H81" i="7"/>
  <c r="I81" i="7" s="1"/>
  <c r="I83" i="6"/>
  <c r="H84" i="6"/>
  <c r="G69" i="7"/>
  <c r="J68" i="7"/>
  <c r="J69" i="6"/>
  <c r="D82" i="7"/>
  <c r="E82" i="7" l="1"/>
  <c r="H82" i="7"/>
  <c r="I82" i="7" s="1"/>
  <c r="I84" i="6"/>
  <c r="H85" i="6"/>
  <c r="J69" i="7"/>
  <c r="G70" i="7"/>
  <c r="J70" i="6"/>
  <c r="D83" i="7"/>
  <c r="E83" i="7" l="1"/>
  <c r="H83" i="7"/>
  <c r="I83" i="7" s="1"/>
  <c r="I85" i="6"/>
  <c r="H86" i="6"/>
  <c r="J70" i="7"/>
  <c r="G71" i="7"/>
  <c r="J71" i="6"/>
  <c r="D84" i="7"/>
  <c r="E84" i="7" l="1"/>
  <c r="H84" i="7"/>
  <c r="I84" i="7" s="1"/>
  <c r="I86" i="6"/>
  <c r="H87" i="6"/>
  <c r="J71" i="7"/>
  <c r="G72" i="7"/>
  <c r="J72" i="6"/>
  <c r="D85" i="7"/>
  <c r="E85" i="7" l="1"/>
  <c r="H85" i="7"/>
  <c r="I85" i="7" s="1"/>
  <c r="I87" i="6"/>
  <c r="H88" i="6"/>
  <c r="J72" i="7"/>
  <c r="G73" i="7"/>
  <c r="J73" i="6"/>
  <c r="D86" i="7"/>
  <c r="E86" i="7" l="1"/>
  <c r="H86" i="7"/>
  <c r="I86" i="7" s="1"/>
  <c r="I88" i="6"/>
  <c r="H89" i="6"/>
  <c r="J73" i="7"/>
  <c r="G74" i="7"/>
  <c r="J74" i="6"/>
  <c r="D87" i="7"/>
  <c r="E87" i="7" l="1"/>
  <c r="H87" i="7"/>
  <c r="I87" i="7" s="1"/>
  <c r="I89" i="6"/>
  <c r="H90" i="6"/>
  <c r="J74" i="7"/>
  <c r="G75" i="7"/>
  <c r="J75" i="6"/>
  <c r="D88" i="7"/>
  <c r="E88" i="7" l="1"/>
  <c r="H88" i="7"/>
  <c r="I88" i="7" s="1"/>
  <c r="I90" i="6"/>
  <c r="H91" i="6"/>
  <c r="G76" i="7"/>
  <c r="J75" i="7"/>
  <c r="J76" i="6"/>
  <c r="D89" i="7"/>
  <c r="E89" i="7" l="1"/>
  <c r="H89" i="7"/>
  <c r="I89" i="7" s="1"/>
  <c r="I91" i="6"/>
  <c r="H92" i="6"/>
  <c r="J76" i="7"/>
  <c r="G77" i="7"/>
  <c r="J77" i="6"/>
  <c r="D90" i="7"/>
  <c r="E90" i="7" l="1"/>
  <c r="H90" i="7"/>
  <c r="I90" i="7" s="1"/>
  <c r="I92" i="6"/>
  <c r="H93" i="6"/>
  <c r="J77" i="7"/>
  <c r="G78" i="7"/>
  <c r="J78" i="6"/>
  <c r="D91" i="7"/>
  <c r="E91" i="7" l="1"/>
  <c r="H91" i="7"/>
  <c r="I91" i="7" s="1"/>
  <c r="I93" i="6"/>
  <c r="H94" i="6"/>
  <c r="J78" i="7"/>
  <c r="G79" i="7"/>
  <c r="J79" i="6"/>
  <c r="D92" i="7"/>
  <c r="E92" i="7" l="1"/>
  <c r="H92" i="7"/>
  <c r="I92" i="7" s="1"/>
  <c r="I94" i="6"/>
  <c r="H95" i="6"/>
  <c r="J79" i="7"/>
  <c r="G80" i="7"/>
  <c r="J80" i="6"/>
  <c r="D93" i="7"/>
  <c r="E93" i="7" l="1"/>
  <c r="H93" i="7"/>
  <c r="I93" i="7" s="1"/>
  <c r="I95" i="6"/>
  <c r="H96" i="6"/>
  <c r="J80" i="7"/>
  <c r="G81" i="7"/>
  <c r="J81" i="6"/>
  <c r="D94" i="7"/>
  <c r="E94" i="7" l="1"/>
  <c r="H94" i="7"/>
  <c r="I94" i="7" s="1"/>
  <c r="I96" i="6"/>
  <c r="H97" i="6"/>
  <c r="J81" i="7"/>
  <c r="G82" i="7"/>
  <c r="J82" i="6"/>
  <c r="D95" i="7"/>
  <c r="E95" i="7" l="1"/>
  <c r="H95" i="7"/>
  <c r="I95" i="7" s="1"/>
  <c r="I97" i="6"/>
  <c r="H98" i="6"/>
  <c r="J82" i="7"/>
  <c r="G83" i="7"/>
  <c r="J83" i="6"/>
  <c r="D96" i="7"/>
  <c r="E96" i="7" l="1"/>
  <c r="H96" i="7"/>
  <c r="I96" i="7" s="1"/>
  <c r="I98" i="6"/>
  <c r="H99" i="6"/>
  <c r="G84" i="7"/>
  <c r="J83" i="7"/>
  <c r="J84" i="6"/>
  <c r="D97" i="7"/>
  <c r="E97" i="7" l="1"/>
  <c r="H97" i="7"/>
  <c r="I97" i="7" s="1"/>
  <c r="I99" i="6"/>
  <c r="H100" i="6"/>
  <c r="G85" i="7"/>
  <c r="J84" i="7"/>
  <c r="J85" i="6"/>
  <c r="D98" i="7"/>
  <c r="E98" i="7" l="1"/>
  <c r="H98" i="7"/>
  <c r="I98" i="7" s="1"/>
  <c r="I100" i="6"/>
  <c r="H101" i="6"/>
  <c r="G86" i="7"/>
  <c r="J85" i="7"/>
  <c r="J86" i="6"/>
  <c r="D99" i="7"/>
  <c r="E99" i="7" l="1"/>
  <c r="H99" i="7"/>
  <c r="I99" i="7" s="1"/>
  <c r="I101" i="6"/>
  <c r="H102" i="6"/>
  <c r="J86" i="7"/>
  <c r="G87" i="7"/>
  <c r="J87" i="6"/>
  <c r="D100" i="7"/>
  <c r="E100" i="7" l="1"/>
  <c r="H100" i="7"/>
  <c r="I100" i="7" s="1"/>
  <c r="I102" i="6"/>
  <c r="H103" i="6"/>
  <c r="J87" i="7"/>
  <c r="G88" i="7"/>
  <c r="J88" i="6"/>
  <c r="D101" i="7"/>
  <c r="E101" i="7" l="1"/>
  <c r="H101" i="7"/>
  <c r="I101" i="7" s="1"/>
  <c r="I103" i="6"/>
  <c r="H104" i="6"/>
  <c r="J88" i="7"/>
  <c r="G89" i="7"/>
  <c r="J89" i="6"/>
  <c r="D102" i="7"/>
  <c r="E102" i="7" l="1"/>
  <c r="H102" i="7"/>
  <c r="I102" i="7" s="1"/>
  <c r="I104" i="6"/>
  <c r="H105" i="6"/>
  <c r="J89" i="7"/>
  <c r="G90" i="7"/>
  <c r="J90" i="6"/>
  <c r="D103" i="7"/>
  <c r="E103" i="7" l="1"/>
  <c r="H103" i="7"/>
  <c r="I103" i="7" s="1"/>
  <c r="I105" i="6"/>
  <c r="H106" i="6"/>
  <c r="G91" i="7"/>
  <c r="J90" i="7"/>
  <c r="J91" i="6"/>
  <c r="D104" i="7"/>
  <c r="E104" i="7" l="1"/>
  <c r="H104" i="7"/>
  <c r="I104" i="7" s="1"/>
  <c r="I106" i="6"/>
  <c r="H107" i="6"/>
  <c r="J91" i="7"/>
  <c r="G92" i="7"/>
  <c r="J92" i="6"/>
  <c r="D105" i="7"/>
  <c r="E105" i="7" l="1"/>
  <c r="H105" i="7"/>
  <c r="I105" i="7" s="1"/>
  <c r="I107" i="6"/>
  <c r="H108" i="6"/>
  <c r="J92" i="7"/>
  <c r="G93" i="7"/>
  <c r="J93" i="6"/>
  <c r="D106" i="7"/>
  <c r="E106" i="7" l="1"/>
  <c r="H106" i="7"/>
  <c r="I106" i="7" s="1"/>
  <c r="I108" i="6"/>
  <c r="H109" i="6"/>
  <c r="G94" i="7"/>
  <c r="J93" i="7"/>
  <c r="J94" i="6"/>
  <c r="D107" i="7"/>
  <c r="E107" i="7" l="1"/>
  <c r="H107" i="7"/>
  <c r="I107" i="7" s="1"/>
  <c r="I109" i="6"/>
  <c r="H110" i="6"/>
  <c r="J94" i="7"/>
  <c r="G95" i="7"/>
  <c r="J95" i="6"/>
  <c r="D108" i="7"/>
  <c r="E108" i="7" l="1"/>
  <c r="H108" i="7"/>
  <c r="I108" i="7" s="1"/>
  <c r="I110" i="6"/>
  <c r="H111" i="6"/>
  <c r="J95" i="7"/>
  <c r="G96" i="7"/>
  <c r="J96" i="6"/>
  <c r="D109" i="7"/>
  <c r="E109" i="7" l="1"/>
  <c r="H109" i="7"/>
  <c r="I109" i="7" s="1"/>
  <c r="I111" i="6"/>
  <c r="H112" i="6"/>
  <c r="G97" i="7"/>
  <c r="J96" i="7"/>
  <c r="J97" i="6"/>
  <c r="D110" i="7"/>
  <c r="E110" i="7" l="1"/>
  <c r="H110" i="7"/>
  <c r="I110" i="7" s="1"/>
  <c r="I112" i="6"/>
  <c r="H113" i="6"/>
  <c r="G98" i="7"/>
  <c r="J97" i="7"/>
  <c r="J98" i="6"/>
  <c r="D111" i="7"/>
  <c r="E111" i="7" l="1"/>
  <c r="H111" i="7"/>
  <c r="I111" i="7" s="1"/>
  <c r="I113" i="6"/>
  <c r="H114" i="6"/>
  <c r="G99" i="7"/>
  <c r="J98" i="7"/>
  <c r="J99" i="6"/>
  <c r="D112" i="7"/>
  <c r="E112" i="7" l="1"/>
  <c r="H112" i="7"/>
  <c r="I112" i="7" s="1"/>
  <c r="I114" i="6"/>
  <c r="H115" i="6"/>
  <c r="J99" i="7"/>
  <c r="G100" i="7"/>
  <c r="J100" i="6"/>
  <c r="D113" i="7"/>
  <c r="E113" i="7" l="1"/>
  <c r="H113" i="7"/>
  <c r="I113" i="7" s="1"/>
  <c r="I115" i="6"/>
  <c r="H116" i="6"/>
  <c r="J100" i="7"/>
  <c r="G101" i="7"/>
  <c r="J101" i="6"/>
  <c r="D114" i="7"/>
  <c r="E114" i="7" l="1"/>
  <c r="H114" i="7"/>
  <c r="I114" i="7" s="1"/>
  <c r="I116" i="6"/>
  <c r="H117" i="6"/>
  <c r="G102" i="7"/>
  <c r="J101" i="7"/>
  <c r="J102" i="6"/>
  <c r="D115" i="7"/>
  <c r="E115" i="7" l="1"/>
  <c r="H115" i="7"/>
  <c r="I115" i="7" s="1"/>
  <c r="I117" i="6"/>
  <c r="H118" i="6"/>
  <c r="J102" i="7"/>
  <c r="G103" i="7"/>
  <c r="J103" i="6"/>
  <c r="D116" i="7"/>
  <c r="E116" i="7" l="1"/>
  <c r="H116" i="7"/>
  <c r="I116" i="7" s="1"/>
  <c r="I118" i="6"/>
  <c r="H119" i="6"/>
  <c r="J103" i="7"/>
  <c r="G104" i="7"/>
  <c r="J104" i="6"/>
  <c r="D117" i="7"/>
  <c r="E117" i="7" l="1"/>
  <c r="H117" i="7"/>
  <c r="I117" i="7" s="1"/>
  <c r="I119" i="6"/>
  <c r="H120" i="6"/>
  <c r="G105" i="7"/>
  <c r="J104" i="7"/>
  <c r="J105" i="6"/>
  <c r="D118" i="7"/>
  <c r="E118" i="7" l="1"/>
  <c r="H118" i="7"/>
  <c r="I118" i="7" s="1"/>
  <c r="I120" i="6"/>
  <c r="H121" i="6"/>
  <c r="H122" i="6" s="1"/>
  <c r="J105" i="7"/>
  <c r="G106" i="7"/>
  <c r="J106" i="6"/>
  <c r="D119" i="7"/>
  <c r="E119" i="7" l="1"/>
  <c r="H119" i="7"/>
  <c r="I119" i="7" s="1"/>
  <c r="I121" i="6"/>
  <c r="I122" i="6" s="1"/>
  <c r="J122" i="6" s="1"/>
  <c r="M5" i="6" s="1"/>
  <c r="J106" i="7"/>
  <c r="G107" i="7"/>
  <c r="J107" i="6"/>
  <c r="D120" i="7"/>
  <c r="E120" i="7" l="1"/>
  <c r="H120" i="7"/>
  <c r="I120" i="7" s="1"/>
  <c r="G108" i="7"/>
  <c r="J107" i="7"/>
  <c r="J108" i="6"/>
  <c r="D121" i="7"/>
  <c r="D122" i="7" s="1"/>
  <c r="H122" i="7" l="1"/>
  <c r="E122" i="7"/>
  <c r="E121" i="7"/>
  <c r="H121" i="7"/>
  <c r="I121" i="7" s="1"/>
  <c r="J108" i="7"/>
  <c r="G109" i="7"/>
  <c r="J109" i="6"/>
  <c r="I122" i="7" l="1"/>
  <c r="J109" i="7"/>
  <c r="G110" i="7"/>
  <c r="J110" i="6"/>
  <c r="J110" i="7" l="1"/>
  <c r="G111" i="7"/>
  <c r="J111" i="6"/>
  <c r="G112" i="7" l="1"/>
  <c r="J111" i="7"/>
  <c r="J112" i="6"/>
  <c r="G113" i="7" l="1"/>
  <c r="J112" i="7"/>
  <c r="J113" i="6"/>
  <c r="J113" i="7" l="1"/>
  <c r="G114" i="7"/>
  <c r="J114" i="6"/>
  <c r="J114" i="7" l="1"/>
  <c r="G115" i="7"/>
  <c r="J115" i="6"/>
  <c r="J115" i="7" l="1"/>
  <c r="G116" i="7"/>
  <c r="J116" i="6"/>
  <c r="G117" i="7" l="1"/>
  <c r="J116" i="7"/>
  <c r="J117" i="6"/>
  <c r="G118" i="7" l="1"/>
  <c r="J117" i="7"/>
  <c r="J118" i="6"/>
  <c r="J118" i="7" l="1"/>
  <c r="G119" i="7"/>
  <c r="J119" i="6"/>
  <c r="G120" i="7" l="1"/>
  <c r="J119" i="7"/>
  <c r="J120" i="6"/>
  <c r="J121" i="6"/>
  <c r="J120" i="7" l="1"/>
  <c r="G121" i="7"/>
  <c r="J121" i="7" l="1"/>
  <c r="G122" i="7"/>
  <c r="J122" i="7" s="1"/>
  <c r="M5"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<sst xmlns="http://schemas.openxmlformats.org/spreadsheetml/2006/main" count="2802" uniqueCount="310">
  <si>
    <t>TASKS:</t>
  </si>
  <si>
    <t>Date</t>
  </si>
  <si>
    <t>Investment</t>
  </si>
  <si>
    <t>Total Income</t>
  </si>
  <si>
    <t>Salary increase (%p.a.):</t>
  </si>
  <si>
    <t>Base salary ($):</t>
  </si>
  <si>
    <t>Performance Bonus Years:</t>
  </si>
  <si>
    <t>Sign-on bonus ($):</t>
  </si>
  <si>
    <t>Amount Invested (%):</t>
  </si>
  <si>
    <t>Starting Year:</t>
  </si>
  <si>
    <t>Month Bonus is Paid</t>
  </si>
  <si>
    <t>Base Salary</t>
  </si>
  <si>
    <t>Parameters:</t>
  </si>
  <si>
    <t>AAPL</t>
  </si>
  <si>
    <t>TSLA</t>
  </si>
  <si>
    <t>MSFT</t>
  </si>
  <si>
    <t>NVDA</t>
  </si>
  <si>
    <t>VAS.AX</t>
  </si>
  <si>
    <t>Standard Deviation:</t>
  </si>
  <si>
    <t>Monthly Return (%)</t>
  </si>
  <si>
    <t>-</t>
  </si>
  <si>
    <t>Statistical Measures</t>
  </si>
  <si>
    <t>Expected Return (%):</t>
  </si>
  <si>
    <t>w1</t>
  </si>
  <si>
    <t>w2</t>
  </si>
  <si>
    <t>w3</t>
  </si>
  <si>
    <t>w4</t>
  </si>
  <si>
    <t>w vector</t>
  </si>
  <si>
    <t>Calculation of w</t>
  </si>
  <si>
    <t>Σw</t>
  </si>
  <si>
    <t>Calculation of w grave</t>
  </si>
  <si>
    <t>Covariance Matrix Σ</t>
  </si>
  <si>
    <t>Variance:</t>
  </si>
  <si>
    <t>Original</t>
  </si>
  <si>
    <t>Rebalanced</t>
  </si>
  <si>
    <t>Statistical Measures of Portfolios</t>
  </si>
  <si>
    <r>
      <t xml:space="preserve">Covariance Matrix </t>
    </r>
    <r>
      <rPr>
        <b/>
        <u/>
        <sz val="11"/>
        <color theme="1"/>
        <rFont val="Aptos Narrow"/>
        <family val="2"/>
      </rPr>
      <t>Σ*</t>
    </r>
  </si>
  <si>
    <t>Total Invested:</t>
  </si>
  <si>
    <t>Final Portfolio Value:</t>
  </si>
  <si>
    <t>Simulation 1</t>
  </si>
  <si>
    <t>Simulation 2</t>
  </si>
  <si>
    <t>Simulation 3</t>
  </si>
  <si>
    <t>Simulation 4</t>
  </si>
  <si>
    <t>Simulation 5</t>
  </si>
  <si>
    <t>Simulation 6</t>
  </si>
  <si>
    <t>Simulation 7</t>
  </si>
  <si>
    <t>Simulation 8</t>
  </si>
  <si>
    <t>Simulation 9</t>
  </si>
  <si>
    <t>Simulation 10</t>
  </si>
  <si>
    <t>Simulation 11</t>
  </si>
  <si>
    <t>Simulation 12</t>
  </si>
  <si>
    <t>Simulation 13</t>
  </si>
  <si>
    <t>Simulation 14</t>
  </si>
  <si>
    <t>Simulation 15</t>
  </si>
  <si>
    <t>Simulation 16</t>
  </si>
  <si>
    <t>Simulation 17</t>
  </si>
  <si>
    <t>Simulation 18</t>
  </si>
  <si>
    <t>Simulation 19</t>
  </si>
  <si>
    <t>Simulation 20</t>
  </si>
  <si>
    <t>Simulation 21</t>
  </si>
  <si>
    <t>Simulation 22</t>
  </si>
  <si>
    <t>Simulation 23</t>
  </si>
  <si>
    <t>Simulation 24</t>
  </si>
  <si>
    <t>Simulation 25</t>
  </si>
  <si>
    <t>Simulation 26</t>
  </si>
  <si>
    <t>Simulation 27</t>
  </si>
  <si>
    <t>Simulation 28</t>
  </si>
  <si>
    <t>Simulation 29</t>
  </si>
  <si>
    <t>Simulation 30</t>
  </si>
  <si>
    <t>Simulation 31</t>
  </si>
  <si>
    <t>Simulation 32</t>
  </si>
  <si>
    <t>Simulation 33</t>
  </si>
  <si>
    <t>Simulation 34</t>
  </si>
  <si>
    <t>Simulation 35</t>
  </si>
  <si>
    <t>Simulation 36</t>
  </si>
  <si>
    <t>Simulation 37</t>
  </si>
  <si>
    <t>Simulation 38</t>
  </si>
  <si>
    <t>Simulation 39</t>
  </si>
  <si>
    <t>Simulation 40</t>
  </si>
  <si>
    <t>Simulation 41</t>
  </si>
  <si>
    <t>Simulation 42</t>
  </si>
  <si>
    <t>Simulation 43</t>
  </si>
  <si>
    <t>Simulation 44</t>
  </si>
  <si>
    <t>Simulation 45</t>
  </si>
  <si>
    <t>Simulation 46</t>
  </si>
  <si>
    <t>Simulation 47</t>
  </si>
  <si>
    <t>Simulation 48</t>
  </si>
  <si>
    <t>Simulation 49</t>
  </si>
  <si>
    <t>Simulation 50</t>
  </si>
  <si>
    <t>Simulation 51</t>
  </si>
  <si>
    <t>Simulation 52</t>
  </si>
  <si>
    <t>Simulation 53</t>
  </si>
  <si>
    <t>Simulation 54</t>
  </si>
  <si>
    <t>Simulation 55</t>
  </si>
  <si>
    <t>Simulation 56</t>
  </si>
  <si>
    <t>Simulation 57</t>
  </si>
  <si>
    <t>Simulation 58</t>
  </si>
  <si>
    <t>Simulation 59</t>
  </si>
  <si>
    <t>Simulation 60</t>
  </si>
  <si>
    <t>Simulation 61</t>
  </si>
  <si>
    <t>Simulation 62</t>
  </si>
  <si>
    <t>Simulation 63</t>
  </si>
  <si>
    <t>Simulation 64</t>
  </si>
  <si>
    <t>Simulation 65</t>
  </si>
  <si>
    <t>Simulation 66</t>
  </si>
  <si>
    <t>Simulation 67</t>
  </si>
  <si>
    <t>Simulation 68</t>
  </si>
  <si>
    <t>Simulation 69</t>
  </si>
  <si>
    <t>Simulation 70</t>
  </si>
  <si>
    <t>Simulation 71</t>
  </si>
  <si>
    <t>Simulation 72</t>
  </si>
  <si>
    <t>Simulation 73</t>
  </si>
  <si>
    <t>Simulation 74</t>
  </si>
  <si>
    <t>Simulation 75</t>
  </si>
  <si>
    <t>Simulation 76</t>
  </si>
  <si>
    <t>Simulation 77</t>
  </si>
  <si>
    <t>Simulation 78</t>
  </si>
  <si>
    <t>Simulation 79</t>
  </si>
  <si>
    <t>Simulation 80</t>
  </si>
  <si>
    <t>Simulation 81</t>
  </si>
  <si>
    <t>Simulation 82</t>
  </si>
  <si>
    <t>Simulation 83</t>
  </si>
  <si>
    <t>Simulation 84</t>
  </si>
  <si>
    <t>Simulation 85</t>
  </si>
  <si>
    <t>Simulation 86</t>
  </si>
  <si>
    <t>Simulation 87</t>
  </si>
  <si>
    <t>Simulation 88</t>
  </si>
  <si>
    <t>Simulation 89</t>
  </si>
  <si>
    <t>Simulation 90</t>
  </si>
  <si>
    <t>Simulation 91</t>
  </si>
  <si>
    <t>Simulation 92</t>
  </si>
  <si>
    <t>Simulation 93</t>
  </si>
  <si>
    <t>Simulation 94</t>
  </si>
  <si>
    <t>Simulation 95</t>
  </si>
  <si>
    <t>Simulation 96</t>
  </si>
  <si>
    <t>Simulation 97</t>
  </si>
  <si>
    <t>Simulation 98</t>
  </si>
  <si>
    <t>Simulation 99</t>
  </si>
  <si>
    <t>Simulation 100</t>
  </si>
  <si>
    <t>Mean:</t>
  </si>
  <si>
    <t>S.D.:</t>
  </si>
  <si>
    <t>Median:</t>
  </si>
  <si>
    <t>Monthly Log Return (%)</t>
  </si>
  <si>
    <t>Mean Log Return:</t>
  </si>
  <si>
    <t>w_VAS:</t>
  </si>
  <si>
    <t>E[R]:</t>
  </si>
  <si>
    <t>S.D.[R]:</t>
  </si>
  <si>
    <t>+$VAS.AX</t>
  </si>
  <si>
    <t>%(VAS.AX)</t>
  </si>
  <si>
    <t>Accumul. $VAS.AX</t>
  </si>
  <si>
    <t>+Bond</t>
  </si>
  <si>
    <t>w_Bond:</t>
  </si>
  <si>
    <t>Firm State</t>
  </si>
  <si>
    <t>%Bond</t>
  </si>
  <si>
    <t>Accumul. Bond</t>
  </si>
  <si>
    <t>Total Portfolio $</t>
  </si>
  <si>
    <t>Total Invested</t>
  </si>
  <si>
    <t>Starting Level:</t>
  </si>
  <si>
    <t>Initial Weight</t>
  </si>
  <si>
    <t>Weight Decrease</t>
  </si>
  <si>
    <t>Init. Crashes</t>
  </si>
  <si>
    <t>Bank_R</t>
  </si>
  <si>
    <t>Pr(Crash)</t>
  </si>
  <si>
    <t>Returns:</t>
  </si>
  <si>
    <t>+$Y</t>
  </si>
  <si>
    <t>Num. Crashes</t>
  </si>
  <si>
    <t>Crash?</t>
  </si>
  <si>
    <t>Accumul. $Y</t>
  </si>
  <si>
    <t>%($Y)</t>
  </si>
  <si>
    <t>+Bank</t>
  </si>
  <si>
    <t>Accumul Bank:</t>
  </si>
  <si>
    <t>Total Value:</t>
  </si>
  <si>
    <t>R1</t>
  </si>
  <si>
    <t>R2</t>
  </si>
  <si>
    <t>Var1</t>
  </si>
  <si>
    <t>Var2</t>
  </si>
  <si>
    <t>%Portfolio</t>
  </si>
  <si>
    <t>Final Value:</t>
  </si>
  <si>
    <t>Asset Y Simulations</t>
  </si>
  <si>
    <t>VAS and Bond Simulations</t>
  </si>
  <si>
    <t>Asset Y</t>
  </si>
  <si>
    <t>IQR</t>
  </si>
  <si>
    <t>Max</t>
  </si>
  <si>
    <t>Min</t>
  </si>
  <si>
    <t>Skewness</t>
  </si>
  <si>
    <t>Range</t>
  </si>
  <si>
    <t>Accumul. Portfolio</t>
  </si>
  <si>
    <t>Simulation</t>
  </si>
  <si>
    <t>p</t>
  </si>
  <si>
    <t>q</t>
  </si>
  <si>
    <t>Year</t>
  </si>
  <si>
    <t>Salary Increase:</t>
  </si>
  <si>
    <t>Starting Salary:</t>
  </si>
  <si>
    <t>P(Bonus):</t>
  </si>
  <si>
    <t>Cases when aggregate bonuses &gt;= 90000:</t>
  </si>
  <si>
    <t>Value</t>
  </si>
  <si>
    <t>Probability</t>
  </si>
  <si>
    <t>Case:</t>
  </si>
  <si>
    <t>Total Probability:</t>
  </si>
  <si>
    <t>All</t>
  </si>
  <si>
    <t>~(2024)</t>
  </si>
  <si>
    <t>Cases when aggregate bonuses &lt;= 10,000</t>
  </si>
  <si>
    <t>Case</t>
  </si>
  <si>
    <t>Notation Outline for Case Tables:</t>
  </si>
  <si>
    <t>For the case of all bonuses received, 'All'</t>
  </si>
  <si>
    <t>For the case of only n years, '(n1, n2, …)'</t>
  </si>
  <si>
    <t>For the case of all but n years, '~(n1, n2, ...)'</t>
  </si>
  <si>
    <t>(2024)</t>
  </si>
  <si>
    <t>(2024, 2025)</t>
  </si>
  <si>
    <t>(2025)</t>
  </si>
  <si>
    <t>(2026)</t>
  </si>
  <si>
    <t>(2027)</t>
  </si>
  <si>
    <t>(2028)</t>
  </si>
  <si>
    <t>None</t>
  </si>
  <si>
    <t>Log Return(VAS.AX)</t>
  </si>
  <si>
    <t>VAS and Bond</t>
  </si>
  <si>
    <t>Bins</t>
  </si>
  <si>
    <t>2.5M- 5M</t>
  </si>
  <si>
    <t>0 - 2.5M</t>
  </si>
  <si>
    <t>5M- 7.5M</t>
  </si>
  <si>
    <t>7.5M - 10M</t>
  </si>
  <si>
    <t>10M - 12.5M</t>
  </si>
  <si>
    <t>12.5M - 15M</t>
  </si>
  <si>
    <t>15M - 17.5M</t>
  </si>
  <si>
    <t>17.5M - 20M</t>
  </si>
  <si>
    <t>20M - 22.5M</t>
  </si>
  <si>
    <t>22.5M - 25M</t>
  </si>
  <si>
    <t>25M+</t>
  </si>
  <si>
    <t>Summary Statistics of 100 Simulations</t>
  </si>
  <si>
    <t>Bin values</t>
  </si>
  <si>
    <t>Statistical Measures from Stock Returns</t>
  </si>
  <si>
    <t>R:</t>
  </si>
  <si>
    <t>Expected Returns of Each Stock</t>
  </si>
  <si>
    <t>Covariance Matrix Σ*</t>
  </si>
  <si>
    <r>
      <t xml:space="preserve">Weightings with Respect to Different Values of </t>
    </r>
    <r>
      <rPr>
        <b/>
        <i/>
        <u/>
        <sz val="11"/>
        <color theme="1"/>
        <rFont val="Aptos Narrow"/>
        <family val="2"/>
        <scheme val="minor"/>
      </rPr>
      <t>q</t>
    </r>
  </si>
  <si>
    <t>Initial Portfolio</t>
  </si>
  <si>
    <t>Rebalanced Portfolio</t>
  </si>
  <si>
    <t>Observations</t>
  </si>
  <si>
    <t>Bonus*</t>
  </si>
  <si>
    <t>*Bonus B for year t with salary A is given by:</t>
  </si>
  <si>
    <t>Q3</t>
  </si>
  <si>
    <t>Q5/a</t>
  </si>
  <si>
    <t>VAS Log Return Statistics</t>
  </si>
  <si>
    <t>Q6</t>
  </si>
  <si>
    <t>ACTL2111 Excel Assignment - Tadhg Xu-Glassop z5480859</t>
  </si>
  <si>
    <t>Q1: Performance Bonuses</t>
  </si>
  <si>
    <t>Q4: q Calculations</t>
  </si>
  <si>
    <t>Q3,5,6: Individual Stock Returns, M14</t>
  </si>
  <si>
    <t>Q2: Income Table</t>
  </si>
  <si>
    <t>For the statistics of the portoflio, see:</t>
  </si>
  <si>
    <t>Q3,5,6: Individual Stock Returns, N29</t>
  </si>
  <si>
    <t>For 100 trajectories of the portfolio, see:</t>
  </si>
  <si>
    <t>Q3,5,6: Individual Stock Returns, N36</t>
  </si>
  <si>
    <t>Q7: VAS and Bond Simulations</t>
  </si>
  <si>
    <t>For 100 simulations of VAS log returns, see the 'Log Return(VAS)' Columns in:</t>
  </si>
  <si>
    <t>Task 8 is done over multiple sheets. For a summary, with further detail of each investment, see</t>
  </si>
  <si>
    <t>Q8: Simulation Summary</t>
  </si>
  <si>
    <t>Click here to return to the answer sheet</t>
  </si>
  <si>
    <t>ANS SHEET</t>
  </si>
  <si>
    <t>ANSWER SHEET</t>
  </si>
  <si>
    <t>Example assumption box</t>
  </si>
  <si>
    <t>Throughout this report, necessary assumptions will be made about each investment. Each assumption will be clearly indicated within a box as shown to the right with the intent of eliminating ambiguity. Further boxes may also be used to clarify processes and calculations.</t>
  </si>
  <si>
    <t>Click here to progress to the answer sheet, where the answer for each task will be hyperlinked.</t>
  </si>
  <si>
    <t>Sample variance is used for the calcuation of stock standard deviations and covariance matrices. This is because we are taking a small portion of the population, and getting measurements to predict future returns.</t>
  </si>
  <si>
    <t>This workbook evaluates the expected returns of three different investment options given Jackson's expected income and savings over the next ten years. Methods involve statistical inference through simulations and consideration of samples, which will be explained further in each sheet. Where necessary, a parameter box with parameters required for calculations and tables is present. These values can be changed easily to reflect changing circumstances or a different scenario.</t>
  </si>
  <si>
    <t>A key note: Excel VBA macros are used to provide detailed simulations of each investment option. These can be accessed through 'Alt + F8,' selecting the desired investment option, and clicking 'Run', to produce 100 simulations in the respective sheet.</t>
  </si>
  <si>
    <t>SUMMARY</t>
  </si>
  <si>
    <t>VAS and Bond Summary</t>
  </si>
  <si>
    <t>Asset Y Summary</t>
  </si>
  <si>
    <t>For a breakdown of all investment options and an overview of how each simulation is calculated, see each respective summary sheet:</t>
  </si>
  <si>
    <t>To view all 100 simulations of the investment options, see each respective simulations sheet:</t>
  </si>
  <si>
    <t>Stock Portfolio</t>
  </si>
  <si>
    <t>Stock Portfolio Simulations</t>
  </si>
  <si>
    <t>To see each simulation in detail:</t>
  </si>
  <si>
    <t>For the market crashes, we asume at most one market crash can occur within a month. In the case of a market crash, interest is still accrued for the next month, as we assume there is an immediate 10% loss, followed by the market resuming its typical returns.</t>
  </si>
  <si>
    <t>The actual return of VAS is calculated using the formula r = exp(log_r) - 1. In the case the firm enters level 3, 70% of the accumulated value in the prior month is lost, and no interest is accrued for the current month. This is because we assume the company to go bankrupt, so interest for the month is not honoured, and a new bond isn't found until the next pay day.</t>
  </si>
  <si>
    <t>We will assume that the expected portfolio return and variance reflects each individual  stock's random nature. Hence, we only simulate the portfolio returns instead of each individual stock.</t>
  </si>
  <si>
    <t>Each month's log returns are generated from a normal distribution as parameterised above. Whether the firm changes states in the given month is dependent on the previous month's state.</t>
  </si>
  <si>
    <t>Asset Y Simulation Sumary</t>
  </si>
  <si>
    <t>VAS &amp; Bond Simulation Summary</t>
  </si>
  <si>
    <t>MAD:</t>
  </si>
  <si>
    <t>10% T Mean:</t>
  </si>
  <si>
    <t>INVESTMENT RECOMMENDATION</t>
  </si>
  <si>
    <t>Prices are the monthly adjusted close price from the period detailed, taken from Yahoo Finance. Link avalable in the bibliography.</t>
  </si>
  <si>
    <t>Summary Statistics of Simulations</t>
  </si>
  <si>
    <t>Limitations of Analysis</t>
  </si>
  <si>
    <t>Q10: Limitations</t>
  </si>
  <si>
    <t>Q9: Investment Recommendation</t>
  </si>
  <si>
    <t>Bibliogaphy</t>
  </si>
  <si>
    <t>Afuecheta, E., Chan, S. and Nadarajah, S. (2019), Flexible Models for Stock Returns Based on Student's T Distribution. The Manchester School, 87: 403-427. https://doi.org/10.1111/manc.12234
Daks, M. (2024) The S&amp;P 500 is seen as a gauge of the stock market itself - here’s how this widely watched stock index works, Business Insider. Available at: https://www.businessinsider.com/personal-finance/what-is-the-sp-500 (Accessed: 09 April 2024). 
McGimpsey, P. (2024) Nvidia price prediction: Can the tech giant outrun its rivals?, Forbes. Available at: https://www.forbes.com/advisor/au/investing/nvidia-price-prediction/ (Accessed: 09 April 2024). 
Murphy, M. (2022) Tesla stock soars as deliveries surge 87% in 2021, Smash Quarterly Record - Marketwatch, Market Watch. Available at: https://www.marketwatch.com/story/tesla-smashes-quarterly-delivery-record-sees-sales-surge-87-in-2021-11641150700 (Accessed: 08 April 2024). 
Ronchetti, E. The main contributions of robust statistics to statistical science and a new challenge. METRON 79, 127–135 (2021). https://doi.org/10.1007/s40300-020-00185-
Team, T. (2024) Up nearly 70% since the beginning of 2023, where is Microsoft stock headed?, Forbes. Available at: https://www.forbes.com/sites/greatspeculations/2024/02/05/up-nearly-70-since-the-beginning-of-2023-where-is-microsoft-stock-headed/?sh=525037411171 (Accessed: 08 April 2024). 
Yahoo Finance – Stock Market Live, quotes, Business &amp; Finance News (no date) Yahoo! Finance. Available at: https://au.finance.yahoo.com/ (Accessed: 02 April 2024).</t>
  </si>
  <si>
    <t>For all sources, see</t>
  </si>
  <si>
    <t>Bibliography</t>
  </si>
  <si>
    <t>Each investment option is analysed individually over two sheets: a 'summary' sheet and a 'simulations' sheet. The summary sheet outlines one possible trajectory with random number generation to imitate the nature of the investment - assumptions and clarifications about each investment will be provided here. With the use of a VBA macro, the summary sheet is calculated 100, copied and pasted into the simulations sheet, enabling the detailed comparison of 100 simulations simultaneously.</t>
  </si>
  <si>
    <t>Expected return calculated using            and</t>
  </si>
  <si>
    <t>Variance calculated using:             and</t>
  </si>
  <si>
    <t>Stock Portfolio Simulations Summary</t>
  </si>
  <si>
    <t>We will assume that investment options cannot be altered or reevaluated</t>
  </si>
  <si>
    <t>Q5 Stock Portfolio Simulations</t>
  </si>
  <si>
    <t>Stock Portfolio Summary</t>
  </si>
  <si>
    <t>By adding q as a multiplying factor for variance, we expect for higher values of q, stocks will be weighted to minimise variance with lesser focus on maximising returns. From observing the above tables, we see this to be true, as we notice that as q increases stocks with higher variances have little to no weighting. Thus, we observe that for initial q = 10, stocks with relatively higher variance, particularly Tesla and Invidia (see Task 3) have no weighting, while Microsoft has a significant portion of weight being the stock with the lowest variance, shared with Apple, which has higher variance but considerable returns. As q increases up to 1000, minimising variance becomes virtually absolute over maximising returns, so Microsoft has full weighting as the stock with by far the lowest variance.</t>
  </si>
  <si>
    <t>Solver is used to calculate weightings, maximising the equation cell with constraints of each weight being between 0 and 1 and the sum of weights to be equal to 1.</t>
  </si>
  <si>
    <r>
      <t xml:space="preserve">Considering each of the options and the summary statistics of their simulations, we can make general observations about each investment option.
</t>
    </r>
    <r>
      <rPr>
        <b/>
        <sz val="11"/>
        <color theme="1"/>
        <rFont val="Aptos Narrow"/>
        <family val="2"/>
        <scheme val="minor"/>
      </rPr>
      <t>Option 1: Stock Portfolio</t>
    </r>
    <r>
      <rPr>
        <sz val="11"/>
        <color theme="1"/>
        <rFont val="Aptos Narrow"/>
        <family val="2"/>
        <scheme val="minor"/>
      </rPr>
      <t xml:space="preserve">
  -	Highest return possibility ($85M+ Max),
  -	Highest volatility (Highest standard deviation and MAD),
  -	The lowest median - significant amount of low scores,
  -	High data spread (IQR of ~12M, compared to IQR of 8-9M for other options),
  -	Relatively high positive skewness (5.4), high density of lower returns.
</t>
    </r>
    <r>
      <rPr>
        <b/>
        <sz val="11"/>
        <color theme="1"/>
        <rFont val="Aptos Narrow"/>
        <family val="2"/>
        <scheme val="minor"/>
      </rPr>
      <t>Option 2: VAS &amp; Bond</t>
    </r>
    <r>
      <rPr>
        <sz val="11"/>
        <color theme="1"/>
        <rFont val="Aptos Narrow"/>
        <family val="2"/>
        <scheme val="minor"/>
      </rPr>
      <t xml:space="preserve">
  -	Lowest potential return, with a maximum of ~21M occurring only when there are no firm bankruptcies. By the histogram, this maximum occurs frequently,
  -	Lowest mean, but median similar to other options,
  -	Least volatile data, with lowest IQR, MAD, range and standard deviation.
  -	Lowest positive skewness out of all three options.
</t>
    </r>
    <r>
      <rPr>
        <b/>
        <sz val="11"/>
        <color theme="1"/>
        <rFont val="Aptos Narrow"/>
        <family val="2"/>
        <scheme val="minor"/>
      </rPr>
      <t>Option 3: Risky Asset Y</t>
    </r>
    <r>
      <rPr>
        <sz val="11"/>
        <color theme="1"/>
        <rFont val="Aptos Narrow"/>
        <family val="2"/>
        <scheme val="minor"/>
      </rPr>
      <t xml:space="preserve">
  -	A ‘middle ground’ between the other two investment options; most key statistical measures are between that of Option 1 and 2.
  -	Possesses the highest median of all options.
Taking a robust statistical approach, option 1 should be ruled out – despite the very high mean and maximum, its low median and high IQR and MAD show it to be a very risky option with its high potential returns offset by frequent significant losses. Between the remaining options,</t>
    </r>
    <r>
      <rPr>
        <b/>
        <i/>
        <sz val="11"/>
        <color theme="1"/>
        <rFont val="Aptos Narrow"/>
        <family val="2"/>
        <scheme val="minor"/>
      </rPr>
      <t xml:space="preserve"> it is my recommendation to select option 2</t>
    </r>
    <r>
      <rPr>
        <sz val="11"/>
        <color theme="1"/>
        <rFont val="Aptos Narrow"/>
        <family val="2"/>
        <scheme val="minor"/>
      </rPr>
      <t xml:space="preserve"> – it has good potential for very high returns, while taking on the least risk out of all three options, with the lowest IQR and MAD.
</t>
    </r>
  </si>
  <si>
    <t>There are several limitations of the model and analysis that severely impact the likelihood of the simulations occurring.
The chosen stock prices and the timeframe of the historical data selected significantly skews the stock portfolio’s expected returns. The four stocks chosen experienced intense growth in a short time frame within the time frame, specifically Tesla in 2021 and Microsoft and NVIDIA in 2023, which do not reflect the expected return of holding a stock for longer periods of time. Having these significant periods of growth in the small selected data range of 5 years severely inflates the expected return, leading to unrealistically high predictions about future returns. To improve upon this, analysing stocks with a better indicator of NYSE / NASDAQ returns, such as the S&amp;P500, would provide more realistic predictions about future returns, or collecting a larger sample of the returns of the chosen stocks beyond 5 years to reduce the bias in our measurements. In addition, assuming that the return of these 4 stocks to be distributed normally without any statistical analysis or testing severely impacts the validity of the model. To rectify this, conducting a normality test, such as the Shaprio-Wilk test to verify the normality of the stock, or selecting a different model more suited to model stock returns, such as Student’s t Distribution (see Afuecheta 2018), would significantly increase the validity of our model.
Regarding the modelling of all options, selecting 100 simulations for each model is too small a sample, as recalculating the simulations (for this workbook, re-running the VBA macros) can produce stark statistical measurements. This severely impacts the reliability of our model, as our results can not be easily replicated across different trials. To improve upon this, significantly more simulations are needed – up to 1000 to reach more consistent statistical measurements. In addressing computational feasibility, each trajectory of each simulation does not need to be printed, but instead only the final accumulated value. This will enable us to run a higher number of simulations without excessive memory usage.
Thus, there were several limitations that hinder the validity and reliability of our model and consequently the quality of our analysis and recommendations. However, by taking the above into account, these limitations can be addressed to provide more sound evaluations of each investment option.</t>
  </si>
  <si>
    <t>The monthly return of the portfolio is assumed to be normally distributed, with mean and variance as parameterized above.</t>
  </si>
  <si>
    <t>For all investment options, we assume pay is received on the end of each month and immediately invested. The accumulated amount at that point is the month's investment, and the previous month's AV accumulated by the past month's return.</t>
  </si>
  <si>
    <t>Probabilies for market crashes and returns for each investment are parameterized above.</t>
  </si>
  <si>
    <t>Pivot Table for Histogram</t>
  </si>
  <si>
    <t>Disclaimer: Rerunning the macro will change the summary statistics, which won't be reflected in the evaluation</t>
  </si>
  <si>
    <t>The probability of a crash in a given month is independent to the crash count, as we assume the time between crashes to be distributed exponentially, which is a memoryless function.</t>
  </si>
  <si>
    <t>Weightings are calculated with solver, using the same method as Q3.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</si>
</sst>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quot;$&quot;#,##0.00"/>
    <numFmt numFmtId="44" formatCode="_-&quot;$&quot;* #,##0.00_-;\-&quot;$&quot;* #,##0.00_-;_-&quot;$&quot;* &quot;-&quot;??_-;_-@_-"/>
    <numFmt numFmtId="164" formatCode="_-[$$-C09]* #,##0.00_-;\-[$$-C09]* #,##0.00_-;_-[$$-C09]* &quot;-&quot;??_-;_-@_-"/>
    <numFmt numFmtId="165" formatCode="0.000%"/>
    <numFmt numFmtId="166" formatCode="0.0%"/>
    <numFmt numFmtId="167" formatCode="0.000000000"/>
    <numFmt numFmtId="169" formatCode="0.000000"/>
    <numFmt numFmtId="170" formatCode="0.00000000000000%"/>
    <numFmt numFmtId="172" formatCode="&quot;$&quot;#,##0.00"/>
  </numFmts>
  <fonts count="12"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b/>
      <u/>
      <sz val="11"/>
      <color theme="1"/>
      <name val="Aptos Narrow"/>
      <family val="2"/>
      <scheme val="minor"/>
    </font>
    <font>
      <i/>
      <sz val="11"/>
      <color theme="1"/>
      <name val="Aptos Narrow"/>
      <family val="2"/>
      <scheme val="minor"/>
    </font>
    <font>
      <b/>
      <u/>
      <sz val="11"/>
      <color theme="1"/>
      <name val="Aptos Narrow"/>
      <family val="2"/>
    </font>
    <font>
      <u/>
      <sz val="11"/>
      <color theme="10"/>
      <name val="Aptos Narrow"/>
      <family val="2"/>
      <scheme val="minor"/>
    </font>
    <font>
      <b/>
      <i/>
      <sz val="11"/>
      <color theme="1"/>
      <name val="Aptos Narrow"/>
      <family val="2"/>
      <scheme val="minor"/>
    </font>
    <font>
      <b/>
      <i/>
      <u/>
      <sz val="11"/>
      <color theme="1"/>
      <name val="Aptos Narrow"/>
      <family val="2"/>
      <scheme val="minor"/>
    </font>
    <font>
      <b/>
      <u/>
      <sz val="11"/>
      <color theme="10"/>
      <name val="Aptos Narrow"/>
      <family val="2"/>
      <scheme val="minor"/>
    </font>
    <font>
      <sz val="11"/>
      <color theme="1"/>
      <name val="Aptos"/>
      <family val="2"/>
    </font>
  </fonts>
  <fills count="13">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rgb="FFD8F5FF"/>
        <bgColor indexed="64"/>
      </patternFill>
    </fill>
    <fill>
      <patternFill patternType="solid">
        <fgColor rgb="FFC3FFA5"/>
        <bgColor indexed="64"/>
      </patternFill>
    </fill>
    <fill>
      <patternFill patternType="solid">
        <fgColor theme="3" tint="0.89999084444715716"/>
        <bgColor indexed="64"/>
      </patternFill>
    </fill>
    <fill>
      <patternFill patternType="solid">
        <fgColor rgb="FF9FEAF7"/>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FFCCFF"/>
        <bgColor indexed="64"/>
      </patternFill>
    </fill>
    <fill>
      <patternFill patternType="solid">
        <fgColor theme="8" tint="0.79998168889431442"/>
        <bgColor indexed="64"/>
      </patternFill>
    </fill>
    <fill>
      <patternFill patternType="solid">
        <fgColor theme="7" tint="0.79998168889431442"/>
        <bgColor indexed="64"/>
      </patternFill>
    </fill>
  </fills>
  <borders count="3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top style="thin">
        <color indexed="64"/>
      </top>
      <bottom/>
      <diagonal/>
    </border>
    <border>
      <left style="thin">
        <color auto="1"/>
      </left>
      <right/>
      <top/>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cellStyleXfs>
  <cellXfs count="309">
    <xf numFmtId="0" fontId="0" fillId="0" borderId="0" xfId="0"/>
    <xf numFmtId="0" fontId="2" fillId="0" borderId="0" xfId="0" applyFont="1"/>
    <xf numFmtId="14" fontId="0" fillId="0" borderId="0" xfId="0" applyNumberFormat="1"/>
    <xf numFmtId="44" fontId="0" fillId="0" borderId="0" xfId="1" applyFont="1"/>
    <xf numFmtId="0" fontId="2" fillId="0" borderId="0" xfId="0" applyFont="1" applyAlignment="1">
      <alignment horizontal="right"/>
    </xf>
    <xf numFmtId="10" fontId="0" fillId="0" borderId="0" xfId="0" applyNumberFormat="1"/>
    <xf numFmtId="0" fontId="4" fillId="0" borderId="0" xfId="0" applyFont="1"/>
    <xf numFmtId="0" fontId="0" fillId="0" borderId="0" xfId="0" applyAlignment="1">
      <alignment horizontal="right"/>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2" fillId="0" borderId="4" xfId="0" applyFont="1" applyBorder="1"/>
    <xf numFmtId="0" fontId="2" fillId="0" borderId="5" xfId="0" applyFont="1" applyBorder="1"/>
    <xf numFmtId="14" fontId="0" fillId="0" borderId="4" xfId="0" applyNumberFormat="1" applyBorder="1"/>
    <xf numFmtId="44" fontId="0" fillId="0" borderId="0" xfId="1" applyFont="1" applyBorder="1"/>
    <xf numFmtId="44" fontId="0" fillId="0" borderId="5" xfId="1" applyFont="1" applyBorder="1"/>
    <xf numFmtId="14" fontId="0" fillId="0" borderId="6" xfId="0" applyNumberFormat="1" applyBorder="1"/>
    <xf numFmtId="44" fontId="0" fillId="0" borderId="7" xfId="1" applyFont="1" applyBorder="1"/>
    <xf numFmtId="44" fontId="0" fillId="0" borderId="8" xfId="1" applyFont="1" applyBorder="1"/>
    <xf numFmtId="10" fontId="0" fillId="0" borderId="4" xfId="0" applyNumberFormat="1" applyBorder="1"/>
    <xf numFmtId="10" fontId="0" fillId="0" borderId="5" xfId="0" applyNumberFormat="1" applyBorder="1"/>
    <xf numFmtId="10" fontId="0" fillId="0" borderId="6" xfId="0" applyNumberFormat="1" applyBorder="1"/>
    <xf numFmtId="10" fontId="0" fillId="0" borderId="7" xfId="0" applyNumberFormat="1" applyBorder="1"/>
    <xf numFmtId="0" fontId="2" fillId="0" borderId="3" xfId="0" applyFont="1" applyBorder="1"/>
    <xf numFmtId="165" fontId="0" fillId="0" borderId="0" xfId="2" applyNumberFormat="1" applyFont="1" applyBorder="1"/>
    <xf numFmtId="165" fontId="0" fillId="0" borderId="5" xfId="2" applyNumberFormat="1" applyFont="1" applyBorder="1"/>
    <xf numFmtId="44" fontId="0" fillId="0" borderId="0" xfId="0" applyNumberFormat="1"/>
    <xf numFmtId="0" fontId="5" fillId="0" borderId="0" xfId="0" applyFont="1" applyAlignment="1">
      <alignment horizontal="center"/>
    </xf>
    <xf numFmtId="0" fontId="2" fillId="0" borderId="6" xfId="0" applyFont="1" applyBorder="1"/>
    <xf numFmtId="44" fontId="0" fillId="0" borderId="5" xfId="0" applyNumberFormat="1" applyBorder="1"/>
    <xf numFmtId="44" fontId="0" fillId="0" borderId="7" xfId="0" applyNumberFormat="1" applyBorder="1"/>
    <xf numFmtId="44" fontId="0" fillId="0" borderId="8" xfId="0" applyNumberFormat="1" applyBorder="1"/>
    <xf numFmtId="0" fontId="4" fillId="0" borderId="9" xfId="0" applyFont="1" applyBorder="1"/>
    <xf numFmtId="0" fontId="2" fillId="0" borderId="10" xfId="0" applyFont="1" applyBorder="1"/>
    <xf numFmtId="10" fontId="0" fillId="0" borderId="10" xfId="0" applyNumberFormat="1" applyBorder="1"/>
    <xf numFmtId="165" fontId="0" fillId="0" borderId="10" xfId="0" applyNumberFormat="1" applyBorder="1"/>
    <xf numFmtId="165" fontId="0" fillId="0" borderId="11" xfId="0" applyNumberFormat="1" applyBorder="1"/>
    <xf numFmtId="7" fontId="0" fillId="0" borderId="5" xfId="0" applyNumberFormat="1" applyBorder="1"/>
    <xf numFmtId="0" fontId="0" fillId="0" borderId="13" xfId="0" applyBorder="1"/>
    <xf numFmtId="0" fontId="2" fillId="0" borderId="13" xfId="0" applyFont="1" applyBorder="1" applyAlignment="1">
      <alignment horizontal="right"/>
    </xf>
    <xf numFmtId="165" fontId="0" fillId="0" borderId="13" xfId="2" applyNumberFormat="1" applyFont="1" applyBorder="1"/>
    <xf numFmtId="0" fontId="2" fillId="0" borderId="13" xfId="0" applyFont="1" applyBorder="1"/>
    <xf numFmtId="0" fontId="0" fillId="0" borderId="14" xfId="0" applyBorder="1"/>
    <xf numFmtId="7" fontId="0" fillId="0" borderId="8" xfId="0" applyNumberFormat="1" applyBorder="1"/>
    <xf numFmtId="0" fontId="2" fillId="0" borderId="5" xfId="1" applyNumberFormat="1" applyFont="1" applyBorder="1"/>
    <xf numFmtId="0" fontId="2" fillId="0" borderId="13" xfId="1" applyNumberFormat="1" applyFont="1" applyBorder="1"/>
    <xf numFmtId="165" fontId="0" fillId="0" borderId="4" xfId="2" applyNumberFormat="1" applyFont="1" applyBorder="1"/>
    <xf numFmtId="165" fontId="0" fillId="0" borderId="6" xfId="2" applyNumberFormat="1" applyFont="1" applyBorder="1"/>
    <xf numFmtId="14" fontId="2" fillId="0" borderId="4" xfId="0" applyNumberFormat="1" applyFont="1" applyBorder="1"/>
    <xf numFmtId="44" fontId="2" fillId="0" borderId="0" xfId="0" applyNumberFormat="1" applyFont="1"/>
    <xf numFmtId="0" fontId="0" fillId="0" borderId="16" xfId="0" applyBorder="1"/>
    <xf numFmtId="44" fontId="0" fillId="0" borderId="16" xfId="1" applyFont="1" applyBorder="1"/>
    <xf numFmtId="9" fontId="0" fillId="0" borderId="16" xfId="2" applyFont="1" applyBorder="1"/>
    <xf numFmtId="0" fontId="0" fillId="0" borderId="18" xfId="0" applyBorder="1"/>
    <xf numFmtId="0" fontId="0" fillId="0" borderId="15" xfId="0" applyBorder="1" applyAlignment="1">
      <alignment horizontal="right"/>
    </xf>
    <xf numFmtId="0" fontId="0" fillId="0" borderId="17" xfId="0" applyBorder="1" applyAlignment="1">
      <alignment horizontal="right"/>
    </xf>
    <xf numFmtId="44" fontId="0" fillId="0" borderId="19" xfId="0" applyNumberFormat="1" applyBorder="1"/>
    <xf numFmtId="44" fontId="0" fillId="0" borderId="20" xfId="0" applyNumberFormat="1" applyBorder="1"/>
    <xf numFmtId="0" fontId="0" fillId="0" borderId="24" xfId="0" applyBorder="1"/>
    <xf numFmtId="0" fontId="0" fillId="0" borderId="25" xfId="0" applyBorder="1"/>
    <xf numFmtId="0" fontId="0" fillId="0" borderId="26" xfId="0" applyBorder="1"/>
    <xf numFmtId="0" fontId="0" fillId="0" borderId="27" xfId="0" applyBorder="1"/>
    <xf numFmtId="0" fontId="2" fillId="0" borderId="7" xfId="0" applyFont="1" applyBorder="1"/>
    <xf numFmtId="0" fontId="2" fillId="0" borderId="28" xfId="0" applyFont="1" applyBorder="1"/>
    <xf numFmtId="0" fontId="2" fillId="0" borderId="29" xfId="0" applyFont="1" applyBorder="1"/>
    <xf numFmtId="0" fontId="2" fillId="0" borderId="30" xfId="0" applyFont="1" applyBorder="1"/>
    <xf numFmtId="0" fontId="0" fillId="0" borderId="24" xfId="0" quotePrefix="1" applyBorder="1"/>
    <xf numFmtId="0" fontId="0" fillId="0" borderId="26" xfId="0" quotePrefix="1" applyBorder="1"/>
    <xf numFmtId="44" fontId="0" fillId="0" borderId="20" xfId="1" applyFont="1" applyBorder="1"/>
    <xf numFmtId="0" fontId="7" fillId="0" borderId="0" xfId="3"/>
    <xf numFmtId="0" fontId="0" fillId="0" borderId="16" xfId="0" applyBorder="1" applyAlignment="1">
      <alignment horizontal="right"/>
    </xf>
    <xf numFmtId="44" fontId="0" fillId="0" borderId="16" xfId="1" applyFont="1" applyBorder="1" applyAlignment="1">
      <alignment horizontal="right"/>
    </xf>
    <xf numFmtId="166" fontId="0" fillId="0" borderId="16" xfId="2" applyNumberFormat="1" applyFont="1" applyBorder="1" applyAlignment="1">
      <alignment horizontal="right"/>
    </xf>
    <xf numFmtId="0" fontId="0" fillId="0" borderId="16" xfId="1" applyNumberFormat="1" applyFont="1" applyBorder="1" applyAlignment="1">
      <alignment horizontal="right"/>
    </xf>
    <xf numFmtId="9" fontId="0" fillId="0" borderId="18" xfId="2" applyFont="1" applyBorder="1" applyAlignment="1">
      <alignment horizontal="right"/>
    </xf>
    <xf numFmtId="0" fontId="2" fillId="0" borderId="21" xfId="0" applyFont="1" applyBorder="1"/>
    <xf numFmtId="0" fontId="2" fillId="0" borderId="22" xfId="0" applyFont="1" applyBorder="1"/>
    <xf numFmtId="0" fontId="2" fillId="0" borderId="23" xfId="0" applyFont="1" applyBorder="1"/>
    <xf numFmtId="164" fontId="0" fillId="0" borderId="0" xfId="1" applyNumberFormat="1" applyFont="1" applyBorder="1"/>
    <xf numFmtId="164" fontId="0" fillId="0" borderId="7" xfId="1" applyNumberFormat="1" applyFont="1" applyBorder="1"/>
    <xf numFmtId="169" fontId="0" fillId="0" borderId="0" xfId="0" applyNumberFormat="1"/>
    <xf numFmtId="170" fontId="0" fillId="0" borderId="0" xfId="0" applyNumberFormat="1"/>
    <xf numFmtId="169" fontId="0" fillId="0" borderId="5" xfId="0" applyNumberFormat="1" applyBorder="1"/>
    <xf numFmtId="0" fontId="4" fillId="0" borderId="2" xfId="0" applyFont="1" applyBorder="1"/>
    <xf numFmtId="0" fontId="4" fillId="0" borderId="3" xfId="0" applyFont="1" applyBorder="1"/>
    <xf numFmtId="44" fontId="2" fillId="0" borderId="22" xfId="1" applyFont="1" applyBorder="1"/>
    <xf numFmtId="44" fontId="2" fillId="0" borderId="5" xfId="0" applyNumberFormat="1" applyFont="1" applyBorder="1"/>
    <xf numFmtId="9" fontId="0" fillId="0" borderId="13" xfId="2" applyFont="1" applyBorder="1"/>
    <xf numFmtId="0" fontId="0" fillId="0" borderId="4" xfId="0" quotePrefix="1" applyBorder="1"/>
    <xf numFmtId="3" fontId="0" fillId="0" borderId="0" xfId="0" applyNumberFormat="1"/>
    <xf numFmtId="3" fontId="0" fillId="0" borderId="7" xfId="0" applyNumberFormat="1" applyBorder="1"/>
    <xf numFmtId="0" fontId="2" fillId="2" borderId="10" xfId="0" applyFont="1" applyFill="1" applyBorder="1"/>
    <xf numFmtId="44" fontId="0" fillId="2" borderId="10" xfId="0" applyNumberFormat="1" applyFill="1" applyBorder="1"/>
    <xf numFmtId="44" fontId="0" fillId="2" borderId="11" xfId="0" applyNumberFormat="1" applyFill="1" applyBorder="1"/>
    <xf numFmtId="0" fontId="2" fillId="2" borderId="4" xfId="0" quotePrefix="1" applyFont="1" applyFill="1" applyBorder="1"/>
    <xf numFmtId="0" fontId="2" fillId="2" borderId="0" xfId="0" applyFont="1" applyFill="1"/>
    <xf numFmtId="0" fontId="2" fillId="2" borderId="5" xfId="0" applyFont="1" applyFill="1" applyBorder="1"/>
    <xf numFmtId="44" fontId="0" fillId="2" borderId="4" xfId="0" applyNumberFormat="1" applyFill="1" applyBorder="1"/>
    <xf numFmtId="44" fontId="0" fillId="2" borderId="0" xfId="0" applyNumberFormat="1" applyFill="1"/>
    <xf numFmtId="44" fontId="0" fillId="2" borderId="5" xfId="0" applyNumberFormat="1" applyFill="1" applyBorder="1"/>
    <xf numFmtId="44" fontId="0" fillId="2" borderId="6" xfId="0" applyNumberFormat="1" applyFill="1" applyBorder="1"/>
    <xf numFmtId="44" fontId="0" fillId="2" borderId="7" xfId="0" applyNumberFormat="1" applyFill="1" applyBorder="1"/>
    <xf numFmtId="44" fontId="0" fillId="2" borderId="8" xfId="0" applyNumberFormat="1" applyFill="1" applyBorder="1"/>
    <xf numFmtId="0" fontId="2" fillId="3" borderId="10" xfId="0" quotePrefix="1" applyFont="1" applyFill="1" applyBorder="1"/>
    <xf numFmtId="0" fontId="2" fillId="3" borderId="10" xfId="0" applyFont="1" applyFill="1" applyBorder="1"/>
    <xf numFmtId="44" fontId="0" fillId="3" borderId="10" xfId="0" applyNumberFormat="1" applyFill="1" applyBorder="1"/>
    <xf numFmtId="165" fontId="0" fillId="3" borderId="0" xfId="2" applyNumberFormat="1" applyFont="1" applyFill="1"/>
    <xf numFmtId="165" fontId="0" fillId="3" borderId="10" xfId="2" applyNumberFormat="1" applyFont="1" applyFill="1" applyBorder="1"/>
    <xf numFmtId="44" fontId="0" fillId="3" borderId="11" xfId="0" applyNumberFormat="1" applyFill="1" applyBorder="1"/>
    <xf numFmtId="165" fontId="0" fillId="3" borderId="11" xfId="2" applyNumberFormat="1" applyFont="1" applyFill="1" applyBorder="1"/>
    <xf numFmtId="0" fontId="0" fillId="2" borderId="0" xfId="0" applyFill="1"/>
    <xf numFmtId="44" fontId="0" fillId="2" borderId="5" xfId="1" applyFont="1" applyFill="1" applyBorder="1"/>
    <xf numFmtId="0" fontId="0" fillId="2" borderId="7" xfId="0" applyFill="1" applyBorder="1"/>
    <xf numFmtId="44" fontId="0" fillId="2" borderId="8" xfId="1" applyFont="1" applyFill="1" applyBorder="1"/>
    <xf numFmtId="7" fontId="0" fillId="0" borderId="0" xfId="0" applyNumberFormat="1"/>
    <xf numFmtId="172" fontId="0" fillId="0" borderId="5" xfId="0" applyNumberFormat="1" applyBorder="1"/>
    <xf numFmtId="0" fontId="2" fillId="0" borderId="2" xfId="0" applyFont="1" applyBorder="1"/>
    <xf numFmtId="172" fontId="0" fillId="4" borderId="5" xfId="0" applyNumberFormat="1" applyFill="1" applyBorder="1"/>
    <xf numFmtId="172" fontId="0" fillId="0" borderId="7" xfId="0" applyNumberFormat="1" applyBorder="1"/>
    <xf numFmtId="172" fontId="0" fillId="5" borderId="8" xfId="0" applyNumberFormat="1" applyFill="1" applyBorder="1"/>
    <xf numFmtId="14" fontId="2" fillId="0" borderId="1" xfId="0" applyNumberFormat="1" applyFont="1" applyBorder="1"/>
    <xf numFmtId="0" fontId="2" fillId="4" borderId="3" xfId="0" applyFont="1" applyFill="1" applyBorder="1"/>
    <xf numFmtId="0" fontId="2" fillId="4" borderId="2" xfId="0" applyFont="1" applyFill="1" applyBorder="1"/>
    <xf numFmtId="172" fontId="0" fillId="4" borderId="7" xfId="0" applyNumberFormat="1" applyFill="1" applyBorder="1"/>
    <xf numFmtId="172" fontId="2" fillId="4" borderId="5" xfId="0" applyNumberFormat="1" applyFont="1" applyFill="1" applyBorder="1"/>
    <xf numFmtId="172" fontId="2" fillId="0" borderId="5" xfId="0" applyNumberFormat="1" applyFont="1" applyBorder="1"/>
    <xf numFmtId="10" fontId="0" fillId="4" borderId="7" xfId="0" applyNumberFormat="1" applyFill="1" applyBorder="1"/>
    <xf numFmtId="1" fontId="0" fillId="4" borderId="7" xfId="0" applyNumberFormat="1" applyFill="1" applyBorder="1"/>
    <xf numFmtId="1" fontId="0" fillId="0" borderId="7" xfId="0" applyNumberFormat="1" applyBorder="1"/>
    <xf numFmtId="0" fontId="2" fillId="0" borderId="4" xfId="0" quotePrefix="1" applyFont="1" applyBorder="1"/>
    <xf numFmtId="44" fontId="0" fillId="0" borderId="4" xfId="0" applyNumberFormat="1" applyBorder="1"/>
    <xf numFmtId="44" fontId="0" fillId="0" borderId="6" xfId="0" applyNumberFormat="1" applyBorder="1"/>
    <xf numFmtId="0" fontId="0" fillId="0" borderId="0" xfId="0" applyAlignment="1">
      <alignment wrapText="1"/>
    </xf>
    <xf numFmtId="0" fontId="7" fillId="2" borderId="0" xfId="3" applyFill="1"/>
    <xf numFmtId="14" fontId="0" fillId="0" borderId="7" xfId="0" applyNumberFormat="1" applyBorder="1"/>
    <xf numFmtId="165" fontId="0" fillId="3" borderId="0" xfId="2" applyNumberFormat="1" applyFont="1" applyFill="1" applyBorder="1"/>
    <xf numFmtId="44" fontId="0" fillId="3" borderId="4" xfId="0" applyNumberFormat="1" applyFill="1" applyBorder="1"/>
    <xf numFmtId="165" fontId="0" fillId="3" borderId="6" xfId="2" applyNumberFormat="1" applyFont="1" applyFill="1" applyBorder="1"/>
    <xf numFmtId="44" fontId="0" fillId="3" borderId="6" xfId="0" applyNumberFormat="1" applyFill="1" applyBorder="1"/>
    <xf numFmtId="44" fontId="2" fillId="0" borderId="2" xfId="1" applyFont="1" applyBorder="1"/>
    <xf numFmtId="10" fontId="0" fillId="4" borderId="34" xfId="0" applyNumberFormat="1" applyFill="1" applyBorder="1"/>
    <xf numFmtId="10" fontId="0" fillId="4" borderId="35" xfId="0" applyNumberFormat="1" applyFill="1" applyBorder="1"/>
    <xf numFmtId="0" fontId="2" fillId="4" borderId="33" xfId="0" applyFont="1" applyFill="1" applyBorder="1"/>
    <xf numFmtId="10" fontId="2" fillId="4" borderId="34" xfId="0" applyNumberFormat="1" applyFont="1" applyFill="1" applyBorder="1"/>
    <xf numFmtId="172" fontId="0" fillId="4" borderId="34" xfId="0" applyNumberFormat="1" applyFill="1" applyBorder="1"/>
    <xf numFmtId="172" fontId="0" fillId="4" borderId="35" xfId="0" applyNumberFormat="1" applyFill="1" applyBorder="1"/>
    <xf numFmtId="172" fontId="2" fillId="4" borderId="34" xfId="0" applyNumberFormat="1" applyFont="1" applyFill="1" applyBorder="1"/>
    <xf numFmtId="0" fontId="2" fillId="0" borderId="21" xfId="0" applyFont="1" applyBorder="1" applyAlignment="1">
      <alignment horizontal="center"/>
    </xf>
    <xf numFmtId="0" fontId="2" fillId="0" borderId="22" xfId="0" applyFont="1" applyBorder="1" applyAlignment="1">
      <alignment horizontal="center"/>
    </xf>
    <xf numFmtId="0" fontId="2" fillId="0" borderId="23" xfId="0" applyFont="1" applyBorder="1" applyAlignment="1">
      <alignment horizontal="center"/>
    </xf>
    <xf numFmtId="0" fontId="7" fillId="0" borderId="0" xfId="3"/>
    <xf numFmtId="0" fontId="0" fillId="0" borderId="0" xfId="0" applyAlignment="1">
      <alignment wrapText="1"/>
    </xf>
    <xf numFmtId="0" fontId="2" fillId="0" borderId="7" xfId="0" applyFont="1" applyBorder="1" applyAlignment="1">
      <alignment horizontal="right"/>
    </xf>
    <xf numFmtId="0" fontId="7" fillId="2" borderId="7" xfId="3" quotePrefix="1" applyFill="1" applyBorder="1"/>
    <xf numFmtId="0" fontId="7" fillId="2" borderId="1" xfId="3" applyFill="1" applyBorder="1" applyAlignment="1"/>
    <xf numFmtId="0" fontId="7" fillId="2" borderId="2" xfId="3" applyFill="1" applyBorder="1" applyAlignment="1"/>
    <xf numFmtId="0" fontId="0" fillId="0" borderId="0" xfId="0"/>
    <xf numFmtId="0" fontId="2" fillId="0" borderId="0" xfId="0" applyFont="1" applyAlignment="1">
      <alignment horizontal="center"/>
    </xf>
    <xf numFmtId="0" fontId="4" fillId="0" borderId="1" xfId="0" applyFont="1" applyBorder="1" applyAlignment="1">
      <alignment horizontal="center"/>
    </xf>
    <xf numFmtId="0" fontId="4" fillId="0" borderId="3" xfId="0" applyFont="1" applyBorder="1" applyAlignment="1">
      <alignment horizontal="center"/>
    </xf>
    <xf numFmtId="0" fontId="7" fillId="2" borderId="0" xfId="3" applyFill="1"/>
    <xf numFmtId="0" fontId="8" fillId="0" borderId="0" xfId="0" applyFont="1" applyAlignment="1">
      <alignment horizontal="right"/>
    </xf>
    <xf numFmtId="0" fontId="0" fillId="0" borderId="34" xfId="0" applyBorder="1"/>
    <xf numFmtId="0" fontId="2" fillId="0" borderId="0" xfId="0" applyFont="1" applyBorder="1"/>
    <xf numFmtId="0" fontId="8" fillId="0" borderId="35" xfId="0" applyFont="1" applyBorder="1" applyAlignment="1">
      <alignment horizontal="right"/>
    </xf>
    <xf numFmtId="10" fontId="0" fillId="0" borderId="7" xfId="2" applyNumberFormat="1" applyFont="1" applyBorder="1"/>
    <xf numFmtId="10" fontId="0" fillId="0" borderId="8" xfId="2" applyNumberFormat="1" applyFont="1" applyBorder="1"/>
    <xf numFmtId="0" fontId="2" fillId="0" borderId="34" xfId="0" applyFont="1" applyBorder="1"/>
    <xf numFmtId="0" fontId="0" fillId="0" borderId="0" xfId="0" applyBorder="1"/>
    <xf numFmtId="0" fontId="2" fillId="0" borderId="35" xfId="0" applyFont="1" applyBorder="1"/>
    <xf numFmtId="0" fontId="0" fillId="0" borderId="0" xfId="0" applyNumberFormat="1"/>
    <xf numFmtId="0" fontId="0" fillId="0" borderId="0" xfId="0" applyNumberFormat="1" applyBorder="1"/>
    <xf numFmtId="0" fontId="0" fillId="0" borderId="35" xfId="0" applyBorder="1"/>
    <xf numFmtId="0" fontId="0" fillId="0" borderId="7" xfId="0" applyNumberFormat="1" applyBorder="1"/>
    <xf numFmtId="0" fontId="0" fillId="0" borderId="30" xfId="0" applyBorder="1"/>
    <xf numFmtId="169" fontId="0" fillId="0" borderId="0" xfId="0" applyNumberFormat="1" applyBorder="1"/>
    <xf numFmtId="169" fontId="0" fillId="0" borderId="7" xfId="0" applyNumberFormat="1" applyBorder="1"/>
    <xf numFmtId="0" fontId="2" fillId="6" borderId="21" xfId="0" applyFont="1" applyFill="1" applyBorder="1" applyAlignment="1">
      <alignment horizontal="center"/>
    </xf>
    <xf numFmtId="0" fontId="2" fillId="6" borderId="22" xfId="0" applyFont="1" applyFill="1" applyBorder="1" applyAlignment="1">
      <alignment horizontal="center"/>
    </xf>
    <xf numFmtId="0" fontId="2" fillId="6" borderId="23" xfId="0" applyFont="1" applyFill="1" applyBorder="1" applyAlignment="1">
      <alignment horizontal="center"/>
    </xf>
    <xf numFmtId="0" fontId="2" fillId="0" borderId="29" xfId="0" applyFont="1" applyFill="1" applyBorder="1"/>
    <xf numFmtId="0" fontId="2" fillId="0" borderId="28" xfId="0" applyFont="1" applyFill="1" applyBorder="1"/>
    <xf numFmtId="0" fontId="4" fillId="6" borderId="33" xfId="0" applyFont="1" applyFill="1" applyBorder="1" applyAlignment="1">
      <alignment horizontal="center"/>
    </xf>
    <xf numFmtId="0" fontId="4" fillId="6" borderId="2" xfId="0" applyFont="1" applyFill="1" applyBorder="1" applyAlignment="1">
      <alignment horizontal="center"/>
    </xf>
    <xf numFmtId="0" fontId="4" fillId="6" borderId="3" xfId="0" applyFont="1" applyFill="1" applyBorder="1" applyAlignment="1">
      <alignment horizontal="center"/>
    </xf>
    <xf numFmtId="0" fontId="2" fillId="0" borderId="34" xfId="0" applyFont="1" applyBorder="1" applyAlignment="1">
      <alignment horizontal="right"/>
    </xf>
    <xf numFmtId="0" fontId="2" fillId="0" borderId="0" xfId="0" applyFont="1" applyBorder="1" applyAlignment="1">
      <alignment horizontal="right"/>
    </xf>
    <xf numFmtId="10" fontId="0" fillId="0" borderId="0" xfId="0" applyNumberFormat="1" applyBorder="1"/>
    <xf numFmtId="0" fontId="2" fillId="0" borderId="35" xfId="0" applyFont="1" applyBorder="1" applyAlignment="1">
      <alignment horizontal="right"/>
    </xf>
    <xf numFmtId="0" fontId="4" fillId="6" borderId="21" xfId="0" applyFont="1" applyFill="1" applyBorder="1" applyAlignment="1">
      <alignment horizontal="center"/>
    </xf>
    <xf numFmtId="0" fontId="4" fillId="6" borderId="22" xfId="0" applyFont="1" applyFill="1" applyBorder="1" applyAlignment="1">
      <alignment horizontal="center"/>
    </xf>
    <xf numFmtId="0" fontId="4" fillId="6" borderId="23" xfId="0" applyFont="1" applyFill="1" applyBorder="1" applyAlignment="1">
      <alignment horizontal="center"/>
    </xf>
    <xf numFmtId="0" fontId="0" fillId="0" borderId="0" xfId="0" applyAlignment="1"/>
    <xf numFmtId="0" fontId="2" fillId="0" borderId="34" xfId="0" applyFont="1" applyBorder="1" applyAlignment="1">
      <alignment horizontal="right"/>
    </xf>
    <xf numFmtId="0" fontId="2" fillId="0" borderId="35" xfId="0" applyFont="1" applyBorder="1" applyAlignment="1">
      <alignment horizontal="right"/>
    </xf>
    <xf numFmtId="0" fontId="2" fillId="0" borderId="0" xfId="0" applyFont="1" applyBorder="1" applyAlignment="1">
      <alignment horizontal="left"/>
    </xf>
    <xf numFmtId="167" fontId="0" fillId="7" borderId="8" xfId="0" applyNumberFormat="1" applyFill="1" applyBorder="1"/>
    <xf numFmtId="0" fontId="2" fillId="8" borderId="31" xfId="0" applyFont="1" applyFill="1" applyBorder="1" applyAlignment="1">
      <alignment horizontal="center"/>
    </xf>
    <xf numFmtId="0" fontId="2" fillId="8" borderId="32" xfId="0" applyFont="1" applyFill="1" applyBorder="1" applyAlignment="1">
      <alignment horizontal="center"/>
    </xf>
    <xf numFmtId="0" fontId="4" fillId="0" borderId="33" xfId="0" applyFont="1" applyBorder="1" applyAlignment="1"/>
    <xf numFmtId="0" fontId="4" fillId="0" borderId="2" xfId="0" applyFont="1" applyBorder="1" applyAlignment="1"/>
    <xf numFmtId="0" fontId="8" fillId="9" borderId="36" xfId="0" applyNumberFormat="1" applyFont="1" applyFill="1" applyBorder="1"/>
    <xf numFmtId="0" fontId="8" fillId="9" borderId="36" xfId="0" applyFont="1" applyFill="1" applyBorder="1"/>
    <xf numFmtId="165" fontId="0" fillId="0" borderId="5" xfId="0" applyNumberFormat="1" applyBorder="1"/>
    <xf numFmtId="0" fontId="8" fillId="9" borderId="37" xfId="0" applyFont="1" applyFill="1" applyBorder="1"/>
    <xf numFmtId="10" fontId="0" fillId="0" borderId="0" xfId="0" applyNumberFormat="1" applyFill="1" applyBorder="1"/>
    <xf numFmtId="0" fontId="2" fillId="8" borderId="12" xfId="0" applyFont="1" applyFill="1" applyBorder="1"/>
    <xf numFmtId="14" fontId="4" fillId="8" borderId="12" xfId="0" applyNumberFormat="1" applyFont="1" applyFill="1" applyBorder="1"/>
    <xf numFmtId="0" fontId="4" fillId="8" borderId="12" xfId="0" applyFont="1" applyFill="1" applyBorder="1"/>
    <xf numFmtId="0" fontId="2" fillId="0" borderId="0" xfId="0" applyNumberFormat="1" applyFont="1"/>
    <xf numFmtId="0" fontId="2" fillId="0" borderId="0" xfId="0" quotePrefix="1" applyNumberFormat="1" applyFont="1" applyAlignment="1">
      <alignment horizontal="right"/>
    </xf>
    <xf numFmtId="0" fontId="7" fillId="2" borderId="0" xfId="3" applyFill="1" applyAlignment="1">
      <alignment horizontal="left"/>
    </xf>
    <xf numFmtId="0" fontId="4" fillId="6" borderId="12" xfId="0" applyFont="1" applyFill="1" applyBorder="1" applyAlignment="1">
      <alignment horizontal="center"/>
    </xf>
    <xf numFmtId="0" fontId="4" fillId="6" borderId="14" xfId="0" applyFont="1" applyFill="1" applyBorder="1" applyAlignment="1">
      <alignment horizontal="center"/>
    </xf>
    <xf numFmtId="0" fontId="0" fillId="10" borderId="34" xfId="0" applyFill="1" applyBorder="1"/>
    <xf numFmtId="0" fontId="0" fillId="10" borderId="0" xfId="0" applyFill="1" applyBorder="1"/>
    <xf numFmtId="0" fontId="0" fillId="10" borderId="5" xfId="0" applyFill="1" applyBorder="1"/>
    <xf numFmtId="0" fontId="0" fillId="10" borderId="35" xfId="0" applyFill="1" applyBorder="1"/>
    <xf numFmtId="0" fontId="0" fillId="10" borderId="7" xfId="0" applyFill="1" applyBorder="1"/>
    <xf numFmtId="0" fontId="0" fillId="10" borderId="8" xfId="0" applyFill="1" applyBorder="1"/>
    <xf numFmtId="0" fontId="5" fillId="10" borderId="33" xfId="0" applyFont="1" applyFill="1" applyBorder="1" applyAlignment="1">
      <alignment horizontal="center"/>
    </xf>
    <xf numFmtId="0" fontId="5" fillId="10" borderId="2" xfId="0" applyFont="1" applyFill="1" applyBorder="1" applyAlignment="1">
      <alignment horizontal="center"/>
    </xf>
    <xf numFmtId="0" fontId="5" fillId="10" borderId="3" xfId="0" applyFont="1" applyFill="1" applyBorder="1" applyAlignment="1">
      <alignment horizontal="center"/>
    </xf>
    <xf numFmtId="0" fontId="0" fillId="10" borderId="33" xfId="0" applyFill="1" applyBorder="1" applyAlignment="1">
      <alignment wrapText="1"/>
    </xf>
    <xf numFmtId="0" fontId="0" fillId="10" borderId="2" xfId="0" applyFill="1" applyBorder="1" applyAlignment="1">
      <alignment wrapText="1"/>
    </xf>
    <xf numFmtId="0" fontId="0" fillId="10" borderId="3" xfId="0" applyFill="1" applyBorder="1" applyAlignment="1">
      <alignment wrapText="1"/>
    </xf>
    <xf numFmtId="0" fontId="0" fillId="10" borderId="34" xfId="0" applyFill="1" applyBorder="1" applyAlignment="1">
      <alignment wrapText="1"/>
    </xf>
    <xf numFmtId="0" fontId="0" fillId="10" borderId="0" xfId="0" applyFill="1" applyBorder="1" applyAlignment="1">
      <alignment wrapText="1"/>
    </xf>
    <xf numFmtId="0" fontId="0" fillId="10" borderId="5" xfId="0" applyFill="1" applyBorder="1" applyAlignment="1">
      <alignment wrapText="1"/>
    </xf>
    <xf numFmtId="0" fontId="0" fillId="10" borderId="35" xfId="0" applyFill="1" applyBorder="1" applyAlignment="1">
      <alignment wrapText="1"/>
    </xf>
    <xf numFmtId="0" fontId="0" fillId="10" borderId="7" xfId="0" applyFill="1" applyBorder="1" applyAlignment="1">
      <alignment wrapText="1"/>
    </xf>
    <xf numFmtId="0" fontId="0" fillId="10" borderId="8" xfId="0" applyFill="1" applyBorder="1" applyAlignment="1">
      <alignment wrapText="1"/>
    </xf>
    <xf numFmtId="0" fontId="7" fillId="2" borderId="12" xfId="3" applyFill="1" applyBorder="1" applyAlignment="1"/>
    <xf numFmtId="0" fontId="7" fillId="0" borderId="14" xfId="3" applyFill="1" applyBorder="1" applyAlignment="1"/>
    <xf numFmtId="0" fontId="7" fillId="11" borderId="13" xfId="3" applyFill="1" applyBorder="1" applyAlignment="1"/>
    <xf numFmtId="0" fontId="7" fillId="11" borderId="0" xfId="3" applyFill="1"/>
    <xf numFmtId="0" fontId="7" fillId="0" borderId="0" xfId="3" applyAlignment="1"/>
    <xf numFmtId="0" fontId="7" fillId="0" borderId="0" xfId="3" applyAlignment="1"/>
    <xf numFmtId="0" fontId="2" fillId="0" borderId="0" xfId="0" applyFont="1" applyBorder="1" applyAlignment="1"/>
    <xf numFmtId="7" fontId="0" fillId="0" borderId="34" xfId="0" applyNumberFormat="1" applyBorder="1"/>
    <xf numFmtId="7" fontId="0" fillId="0" borderId="35" xfId="0" applyNumberFormat="1" applyBorder="1"/>
    <xf numFmtId="0" fontId="0" fillId="0" borderId="0" xfId="0" applyFill="1"/>
    <xf numFmtId="0" fontId="0" fillId="0" borderId="0" xfId="0" applyFill="1" applyBorder="1" applyAlignment="1">
      <alignment wrapText="1"/>
    </xf>
    <xf numFmtId="0" fontId="0" fillId="0" borderId="0" xfId="0" applyFill="1" applyBorder="1"/>
    <xf numFmtId="166" fontId="0" fillId="0" borderId="0" xfId="2" quotePrefix="1" applyNumberFormat="1" applyFont="1" applyFill="1" applyBorder="1"/>
    <xf numFmtId="0" fontId="2" fillId="4" borderId="34" xfId="0" applyNumberFormat="1" applyFont="1" applyFill="1" applyBorder="1"/>
    <xf numFmtId="0" fontId="0" fillId="4" borderId="34" xfId="0" applyNumberFormat="1" applyFill="1" applyBorder="1"/>
    <xf numFmtId="0" fontId="0" fillId="4" borderId="35" xfId="0" applyNumberFormat="1" applyFill="1" applyBorder="1"/>
    <xf numFmtId="0" fontId="0" fillId="4" borderId="7" xfId="0" applyNumberFormat="1" applyFill="1" applyBorder="1"/>
    <xf numFmtId="0" fontId="2" fillId="4" borderId="0" xfId="0" applyNumberFormat="1" applyFont="1" applyFill="1" applyBorder="1"/>
    <xf numFmtId="172" fontId="2" fillId="4" borderId="0" xfId="0" applyNumberFormat="1" applyFont="1" applyFill="1" applyBorder="1"/>
    <xf numFmtId="10" fontId="2" fillId="4" borderId="0" xfId="0" applyNumberFormat="1" applyFont="1" applyFill="1" applyBorder="1"/>
    <xf numFmtId="0" fontId="0" fillId="4" borderId="0" xfId="0" applyNumberFormat="1" applyFill="1" applyBorder="1"/>
    <xf numFmtId="172" fontId="0" fillId="4" borderId="0" xfId="0" applyNumberFormat="1" applyFill="1" applyBorder="1"/>
    <xf numFmtId="10" fontId="0" fillId="4" borderId="0" xfId="0" applyNumberFormat="1" applyFill="1" applyBorder="1"/>
    <xf numFmtId="0" fontId="2" fillId="0" borderId="33" xfId="0" applyFont="1" applyBorder="1"/>
    <xf numFmtId="0" fontId="2" fillId="0" borderId="34" xfId="0" applyNumberFormat="1" applyFont="1" applyBorder="1"/>
    <xf numFmtId="0" fontId="2" fillId="0" borderId="0" xfId="0" applyNumberFormat="1" applyFont="1" applyBorder="1"/>
    <xf numFmtId="172" fontId="2" fillId="0" borderId="0" xfId="0" applyNumberFormat="1" applyFont="1" applyBorder="1"/>
    <xf numFmtId="10" fontId="2" fillId="0" borderId="0" xfId="0" applyNumberFormat="1" applyFont="1" applyBorder="1"/>
    <xf numFmtId="0" fontId="0" fillId="0" borderId="34" xfId="0" applyNumberFormat="1" applyBorder="1"/>
    <xf numFmtId="172" fontId="0" fillId="0" borderId="0" xfId="0" applyNumberFormat="1" applyBorder="1"/>
    <xf numFmtId="0" fontId="0" fillId="0" borderId="35" xfId="0" applyNumberFormat="1" applyBorder="1"/>
    <xf numFmtId="11" fontId="0" fillId="0" borderId="5" xfId="0" applyNumberFormat="1" applyBorder="1"/>
    <xf numFmtId="44" fontId="0" fillId="0" borderId="0" xfId="0" applyNumberFormat="1" applyBorder="1"/>
    <xf numFmtId="11" fontId="0" fillId="0" borderId="0" xfId="0" applyNumberFormat="1" applyBorder="1"/>
    <xf numFmtId="11" fontId="0" fillId="7" borderId="8" xfId="0" applyNumberFormat="1" applyFill="1" applyBorder="1"/>
    <xf numFmtId="0" fontId="0" fillId="0" borderId="33"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34" xfId="0" applyBorder="1" applyAlignment="1">
      <alignment wrapText="1"/>
    </xf>
    <xf numFmtId="0" fontId="0" fillId="0" borderId="0" xfId="0" applyBorder="1" applyAlignment="1">
      <alignment wrapText="1"/>
    </xf>
    <xf numFmtId="0" fontId="0" fillId="0" borderId="5" xfId="0" applyBorder="1" applyAlignment="1">
      <alignment wrapText="1"/>
    </xf>
    <xf numFmtId="0" fontId="0" fillId="0" borderId="35" xfId="0" applyBorder="1" applyAlignment="1">
      <alignment wrapText="1"/>
    </xf>
    <xf numFmtId="0" fontId="0" fillId="0" borderId="7" xfId="0" applyBorder="1" applyAlignment="1">
      <alignment wrapText="1"/>
    </xf>
    <xf numFmtId="0" fontId="0" fillId="0" borderId="8" xfId="0" applyBorder="1" applyAlignment="1">
      <alignment wrapText="1"/>
    </xf>
    <xf numFmtId="0" fontId="10" fillId="12" borderId="21" xfId="3" applyFont="1" applyFill="1" applyBorder="1" applyAlignment="1">
      <alignment horizontal="center"/>
    </xf>
    <xf numFmtId="0" fontId="10" fillId="12" borderId="22" xfId="3" applyFont="1" applyFill="1" applyBorder="1" applyAlignment="1">
      <alignment horizontal="center"/>
    </xf>
    <xf numFmtId="0" fontId="10" fillId="12" borderId="23" xfId="3" applyFont="1" applyFill="1" applyBorder="1" applyAlignment="1">
      <alignment horizontal="center"/>
    </xf>
    <xf numFmtId="0" fontId="11" fillId="0" borderId="0" xfId="0" applyFont="1" applyAlignment="1">
      <alignment vertical="center" wrapText="1"/>
    </xf>
    <xf numFmtId="0" fontId="0" fillId="0" borderId="33" xfId="0" applyFill="1" applyBorder="1"/>
    <xf numFmtId="0" fontId="0" fillId="0" borderId="2" xfId="0" applyFill="1" applyBorder="1"/>
    <xf numFmtId="0" fontId="0" fillId="0" borderId="3" xfId="0" applyFill="1" applyBorder="1"/>
    <xf numFmtId="0" fontId="0" fillId="0" borderId="35" xfId="0" applyFill="1" applyBorder="1"/>
    <xf numFmtId="0" fontId="0" fillId="0" borderId="7" xfId="0" applyFill="1" applyBorder="1"/>
    <xf numFmtId="0" fontId="0" fillId="0" borderId="8" xfId="0" applyFill="1" applyBorder="1"/>
    <xf numFmtId="10" fontId="2" fillId="0" borderId="34" xfId="0" applyNumberFormat="1" applyFont="1" applyBorder="1"/>
    <xf numFmtId="10" fontId="0" fillId="0" borderId="34" xfId="0" applyNumberFormat="1" applyBorder="1"/>
    <xf numFmtId="10" fontId="0" fillId="0" borderId="35" xfId="0" applyNumberFormat="1" applyBorder="1"/>
    <xf numFmtId="1" fontId="2" fillId="4" borderId="0" xfId="0" applyNumberFormat="1" applyFont="1" applyFill="1" applyBorder="1"/>
    <xf numFmtId="1" fontId="0" fillId="4" borderId="0" xfId="0" applyNumberFormat="1" applyFill="1" applyBorder="1"/>
    <xf numFmtId="172" fontId="2" fillId="0" borderId="34" xfId="0" applyNumberFormat="1" applyFont="1" applyBorder="1"/>
    <xf numFmtId="1" fontId="2" fillId="0" borderId="0" xfId="0" applyNumberFormat="1" applyFont="1" applyBorder="1"/>
    <xf numFmtId="172" fontId="0" fillId="0" borderId="34" xfId="0" applyNumberFormat="1" applyBorder="1"/>
    <xf numFmtId="1" fontId="0" fillId="0" borderId="0" xfId="0" applyNumberFormat="1" applyBorder="1"/>
    <xf numFmtId="172" fontId="0" fillId="0" borderId="35" xfId="0" applyNumberFormat="1" applyBorder="1"/>
    <xf numFmtId="0" fontId="7" fillId="2" borderId="7" xfId="3" applyFill="1" applyBorder="1" applyAlignment="1">
      <alignment horizontal="center"/>
    </xf>
    <xf numFmtId="0" fontId="0" fillId="0" borderId="0" xfId="0" applyFont="1" applyFill="1" applyBorder="1" applyAlignment="1">
      <alignment wrapText="1"/>
    </xf>
    <xf numFmtId="0" fontId="0" fillId="0" borderId="33" xfId="0" applyFont="1" applyFill="1" applyBorder="1" applyAlignment="1">
      <alignment wrapText="1"/>
    </xf>
    <xf numFmtId="0" fontId="0" fillId="0" borderId="2" xfId="0" applyFont="1" applyFill="1" applyBorder="1" applyAlignment="1">
      <alignment wrapText="1"/>
    </xf>
    <xf numFmtId="0" fontId="0" fillId="0" borderId="3" xfId="0" applyFont="1" applyFill="1" applyBorder="1" applyAlignment="1">
      <alignment wrapText="1"/>
    </xf>
    <xf numFmtId="0" fontId="0" fillId="0" borderId="34" xfId="0" applyFont="1" applyFill="1" applyBorder="1" applyAlignment="1">
      <alignment wrapText="1"/>
    </xf>
    <xf numFmtId="0" fontId="0" fillId="0" borderId="5" xfId="0" applyFont="1" applyFill="1" applyBorder="1" applyAlignment="1">
      <alignment wrapText="1"/>
    </xf>
    <xf numFmtId="0" fontId="0" fillId="0" borderId="35" xfId="0" applyFont="1" applyFill="1" applyBorder="1" applyAlignment="1">
      <alignment wrapText="1"/>
    </xf>
    <xf numFmtId="0" fontId="0" fillId="0" borderId="7" xfId="0" applyFont="1" applyFill="1" applyBorder="1" applyAlignment="1">
      <alignment wrapText="1"/>
    </xf>
    <xf numFmtId="0" fontId="0" fillId="0" borderId="8" xfId="0" applyFont="1" applyFill="1" applyBorder="1" applyAlignment="1">
      <alignment wrapText="1"/>
    </xf>
    <xf numFmtId="0" fontId="10" fillId="0" borderId="0" xfId="3" applyFont="1"/>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colors>
    <mruColors>
      <color rgb="FFFFCCFF"/>
      <color rgb="FF9FEAF7"/>
      <color rgb="FFF4FA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u="sng"/>
              <a:t>100</a:t>
            </a:r>
            <a:r>
              <a:rPr lang="en-AU" b="1" u="sng" baseline="0"/>
              <a:t> Simulations of Each Investment Option</a:t>
            </a:r>
          </a:p>
        </c:rich>
      </c:tx>
      <c:layout>
        <c:manualLayout>
          <c:xMode val="edge"/>
          <c:yMode val="edge"/>
          <c:x val="0.1340976701833215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'Q8 Simulation Summary'!$P$23</c:f>
              <c:strCache>
                <c:ptCount val="1"/>
                <c:pt idx="0">
                  <c:v>Stock Portfolio</c:v>
                </c:pt>
              </c:strCache>
            </c:strRef>
          </c:tx>
          <c:spPr>
            <a:solidFill>
              <a:schemeClr val="accent1"/>
            </a:solidFill>
            <a:ln>
              <a:noFill/>
            </a:ln>
            <a:effectLst/>
          </c:spPr>
          <c:invertIfNegative val="0"/>
          <c:cat>
            <c:strRef>
              <c:f>'Q8 Simulation Summary'!$N$24:$N$34</c:f>
              <c:strCache>
                <c:ptCount val="11"/>
                <c:pt idx="0">
                  <c:v>0 - 2.5M</c:v>
                </c:pt>
                <c:pt idx="1">
                  <c:v>2.5M- 5M</c:v>
                </c:pt>
                <c:pt idx="2">
                  <c:v>5M- 7.5M</c:v>
                </c:pt>
                <c:pt idx="3">
                  <c:v>7.5M - 10M</c:v>
                </c:pt>
                <c:pt idx="4">
                  <c:v>10M - 12.5M</c:v>
                </c:pt>
                <c:pt idx="5">
                  <c:v>12.5M - 15M</c:v>
                </c:pt>
                <c:pt idx="6">
                  <c:v>15M - 17.5M</c:v>
                </c:pt>
                <c:pt idx="7">
                  <c:v>17.5M - 20M</c:v>
                </c:pt>
                <c:pt idx="8">
                  <c:v>20M - 22.5M</c:v>
                </c:pt>
                <c:pt idx="9">
                  <c:v>22.5M - 25M</c:v>
                </c:pt>
                <c:pt idx="10">
                  <c:v>25M+</c:v>
                </c:pt>
              </c:strCache>
            </c:strRef>
          </c:cat>
          <c:val>
            <c:numRef>
              <c:f>'Q8 Simulation Summary'!$P$24:$P$34</c:f>
              <c:numCache>
                <c:formatCode>General</c:formatCode>
                <c:ptCount val="11"/>
                <c:pt idx="0">
                  <c:v>24</c:v>
                </c:pt>
                <c:pt idx="1">
                  <c:v>20</c:v>
                </c:pt>
                <c:pt idx="2">
                  <c:v>10</c:v>
                </c:pt>
                <c:pt idx="3">
                  <c:v>10</c:v>
                </c:pt>
                <c:pt idx="4">
                  <c:v>12</c:v>
                </c:pt>
                <c:pt idx="5">
                  <c:v>6</c:v>
                </c:pt>
                <c:pt idx="6">
                  <c:v>1</c:v>
                </c:pt>
                <c:pt idx="7">
                  <c:v>3</c:v>
                </c:pt>
                <c:pt idx="8">
                  <c:v>5</c:v>
                </c:pt>
                <c:pt idx="9">
                  <c:v>1</c:v>
                </c:pt>
                <c:pt idx="10">
                  <c:v>8</c:v>
                </c:pt>
              </c:numCache>
            </c:numRef>
          </c:val>
          <c:extLst>
            <c:ext xmlns:c16="http://schemas.microsoft.com/office/drawing/2014/chart" uri="{C3380CC4-5D6E-409C-BE32-E72D297353CC}">
              <c16:uniqueId val="{00000000-1530-4DED-B9DB-8ABFF4FBB3E3}"/>
            </c:ext>
          </c:extLst>
        </c:ser>
        <c:ser>
          <c:idx val="1"/>
          <c:order val="1"/>
          <c:tx>
            <c:strRef>
              <c:f>'Q8 Simulation Summary'!$Q$23</c:f>
              <c:strCache>
                <c:ptCount val="1"/>
                <c:pt idx="0">
                  <c:v>VAS and Bond</c:v>
                </c:pt>
              </c:strCache>
            </c:strRef>
          </c:tx>
          <c:spPr>
            <a:solidFill>
              <a:schemeClr val="accent2"/>
            </a:solidFill>
            <a:ln>
              <a:noFill/>
            </a:ln>
            <a:effectLst/>
          </c:spPr>
          <c:invertIfNegative val="0"/>
          <c:cat>
            <c:strRef>
              <c:f>'Q8 Simulation Summary'!$N$24:$N$34</c:f>
              <c:strCache>
                <c:ptCount val="11"/>
                <c:pt idx="0">
                  <c:v>0 - 2.5M</c:v>
                </c:pt>
                <c:pt idx="1">
                  <c:v>2.5M- 5M</c:v>
                </c:pt>
                <c:pt idx="2">
                  <c:v>5M- 7.5M</c:v>
                </c:pt>
                <c:pt idx="3">
                  <c:v>7.5M - 10M</c:v>
                </c:pt>
                <c:pt idx="4">
                  <c:v>10M - 12.5M</c:v>
                </c:pt>
                <c:pt idx="5">
                  <c:v>12.5M - 15M</c:v>
                </c:pt>
                <c:pt idx="6">
                  <c:v>15M - 17.5M</c:v>
                </c:pt>
                <c:pt idx="7">
                  <c:v>17.5M - 20M</c:v>
                </c:pt>
                <c:pt idx="8">
                  <c:v>20M - 22.5M</c:v>
                </c:pt>
                <c:pt idx="9">
                  <c:v>22.5M - 25M</c:v>
                </c:pt>
                <c:pt idx="10">
                  <c:v>25M+</c:v>
                </c:pt>
              </c:strCache>
            </c:strRef>
          </c:cat>
          <c:val>
            <c:numRef>
              <c:f>'Q8 Simulation Summary'!$Q$24:$Q$34</c:f>
              <c:numCache>
                <c:formatCode>General</c:formatCode>
                <c:ptCount val="11"/>
                <c:pt idx="0">
                  <c:v>22</c:v>
                </c:pt>
                <c:pt idx="1">
                  <c:v>9</c:v>
                </c:pt>
                <c:pt idx="2">
                  <c:v>35</c:v>
                </c:pt>
                <c:pt idx="3">
                  <c:v>9</c:v>
                </c:pt>
                <c:pt idx="4">
                  <c:v>2</c:v>
                </c:pt>
                <c:pt idx="5">
                  <c:v>0</c:v>
                </c:pt>
                <c:pt idx="6">
                  <c:v>0</c:v>
                </c:pt>
                <c:pt idx="7">
                  <c:v>0</c:v>
                </c:pt>
                <c:pt idx="8">
                  <c:v>23</c:v>
                </c:pt>
                <c:pt idx="9">
                  <c:v>0</c:v>
                </c:pt>
                <c:pt idx="10">
                  <c:v>0</c:v>
                </c:pt>
              </c:numCache>
            </c:numRef>
          </c:val>
          <c:extLst>
            <c:ext xmlns:c16="http://schemas.microsoft.com/office/drawing/2014/chart" uri="{C3380CC4-5D6E-409C-BE32-E72D297353CC}">
              <c16:uniqueId val="{00000001-1530-4DED-B9DB-8ABFF4FBB3E3}"/>
            </c:ext>
          </c:extLst>
        </c:ser>
        <c:ser>
          <c:idx val="2"/>
          <c:order val="2"/>
          <c:tx>
            <c:strRef>
              <c:f>'Q8 Simulation Summary'!$R$23</c:f>
              <c:strCache>
                <c:ptCount val="1"/>
                <c:pt idx="0">
                  <c:v>Asset Y</c:v>
                </c:pt>
              </c:strCache>
            </c:strRef>
          </c:tx>
          <c:spPr>
            <a:solidFill>
              <a:schemeClr val="accent3"/>
            </a:solidFill>
            <a:ln>
              <a:noFill/>
            </a:ln>
            <a:effectLst/>
          </c:spPr>
          <c:invertIfNegative val="0"/>
          <c:cat>
            <c:strRef>
              <c:f>'Q8 Simulation Summary'!$N$24:$N$34</c:f>
              <c:strCache>
                <c:ptCount val="11"/>
                <c:pt idx="0">
                  <c:v>0 - 2.5M</c:v>
                </c:pt>
                <c:pt idx="1">
                  <c:v>2.5M- 5M</c:v>
                </c:pt>
                <c:pt idx="2">
                  <c:v>5M- 7.5M</c:v>
                </c:pt>
                <c:pt idx="3">
                  <c:v>7.5M - 10M</c:v>
                </c:pt>
                <c:pt idx="4">
                  <c:v>10M - 12.5M</c:v>
                </c:pt>
                <c:pt idx="5">
                  <c:v>12.5M - 15M</c:v>
                </c:pt>
                <c:pt idx="6">
                  <c:v>15M - 17.5M</c:v>
                </c:pt>
                <c:pt idx="7">
                  <c:v>17.5M - 20M</c:v>
                </c:pt>
                <c:pt idx="8">
                  <c:v>20M - 22.5M</c:v>
                </c:pt>
                <c:pt idx="9">
                  <c:v>22.5M - 25M</c:v>
                </c:pt>
                <c:pt idx="10">
                  <c:v>25M+</c:v>
                </c:pt>
              </c:strCache>
            </c:strRef>
          </c:cat>
          <c:val>
            <c:numRef>
              <c:f>'Q8 Simulation Summary'!$R$24:$R$34</c:f>
              <c:numCache>
                <c:formatCode>General</c:formatCode>
                <c:ptCount val="11"/>
                <c:pt idx="0">
                  <c:v>20</c:v>
                </c:pt>
                <c:pt idx="1">
                  <c:v>16</c:v>
                </c:pt>
                <c:pt idx="2">
                  <c:v>17</c:v>
                </c:pt>
                <c:pt idx="3">
                  <c:v>12</c:v>
                </c:pt>
                <c:pt idx="4">
                  <c:v>4</c:v>
                </c:pt>
                <c:pt idx="5">
                  <c:v>5</c:v>
                </c:pt>
                <c:pt idx="6">
                  <c:v>7</c:v>
                </c:pt>
                <c:pt idx="7">
                  <c:v>6</c:v>
                </c:pt>
                <c:pt idx="8">
                  <c:v>2</c:v>
                </c:pt>
                <c:pt idx="9">
                  <c:v>3</c:v>
                </c:pt>
                <c:pt idx="10">
                  <c:v>8</c:v>
                </c:pt>
              </c:numCache>
            </c:numRef>
          </c:val>
          <c:extLst>
            <c:ext xmlns:c16="http://schemas.microsoft.com/office/drawing/2014/chart" uri="{C3380CC4-5D6E-409C-BE32-E72D297353CC}">
              <c16:uniqueId val="{00000002-1530-4DED-B9DB-8ABFF4FBB3E3}"/>
            </c:ext>
          </c:extLst>
        </c:ser>
        <c:dLbls>
          <c:showLegendKey val="0"/>
          <c:showVal val="0"/>
          <c:showCatName val="0"/>
          <c:showSerName val="0"/>
          <c:showPercent val="0"/>
          <c:showBubbleSize val="0"/>
        </c:dLbls>
        <c:gapWidth val="100"/>
        <c:axId val="714995104"/>
        <c:axId val="714995584"/>
      </c:barChart>
      <c:catAx>
        <c:axId val="71499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995584"/>
        <c:crosses val="autoZero"/>
        <c:auto val="1"/>
        <c:lblAlgn val="ctr"/>
        <c:lblOffset val="100"/>
        <c:noMultiLvlLbl val="0"/>
      </c:catAx>
      <c:valAx>
        <c:axId val="714995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99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u="sng"/>
              <a:t>100</a:t>
            </a:r>
            <a:r>
              <a:rPr lang="en-AU" b="1" u="sng" baseline="0"/>
              <a:t> Simulations of Each Investment Option</a:t>
            </a:r>
          </a:p>
        </c:rich>
      </c:tx>
      <c:layout>
        <c:manualLayout>
          <c:xMode val="edge"/>
          <c:yMode val="edge"/>
          <c:x val="0.1340976701833215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'Q8 Simulation Summary'!$P$23</c:f>
              <c:strCache>
                <c:ptCount val="1"/>
                <c:pt idx="0">
                  <c:v>Stock Portfolio</c:v>
                </c:pt>
              </c:strCache>
            </c:strRef>
          </c:tx>
          <c:spPr>
            <a:solidFill>
              <a:schemeClr val="accent1"/>
            </a:solidFill>
            <a:ln>
              <a:noFill/>
            </a:ln>
            <a:effectLst/>
          </c:spPr>
          <c:invertIfNegative val="0"/>
          <c:cat>
            <c:strRef>
              <c:f>'Q8 Simulation Summary'!$N$24:$N$34</c:f>
              <c:strCache>
                <c:ptCount val="11"/>
                <c:pt idx="0">
                  <c:v>0 - 2.5M</c:v>
                </c:pt>
                <c:pt idx="1">
                  <c:v>2.5M- 5M</c:v>
                </c:pt>
                <c:pt idx="2">
                  <c:v>5M- 7.5M</c:v>
                </c:pt>
                <c:pt idx="3">
                  <c:v>7.5M - 10M</c:v>
                </c:pt>
                <c:pt idx="4">
                  <c:v>10M - 12.5M</c:v>
                </c:pt>
                <c:pt idx="5">
                  <c:v>12.5M - 15M</c:v>
                </c:pt>
                <c:pt idx="6">
                  <c:v>15M - 17.5M</c:v>
                </c:pt>
                <c:pt idx="7">
                  <c:v>17.5M - 20M</c:v>
                </c:pt>
                <c:pt idx="8">
                  <c:v>20M - 22.5M</c:v>
                </c:pt>
                <c:pt idx="9">
                  <c:v>22.5M - 25M</c:v>
                </c:pt>
                <c:pt idx="10">
                  <c:v>25M+</c:v>
                </c:pt>
              </c:strCache>
            </c:strRef>
          </c:cat>
          <c:val>
            <c:numRef>
              <c:f>'Q8 Simulation Summary'!$P$24:$P$34</c:f>
              <c:numCache>
                <c:formatCode>General</c:formatCode>
                <c:ptCount val="11"/>
                <c:pt idx="0">
                  <c:v>24</c:v>
                </c:pt>
                <c:pt idx="1">
                  <c:v>20</c:v>
                </c:pt>
                <c:pt idx="2">
                  <c:v>10</c:v>
                </c:pt>
                <c:pt idx="3">
                  <c:v>10</c:v>
                </c:pt>
                <c:pt idx="4">
                  <c:v>12</c:v>
                </c:pt>
                <c:pt idx="5">
                  <c:v>6</c:v>
                </c:pt>
                <c:pt idx="6">
                  <c:v>1</c:v>
                </c:pt>
                <c:pt idx="7">
                  <c:v>3</c:v>
                </c:pt>
                <c:pt idx="8">
                  <c:v>5</c:v>
                </c:pt>
                <c:pt idx="9">
                  <c:v>1</c:v>
                </c:pt>
                <c:pt idx="10">
                  <c:v>8</c:v>
                </c:pt>
              </c:numCache>
            </c:numRef>
          </c:val>
          <c:extLst>
            <c:ext xmlns:c16="http://schemas.microsoft.com/office/drawing/2014/chart" uri="{C3380CC4-5D6E-409C-BE32-E72D297353CC}">
              <c16:uniqueId val="{00000000-299F-4E0B-8A9D-73824F94075F}"/>
            </c:ext>
          </c:extLst>
        </c:ser>
        <c:ser>
          <c:idx val="1"/>
          <c:order val="1"/>
          <c:tx>
            <c:strRef>
              <c:f>'Q8 Simulation Summary'!$Q$23</c:f>
              <c:strCache>
                <c:ptCount val="1"/>
                <c:pt idx="0">
                  <c:v>VAS and Bond</c:v>
                </c:pt>
              </c:strCache>
            </c:strRef>
          </c:tx>
          <c:spPr>
            <a:solidFill>
              <a:schemeClr val="accent2"/>
            </a:solidFill>
            <a:ln>
              <a:noFill/>
            </a:ln>
            <a:effectLst/>
          </c:spPr>
          <c:invertIfNegative val="0"/>
          <c:cat>
            <c:strRef>
              <c:f>'Q8 Simulation Summary'!$N$24:$N$34</c:f>
              <c:strCache>
                <c:ptCount val="11"/>
                <c:pt idx="0">
                  <c:v>0 - 2.5M</c:v>
                </c:pt>
                <c:pt idx="1">
                  <c:v>2.5M- 5M</c:v>
                </c:pt>
                <c:pt idx="2">
                  <c:v>5M- 7.5M</c:v>
                </c:pt>
                <c:pt idx="3">
                  <c:v>7.5M - 10M</c:v>
                </c:pt>
                <c:pt idx="4">
                  <c:v>10M - 12.5M</c:v>
                </c:pt>
                <c:pt idx="5">
                  <c:v>12.5M - 15M</c:v>
                </c:pt>
                <c:pt idx="6">
                  <c:v>15M - 17.5M</c:v>
                </c:pt>
                <c:pt idx="7">
                  <c:v>17.5M - 20M</c:v>
                </c:pt>
                <c:pt idx="8">
                  <c:v>20M - 22.5M</c:v>
                </c:pt>
                <c:pt idx="9">
                  <c:v>22.5M - 25M</c:v>
                </c:pt>
                <c:pt idx="10">
                  <c:v>25M+</c:v>
                </c:pt>
              </c:strCache>
            </c:strRef>
          </c:cat>
          <c:val>
            <c:numRef>
              <c:f>'Q8 Simulation Summary'!$Q$24:$Q$34</c:f>
              <c:numCache>
                <c:formatCode>General</c:formatCode>
                <c:ptCount val="11"/>
                <c:pt idx="0">
                  <c:v>22</c:v>
                </c:pt>
                <c:pt idx="1">
                  <c:v>9</c:v>
                </c:pt>
                <c:pt idx="2">
                  <c:v>35</c:v>
                </c:pt>
                <c:pt idx="3">
                  <c:v>9</c:v>
                </c:pt>
                <c:pt idx="4">
                  <c:v>2</c:v>
                </c:pt>
                <c:pt idx="5">
                  <c:v>0</c:v>
                </c:pt>
                <c:pt idx="6">
                  <c:v>0</c:v>
                </c:pt>
                <c:pt idx="7">
                  <c:v>0</c:v>
                </c:pt>
                <c:pt idx="8">
                  <c:v>23</c:v>
                </c:pt>
                <c:pt idx="9">
                  <c:v>0</c:v>
                </c:pt>
                <c:pt idx="10">
                  <c:v>0</c:v>
                </c:pt>
              </c:numCache>
            </c:numRef>
          </c:val>
          <c:extLst>
            <c:ext xmlns:c16="http://schemas.microsoft.com/office/drawing/2014/chart" uri="{C3380CC4-5D6E-409C-BE32-E72D297353CC}">
              <c16:uniqueId val="{00000001-299F-4E0B-8A9D-73824F94075F}"/>
            </c:ext>
          </c:extLst>
        </c:ser>
        <c:ser>
          <c:idx val="2"/>
          <c:order val="2"/>
          <c:tx>
            <c:strRef>
              <c:f>'Q8 Simulation Summary'!$R$23</c:f>
              <c:strCache>
                <c:ptCount val="1"/>
                <c:pt idx="0">
                  <c:v>Asset Y</c:v>
                </c:pt>
              </c:strCache>
            </c:strRef>
          </c:tx>
          <c:spPr>
            <a:solidFill>
              <a:schemeClr val="accent3"/>
            </a:solidFill>
            <a:ln>
              <a:noFill/>
            </a:ln>
            <a:effectLst/>
          </c:spPr>
          <c:invertIfNegative val="0"/>
          <c:cat>
            <c:strRef>
              <c:f>'Q8 Simulation Summary'!$N$24:$N$34</c:f>
              <c:strCache>
                <c:ptCount val="11"/>
                <c:pt idx="0">
                  <c:v>0 - 2.5M</c:v>
                </c:pt>
                <c:pt idx="1">
                  <c:v>2.5M- 5M</c:v>
                </c:pt>
                <c:pt idx="2">
                  <c:v>5M- 7.5M</c:v>
                </c:pt>
                <c:pt idx="3">
                  <c:v>7.5M - 10M</c:v>
                </c:pt>
                <c:pt idx="4">
                  <c:v>10M - 12.5M</c:v>
                </c:pt>
                <c:pt idx="5">
                  <c:v>12.5M - 15M</c:v>
                </c:pt>
                <c:pt idx="6">
                  <c:v>15M - 17.5M</c:v>
                </c:pt>
                <c:pt idx="7">
                  <c:v>17.5M - 20M</c:v>
                </c:pt>
                <c:pt idx="8">
                  <c:v>20M - 22.5M</c:v>
                </c:pt>
                <c:pt idx="9">
                  <c:v>22.5M - 25M</c:v>
                </c:pt>
                <c:pt idx="10">
                  <c:v>25M+</c:v>
                </c:pt>
              </c:strCache>
            </c:strRef>
          </c:cat>
          <c:val>
            <c:numRef>
              <c:f>'Q8 Simulation Summary'!$R$24:$R$34</c:f>
              <c:numCache>
                <c:formatCode>General</c:formatCode>
                <c:ptCount val="11"/>
                <c:pt idx="0">
                  <c:v>20</c:v>
                </c:pt>
                <c:pt idx="1">
                  <c:v>16</c:v>
                </c:pt>
                <c:pt idx="2">
                  <c:v>17</c:v>
                </c:pt>
                <c:pt idx="3">
                  <c:v>12</c:v>
                </c:pt>
                <c:pt idx="4">
                  <c:v>4</c:v>
                </c:pt>
                <c:pt idx="5">
                  <c:v>5</c:v>
                </c:pt>
                <c:pt idx="6">
                  <c:v>7</c:v>
                </c:pt>
                <c:pt idx="7">
                  <c:v>6</c:v>
                </c:pt>
                <c:pt idx="8">
                  <c:v>2</c:v>
                </c:pt>
                <c:pt idx="9">
                  <c:v>3</c:v>
                </c:pt>
                <c:pt idx="10">
                  <c:v>8</c:v>
                </c:pt>
              </c:numCache>
            </c:numRef>
          </c:val>
          <c:extLst>
            <c:ext xmlns:c16="http://schemas.microsoft.com/office/drawing/2014/chart" uri="{C3380CC4-5D6E-409C-BE32-E72D297353CC}">
              <c16:uniqueId val="{00000002-299F-4E0B-8A9D-73824F94075F}"/>
            </c:ext>
          </c:extLst>
        </c:ser>
        <c:dLbls>
          <c:showLegendKey val="0"/>
          <c:showVal val="0"/>
          <c:showCatName val="0"/>
          <c:showSerName val="0"/>
          <c:showPercent val="0"/>
          <c:showBubbleSize val="0"/>
        </c:dLbls>
        <c:gapWidth val="100"/>
        <c:axId val="714995104"/>
        <c:axId val="714995584"/>
      </c:barChart>
      <c:catAx>
        <c:axId val="71499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995584"/>
        <c:crosses val="autoZero"/>
        <c:auto val="1"/>
        <c:lblAlgn val="ctr"/>
        <c:lblOffset val="100"/>
        <c:noMultiLvlLbl val="0"/>
      </c:catAx>
      <c:valAx>
        <c:axId val="714995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99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409575</xdr:colOff>
      <xdr:row>14</xdr:row>
      <xdr:rowOff>12700</xdr:rowOff>
    </xdr:from>
    <xdr:ext cx="1637308" cy="173766"/>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E6D32432-43FD-03D9-D580-7E64E64268EE}"/>
                </a:ext>
              </a:extLst>
            </xdr:cNvPr>
            <xdr:cNvSpPr txBox="1"/>
          </xdr:nvSpPr>
          <xdr:spPr>
            <a:xfrm>
              <a:off x="409575" y="2635250"/>
              <a:ext cx="163730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AU" sz="1100" b="0" i="1">
                            <a:latin typeface="Cambria Math" panose="02040503050406030204" pitchFamily="18" charset="0"/>
                          </a:rPr>
                        </m:ctrlPr>
                      </m:sSubPr>
                      <m:e>
                        <m:r>
                          <a:rPr lang="en-AU" sz="1100" b="0" i="1">
                            <a:latin typeface="Cambria Math" panose="02040503050406030204" pitchFamily="18" charset="0"/>
                          </a:rPr>
                          <m:t>𝐵</m:t>
                        </m:r>
                      </m:e>
                      <m:sub>
                        <m:r>
                          <a:rPr lang="en-AU" sz="1100" b="0" i="1">
                            <a:latin typeface="Cambria Math" panose="02040503050406030204" pitchFamily="18" charset="0"/>
                          </a:rPr>
                          <m:t>𝑡</m:t>
                        </m:r>
                      </m:sub>
                    </m:sSub>
                    <m:r>
                      <a:rPr lang="en-AU" sz="1100" b="0" i="1">
                        <a:latin typeface="Cambria Math" panose="02040503050406030204" pitchFamily="18" charset="0"/>
                      </a:rPr>
                      <m:t>=0.15⋅</m:t>
                    </m:r>
                    <m:sSub>
                      <m:sSubPr>
                        <m:ctrlPr>
                          <a:rPr lang="en-AU" sz="1100" b="0" i="1">
                            <a:latin typeface="Cambria Math" panose="02040503050406030204" pitchFamily="18" charset="0"/>
                          </a:rPr>
                        </m:ctrlPr>
                      </m:sSubPr>
                      <m:e>
                        <m:r>
                          <a:rPr lang="en-AU" sz="1100" b="0" i="1">
                            <a:latin typeface="Cambria Math" panose="02040503050406030204" pitchFamily="18" charset="0"/>
                          </a:rPr>
                          <m:t>𝐴</m:t>
                        </m:r>
                      </m:e>
                      <m:sub>
                        <m:r>
                          <a:rPr lang="en-AU" sz="1100" b="0" i="1">
                            <a:latin typeface="Cambria Math" panose="02040503050406030204" pitchFamily="18" charset="0"/>
                          </a:rPr>
                          <m:t>𝑡</m:t>
                        </m:r>
                      </m:sub>
                    </m:sSub>
                    <m:r>
                      <a:rPr lang="en-AU" sz="1100" b="0" i="1">
                        <a:latin typeface="Cambria Math" panose="02040503050406030204" pitchFamily="18" charset="0"/>
                      </a:rPr>
                      <m:t>⋅</m:t>
                    </m:r>
                    <m:func>
                      <m:funcPr>
                        <m:ctrlPr>
                          <a:rPr lang="en-AU" sz="1100" b="0" i="1">
                            <a:latin typeface="Cambria Math" panose="02040503050406030204" pitchFamily="18" charset="0"/>
                          </a:rPr>
                        </m:ctrlPr>
                      </m:funcPr>
                      <m:fName>
                        <m:r>
                          <m:rPr>
                            <m:sty m:val="p"/>
                          </m:rPr>
                          <a:rPr lang="en-AU" sz="1100" b="0" i="0">
                            <a:latin typeface="Cambria Math" panose="02040503050406030204" pitchFamily="18" charset="0"/>
                          </a:rPr>
                          <m:t>exp</m:t>
                        </m:r>
                      </m:fName>
                      <m:e>
                        <m:d>
                          <m:dPr>
                            <m:ctrlPr>
                              <a:rPr lang="en-AU" sz="1100" b="0" i="1">
                                <a:latin typeface="Cambria Math" panose="02040503050406030204" pitchFamily="18" charset="0"/>
                              </a:rPr>
                            </m:ctrlPr>
                          </m:dPr>
                          <m:e>
                            <m:r>
                              <a:rPr lang="en-AU" sz="1100" b="0" i="1">
                                <a:latin typeface="Cambria Math" panose="02040503050406030204" pitchFamily="18" charset="0"/>
                              </a:rPr>
                              <m:t>−1/</m:t>
                            </m:r>
                            <m:r>
                              <a:rPr lang="en-AU" sz="1100" b="0" i="1">
                                <a:latin typeface="Cambria Math" panose="02040503050406030204" pitchFamily="18" charset="0"/>
                              </a:rPr>
                              <m:t>𝑡</m:t>
                            </m:r>
                          </m:e>
                        </m:d>
                      </m:e>
                    </m:func>
                  </m:oMath>
                </m:oMathPara>
              </a14:m>
              <a:endParaRPr lang="en-AU" sz="1100"/>
            </a:p>
          </xdr:txBody>
        </xdr:sp>
      </mc:Choice>
      <mc:Fallback>
        <xdr:sp macro="" textlink="">
          <xdr:nvSpPr>
            <xdr:cNvPr id="2" name="TextBox 1">
              <a:extLst>
                <a:ext uri="{FF2B5EF4-FFF2-40B4-BE49-F238E27FC236}">
                  <a16:creationId xmlns:a16="http://schemas.microsoft.com/office/drawing/2014/main" id="{E6D32432-43FD-03D9-D580-7E64E64268EE}"/>
                </a:ext>
              </a:extLst>
            </xdr:cNvPr>
            <xdr:cNvSpPr txBox="1"/>
          </xdr:nvSpPr>
          <xdr:spPr>
            <a:xfrm>
              <a:off x="409575" y="2635250"/>
              <a:ext cx="163730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AU" sz="1100" b="0" i="0">
                  <a:latin typeface="Cambria Math" panose="02040503050406030204" pitchFamily="18" charset="0"/>
                </a:rPr>
                <a:t>𝐵_𝑡=0.15⋅𝐴_𝑡⋅exp⁡(−1/𝑡)</a:t>
              </a:r>
              <a:endParaRPr lang="en-AU"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6</xdr:col>
      <xdr:colOff>815539</xdr:colOff>
      <xdr:row>14</xdr:row>
      <xdr:rowOff>18676</xdr:rowOff>
    </xdr:from>
    <xdr:ext cx="1637308" cy="173766"/>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016B729E-FDCF-4F12-AFCB-BCF509CF96F3}"/>
                </a:ext>
              </a:extLst>
            </xdr:cNvPr>
            <xdr:cNvSpPr txBox="1"/>
          </xdr:nvSpPr>
          <xdr:spPr>
            <a:xfrm>
              <a:off x="6138333" y="2670735"/>
              <a:ext cx="163730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Para xmlns:m="http://schemas.openxmlformats.org/officeDocument/2006/math">
                  <m:oMathParaPr>
                    <m:jc m:val="centerGroup"/>
                  </m:oMathParaPr>
                  <m:oMath xmlns:m="http://schemas.openxmlformats.org/officeDocument/2006/math">
                    <m:sSub>
                      <m:sSubPr>
                        <m:ctrlPr>
                          <a:rPr lang="en-AU" sz="1100" b="0" i="1">
                            <a:latin typeface="Cambria Math" panose="02040503050406030204" pitchFamily="18" charset="0"/>
                          </a:rPr>
                        </m:ctrlPr>
                      </m:sSubPr>
                      <m:e>
                        <m:r>
                          <a:rPr lang="en-AU" sz="1100" b="0" i="1">
                            <a:latin typeface="Cambria Math" panose="02040503050406030204" pitchFamily="18" charset="0"/>
                          </a:rPr>
                          <m:t>𝐵</m:t>
                        </m:r>
                      </m:e>
                      <m:sub>
                        <m:r>
                          <a:rPr lang="en-AU" sz="1100" b="0" i="1">
                            <a:latin typeface="Cambria Math" panose="02040503050406030204" pitchFamily="18" charset="0"/>
                          </a:rPr>
                          <m:t>𝑡</m:t>
                        </m:r>
                      </m:sub>
                    </m:sSub>
                    <m:r>
                      <a:rPr lang="en-AU" sz="1100" b="0" i="1">
                        <a:latin typeface="Cambria Math" panose="02040503050406030204" pitchFamily="18" charset="0"/>
                      </a:rPr>
                      <m:t>=0.15⋅</m:t>
                    </m:r>
                    <m:sSub>
                      <m:sSubPr>
                        <m:ctrlPr>
                          <a:rPr lang="en-AU" sz="1100" b="0" i="1">
                            <a:latin typeface="Cambria Math" panose="02040503050406030204" pitchFamily="18" charset="0"/>
                          </a:rPr>
                        </m:ctrlPr>
                      </m:sSubPr>
                      <m:e>
                        <m:r>
                          <a:rPr lang="en-AU" sz="1100" b="0" i="1">
                            <a:latin typeface="Cambria Math" panose="02040503050406030204" pitchFamily="18" charset="0"/>
                          </a:rPr>
                          <m:t>𝐴</m:t>
                        </m:r>
                      </m:e>
                      <m:sub>
                        <m:r>
                          <a:rPr lang="en-AU" sz="1100" b="0" i="1">
                            <a:latin typeface="Cambria Math" panose="02040503050406030204" pitchFamily="18" charset="0"/>
                          </a:rPr>
                          <m:t>𝑡</m:t>
                        </m:r>
                      </m:sub>
                    </m:sSub>
                    <m:r>
                      <a:rPr lang="en-AU" sz="1100" b="0" i="1">
                        <a:latin typeface="Cambria Math" panose="02040503050406030204" pitchFamily="18" charset="0"/>
                      </a:rPr>
                      <m:t>⋅</m:t>
                    </m:r>
                    <m:func>
                      <m:funcPr>
                        <m:ctrlPr>
                          <a:rPr lang="en-AU" sz="1100" b="0" i="1">
                            <a:latin typeface="Cambria Math" panose="02040503050406030204" pitchFamily="18" charset="0"/>
                          </a:rPr>
                        </m:ctrlPr>
                      </m:funcPr>
                      <m:fName>
                        <m:r>
                          <m:rPr>
                            <m:sty m:val="p"/>
                          </m:rPr>
                          <a:rPr lang="en-AU" sz="1100" b="0" i="0">
                            <a:latin typeface="Cambria Math" panose="02040503050406030204" pitchFamily="18" charset="0"/>
                          </a:rPr>
                          <m:t>exp</m:t>
                        </m:r>
                      </m:fName>
                      <m:e>
                        <m:d>
                          <m:dPr>
                            <m:ctrlPr>
                              <a:rPr lang="en-AU" sz="1100" b="0" i="1">
                                <a:latin typeface="Cambria Math" panose="02040503050406030204" pitchFamily="18" charset="0"/>
                              </a:rPr>
                            </m:ctrlPr>
                          </m:dPr>
                          <m:e>
                            <m:r>
                              <a:rPr lang="en-AU" sz="1100" b="0" i="1">
                                <a:latin typeface="Cambria Math" panose="02040503050406030204" pitchFamily="18" charset="0"/>
                              </a:rPr>
                              <m:t>−1/</m:t>
                            </m:r>
                            <m:r>
                              <a:rPr lang="en-AU" sz="1100" b="0" i="1">
                                <a:latin typeface="Cambria Math" panose="02040503050406030204" pitchFamily="18" charset="0"/>
                              </a:rPr>
                              <m:t>𝑡</m:t>
                            </m:r>
                          </m:e>
                        </m:d>
                      </m:e>
                    </m:func>
                  </m:oMath>
                </m:oMathPara>
              </a14:m>
              <a:endParaRPr lang="en-AU" sz="1100"/>
            </a:p>
          </xdr:txBody>
        </xdr:sp>
      </mc:Choice>
      <mc:Fallback>
        <xdr:sp macro="" textlink="">
          <xdr:nvSpPr>
            <xdr:cNvPr id="2" name="TextBox 1">
              <a:extLst>
                <a:ext uri="{FF2B5EF4-FFF2-40B4-BE49-F238E27FC236}">
                  <a16:creationId xmlns:a16="http://schemas.microsoft.com/office/drawing/2014/main" id="{016B729E-FDCF-4F12-AFCB-BCF509CF96F3}"/>
                </a:ext>
              </a:extLst>
            </xdr:cNvPr>
            <xdr:cNvSpPr txBox="1"/>
          </xdr:nvSpPr>
          <xdr:spPr>
            <a:xfrm>
              <a:off x="6138333" y="2670735"/>
              <a:ext cx="163730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AU" sz="1100" b="0" i="0">
                  <a:latin typeface="Cambria Math" panose="02040503050406030204" pitchFamily="18" charset="0"/>
                </a:rPr>
                <a:t>𝐵_𝑡=0.15⋅𝐴_𝑡⋅exp⁡(−1/𝑡)</a:t>
              </a:r>
              <a:endParaRPr lang="en-AU"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10</xdr:col>
      <xdr:colOff>542925</xdr:colOff>
      <xdr:row>18</xdr:row>
      <xdr:rowOff>31750</xdr:rowOff>
    </xdr:from>
    <xdr:ext cx="65" cy="172227"/>
    <xdr:sp macro="" textlink="">
      <xdr:nvSpPr>
        <xdr:cNvPr id="3" name="TextBox 2">
          <a:extLst>
            <a:ext uri="{FF2B5EF4-FFF2-40B4-BE49-F238E27FC236}">
              <a16:creationId xmlns:a16="http://schemas.microsoft.com/office/drawing/2014/main" id="{33D9D340-12B6-4A27-4C4E-790A5CB8AE82}"/>
            </a:ext>
          </a:extLst>
        </xdr:cNvPr>
        <xdr:cNvSpPr txBox="1"/>
      </xdr:nvSpPr>
      <xdr:spPr>
        <a:xfrm>
          <a:off x="7419975" y="33464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AU" sz="1100"/>
        </a:p>
      </xdr:txBody>
    </xdr:sp>
    <xdr:clientData/>
  </xdr:oneCellAnchor>
  <xdr:twoCellAnchor editAs="oneCell">
    <xdr:from>
      <xdr:col>13</xdr:col>
      <xdr:colOff>9820</xdr:colOff>
      <xdr:row>24</xdr:row>
      <xdr:rowOff>30189</xdr:rowOff>
    </xdr:from>
    <xdr:to>
      <xdr:col>13</xdr:col>
      <xdr:colOff>592449</xdr:colOff>
      <xdr:row>24</xdr:row>
      <xdr:rowOff>156468</xdr:rowOff>
    </xdr:to>
    <xdr:pic>
      <xdr:nvPicPr>
        <xdr:cNvPr id="4" name="Picture 3">
          <a:extLst>
            <a:ext uri="{FF2B5EF4-FFF2-40B4-BE49-F238E27FC236}">
              <a16:creationId xmlns:a16="http://schemas.microsoft.com/office/drawing/2014/main" id="{4B63B998-6A5A-6C18-425C-33B0991857B5}"/>
            </a:ext>
          </a:extLst>
        </xdr:cNvPr>
        <xdr:cNvPicPr>
          <a:picLocks noChangeAspect="1"/>
        </xdr:cNvPicPr>
      </xdr:nvPicPr>
      <xdr:blipFill>
        <a:blip xmlns:r="http://schemas.openxmlformats.org/officeDocument/2006/relationships" r:embed="rId1"/>
        <a:stretch>
          <a:fillRect/>
        </a:stretch>
      </xdr:blipFill>
      <xdr:spPr>
        <a:xfrm>
          <a:off x="9253325" y="4455550"/>
          <a:ext cx="582629" cy="126279"/>
        </a:xfrm>
        <a:prstGeom prst="rect">
          <a:avLst/>
        </a:prstGeom>
      </xdr:spPr>
    </xdr:pic>
    <xdr:clientData/>
  </xdr:twoCellAnchor>
  <xdr:twoCellAnchor editAs="oneCell">
    <xdr:from>
      <xdr:col>13</xdr:col>
      <xdr:colOff>15352</xdr:colOff>
      <xdr:row>17</xdr:row>
      <xdr:rowOff>44308</xdr:rowOff>
    </xdr:from>
    <xdr:to>
      <xdr:col>13</xdr:col>
      <xdr:colOff>601093</xdr:colOff>
      <xdr:row>17</xdr:row>
      <xdr:rowOff>146062</xdr:rowOff>
    </xdr:to>
    <xdr:pic>
      <xdr:nvPicPr>
        <xdr:cNvPr id="5" name="Picture 4">
          <a:extLst>
            <a:ext uri="{FF2B5EF4-FFF2-40B4-BE49-F238E27FC236}">
              <a16:creationId xmlns:a16="http://schemas.microsoft.com/office/drawing/2014/main" id="{6872676B-9623-548B-EDC8-40C1FF3BB7AD}"/>
            </a:ext>
          </a:extLst>
        </xdr:cNvPr>
        <xdr:cNvPicPr>
          <a:picLocks noChangeAspect="1"/>
        </xdr:cNvPicPr>
      </xdr:nvPicPr>
      <xdr:blipFill>
        <a:blip xmlns:r="http://schemas.openxmlformats.org/officeDocument/2006/relationships" r:embed="rId2"/>
        <a:stretch>
          <a:fillRect/>
        </a:stretch>
      </xdr:blipFill>
      <xdr:spPr>
        <a:xfrm>
          <a:off x="9266007" y="2658289"/>
          <a:ext cx="585741" cy="101754"/>
        </a:xfrm>
        <a:prstGeom prst="rect">
          <a:avLst/>
        </a:prstGeom>
      </xdr:spPr>
    </xdr:pic>
    <xdr:clientData/>
  </xdr:twoCellAnchor>
  <xdr:twoCellAnchor editAs="oneCell">
    <xdr:from>
      <xdr:col>13</xdr:col>
      <xdr:colOff>443883</xdr:colOff>
      <xdr:row>16</xdr:row>
      <xdr:rowOff>36569</xdr:rowOff>
    </xdr:from>
    <xdr:to>
      <xdr:col>13</xdr:col>
      <xdr:colOff>588762</xdr:colOff>
      <xdr:row>16</xdr:row>
      <xdr:rowOff>166960</xdr:rowOff>
    </xdr:to>
    <xdr:pic>
      <xdr:nvPicPr>
        <xdr:cNvPr id="7" name="Picture 6">
          <a:extLst>
            <a:ext uri="{FF2B5EF4-FFF2-40B4-BE49-F238E27FC236}">
              <a16:creationId xmlns:a16="http://schemas.microsoft.com/office/drawing/2014/main" id="{A5FA2E8A-AE96-3825-8ADA-1C4AD0FF7350}"/>
            </a:ext>
          </a:extLst>
        </xdr:cNvPr>
        <xdr:cNvPicPr>
          <a:picLocks noChangeAspect="1"/>
        </xdr:cNvPicPr>
      </xdr:nvPicPr>
      <xdr:blipFill>
        <a:blip xmlns:r="http://schemas.openxmlformats.org/officeDocument/2006/relationships" r:embed="rId3"/>
        <a:stretch>
          <a:fillRect/>
        </a:stretch>
      </xdr:blipFill>
      <xdr:spPr>
        <a:xfrm>
          <a:off x="9694538" y="2453268"/>
          <a:ext cx="144879" cy="130391"/>
        </a:xfrm>
        <a:prstGeom prst="rect">
          <a:avLst/>
        </a:prstGeom>
      </xdr:spPr>
    </xdr:pic>
    <xdr:clientData/>
  </xdr:twoCellAnchor>
  <xdr:twoCellAnchor editAs="oneCell">
    <xdr:from>
      <xdr:col>20</xdr:col>
      <xdr:colOff>585409</xdr:colOff>
      <xdr:row>30</xdr:row>
      <xdr:rowOff>42522</xdr:rowOff>
    </xdr:from>
    <xdr:to>
      <xdr:col>21</xdr:col>
      <xdr:colOff>246993</xdr:colOff>
      <xdr:row>30</xdr:row>
      <xdr:rowOff>182531</xdr:rowOff>
    </xdr:to>
    <xdr:pic>
      <xdr:nvPicPr>
        <xdr:cNvPr id="8" name="Picture 7">
          <a:extLst>
            <a:ext uri="{FF2B5EF4-FFF2-40B4-BE49-F238E27FC236}">
              <a16:creationId xmlns:a16="http://schemas.microsoft.com/office/drawing/2014/main" id="{843F2696-EBAE-A716-A76E-75904BAB09C0}"/>
            </a:ext>
          </a:extLst>
        </xdr:cNvPr>
        <xdr:cNvPicPr>
          <a:picLocks noChangeAspect="1"/>
        </xdr:cNvPicPr>
      </xdr:nvPicPr>
      <xdr:blipFill>
        <a:blip xmlns:r="http://schemas.openxmlformats.org/officeDocument/2006/relationships" r:embed="rId4"/>
        <a:stretch>
          <a:fillRect/>
        </a:stretch>
      </xdr:blipFill>
      <xdr:spPr>
        <a:xfrm>
          <a:off x="15128043" y="5610111"/>
          <a:ext cx="271071" cy="140009"/>
        </a:xfrm>
        <a:prstGeom prst="rect">
          <a:avLst/>
        </a:prstGeom>
      </xdr:spPr>
    </xdr:pic>
    <xdr:clientData/>
  </xdr:twoCellAnchor>
  <xdr:twoCellAnchor editAs="oneCell">
    <xdr:from>
      <xdr:col>21</xdr:col>
      <xdr:colOff>499554</xdr:colOff>
      <xdr:row>30</xdr:row>
      <xdr:rowOff>36853</xdr:rowOff>
    </xdr:from>
    <xdr:to>
      <xdr:col>22</xdr:col>
      <xdr:colOff>173028</xdr:colOff>
      <xdr:row>30</xdr:row>
      <xdr:rowOff>181228</xdr:rowOff>
    </xdr:to>
    <xdr:pic>
      <xdr:nvPicPr>
        <xdr:cNvPr id="9" name="Picture 8">
          <a:extLst>
            <a:ext uri="{FF2B5EF4-FFF2-40B4-BE49-F238E27FC236}">
              <a16:creationId xmlns:a16="http://schemas.microsoft.com/office/drawing/2014/main" id="{39819B04-9C9B-238B-9F1E-2F496273E3EE}"/>
            </a:ext>
          </a:extLst>
        </xdr:cNvPr>
        <xdr:cNvPicPr>
          <a:picLocks noChangeAspect="1"/>
        </xdr:cNvPicPr>
      </xdr:nvPicPr>
      <xdr:blipFill>
        <a:blip xmlns:r="http://schemas.openxmlformats.org/officeDocument/2006/relationships" r:embed="rId5"/>
        <a:stretch>
          <a:fillRect/>
        </a:stretch>
      </xdr:blipFill>
      <xdr:spPr>
        <a:xfrm>
          <a:off x="15651675" y="5604442"/>
          <a:ext cx="282960" cy="144375"/>
        </a:xfrm>
        <a:prstGeom prst="rect">
          <a:avLst/>
        </a:prstGeom>
      </xdr:spPr>
    </xdr:pic>
    <xdr:clientData/>
  </xdr:twoCellAnchor>
  <xdr:twoCellAnchor editAs="oneCell">
    <xdr:from>
      <xdr:col>20</xdr:col>
      <xdr:colOff>213920</xdr:colOff>
      <xdr:row>31</xdr:row>
      <xdr:rowOff>28349</xdr:rowOff>
    </xdr:from>
    <xdr:to>
      <xdr:col>20</xdr:col>
      <xdr:colOff>550580</xdr:colOff>
      <xdr:row>31</xdr:row>
      <xdr:rowOff>163588</xdr:rowOff>
    </xdr:to>
    <xdr:pic>
      <xdr:nvPicPr>
        <xdr:cNvPr id="10" name="Picture 9">
          <a:extLst>
            <a:ext uri="{FF2B5EF4-FFF2-40B4-BE49-F238E27FC236}">
              <a16:creationId xmlns:a16="http://schemas.microsoft.com/office/drawing/2014/main" id="{DFEB6994-CBE3-61BD-95A2-29AE8C823D70}"/>
            </a:ext>
          </a:extLst>
        </xdr:cNvPr>
        <xdr:cNvPicPr>
          <a:picLocks noChangeAspect="1"/>
        </xdr:cNvPicPr>
      </xdr:nvPicPr>
      <xdr:blipFill>
        <a:blip xmlns:r="http://schemas.openxmlformats.org/officeDocument/2006/relationships" r:embed="rId6"/>
        <a:stretch>
          <a:fillRect/>
        </a:stretch>
      </xdr:blipFill>
      <xdr:spPr>
        <a:xfrm>
          <a:off x="14756554" y="5785871"/>
          <a:ext cx="336660" cy="135239"/>
        </a:xfrm>
        <a:prstGeom prst="rect">
          <a:avLst/>
        </a:prstGeom>
      </xdr:spPr>
    </xdr:pic>
    <xdr:clientData/>
  </xdr:twoCellAnchor>
  <xdr:twoCellAnchor editAs="oneCell">
    <xdr:from>
      <xdr:col>21</xdr:col>
      <xdr:colOff>164909</xdr:colOff>
      <xdr:row>31</xdr:row>
      <xdr:rowOff>28348</xdr:rowOff>
    </xdr:from>
    <xdr:to>
      <xdr:col>21</xdr:col>
      <xdr:colOff>531300</xdr:colOff>
      <xdr:row>31</xdr:row>
      <xdr:rowOff>174308</xdr:rowOff>
    </xdr:to>
    <xdr:pic>
      <xdr:nvPicPr>
        <xdr:cNvPr id="11" name="Picture 10">
          <a:extLst>
            <a:ext uri="{FF2B5EF4-FFF2-40B4-BE49-F238E27FC236}">
              <a16:creationId xmlns:a16="http://schemas.microsoft.com/office/drawing/2014/main" id="{BD64B813-32B2-C356-3EE1-BEFE67F96753}"/>
            </a:ext>
          </a:extLst>
        </xdr:cNvPr>
        <xdr:cNvPicPr>
          <a:picLocks noChangeAspect="1"/>
        </xdr:cNvPicPr>
      </xdr:nvPicPr>
      <xdr:blipFill>
        <a:blip xmlns:r="http://schemas.openxmlformats.org/officeDocument/2006/relationships" r:embed="rId7"/>
        <a:stretch>
          <a:fillRect/>
        </a:stretch>
      </xdr:blipFill>
      <xdr:spPr>
        <a:xfrm>
          <a:off x="15317030" y="5785870"/>
          <a:ext cx="366391" cy="1459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14654</xdr:colOff>
      <xdr:row>14</xdr:row>
      <xdr:rowOff>29308</xdr:rowOff>
    </xdr:from>
    <xdr:to>
      <xdr:col>6</xdr:col>
      <xdr:colOff>834388</xdr:colOff>
      <xdr:row>14</xdr:row>
      <xdr:rowOff>163125</xdr:rowOff>
    </xdr:to>
    <xdr:pic>
      <xdr:nvPicPr>
        <xdr:cNvPr id="4" name="Picture 3">
          <a:extLst>
            <a:ext uri="{FF2B5EF4-FFF2-40B4-BE49-F238E27FC236}">
              <a16:creationId xmlns:a16="http://schemas.microsoft.com/office/drawing/2014/main" id="{96B7CD47-6021-4E78-B88A-69DD2EC57D83}"/>
            </a:ext>
          </a:extLst>
        </xdr:cNvPr>
        <xdr:cNvPicPr>
          <a:picLocks noChangeAspect="1"/>
        </xdr:cNvPicPr>
      </xdr:nvPicPr>
      <xdr:blipFill>
        <a:blip xmlns:r="http://schemas.openxmlformats.org/officeDocument/2006/relationships" r:embed="rId1"/>
        <a:stretch>
          <a:fillRect/>
        </a:stretch>
      </xdr:blipFill>
      <xdr:spPr>
        <a:xfrm>
          <a:off x="3678116" y="2608385"/>
          <a:ext cx="819734" cy="133817"/>
        </a:xfrm>
        <a:prstGeom prst="rect">
          <a:avLst/>
        </a:prstGeom>
      </xdr:spPr>
    </xdr:pic>
    <xdr:clientData/>
  </xdr:twoCellAnchor>
  <xdr:twoCellAnchor editAs="oneCell">
    <xdr:from>
      <xdr:col>15</xdr:col>
      <xdr:colOff>27956</xdr:colOff>
      <xdr:row>14</xdr:row>
      <xdr:rowOff>17972</xdr:rowOff>
    </xdr:from>
    <xdr:to>
      <xdr:col>15</xdr:col>
      <xdr:colOff>784139</xdr:colOff>
      <xdr:row>14</xdr:row>
      <xdr:rowOff>182253</xdr:rowOff>
    </xdr:to>
    <xdr:pic>
      <xdr:nvPicPr>
        <xdr:cNvPr id="5" name="Picture 4">
          <a:extLst>
            <a:ext uri="{FF2B5EF4-FFF2-40B4-BE49-F238E27FC236}">
              <a16:creationId xmlns:a16="http://schemas.microsoft.com/office/drawing/2014/main" id="{974DC635-D318-4BFA-B38C-264A36D08087}"/>
            </a:ext>
          </a:extLst>
        </xdr:cNvPr>
        <xdr:cNvPicPr>
          <a:picLocks noChangeAspect="1"/>
        </xdr:cNvPicPr>
      </xdr:nvPicPr>
      <xdr:blipFill>
        <a:blip xmlns:r="http://schemas.openxmlformats.org/officeDocument/2006/relationships" r:embed="rId2"/>
        <a:stretch>
          <a:fillRect/>
        </a:stretch>
      </xdr:blipFill>
      <xdr:spPr>
        <a:xfrm>
          <a:off x="9405189" y="2607893"/>
          <a:ext cx="756183" cy="1642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373266</xdr:colOff>
      <xdr:row>22</xdr:row>
      <xdr:rowOff>12992</xdr:rowOff>
    </xdr:from>
    <xdr:to>
      <xdr:col>9</xdr:col>
      <xdr:colOff>1012363</xdr:colOff>
      <xdr:row>36</xdr:row>
      <xdr:rowOff>184130</xdr:rowOff>
    </xdr:to>
    <xdr:graphicFrame macro="">
      <xdr:nvGraphicFramePr>
        <xdr:cNvPr id="3" name="Chart 2">
          <a:extLst>
            <a:ext uri="{FF2B5EF4-FFF2-40B4-BE49-F238E27FC236}">
              <a16:creationId xmlns:a16="http://schemas.microsoft.com/office/drawing/2014/main" id="{A570689D-1F81-D641-81F0-A97BA19675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285750</xdr:colOff>
      <xdr:row>18</xdr:row>
      <xdr:rowOff>0</xdr:rowOff>
    </xdr:from>
    <xdr:to>
      <xdr:col>16</xdr:col>
      <xdr:colOff>28945</xdr:colOff>
      <xdr:row>33</xdr:row>
      <xdr:rowOff>24812</xdr:rowOff>
    </xdr:to>
    <xdr:graphicFrame macro="">
      <xdr:nvGraphicFramePr>
        <xdr:cNvPr id="3" name="Chart 2">
          <a:extLst>
            <a:ext uri="{FF2B5EF4-FFF2-40B4-BE49-F238E27FC236}">
              <a16:creationId xmlns:a16="http://schemas.microsoft.com/office/drawing/2014/main" id="{B790E225-63D7-4FEE-A34B-E82DA16846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BE7C2-E870-4095-AF6B-8390B4C041D6}">
  <sheetPr codeName="Sheet14"/>
  <dimension ref="A1:N23"/>
  <sheetViews>
    <sheetView workbookViewId="0">
      <selection activeCell="F23" sqref="F23"/>
    </sheetView>
  </sheetViews>
  <sheetFormatPr defaultRowHeight="14.5" x14ac:dyDescent="0.35"/>
  <sheetData>
    <row r="1" spans="1:14" x14ac:dyDescent="0.35">
      <c r="A1" s="6" t="s">
        <v>244</v>
      </c>
      <c r="H1" s="1"/>
    </row>
    <row r="3" spans="1:14" x14ac:dyDescent="0.35">
      <c r="A3" s="153" t="s">
        <v>264</v>
      </c>
      <c r="B3" s="153"/>
      <c r="C3" s="153"/>
      <c r="D3" s="153"/>
      <c r="E3" s="153"/>
      <c r="F3" s="153"/>
      <c r="G3" s="153"/>
      <c r="H3" s="153"/>
      <c r="I3" s="153"/>
      <c r="J3" s="153"/>
    </row>
    <row r="4" spans="1:14" x14ac:dyDescent="0.35">
      <c r="A4" s="153"/>
      <c r="B4" s="153"/>
      <c r="C4" s="153"/>
      <c r="D4" s="153"/>
      <c r="E4" s="153"/>
      <c r="F4" s="153"/>
      <c r="G4" s="153"/>
      <c r="H4" s="153"/>
      <c r="I4" s="153"/>
      <c r="J4" s="153"/>
    </row>
    <row r="5" spans="1:14" x14ac:dyDescent="0.35">
      <c r="A5" s="153"/>
      <c r="B5" s="153"/>
      <c r="C5" s="153"/>
      <c r="D5" s="153"/>
      <c r="E5" s="153"/>
      <c r="F5" s="153"/>
      <c r="G5" s="153"/>
      <c r="H5" s="153"/>
      <c r="I5" s="153"/>
      <c r="J5" s="153"/>
    </row>
    <row r="6" spans="1:14" x14ac:dyDescent="0.35">
      <c r="A6" s="153"/>
      <c r="B6" s="153"/>
      <c r="C6" s="153"/>
      <c r="D6" s="153"/>
      <c r="E6" s="153"/>
      <c r="F6" s="153"/>
      <c r="G6" s="153"/>
      <c r="H6" s="153"/>
      <c r="I6" s="153"/>
      <c r="J6" s="153"/>
    </row>
    <row r="7" spans="1:14" x14ac:dyDescent="0.35">
      <c r="A7" s="153"/>
      <c r="B7" s="153"/>
      <c r="C7" s="153"/>
      <c r="D7" s="153"/>
      <c r="E7" s="153"/>
      <c r="F7" s="153"/>
      <c r="G7" s="153"/>
      <c r="H7" s="153"/>
      <c r="I7" s="153"/>
      <c r="J7" s="153"/>
    </row>
    <row r="9" spans="1:14" x14ac:dyDescent="0.35">
      <c r="A9" s="153" t="s">
        <v>261</v>
      </c>
      <c r="B9" s="153"/>
      <c r="C9" s="153"/>
      <c r="D9" s="153"/>
      <c r="E9" s="153"/>
      <c r="F9" s="153"/>
      <c r="G9" s="153"/>
      <c r="H9" s="153"/>
      <c r="I9" s="153"/>
      <c r="J9" s="153"/>
      <c r="L9" s="222" t="s">
        <v>260</v>
      </c>
      <c r="M9" s="223"/>
      <c r="N9" s="224"/>
    </row>
    <row r="10" spans="1:14" x14ac:dyDescent="0.35">
      <c r="A10" s="153"/>
      <c r="B10" s="153"/>
      <c r="C10" s="153"/>
      <c r="D10" s="153"/>
      <c r="E10" s="153"/>
      <c r="F10" s="153"/>
      <c r="G10" s="153"/>
      <c r="H10" s="153"/>
      <c r="I10" s="153"/>
      <c r="J10" s="153"/>
      <c r="L10" s="216"/>
      <c r="M10" s="217"/>
      <c r="N10" s="218"/>
    </row>
    <row r="11" spans="1:14" x14ac:dyDescent="0.35">
      <c r="A11" s="153"/>
      <c r="B11" s="153"/>
      <c r="C11" s="153"/>
      <c r="D11" s="153"/>
      <c r="E11" s="153"/>
      <c r="F11" s="153"/>
      <c r="G11" s="153"/>
      <c r="H11" s="153"/>
      <c r="I11" s="153"/>
      <c r="J11" s="153"/>
      <c r="L11" s="219"/>
      <c r="M11" s="220"/>
      <c r="N11" s="221"/>
    </row>
    <row r="13" spans="1:14" ht="14.5" customHeight="1" x14ac:dyDescent="0.35">
      <c r="A13" s="153" t="s">
        <v>292</v>
      </c>
      <c r="B13" s="153"/>
      <c r="C13" s="153"/>
      <c r="D13" s="153"/>
      <c r="E13" s="153"/>
      <c r="F13" s="153"/>
      <c r="G13" s="153"/>
      <c r="H13" s="153"/>
      <c r="I13" s="153"/>
      <c r="J13" s="153"/>
    </row>
    <row r="14" spans="1:14" x14ac:dyDescent="0.35">
      <c r="A14" s="153"/>
      <c r="B14" s="153"/>
      <c r="C14" s="153"/>
      <c r="D14" s="153"/>
      <c r="E14" s="153"/>
      <c r="F14" s="153"/>
      <c r="G14" s="153"/>
      <c r="H14" s="153"/>
      <c r="I14" s="153"/>
      <c r="J14" s="153"/>
    </row>
    <row r="15" spans="1:14" x14ac:dyDescent="0.35">
      <c r="A15" s="153"/>
      <c r="B15" s="153"/>
      <c r="C15" s="153"/>
      <c r="D15" s="153"/>
      <c r="E15" s="153"/>
      <c r="F15" s="153"/>
      <c r="G15" s="153"/>
      <c r="H15" s="153"/>
      <c r="I15" s="153"/>
      <c r="J15" s="153"/>
    </row>
    <row r="16" spans="1:14" x14ac:dyDescent="0.35">
      <c r="A16" s="153"/>
      <c r="B16" s="153"/>
      <c r="C16" s="153"/>
      <c r="D16" s="153"/>
      <c r="E16" s="153"/>
      <c r="F16" s="153"/>
      <c r="G16" s="153"/>
      <c r="H16" s="153"/>
      <c r="I16" s="153"/>
      <c r="J16" s="153"/>
    </row>
    <row r="17" spans="1:10" x14ac:dyDescent="0.35">
      <c r="A17" s="153"/>
      <c r="B17" s="153"/>
      <c r="C17" s="153"/>
      <c r="D17" s="153"/>
      <c r="E17" s="153"/>
      <c r="F17" s="153"/>
      <c r="G17" s="153"/>
      <c r="H17" s="153"/>
      <c r="I17" s="153"/>
      <c r="J17" s="153"/>
    </row>
    <row r="19" spans="1:10" ht="14.5" customHeight="1" x14ac:dyDescent="0.35">
      <c r="A19" s="153" t="s">
        <v>265</v>
      </c>
      <c r="B19" s="153"/>
      <c r="C19" s="153"/>
      <c r="D19" s="153"/>
      <c r="E19" s="153"/>
      <c r="F19" s="153"/>
      <c r="G19" s="153"/>
      <c r="H19" s="153"/>
      <c r="I19" s="153"/>
      <c r="J19" s="153"/>
    </row>
    <row r="20" spans="1:10" x14ac:dyDescent="0.35">
      <c r="A20" s="153"/>
      <c r="B20" s="153"/>
      <c r="C20" s="153"/>
      <c r="D20" s="153"/>
      <c r="E20" s="153"/>
      <c r="F20" s="153"/>
      <c r="G20" s="153"/>
      <c r="H20" s="153"/>
      <c r="I20" s="153"/>
      <c r="J20" s="153"/>
    </row>
    <row r="21" spans="1:10" ht="14.5" customHeight="1" x14ac:dyDescent="0.35">
      <c r="A21" s="153"/>
      <c r="B21" s="153"/>
      <c r="C21" s="153"/>
      <c r="D21" s="153"/>
      <c r="E21" s="153"/>
      <c r="F21" s="153"/>
      <c r="G21" s="153"/>
      <c r="H21" s="153"/>
      <c r="I21" s="153"/>
      <c r="J21" s="153"/>
    </row>
    <row r="22" spans="1:10" x14ac:dyDescent="0.35">
      <c r="A22" s="134"/>
      <c r="B22" s="134"/>
      <c r="C22" s="134"/>
      <c r="D22" s="134"/>
      <c r="E22" s="134"/>
      <c r="F22" s="134"/>
      <c r="G22" s="134"/>
      <c r="H22" s="134"/>
      <c r="I22" s="134"/>
      <c r="J22" s="134"/>
    </row>
    <row r="23" spans="1:10" x14ac:dyDescent="0.35">
      <c r="A23" s="71" t="s">
        <v>262</v>
      </c>
      <c r="B23" s="71"/>
      <c r="C23" s="71"/>
      <c r="D23" s="71"/>
      <c r="E23" s="71"/>
      <c r="F23" s="71"/>
      <c r="G23" s="71"/>
      <c r="H23" s="71"/>
      <c r="I23" s="71"/>
    </row>
  </sheetData>
  <mergeCells count="5">
    <mergeCell ref="A13:J17"/>
    <mergeCell ref="A9:J11"/>
    <mergeCell ref="L9:N9"/>
    <mergeCell ref="A19:J21"/>
    <mergeCell ref="A3:J7"/>
  </mergeCells>
  <hyperlinks>
    <hyperlink ref="A23:I23" location="'Answer Sheet'!A1" display="Click here to progress to the answer sheet, where the answer for each task will be hyperlinked." xr:uid="{230F94B8-A711-4318-B264-60EB9132505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EE2CA-9E41-4DDA-8272-66C6448084FC}">
  <sheetPr codeName="Sheet13"/>
  <dimension ref="A1:E33"/>
  <sheetViews>
    <sheetView workbookViewId="0">
      <selection activeCell="B26" sqref="B26:D26"/>
    </sheetView>
  </sheetViews>
  <sheetFormatPr defaultRowHeight="14.5" x14ac:dyDescent="0.35"/>
  <cols>
    <col min="5" max="5" width="8.7265625" customWidth="1"/>
  </cols>
  <sheetData>
    <row r="1" spans="1:5" ht="15" thickBot="1" x14ac:dyDescent="0.4">
      <c r="A1" s="214" t="s">
        <v>259</v>
      </c>
      <c r="B1" s="215"/>
    </row>
    <row r="4" spans="1:5" x14ac:dyDescent="0.35">
      <c r="A4" s="6" t="s">
        <v>0</v>
      </c>
    </row>
    <row r="6" spans="1:5" x14ac:dyDescent="0.35">
      <c r="A6" s="212">
        <v>1</v>
      </c>
      <c r="B6" s="152" t="s">
        <v>245</v>
      </c>
      <c r="C6" s="152"/>
      <c r="D6" s="152"/>
    </row>
    <row r="8" spans="1:5" x14ac:dyDescent="0.35">
      <c r="A8" s="1">
        <v>2</v>
      </c>
      <c r="B8" s="152" t="s">
        <v>248</v>
      </c>
      <c r="C8" s="152"/>
    </row>
    <row r="10" spans="1:5" x14ac:dyDescent="0.35">
      <c r="A10" s="1">
        <v>3</v>
      </c>
      <c r="B10" s="152" t="s">
        <v>247</v>
      </c>
      <c r="C10" s="152"/>
      <c r="D10" s="152"/>
      <c r="E10" s="152"/>
    </row>
    <row r="12" spans="1:5" x14ac:dyDescent="0.35">
      <c r="A12" s="1">
        <v>4</v>
      </c>
      <c r="B12" s="71" t="s">
        <v>246</v>
      </c>
    </row>
    <row r="14" spans="1:5" x14ac:dyDescent="0.35">
      <c r="A14" s="1">
        <v>5</v>
      </c>
      <c r="B14" t="s">
        <v>249</v>
      </c>
    </row>
    <row r="15" spans="1:5" x14ac:dyDescent="0.35">
      <c r="B15" s="152" t="s">
        <v>250</v>
      </c>
      <c r="C15" s="152"/>
      <c r="D15" s="152"/>
      <c r="E15" s="152"/>
    </row>
    <row r="17" spans="1:5" x14ac:dyDescent="0.35">
      <c r="B17" t="s">
        <v>251</v>
      </c>
    </row>
    <row r="18" spans="1:5" x14ac:dyDescent="0.35">
      <c r="B18" s="152" t="s">
        <v>297</v>
      </c>
      <c r="C18" s="152"/>
      <c r="D18" s="152"/>
    </row>
    <row r="20" spans="1:5" x14ac:dyDescent="0.35">
      <c r="A20" s="1">
        <v>6</v>
      </c>
      <c r="B20" s="152" t="s">
        <v>252</v>
      </c>
      <c r="C20" s="152"/>
      <c r="D20" s="152"/>
      <c r="E20" s="152"/>
    </row>
    <row r="22" spans="1:5" x14ac:dyDescent="0.35">
      <c r="A22" s="211">
        <v>7</v>
      </c>
      <c r="B22" t="s">
        <v>254</v>
      </c>
    </row>
    <row r="23" spans="1:5" x14ac:dyDescent="0.35">
      <c r="B23" s="152" t="s">
        <v>253</v>
      </c>
      <c r="C23" s="152"/>
      <c r="D23" s="152"/>
    </row>
    <row r="25" spans="1:5" x14ac:dyDescent="0.35">
      <c r="A25" s="1">
        <v>8</v>
      </c>
      <c r="B25" t="s">
        <v>255</v>
      </c>
    </row>
    <row r="26" spans="1:5" x14ac:dyDescent="0.35">
      <c r="B26" s="152" t="s">
        <v>256</v>
      </c>
      <c r="C26" s="152"/>
      <c r="D26" s="152"/>
    </row>
    <row r="28" spans="1:5" x14ac:dyDescent="0.35">
      <c r="A28" s="1">
        <v>9</v>
      </c>
      <c r="B28" s="152" t="s">
        <v>287</v>
      </c>
      <c r="C28" s="152"/>
      <c r="D28" s="152"/>
      <c r="E28" s="152"/>
    </row>
    <row r="29" spans="1:5" x14ac:dyDescent="0.35">
      <c r="A29" s="1"/>
    </row>
    <row r="30" spans="1:5" x14ac:dyDescent="0.35">
      <c r="A30" s="1">
        <v>10</v>
      </c>
      <c r="B30" s="152" t="s">
        <v>286</v>
      </c>
      <c r="C30" s="152"/>
    </row>
    <row r="31" spans="1:5" x14ac:dyDescent="0.35">
      <c r="A31" s="1"/>
    </row>
    <row r="32" spans="1:5" x14ac:dyDescent="0.35">
      <c r="B32" t="s">
        <v>290</v>
      </c>
    </row>
    <row r="33" spans="2:2" x14ac:dyDescent="0.35">
      <c r="B33" s="71" t="s">
        <v>291</v>
      </c>
    </row>
  </sheetData>
  <mergeCells count="11">
    <mergeCell ref="B18:D18"/>
    <mergeCell ref="B6:D6"/>
    <mergeCell ref="B8:C8"/>
    <mergeCell ref="B10:E10"/>
    <mergeCell ref="B15:E15"/>
    <mergeCell ref="A1:B1"/>
    <mergeCell ref="B30:C30"/>
    <mergeCell ref="B28:E28"/>
    <mergeCell ref="B26:D26"/>
    <mergeCell ref="B23:D23"/>
    <mergeCell ref="B20:E20"/>
  </mergeCells>
  <hyperlinks>
    <hyperlink ref="B6" location="'Q1 Performance Bonuses'!A1" display="Q1: Performance Bonuses" xr:uid="{DEB40BE3-3918-4D44-AF35-C9CCB8CFB664}"/>
    <hyperlink ref="B8" location="'Q2 Income Table'!A1" display="Q2 Income Table" xr:uid="{4198357C-6CBB-4E68-8134-B78E2ABCE345}"/>
    <hyperlink ref="B10" location="'Q3,5,6 Individual Stock Returns'!M14" display="Q3,5,6 Individual Stock Returns, M14" xr:uid="{E5A875DD-913B-4FA1-93B5-EE82C6D53D25}"/>
    <hyperlink ref="B12" location="'Q4 q Calculations'!A1" display="Q4: q Calculations" xr:uid="{2CD5E845-83C5-4B19-8507-7346C8A22EBC}"/>
    <hyperlink ref="B15" location="'Q3,5,6 Individual Stock Returns'!N29" display="Q3,5,6: Individual Stock Returns, N29" xr:uid="{9AD30610-7003-48EC-A879-20FA66C77660}"/>
    <hyperlink ref="B20" location="'Q3,5,6 Individual Stock Returns'!N36" display="Q3,5,6: Individual Stock Returns, N36" xr:uid="{EEC06AC2-B094-4B36-84C6-F7D7ED440A07}"/>
    <hyperlink ref="B23" location="'Q7 VAS and Bond Simulations'!A1" display="Q7: VAS and Bond Simulations" xr:uid="{C6C28853-62EF-4D10-BDF1-F7DE5EE7E041}"/>
    <hyperlink ref="B26" location="'Q8 Simulation Summary'!A1" display="Q8: Simulation Summary" xr:uid="{06331188-8743-4376-95CD-EF3A1F3B2D41}"/>
    <hyperlink ref="B28" location="'Q9 Investment Recommendation'!A1" display="Q9 Investment Recommendation" xr:uid="{94440A66-7041-4A59-9A7B-4006807027DA}"/>
    <hyperlink ref="B30" location="'Q10 Limitations'!A1" display="Q10: Limitations" xr:uid="{DC7849B6-9068-4866-B03D-EF623D64A717}"/>
    <hyperlink ref="B33" location="Bibliography!A1" display="Bibliography" xr:uid="{4D90DEAE-2011-48BF-9F9C-93FB776E9FCF}"/>
    <hyperlink ref="B18:D18" location="'Q5 Stock Portfolio Simulations'!A1" display="Q5 Stock Portfolio Simulations" xr:uid="{B4AFAC26-A2A9-46B9-8D08-8D77D1EB1BB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8E35A-DAD4-406D-B6DF-F357E394C9DC}">
  <sheetPr codeName="Sheet4"/>
  <dimension ref="A1:I29"/>
  <sheetViews>
    <sheetView tabSelected="1" workbookViewId="0">
      <selection sqref="A1:C1"/>
    </sheetView>
  </sheetViews>
  <sheetFormatPr defaultRowHeight="14.5" x14ac:dyDescent="0.35"/>
  <cols>
    <col min="2" max="2" width="14.81640625" customWidth="1"/>
    <col min="5" max="5" width="12.08984375" customWidth="1"/>
    <col min="6" max="6" width="11.7265625" customWidth="1"/>
    <col min="7" max="7" width="15.08984375" customWidth="1"/>
    <col min="8" max="8" width="14.90625" customWidth="1"/>
    <col min="9" max="9" width="13.90625" customWidth="1"/>
    <col min="10" max="10" width="15" customWidth="1"/>
    <col min="11" max="11" width="11.1796875" bestFit="1" customWidth="1"/>
  </cols>
  <sheetData>
    <row r="1" spans="1:9" x14ac:dyDescent="0.35">
      <c r="A1" s="298" t="s">
        <v>257</v>
      </c>
      <c r="B1" s="298"/>
      <c r="C1" s="298"/>
    </row>
    <row r="2" spans="1:9" ht="15" thickBot="1" x14ac:dyDescent="0.4">
      <c r="A2" s="77" t="s">
        <v>190</v>
      </c>
      <c r="B2" s="78" t="s">
        <v>238</v>
      </c>
      <c r="C2" s="78" t="s">
        <v>188</v>
      </c>
      <c r="D2" s="79" t="s">
        <v>189</v>
      </c>
    </row>
    <row r="3" spans="1:9" ht="15.5" thickTop="1" thickBot="1" x14ac:dyDescent="0.4">
      <c r="A3" s="8">
        <v>2024</v>
      </c>
      <c r="B3" s="16">
        <f>0.15*$H$5*(1+$H$6)^(A3-$H$4)*EXP(-1/(A3-$H$4+1))</f>
        <v>3310.9149705429809</v>
      </c>
      <c r="C3">
        <f t="shared" ref="C3:C12" si="0">$H$7</f>
        <v>0.8</v>
      </c>
      <c r="D3" s="9">
        <f t="shared" ref="D3:D12" si="1">1-$H$7</f>
        <v>0.19999999999999996</v>
      </c>
      <c r="G3" s="199" t="s">
        <v>12</v>
      </c>
      <c r="H3" s="200"/>
    </row>
    <row r="4" spans="1:9" ht="15" thickTop="1" x14ac:dyDescent="0.35">
      <c r="A4" s="8">
        <f>A3+1</f>
        <v>2025</v>
      </c>
      <c r="B4" s="16">
        <f t="shared" ref="B4:B12" si="2">0.15*$H$5*(1+$H$6)^(A4-$H$4)*EXP(-1/(A4-$H$4+1))</f>
        <v>5786.3024936585225</v>
      </c>
      <c r="C4">
        <f t="shared" si="0"/>
        <v>0.8</v>
      </c>
      <c r="D4" s="9">
        <f t="shared" si="1"/>
        <v>0.19999999999999996</v>
      </c>
      <c r="G4" s="56" t="s">
        <v>9</v>
      </c>
      <c r="H4" s="52">
        <v>2024</v>
      </c>
    </row>
    <row r="5" spans="1:9" x14ac:dyDescent="0.35">
      <c r="A5" s="8">
        <f t="shared" ref="A5:A12" si="3">A4+1</f>
        <v>2026</v>
      </c>
      <c r="B5" s="16">
        <f t="shared" si="2"/>
        <v>7245.8512250463873</v>
      </c>
      <c r="C5">
        <f t="shared" si="0"/>
        <v>0.8</v>
      </c>
      <c r="D5" s="9">
        <f t="shared" si="1"/>
        <v>0.19999999999999996</v>
      </c>
      <c r="G5" s="56" t="s">
        <v>192</v>
      </c>
      <c r="H5" s="53">
        <v>60000</v>
      </c>
    </row>
    <row r="6" spans="1:9" x14ac:dyDescent="0.35">
      <c r="A6" s="8">
        <f t="shared" si="3"/>
        <v>2027</v>
      </c>
      <c r="B6" s="16">
        <f t="shared" si="2"/>
        <v>8348.0777410551527</v>
      </c>
      <c r="C6">
        <f t="shared" si="0"/>
        <v>0.8</v>
      </c>
      <c r="D6" s="9">
        <f t="shared" si="1"/>
        <v>0.19999999999999996</v>
      </c>
      <c r="G6" s="56" t="s">
        <v>191</v>
      </c>
      <c r="H6" s="54">
        <v>0.06</v>
      </c>
    </row>
    <row r="7" spans="1:9" ht="15" thickBot="1" x14ac:dyDescent="0.4">
      <c r="A7" s="8">
        <f t="shared" si="3"/>
        <v>2028</v>
      </c>
      <c r="B7" s="16">
        <f t="shared" si="2"/>
        <v>9302.6584098396124</v>
      </c>
      <c r="C7">
        <f t="shared" si="0"/>
        <v>0.8</v>
      </c>
      <c r="D7" s="9">
        <f t="shared" si="1"/>
        <v>0.19999999999999996</v>
      </c>
      <c r="E7" s="28"/>
      <c r="G7" s="57" t="s">
        <v>193</v>
      </c>
      <c r="H7" s="55">
        <v>0.8</v>
      </c>
    </row>
    <row r="8" spans="1:9" x14ac:dyDescent="0.35">
      <c r="A8" s="8">
        <f t="shared" si="3"/>
        <v>2029</v>
      </c>
      <c r="B8" s="16">
        <f t="shared" si="2"/>
        <v>10195.051456976282</v>
      </c>
      <c r="C8">
        <f t="shared" si="0"/>
        <v>0.8</v>
      </c>
      <c r="D8" s="9">
        <f t="shared" si="1"/>
        <v>0.19999999999999996</v>
      </c>
      <c r="E8" s="28"/>
    </row>
    <row r="9" spans="1:9" x14ac:dyDescent="0.35">
      <c r="A9" s="8">
        <f t="shared" si="3"/>
        <v>2030</v>
      </c>
      <c r="B9" s="16">
        <f t="shared" si="2"/>
        <v>11067.145819091766</v>
      </c>
      <c r="C9">
        <f t="shared" si="0"/>
        <v>0.8</v>
      </c>
      <c r="D9" s="9">
        <f t="shared" si="1"/>
        <v>0.19999999999999996</v>
      </c>
    </row>
    <row r="10" spans="1:9" x14ac:dyDescent="0.35">
      <c r="A10" s="8">
        <f t="shared" si="3"/>
        <v>2031</v>
      </c>
      <c r="B10" s="16">
        <f t="shared" si="2"/>
        <v>11942.541415731141</v>
      </c>
      <c r="C10">
        <f t="shared" si="0"/>
        <v>0.8</v>
      </c>
      <c r="D10" s="9">
        <f t="shared" si="1"/>
        <v>0.19999999999999996</v>
      </c>
    </row>
    <row r="11" spans="1:9" x14ac:dyDescent="0.35">
      <c r="A11" s="8">
        <f t="shared" si="3"/>
        <v>2032</v>
      </c>
      <c r="B11" s="16">
        <f t="shared" si="2"/>
        <v>12836.141299071698</v>
      </c>
      <c r="C11">
        <f t="shared" si="0"/>
        <v>0.8</v>
      </c>
      <c r="D11" s="9">
        <f t="shared" si="1"/>
        <v>0.19999999999999996</v>
      </c>
    </row>
    <row r="12" spans="1:9" x14ac:dyDescent="0.35">
      <c r="A12" s="10">
        <f t="shared" si="3"/>
        <v>2033</v>
      </c>
      <c r="B12" s="19">
        <f t="shared" si="2"/>
        <v>13758.334011810697</v>
      </c>
      <c r="C12" s="11">
        <f t="shared" si="0"/>
        <v>0.8</v>
      </c>
      <c r="D12" s="12">
        <f t="shared" si="1"/>
        <v>0.19999999999999996</v>
      </c>
    </row>
    <row r="13" spans="1:9" ht="15" thickBot="1" x14ac:dyDescent="0.4">
      <c r="F13" s="1"/>
      <c r="G13" s="179" t="s">
        <v>194</v>
      </c>
      <c r="H13" s="180"/>
      <c r="I13" s="181"/>
    </row>
    <row r="14" spans="1:9" ht="15" thickTop="1" x14ac:dyDescent="0.35">
      <c r="A14" t="s">
        <v>239</v>
      </c>
      <c r="G14" s="13" t="s">
        <v>197</v>
      </c>
      <c r="H14" s="1" t="s">
        <v>195</v>
      </c>
      <c r="I14" s="14" t="s">
        <v>196</v>
      </c>
    </row>
    <row r="15" spans="1:9" x14ac:dyDescent="0.35">
      <c r="G15" s="60" t="s">
        <v>199</v>
      </c>
      <c r="H15" s="59">
        <f>SUM(B3:B12)</f>
        <v>93793.01884282424</v>
      </c>
      <c r="I15" s="61">
        <f>PRODUCT(C3:C12)</f>
        <v>0.10737418240000006</v>
      </c>
    </row>
    <row r="16" spans="1:9" ht="15" thickBot="1" x14ac:dyDescent="0.4">
      <c r="G16" s="62" t="s">
        <v>200</v>
      </c>
      <c r="H16" s="58">
        <f>SUM(B4:B12)</f>
        <v>90482.103872281266</v>
      </c>
      <c r="I16" s="63">
        <f>PRODUCT(C4:C12,D3)</f>
        <v>2.6843545600000008E-2</v>
      </c>
    </row>
    <row r="17" spans="2:9" x14ac:dyDescent="0.35">
      <c r="G17" s="10"/>
      <c r="H17" s="64" t="s">
        <v>198</v>
      </c>
      <c r="I17" s="198">
        <f>SUM(I15:I16)</f>
        <v>0.13421772800000006</v>
      </c>
    </row>
    <row r="20" spans="2:9" ht="15" thickBot="1" x14ac:dyDescent="0.4">
      <c r="B20" s="1" t="s">
        <v>203</v>
      </c>
      <c r="G20" s="179" t="s">
        <v>201</v>
      </c>
      <c r="H20" s="180"/>
      <c r="I20" s="181"/>
    </row>
    <row r="21" spans="2:9" ht="15" thickTop="1" x14ac:dyDescent="0.35">
      <c r="B21" t="s">
        <v>204</v>
      </c>
      <c r="G21" s="66" t="s">
        <v>202</v>
      </c>
      <c r="H21" s="65" t="s">
        <v>195</v>
      </c>
      <c r="I21" s="67" t="s">
        <v>196</v>
      </c>
    </row>
    <row r="22" spans="2:9" x14ac:dyDescent="0.35">
      <c r="B22" t="s">
        <v>206</v>
      </c>
      <c r="G22" s="60" t="s">
        <v>213</v>
      </c>
      <c r="H22" s="70">
        <v>0</v>
      </c>
      <c r="I22" s="61">
        <f>PRODUCT(D3:D12)</f>
        <v>1.0239999999999977E-7</v>
      </c>
    </row>
    <row r="23" spans="2:9" x14ac:dyDescent="0.35">
      <c r="B23" t="s">
        <v>205</v>
      </c>
      <c r="G23" s="68" t="s">
        <v>207</v>
      </c>
      <c r="H23" s="59">
        <f>B3</f>
        <v>3310.9149705429809</v>
      </c>
      <c r="I23" s="61">
        <f>PRODUCT(C3,D4:D12)</f>
        <v>4.0959999999999917E-7</v>
      </c>
    </row>
    <row r="24" spans="2:9" x14ac:dyDescent="0.35">
      <c r="G24" s="68" t="s">
        <v>208</v>
      </c>
      <c r="H24" s="59">
        <f>SUM(B3:B4)</f>
        <v>9097.2174642015034</v>
      </c>
      <c r="I24" s="61">
        <f>PRODUCT(C3:C4,D5:D12)</f>
        <v>1.6383999999999973E-6</v>
      </c>
    </row>
    <row r="25" spans="2:9" x14ac:dyDescent="0.35">
      <c r="G25" s="68" t="s">
        <v>209</v>
      </c>
      <c r="H25" s="59">
        <f>B4</f>
        <v>5786.3024936585225</v>
      </c>
      <c r="I25" s="61">
        <f>PRODUCT(C4,D3,D5:D12)</f>
        <v>4.0959999999999917E-7</v>
      </c>
    </row>
    <row r="26" spans="2:9" x14ac:dyDescent="0.35">
      <c r="G26" s="68" t="s">
        <v>210</v>
      </c>
      <c r="H26" s="59">
        <f>B5</f>
        <v>7245.8512250463873</v>
      </c>
      <c r="I26" s="61">
        <f>PRODUCT(D3:D4,C5,D6:D12)</f>
        <v>4.0959999999999917E-7</v>
      </c>
    </row>
    <row r="27" spans="2:9" x14ac:dyDescent="0.35">
      <c r="G27" s="68" t="s">
        <v>211</v>
      </c>
      <c r="H27" s="59">
        <f>B6</f>
        <v>8348.0777410551527</v>
      </c>
      <c r="I27" s="61">
        <f>PRODUCT(D3:D5,C6,D7:D12)</f>
        <v>4.0959999999999917E-7</v>
      </c>
    </row>
    <row r="28" spans="2:9" ht="15" thickBot="1" x14ac:dyDescent="0.4">
      <c r="G28" s="69" t="s">
        <v>212</v>
      </c>
      <c r="H28" s="58">
        <f>B7</f>
        <v>9302.6584098396124</v>
      </c>
      <c r="I28" s="63">
        <f>PRODUCT(D3:D6,C7,D8:D12)</f>
        <v>4.0959999999999927E-7</v>
      </c>
    </row>
    <row r="29" spans="2:9" x14ac:dyDescent="0.35">
      <c r="G29" s="10"/>
      <c r="H29" s="64" t="s">
        <v>198</v>
      </c>
      <c r="I29" s="268">
        <f>SUM(I22:I28)</f>
        <v>3.7887999999999928E-6</v>
      </c>
    </row>
  </sheetData>
  <mergeCells count="4">
    <mergeCell ref="G3:H3"/>
    <mergeCell ref="G13:I13"/>
    <mergeCell ref="G20:I20"/>
    <mergeCell ref="A1:C1"/>
  </mergeCells>
  <hyperlinks>
    <hyperlink ref="A1:C1" location="'Answer Sheet'!A6" display="Click here to return to the answer sheet" xr:uid="{EB79E2B7-E776-4A88-ADD1-42CC829209EC}"/>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26E25-723A-4E84-A490-61C7C3302C4B}">
  <sheetPr codeName="Sheet2"/>
  <dimension ref="A1:M165"/>
  <sheetViews>
    <sheetView zoomScale="102" workbookViewId="0">
      <pane ySplit="2" topLeftCell="A3" activePane="bottomLeft" state="frozen"/>
      <selection pane="bottomLeft" sqref="A1:C1"/>
    </sheetView>
  </sheetViews>
  <sheetFormatPr defaultRowHeight="14.5" x14ac:dyDescent="0.35"/>
  <cols>
    <col min="1" max="1" width="11.90625" bestFit="1" customWidth="1"/>
    <col min="2" max="2" width="16.08984375" customWidth="1"/>
    <col min="3" max="3" width="13.08984375" bestFit="1" customWidth="1"/>
    <col min="4" max="4" width="13.08984375" customWidth="1"/>
    <col min="5" max="5" width="11.7265625" customWidth="1"/>
    <col min="6" max="6" width="10.1796875" bestFit="1" customWidth="1"/>
    <col min="7" max="7" width="25.453125" customWidth="1"/>
    <col min="8" max="8" width="17.6328125" customWidth="1"/>
    <col min="13" max="13" width="11.1796875" bestFit="1" customWidth="1"/>
  </cols>
  <sheetData>
    <row r="1" spans="1:13" x14ac:dyDescent="0.35">
      <c r="A1" s="155" t="s">
        <v>257</v>
      </c>
      <c r="B1" s="155"/>
      <c r="C1" s="155"/>
    </row>
    <row r="2" spans="1:13" ht="15" thickBot="1" x14ac:dyDescent="0.4">
      <c r="A2" s="77" t="s">
        <v>1</v>
      </c>
      <c r="B2" s="78" t="s">
        <v>11</v>
      </c>
      <c r="C2" s="78" t="s">
        <v>238</v>
      </c>
      <c r="D2" s="78" t="s">
        <v>3</v>
      </c>
      <c r="E2" s="79" t="s">
        <v>2</v>
      </c>
    </row>
    <row r="3" spans="1:13" ht="15" thickTop="1" x14ac:dyDescent="0.35">
      <c r="A3" s="15">
        <f>DATE(H6, 1, 31)</f>
        <v>45322</v>
      </c>
      <c r="B3" s="16">
        <f t="shared" ref="B3:B34" si="0">($H$7 * (1 + $H$8) ^ (YEAR(A3) - $H$6 ) ) / 12</f>
        <v>5000</v>
      </c>
      <c r="C3" s="80">
        <f>H11</f>
        <v>20000</v>
      </c>
      <c r="D3" s="28">
        <f>B3+C3</f>
        <v>25000</v>
      </c>
      <c r="E3" s="31">
        <f t="shared" ref="E3:E34" si="1">D3 * $H$12</f>
        <v>7500</v>
      </c>
    </row>
    <row r="4" spans="1:13" ht="15" thickBot="1" x14ac:dyDescent="0.4">
      <c r="A4" s="15">
        <f t="shared" ref="A4:A35" si="2">EDATE($A$3,(ROW()-ROW($A$3)))</f>
        <v>45351</v>
      </c>
      <c r="B4" s="16">
        <f t="shared" si="0"/>
        <v>5000</v>
      </c>
      <c r="C4" s="80">
        <f t="shared" ref="C4:C35" si="3">IF(MONTH(A4)=$H$10,IF(ISNUMBER(SEARCH(YEAR(A4)-$H$6+1, $H$9)), 0.15 * 12 * B4 * EXP(-1 / (YEAR(A4) - $H$6 + 1)), 0),0)</f>
        <v>0</v>
      </c>
      <c r="D4" s="28">
        <f t="shared" ref="D4:D67" si="4">B4+C4</f>
        <v>5000</v>
      </c>
      <c r="E4" s="31">
        <f t="shared" si="1"/>
        <v>1500</v>
      </c>
    </row>
    <row r="5" spans="1:13" ht="15" thickBot="1" x14ac:dyDescent="0.4">
      <c r="A5" s="15">
        <f t="shared" si="2"/>
        <v>45382</v>
      </c>
      <c r="B5" s="16">
        <f t="shared" si="0"/>
        <v>5000</v>
      </c>
      <c r="C5" s="80">
        <f t="shared" si="3"/>
        <v>0</v>
      </c>
      <c r="D5" s="28">
        <f t="shared" si="4"/>
        <v>5000</v>
      </c>
      <c r="E5" s="31">
        <f t="shared" si="1"/>
        <v>1500</v>
      </c>
      <c r="G5" s="199" t="s">
        <v>12</v>
      </c>
      <c r="H5" s="200"/>
    </row>
    <row r="6" spans="1:13" ht="15" thickTop="1" x14ac:dyDescent="0.35">
      <c r="A6" s="15">
        <f t="shared" si="2"/>
        <v>45412</v>
      </c>
      <c r="B6" s="16">
        <f t="shared" si="0"/>
        <v>5000</v>
      </c>
      <c r="C6" s="80">
        <f t="shared" si="3"/>
        <v>0</v>
      </c>
      <c r="D6" s="28">
        <f t="shared" si="4"/>
        <v>5000</v>
      </c>
      <c r="E6" s="31">
        <f t="shared" si="1"/>
        <v>1500</v>
      </c>
      <c r="G6" s="56" t="s">
        <v>9</v>
      </c>
      <c r="H6" s="72">
        <v>2024</v>
      </c>
    </row>
    <row r="7" spans="1:13" x14ac:dyDescent="0.35">
      <c r="A7" s="15">
        <f t="shared" si="2"/>
        <v>45443</v>
      </c>
      <c r="B7" s="16">
        <f t="shared" si="0"/>
        <v>5000</v>
      </c>
      <c r="C7" s="80">
        <f t="shared" si="3"/>
        <v>0</v>
      </c>
      <c r="D7" s="28">
        <f t="shared" si="4"/>
        <v>5000</v>
      </c>
      <c r="E7" s="31">
        <f t="shared" si="1"/>
        <v>1500</v>
      </c>
      <c r="F7" s="28"/>
      <c r="G7" s="56" t="s">
        <v>5</v>
      </c>
      <c r="H7" s="73">
        <v>60000</v>
      </c>
    </row>
    <row r="8" spans="1:13" x14ac:dyDescent="0.35">
      <c r="A8" s="15">
        <f t="shared" si="2"/>
        <v>45473</v>
      </c>
      <c r="B8" s="16">
        <f t="shared" si="0"/>
        <v>5000</v>
      </c>
      <c r="C8" s="80">
        <f t="shared" si="3"/>
        <v>0</v>
      </c>
      <c r="D8" s="28">
        <f t="shared" si="4"/>
        <v>5000</v>
      </c>
      <c r="E8" s="31">
        <f t="shared" si="1"/>
        <v>1500</v>
      </c>
      <c r="G8" s="56" t="s">
        <v>4</v>
      </c>
      <c r="H8" s="74">
        <v>0.06</v>
      </c>
    </row>
    <row r="9" spans="1:13" x14ac:dyDescent="0.35">
      <c r="A9" s="15">
        <f t="shared" si="2"/>
        <v>45504</v>
      </c>
      <c r="B9" s="16">
        <f t="shared" si="0"/>
        <v>5000</v>
      </c>
      <c r="C9" s="80">
        <f t="shared" si="3"/>
        <v>0</v>
      </c>
      <c r="D9" s="28">
        <f t="shared" si="4"/>
        <v>5000</v>
      </c>
      <c r="E9" s="31">
        <f t="shared" si="1"/>
        <v>1500</v>
      </c>
      <c r="G9" s="56" t="s">
        <v>6</v>
      </c>
      <c r="H9" s="72" t="str">
        <f>"2,4,6,9"</f>
        <v>2,4,6,9</v>
      </c>
    </row>
    <row r="10" spans="1:13" x14ac:dyDescent="0.35">
      <c r="A10" s="15">
        <f t="shared" si="2"/>
        <v>45535</v>
      </c>
      <c r="B10" s="16">
        <f t="shared" si="0"/>
        <v>5000</v>
      </c>
      <c r="C10" s="80">
        <f t="shared" si="3"/>
        <v>0</v>
      </c>
      <c r="D10" s="28">
        <f t="shared" si="4"/>
        <v>5000</v>
      </c>
      <c r="E10" s="31">
        <f t="shared" si="1"/>
        <v>1500</v>
      </c>
      <c r="G10" s="56" t="s">
        <v>10</v>
      </c>
      <c r="H10" s="75">
        <v>12</v>
      </c>
    </row>
    <row r="11" spans="1:13" x14ac:dyDescent="0.35">
      <c r="A11" s="15">
        <f t="shared" si="2"/>
        <v>45565</v>
      </c>
      <c r="B11" s="16">
        <f t="shared" si="0"/>
        <v>5000</v>
      </c>
      <c r="C11" s="80">
        <f t="shared" si="3"/>
        <v>0</v>
      </c>
      <c r="D11" s="28">
        <f t="shared" si="4"/>
        <v>5000</v>
      </c>
      <c r="E11" s="31">
        <f t="shared" si="1"/>
        <v>1500</v>
      </c>
      <c r="G11" s="56" t="s">
        <v>7</v>
      </c>
      <c r="H11" s="73">
        <v>20000</v>
      </c>
    </row>
    <row r="12" spans="1:13" ht="15" thickBot="1" x14ac:dyDescent="0.4">
      <c r="A12" s="15">
        <f t="shared" si="2"/>
        <v>45596</v>
      </c>
      <c r="B12" s="16">
        <f t="shared" si="0"/>
        <v>5000</v>
      </c>
      <c r="C12" s="80">
        <f t="shared" si="3"/>
        <v>0</v>
      </c>
      <c r="D12" s="28">
        <f t="shared" si="4"/>
        <v>5000</v>
      </c>
      <c r="E12" s="31">
        <f t="shared" si="1"/>
        <v>1500</v>
      </c>
      <c r="G12" s="57" t="s">
        <v>8</v>
      </c>
      <c r="H12" s="76">
        <v>0.3</v>
      </c>
    </row>
    <row r="13" spans="1:13" x14ac:dyDescent="0.35">
      <c r="A13" s="15">
        <f t="shared" si="2"/>
        <v>45626</v>
      </c>
      <c r="B13" s="16">
        <f t="shared" si="0"/>
        <v>5000</v>
      </c>
      <c r="C13" s="80">
        <f t="shared" si="3"/>
        <v>0</v>
      </c>
      <c r="D13" s="28">
        <f t="shared" si="4"/>
        <v>5000</v>
      </c>
      <c r="E13" s="31">
        <f t="shared" si="1"/>
        <v>1500</v>
      </c>
      <c r="H13" s="3"/>
      <c r="M13" s="28"/>
    </row>
    <row r="14" spans="1:13" x14ac:dyDescent="0.35">
      <c r="A14" s="15">
        <f t="shared" si="2"/>
        <v>45657</v>
      </c>
      <c r="B14" s="16">
        <f t="shared" si="0"/>
        <v>5000</v>
      </c>
      <c r="C14" s="80">
        <f t="shared" si="3"/>
        <v>0</v>
      </c>
      <c r="D14" s="28">
        <f t="shared" si="4"/>
        <v>5000</v>
      </c>
      <c r="E14" s="31">
        <f t="shared" si="1"/>
        <v>1500</v>
      </c>
      <c r="G14" t="s">
        <v>239</v>
      </c>
      <c r="H14" s="3"/>
      <c r="M14" s="28"/>
    </row>
    <row r="15" spans="1:13" x14ac:dyDescent="0.35">
      <c r="A15" s="15">
        <f t="shared" si="2"/>
        <v>45688</v>
      </c>
      <c r="B15" s="16">
        <f t="shared" si="0"/>
        <v>5300</v>
      </c>
      <c r="C15" s="80">
        <f t="shared" si="3"/>
        <v>0</v>
      </c>
      <c r="D15" s="28">
        <f t="shared" si="4"/>
        <v>5300</v>
      </c>
      <c r="E15" s="31">
        <f t="shared" si="1"/>
        <v>1590</v>
      </c>
      <c r="H15" s="3"/>
    </row>
    <row r="16" spans="1:13" x14ac:dyDescent="0.35">
      <c r="A16" s="15">
        <f t="shared" si="2"/>
        <v>45716</v>
      </c>
      <c r="B16" s="16">
        <f t="shared" si="0"/>
        <v>5300</v>
      </c>
      <c r="C16" s="80">
        <f t="shared" si="3"/>
        <v>0</v>
      </c>
      <c r="D16" s="28">
        <f t="shared" si="4"/>
        <v>5300</v>
      </c>
      <c r="E16" s="31">
        <f t="shared" si="1"/>
        <v>1590</v>
      </c>
      <c r="H16" s="3"/>
    </row>
    <row r="17" spans="1:8" x14ac:dyDescent="0.35">
      <c r="A17" s="15">
        <f t="shared" si="2"/>
        <v>45747</v>
      </c>
      <c r="B17" s="16">
        <f t="shared" si="0"/>
        <v>5300</v>
      </c>
      <c r="C17" s="80">
        <f t="shared" si="3"/>
        <v>0</v>
      </c>
      <c r="D17" s="28">
        <f t="shared" si="4"/>
        <v>5300</v>
      </c>
      <c r="E17" s="31">
        <f t="shared" si="1"/>
        <v>1590</v>
      </c>
      <c r="H17" s="3"/>
    </row>
    <row r="18" spans="1:8" x14ac:dyDescent="0.35">
      <c r="A18" s="15">
        <f t="shared" si="2"/>
        <v>45777</v>
      </c>
      <c r="B18" s="16">
        <f t="shared" si="0"/>
        <v>5300</v>
      </c>
      <c r="C18" s="80">
        <f t="shared" si="3"/>
        <v>0</v>
      </c>
      <c r="D18" s="28">
        <f t="shared" si="4"/>
        <v>5300</v>
      </c>
      <c r="E18" s="31">
        <f t="shared" si="1"/>
        <v>1590</v>
      </c>
      <c r="H18" s="3"/>
    </row>
    <row r="19" spans="1:8" x14ac:dyDescent="0.35">
      <c r="A19" s="15">
        <f t="shared" si="2"/>
        <v>45808</v>
      </c>
      <c r="B19" s="16">
        <f t="shared" si="0"/>
        <v>5300</v>
      </c>
      <c r="C19" s="80">
        <f t="shared" si="3"/>
        <v>0</v>
      </c>
      <c r="D19" s="28">
        <f t="shared" si="4"/>
        <v>5300</v>
      </c>
      <c r="E19" s="31">
        <f t="shared" si="1"/>
        <v>1590</v>
      </c>
      <c r="H19" s="3"/>
    </row>
    <row r="20" spans="1:8" x14ac:dyDescent="0.35">
      <c r="A20" s="15">
        <f t="shared" si="2"/>
        <v>45838</v>
      </c>
      <c r="B20" s="16">
        <f t="shared" si="0"/>
        <v>5300</v>
      </c>
      <c r="C20" s="80">
        <f t="shared" si="3"/>
        <v>0</v>
      </c>
      <c r="D20" s="28">
        <f t="shared" si="4"/>
        <v>5300</v>
      </c>
      <c r="E20" s="31">
        <f t="shared" si="1"/>
        <v>1590</v>
      </c>
      <c r="H20" s="3"/>
    </row>
    <row r="21" spans="1:8" x14ac:dyDescent="0.35">
      <c r="A21" s="15">
        <f t="shared" si="2"/>
        <v>45869</v>
      </c>
      <c r="B21" s="16">
        <f t="shared" si="0"/>
        <v>5300</v>
      </c>
      <c r="C21" s="80">
        <f t="shared" si="3"/>
        <v>0</v>
      </c>
      <c r="D21" s="28">
        <f t="shared" si="4"/>
        <v>5300</v>
      </c>
      <c r="E21" s="31">
        <f t="shared" si="1"/>
        <v>1590</v>
      </c>
      <c r="H21" s="3"/>
    </row>
    <row r="22" spans="1:8" x14ac:dyDescent="0.35">
      <c r="A22" s="15">
        <f t="shared" si="2"/>
        <v>45900</v>
      </c>
      <c r="B22" s="16">
        <f t="shared" si="0"/>
        <v>5300</v>
      </c>
      <c r="C22" s="80">
        <f t="shared" si="3"/>
        <v>0</v>
      </c>
      <c r="D22" s="28">
        <f t="shared" si="4"/>
        <v>5300</v>
      </c>
      <c r="E22" s="31">
        <f t="shared" si="1"/>
        <v>1590</v>
      </c>
      <c r="H22" s="3"/>
    </row>
    <row r="23" spans="1:8" x14ac:dyDescent="0.35">
      <c r="A23" s="15">
        <f t="shared" si="2"/>
        <v>45930</v>
      </c>
      <c r="B23" s="16">
        <f t="shared" si="0"/>
        <v>5300</v>
      </c>
      <c r="C23" s="80">
        <f t="shared" si="3"/>
        <v>0</v>
      </c>
      <c r="D23" s="28">
        <f t="shared" si="4"/>
        <v>5300</v>
      </c>
      <c r="E23" s="31">
        <f t="shared" si="1"/>
        <v>1590</v>
      </c>
      <c r="H23" s="3"/>
    </row>
    <row r="24" spans="1:8" x14ac:dyDescent="0.35">
      <c r="A24" s="15">
        <f t="shared" si="2"/>
        <v>45961</v>
      </c>
      <c r="B24" s="16">
        <f t="shared" si="0"/>
        <v>5300</v>
      </c>
      <c r="C24" s="80">
        <f t="shared" si="3"/>
        <v>0</v>
      </c>
      <c r="D24" s="28">
        <f t="shared" si="4"/>
        <v>5300</v>
      </c>
      <c r="E24" s="31">
        <f t="shared" si="1"/>
        <v>1590</v>
      </c>
      <c r="H24" s="3"/>
    </row>
    <row r="25" spans="1:8" x14ac:dyDescent="0.35">
      <c r="A25" s="15">
        <f t="shared" si="2"/>
        <v>45991</v>
      </c>
      <c r="B25" s="16">
        <f t="shared" si="0"/>
        <v>5300</v>
      </c>
      <c r="C25" s="80">
        <f t="shared" si="3"/>
        <v>0</v>
      </c>
      <c r="D25" s="28">
        <f t="shared" si="4"/>
        <v>5300</v>
      </c>
      <c r="E25" s="31">
        <f t="shared" si="1"/>
        <v>1590</v>
      </c>
      <c r="H25" s="3"/>
    </row>
    <row r="26" spans="1:8" x14ac:dyDescent="0.35">
      <c r="A26" s="15">
        <f t="shared" si="2"/>
        <v>46022</v>
      </c>
      <c r="B26" s="16">
        <f t="shared" si="0"/>
        <v>5300</v>
      </c>
      <c r="C26" s="80">
        <f>IF(MONTH(A26)=$H$10,IF(ISNUMBER(SEARCH(YEAR(A26)-$H$6+1, $H$9)), 0.15 * 12 * B26 * EXP(-1 / (YEAR(A26) - $H$6 + 1)), 0),0)</f>
        <v>5786.3024936585216</v>
      </c>
      <c r="D26" s="28">
        <f t="shared" si="4"/>
        <v>11086.302493658521</v>
      </c>
      <c r="E26" s="31">
        <f t="shared" si="1"/>
        <v>3325.8907480975563</v>
      </c>
    </row>
    <row r="27" spans="1:8" x14ac:dyDescent="0.35">
      <c r="A27" s="15">
        <f t="shared" si="2"/>
        <v>46053</v>
      </c>
      <c r="B27" s="16">
        <f t="shared" si="0"/>
        <v>5618.0000000000009</v>
      </c>
      <c r="C27" s="80">
        <f t="shared" si="3"/>
        <v>0</v>
      </c>
      <c r="D27" s="28">
        <f t="shared" si="4"/>
        <v>5618.0000000000009</v>
      </c>
      <c r="E27" s="31">
        <f t="shared" si="1"/>
        <v>1685.4000000000003</v>
      </c>
    </row>
    <row r="28" spans="1:8" x14ac:dyDescent="0.35">
      <c r="A28" s="15">
        <f t="shared" si="2"/>
        <v>46081</v>
      </c>
      <c r="B28" s="16">
        <f t="shared" si="0"/>
        <v>5618.0000000000009</v>
      </c>
      <c r="C28" s="80">
        <f t="shared" si="3"/>
        <v>0</v>
      </c>
      <c r="D28" s="28">
        <f t="shared" si="4"/>
        <v>5618.0000000000009</v>
      </c>
      <c r="E28" s="31">
        <f t="shared" si="1"/>
        <v>1685.4000000000003</v>
      </c>
    </row>
    <row r="29" spans="1:8" x14ac:dyDescent="0.35">
      <c r="A29" s="15">
        <f t="shared" si="2"/>
        <v>46112</v>
      </c>
      <c r="B29" s="16">
        <f t="shared" si="0"/>
        <v>5618.0000000000009</v>
      </c>
      <c r="C29" s="80">
        <f t="shared" si="3"/>
        <v>0</v>
      </c>
      <c r="D29" s="28">
        <f t="shared" si="4"/>
        <v>5618.0000000000009</v>
      </c>
      <c r="E29" s="31">
        <f t="shared" si="1"/>
        <v>1685.4000000000003</v>
      </c>
    </row>
    <row r="30" spans="1:8" x14ac:dyDescent="0.35">
      <c r="A30" s="15">
        <f t="shared" si="2"/>
        <v>46142</v>
      </c>
      <c r="B30" s="16">
        <f t="shared" si="0"/>
        <v>5618.0000000000009</v>
      </c>
      <c r="C30" s="80">
        <f t="shared" si="3"/>
        <v>0</v>
      </c>
      <c r="D30" s="28">
        <f t="shared" si="4"/>
        <v>5618.0000000000009</v>
      </c>
      <c r="E30" s="31">
        <f t="shared" si="1"/>
        <v>1685.4000000000003</v>
      </c>
    </row>
    <row r="31" spans="1:8" x14ac:dyDescent="0.35">
      <c r="A31" s="15">
        <f t="shared" si="2"/>
        <v>46173</v>
      </c>
      <c r="B31" s="16">
        <f t="shared" si="0"/>
        <v>5618.0000000000009</v>
      </c>
      <c r="C31" s="80">
        <f t="shared" si="3"/>
        <v>0</v>
      </c>
      <c r="D31" s="28">
        <f t="shared" si="4"/>
        <v>5618.0000000000009</v>
      </c>
      <c r="E31" s="31">
        <f t="shared" si="1"/>
        <v>1685.4000000000003</v>
      </c>
    </row>
    <row r="32" spans="1:8" x14ac:dyDescent="0.35">
      <c r="A32" s="15">
        <f t="shared" si="2"/>
        <v>46203</v>
      </c>
      <c r="B32" s="16">
        <f t="shared" si="0"/>
        <v>5618.0000000000009</v>
      </c>
      <c r="C32" s="80">
        <f t="shared" si="3"/>
        <v>0</v>
      </c>
      <c r="D32" s="28">
        <f t="shared" si="4"/>
        <v>5618.0000000000009</v>
      </c>
      <c r="E32" s="31">
        <f t="shared" si="1"/>
        <v>1685.4000000000003</v>
      </c>
    </row>
    <row r="33" spans="1:5" x14ac:dyDescent="0.35">
      <c r="A33" s="15">
        <f t="shared" si="2"/>
        <v>46234</v>
      </c>
      <c r="B33" s="16">
        <f t="shared" si="0"/>
        <v>5618.0000000000009</v>
      </c>
      <c r="C33" s="80">
        <f t="shared" si="3"/>
        <v>0</v>
      </c>
      <c r="D33" s="28">
        <f t="shared" si="4"/>
        <v>5618.0000000000009</v>
      </c>
      <c r="E33" s="31">
        <f t="shared" si="1"/>
        <v>1685.4000000000003</v>
      </c>
    </row>
    <row r="34" spans="1:5" x14ac:dyDescent="0.35">
      <c r="A34" s="15">
        <f t="shared" si="2"/>
        <v>46265</v>
      </c>
      <c r="B34" s="16">
        <f t="shared" si="0"/>
        <v>5618.0000000000009</v>
      </c>
      <c r="C34" s="80">
        <f t="shared" si="3"/>
        <v>0</v>
      </c>
      <c r="D34" s="28">
        <f t="shared" si="4"/>
        <v>5618.0000000000009</v>
      </c>
      <c r="E34" s="31">
        <f t="shared" si="1"/>
        <v>1685.4000000000003</v>
      </c>
    </row>
    <row r="35" spans="1:5" x14ac:dyDescent="0.35">
      <c r="A35" s="15">
        <f t="shared" si="2"/>
        <v>46295</v>
      </c>
      <c r="B35" s="16">
        <f t="shared" ref="B35:B66" si="5">($H$7 * (1 + $H$8) ^ (YEAR(A35) - $H$6 ) ) / 12</f>
        <v>5618.0000000000009</v>
      </c>
      <c r="C35" s="80">
        <f t="shared" si="3"/>
        <v>0</v>
      </c>
      <c r="D35" s="28">
        <f t="shared" si="4"/>
        <v>5618.0000000000009</v>
      </c>
      <c r="E35" s="31">
        <f t="shared" ref="E35:E66" si="6">D35 * $H$12</f>
        <v>1685.4000000000003</v>
      </c>
    </row>
    <row r="36" spans="1:5" x14ac:dyDescent="0.35">
      <c r="A36" s="15">
        <f t="shared" ref="A36:A67" si="7">EDATE($A$3,(ROW()-ROW($A$3)))</f>
        <v>46326</v>
      </c>
      <c r="B36" s="16">
        <f t="shared" si="5"/>
        <v>5618.0000000000009</v>
      </c>
      <c r="C36" s="80">
        <f t="shared" ref="C36:C67" si="8">IF(MONTH(A36)=$H$10,IF(ISNUMBER(SEARCH(YEAR(A36)-$H$6+1, $H$9)), 0.15 * 12 * B36 * EXP(-1 / (YEAR(A36) - $H$6 + 1)), 0),0)</f>
        <v>0</v>
      </c>
      <c r="D36" s="28">
        <f t="shared" si="4"/>
        <v>5618.0000000000009</v>
      </c>
      <c r="E36" s="31">
        <f t="shared" si="6"/>
        <v>1685.4000000000003</v>
      </c>
    </row>
    <row r="37" spans="1:5" x14ac:dyDescent="0.35">
      <c r="A37" s="15">
        <f t="shared" si="7"/>
        <v>46356</v>
      </c>
      <c r="B37" s="16">
        <f t="shared" si="5"/>
        <v>5618.0000000000009</v>
      </c>
      <c r="C37" s="80">
        <f t="shared" si="8"/>
        <v>0</v>
      </c>
      <c r="D37" s="28">
        <f t="shared" si="4"/>
        <v>5618.0000000000009</v>
      </c>
      <c r="E37" s="31">
        <f t="shared" si="6"/>
        <v>1685.4000000000003</v>
      </c>
    </row>
    <row r="38" spans="1:5" x14ac:dyDescent="0.35">
      <c r="A38" s="15">
        <f t="shared" si="7"/>
        <v>46387</v>
      </c>
      <c r="B38" s="16">
        <f t="shared" si="5"/>
        <v>5618.0000000000009</v>
      </c>
      <c r="C38" s="80">
        <f t="shared" si="8"/>
        <v>0</v>
      </c>
      <c r="D38" s="28">
        <f t="shared" si="4"/>
        <v>5618.0000000000009</v>
      </c>
      <c r="E38" s="31">
        <f t="shared" si="6"/>
        <v>1685.4000000000003</v>
      </c>
    </row>
    <row r="39" spans="1:5" x14ac:dyDescent="0.35">
      <c r="A39" s="15">
        <f t="shared" si="7"/>
        <v>46418</v>
      </c>
      <c r="B39" s="16">
        <f t="shared" si="5"/>
        <v>5955.0800000000017</v>
      </c>
      <c r="C39" s="80">
        <f t="shared" si="8"/>
        <v>0</v>
      </c>
      <c r="D39" s="28">
        <f t="shared" si="4"/>
        <v>5955.0800000000017</v>
      </c>
      <c r="E39" s="31">
        <f t="shared" si="6"/>
        <v>1786.5240000000006</v>
      </c>
    </row>
    <row r="40" spans="1:5" x14ac:dyDescent="0.35">
      <c r="A40" s="15">
        <f t="shared" si="7"/>
        <v>46446</v>
      </c>
      <c r="B40" s="16">
        <f t="shared" si="5"/>
        <v>5955.0800000000017</v>
      </c>
      <c r="C40" s="80">
        <f t="shared" si="8"/>
        <v>0</v>
      </c>
      <c r="D40" s="28">
        <f t="shared" si="4"/>
        <v>5955.0800000000017</v>
      </c>
      <c r="E40" s="31">
        <f t="shared" si="6"/>
        <v>1786.5240000000006</v>
      </c>
    </row>
    <row r="41" spans="1:5" x14ac:dyDescent="0.35">
      <c r="A41" s="15">
        <f t="shared" si="7"/>
        <v>46477</v>
      </c>
      <c r="B41" s="16">
        <f t="shared" si="5"/>
        <v>5955.0800000000017</v>
      </c>
      <c r="C41" s="80">
        <f t="shared" si="8"/>
        <v>0</v>
      </c>
      <c r="D41" s="28">
        <f t="shared" si="4"/>
        <v>5955.0800000000017</v>
      </c>
      <c r="E41" s="31">
        <f t="shared" si="6"/>
        <v>1786.5240000000006</v>
      </c>
    </row>
    <row r="42" spans="1:5" x14ac:dyDescent="0.35">
      <c r="A42" s="15">
        <f t="shared" si="7"/>
        <v>46507</v>
      </c>
      <c r="B42" s="16">
        <f t="shared" si="5"/>
        <v>5955.0800000000017</v>
      </c>
      <c r="C42" s="80">
        <f t="shared" si="8"/>
        <v>0</v>
      </c>
      <c r="D42" s="28">
        <f t="shared" si="4"/>
        <v>5955.0800000000017</v>
      </c>
      <c r="E42" s="31">
        <f t="shared" si="6"/>
        <v>1786.5240000000006</v>
      </c>
    </row>
    <row r="43" spans="1:5" x14ac:dyDescent="0.35">
      <c r="A43" s="15">
        <f t="shared" si="7"/>
        <v>46538</v>
      </c>
      <c r="B43" s="16">
        <f t="shared" si="5"/>
        <v>5955.0800000000017</v>
      </c>
      <c r="C43" s="80">
        <f t="shared" si="8"/>
        <v>0</v>
      </c>
      <c r="D43" s="28">
        <f t="shared" si="4"/>
        <v>5955.0800000000017</v>
      </c>
      <c r="E43" s="31">
        <f t="shared" si="6"/>
        <v>1786.5240000000006</v>
      </c>
    </row>
    <row r="44" spans="1:5" x14ac:dyDescent="0.35">
      <c r="A44" s="15">
        <f t="shared" si="7"/>
        <v>46568</v>
      </c>
      <c r="B44" s="16">
        <f t="shared" si="5"/>
        <v>5955.0800000000017</v>
      </c>
      <c r="C44" s="80">
        <f t="shared" si="8"/>
        <v>0</v>
      </c>
      <c r="D44" s="28">
        <f t="shared" si="4"/>
        <v>5955.0800000000017</v>
      </c>
      <c r="E44" s="31">
        <f t="shared" si="6"/>
        <v>1786.5240000000006</v>
      </c>
    </row>
    <row r="45" spans="1:5" x14ac:dyDescent="0.35">
      <c r="A45" s="15">
        <f t="shared" si="7"/>
        <v>46599</v>
      </c>
      <c r="B45" s="16">
        <f t="shared" si="5"/>
        <v>5955.0800000000017</v>
      </c>
      <c r="C45" s="80">
        <f t="shared" si="8"/>
        <v>0</v>
      </c>
      <c r="D45" s="28">
        <f t="shared" si="4"/>
        <v>5955.0800000000017</v>
      </c>
      <c r="E45" s="31">
        <f t="shared" si="6"/>
        <v>1786.5240000000006</v>
      </c>
    </row>
    <row r="46" spans="1:5" x14ac:dyDescent="0.35">
      <c r="A46" s="15">
        <f t="shared" si="7"/>
        <v>46630</v>
      </c>
      <c r="B46" s="16">
        <f t="shared" si="5"/>
        <v>5955.0800000000017</v>
      </c>
      <c r="C46" s="80">
        <f t="shared" si="8"/>
        <v>0</v>
      </c>
      <c r="D46" s="28">
        <f t="shared" si="4"/>
        <v>5955.0800000000017</v>
      </c>
      <c r="E46" s="31">
        <f t="shared" si="6"/>
        <v>1786.5240000000006</v>
      </c>
    </row>
    <row r="47" spans="1:5" x14ac:dyDescent="0.35">
      <c r="A47" s="15">
        <f t="shared" si="7"/>
        <v>46660</v>
      </c>
      <c r="B47" s="16">
        <f t="shared" si="5"/>
        <v>5955.0800000000017</v>
      </c>
      <c r="C47" s="80">
        <f t="shared" si="8"/>
        <v>0</v>
      </c>
      <c r="D47" s="28">
        <f t="shared" si="4"/>
        <v>5955.0800000000017</v>
      </c>
      <c r="E47" s="31">
        <f t="shared" si="6"/>
        <v>1786.5240000000006</v>
      </c>
    </row>
    <row r="48" spans="1:5" x14ac:dyDescent="0.35">
      <c r="A48" s="15">
        <f t="shared" si="7"/>
        <v>46691</v>
      </c>
      <c r="B48" s="16">
        <f t="shared" si="5"/>
        <v>5955.0800000000017</v>
      </c>
      <c r="C48" s="80">
        <f t="shared" si="8"/>
        <v>0</v>
      </c>
      <c r="D48" s="28">
        <f t="shared" si="4"/>
        <v>5955.0800000000017</v>
      </c>
      <c r="E48" s="31">
        <f t="shared" si="6"/>
        <v>1786.5240000000006</v>
      </c>
    </row>
    <row r="49" spans="1:5" x14ac:dyDescent="0.35">
      <c r="A49" s="15">
        <f t="shared" si="7"/>
        <v>46721</v>
      </c>
      <c r="B49" s="16">
        <f t="shared" si="5"/>
        <v>5955.0800000000017</v>
      </c>
      <c r="C49" s="80">
        <f t="shared" si="8"/>
        <v>0</v>
      </c>
      <c r="D49" s="28">
        <f t="shared" si="4"/>
        <v>5955.0800000000017</v>
      </c>
      <c r="E49" s="31">
        <f t="shared" si="6"/>
        <v>1786.5240000000006</v>
      </c>
    </row>
    <row r="50" spans="1:5" x14ac:dyDescent="0.35">
      <c r="A50" s="15">
        <f t="shared" si="7"/>
        <v>46752</v>
      </c>
      <c r="B50" s="16">
        <f t="shared" si="5"/>
        <v>5955.0800000000017</v>
      </c>
      <c r="C50" s="80">
        <f t="shared" si="8"/>
        <v>8348.0777410551527</v>
      </c>
      <c r="D50" s="28">
        <f t="shared" si="4"/>
        <v>14303.157741055154</v>
      </c>
      <c r="E50" s="31">
        <f t="shared" si="6"/>
        <v>4290.947322316546</v>
      </c>
    </row>
    <row r="51" spans="1:5" x14ac:dyDescent="0.35">
      <c r="A51" s="15">
        <f t="shared" si="7"/>
        <v>46783</v>
      </c>
      <c r="B51" s="16">
        <f t="shared" si="5"/>
        <v>6312.3848000000007</v>
      </c>
      <c r="C51" s="80">
        <f t="shared" si="8"/>
        <v>0</v>
      </c>
      <c r="D51" s="28">
        <f t="shared" si="4"/>
        <v>6312.3848000000007</v>
      </c>
      <c r="E51" s="31">
        <f t="shared" si="6"/>
        <v>1893.7154400000002</v>
      </c>
    </row>
    <row r="52" spans="1:5" x14ac:dyDescent="0.35">
      <c r="A52" s="15">
        <f t="shared" si="7"/>
        <v>46812</v>
      </c>
      <c r="B52" s="16">
        <f t="shared" si="5"/>
        <v>6312.3848000000007</v>
      </c>
      <c r="C52" s="80">
        <f t="shared" si="8"/>
        <v>0</v>
      </c>
      <c r="D52" s="28">
        <f t="shared" si="4"/>
        <v>6312.3848000000007</v>
      </c>
      <c r="E52" s="31">
        <f t="shared" si="6"/>
        <v>1893.7154400000002</v>
      </c>
    </row>
    <row r="53" spans="1:5" x14ac:dyDescent="0.35">
      <c r="A53" s="15">
        <f t="shared" si="7"/>
        <v>46843</v>
      </c>
      <c r="B53" s="16">
        <f t="shared" si="5"/>
        <v>6312.3848000000007</v>
      </c>
      <c r="C53" s="80">
        <f t="shared" si="8"/>
        <v>0</v>
      </c>
      <c r="D53" s="28">
        <f t="shared" si="4"/>
        <v>6312.3848000000007</v>
      </c>
      <c r="E53" s="31">
        <f t="shared" si="6"/>
        <v>1893.7154400000002</v>
      </c>
    </row>
    <row r="54" spans="1:5" x14ac:dyDescent="0.35">
      <c r="A54" s="15">
        <f t="shared" si="7"/>
        <v>46873</v>
      </c>
      <c r="B54" s="16">
        <f t="shared" si="5"/>
        <v>6312.3848000000007</v>
      </c>
      <c r="C54" s="80">
        <f t="shared" si="8"/>
        <v>0</v>
      </c>
      <c r="D54" s="28">
        <f t="shared" si="4"/>
        <v>6312.3848000000007</v>
      </c>
      <c r="E54" s="31">
        <f t="shared" si="6"/>
        <v>1893.7154400000002</v>
      </c>
    </row>
    <row r="55" spans="1:5" x14ac:dyDescent="0.35">
      <c r="A55" s="15">
        <f t="shared" si="7"/>
        <v>46904</v>
      </c>
      <c r="B55" s="16">
        <f t="shared" si="5"/>
        <v>6312.3848000000007</v>
      </c>
      <c r="C55" s="80">
        <f t="shared" si="8"/>
        <v>0</v>
      </c>
      <c r="D55" s="28">
        <f t="shared" si="4"/>
        <v>6312.3848000000007</v>
      </c>
      <c r="E55" s="31">
        <f t="shared" si="6"/>
        <v>1893.7154400000002</v>
      </c>
    </row>
    <row r="56" spans="1:5" x14ac:dyDescent="0.35">
      <c r="A56" s="15">
        <f t="shared" si="7"/>
        <v>46934</v>
      </c>
      <c r="B56" s="16">
        <f t="shared" si="5"/>
        <v>6312.3848000000007</v>
      </c>
      <c r="C56" s="80">
        <f t="shared" si="8"/>
        <v>0</v>
      </c>
      <c r="D56" s="28">
        <f t="shared" si="4"/>
        <v>6312.3848000000007</v>
      </c>
      <c r="E56" s="31">
        <f t="shared" si="6"/>
        <v>1893.7154400000002</v>
      </c>
    </row>
    <row r="57" spans="1:5" x14ac:dyDescent="0.35">
      <c r="A57" s="15">
        <f t="shared" si="7"/>
        <v>46965</v>
      </c>
      <c r="B57" s="16">
        <f t="shared" si="5"/>
        <v>6312.3848000000007</v>
      </c>
      <c r="C57" s="80">
        <f t="shared" si="8"/>
        <v>0</v>
      </c>
      <c r="D57" s="28">
        <f t="shared" si="4"/>
        <v>6312.3848000000007</v>
      </c>
      <c r="E57" s="31">
        <f t="shared" si="6"/>
        <v>1893.7154400000002</v>
      </c>
    </row>
    <row r="58" spans="1:5" x14ac:dyDescent="0.35">
      <c r="A58" s="15">
        <f t="shared" si="7"/>
        <v>46996</v>
      </c>
      <c r="B58" s="16">
        <f t="shared" si="5"/>
        <v>6312.3848000000007</v>
      </c>
      <c r="C58" s="80">
        <f t="shared" si="8"/>
        <v>0</v>
      </c>
      <c r="D58" s="28">
        <f t="shared" si="4"/>
        <v>6312.3848000000007</v>
      </c>
      <c r="E58" s="31">
        <f t="shared" si="6"/>
        <v>1893.7154400000002</v>
      </c>
    </row>
    <row r="59" spans="1:5" x14ac:dyDescent="0.35">
      <c r="A59" s="15">
        <f t="shared" si="7"/>
        <v>47026</v>
      </c>
      <c r="B59" s="16">
        <f t="shared" si="5"/>
        <v>6312.3848000000007</v>
      </c>
      <c r="C59" s="80">
        <f t="shared" si="8"/>
        <v>0</v>
      </c>
      <c r="D59" s="28">
        <f t="shared" si="4"/>
        <v>6312.3848000000007</v>
      </c>
      <c r="E59" s="31">
        <f t="shared" si="6"/>
        <v>1893.7154400000002</v>
      </c>
    </row>
    <row r="60" spans="1:5" x14ac:dyDescent="0.35">
      <c r="A60" s="15">
        <f t="shared" si="7"/>
        <v>47057</v>
      </c>
      <c r="B60" s="16">
        <f t="shared" si="5"/>
        <v>6312.3848000000007</v>
      </c>
      <c r="C60" s="80">
        <f t="shared" si="8"/>
        <v>0</v>
      </c>
      <c r="D60" s="28">
        <f t="shared" si="4"/>
        <v>6312.3848000000007</v>
      </c>
      <c r="E60" s="31">
        <f t="shared" si="6"/>
        <v>1893.7154400000002</v>
      </c>
    </row>
    <row r="61" spans="1:5" x14ac:dyDescent="0.35">
      <c r="A61" s="15">
        <f t="shared" si="7"/>
        <v>47087</v>
      </c>
      <c r="B61" s="16">
        <f t="shared" si="5"/>
        <v>6312.3848000000007</v>
      </c>
      <c r="C61" s="80">
        <f t="shared" si="8"/>
        <v>0</v>
      </c>
      <c r="D61" s="28">
        <f t="shared" si="4"/>
        <v>6312.3848000000007</v>
      </c>
      <c r="E61" s="31">
        <f t="shared" si="6"/>
        <v>1893.7154400000002</v>
      </c>
    </row>
    <row r="62" spans="1:5" x14ac:dyDescent="0.35">
      <c r="A62" s="15">
        <f t="shared" si="7"/>
        <v>47118</v>
      </c>
      <c r="B62" s="16">
        <f t="shared" si="5"/>
        <v>6312.3848000000007</v>
      </c>
      <c r="C62" s="80">
        <f t="shared" si="8"/>
        <v>0</v>
      </c>
      <c r="D62" s="28">
        <f t="shared" si="4"/>
        <v>6312.3848000000007</v>
      </c>
      <c r="E62" s="31">
        <f t="shared" si="6"/>
        <v>1893.7154400000002</v>
      </c>
    </row>
    <row r="63" spans="1:5" x14ac:dyDescent="0.35">
      <c r="A63" s="15">
        <f t="shared" si="7"/>
        <v>47149</v>
      </c>
      <c r="B63" s="16">
        <f t="shared" si="5"/>
        <v>6691.1278880000027</v>
      </c>
      <c r="C63" s="80">
        <f t="shared" si="8"/>
        <v>0</v>
      </c>
      <c r="D63" s="28">
        <f t="shared" si="4"/>
        <v>6691.1278880000027</v>
      </c>
      <c r="E63" s="31">
        <f t="shared" si="6"/>
        <v>2007.3383664000007</v>
      </c>
    </row>
    <row r="64" spans="1:5" x14ac:dyDescent="0.35">
      <c r="A64" s="15">
        <f t="shared" si="7"/>
        <v>47177</v>
      </c>
      <c r="B64" s="16">
        <f t="shared" si="5"/>
        <v>6691.1278880000027</v>
      </c>
      <c r="C64" s="80">
        <f t="shared" si="8"/>
        <v>0</v>
      </c>
      <c r="D64" s="28">
        <f t="shared" si="4"/>
        <v>6691.1278880000027</v>
      </c>
      <c r="E64" s="31">
        <f t="shared" si="6"/>
        <v>2007.3383664000007</v>
      </c>
    </row>
    <row r="65" spans="1:5" x14ac:dyDescent="0.35">
      <c r="A65" s="15">
        <f t="shared" si="7"/>
        <v>47208</v>
      </c>
      <c r="B65" s="16">
        <f t="shared" si="5"/>
        <v>6691.1278880000027</v>
      </c>
      <c r="C65" s="80">
        <f t="shared" si="8"/>
        <v>0</v>
      </c>
      <c r="D65" s="28">
        <f t="shared" si="4"/>
        <v>6691.1278880000027</v>
      </c>
      <c r="E65" s="31">
        <f t="shared" si="6"/>
        <v>2007.3383664000007</v>
      </c>
    </row>
    <row r="66" spans="1:5" x14ac:dyDescent="0.35">
      <c r="A66" s="15">
        <f t="shared" si="7"/>
        <v>47238</v>
      </c>
      <c r="B66" s="16">
        <f t="shared" si="5"/>
        <v>6691.1278880000027</v>
      </c>
      <c r="C66" s="80">
        <f t="shared" si="8"/>
        <v>0</v>
      </c>
      <c r="D66" s="28">
        <f t="shared" si="4"/>
        <v>6691.1278880000027</v>
      </c>
      <c r="E66" s="31">
        <f t="shared" si="6"/>
        <v>2007.3383664000007</v>
      </c>
    </row>
    <row r="67" spans="1:5" x14ac:dyDescent="0.35">
      <c r="A67" s="15">
        <f t="shared" si="7"/>
        <v>47269</v>
      </c>
      <c r="B67" s="16">
        <f t="shared" ref="B67:B98" si="9">($H$7 * (1 + $H$8) ^ (YEAR(A67) - $H$6 ) ) / 12</f>
        <v>6691.1278880000027</v>
      </c>
      <c r="C67" s="80">
        <f t="shared" si="8"/>
        <v>0</v>
      </c>
      <c r="D67" s="28">
        <f t="shared" si="4"/>
        <v>6691.1278880000027</v>
      </c>
      <c r="E67" s="31">
        <f t="shared" ref="E67:E98" si="10">D67 * $H$12</f>
        <v>2007.3383664000007</v>
      </c>
    </row>
    <row r="68" spans="1:5" x14ac:dyDescent="0.35">
      <c r="A68" s="15">
        <f t="shared" ref="A68:A99" si="11">EDATE($A$3,(ROW()-ROW($A$3)))</f>
        <v>47299</v>
      </c>
      <c r="B68" s="16">
        <f t="shared" si="9"/>
        <v>6691.1278880000027</v>
      </c>
      <c r="C68" s="80">
        <f t="shared" ref="C68:C99" si="12">IF(MONTH(A68)=$H$10,IF(ISNUMBER(SEARCH(YEAR(A68)-$H$6+1, $H$9)), 0.15 * 12 * B68 * EXP(-1 / (YEAR(A68) - $H$6 + 1)), 0),0)</f>
        <v>0</v>
      </c>
      <c r="D68" s="28">
        <f t="shared" ref="D68:D121" si="13">B68+C68</f>
        <v>6691.1278880000027</v>
      </c>
      <c r="E68" s="31">
        <f t="shared" si="10"/>
        <v>2007.3383664000007</v>
      </c>
    </row>
    <row r="69" spans="1:5" x14ac:dyDescent="0.35">
      <c r="A69" s="15">
        <f t="shared" si="11"/>
        <v>47330</v>
      </c>
      <c r="B69" s="16">
        <f t="shared" si="9"/>
        <v>6691.1278880000027</v>
      </c>
      <c r="C69" s="80">
        <f t="shared" si="12"/>
        <v>0</v>
      </c>
      <c r="D69" s="28">
        <f t="shared" si="13"/>
        <v>6691.1278880000027</v>
      </c>
      <c r="E69" s="31">
        <f t="shared" si="10"/>
        <v>2007.3383664000007</v>
      </c>
    </row>
    <row r="70" spans="1:5" x14ac:dyDescent="0.35">
      <c r="A70" s="15">
        <f t="shared" si="11"/>
        <v>47361</v>
      </c>
      <c r="B70" s="16">
        <f t="shared" si="9"/>
        <v>6691.1278880000027</v>
      </c>
      <c r="C70" s="80">
        <f t="shared" si="12"/>
        <v>0</v>
      </c>
      <c r="D70" s="28">
        <f t="shared" si="13"/>
        <v>6691.1278880000027</v>
      </c>
      <c r="E70" s="31">
        <f t="shared" si="10"/>
        <v>2007.3383664000007</v>
      </c>
    </row>
    <row r="71" spans="1:5" x14ac:dyDescent="0.35">
      <c r="A71" s="15">
        <f t="shared" si="11"/>
        <v>47391</v>
      </c>
      <c r="B71" s="16">
        <f t="shared" si="9"/>
        <v>6691.1278880000027</v>
      </c>
      <c r="C71" s="80">
        <f t="shared" si="12"/>
        <v>0</v>
      </c>
      <c r="D71" s="28">
        <f t="shared" si="13"/>
        <v>6691.1278880000027</v>
      </c>
      <c r="E71" s="31">
        <f t="shared" si="10"/>
        <v>2007.3383664000007</v>
      </c>
    </row>
    <row r="72" spans="1:5" x14ac:dyDescent="0.35">
      <c r="A72" s="15">
        <f t="shared" si="11"/>
        <v>47422</v>
      </c>
      <c r="B72" s="16">
        <f t="shared" si="9"/>
        <v>6691.1278880000027</v>
      </c>
      <c r="C72" s="80">
        <f t="shared" si="12"/>
        <v>0</v>
      </c>
      <c r="D72" s="28">
        <f t="shared" si="13"/>
        <v>6691.1278880000027</v>
      </c>
      <c r="E72" s="31">
        <f t="shared" si="10"/>
        <v>2007.3383664000007</v>
      </c>
    </row>
    <row r="73" spans="1:5" x14ac:dyDescent="0.35">
      <c r="A73" s="15">
        <f t="shared" si="11"/>
        <v>47452</v>
      </c>
      <c r="B73" s="16">
        <f t="shared" si="9"/>
        <v>6691.1278880000027</v>
      </c>
      <c r="C73" s="80">
        <f t="shared" si="12"/>
        <v>0</v>
      </c>
      <c r="D73" s="28">
        <f t="shared" si="13"/>
        <v>6691.1278880000027</v>
      </c>
      <c r="E73" s="31">
        <f t="shared" si="10"/>
        <v>2007.3383664000007</v>
      </c>
    </row>
    <row r="74" spans="1:5" x14ac:dyDescent="0.35">
      <c r="A74" s="15">
        <f t="shared" si="11"/>
        <v>47483</v>
      </c>
      <c r="B74" s="16">
        <f t="shared" si="9"/>
        <v>6691.1278880000027</v>
      </c>
      <c r="C74" s="80">
        <f t="shared" si="12"/>
        <v>10195.05145697628</v>
      </c>
      <c r="D74" s="28">
        <f t="shared" si="13"/>
        <v>16886.179344976284</v>
      </c>
      <c r="E74" s="31">
        <f t="shared" si="10"/>
        <v>5065.8538034928852</v>
      </c>
    </row>
    <row r="75" spans="1:5" x14ac:dyDescent="0.35">
      <c r="A75" s="15">
        <f t="shared" si="11"/>
        <v>47514</v>
      </c>
      <c r="B75" s="16">
        <f t="shared" si="9"/>
        <v>7092.5955612800026</v>
      </c>
      <c r="C75" s="80">
        <f t="shared" si="12"/>
        <v>0</v>
      </c>
      <c r="D75" s="28">
        <f t="shared" si="13"/>
        <v>7092.5955612800026</v>
      </c>
      <c r="E75" s="31">
        <f t="shared" si="10"/>
        <v>2127.7786683840009</v>
      </c>
    </row>
    <row r="76" spans="1:5" x14ac:dyDescent="0.35">
      <c r="A76" s="15">
        <f t="shared" si="11"/>
        <v>47542</v>
      </c>
      <c r="B76" s="16">
        <f t="shared" si="9"/>
        <v>7092.5955612800026</v>
      </c>
      <c r="C76" s="80">
        <f t="shared" si="12"/>
        <v>0</v>
      </c>
      <c r="D76" s="28">
        <f t="shared" si="13"/>
        <v>7092.5955612800026</v>
      </c>
      <c r="E76" s="31">
        <f t="shared" si="10"/>
        <v>2127.7786683840009</v>
      </c>
    </row>
    <row r="77" spans="1:5" x14ac:dyDescent="0.35">
      <c r="A77" s="15">
        <f t="shared" si="11"/>
        <v>47573</v>
      </c>
      <c r="B77" s="16">
        <f t="shared" si="9"/>
        <v>7092.5955612800026</v>
      </c>
      <c r="C77" s="80">
        <f t="shared" si="12"/>
        <v>0</v>
      </c>
      <c r="D77" s="28">
        <f t="shared" si="13"/>
        <v>7092.5955612800026</v>
      </c>
      <c r="E77" s="31">
        <f t="shared" si="10"/>
        <v>2127.7786683840009</v>
      </c>
    </row>
    <row r="78" spans="1:5" x14ac:dyDescent="0.35">
      <c r="A78" s="15">
        <f t="shared" si="11"/>
        <v>47603</v>
      </c>
      <c r="B78" s="16">
        <f t="shared" si="9"/>
        <v>7092.5955612800026</v>
      </c>
      <c r="C78" s="80">
        <f t="shared" si="12"/>
        <v>0</v>
      </c>
      <c r="D78" s="28">
        <f t="shared" si="13"/>
        <v>7092.5955612800026</v>
      </c>
      <c r="E78" s="31">
        <f t="shared" si="10"/>
        <v>2127.7786683840009</v>
      </c>
    </row>
    <row r="79" spans="1:5" x14ac:dyDescent="0.35">
      <c r="A79" s="15">
        <f t="shared" si="11"/>
        <v>47634</v>
      </c>
      <c r="B79" s="16">
        <f t="shared" si="9"/>
        <v>7092.5955612800026</v>
      </c>
      <c r="C79" s="80">
        <f t="shared" si="12"/>
        <v>0</v>
      </c>
      <c r="D79" s="28">
        <f t="shared" si="13"/>
        <v>7092.5955612800026</v>
      </c>
      <c r="E79" s="31">
        <f t="shared" si="10"/>
        <v>2127.7786683840009</v>
      </c>
    </row>
    <row r="80" spans="1:5" x14ac:dyDescent="0.35">
      <c r="A80" s="15">
        <f t="shared" si="11"/>
        <v>47664</v>
      </c>
      <c r="B80" s="16">
        <f t="shared" si="9"/>
        <v>7092.5955612800026</v>
      </c>
      <c r="C80" s="80">
        <f t="shared" si="12"/>
        <v>0</v>
      </c>
      <c r="D80" s="28">
        <f t="shared" si="13"/>
        <v>7092.5955612800026</v>
      </c>
      <c r="E80" s="31">
        <f t="shared" si="10"/>
        <v>2127.7786683840009</v>
      </c>
    </row>
    <row r="81" spans="1:5" x14ac:dyDescent="0.35">
      <c r="A81" s="15">
        <f t="shared" si="11"/>
        <v>47695</v>
      </c>
      <c r="B81" s="16">
        <f t="shared" si="9"/>
        <v>7092.5955612800026</v>
      </c>
      <c r="C81" s="80">
        <f t="shared" si="12"/>
        <v>0</v>
      </c>
      <c r="D81" s="28">
        <f t="shared" si="13"/>
        <v>7092.5955612800026</v>
      </c>
      <c r="E81" s="31">
        <f t="shared" si="10"/>
        <v>2127.7786683840009</v>
      </c>
    </row>
    <row r="82" spans="1:5" x14ac:dyDescent="0.35">
      <c r="A82" s="15">
        <f t="shared" si="11"/>
        <v>47726</v>
      </c>
      <c r="B82" s="16">
        <f t="shared" si="9"/>
        <v>7092.5955612800026</v>
      </c>
      <c r="C82" s="80">
        <f t="shared" si="12"/>
        <v>0</v>
      </c>
      <c r="D82" s="28">
        <f t="shared" si="13"/>
        <v>7092.5955612800026</v>
      </c>
      <c r="E82" s="31">
        <f t="shared" si="10"/>
        <v>2127.7786683840009</v>
      </c>
    </row>
    <row r="83" spans="1:5" x14ac:dyDescent="0.35">
      <c r="A83" s="15">
        <f t="shared" si="11"/>
        <v>47756</v>
      </c>
      <c r="B83" s="16">
        <f t="shared" si="9"/>
        <v>7092.5955612800026</v>
      </c>
      <c r="C83" s="80">
        <f t="shared" si="12"/>
        <v>0</v>
      </c>
      <c r="D83" s="28">
        <f t="shared" si="13"/>
        <v>7092.5955612800026</v>
      </c>
      <c r="E83" s="31">
        <f t="shared" si="10"/>
        <v>2127.7786683840009</v>
      </c>
    </row>
    <row r="84" spans="1:5" x14ac:dyDescent="0.35">
      <c r="A84" s="15">
        <f t="shared" si="11"/>
        <v>47787</v>
      </c>
      <c r="B84" s="16">
        <f t="shared" si="9"/>
        <v>7092.5955612800026</v>
      </c>
      <c r="C84" s="80">
        <f t="shared" si="12"/>
        <v>0</v>
      </c>
      <c r="D84" s="28">
        <f t="shared" si="13"/>
        <v>7092.5955612800026</v>
      </c>
      <c r="E84" s="31">
        <f t="shared" si="10"/>
        <v>2127.7786683840009</v>
      </c>
    </row>
    <row r="85" spans="1:5" x14ac:dyDescent="0.35">
      <c r="A85" s="15">
        <f t="shared" si="11"/>
        <v>47817</v>
      </c>
      <c r="B85" s="16">
        <f t="shared" si="9"/>
        <v>7092.5955612800026</v>
      </c>
      <c r="C85" s="80">
        <f t="shared" si="12"/>
        <v>0</v>
      </c>
      <c r="D85" s="28">
        <f t="shared" si="13"/>
        <v>7092.5955612800026</v>
      </c>
      <c r="E85" s="31">
        <f t="shared" si="10"/>
        <v>2127.7786683840009</v>
      </c>
    </row>
    <row r="86" spans="1:5" x14ac:dyDescent="0.35">
      <c r="A86" s="15">
        <f t="shared" si="11"/>
        <v>47848</v>
      </c>
      <c r="B86" s="16">
        <f t="shared" si="9"/>
        <v>7092.5955612800026</v>
      </c>
      <c r="C86" s="80">
        <f t="shared" si="12"/>
        <v>0</v>
      </c>
      <c r="D86" s="28">
        <f t="shared" si="13"/>
        <v>7092.5955612800026</v>
      </c>
      <c r="E86" s="31">
        <f t="shared" si="10"/>
        <v>2127.7786683840009</v>
      </c>
    </row>
    <row r="87" spans="1:5" x14ac:dyDescent="0.35">
      <c r="A87" s="15">
        <f t="shared" si="11"/>
        <v>47879</v>
      </c>
      <c r="B87" s="16">
        <f t="shared" si="9"/>
        <v>7518.1512949568032</v>
      </c>
      <c r="C87" s="80">
        <f t="shared" si="12"/>
        <v>0</v>
      </c>
      <c r="D87" s="28">
        <f t="shared" si="13"/>
        <v>7518.1512949568032</v>
      </c>
      <c r="E87" s="31">
        <f t="shared" si="10"/>
        <v>2255.4453884870409</v>
      </c>
    </row>
    <row r="88" spans="1:5" x14ac:dyDescent="0.35">
      <c r="A88" s="15">
        <f t="shared" si="11"/>
        <v>47907</v>
      </c>
      <c r="B88" s="16">
        <f t="shared" si="9"/>
        <v>7518.1512949568032</v>
      </c>
      <c r="C88" s="80">
        <f t="shared" si="12"/>
        <v>0</v>
      </c>
      <c r="D88" s="28">
        <f t="shared" si="13"/>
        <v>7518.1512949568032</v>
      </c>
      <c r="E88" s="31">
        <f t="shared" si="10"/>
        <v>2255.4453884870409</v>
      </c>
    </row>
    <row r="89" spans="1:5" x14ac:dyDescent="0.35">
      <c r="A89" s="15">
        <f t="shared" si="11"/>
        <v>47938</v>
      </c>
      <c r="B89" s="16">
        <f t="shared" si="9"/>
        <v>7518.1512949568032</v>
      </c>
      <c r="C89" s="80">
        <f t="shared" si="12"/>
        <v>0</v>
      </c>
      <c r="D89" s="28">
        <f t="shared" si="13"/>
        <v>7518.1512949568032</v>
      </c>
      <c r="E89" s="31">
        <f t="shared" si="10"/>
        <v>2255.4453884870409</v>
      </c>
    </row>
    <row r="90" spans="1:5" x14ac:dyDescent="0.35">
      <c r="A90" s="15">
        <f t="shared" si="11"/>
        <v>47968</v>
      </c>
      <c r="B90" s="16">
        <f t="shared" si="9"/>
        <v>7518.1512949568032</v>
      </c>
      <c r="C90" s="80">
        <f t="shared" si="12"/>
        <v>0</v>
      </c>
      <c r="D90" s="28">
        <f t="shared" si="13"/>
        <v>7518.1512949568032</v>
      </c>
      <c r="E90" s="31">
        <f t="shared" si="10"/>
        <v>2255.4453884870409</v>
      </c>
    </row>
    <row r="91" spans="1:5" x14ac:dyDescent="0.35">
      <c r="A91" s="15">
        <f t="shared" si="11"/>
        <v>47999</v>
      </c>
      <c r="B91" s="16">
        <f t="shared" si="9"/>
        <v>7518.1512949568032</v>
      </c>
      <c r="C91" s="80">
        <f t="shared" si="12"/>
        <v>0</v>
      </c>
      <c r="D91" s="28">
        <f t="shared" si="13"/>
        <v>7518.1512949568032</v>
      </c>
      <c r="E91" s="31">
        <f t="shared" si="10"/>
        <v>2255.4453884870409</v>
      </c>
    </row>
    <row r="92" spans="1:5" x14ac:dyDescent="0.35">
      <c r="A92" s="15">
        <f t="shared" si="11"/>
        <v>48029</v>
      </c>
      <c r="B92" s="16">
        <f t="shared" si="9"/>
        <v>7518.1512949568032</v>
      </c>
      <c r="C92" s="80">
        <f t="shared" si="12"/>
        <v>0</v>
      </c>
      <c r="D92" s="28">
        <f t="shared" si="13"/>
        <v>7518.1512949568032</v>
      </c>
      <c r="E92" s="31">
        <f t="shared" si="10"/>
        <v>2255.4453884870409</v>
      </c>
    </row>
    <row r="93" spans="1:5" x14ac:dyDescent="0.35">
      <c r="A93" s="15">
        <f t="shared" si="11"/>
        <v>48060</v>
      </c>
      <c r="B93" s="16">
        <f t="shared" si="9"/>
        <v>7518.1512949568032</v>
      </c>
      <c r="C93" s="80">
        <f t="shared" si="12"/>
        <v>0</v>
      </c>
      <c r="D93" s="28">
        <f t="shared" si="13"/>
        <v>7518.1512949568032</v>
      </c>
      <c r="E93" s="31">
        <f t="shared" si="10"/>
        <v>2255.4453884870409</v>
      </c>
    </row>
    <row r="94" spans="1:5" x14ac:dyDescent="0.35">
      <c r="A94" s="15">
        <f t="shared" si="11"/>
        <v>48091</v>
      </c>
      <c r="B94" s="16">
        <f t="shared" si="9"/>
        <v>7518.1512949568032</v>
      </c>
      <c r="C94" s="80">
        <f t="shared" si="12"/>
        <v>0</v>
      </c>
      <c r="D94" s="28">
        <f t="shared" si="13"/>
        <v>7518.1512949568032</v>
      </c>
      <c r="E94" s="31">
        <f t="shared" si="10"/>
        <v>2255.4453884870409</v>
      </c>
    </row>
    <row r="95" spans="1:5" x14ac:dyDescent="0.35">
      <c r="A95" s="15">
        <f t="shared" si="11"/>
        <v>48121</v>
      </c>
      <c r="B95" s="16">
        <f t="shared" si="9"/>
        <v>7518.1512949568032</v>
      </c>
      <c r="C95" s="80">
        <f t="shared" si="12"/>
        <v>0</v>
      </c>
      <c r="D95" s="28">
        <f t="shared" si="13"/>
        <v>7518.1512949568032</v>
      </c>
      <c r="E95" s="31">
        <f t="shared" si="10"/>
        <v>2255.4453884870409</v>
      </c>
    </row>
    <row r="96" spans="1:5" x14ac:dyDescent="0.35">
      <c r="A96" s="15">
        <f t="shared" si="11"/>
        <v>48152</v>
      </c>
      <c r="B96" s="16">
        <f t="shared" si="9"/>
        <v>7518.1512949568032</v>
      </c>
      <c r="C96" s="80">
        <f t="shared" si="12"/>
        <v>0</v>
      </c>
      <c r="D96" s="28">
        <f t="shared" si="13"/>
        <v>7518.1512949568032</v>
      </c>
      <c r="E96" s="31">
        <f t="shared" si="10"/>
        <v>2255.4453884870409</v>
      </c>
    </row>
    <row r="97" spans="1:5" x14ac:dyDescent="0.35">
      <c r="A97" s="15">
        <f t="shared" si="11"/>
        <v>48182</v>
      </c>
      <c r="B97" s="16">
        <f t="shared" si="9"/>
        <v>7518.1512949568032</v>
      </c>
      <c r="C97" s="80">
        <f t="shared" si="12"/>
        <v>0</v>
      </c>
      <c r="D97" s="28">
        <f t="shared" si="13"/>
        <v>7518.1512949568032</v>
      </c>
      <c r="E97" s="31">
        <f t="shared" si="10"/>
        <v>2255.4453884870409</v>
      </c>
    </row>
    <row r="98" spans="1:5" x14ac:dyDescent="0.35">
      <c r="A98" s="15">
        <f t="shared" si="11"/>
        <v>48213</v>
      </c>
      <c r="B98" s="16">
        <f t="shared" si="9"/>
        <v>7518.1512949568032</v>
      </c>
      <c r="C98" s="80">
        <f t="shared" si="12"/>
        <v>0</v>
      </c>
      <c r="D98" s="28">
        <f t="shared" si="13"/>
        <v>7518.1512949568032</v>
      </c>
      <c r="E98" s="31">
        <f t="shared" si="10"/>
        <v>2255.4453884870409</v>
      </c>
    </row>
    <row r="99" spans="1:5" x14ac:dyDescent="0.35">
      <c r="A99" s="15">
        <f t="shared" si="11"/>
        <v>48244</v>
      </c>
      <c r="B99" s="16">
        <f t="shared" ref="B99:B122" si="14">($H$7 * (1 + $H$8) ^ (YEAR(A99) - $H$6 ) ) / 12</f>
        <v>7969.2403726542116</v>
      </c>
      <c r="C99" s="80">
        <f t="shared" si="12"/>
        <v>0</v>
      </c>
      <c r="D99" s="28">
        <f t="shared" si="13"/>
        <v>7969.2403726542116</v>
      </c>
      <c r="E99" s="31">
        <f t="shared" ref="E99:E122" si="15">D99 * $H$12</f>
        <v>2390.7721117962633</v>
      </c>
    </row>
    <row r="100" spans="1:5" x14ac:dyDescent="0.35">
      <c r="A100" s="15">
        <f t="shared" ref="A100:A122" si="16">EDATE($A$3,(ROW()-ROW($A$3)))</f>
        <v>48273</v>
      </c>
      <c r="B100" s="16">
        <f t="shared" si="14"/>
        <v>7969.2403726542116</v>
      </c>
      <c r="C100" s="80">
        <f t="shared" ref="C100:C122" si="17">IF(MONTH(A100)=$H$10,IF(ISNUMBER(SEARCH(YEAR(A100)-$H$6+1, $H$9)), 0.15 * 12 * B100 * EXP(-1 / (YEAR(A100) - $H$6 + 1)), 0),0)</f>
        <v>0</v>
      </c>
      <c r="D100" s="28">
        <f t="shared" si="13"/>
        <v>7969.2403726542116</v>
      </c>
      <c r="E100" s="31">
        <f t="shared" si="15"/>
        <v>2390.7721117962633</v>
      </c>
    </row>
    <row r="101" spans="1:5" x14ac:dyDescent="0.35">
      <c r="A101" s="15">
        <f t="shared" si="16"/>
        <v>48304</v>
      </c>
      <c r="B101" s="16">
        <f t="shared" si="14"/>
        <v>7969.2403726542116</v>
      </c>
      <c r="C101" s="80">
        <f t="shared" si="17"/>
        <v>0</v>
      </c>
      <c r="D101" s="28">
        <f t="shared" si="13"/>
        <v>7969.2403726542116</v>
      </c>
      <c r="E101" s="31">
        <f t="shared" si="15"/>
        <v>2390.7721117962633</v>
      </c>
    </row>
    <row r="102" spans="1:5" x14ac:dyDescent="0.35">
      <c r="A102" s="15">
        <f t="shared" si="16"/>
        <v>48334</v>
      </c>
      <c r="B102" s="16">
        <f t="shared" si="14"/>
        <v>7969.2403726542116</v>
      </c>
      <c r="C102" s="80">
        <f t="shared" si="17"/>
        <v>0</v>
      </c>
      <c r="D102" s="28">
        <f t="shared" si="13"/>
        <v>7969.2403726542116</v>
      </c>
      <c r="E102" s="31">
        <f t="shared" si="15"/>
        <v>2390.7721117962633</v>
      </c>
    </row>
    <row r="103" spans="1:5" x14ac:dyDescent="0.35">
      <c r="A103" s="15">
        <f t="shared" si="16"/>
        <v>48365</v>
      </c>
      <c r="B103" s="16">
        <f t="shared" si="14"/>
        <v>7969.2403726542116</v>
      </c>
      <c r="C103" s="80">
        <f t="shared" si="17"/>
        <v>0</v>
      </c>
      <c r="D103" s="28">
        <f t="shared" si="13"/>
        <v>7969.2403726542116</v>
      </c>
      <c r="E103" s="31">
        <f t="shared" si="15"/>
        <v>2390.7721117962633</v>
      </c>
    </row>
    <row r="104" spans="1:5" x14ac:dyDescent="0.35">
      <c r="A104" s="15">
        <f t="shared" si="16"/>
        <v>48395</v>
      </c>
      <c r="B104" s="16">
        <f t="shared" si="14"/>
        <v>7969.2403726542116</v>
      </c>
      <c r="C104" s="80">
        <f t="shared" si="17"/>
        <v>0</v>
      </c>
      <c r="D104" s="28">
        <f t="shared" si="13"/>
        <v>7969.2403726542116</v>
      </c>
      <c r="E104" s="31">
        <f t="shared" si="15"/>
        <v>2390.7721117962633</v>
      </c>
    </row>
    <row r="105" spans="1:5" x14ac:dyDescent="0.35">
      <c r="A105" s="15">
        <f t="shared" si="16"/>
        <v>48426</v>
      </c>
      <c r="B105" s="16">
        <f t="shared" si="14"/>
        <v>7969.2403726542116</v>
      </c>
      <c r="C105" s="80">
        <f t="shared" si="17"/>
        <v>0</v>
      </c>
      <c r="D105" s="28">
        <f t="shared" si="13"/>
        <v>7969.2403726542116</v>
      </c>
      <c r="E105" s="31">
        <f t="shared" si="15"/>
        <v>2390.7721117962633</v>
      </c>
    </row>
    <row r="106" spans="1:5" x14ac:dyDescent="0.35">
      <c r="A106" s="15">
        <f t="shared" si="16"/>
        <v>48457</v>
      </c>
      <c r="B106" s="16">
        <f t="shared" si="14"/>
        <v>7969.2403726542116</v>
      </c>
      <c r="C106" s="80">
        <f t="shared" si="17"/>
        <v>0</v>
      </c>
      <c r="D106" s="28">
        <f t="shared" si="13"/>
        <v>7969.2403726542116</v>
      </c>
      <c r="E106" s="31">
        <f t="shared" si="15"/>
        <v>2390.7721117962633</v>
      </c>
    </row>
    <row r="107" spans="1:5" x14ac:dyDescent="0.35">
      <c r="A107" s="15">
        <f t="shared" si="16"/>
        <v>48487</v>
      </c>
      <c r="B107" s="16">
        <f t="shared" si="14"/>
        <v>7969.2403726542116</v>
      </c>
      <c r="C107" s="80">
        <f t="shared" si="17"/>
        <v>0</v>
      </c>
      <c r="D107" s="28">
        <f t="shared" si="13"/>
        <v>7969.2403726542116</v>
      </c>
      <c r="E107" s="31">
        <f t="shared" si="15"/>
        <v>2390.7721117962633</v>
      </c>
    </row>
    <row r="108" spans="1:5" x14ac:dyDescent="0.35">
      <c r="A108" s="15">
        <f t="shared" si="16"/>
        <v>48518</v>
      </c>
      <c r="B108" s="16">
        <f t="shared" si="14"/>
        <v>7969.2403726542116</v>
      </c>
      <c r="C108" s="80">
        <f t="shared" si="17"/>
        <v>0</v>
      </c>
      <c r="D108" s="28">
        <f t="shared" si="13"/>
        <v>7969.2403726542116</v>
      </c>
      <c r="E108" s="31">
        <f t="shared" si="15"/>
        <v>2390.7721117962633</v>
      </c>
    </row>
    <row r="109" spans="1:5" x14ac:dyDescent="0.35">
      <c r="A109" s="15">
        <f t="shared" si="16"/>
        <v>48548</v>
      </c>
      <c r="B109" s="16">
        <f t="shared" si="14"/>
        <v>7969.2403726542116</v>
      </c>
      <c r="C109" s="80">
        <f t="shared" si="17"/>
        <v>0</v>
      </c>
      <c r="D109" s="28">
        <f t="shared" si="13"/>
        <v>7969.2403726542116</v>
      </c>
      <c r="E109" s="31">
        <f t="shared" si="15"/>
        <v>2390.7721117962633</v>
      </c>
    </row>
    <row r="110" spans="1:5" x14ac:dyDescent="0.35">
      <c r="A110" s="15">
        <f t="shared" si="16"/>
        <v>48579</v>
      </c>
      <c r="B110" s="16">
        <f t="shared" si="14"/>
        <v>7969.2403726542116</v>
      </c>
      <c r="C110" s="80">
        <f t="shared" si="17"/>
        <v>12836.141299071698</v>
      </c>
      <c r="D110" s="28">
        <f t="shared" si="13"/>
        <v>20805.381671725911</v>
      </c>
      <c r="E110" s="31">
        <f t="shared" si="15"/>
        <v>6241.6145015177726</v>
      </c>
    </row>
    <row r="111" spans="1:5" x14ac:dyDescent="0.35">
      <c r="A111" s="15">
        <f t="shared" si="16"/>
        <v>48610</v>
      </c>
      <c r="B111" s="16">
        <f t="shared" si="14"/>
        <v>8447.3947950134643</v>
      </c>
      <c r="C111" s="80">
        <f t="shared" si="17"/>
        <v>0</v>
      </c>
      <c r="D111" s="28">
        <f t="shared" si="13"/>
        <v>8447.3947950134643</v>
      </c>
      <c r="E111" s="31">
        <f t="shared" si="15"/>
        <v>2534.2184385040391</v>
      </c>
    </row>
    <row r="112" spans="1:5" x14ac:dyDescent="0.35">
      <c r="A112" s="15">
        <f t="shared" si="16"/>
        <v>48638</v>
      </c>
      <c r="B112" s="16">
        <f t="shared" si="14"/>
        <v>8447.3947950134643</v>
      </c>
      <c r="C112" s="80">
        <f t="shared" si="17"/>
        <v>0</v>
      </c>
      <c r="D112" s="28">
        <f t="shared" si="13"/>
        <v>8447.3947950134643</v>
      </c>
      <c r="E112" s="31">
        <f t="shared" si="15"/>
        <v>2534.2184385040391</v>
      </c>
    </row>
    <row r="113" spans="1:5" x14ac:dyDescent="0.35">
      <c r="A113" s="15">
        <f t="shared" si="16"/>
        <v>48669</v>
      </c>
      <c r="B113" s="16">
        <f t="shared" si="14"/>
        <v>8447.3947950134643</v>
      </c>
      <c r="C113" s="80">
        <f t="shared" si="17"/>
        <v>0</v>
      </c>
      <c r="D113" s="28">
        <f t="shared" si="13"/>
        <v>8447.3947950134643</v>
      </c>
      <c r="E113" s="31">
        <f t="shared" si="15"/>
        <v>2534.2184385040391</v>
      </c>
    </row>
    <row r="114" spans="1:5" x14ac:dyDescent="0.35">
      <c r="A114" s="15">
        <f t="shared" si="16"/>
        <v>48699</v>
      </c>
      <c r="B114" s="16">
        <f t="shared" si="14"/>
        <v>8447.3947950134643</v>
      </c>
      <c r="C114" s="80">
        <f t="shared" si="17"/>
        <v>0</v>
      </c>
      <c r="D114" s="28">
        <f t="shared" si="13"/>
        <v>8447.3947950134643</v>
      </c>
      <c r="E114" s="31">
        <f t="shared" si="15"/>
        <v>2534.2184385040391</v>
      </c>
    </row>
    <row r="115" spans="1:5" x14ac:dyDescent="0.35">
      <c r="A115" s="15">
        <f t="shared" si="16"/>
        <v>48730</v>
      </c>
      <c r="B115" s="16">
        <f t="shared" si="14"/>
        <v>8447.3947950134643</v>
      </c>
      <c r="C115" s="80">
        <f t="shared" si="17"/>
        <v>0</v>
      </c>
      <c r="D115" s="28">
        <f t="shared" si="13"/>
        <v>8447.3947950134643</v>
      </c>
      <c r="E115" s="31">
        <f t="shared" si="15"/>
        <v>2534.2184385040391</v>
      </c>
    </row>
    <row r="116" spans="1:5" x14ac:dyDescent="0.35">
      <c r="A116" s="15">
        <f t="shared" si="16"/>
        <v>48760</v>
      </c>
      <c r="B116" s="16">
        <f t="shared" si="14"/>
        <v>8447.3947950134643</v>
      </c>
      <c r="C116" s="80">
        <f t="shared" si="17"/>
        <v>0</v>
      </c>
      <c r="D116" s="28">
        <f t="shared" si="13"/>
        <v>8447.3947950134643</v>
      </c>
      <c r="E116" s="31">
        <f t="shared" si="15"/>
        <v>2534.2184385040391</v>
      </c>
    </row>
    <row r="117" spans="1:5" x14ac:dyDescent="0.35">
      <c r="A117" s="15">
        <f t="shared" si="16"/>
        <v>48791</v>
      </c>
      <c r="B117" s="16">
        <f t="shared" si="14"/>
        <v>8447.3947950134643</v>
      </c>
      <c r="C117" s="80">
        <f t="shared" si="17"/>
        <v>0</v>
      </c>
      <c r="D117" s="28">
        <f t="shared" si="13"/>
        <v>8447.3947950134643</v>
      </c>
      <c r="E117" s="31">
        <f t="shared" si="15"/>
        <v>2534.2184385040391</v>
      </c>
    </row>
    <row r="118" spans="1:5" x14ac:dyDescent="0.35">
      <c r="A118" s="15">
        <f t="shared" si="16"/>
        <v>48822</v>
      </c>
      <c r="B118" s="16">
        <f t="shared" si="14"/>
        <v>8447.3947950134643</v>
      </c>
      <c r="C118" s="80">
        <f t="shared" si="17"/>
        <v>0</v>
      </c>
      <c r="D118" s="28">
        <f t="shared" si="13"/>
        <v>8447.3947950134643</v>
      </c>
      <c r="E118" s="31">
        <f t="shared" si="15"/>
        <v>2534.2184385040391</v>
      </c>
    </row>
    <row r="119" spans="1:5" x14ac:dyDescent="0.35">
      <c r="A119" s="15">
        <f t="shared" si="16"/>
        <v>48852</v>
      </c>
      <c r="B119" s="16">
        <f t="shared" si="14"/>
        <v>8447.3947950134643</v>
      </c>
      <c r="C119" s="80">
        <f t="shared" si="17"/>
        <v>0</v>
      </c>
      <c r="D119" s="28">
        <f t="shared" si="13"/>
        <v>8447.3947950134643</v>
      </c>
      <c r="E119" s="31">
        <f t="shared" si="15"/>
        <v>2534.2184385040391</v>
      </c>
    </row>
    <row r="120" spans="1:5" x14ac:dyDescent="0.35">
      <c r="A120" s="15">
        <f t="shared" si="16"/>
        <v>48883</v>
      </c>
      <c r="B120" s="16">
        <f t="shared" si="14"/>
        <v>8447.3947950134643</v>
      </c>
      <c r="C120" s="80">
        <f t="shared" si="17"/>
        <v>0</v>
      </c>
      <c r="D120" s="28">
        <f t="shared" si="13"/>
        <v>8447.3947950134643</v>
      </c>
      <c r="E120" s="31">
        <f t="shared" si="15"/>
        <v>2534.2184385040391</v>
      </c>
    </row>
    <row r="121" spans="1:5" x14ac:dyDescent="0.35">
      <c r="A121" s="15">
        <f t="shared" si="16"/>
        <v>48913</v>
      </c>
      <c r="B121" s="16">
        <f t="shared" si="14"/>
        <v>8447.3947950134643</v>
      </c>
      <c r="C121" s="80">
        <f t="shared" si="17"/>
        <v>0</v>
      </c>
      <c r="D121" s="28">
        <f t="shared" si="13"/>
        <v>8447.3947950134643</v>
      </c>
      <c r="E121" s="31">
        <f t="shared" si="15"/>
        <v>2534.2184385040391</v>
      </c>
    </row>
    <row r="122" spans="1:5" x14ac:dyDescent="0.35">
      <c r="A122" s="18">
        <f t="shared" si="16"/>
        <v>48944</v>
      </c>
      <c r="B122" s="19">
        <f t="shared" si="14"/>
        <v>8447.3947950134643</v>
      </c>
      <c r="C122" s="81">
        <f t="shared" si="17"/>
        <v>0</v>
      </c>
      <c r="D122" s="32">
        <f t="shared" ref="D122" si="18">B122+C122</f>
        <v>8447.3947950134643</v>
      </c>
      <c r="E122" s="33">
        <f t="shared" si="15"/>
        <v>2534.2184385040391</v>
      </c>
    </row>
    <row r="123" spans="1:5" x14ac:dyDescent="0.35">
      <c r="A123" s="2"/>
    </row>
    <row r="124" spans="1:5" x14ac:dyDescent="0.35">
      <c r="A124" s="2"/>
    </row>
    <row r="125" spans="1:5" x14ac:dyDescent="0.35">
      <c r="A125" s="2"/>
    </row>
    <row r="126" spans="1:5" x14ac:dyDescent="0.35">
      <c r="A126" s="2"/>
    </row>
    <row r="127" spans="1:5" x14ac:dyDescent="0.35">
      <c r="A127" s="2"/>
    </row>
    <row r="128" spans="1:5" x14ac:dyDescent="0.35">
      <c r="A128" s="2"/>
    </row>
    <row r="129" spans="1:1" x14ac:dyDescent="0.35">
      <c r="A129" s="2"/>
    </row>
    <row r="130" spans="1:1" x14ac:dyDescent="0.35">
      <c r="A130" s="2"/>
    </row>
    <row r="131" spans="1:1" x14ac:dyDescent="0.35">
      <c r="A131" s="2"/>
    </row>
    <row r="132" spans="1:1" x14ac:dyDescent="0.35">
      <c r="A132" s="2"/>
    </row>
    <row r="133" spans="1:1" x14ac:dyDescent="0.35">
      <c r="A133" s="2"/>
    </row>
    <row r="134" spans="1:1" x14ac:dyDescent="0.35">
      <c r="A134" s="2"/>
    </row>
    <row r="135" spans="1:1" x14ac:dyDescent="0.35">
      <c r="A135" s="2"/>
    </row>
    <row r="136" spans="1:1" x14ac:dyDescent="0.35">
      <c r="A136" s="2"/>
    </row>
    <row r="137" spans="1:1" x14ac:dyDescent="0.35">
      <c r="A137" s="2"/>
    </row>
    <row r="138" spans="1:1" x14ac:dyDescent="0.35">
      <c r="A138" s="2"/>
    </row>
    <row r="139" spans="1:1" x14ac:dyDescent="0.35">
      <c r="A139" s="2"/>
    </row>
    <row r="140" spans="1:1" x14ac:dyDescent="0.35">
      <c r="A140" s="2"/>
    </row>
    <row r="141" spans="1:1" x14ac:dyDescent="0.35">
      <c r="A141" s="2"/>
    </row>
    <row r="142" spans="1:1" x14ac:dyDescent="0.35">
      <c r="A142" s="2"/>
    </row>
    <row r="143" spans="1:1" x14ac:dyDescent="0.35">
      <c r="A143" s="2"/>
    </row>
    <row r="144" spans="1:1" x14ac:dyDescent="0.35">
      <c r="A144" s="2"/>
    </row>
    <row r="145" spans="1:1" x14ac:dyDescent="0.35">
      <c r="A145" s="2"/>
    </row>
    <row r="146" spans="1:1" x14ac:dyDescent="0.35">
      <c r="A146" s="2"/>
    </row>
    <row r="147" spans="1:1" x14ac:dyDescent="0.35">
      <c r="A147" s="2"/>
    </row>
    <row r="148" spans="1:1" x14ac:dyDescent="0.35">
      <c r="A148" s="2"/>
    </row>
    <row r="149" spans="1:1" x14ac:dyDescent="0.35">
      <c r="A149" s="2"/>
    </row>
    <row r="150" spans="1:1" x14ac:dyDescent="0.35">
      <c r="A150" s="2"/>
    </row>
    <row r="151" spans="1:1" x14ac:dyDescent="0.35">
      <c r="A151" s="2"/>
    </row>
    <row r="152" spans="1:1" x14ac:dyDescent="0.35">
      <c r="A152" s="2"/>
    </row>
    <row r="153" spans="1:1" x14ac:dyDescent="0.35">
      <c r="A153" s="2"/>
    </row>
    <row r="154" spans="1:1" x14ac:dyDescent="0.35">
      <c r="A154" s="2"/>
    </row>
    <row r="155" spans="1:1" x14ac:dyDescent="0.35">
      <c r="A155" s="2"/>
    </row>
    <row r="156" spans="1:1" x14ac:dyDescent="0.35">
      <c r="A156" s="2"/>
    </row>
    <row r="157" spans="1:1" x14ac:dyDescent="0.35">
      <c r="A157" s="2"/>
    </row>
    <row r="158" spans="1:1" x14ac:dyDescent="0.35">
      <c r="A158" s="2"/>
    </row>
    <row r="159" spans="1:1" x14ac:dyDescent="0.35">
      <c r="A159" s="2"/>
    </row>
    <row r="160" spans="1:1" x14ac:dyDescent="0.35">
      <c r="A160" s="2"/>
    </row>
    <row r="161" spans="1:1" x14ac:dyDescent="0.35">
      <c r="A161" s="2"/>
    </row>
    <row r="162" spans="1:1" x14ac:dyDescent="0.35">
      <c r="A162" s="2"/>
    </row>
    <row r="163" spans="1:1" x14ac:dyDescent="0.35">
      <c r="A163" s="2"/>
    </row>
    <row r="164" spans="1:1" x14ac:dyDescent="0.35">
      <c r="A164" s="2"/>
    </row>
    <row r="165" spans="1:1" x14ac:dyDescent="0.35">
      <c r="A165" s="2"/>
    </row>
  </sheetData>
  <mergeCells count="2">
    <mergeCell ref="G5:H5"/>
    <mergeCell ref="A1:C1"/>
  </mergeCells>
  <phoneticPr fontId="3" type="noConversion"/>
  <hyperlinks>
    <hyperlink ref="A1:C1" location="'Answer Sheet'!A8" display="Click here to return to the answer sheet" xr:uid="{C9C76AE9-22EC-4795-A3D8-AC64CF6BFAD9}"/>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EEA2B-0278-4EB3-8740-1577C5345730}">
  <sheetPr codeName="Sheet3"/>
  <dimension ref="A1:AD62"/>
  <sheetViews>
    <sheetView topLeftCell="K1" zoomScale="89" zoomScaleNormal="166" workbookViewId="0">
      <pane ySplit="2" topLeftCell="A7" activePane="bottomLeft" state="frozen"/>
      <selection pane="bottomLeft" activeCell="Z23" sqref="Z23"/>
    </sheetView>
  </sheetViews>
  <sheetFormatPr defaultRowHeight="14.5" x14ac:dyDescent="0.35"/>
  <cols>
    <col min="1" max="1" width="10.08984375" bestFit="1" customWidth="1"/>
    <col min="2" max="2" width="9.81640625" customWidth="1"/>
    <col min="3" max="4" width="10.08984375" customWidth="1"/>
    <col min="5" max="5" width="9.6328125" customWidth="1"/>
    <col min="6" max="6" width="8.7265625" customWidth="1"/>
    <col min="7" max="7" width="9.81640625" bestFit="1" customWidth="1"/>
    <col min="11" max="11" width="20.453125" customWidth="1"/>
    <col min="12" max="12" width="10.08984375" customWidth="1"/>
    <col min="15" max="15" width="10.26953125" customWidth="1"/>
    <col min="16" max="16" width="10.1796875" customWidth="1"/>
    <col min="17" max="17" width="11.453125" customWidth="1"/>
    <col min="18" max="18" width="15.54296875" customWidth="1"/>
    <col min="20" max="20" width="9.54296875" customWidth="1"/>
    <col min="23" max="23" width="11.36328125" customWidth="1"/>
    <col min="24" max="24" width="8.90625" customWidth="1"/>
    <col min="27" max="27" width="8.7265625" customWidth="1"/>
  </cols>
  <sheetData>
    <row r="1" spans="1:28" x14ac:dyDescent="0.35">
      <c r="A1" s="156" t="s">
        <v>257</v>
      </c>
      <c r="B1" s="157"/>
      <c r="C1" s="157"/>
      <c r="D1" s="157"/>
      <c r="E1" s="85"/>
      <c r="F1" s="86"/>
      <c r="G1" s="201" t="s">
        <v>19</v>
      </c>
      <c r="H1" s="202"/>
      <c r="I1" s="202"/>
      <c r="J1" s="202"/>
      <c r="K1" s="34" t="s">
        <v>142</v>
      </c>
    </row>
    <row r="2" spans="1:28" x14ac:dyDescent="0.35">
      <c r="A2" s="13" t="s">
        <v>1</v>
      </c>
      <c r="B2" s="1" t="s">
        <v>13</v>
      </c>
      <c r="C2" s="1" t="s">
        <v>14</v>
      </c>
      <c r="D2" s="1" t="s">
        <v>15</v>
      </c>
      <c r="E2" s="1" t="s">
        <v>16</v>
      </c>
      <c r="F2" s="14" t="s">
        <v>17</v>
      </c>
      <c r="G2" s="13" t="s">
        <v>13</v>
      </c>
      <c r="H2" s="1" t="s">
        <v>14</v>
      </c>
      <c r="I2" s="1" t="s">
        <v>15</v>
      </c>
      <c r="J2" s="1" t="s">
        <v>16</v>
      </c>
      <c r="K2" s="35" t="s">
        <v>17</v>
      </c>
      <c r="M2" s="1"/>
      <c r="N2" s="1"/>
      <c r="O2" s="1"/>
      <c r="P2" s="1"/>
    </row>
    <row r="3" spans="1:28" x14ac:dyDescent="0.35">
      <c r="A3" s="15">
        <f>DATE(2019, 2, 1)</f>
        <v>43497</v>
      </c>
      <c r="B3" s="16">
        <v>41.49485</v>
      </c>
      <c r="C3" s="16">
        <v>21.325333000000001</v>
      </c>
      <c r="D3" s="16">
        <v>106.187012</v>
      </c>
      <c r="E3" s="3">
        <v>38.263641</v>
      </c>
      <c r="F3" s="17">
        <v>63.181870000000004</v>
      </c>
      <c r="G3" s="21" t="s">
        <v>20</v>
      </c>
      <c r="H3" s="5" t="s">
        <v>20</v>
      </c>
      <c r="I3" s="5" t="s">
        <v>20</v>
      </c>
      <c r="J3" s="5" t="s">
        <v>20</v>
      </c>
      <c r="K3" s="36" t="s">
        <v>20</v>
      </c>
      <c r="M3" s="207" t="s">
        <v>283</v>
      </c>
    </row>
    <row r="4" spans="1:28" x14ac:dyDescent="0.35">
      <c r="A4" s="15">
        <f>EDATE($A$3, ROW()-ROW($A$3))</f>
        <v>43525</v>
      </c>
      <c r="B4" s="16">
        <v>45.716160000000002</v>
      </c>
      <c r="C4" s="16">
        <v>18.657333000000001</v>
      </c>
      <c r="D4" s="16">
        <v>112.26619700000001</v>
      </c>
      <c r="E4" s="3">
        <v>44.585124999999998</v>
      </c>
      <c r="F4" s="17">
        <v>63.729033999999999</v>
      </c>
      <c r="G4" s="21">
        <f>(B4-B3)/B3</f>
        <v>0.10173093769467784</v>
      </c>
      <c r="H4" s="5">
        <f t="shared" ref="H4:J4" si="0">(C4-C3)/C3</f>
        <v>-0.1251094179865796</v>
      </c>
      <c r="I4" s="5">
        <f t="shared" si="0"/>
        <v>5.7249798120320119E-2</v>
      </c>
      <c r="J4" s="5">
        <f t="shared" si="0"/>
        <v>0.16520863762024104</v>
      </c>
      <c r="K4" s="37">
        <f>LN(F4/F3)</f>
        <v>8.6228586048213256E-3</v>
      </c>
    </row>
    <row r="5" spans="1:28" x14ac:dyDescent="0.35">
      <c r="A5" s="15">
        <f t="shared" ref="A5:A61" si="1">EDATE($A$3, ROW()-ROW($A$3))</f>
        <v>43556</v>
      </c>
      <c r="B5" s="16">
        <v>48.296196000000002</v>
      </c>
      <c r="C5" s="16">
        <v>15.912667000000001</v>
      </c>
      <c r="D5" s="16">
        <v>124.317162</v>
      </c>
      <c r="E5" s="3">
        <v>44.942680000000003</v>
      </c>
      <c r="F5" s="17">
        <v>64.525665000000004</v>
      </c>
      <c r="G5" s="21">
        <f t="shared" ref="G5:G61" si="2">(B5-B4)/B4</f>
        <v>5.6435973625081362E-2</v>
      </c>
      <c r="H5" s="5">
        <f t="shared" ref="H5:H61" si="3">(C5-C4)/C4</f>
        <v>-0.14710923581628738</v>
      </c>
      <c r="I5" s="5">
        <f t="shared" ref="I5:I61" si="4">(D5-D4)/D4</f>
        <v>0.10734277388945482</v>
      </c>
      <c r="J5" s="5">
        <f t="shared" ref="J5:J61" si="5">(E5-E4)/E4</f>
        <v>8.0196029505357445E-3</v>
      </c>
      <c r="K5" s="37">
        <f>LN(F5/F4)</f>
        <v>1.2422800119692526E-2</v>
      </c>
    </row>
    <row r="6" spans="1:28" x14ac:dyDescent="0.35">
      <c r="A6" s="15">
        <f t="shared" si="1"/>
        <v>43586</v>
      </c>
      <c r="B6" s="16">
        <v>42.134917999999999</v>
      </c>
      <c r="C6" s="16">
        <v>12.343999999999999</v>
      </c>
      <c r="D6" s="16">
        <v>117.730042</v>
      </c>
      <c r="E6" s="3">
        <v>33.635005999999997</v>
      </c>
      <c r="F6" s="17">
        <v>66.281914</v>
      </c>
      <c r="G6" s="21">
        <f t="shared" si="2"/>
        <v>-0.12757273885504364</v>
      </c>
      <c r="H6" s="5">
        <f t="shared" si="3"/>
        <v>-0.22426580032121587</v>
      </c>
      <c r="I6" s="5">
        <f t="shared" si="4"/>
        <v>-5.2986409068765575E-2</v>
      </c>
      <c r="J6" s="5">
        <f t="shared" si="5"/>
        <v>-0.25160212964602924</v>
      </c>
      <c r="K6" s="37">
        <f>LN(F6/F5)</f>
        <v>2.6854017996370411E-2</v>
      </c>
      <c r="M6" s="6"/>
      <c r="N6" s="6"/>
      <c r="O6" s="6"/>
      <c r="P6" s="6"/>
      <c r="Q6" s="6"/>
      <c r="R6" s="6"/>
    </row>
    <row r="7" spans="1:28" ht="15" thickBot="1" x14ac:dyDescent="0.4">
      <c r="A7" s="15">
        <f t="shared" si="1"/>
        <v>43617</v>
      </c>
      <c r="B7" s="16">
        <v>47.817779999999999</v>
      </c>
      <c r="C7" s="16">
        <v>14.897333</v>
      </c>
      <c r="D7" s="16">
        <v>127.987503</v>
      </c>
      <c r="E7" s="3">
        <v>40.825203000000002</v>
      </c>
      <c r="F7" s="17">
        <v>68.870673999999994</v>
      </c>
      <c r="G7" s="21">
        <f t="shared" si="2"/>
        <v>0.13487298112221319</v>
      </c>
      <c r="H7" s="5">
        <f t="shared" si="3"/>
        <v>0.20684810434219056</v>
      </c>
      <c r="I7" s="5">
        <f t="shared" si="4"/>
        <v>8.7126962886839091E-2</v>
      </c>
      <c r="J7" s="5">
        <f t="shared" si="5"/>
        <v>0.21377124178304013</v>
      </c>
      <c r="K7" s="37">
        <f>LN(F7/F6)</f>
        <v>3.8313386432242434E-2</v>
      </c>
      <c r="M7" s="1"/>
      <c r="N7" s="191" t="s">
        <v>21</v>
      </c>
      <c r="O7" s="192"/>
      <c r="P7" s="192"/>
      <c r="Q7" s="192"/>
      <c r="R7" s="192"/>
      <c r="S7" s="193"/>
      <c r="T7" s="1"/>
    </row>
    <row r="8" spans="1:28" ht="15" thickTop="1" x14ac:dyDescent="0.35">
      <c r="A8" s="15">
        <f t="shared" si="1"/>
        <v>43647</v>
      </c>
      <c r="B8" s="16">
        <v>51.470798000000002</v>
      </c>
      <c r="C8" s="16">
        <v>16.107332</v>
      </c>
      <c r="D8" s="16">
        <v>130.19450399999999</v>
      </c>
      <c r="E8" s="3">
        <v>41.941349000000002</v>
      </c>
      <c r="F8" s="17">
        <v>70.238335000000006</v>
      </c>
      <c r="G8" s="21">
        <f t="shared" si="2"/>
        <v>7.6394554494165198E-2</v>
      </c>
      <c r="H8" s="5">
        <f t="shared" si="3"/>
        <v>8.1222524864014239E-2</v>
      </c>
      <c r="I8" s="5">
        <f t="shared" si="4"/>
        <v>1.724387888089348E-2</v>
      </c>
      <c r="J8" s="5">
        <f t="shared" si="5"/>
        <v>2.7339631354680601E-2</v>
      </c>
      <c r="K8" s="37">
        <f>LN(F8/F7)</f>
        <v>1.9663788540896468E-2</v>
      </c>
      <c r="M8" s="1"/>
      <c r="N8" s="164"/>
      <c r="O8" s="170"/>
      <c r="P8" s="165" t="s">
        <v>13</v>
      </c>
      <c r="Q8" s="165" t="s">
        <v>14</v>
      </c>
      <c r="R8" s="165" t="s">
        <v>15</v>
      </c>
      <c r="S8" s="14" t="s">
        <v>16</v>
      </c>
      <c r="T8" s="1"/>
      <c r="U8" s="225" t="s">
        <v>263</v>
      </c>
      <c r="V8" s="226"/>
      <c r="W8" s="226"/>
      <c r="X8" s="227"/>
    </row>
    <row r="9" spans="1:28" x14ac:dyDescent="0.35">
      <c r="A9" s="15">
        <f t="shared" si="1"/>
        <v>43678</v>
      </c>
      <c r="B9" s="16">
        <v>50.431914999999996</v>
      </c>
      <c r="C9" s="16">
        <v>15.040666999999999</v>
      </c>
      <c r="D9" s="16">
        <v>131.71362300000001</v>
      </c>
      <c r="E9" s="3">
        <v>41.640560000000001</v>
      </c>
      <c r="F9" s="17">
        <v>69.274604999999994</v>
      </c>
      <c r="G9" s="21">
        <f t="shared" si="2"/>
        <v>-2.0183930313262394E-2</v>
      </c>
      <c r="H9" s="5">
        <f t="shared" si="3"/>
        <v>-6.6222326577734941E-2</v>
      </c>
      <c r="I9" s="5">
        <f t="shared" si="4"/>
        <v>1.1668073177651322E-2</v>
      </c>
      <c r="J9" s="5">
        <f t="shared" si="5"/>
        <v>-7.1716577356632409E-3</v>
      </c>
      <c r="K9" s="37">
        <f>LN(F9/F8)</f>
        <v>-1.3815855783873943E-2</v>
      </c>
      <c r="N9" s="187" t="s">
        <v>22</v>
      </c>
      <c r="O9" s="188"/>
      <c r="P9" s="189">
        <f>AVERAGE(G4:G61)</f>
        <v>3.0520420468365964E-2</v>
      </c>
      <c r="Q9" s="189">
        <f>AVERAGE(H4:H61)</f>
        <v>6.5179024235963987E-2</v>
      </c>
      <c r="R9" s="189">
        <f t="shared" ref="R9:S9" si="6">AVERAGE(I4:I61)</f>
        <v>2.3987010737849493E-2</v>
      </c>
      <c r="S9" s="22">
        <f t="shared" si="6"/>
        <v>5.5403825137051443E-2</v>
      </c>
      <c r="T9" s="5"/>
      <c r="U9" s="228"/>
      <c r="V9" s="229"/>
      <c r="W9" s="229"/>
      <c r="X9" s="230"/>
    </row>
    <row r="10" spans="1:28" x14ac:dyDescent="0.35">
      <c r="A10" s="15">
        <f t="shared" si="1"/>
        <v>43709</v>
      </c>
      <c r="B10" s="16">
        <v>54.317096999999997</v>
      </c>
      <c r="C10" s="16">
        <v>16.058001000000001</v>
      </c>
      <c r="D10" s="16">
        <v>133.27377300000001</v>
      </c>
      <c r="E10" s="3">
        <v>43.314121</v>
      </c>
      <c r="F10" s="17">
        <v>70.762519999999995</v>
      </c>
      <c r="G10" s="21">
        <f t="shared" si="2"/>
        <v>7.7038161251659798E-2</v>
      </c>
      <c r="H10" s="5">
        <f t="shared" si="3"/>
        <v>6.7638888621096516E-2</v>
      </c>
      <c r="I10" s="5">
        <f t="shared" si="4"/>
        <v>1.1845016213698661E-2</v>
      </c>
      <c r="J10" s="5">
        <f t="shared" si="5"/>
        <v>4.0190645851064431E-2</v>
      </c>
      <c r="K10" s="37">
        <f>LN(F10/F9)</f>
        <v>2.1251093178195825E-2</v>
      </c>
      <c r="N10" s="190" t="s">
        <v>18</v>
      </c>
      <c r="O10" s="154"/>
      <c r="P10" s="11">
        <f>_xlfn.STDEV.S(G4:G61)</f>
        <v>8.7884402078812832E-2</v>
      </c>
      <c r="Q10" s="11">
        <f t="shared" ref="Q10:S10" si="7">_xlfn.STDEV.S(H4:H61)</f>
        <v>0.22451172547777351</v>
      </c>
      <c r="R10" s="11">
        <f t="shared" si="7"/>
        <v>6.4237686607736155E-2</v>
      </c>
      <c r="S10" s="12">
        <f t="shared" si="7"/>
        <v>0.14491658540023375</v>
      </c>
      <c r="U10" s="228"/>
      <c r="V10" s="229"/>
      <c r="W10" s="229"/>
      <c r="X10" s="230"/>
    </row>
    <row r="11" spans="1:28" x14ac:dyDescent="0.35">
      <c r="A11" s="15">
        <f t="shared" si="1"/>
        <v>43739</v>
      </c>
      <c r="B11" s="16">
        <v>60.329151000000003</v>
      </c>
      <c r="C11" s="16">
        <v>20.994667</v>
      </c>
      <c r="D11" s="16">
        <v>137.434113</v>
      </c>
      <c r="E11" s="3">
        <v>50.020122999999998</v>
      </c>
      <c r="F11" s="17">
        <v>69.389702</v>
      </c>
      <c r="G11" s="21">
        <f t="shared" si="2"/>
        <v>0.11068437622872236</v>
      </c>
      <c r="H11" s="5">
        <f t="shared" si="3"/>
        <v>0.30742718225014426</v>
      </c>
      <c r="I11" s="5">
        <f t="shared" si="4"/>
        <v>3.1216494486128118E-2</v>
      </c>
      <c r="J11" s="5">
        <f t="shared" si="5"/>
        <v>0.1548225346648498</v>
      </c>
      <c r="K11" s="37">
        <f>LN(F11/F10)</f>
        <v>-1.9591011663019655E-2</v>
      </c>
      <c r="U11" s="228"/>
      <c r="V11" s="229"/>
      <c r="W11" s="229"/>
      <c r="X11" s="230"/>
    </row>
    <row r="12" spans="1:28" x14ac:dyDescent="0.35">
      <c r="A12" s="15">
        <f t="shared" si="1"/>
        <v>43770</v>
      </c>
      <c r="B12" s="16">
        <v>64.813316</v>
      </c>
      <c r="C12" s="16">
        <v>21.995999999999999</v>
      </c>
      <c r="D12" s="16">
        <v>145.11245700000001</v>
      </c>
      <c r="E12" s="3">
        <v>53.931755000000003</v>
      </c>
      <c r="F12" s="17">
        <v>72.536354000000003</v>
      </c>
      <c r="G12" s="21">
        <f t="shared" si="2"/>
        <v>7.4328329268217239E-2</v>
      </c>
      <c r="H12" s="5">
        <f t="shared" si="3"/>
        <v>4.7694635975888494E-2</v>
      </c>
      <c r="I12" s="5">
        <f t="shared" si="4"/>
        <v>5.5869273154911768E-2</v>
      </c>
      <c r="J12" s="5">
        <f t="shared" si="5"/>
        <v>7.8201167158265569E-2</v>
      </c>
      <c r="K12" s="37">
        <f>LN(F12/F11)</f>
        <v>4.4349400331832746E-2</v>
      </c>
      <c r="U12" s="231"/>
      <c r="V12" s="232"/>
      <c r="W12" s="232"/>
      <c r="X12" s="233"/>
    </row>
    <row r="13" spans="1:28" x14ac:dyDescent="0.35">
      <c r="A13" s="15">
        <f t="shared" si="1"/>
        <v>43800</v>
      </c>
      <c r="B13" s="16">
        <v>71.429671999999997</v>
      </c>
      <c r="C13" s="16">
        <v>27.888666000000001</v>
      </c>
      <c r="D13" s="16">
        <v>151.685181</v>
      </c>
      <c r="E13" s="3">
        <v>58.593280999999998</v>
      </c>
      <c r="F13" s="17">
        <v>71.129570000000001</v>
      </c>
      <c r="G13" s="21">
        <f t="shared" si="2"/>
        <v>0.10208328177499815</v>
      </c>
      <c r="H13" s="5">
        <f t="shared" si="3"/>
        <v>0.26789716312056749</v>
      </c>
      <c r="I13" s="5">
        <f t="shared" si="4"/>
        <v>4.5294002567953164E-2</v>
      </c>
      <c r="J13" s="5">
        <f t="shared" si="5"/>
        <v>8.6433790259560342E-2</v>
      </c>
      <c r="K13" s="37">
        <f>LN(F13/F12)</f>
        <v>-1.9584727209202245E-2</v>
      </c>
    </row>
    <row r="14" spans="1:28" x14ac:dyDescent="0.35">
      <c r="A14" s="15">
        <f t="shared" si="1"/>
        <v>43831</v>
      </c>
      <c r="B14" s="16">
        <v>75.287566999999996</v>
      </c>
      <c r="C14" s="16">
        <v>43.371333999999997</v>
      </c>
      <c r="D14" s="16">
        <v>163.73730499999999</v>
      </c>
      <c r="E14" s="3">
        <v>58.874656999999999</v>
      </c>
      <c r="F14" s="17">
        <v>73.876534000000007</v>
      </c>
      <c r="G14" s="21">
        <f t="shared" si="2"/>
        <v>5.4009697818576001E-2</v>
      </c>
      <c r="H14" s="5">
        <f t="shared" si="3"/>
        <v>0.55515986315014121</v>
      </c>
      <c r="I14" s="5">
        <f t="shared" si="4"/>
        <v>7.9454854591233887E-2</v>
      </c>
      <c r="J14" s="5">
        <f t="shared" si="5"/>
        <v>4.802188838000071E-3</v>
      </c>
      <c r="K14" s="37">
        <f>LN(F14/F13)</f>
        <v>3.7892096858165518E-2</v>
      </c>
      <c r="M14" s="203" t="s">
        <v>240</v>
      </c>
      <c r="X14" s="83"/>
    </row>
    <row r="15" spans="1:28" ht="15" thickBot="1" x14ac:dyDescent="0.4">
      <c r="A15" s="15">
        <f t="shared" si="1"/>
        <v>43862</v>
      </c>
      <c r="B15" s="16">
        <v>66.494147999999996</v>
      </c>
      <c r="C15" s="16">
        <v>44.532665000000001</v>
      </c>
      <c r="D15" s="16">
        <v>155.83079499999999</v>
      </c>
      <c r="E15" s="3">
        <v>67.251548999999997</v>
      </c>
      <c r="F15" s="17">
        <v>68.712958999999998</v>
      </c>
      <c r="G15" s="21">
        <f t="shared" si="2"/>
        <v>-0.11679775758990858</v>
      </c>
      <c r="H15" s="5">
        <f t="shared" si="3"/>
        <v>2.6776464841962302E-2</v>
      </c>
      <c r="I15" s="5">
        <f t="shared" si="4"/>
        <v>-4.8287774126977344E-2</v>
      </c>
      <c r="J15" s="5">
        <f t="shared" si="5"/>
        <v>0.14228349559641593</v>
      </c>
      <c r="K15" s="37">
        <f>LN(F15/F14)</f>
        <v>-7.2457427144347011E-2</v>
      </c>
      <c r="N15" s="179" t="s">
        <v>28</v>
      </c>
      <c r="O15" s="180"/>
      <c r="P15" s="180"/>
      <c r="Q15" s="181"/>
      <c r="S15" s="184" t="s">
        <v>31</v>
      </c>
      <c r="T15" s="185"/>
      <c r="U15" s="185"/>
      <c r="V15" s="186"/>
    </row>
    <row r="16" spans="1:28" ht="15" thickTop="1" x14ac:dyDescent="0.35">
      <c r="A16" s="15">
        <f t="shared" si="1"/>
        <v>43891</v>
      </c>
      <c r="B16" s="16">
        <v>62.002239000000003</v>
      </c>
      <c r="C16" s="16">
        <v>34.933334000000002</v>
      </c>
      <c r="D16" s="16">
        <v>152.10914600000001</v>
      </c>
      <c r="E16" s="3">
        <v>65.679680000000005</v>
      </c>
      <c r="F16" s="17">
        <v>54.500252000000003</v>
      </c>
      <c r="G16" s="21">
        <f t="shared" si="2"/>
        <v>-6.7553448462863125E-2</v>
      </c>
      <c r="H16" s="5">
        <f t="shared" si="3"/>
        <v>-0.21555707478993227</v>
      </c>
      <c r="I16" s="5">
        <f t="shared" si="4"/>
        <v>-2.3882628590837809E-2</v>
      </c>
      <c r="J16" s="5">
        <f t="shared" si="5"/>
        <v>-2.3372978368126397E-2</v>
      </c>
      <c r="K16" s="37">
        <f>LN(F16/F15)</f>
        <v>-0.23173248766002477</v>
      </c>
      <c r="M16" s="194"/>
      <c r="N16" s="164"/>
      <c r="O16" s="165" t="s">
        <v>23</v>
      </c>
      <c r="P16" s="165" t="s">
        <v>24</v>
      </c>
      <c r="Q16" s="14" t="s">
        <v>25</v>
      </c>
      <c r="S16" s="8"/>
      <c r="T16" s="1" t="s">
        <v>13</v>
      </c>
      <c r="U16" s="1" t="s">
        <v>14</v>
      </c>
      <c r="V16" s="14" t="s">
        <v>15</v>
      </c>
      <c r="X16" s="300" t="s">
        <v>300</v>
      </c>
      <c r="Y16" s="301"/>
      <c r="Z16" s="301"/>
      <c r="AA16" s="301"/>
      <c r="AB16" s="302"/>
    </row>
    <row r="17" spans="1:30" x14ac:dyDescent="0.35">
      <c r="A17" s="15">
        <f t="shared" si="1"/>
        <v>43922</v>
      </c>
      <c r="B17" s="16">
        <v>71.635756999999998</v>
      </c>
      <c r="C17" s="16">
        <v>52.125332</v>
      </c>
      <c r="D17" s="16">
        <v>172.84562700000001</v>
      </c>
      <c r="E17" s="3">
        <v>72.825699</v>
      </c>
      <c r="F17" s="17">
        <v>58.672569000000003</v>
      </c>
      <c r="G17" s="21">
        <f t="shared" si="2"/>
        <v>0.15537371158483479</v>
      </c>
      <c r="H17" s="5">
        <f t="shared" si="3"/>
        <v>0.49213733793631026</v>
      </c>
      <c r="I17" s="5">
        <f t="shared" si="4"/>
        <v>0.13632632583447676</v>
      </c>
      <c r="J17" s="5">
        <f t="shared" si="5"/>
        <v>0.10880106297716424</v>
      </c>
      <c r="K17" s="37">
        <f>LN(F17/F16)</f>
        <v>7.3766983752227178E-2</v>
      </c>
      <c r="N17" s="195"/>
      <c r="O17" s="170">
        <v>0.2473290492449931</v>
      </c>
      <c r="P17" s="170">
        <v>0.39653454274524763</v>
      </c>
      <c r="Q17" s="9">
        <v>0.35613640772177491</v>
      </c>
      <c r="S17" s="13" t="str" cm="1">
        <f t="array" ref="S17:S19">TRANSPOSE(T16:V16)</f>
        <v>AAPL</v>
      </c>
      <c r="T17">
        <f>_xlfn.COVARIANCE.S($G$4:$G$61, G4:G61)</f>
        <v>7.7236681287504378E-3</v>
      </c>
      <c r="U17">
        <f>_xlfn.COVARIANCE.S($G$4:$G$61, H4:H61)</f>
        <v>1.3835591142629083E-2</v>
      </c>
      <c r="V17" s="9">
        <f>_xlfn.COVARIANCE.S($G$4:$G$61, I4:I61)</f>
        <v>4.1516684764267226E-3</v>
      </c>
      <c r="X17" s="303"/>
      <c r="Y17" s="299"/>
      <c r="Z17" s="299"/>
      <c r="AA17" s="299"/>
      <c r="AB17" s="304"/>
      <c r="AC17" s="29"/>
    </row>
    <row r="18" spans="1:30" x14ac:dyDescent="0.35">
      <c r="A18" s="15">
        <f t="shared" si="1"/>
        <v>43952</v>
      </c>
      <c r="B18" s="16">
        <v>77.521682999999996</v>
      </c>
      <c r="C18" s="16">
        <v>55.666668000000001</v>
      </c>
      <c r="D18" s="16">
        <v>176.742096</v>
      </c>
      <c r="E18" s="3">
        <v>88.458259999999996</v>
      </c>
      <c r="F18" s="17">
        <v>62.111645000000003</v>
      </c>
      <c r="G18" s="21">
        <f t="shared" si="2"/>
        <v>8.2164637417037389E-2</v>
      </c>
      <c r="H18" s="5">
        <f t="shared" si="3"/>
        <v>6.793886703685649E-2</v>
      </c>
      <c r="I18" s="5">
        <f t="shared" si="4"/>
        <v>2.2543058031777662E-2</v>
      </c>
      <c r="J18" s="5">
        <f t="shared" si="5"/>
        <v>0.21465720500671054</v>
      </c>
      <c r="K18" s="37">
        <f>LN(F18/F17)</f>
        <v>5.6961182224609178E-2</v>
      </c>
      <c r="N18" s="164"/>
      <c r="O18" s="170" cm="1">
        <f t="array" ref="O18">MMULT(O17:Q17, TRANSPOSE(P9:R9))-MMULT(MMULT(O17:Q17,T17:V19),TRANSPOSE(O17:Q17))</f>
        <v>2.7353558219677762E-2</v>
      </c>
      <c r="P18" s="170"/>
      <c r="Q18" s="9"/>
      <c r="S18" s="13" t="str">
        <v>TSLA</v>
      </c>
      <c r="T18" s="82">
        <f>_xlfn.COVARIANCE.S($H$4:$H$61, G4:G61)</f>
        <v>1.3835591142629083E-2</v>
      </c>
      <c r="U18" s="82">
        <f>_xlfn.COVARIANCE.S($H$4:$H$61, H4:H61)</f>
        <v>5.0405514877007111E-2</v>
      </c>
      <c r="V18" s="84">
        <f>_xlfn.COVARIANCE.S($H$4:$H$61, I4:I61)</f>
        <v>7.8480240797816729E-3</v>
      </c>
      <c r="X18" s="303"/>
      <c r="Y18" s="299"/>
      <c r="Z18" s="299"/>
      <c r="AA18" s="299"/>
      <c r="AB18" s="304"/>
    </row>
    <row r="19" spans="1:30" x14ac:dyDescent="0.35">
      <c r="A19" s="15">
        <f t="shared" si="1"/>
        <v>43983</v>
      </c>
      <c r="B19" s="16">
        <v>89.188109999999995</v>
      </c>
      <c r="C19" s="16">
        <v>71.987335000000002</v>
      </c>
      <c r="D19" s="16">
        <v>196.82933</v>
      </c>
      <c r="E19" s="3">
        <v>94.659958000000003</v>
      </c>
      <c r="F19" s="17">
        <v>63.714919999999999</v>
      </c>
      <c r="G19" s="21">
        <f t="shared" si="2"/>
        <v>0.15049243706435012</v>
      </c>
      <c r="H19" s="5">
        <f t="shared" si="3"/>
        <v>0.29318562770812867</v>
      </c>
      <c r="I19" s="5">
        <f t="shared" si="4"/>
        <v>0.11365279950057848</v>
      </c>
      <c r="J19" s="5">
        <f t="shared" si="5"/>
        <v>7.0108749595572062E-2</v>
      </c>
      <c r="K19" s="37">
        <f>LN(F19/F18)</f>
        <v>2.5485266583593201E-2</v>
      </c>
      <c r="N19" s="166" t="s">
        <v>29</v>
      </c>
      <c r="O19" s="11">
        <f>SUM(O17:Q17)</f>
        <v>0.99999999971201559</v>
      </c>
      <c r="P19" s="11"/>
      <c r="Q19" s="12"/>
      <c r="S19" s="30" t="str">
        <v>MSFT</v>
      </c>
      <c r="T19" s="11">
        <f>_xlfn.COVARIANCE.S($I$4:$I$61, G4:G61)</f>
        <v>4.1516684764267226E-3</v>
      </c>
      <c r="U19" s="11">
        <f>_xlfn.COVARIANCE.S($I$4:$I$61, H4:H61)</f>
        <v>7.8480240797816729E-3</v>
      </c>
      <c r="V19" s="12">
        <f>_xlfn.COVARIANCE.S($I$4:$I$61, I4:I61)</f>
        <v>4.1264803807137245E-3</v>
      </c>
      <c r="X19" s="305"/>
      <c r="Y19" s="306"/>
      <c r="Z19" s="306"/>
      <c r="AA19" s="306"/>
      <c r="AB19" s="307"/>
    </row>
    <row r="20" spans="1:30" x14ac:dyDescent="0.35">
      <c r="A20" s="15">
        <f t="shared" si="1"/>
        <v>44013</v>
      </c>
      <c r="B20" s="16">
        <v>103.915886</v>
      </c>
      <c r="C20" s="16">
        <v>95.384003000000007</v>
      </c>
      <c r="D20" s="16">
        <v>198.28005999999999</v>
      </c>
      <c r="E20" s="3">
        <v>105.840897</v>
      </c>
      <c r="F20" s="17">
        <v>63.901546000000003</v>
      </c>
      <c r="G20" s="21">
        <f t="shared" si="2"/>
        <v>0.16513160778942401</v>
      </c>
      <c r="H20" s="5">
        <f t="shared" si="3"/>
        <v>0.32501089254102827</v>
      </c>
      <c r="I20" s="5">
        <f t="shared" si="4"/>
        <v>7.3704970697202141E-3</v>
      </c>
      <c r="J20" s="5">
        <f t="shared" si="5"/>
        <v>0.1181168810575639</v>
      </c>
      <c r="K20" s="37">
        <f>LN(F20/F19)</f>
        <v>2.9247970718768103E-3</v>
      </c>
    </row>
    <row r="21" spans="1:30" x14ac:dyDescent="0.35">
      <c r="A21" s="15">
        <f t="shared" si="1"/>
        <v>44044</v>
      </c>
      <c r="B21" s="16">
        <v>126.193359</v>
      </c>
      <c r="C21" s="16">
        <v>166.106674</v>
      </c>
      <c r="D21" s="16">
        <v>218.12643399999999</v>
      </c>
      <c r="E21" s="3">
        <v>133.35865799999999</v>
      </c>
      <c r="F21" s="17">
        <v>65.991196000000002</v>
      </c>
      <c r="G21" s="21">
        <f t="shared" si="2"/>
        <v>0.21437985911028079</v>
      </c>
      <c r="H21" s="5">
        <f t="shared" si="3"/>
        <v>0.74145211750024775</v>
      </c>
      <c r="I21" s="5">
        <f t="shared" si="4"/>
        <v>0.10009263664737643</v>
      </c>
      <c r="J21" s="5">
        <f t="shared" si="5"/>
        <v>0.2599917591401365</v>
      </c>
      <c r="K21" s="37">
        <f>LN(F21/F20)</f>
        <v>3.2177784045242817E-2</v>
      </c>
    </row>
    <row r="22" spans="1:30" ht="15" thickBot="1" x14ac:dyDescent="0.4">
      <c r="A22" s="15">
        <f t="shared" si="1"/>
        <v>44075</v>
      </c>
      <c r="B22" s="16">
        <v>113.45940400000001</v>
      </c>
      <c r="C22" s="16">
        <v>143.00332599999999</v>
      </c>
      <c r="D22" s="16">
        <v>203.91717499999999</v>
      </c>
      <c r="E22" s="3">
        <v>134.914154</v>
      </c>
      <c r="F22" s="17">
        <v>63.652003999999998</v>
      </c>
      <c r="G22" s="21">
        <f t="shared" si="2"/>
        <v>-0.10090828155228038</v>
      </c>
      <c r="H22" s="5">
        <f t="shared" si="3"/>
        <v>-0.13908741559655821</v>
      </c>
      <c r="I22" s="5">
        <f t="shared" si="4"/>
        <v>-6.5142306411152373E-2</v>
      </c>
      <c r="J22" s="5">
        <f t="shared" si="5"/>
        <v>1.1664004597286854E-2</v>
      </c>
      <c r="K22" s="37">
        <f>LN(F22/F21)</f>
        <v>-3.6090529999631603E-2</v>
      </c>
      <c r="N22" s="191" t="s">
        <v>30</v>
      </c>
      <c r="O22" s="192"/>
      <c r="P22" s="192"/>
      <c r="Q22" s="192"/>
      <c r="R22" s="193"/>
      <c r="T22" s="184" t="s">
        <v>36</v>
      </c>
      <c r="U22" s="185"/>
      <c r="V22" s="185"/>
      <c r="W22" s="185"/>
      <c r="X22" s="186"/>
    </row>
    <row r="23" spans="1:30" ht="15" thickTop="1" x14ac:dyDescent="0.35">
      <c r="A23" s="15">
        <f t="shared" si="1"/>
        <v>44105</v>
      </c>
      <c r="B23" s="16">
        <v>106.650482</v>
      </c>
      <c r="C23" s="16">
        <v>129.346664</v>
      </c>
      <c r="D23" s="16">
        <v>196.296783</v>
      </c>
      <c r="E23" s="3">
        <v>125.015343</v>
      </c>
      <c r="F23" s="17">
        <v>64.323982000000001</v>
      </c>
      <c r="G23" s="21">
        <f t="shared" si="2"/>
        <v>-6.0011966923429368E-2</v>
      </c>
      <c r="H23" s="5">
        <f t="shared" si="3"/>
        <v>-9.5498911682655438E-2</v>
      </c>
      <c r="I23" s="5">
        <f t="shared" si="4"/>
        <v>-3.7370035162560399E-2</v>
      </c>
      <c r="J23" s="5">
        <f t="shared" si="5"/>
        <v>-7.337118238906197E-2</v>
      </c>
      <c r="K23" s="37">
        <f>LN(F23/F22)</f>
        <v>1.0501722968758077E-2</v>
      </c>
      <c r="N23" s="164"/>
      <c r="O23" s="165" t="s">
        <v>23</v>
      </c>
      <c r="P23" s="165" t="s">
        <v>24</v>
      </c>
      <c r="Q23" s="165" t="s">
        <v>25</v>
      </c>
      <c r="R23" s="14" t="s">
        <v>26</v>
      </c>
      <c r="T23" s="8"/>
      <c r="U23" s="1" t="s">
        <v>13</v>
      </c>
      <c r="V23" s="1" t="s">
        <v>14</v>
      </c>
      <c r="W23" s="1" t="s">
        <v>15</v>
      </c>
      <c r="X23" s="14" t="s">
        <v>16</v>
      </c>
    </row>
    <row r="24" spans="1:30" x14ac:dyDescent="0.35">
      <c r="A24" s="15">
        <f t="shared" si="1"/>
        <v>44136</v>
      </c>
      <c r="B24" s="16">
        <v>116.633629</v>
      </c>
      <c r="C24" s="16">
        <v>189.199997</v>
      </c>
      <c r="D24" s="16">
        <v>207.54312100000001</v>
      </c>
      <c r="E24" s="3">
        <v>133.667877</v>
      </c>
      <c r="F24" s="17">
        <v>71.493401000000006</v>
      </c>
      <c r="G24" s="21">
        <f t="shared" si="2"/>
        <v>9.3606206111661108E-2</v>
      </c>
      <c r="H24" s="5">
        <f t="shared" si="3"/>
        <v>0.46273580739585207</v>
      </c>
      <c r="I24" s="5">
        <f t="shared" si="4"/>
        <v>5.7292523229991031E-2</v>
      </c>
      <c r="J24" s="5">
        <f t="shared" si="5"/>
        <v>6.9211776669684477E-2</v>
      </c>
      <c r="K24" s="37">
        <f>LN(F24/F23)</f>
        <v>0.10567261957594674</v>
      </c>
      <c r="N24" s="169" t="s">
        <v>27</v>
      </c>
      <c r="O24" s="170">
        <v>0</v>
      </c>
      <c r="P24" s="170">
        <v>0.23035676020988055</v>
      </c>
      <c r="Q24" s="170">
        <v>0</v>
      </c>
      <c r="R24" s="9">
        <v>0.76964323974987414</v>
      </c>
      <c r="T24" s="13" t="str" cm="1">
        <f t="array" ref="T24:T27">TRANSPOSE(U23:X23)</f>
        <v>AAPL</v>
      </c>
      <c r="U24">
        <f>_xlfn.COVARIANCE.S($G$4:$G$61, G4:G61)</f>
        <v>7.7236681287504378E-3</v>
      </c>
      <c r="V24">
        <f>_xlfn.COVARIANCE.S($G$4:$G$61, H4:H61)</f>
        <v>1.3835591142629083E-2</v>
      </c>
      <c r="W24">
        <f>_xlfn.COVARIANCE.S($G$4:$G$61, I4:I61)</f>
        <v>4.1516684764267226E-3</v>
      </c>
      <c r="X24" s="9">
        <f>_xlfn.COVARIANCE.S($G$4:$G$61, J4:J61)</f>
        <v>8.0503897626162668E-3</v>
      </c>
      <c r="AA24" s="159"/>
      <c r="AB24" s="159"/>
      <c r="AC24" s="159"/>
      <c r="AD24" s="159"/>
    </row>
    <row r="25" spans="1:30" x14ac:dyDescent="0.35">
      <c r="A25" s="15">
        <f t="shared" si="1"/>
        <v>44166</v>
      </c>
      <c r="B25" s="16">
        <v>130.22108499999999</v>
      </c>
      <c r="C25" s="16">
        <v>235.22332800000001</v>
      </c>
      <c r="D25" s="16">
        <v>216.20306400000001</v>
      </c>
      <c r="E25" s="3">
        <v>130.211838</v>
      </c>
      <c r="F25" s="17">
        <v>72.479095000000001</v>
      </c>
      <c r="G25" s="21">
        <f t="shared" si="2"/>
        <v>0.11649689816305028</v>
      </c>
      <c r="H25" s="5">
        <f t="shared" si="3"/>
        <v>0.24325228186975084</v>
      </c>
      <c r="I25" s="5">
        <f t="shared" si="4"/>
        <v>4.1725993895986552E-2</v>
      </c>
      <c r="J25" s="5">
        <f t="shared" si="5"/>
        <v>-2.5855419249308523E-2</v>
      </c>
      <c r="K25" s="37">
        <f>LN(F25/F24)</f>
        <v>1.3693023719338024E-2</v>
      </c>
      <c r="N25" s="164"/>
      <c r="O25" s="170" cm="1">
        <f t="array" ref="O25">MMULT(O24:R24,TRANSPOSE(P9:S9))-MMULT(MMULT(O24:R24,U24:X27),TRANSPOSE(O24:R24))</f>
        <v>3.633449461981824E-2</v>
      </c>
      <c r="P25" s="170"/>
      <c r="Q25" s="170"/>
      <c r="R25" s="9"/>
      <c r="T25" s="13" t="str">
        <v>TSLA</v>
      </c>
      <c r="U25">
        <f>_xlfn.COVARIANCE.S($H$4:$H$61, G4:G61)</f>
        <v>1.3835591142629083E-2</v>
      </c>
      <c r="V25">
        <f>_xlfn.COVARIANCE.S($H$4:$H$61, H4:H61)</f>
        <v>5.0405514877007111E-2</v>
      </c>
      <c r="W25">
        <f>_xlfn.COVARIANCE.S($H$4:$H$61, I4:I61)</f>
        <v>7.8480240797816729E-3</v>
      </c>
      <c r="X25" s="9">
        <f>_xlfn.COVARIANCE.S($H$4:$H$61, J4:J61)</f>
        <v>1.7503656040351191E-2</v>
      </c>
    </row>
    <row r="26" spans="1:30" x14ac:dyDescent="0.35">
      <c r="A26" s="15">
        <f t="shared" si="1"/>
        <v>44197</v>
      </c>
      <c r="B26" s="16">
        <v>129.50460799999999</v>
      </c>
      <c r="C26" s="16">
        <v>264.51001000000002</v>
      </c>
      <c r="D26" s="16">
        <v>225.47644</v>
      </c>
      <c r="E26" s="3">
        <v>129.59930399999999</v>
      </c>
      <c r="F26" s="17">
        <v>72.307663000000005</v>
      </c>
      <c r="G26" s="21">
        <f t="shared" si="2"/>
        <v>-5.5020045332904244E-3</v>
      </c>
      <c r="H26" s="5">
        <f t="shared" si="3"/>
        <v>0.12450585683406372</v>
      </c>
      <c r="I26" s="5">
        <f t="shared" si="4"/>
        <v>4.2891973075830155E-2</v>
      </c>
      <c r="J26" s="5">
        <f t="shared" si="5"/>
        <v>-4.7041345042684278E-3</v>
      </c>
      <c r="K26" s="37">
        <f>LN(F26/F25)</f>
        <v>-2.3680629703982637E-3</v>
      </c>
      <c r="N26" s="196" t="s">
        <v>29</v>
      </c>
      <c r="O26" s="11">
        <f>SUM(O24:R24)</f>
        <v>0.99999999995975464</v>
      </c>
      <c r="P26" s="11"/>
      <c r="Q26" s="11"/>
      <c r="R26" s="12"/>
      <c r="T26" s="13" t="str">
        <v>MSFT</v>
      </c>
      <c r="U26">
        <f>_xlfn.COVARIANCE.S($I$4:$I$61, G4:G61)</f>
        <v>4.1516684764267226E-3</v>
      </c>
      <c r="V26">
        <f>_xlfn.COVARIANCE.S($I$4:$I$61, H4:H61)</f>
        <v>7.8480240797816729E-3</v>
      </c>
      <c r="W26">
        <f>_xlfn.COVARIANCE.S($I$4:$I$61, I4:I61)</f>
        <v>4.1264803807137245E-3</v>
      </c>
      <c r="X26" s="9">
        <f>_xlfn.COVARIANCE.S($I$4:$I$61, J4:J61)</f>
        <v>5.9803092873168054E-3</v>
      </c>
    </row>
    <row r="27" spans="1:30" x14ac:dyDescent="0.35">
      <c r="A27" s="15">
        <f t="shared" si="1"/>
        <v>44228</v>
      </c>
      <c r="B27" s="16">
        <v>119.00374600000001</v>
      </c>
      <c r="C27" s="16">
        <v>225.16667200000001</v>
      </c>
      <c r="D27" s="16">
        <v>225.88468900000001</v>
      </c>
      <c r="E27" s="3">
        <v>136.830185</v>
      </c>
      <c r="F27" s="17">
        <v>73.671638000000002</v>
      </c>
      <c r="G27" s="21">
        <f t="shared" si="2"/>
        <v>-8.1084852208501992E-2</v>
      </c>
      <c r="H27" s="5">
        <f t="shared" si="3"/>
        <v>-0.14874045031414884</v>
      </c>
      <c r="I27" s="5">
        <f t="shared" si="4"/>
        <v>1.8106060216314045E-3</v>
      </c>
      <c r="J27" s="5">
        <f t="shared" si="5"/>
        <v>5.5794134511710121E-2</v>
      </c>
      <c r="K27" s="37">
        <f>LN(F27/F26)</f>
        <v>1.8687782252303508E-2</v>
      </c>
      <c r="T27" s="30" t="str">
        <v>NVDA</v>
      </c>
      <c r="U27" s="11">
        <f>_xlfn.COVARIANCE.S($J$4:$J$61, G4:G61)</f>
        <v>8.0503897626162668E-3</v>
      </c>
      <c r="V27" s="11">
        <f>_xlfn.COVARIANCE.S($J$4:$J$61, H4:H61)</f>
        <v>1.7503656040351191E-2</v>
      </c>
      <c r="W27" s="11">
        <f>_xlfn.COVARIANCE.S($J$4:$J$61, I4:I61)</f>
        <v>5.9803092873168054E-3</v>
      </c>
      <c r="X27" s="12">
        <f>_xlfn.COVARIANCE.S($J$4:$J$61, J4:J61)</f>
        <v>2.1000816724063245E-2</v>
      </c>
    </row>
    <row r="28" spans="1:30" x14ac:dyDescent="0.35">
      <c r="A28" s="15">
        <f t="shared" si="1"/>
        <v>44256</v>
      </c>
      <c r="B28" s="16">
        <v>120.05632</v>
      </c>
      <c r="C28" s="16">
        <v>222.643326</v>
      </c>
      <c r="D28" s="16">
        <v>229.70777899999999</v>
      </c>
      <c r="E28" s="3">
        <v>133.176086</v>
      </c>
      <c r="F28" s="17">
        <v>75.747971000000007</v>
      </c>
      <c r="G28" s="21">
        <f t="shared" si="2"/>
        <v>8.8448812359233856E-3</v>
      </c>
      <c r="H28" s="5">
        <f t="shared" si="3"/>
        <v>-1.120656968274596E-2</v>
      </c>
      <c r="I28" s="5">
        <f t="shared" si="4"/>
        <v>1.6924962984100171E-2</v>
      </c>
      <c r="J28" s="5">
        <f t="shared" si="5"/>
        <v>-2.6705357447262108E-2</v>
      </c>
      <c r="K28" s="37">
        <f>LN(F28/F27)</f>
        <v>2.7793763816608117E-2</v>
      </c>
    </row>
    <row r="29" spans="1:30" x14ac:dyDescent="0.35">
      <c r="A29" s="15">
        <f t="shared" si="1"/>
        <v>44287</v>
      </c>
      <c r="B29" s="16">
        <v>129.20675700000001</v>
      </c>
      <c r="C29" s="16">
        <v>236.479996</v>
      </c>
      <c r="D29" s="16">
        <v>245.69581600000001</v>
      </c>
      <c r="E29" s="3">
        <v>149.802155</v>
      </c>
      <c r="F29" s="17">
        <v>77.496932999999999</v>
      </c>
      <c r="G29" s="21">
        <f t="shared" si="2"/>
        <v>7.6217870079642716E-2</v>
      </c>
      <c r="H29" s="5">
        <f t="shared" si="3"/>
        <v>6.21472480158691E-2</v>
      </c>
      <c r="I29" s="5">
        <f t="shared" si="4"/>
        <v>6.9601635040840396E-2</v>
      </c>
      <c r="J29" s="5">
        <f t="shared" si="5"/>
        <v>0.12484275142310461</v>
      </c>
      <c r="K29" s="37">
        <f>LN(F29/F28)</f>
        <v>2.2826702830480487E-2</v>
      </c>
      <c r="N29" s="204" t="s">
        <v>241</v>
      </c>
    </row>
    <row r="30" spans="1:30" ht="15" thickBot="1" x14ac:dyDescent="0.4">
      <c r="A30" s="15">
        <f t="shared" si="1"/>
        <v>44317</v>
      </c>
      <c r="B30" s="16">
        <v>122.474144</v>
      </c>
      <c r="C30" s="16">
        <v>208.40666200000001</v>
      </c>
      <c r="D30" s="16">
        <v>243.26011700000001</v>
      </c>
      <c r="E30" s="3">
        <v>162.128052</v>
      </c>
      <c r="F30" s="17">
        <v>79.998169000000004</v>
      </c>
      <c r="G30" s="21">
        <f t="shared" si="2"/>
        <v>-5.2107282593587691E-2</v>
      </c>
      <c r="H30" s="5">
        <f t="shared" si="3"/>
        <v>-0.11871335620286456</v>
      </c>
      <c r="I30" s="5">
        <f t="shared" si="4"/>
        <v>-9.9134736588269764E-3</v>
      </c>
      <c r="J30" s="5">
        <f t="shared" si="5"/>
        <v>8.2281172790872048E-2</v>
      </c>
      <c r="K30" s="37">
        <f>LN(F30/F29)</f>
        <v>3.1765385529284991E-2</v>
      </c>
      <c r="O30" s="179" t="s">
        <v>35</v>
      </c>
      <c r="P30" s="180"/>
      <c r="Q30" s="181"/>
    </row>
    <row r="31" spans="1:30" ht="15" thickTop="1" x14ac:dyDescent="0.35">
      <c r="A31" s="15">
        <f t="shared" si="1"/>
        <v>44348</v>
      </c>
      <c r="B31" s="16">
        <v>134.84112500000001</v>
      </c>
      <c r="C31" s="16">
        <v>226.566666</v>
      </c>
      <c r="D31" s="16">
        <v>264.54397599999999</v>
      </c>
      <c r="E31" s="3">
        <v>199.63471999999999</v>
      </c>
      <c r="F31" s="17">
        <v>81.736503999999996</v>
      </c>
      <c r="G31" s="21">
        <f t="shared" si="2"/>
        <v>0.10097625993613811</v>
      </c>
      <c r="H31" s="5">
        <f t="shared" si="3"/>
        <v>8.7137348805097145E-2</v>
      </c>
      <c r="I31" s="5">
        <f t="shared" si="4"/>
        <v>8.7494239756531797E-2</v>
      </c>
      <c r="J31" s="5">
        <f t="shared" si="5"/>
        <v>0.2313397807308509</v>
      </c>
      <c r="K31" s="37">
        <f>LN(F31/F30)</f>
        <v>2.149696055175165E-2</v>
      </c>
      <c r="O31" s="164"/>
      <c r="P31" s="165" t="s">
        <v>33</v>
      </c>
      <c r="Q31" s="14" t="s">
        <v>34</v>
      </c>
      <c r="S31" s="282" t="s">
        <v>293</v>
      </c>
      <c r="T31" s="283"/>
      <c r="U31" s="283"/>
      <c r="V31" s="283"/>
      <c r="W31" s="284"/>
    </row>
    <row r="32" spans="1:30" x14ac:dyDescent="0.35">
      <c r="A32" s="15">
        <f t="shared" si="1"/>
        <v>44378</v>
      </c>
      <c r="B32" s="16">
        <v>143.60343900000001</v>
      </c>
      <c r="C32" s="16">
        <v>229.066666</v>
      </c>
      <c r="D32" s="16">
        <v>278.22525000000002</v>
      </c>
      <c r="E32" s="3">
        <v>194.65412900000001</v>
      </c>
      <c r="F32" s="17">
        <v>82.188477000000006</v>
      </c>
      <c r="G32" s="21">
        <f t="shared" si="2"/>
        <v>6.498250441028286E-2</v>
      </c>
      <c r="H32" s="5">
        <f t="shared" si="3"/>
        <v>1.1034279861804561E-2</v>
      </c>
      <c r="I32" s="5">
        <f t="shared" si="4"/>
        <v>5.1716445057134963E-2</v>
      </c>
      <c r="J32" s="5">
        <f t="shared" si="5"/>
        <v>-2.4948520978715406E-2</v>
      </c>
      <c r="K32" s="37">
        <f>LN(F32/F31)</f>
        <v>5.5144022901895658E-3</v>
      </c>
      <c r="O32" s="195" t="s">
        <v>145</v>
      </c>
      <c r="P32" s="26" cm="1">
        <f t="array" ref="P32">MMULT(P9:R9,TRANSPOSE(O17:Q17))</f>
        <v>4.1936968985149134E-2</v>
      </c>
      <c r="Q32" s="27" cm="1">
        <f t="array" ref="Q32">MMULT(P9:S9,TRANSPOSE(O24:R24))</f>
        <v>5.7655608329653739E-2</v>
      </c>
      <c r="S32" s="285" t="s">
        <v>294</v>
      </c>
      <c r="T32" s="286"/>
      <c r="U32" s="286"/>
      <c r="V32" s="286"/>
      <c r="W32" s="287"/>
    </row>
    <row r="33" spans="1:20" x14ac:dyDescent="0.35">
      <c r="A33" s="15">
        <f t="shared" si="1"/>
        <v>44409</v>
      </c>
      <c r="B33" s="16">
        <v>149.481064</v>
      </c>
      <c r="C33" s="16">
        <v>245.240005</v>
      </c>
      <c r="D33" s="16">
        <v>294.79708900000003</v>
      </c>
      <c r="E33" s="3">
        <v>223.46443199999999</v>
      </c>
      <c r="F33" s="17">
        <v>84.869124999999997</v>
      </c>
      <c r="G33" s="21">
        <f t="shared" si="2"/>
        <v>4.0929556011538096E-2</v>
      </c>
      <c r="H33" s="5">
        <f t="shared" si="3"/>
        <v>7.0605380007582597E-2</v>
      </c>
      <c r="I33" s="5">
        <f t="shared" si="4"/>
        <v>5.9562670893457764E-2</v>
      </c>
      <c r="J33" s="5">
        <f t="shared" si="5"/>
        <v>0.14800766440459104</v>
      </c>
      <c r="K33" s="37">
        <f>LN(F33/F32)</f>
        <v>3.2095254288830595E-2</v>
      </c>
      <c r="N33" s="170"/>
      <c r="O33" s="196" t="s">
        <v>32</v>
      </c>
      <c r="P33" s="11" cm="1">
        <f t="array" ref="P33">MMULT(MMULT(O17:Q17,T17:V19),  TRANSPOSE(O17:Q17))</f>
        <v>1.458341076547137E-2</v>
      </c>
      <c r="Q33" s="12" cm="1">
        <f t="array" ref="Q33">MMULT(MMULT(O24:R24,U24:X27 ),  TRANSPOSE(O24:R24))</f>
        <v>2.1321113709835499E-2</v>
      </c>
      <c r="R33" s="170"/>
    </row>
    <row r="34" spans="1:20" x14ac:dyDescent="0.35">
      <c r="A34" s="15">
        <f t="shared" si="1"/>
        <v>44440</v>
      </c>
      <c r="B34" s="16">
        <v>139.51959199999999</v>
      </c>
      <c r="C34" s="16">
        <v>258.49334700000003</v>
      </c>
      <c r="D34" s="16">
        <v>275.83242799999999</v>
      </c>
      <c r="E34" s="3">
        <v>206.83966100000001</v>
      </c>
      <c r="F34" s="17">
        <v>83.277709999999999</v>
      </c>
      <c r="G34" s="21">
        <f t="shared" si="2"/>
        <v>-6.6640360547607649E-2</v>
      </c>
      <c r="H34" s="5">
        <f t="shared" si="3"/>
        <v>5.4042332938298673E-2</v>
      </c>
      <c r="I34" s="5">
        <f t="shared" si="4"/>
        <v>-6.4331235645274751E-2</v>
      </c>
      <c r="J34" s="5">
        <f t="shared" si="5"/>
        <v>-7.4395602249578502E-2</v>
      </c>
      <c r="K34" s="37">
        <f>LN(F34/F33)</f>
        <v>-1.8929437712546168E-2</v>
      </c>
      <c r="N34" s="170"/>
      <c r="O34" s="197"/>
      <c r="P34" s="165"/>
      <c r="Q34" s="165"/>
      <c r="R34" s="165"/>
      <c r="S34" s="1"/>
    </row>
    <row r="35" spans="1:20" ht="15" thickBot="1" x14ac:dyDescent="0.4">
      <c r="A35" s="15">
        <f t="shared" si="1"/>
        <v>44470</v>
      </c>
      <c r="B35" s="16">
        <v>147.70343</v>
      </c>
      <c r="C35" s="16">
        <v>371.33334400000001</v>
      </c>
      <c r="D35" s="16">
        <v>324.45925899999997</v>
      </c>
      <c r="E35" s="3">
        <v>255.27465799999999</v>
      </c>
      <c r="F35" s="17">
        <v>81.948631000000006</v>
      </c>
      <c r="G35" s="21">
        <f t="shared" si="2"/>
        <v>5.8657267289027114E-2</v>
      </c>
      <c r="H35" s="5">
        <f t="shared" si="3"/>
        <v>0.43652959857415585</v>
      </c>
      <c r="I35" s="5">
        <f t="shared" si="4"/>
        <v>0.17629120460049746</v>
      </c>
      <c r="J35" s="5">
        <f t="shared" si="5"/>
        <v>0.2341668747948682</v>
      </c>
      <c r="K35" s="37">
        <f>LN(F35/F34)</f>
        <v>-1.6088326587995697E-2</v>
      </c>
      <c r="N35" s="4"/>
      <c r="O35" s="7"/>
    </row>
    <row r="36" spans="1:20" ht="15" thickBot="1" x14ac:dyDescent="0.4">
      <c r="A36" s="15">
        <f t="shared" si="1"/>
        <v>44501</v>
      </c>
      <c r="B36" s="16">
        <v>162.98651100000001</v>
      </c>
      <c r="C36" s="16">
        <v>381.58667000000003</v>
      </c>
      <c r="D36" s="16">
        <v>323.45144699999997</v>
      </c>
      <c r="E36" s="3">
        <v>326.25470000000001</v>
      </c>
      <c r="F36" s="17">
        <v>83.115607999999995</v>
      </c>
      <c r="G36" s="21">
        <f t="shared" si="2"/>
        <v>0.10347140211977481</v>
      </c>
      <c r="H36" s="5">
        <f t="shared" si="3"/>
        <v>2.7612187716705601E-2</v>
      </c>
      <c r="I36" s="5">
        <f t="shared" si="4"/>
        <v>-3.106128033165487E-3</v>
      </c>
      <c r="J36" s="5">
        <f t="shared" si="5"/>
        <v>0.27805361705743636</v>
      </c>
      <c r="K36" s="37">
        <f>LN(F36/F35)</f>
        <v>1.4139906384212241E-2</v>
      </c>
      <c r="N36" s="206" t="s">
        <v>243</v>
      </c>
      <c r="O36" s="7"/>
    </row>
    <row r="37" spans="1:20" ht="15" thickBot="1" x14ac:dyDescent="0.4">
      <c r="A37" s="15">
        <f t="shared" si="1"/>
        <v>44531</v>
      </c>
      <c r="B37" s="16">
        <v>175.34030200000001</v>
      </c>
      <c r="C37" s="16">
        <v>352.26001000000002</v>
      </c>
      <c r="D37" s="16">
        <v>329.65978999999999</v>
      </c>
      <c r="E37" s="3">
        <v>293.65515099999999</v>
      </c>
      <c r="F37" s="17">
        <v>85.085883999999993</v>
      </c>
      <c r="G37" s="21">
        <f t="shared" si="2"/>
        <v>7.5796401335322783E-2</v>
      </c>
      <c r="H37" s="5">
        <f t="shared" si="3"/>
        <v>-7.6854519053299222E-2</v>
      </c>
      <c r="I37" s="5">
        <f t="shared" si="4"/>
        <v>1.9194049238555468E-2</v>
      </c>
      <c r="J37" s="5">
        <f t="shared" si="5"/>
        <v>-9.9920549803573788E-2</v>
      </c>
      <c r="K37" s="37">
        <f>LN(F37/F36)</f>
        <v>2.3428640253416771E-2</v>
      </c>
      <c r="O37" s="179" t="s">
        <v>242</v>
      </c>
      <c r="P37" s="180"/>
      <c r="Q37" s="181"/>
    </row>
    <row r="38" spans="1:20" ht="15" thickTop="1" x14ac:dyDescent="0.35">
      <c r="A38" s="15">
        <f t="shared" si="1"/>
        <v>44562</v>
      </c>
      <c r="B38" s="16">
        <v>172.585342</v>
      </c>
      <c r="C38" s="16">
        <v>312.23998999999998</v>
      </c>
      <c r="D38" s="16">
        <v>304.821594</v>
      </c>
      <c r="E38" s="3">
        <v>244.511292</v>
      </c>
      <c r="F38" s="17">
        <v>79.086287999999996</v>
      </c>
      <c r="G38" s="21">
        <f t="shared" si="2"/>
        <v>-1.5712075139462295E-2</v>
      </c>
      <c r="H38" s="5">
        <f t="shared" si="3"/>
        <v>-0.11360931943424415</v>
      </c>
      <c r="I38" s="5">
        <f t="shared" si="4"/>
        <v>-7.534493666940692E-2</v>
      </c>
      <c r="J38" s="5">
        <f t="shared" si="5"/>
        <v>-0.16735227981749243</v>
      </c>
      <c r="K38" s="37">
        <f>LN(F38/F37)</f>
        <v>-7.3121636822723851E-2</v>
      </c>
      <c r="O38" s="164"/>
      <c r="P38" s="170"/>
      <c r="Q38" s="14" t="s">
        <v>17</v>
      </c>
    </row>
    <row r="39" spans="1:20" x14ac:dyDescent="0.35">
      <c r="A39" s="15">
        <f t="shared" si="1"/>
        <v>44593</v>
      </c>
      <c r="B39" s="16">
        <v>163.04663099999999</v>
      </c>
      <c r="C39" s="16">
        <v>290.14334100000002</v>
      </c>
      <c r="D39" s="16">
        <v>292.87301600000001</v>
      </c>
      <c r="E39" s="3">
        <v>243.50273100000001</v>
      </c>
      <c r="F39" s="17">
        <v>81.354766999999995</v>
      </c>
      <c r="G39" s="21">
        <f t="shared" si="2"/>
        <v>-5.5269531522555412E-2</v>
      </c>
      <c r="H39" s="5">
        <f t="shared" si="3"/>
        <v>-7.0768158172180184E-2</v>
      </c>
      <c r="I39" s="5">
        <f t="shared" si="4"/>
        <v>-3.9198594309561935E-2</v>
      </c>
      <c r="J39" s="5">
        <f t="shared" si="5"/>
        <v>-4.1248033649095685E-3</v>
      </c>
      <c r="K39" s="37">
        <f>LN(F39/F38)</f>
        <v>2.82799210389372E-2</v>
      </c>
      <c r="O39" s="187" t="s">
        <v>143</v>
      </c>
      <c r="P39" s="188"/>
      <c r="Q39" s="205">
        <f>AVERAGE(K4:K61)</f>
        <v>6.7933644453255322E-3</v>
      </c>
    </row>
    <row r="40" spans="1:20" x14ac:dyDescent="0.35">
      <c r="A40" s="15">
        <f t="shared" si="1"/>
        <v>44621</v>
      </c>
      <c r="B40" s="16">
        <v>172.63716099999999</v>
      </c>
      <c r="C40" s="16">
        <v>359.20001200000002</v>
      </c>
      <c r="D40" s="16">
        <v>302.82934599999999</v>
      </c>
      <c r="E40" s="3">
        <v>272.471405</v>
      </c>
      <c r="F40" s="17">
        <v>86.906563000000006</v>
      </c>
      <c r="G40" s="21">
        <f t="shared" si="2"/>
        <v>5.8820779927676037E-2</v>
      </c>
      <c r="H40" s="5">
        <f t="shared" si="3"/>
        <v>0.23800880889422166</v>
      </c>
      <c r="I40" s="5">
        <f t="shared" si="4"/>
        <v>3.3995381807383644E-2</v>
      </c>
      <c r="J40" s="5">
        <f t="shared" si="5"/>
        <v>0.11896652608795584</v>
      </c>
      <c r="K40" s="37">
        <f>LN(F40/F39)</f>
        <v>6.601412241388617E-2</v>
      </c>
      <c r="O40" s="190" t="s">
        <v>18</v>
      </c>
      <c r="P40" s="154"/>
      <c r="Q40" s="12">
        <f>_xlfn.STDEV.S(K4:K61)</f>
        <v>5.0515458309088976E-2</v>
      </c>
      <c r="R40" s="1"/>
      <c r="T40" s="1"/>
    </row>
    <row r="41" spans="1:20" x14ac:dyDescent="0.35">
      <c r="A41" s="15">
        <f t="shared" si="1"/>
        <v>44652</v>
      </c>
      <c r="B41" s="16">
        <v>155.868774</v>
      </c>
      <c r="C41" s="16">
        <v>290.25332600000002</v>
      </c>
      <c r="D41" s="16">
        <v>272.58663899999999</v>
      </c>
      <c r="E41" s="3">
        <v>185.237427</v>
      </c>
      <c r="F41" s="17">
        <v>84.385468000000003</v>
      </c>
      <c r="G41" s="21">
        <f t="shared" si="2"/>
        <v>-9.7130808354755044E-2</v>
      </c>
      <c r="H41" s="5">
        <f t="shared" si="3"/>
        <v>-0.19194511051408317</v>
      </c>
      <c r="I41" s="5">
        <f t="shared" si="4"/>
        <v>-9.9867160826612872E-2</v>
      </c>
      <c r="J41" s="5">
        <f t="shared" si="5"/>
        <v>-0.32015828596765966</v>
      </c>
      <c r="K41" s="37">
        <f>LN(F41/F40)</f>
        <v>-2.9438346327486885E-2</v>
      </c>
    </row>
    <row r="42" spans="1:20" x14ac:dyDescent="0.35">
      <c r="A42" s="15">
        <f t="shared" si="1"/>
        <v>44682</v>
      </c>
      <c r="B42" s="16">
        <v>147.15831</v>
      </c>
      <c r="C42" s="16">
        <v>252.75332599999999</v>
      </c>
      <c r="D42" s="16">
        <v>267.03717</v>
      </c>
      <c r="E42" s="3">
        <v>186.48585499999999</v>
      </c>
      <c r="F42" s="17">
        <v>83.753829999999994</v>
      </c>
      <c r="G42" s="21">
        <f t="shared" si="2"/>
        <v>-5.5883316308114425E-2</v>
      </c>
      <c r="H42" s="5">
        <f t="shared" si="3"/>
        <v>-0.12919748592303823</v>
      </c>
      <c r="I42" s="5">
        <f t="shared" si="4"/>
        <v>-2.0358551029348096E-2</v>
      </c>
      <c r="J42" s="5">
        <f t="shared" si="5"/>
        <v>6.7396099169526359E-3</v>
      </c>
      <c r="K42" s="37">
        <f>LN(F42/F41)</f>
        <v>-7.5133056796171608E-3</v>
      </c>
    </row>
    <row r="43" spans="1:20" x14ac:dyDescent="0.35">
      <c r="A43" s="15">
        <f t="shared" si="1"/>
        <v>44713</v>
      </c>
      <c r="B43" s="16">
        <v>135.373886</v>
      </c>
      <c r="C43" s="16">
        <v>224.47332800000001</v>
      </c>
      <c r="D43" s="16">
        <v>252.852036</v>
      </c>
      <c r="E43" s="3">
        <v>151.39988700000001</v>
      </c>
      <c r="F43" s="17">
        <v>76.442718999999997</v>
      </c>
      <c r="G43" s="21">
        <f t="shared" si="2"/>
        <v>-8.0079908501259636E-2</v>
      </c>
      <c r="H43" s="5">
        <f t="shared" si="3"/>
        <v>-0.11188773832396563</v>
      </c>
      <c r="I43" s="5">
        <f t="shared" si="4"/>
        <v>-5.3120447614090599E-2</v>
      </c>
      <c r="J43" s="5">
        <f t="shared" si="5"/>
        <v>-0.1881427843414718</v>
      </c>
      <c r="K43" s="37">
        <f>LN(F43/F42)</f>
        <v>-9.1340211881353203E-2</v>
      </c>
    </row>
    <row r="44" spans="1:20" x14ac:dyDescent="0.35">
      <c r="A44" s="15">
        <f t="shared" si="1"/>
        <v>44743</v>
      </c>
      <c r="B44" s="16">
        <v>160.90992700000001</v>
      </c>
      <c r="C44" s="16">
        <v>297.14999399999999</v>
      </c>
      <c r="D44" s="16">
        <v>276.39169299999998</v>
      </c>
      <c r="E44" s="3">
        <v>181.44059799999999</v>
      </c>
      <c r="F44" s="17">
        <v>78.733711</v>
      </c>
      <c r="G44" s="21">
        <f t="shared" si="2"/>
        <v>0.18863343407309746</v>
      </c>
      <c r="H44" s="5">
        <f t="shared" si="3"/>
        <v>0.32376526265962424</v>
      </c>
      <c r="I44" s="5">
        <f t="shared" si="4"/>
        <v>9.3096568935675791E-2</v>
      </c>
      <c r="J44" s="5">
        <f t="shared" si="5"/>
        <v>0.19841963950739266</v>
      </c>
      <c r="K44" s="37">
        <f>LN(F44/F43)</f>
        <v>2.9529722744575382E-2</v>
      </c>
    </row>
    <row r="45" spans="1:20" x14ac:dyDescent="0.35">
      <c r="A45" s="15">
        <f t="shared" si="1"/>
        <v>44774</v>
      </c>
      <c r="B45" s="16">
        <v>155.67202800000001</v>
      </c>
      <c r="C45" s="16">
        <v>275.60998499999999</v>
      </c>
      <c r="D45" s="16">
        <v>257.42019699999997</v>
      </c>
      <c r="E45" s="3">
        <v>150.782578</v>
      </c>
      <c r="F45" s="17">
        <v>81.745163000000005</v>
      </c>
      <c r="G45" s="21">
        <f t="shared" si="2"/>
        <v>-3.2551745548924392E-2</v>
      </c>
      <c r="H45" s="5">
        <f t="shared" si="3"/>
        <v>-7.2488673851361402E-2</v>
      </c>
      <c r="I45" s="5">
        <f t="shared" si="4"/>
        <v>-6.8639892154790647E-2</v>
      </c>
      <c r="J45" s="5">
        <f t="shared" si="5"/>
        <v>-0.16897001188234617</v>
      </c>
      <c r="K45" s="37">
        <f>LN(F45/F44)</f>
        <v>3.7535227965101975E-2</v>
      </c>
    </row>
    <row r="46" spans="1:20" x14ac:dyDescent="0.35">
      <c r="A46" s="15">
        <f t="shared" si="1"/>
        <v>44805</v>
      </c>
      <c r="B46" s="16">
        <v>137.029358</v>
      </c>
      <c r="C46" s="16">
        <v>265.25</v>
      </c>
      <c r="D46" s="16">
        <v>229.779358</v>
      </c>
      <c r="E46" s="3">
        <v>121.26340500000001</v>
      </c>
      <c r="F46" s="17">
        <v>76.479736000000003</v>
      </c>
      <c r="G46" s="21">
        <f t="shared" si="2"/>
        <v>-0.11975606818715054</v>
      </c>
      <c r="H46" s="5">
        <f t="shared" si="3"/>
        <v>-3.7589294887120997E-2</v>
      </c>
      <c r="I46" s="5">
        <f t="shared" si="4"/>
        <v>-0.10737634156965536</v>
      </c>
      <c r="J46" s="5">
        <f t="shared" si="5"/>
        <v>-0.19577310185000282</v>
      </c>
      <c r="K46" s="37">
        <f>LN(F46/F45)</f>
        <v>-6.6580822976794504E-2</v>
      </c>
    </row>
    <row r="47" spans="1:20" x14ac:dyDescent="0.35">
      <c r="A47" s="15">
        <f t="shared" si="1"/>
        <v>44835</v>
      </c>
      <c r="B47" s="16">
        <v>152.04110700000001</v>
      </c>
      <c r="C47" s="16">
        <v>227.53999300000001</v>
      </c>
      <c r="D47" s="16">
        <v>229.01971399999999</v>
      </c>
      <c r="E47" s="3">
        <v>134.86932400000001</v>
      </c>
      <c r="F47" s="17">
        <v>79.81514</v>
      </c>
      <c r="G47" s="21">
        <f t="shared" si="2"/>
        <v>0.10955133424765814</v>
      </c>
      <c r="H47" s="5">
        <f t="shared" si="3"/>
        <v>-0.14216779264844481</v>
      </c>
      <c r="I47" s="5">
        <f t="shared" si="4"/>
        <v>-3.3059714615444641E-3</v>
      </c>
      <c r="J47" s="5">
        <f t="shared" si="5"/>
        <v>0.11220136033620365</v>
      </c>
      <c r="K47" s="37">
        <f>LN(F47/F46)</f>
        <v>4.2687393916816196E-2</v>
      </c>
    </row>
    <row r="48" spans="1:20" x14ac:dyDescent="0.35">
      <c r="A48" s="15">
        <f t="shared" si="1"/>
        <v>44866</v>
      </c>
      <c r="B48" s="16">
        <v>146.77610799999999</v>
      </c>
      <c r="C48" s="16">
        <v>194.699997</v>
      </c>
      <c r="D48" s="16">
        <v>251.72137499999999</v>
      </c>
      <c r="E48" s="3">
        <v>169.10375999999999</v>
      </c>
      <c r="F48" s="17">
        <v>86.467185999999998</v>
      </c>
      <c r="G48" s="21">
        <f t="shared" si="2"/>
        <v>-3.4628786279489641E-2</v>
      </c>
      <c r="H48" s="5">
        <f t="shared" si="3"/>
        <v>-0.14432625916447142</v>
      </c>
      <c r="I48" s="5">
        <f t="shared" si="4"/>
        <v>9.9125357391722194E-2</v>
      </c>
      <c r="J48" s="5">
        <f t="shared" si="5"/>
        <v>0.25383411872072548</v>
      </c>
      <c r="K48" s="37">
        <f>LN(F48/F47)</f>
        <v>8.0051778593117892E-2</v>
      </c>
      <c r="N48" s="158"/>
      <c r="O48" s="158"/>
      <c r="P48" s="158"/>
      <c r="Q48" s="158"/>
      <c r="R48" s="158"/>
      <c r="S48" s="158"/>
    </row>
    <row r="49" spans="1:11" x14ac:dyDescent="0.35">
      <c r="A49" s="15">
        <f t="shared" si="1"/>
        <v>44896</v>
      </c>
      <c r="B49" s="16">
        <v>129.04312100000001</v>
      </c>
      <c r="C49" s="16">
        <v>123.18</v>
      </c>
      <c r="D49" s="16">
        <v>237.273438</v>
      </c>
      <c r="E49" s="3">
        <v>146.06832900000001</v>
      </c>
      <c r="F49" s="17">
        <v>83.653305000000003</v>
      </c>
      <c r="G49" s="21">
        <f t="shared" si="2"/>
        <v>-0.12081657731379539</v>
      </c>
      <c r="H49" s="5">
        <f t="shared" si="3"/>
        <v>-0.36733435080638438</v>
      </c>
      <c r="I49" s="5">
        <f t="shared" si="4"/>
        <v>-5.7396544095629526E-2</v>
      </c>
      <c r="J49" s="5">
        <f t="shared" si="5"/>
        <v>-0.13622069077588805</v>
      </c>
      <c r="K49" s="37">
        <f>LN(F49/F48)</f>
        <v>-3.3084052849415652E-2</v>
      </c>
    </row>
    <row r="50" spans="1:11" x14ac:dyDescent="0.35">
      <c r="A50" s="15">
        <f t="shared" si="1"/>
        <v>44927</v>
      </c>
      <c r="B50" s="16">
        <v>143.30509900000001</v>
      </c>
      <c r="C50" s="16">
        <v>173.220001</v>
      </c>
      <c r="D50" s="16">
        <v>245.17860400000001</v>
      </c>
      <c r="E50" s="3">
        <v>195.27420000000001</v>
      </c>
      <c r="F50" s="17">
        <v>88.174591000000007</v>
      </c>
      <c r="G50" s="21">
        <f t="shared" si="2"/>
        <v>0.11052102498357892</v>
      </c>
      <c r="H50" s="5">
        <f t="shared" si="3"/>
        <v>0.40623478649131339</v>
      </c>
      <c r="I50" s="5">
        <f t="shared" si="4"/>
        <v>3.3316691773986135E-2</v>
      </c>
      <c r="J50" s="5">
        <f t="shared" si="5"/>
        <v>0.33686885676634254</v>
      </c>
      <c r="K50" s="37">
        <f>LN(F50/F49)</f>
        <v>5.2637901093519408E-2</v>
      </c>
    </row>
    <row r="51" spans="1:11" x14ac:dyDescent="0.35">
      <c r="A51" s="15">
        <f t="shared" si="1"/>
        <v>44958</v>
      </c>
      <c r="B51" s="16">
        <v>146.403809</v>
      </c>
      <c r="C51" s="16">
        <v>205.71000699999999</v>
      </c>
      <c r="D51" s="16">
        <v>246.7715</v>
      </c>
      <c r="E51" s="3">
        <v>232.04615799999999</v>
      </c>
      <c r="F51" s="17">
        <v>86.500816</v>
      </c>
      <c r="G51" s="21">
        <f t="shared" si="2"/>
        <v>2.1623166388517568E-2</v>
      </c>
      <c r="H51" s="5">
        <f t="shared" si="3"/>
        <v>0.18756497986626841</v>
      </c>
      <c r="I51" s="5">
        <f t="shared" si="4"/>
        <v>6.4968801274355734E-3</v>
      </c>
      <c r="J51" s="5">
        <f t="shared" si="5"/>
        <v>0.18830935167062512</v>
      </c>
      <c r="K51" s="37">
        <f>LN(F51/F50)</f>
        <v>-1.9164990189031048E-2</v>
      </c>
    </row>
    <row r="52" spans="1:11" x14ac:dyDescent="0.35">
      <c r="A52" s="15">
        <f t="shared" si="1"/>
        <v>44986</v>
      </c>
      <c r="B52" s="16">
        <v>164.024475</v>
      </c>
      <c r="C52" s="16">
        <v>207.46000699999999</v>
      </c>
      <c r="D52" s="16">
        <v>285.95306399999998</v>
      </c>
      <c r="E52" s="3">
        <v>277.63372800000002</v>
      </c>
      <c r="F52" s="17">
        <v>86.375739999999993</v>
      </c>
      <c r="G52" s="21">
        <f t="shared" si="2"/>
        <v>0.12035660902784298</v>
      </c>
      <c r="H52" s="5">
        <f t="shared" si="3"/>
        <v>8.507121386661565E-3</v>
      </c>
      <c r="I52" s="5">
        <f t="shared" si="4"/>
        <v>0.15877669828160862</v>
      </c>
      <c r="J52" s="5">
        <f t="shared" si="5"/>
        <v>0.19645905966691346</v>
      </c>
      <c r="K52" s="37">
        <f>LN(F52/F51)</f>
        <v>-1.4469980744377996E-3</v>
      </c>
    </row>
    <row r="53" spans="1:11" x14ac:dyDescent="0.35">
      <c r="A53" s="15">
        <f t="shared" si="1"/>
        <v>45017</v>
      </c>
      <c r="B53" s="16">
        <v>168.77911399999999</v>
      </c>
      <c r="C53" s="16">
        <v>164.30999800000001</v>
      </c>
      <c r="D53" s="16">
        <v>304.75878899999998</v>
      </c>
      <c r="E53" s="3">
        <v>277.40103099999999</v>
      </c>
      <c r="F53" s="17">
        <v>87.434028999999995</v>
      </c>
      <c r="G53" s="21">
        <f t="shared" si="2"/>
        <v>2.8987375207267071E-2</v>
      </c>
      <c r="H53" s="5">
        <f t="shared" si="3"/>
        <v>-0.2079919384173162</v>
      </c>
      <c r="I53" s="5">
        <f t="shared" si="4"/>
        <v>6.5765076047585191E-2</v>
      </c>
      <c r="J53" s="5">
        <f t="shared" si="5"/>
        <v>-8.3814384396419623E-4</v>
      </c>
      <c r="K53" s="37">
        <f>LN(F53/F52)</f>
        <v>1.2177705366468089E-2</v>
      </c>
    </row>
    <row r="54" spans="1:11" x14ac:dyDescent="0.35">
      <c r="A54" s="15">
        <f t="shared" si="1"/>
        <v>45047</v>
      </c>
      <c r="B54" s="16">
        <v>176.30891399999999</v>
      </c>
      <c r="C54" s="16">
        <v>203.929993</v>
      </c>
      <c r="D54" s="16">
        <v>325.71676600000001</v>
      </c>
      <c r="E54" s="3">
        <v>378.21868899999998</v>
      </c>
      <c r="F54" s="17">
        <v>85.743431000000001</v>
      </c>
      <c r="G54" s="21">
        <f t="shared" si="2"/>
        <v>4.4613340013148754E-2</v>
      </c>
      <c r="H54" s="5">
        <f t="shared" si="3"/>
        <v>0.24112954465497582</v>
      </c>
      <c r="I54" s="5">
        <f t="shared" si="4"/>
        <v>6.8769065098234231E-2</v>
      </c>
      <c r="J54" s="5">
        <f t="shared" si="5"/>
        <v>0.36343649350027107</v>
      </c>
      <c r="K54" s="37">
        <f>LN(F54/F53)</f>
        <v>-1.9525078013746137E-2</v>
      </c>
    </row>
    <row r="55" spans="1:11" x14ac:dyDescent="0.35">
      <c r="A55" s="15">
        <f t="shared" si="1"/>
        <v>45078</v>
      </c>
      <c r="B55" s="16">
        <v>193.20701600000001</v>
      </c>
      <c r="C55" s="16">
        <v>261.76998900000001</v>
      </c>
      <c r="D55" s="16">
        <v>338.50622600000003</v>
      </c>
      <c r="E55" s="3">
        <v>422.88436899999999</v>
      </c>
      <c r="F55" s="17">
        <v>87.215248000000003</v>
      </c>
      <c r="G55" s="21">
        <f t="shared" si="2"/>
        <v>9.5843718939815054E-2</v>
      </c>
      <c r="H55" s="5">
        <f t="shared" si="3"/>
        <v>0.28362672478491191</v>
      </c>
      <c r="I55" s="5">
        <f t="shared" si="4"/>
        <v>3.926558696091198E-2</v>
      </c>
      <c r="J55" s="5">
        <f t="shared" si="5"/>
        <v>0.11809485173272337</v>
      </c>
      <c r="K55" s="37">
        <f>LN(F55/F54)</f>
        <v>1.701970131597624E-2</v>
      </c>
    </row>
    <row r="56" spans="1:11" x14ac:dyDescent="0.35">
      <c r="A56" s="15">
        <f t="shared" si="1"/>
        <v>45108</v>
      </c>
      <c r="B56" s="16">
        <v>195.67726099999999</v>
      </c>
      <c r="C56" s="16">
        <v>267.42999300000002</v>
      </c>
      <c r="D56" s="16">
        <v>333.91381799999999</v>
      </c>
      <c r="E56" s="3">
        <v>467.18853799999999</v>
      </c>
      <c r="F56" s="17">
        <v>88.812957999999995</v>
      </c>
      <c r="G56" s="21">
        <f t="shared" si="2"/>
        <v>1.2785482903995459E-2</v>
      </c>
      <c r="H56" s="5">
        <f t="shared" si="3"/>
        <v>2.1622050799719499E-2</v>
      </c>
      <c r="I56" s="5">
        <f t="shared" si="4"/>
        <v>-1.3566686953639766E-2</v>
      </c>
      <c r="J56" s="5">
        <f t="shared" si="5"/>
        <v>0.10476662711550827</v>
      </c>
      <c r="K56" s="37">
        <f>LN(F56/F55)</f>
        <v>1.8153384762150514E-2</v>
      </c>
    </row>
    <row r="57" spans="1:11" x14ac:dyDescent="0.35">
      <c r="A57" s="15">
        <f t="shared" si="1"/>
        <v>45139</v>
      </c>
      <c r="B57" s="16">
        <v>187.13099700000001</v>
      </c>
      <c r="C57" s="16">
        <v>258.07998700000002</v>
      </c>
      <c r="D57" s="16">
        <v>325.80258199999997</v>
      </c>
      <c r="E57" s="3">
        <v>493.44278000000003</v>
      </c>
      <c r="F57" s="17">
        <v>89.052871999999994</v>
      </c>
      <c r="G57" s="21">
        <f t="shared" si="2"/>
        <v>-4.3675304715145108E-2</v>
      </c>
      <c r="H57" s="5">
        <f t="shared" si="3"/>
        <v>-3.4962443423464495E-2</v>
      </c>
      <c r="I57" s="5">
        <f t="shared" si="4"/>
        <v>-2.4291405634492249E-2</v>
      </c>
      <c r="J57" s="5">
        <f t="shared" si="5"/>
        <v>5.6196245978962854E-2</v>
      </c>
      <c r="K57" s="37">
        <f>LN(F57/F56)</f>
        <v>2.6976979839164728E-3</v>
      </c>
    </row>
    <row r="58" spans="1:11" x14ac:dyDescent="0.35">
      <c r="A58" s="15">
        <f t="shared" si="1"/>
        <v>45170</v>
      </c>
      <c r="B58" s="16">
        <v>170.76683</v>
      </c>
      <c r="C58" s="16">
        <v>250.220001</v>
      </c>
      <c r="D58" s="16">
        <v>314.52877799999999</v>
      </c>
      <c r="E58" s="3">
        <v>434.89550800000001</v>
      </c>
      <c r="F58" s="17">
        <v>86.480850000000004</v>
      </c>
      <c r="G58" s="21">
        <f t="shared" si="2"/>
        <v>-8.7447655718950759E-2</v>
      </c>
      <c r="H58" s="5">
        <f t="shared" si="3"/>
        <v>-3.0455619947005113E-2</v>
      </c>
      <c r="I58" s="5">
        <f t="shared" si="4"/>
        <v>-3.4603175735421231E-2</v>
      </c>
      <c r="J58" s="5">
        <f t="shared" si="5"/>
        <v>-0.11865057991121082</v>
      </c>
      <c r="K58" s="37">
        <f>LN(F58/F57)</f>
        <v>-2.9307258614862431E-2</v>
      </c>
    </row>
    <row r="59" spans="1:11" x14ac:dyDescent="0.35">
      <c r="A59" s="15">
        <f t="shared" si="1"/>
        <v>45200</v>
      </c>
      <c r="B59" s="16">
        <v>170.32797199999999</v>
      </c>
      <c r="C59" s="16">
        <v>200.83999600000001</v>
      </c>
      <c r="D59" s="16">
        <v>336.80230699999998</v>
      </c>
      <c r="E59" s="3">
        <v>407.74499500000002</v>
      </c>
      <c r="F59" s="17">
        <v>81.943123</v>
      </c>
      <c r="G59" s="21">
        <f t="shared" si="2"/>
        <v>-2.5699253186348332E-3</v>
      </c>
      <c r="H59" s="5">
        <f t="shared" si="3"/>
        <v>-0.19734635441872603</v>
      </c>
      <c r="I59" s="5">
        <f t="shared" si="4"/>
        <v>7.0815551892043402E-2</v>
      </c>
      <c r="J59" s="5">
        <f t="shared" si="5"/>
        <v>-6.2429968809887063E-2</v>
      </c>
      <c r="K59" s="37">
        <f>LN(F59/F58)</f>
        <v>-5.3897617498780984E-2</v>
      </c>
    </row>
    <row r="60" spans="1:11" x14ac:dyDescent="0.35">
      <c r="A60" s="15">
        <f t="shared" si="1"/>
        <v>45231</v>
      </c>
      <c r="B60" s="16">
        <v>189.458313</v>
      </c>
      <c r="C60" s="16">
        <v>240.08000200000001</v>
      </c>
      <c r="D60" s="16">
        <v>377.44451900000001</v>
      </c>
      <c r="E60" s="3">
        <v>467.63696299999998</v>
      </c>
      <c r="F60" s="17">
        <v>87.332465999999997</v>
      </c>
      <c r="G60" s="21">
        <f t="shared" si="2"/>
        <v>0.11231473477533108</v>
      </c>
      <c r="H60" s="5">
        <f t="shared" si="3"/>
        <v>0.19537944025850304</v>
      </c>
      <c r="I60" s="5">
        <f t="shared" si="4"/>
        <v>0.1206708242648707</v>
      </c>
      <c r="J60" s="5">
        <f t="shared" si="5"/>
        <v>0.14688584466867571</v>
      </c>
      <c r="K60" s="37">
        <f>LN(F60/F59)</f>
        <v>6.369689909992797E-2</v>
      </c>
    </row>
    <row r="61" spans="1:11" x14ac:dyDescent="0.35">
      <c r="A61" s="18">
        <f t="shared" si="1"/>
        <v>45261</v>
      </c>
      <c r="B61" s="19">
        <v>192.284637</v>
      </c>
      <c r="C61" s="19">
        <v>248.479996</v>
      </c>
      <c r="D61" s="19">
        <v>375.34588600000001</v>
      </c>
      <c r="E61" s="19">
        <v>495.15322900000001</v>
      </c>
      <c r="F61" s="20">
        <v>93.693848000000003</v>
      </c>
      <c r="G61" s="23">
        <f t="shared" si="2"/>
        <v>1.4917920228710153E-2</v>
      </c>
      <c r="H61" s="24">
        <f t="shared" si="3"/>
        <v>3.4988311937784775E-2</v>
      </c>
      <c r="I61" s="24">
        <f t="shared" si="4"/>
        <v>-5.5601098820036296E-3</v>
      </c>
      <c r="J61" s="24">
        <f t="shared" si="5"/>
        <v>5.884108438194615E-2</v>
      </c>
      <c r="K61" s="38">
        <f>LN(F61/F60)</f>
        <v>7.0310246992889194E-2</v>
      </c>
    </row>
    <row r="62" spans="1:11" x14ac:dyDescent="0.35">
      <c r="A62" s="15"/>
      <c r="D62" s="3"/>
      <c r="E62" s="3"/>
      <c r="F62" s="3"/>
    </row>
  </sheetData>
  <scenarios current="0">
    <scenario name="attempte 1" count="3" user="Tadhg Xu-Glassop" comment="Created by Tadhg Xu-Glassop on 3/25/2024">
      <inputCells r="O17" val="6.02758282362628E-07"/>
      <inputCells r="P17" val="2.16671758720374E-06"/>
      <inputCells r="Q17" val="4.5166532952176E-07"/>
    </scenario>
  </scenarios>
  <mergeCells count="17">
    <mergeCell ref="X16:AB19"/>
    <mergeCell ref="O39:P39"/>
    <mergeCell ref="O40:P40"/>
    <mergeCell ref="N48:S48"/>
    <mergeCell ref="AA24:AD24"/>
    <mergeCell ref="N15:Q15"/>
    <mergeCell ref="N22:R22"/>
    <mergeCell ref="S15:V15"/>
    <mergeCell ref="T22:X22"/>
    <mergeCell ref="O30:Q30"/>
    <mergeCell ref="O37:Q37"/>
    <mergeCell ref="U8:X12"/>
    <mergeCell ref="N7:S7"/>
    <mergeCell ref="N9:O9"/>
    <mergeCell ref="N10:O10"/>
    <mergeCell ref="A1:D1"/>
    <mergeCell ref="G1:J1"/>
  </mergeCells>
  <hyperlinks>
    <hyperlink ref="A1:D1" location="'Answer Sheet'!A10" display="Click here to return to the answer sheet" xr:uid="{6A78727C-E889-440D-A489-D12C30A43103}"/>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5605A-7507-4E21-B2E2-C2C84536A760}">
  <sheetPr codeName="Sheet12"/>
  <dimension ref="A1:Q181"/>
  <sheetViews>
    <sheetView zoomScale="108" workbookViewId="0">
      <selection activeCell="M30" sqref="M30"/>
    </sheetView>
  </sheetViews>
  <sheetFormatPr defaultRowHeight="14.5" x14ac:dyDescent="0.35"/>
  <cols>
    <col min="7" max="7" width="12.1796875" customWidth="1"/>
    <col min="16" max="16" width="12" customWidth="1"/>
  </cols>
  <sheetData>
    <row r="1" spans="1:17" x14ac:dyDescent="0.35">
      <c r="A1" s="213" t="s">
        <v>257</v>
      </c>
      <c r="B1" s="213"/>
      <c r="C1" s="213"/>
      <c r="D1" s="213"/>
    </row>
    <row r="2" spans="1:17" x14ac:dyDescent="0.35">
      <c r="B2" s="308" t="s">
        <v>230</v>
      </c>
    </row>
    <row r="4" spans="1:17" ht="15" thickBot="1" x14ac:dyDescent="0.4">
      <c r="A4" s="163"/>
      <c r="B4" s="179" t="s">
        <v>232</v>
      </c>
      <c r="C4" s="180"/>
      <c r="D4" s="180"/>
      <c r="E4" s="180"/>
      <c r="F4" s="181"/>
      <c r="H4" s="179" t="s">
        <v>31</v>
      </c>
      <c r="I4" s="180"/>
      <c r="J4" s="180"/>
      <c r="K4" s="181"/>
      <c r="M4" s="179" t="s">
        <v>233</v>
      </c>
      <c r="N4" s="180"/>
      <c r="O4" s="180"/>
      <c r="P4" s="180"/>
      <c r="Q4" s="181"/>
    </row>
    <row r="5" spans="1:17" ht="15" thickTop="1" x14ac:dyDescent="0.35">
      <c r="A5" s="4"/>
      <c r="B5" s="164"/>
      <c r="C5" s="165" t="s">
        <v>13</v>
      </c>
      <c r="D5" s="165" t="s">
        <v>14</v>
      </c>
      <c r="E5" s="165" t="s">
        <v>15</v>
      </c>
      <c r="F5" s="14" t="s">
        <v>16</v>
      </c>
      <c r="H5" s="164"/>
      <c r="I5" s="165" t="s">
        <v>13</v>
      </c>
      <c r="J5" s="165" t="s">
        <v>14</v>
      </c>
      <c r="K5" s="14" t="s">
        <v>15</v>
      </c>
      <c r="M5" s="164"/>
      <c r="N5" s="165" t="s">
        <v>13</v>
      </c>
      <c r="O5" s="165" t="s">
        <v>14</v>
      </c>
      <c r="P5" s="165" t="s">
        <v>15</v>
      </c>
      <c r="Q5" s="14" t="s">
        <v>16</v>
      </c>
    </row>
    <row r="6" spans="1:17" x14ac:dyDescent="0.35">
      <c r="B6" s="166" t="s">
        <v>231</v>
      </c>
      <c r="C6" s="167" cm="1">
        <f t="array" ref="C6:F6">'Q3,5,6 Individual Stock Returns'!P9:S9</f>
        <v>3.0520420468365964E-2</v>
      </c>
      <c r="D6" s="167">
        <v>6.5179024235963987E-2</v>
      </c>
      <c r="E6" s="167">
        <v>2.3987010737849493E-2</v>
      </c>
      <c r="F6" s="168">
        <v>5.5403825137051443E-2</v>
      </c>
      <c r="H6" s="169" t="str" cm="1">
        <f t="array" ref="H6:H8">TRANSPOSE(I5:K5)</f>
        <v>AAPL</v>
      </c>
      <c r="I6" s="170" cm="1">
        <f t="array" ref="I6:K8">'Q3,5,6 Individual Stock Returns'!T17:V19</f>
        <v>7.7236681287504378E-3</v>
      </c>
      <c r="J6" s="170">
        <v>1.3835591142629083E-2</v>
      </c>
      <c r="K6" s="9">
        <v>4.1516684764267226E-3</v>
      </c>
      <c r="M6" s="169" t="str" cm="1">
        <f t="array" ref="M6:M9">TRANSPOSE(N5:Q5)</f>
        <v>AAPL</v>
      </c>
      <c r="N6" s="170" cm="1">
        <f t="array" ref="N6:Q9">'Q3,5,6 Individual Stock Returns'!U24:X27</f>
        <v>7.7236681287504378E-3</v>
      </c>
      <c r="O6" s="170">
        <v>1.3835591142629083E-2</v>
      </c>
      <c r="P6" s="170">
        <v>4.1516684764267226E-3</v>
      </c>
      <c r="Q6" s="9">
        <v>8.0503897626162668E-3</v>
      </c>
    </row>
    <row r="7" spans="1:17" x14ac:dyDescent="0.35">
      <c r="H7" s="169" t="str">
        <v>TSLA</v>
      </c>
      <c r="I7" s="170">
        <v>1.3835591142629083E-2</v>
      </c>
      <c r="J7" s="170">
        <v>5.0405514877007111E-2</v>
      </c>
      <c r="K7" s="9">
        <v>7.8480240797816729E-3</v>
      </c>
      <c r="M7" s="169" t="str">
        <v>TSLA</v>
      </c>
      <c r="N7" s="170">
        <v>1.3835591142629083E-2</v>
      </c>
      <c r="O7" s="170">
        <v>5.0405514877007111E-2</v>
      </c>
      <c r="P7" s="170">
        <v>7.8480240797816729E-3</v>
      </c>
      <c r="Q7" s="9">
        <v>1.7503656040351191E-2</v>
      </c>
    </row>
    <row r="8" spans="1:17" x14ac:dyDescent="0.35">
      <c r="H8" s="171" t="str">
        <v>MSFT</v>
      </c>
      <c r="I8" s="11">
        <v>4.1516684764267226E-3</v>
      </c>
      <c r="J8" s="11">
        <v>7.8480240797816729E-3</v>
      </c>
      <c r="K8" s="12">
        <v>4.1264803807137245E-3</v>
      </c>
      <c r="M8" s="169" t="str">
        <v>MSFT</v>
      </c>
      <c r="N8" s="170">
        <v>4.1516684764267226E-3</v>
      </c>
      <c r="O8" s="170">
        <v>7.8480240797816729E-3</v>
      </c>
      <c r="P8" s="170">
        <v>4.1264803807137245E-3</v>
      </c>
      <c r="Q8" s="9">
        <v>5.9803092873168054E-3</v>
      </c>
    </row>
    <row r="9" spans="1:17" x14ac:dyDescent="0.35">
      <c r="M9" s="171" t="str">
        <v>NVDA</v>
      </c>
      <c r="N9" s="11">
        <v>8.0503897626162668E-3</v>
      </c>
      <c r="O9" s="11">
        <v>1.7503656040351191E-2</v>
      </c>
      <c r="P9" s="11">
        <v>5.9803092873168054E-3</v>
      </c>
      <c r="Q9" s="12">
        <v>2.1000816724063245E-2</v>
      </c>
    </row>
    <row r="12" spans="1:17" x14ac:dyDescent="0.35">
      <c r="B12" s="6" t="s">
        <v>234</v>
      </c>
    </row>
    <row r="14" spans="1:17" ht="15" thickBot="1" x14ac:dyDescent="0.4">
      <c r="B14" s="179" t="s">
        <v>235</v>
      </c>
      <c r="C14" s="180"/>
      <c r="D14" s="180"/>
      <c r="E14" s="180"/>
      <c r="F14" s="180"/>
      <c r="G14" s="181"/>
      <c r="J14" s="179" t="s">
        <v>236</v>
      </c>
      <c r="K14" s="180"/>
      <c r="L14" s="180"/>
      <c r="M14" s="180"/>
      <c r="N14" s="180"/>
      <c r="O14" s="180"/>
      <c r="P14" s="181"/>
    </row>
    <row r="15" spans="1:17" ht="15" thickTop="1" x14ac:dyDescent="0.35">
      <c r="B15" s="66" t="s">
        <v>189</v>
      </c>
      <c r="C15" s="65" t="s">
        <v>23</v>
      </c>
      <c r="D15" s="65" t="s">
        <v>24</v>
      </c>
      <c r="E15" s="65" t="s">
        <v>25</v>
      </c>
      <c r="F15" s="65" t="s">
        <v>29</v>
      </c>
      <c r="G15" s="176"/>
      <c r="J15" s="182" t="s">
        <v>189</v>
      </c>
      <c r="K15" s="183" t="s">
        <v>23</v>
      </c>
      <c r="L15" s="183" t="s">
        <v>24</v>
      </c>
      <c r="M15" s="183" t="s">
        <v>25</v>
      </c>
      <c r="N15" s="183" t="s">
        <v>26</v>
      </c>
      <c r="O15" s="65" t="s">
        <v>29</v>
      </c>
      <c r="P15" s="176"/>
    </row>
    <row r="16" spans="1:17" x14ac:dyDescent="0.35">
      <c r="B16" s="164">
        <v>10</v>
      </c>
      <c r="C16" s="177">
        <v>8.500101028070442E-2</v>
      </c>
      <c r="D16" s="177">
        <v>0</v>
      </c>
      <c r="E16" s="177">
        <v>0.91499900250943345</v>
      </c>
      <c r="F16" s="170">
        <f>SUM(C16:E16)</f>
        <v>1.0000000127901378</v>
      </c>
      <c r="G16" s="9" cm="1">
        <f t="array" ref="G16">MMULT(C16:E16,TRANSPOSE($C$6:$E$6)-B16*MMULT(MMULT(C16:E16,_xlfn.ANCHORARRAY($I$6)),TRANSPOSE(C16:E16)))</f>
        <v>-1.7021531420761828E-2</v>
      </c>
      <c r="J16" s="164">
        <v>10</v>
      </c>
      <c r="K16" s="170">
        <v>8.5000962400657895E-2</v>
      </c>
      <c r="L16" s="170">
        <v>0</v>
      </c>
      <c r="M16" s="170">
        <v>0.91499903759934209</v>
      </c>
      <c r="N16" s="170">
        <v>0</v>
      </c>
      <c r="O16" s="170">
        <f>SUM(K16:N16)</f>
        <v>1</v>
      </c>
      <c r="P16" s="9" cm="1">
        <f t="array" ref="P16">MMULT(K16:N16,TRANSPOSE($C$6:$F$6)-J16*MMULT(MMULT(K16:N16,_xlfn.ANCHORARRAY($N$6)),TRANSPOSE(K16:N16)))</f>
        <v>-1.7021530139838315E-2</v>
      </c>
    </row>
    <row r="17" spans="2:16" x14ac:dyDescent="0.35">
      <c r="B17" s="164">
        <v>100</v>
      </c>
      <c r="C17" s="177">
        <v>2.1086834497540531E-3</v>
      </c>
      <c r="D17" s="177">
        <v>0</v>
      </c>
      <c r="E17" s="177">
        <v>0.99789133139903707</v>
      </c>
      <c r="F17" s="170">
        <f t="shared" ref="F17:F18" si="0">SUM(C17:E17)</f>
        <v>1.0000000148487911</v>
      </c>
      <c r="G17" s="9" cm="1">
        <f t="array" ref="G17">MMULT(C17:E17,TRANSPOSE($C$6:$E$6)-B17*MMULT(MMULT(C17:E17,_xlfn.ANCHORARRAY($I$6)),TRANSPOSE(C17:E17)))</f>
        <v>-0.38865946831683584</v>
      </c>
      <c r="J17" s="164">
        <v>100</v>
      </c>
      <c r="K17" s="170">
        <v>0</v>
      </c>
      <c r="L17" s="170">
        <v>0</v>
      </c>
      <c r="M17" s="170">
        <v>1</v>
      </c>
      <c r="N17" s="170">
        <v>0</v>
      </c>
      <c r="O17" s="170">
        <f t="shared" ref="O17:O18" si="1">SUM(K17:N17)</f>
        <v>1</v>
      </c>
      <c r="P17" s="9" cm="1">
        <f t="array" ref="P17">MMULT(K17:N17,TRANSPOSE($C$6:$F$6)-J17*MMULT(MMULT(K17:N17,_xlfn.ANCHORARRAY($N$6)),TRANSPOSE(K17:N17)))</f>
        <v>-0.38866102733352298</v>
      </c>
    </row>
    <row r="18" spans="2:16" x14ac:dyDescent="0.35">
      <c r="B18" s="174">
        <v>1000</v>
      </c>
      <c r="C18" s="178">
        <v>0</v>
      </c>
      <c r="D18" s="178">
        <v>0</v>
      </c>
      <c r="E18" s="178">
        <v>1.000000014901161</v>
      </c>
      <c r="F18" s="11">
        <f t="shared" si="0"/>
        <v>1.000000014901161</v>
      </c>
      <c r="G18" s="12" cm="1">
        <f t="array" ref="G18">MMULT(C18:E18,TRANSPOSE($C$6:$E$6)-B18*MMULT(MMULT(C18:E18,_xlfn.ANCHORARRAY($I$6)),TRANSPOSE(C18:E18)))</f>
        <v>-4.1024935540864877</v>
      </c>
      <c r="J18" s="174">
        <v>1000</v>
      </c>
      <c r="K18" s="11">
        <v>0</v>
      </c>
      <c r="L18" s="11">
        <v>0</v>
      </c>
      <c r="M18" s="11">
        <v>1</v>
      </c>
      <c r="N18" s="11">
        <v>0</v>
      </c>
      <c r="O18" s="11">
        <f t="shared" si="1"/>
        <v>1</v>
      </c>
      <c r="P18" s="12" cm="1">
        <f t="array" ref="P18">MMULT(K18:N18,TRANSPOSE($C$6:$F$6)-J18*MMULT(MMULT(K18:N18,_xlfn.ANCHORARRAY($N$6)),TRANSPOSE(K18:N18)))</f>
        <v>-4.1024933699758748</v>
      </c>
    </row>
    <row r="19" spans="2:16" x14ac:dyDescent="0.35">
      <c r="C19" s="172"/>
      <c r="D19" s="172"/>
      <c r="E19" s="172"/>
    </row>
    <row r="21" spans="2:16" x14ac:dyDescent="0.35">
      <c r="B21" s="6" t="s">
        <v>237</v>
      </c>
      <c r="M21" s="269" t="s">
        <v>309</v>
      </c>
      <c r="N21" s="270"/>
      <c r="O21" s="271"/>
    </row>
    <row r="22" spans="2:16" x14ac:dyDescent="0.35">
      <c r="B22" s="153" t="s">
        <v>299</v>
      </c>
      <c r="C22" s="153"/>
      <c r="D22" s="153"/>
      <c r="E22" s="153"/>
      <c r="F22" s="153"/>
      <c r="G22" s="153"/>
      <c r="H22" s="153"/>
      <c r="I22" s="153"/>
      <c r="J22" s="153"/>
      <c r="M22" s="272"/>
      <c r="N22" s="273"/>
      <c r="O22" s="274"/>
    </row>
    <row r="23" spans="2:16" x14ac:dyDescent="0.35">
      <c r="B23" s="153"/>
      <c r="C23" s="153"/>
      <c r="D23" s="153"/>
      <c r="E23" s="153"/>
      <c r="F23" s="153"/>
      <c r="G23" s="153"/>
      <c r="H23" s="153"/>
      <c r="I23" s="153"/>
      <c r="J23" s="153"/>
      <c r="M23" s="275"/>
      <c r="N23" s="276"/>
      <c r="O23" s="277"/>
    </row>
    <row r="24" spans="2:16" x14ac:dyDescent="0.35">
      <c r="B24" s="153"/>
      <c r="C24" s="153"/>
      <c r="D24" s="153"/>
      <c r="E24" s="153"/>
      <c r="F24" s="153"/>
      <c r="G24" s="153"/>
      <c r="H24" s="153"/>
      <c r="I24" s="153"/>
      <c r="J24" s="153"/>
    </row>
    <row r="25" spans="2:16" x14ac:dyDescent="0.35">
      <c r="B25" s="153"/>
      <c r="C25" s="153"/>
      <c r="D25" s="153"/>
      <c r="E25" s="153"/>
      <c r="F25" s="153"/>
      <c r="G25" s="153"/>
      <c r="H25" s="153"/>
      <c r="I25" s="153"/>
      <c r="J25" s="153"/>
    </row>
    <row r="26" spans="2:16" x14ac:dyDescent="0.35">
      <c r="B26" s="153"/>
      <c r="C26" s="153"/>
      <c r="D26" s="153"/>
      <c r="E26" s="153"/>
      <c r="F26" s="153"/>
      <c r="G26" s="153"/>
      <c r="H26" s="153"/>
      <c r="I26" s="153"/>
      <c r="J26" s="153"/>
    </row>
    <row r="27" spans="2:16" x14ac:dyDescent="0.35">
      <c r="B27" s="153"/>
      <c r="C27" s="153"/>
      <c r="D27" s="153"/>
      <c r="E27" s="153"/>
      <c r="F27" s="153"/>
      <c r="G27" s="153"/>
      <c r="H27" s="153"/>
      <c r="I27" s="153"/>
      <c r="J27" s="153"/>
    </row>
    <row r="28" spans="2:16" x14ac:dyDescent="0.35">
      <c r="B28" s="153"/>
      <c r="C28" s="153"/>
      <c r="D28" s="153"/>
      <c r="E28" s="153"/>
      <c r="F28" s="153"/>
      <c r="G28" s="153"/>
      <c r="H28" s="153"/>
      <c r="I28" s="153"/>
      <c r="J28" s="153"/>
    </row>
    <row r="29" spans="2:16" x14ac:dyDescent="0.35">
      <c r="B29" s="153"/>
      <c r="C29" s="153"/>
      <c r="D29" s="153"/>
      <c r="E29" s="153"/>
      <c r="F29" s="153"/>
      <c r="G29" s="153"/>
      <c r="H29" s="153"/>
      <c r="I29" s="153"/>
      <c r="J29" s="153"/>
    </row>
    <row r="181" spans="15:15" x14ac:dyDescent="0.35">
      <c r="O181">
        <v>0</v>
      </c>
    </row>
  </sheetData>
  <mergeCells count="8">
    <mergeCell ref="B22:J29"/>
    <mergeCell ref="A1:D1"/>
    <mergeCell ref="M21:O23"/>
    <mergeCell ref="H4:K4"/>
    <mergeCell ref="B4:F4"/>
    <mergeCell ref="M4:Q4"/>
    <mergeCell ref="B14:G14"/>
    <mergeCell ref="J14:P14"/>
  </mergeCells>
  <hyperlinks>
    <hyperlink ref="A1" location="'Answer Sheet'!A12" display="Click here to return to the answer sheet" xr:uid="{28B3F100-C541-466D-835C-51571E071EA9}"/>
    <hyperlink ref="B2" location="'Q3,5,6 Individual Stock Returns'!A1" display="Statistical Measures from Stock Returns" xr:uid="{C76F1E36-C7B7-4589-B483-2162BBAA0442}"/>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4AF03-F84F-45E9-9748-CEE774701E43}">
  <sheetPr codeName="Sheet8"/>
  <dimension ref="A1:P122"/>
  <sheetViews>
    <sheetView workbookViewId="0">
      <pane ySplit="2" topLeftCell="A3" activePane="bottomLeft" state="frozen"/>
      <selection pane="bottomLeft" activeCell="I5" sqref="I5"/>
    </sheetView>
  </sheetViews>
  <sheetFormatPr defaultRowHeight="14.5" x14ac:dyDescent="0.35"/>
  <cols>
    <col min="1" max="1" width="11.453125" customWidth="1"/>
    <col min="2" max="2" width="12.7265625" customWidth="1"/>
    <col min="3" max="3" width="11.36328125" customWidth="1"/>
    <col min="4" max="4" width="16.54296875" customWidth="1"/>
    <col min="6" max="6" width="14.6328125" customWidth="1"/>
    <col min="7" max="7" width="14.54296875" customWidth="1"/>
    <col min="9" max="9" width="12.7265625" customWidth="1"/>
    <col min="10" max="10" width="18.81640625" customWidth="1"/>
  </cols>
  <sheetData>
    <row r="1" spans="1:16" ht="15" thickBot="1" x14ac:dyDescent="0.4">
      <c r="A1" s="234" t="s">
        <v>258</v>
      </c>
      <c r="B1" s="236" t="s">
        <v>266</v>
      </c>
      <c r="C1" s="235"/>
      <c r="D1" s="208" t="s">
        <v>12</v>
      </c>
      <c r="E1" s="40"/>
      <c r="F1" s="43" t="s">
        <v>172</v>
      </c>
      <c r="G1" s="42">
        <f>'Q3,5,6 Individual Stock Returns'!P32</f>
        <v>4.1936968985149134E-2</v>
      </c>
      <c r="H1" s="40"/>
      <c r="I1" s="43" t="s">
        <v>173</v>
      </c>
      <c r="J1" s="42">
        <f>'Q3,5,6 Individual Stock Returns'!Q32</f>
        <v>5.7655608329653739E-2</v>
      </c>
      <c r="K1" s="40"/>
      <c r="L1" s="43" t="s">
        <v>174</v>
      </c>
      <c r="M1" s="40">
        <f>'Q3,5,6 Individual Stock Returns'!P33</f>
        <v>1.458341076547137E-2</v>
      </c>
      <c r="N1" s="40"/>
      <c r="O1" s="43" t="s">
        <v>175</v>
      </c>
      <c r="P1" s="44">
        <f>'Q3,5,6 Individual Stock Returns'!Q33</f>
        <v>2.1321113709835499E-2</v>
      </c>
    </row>
    <row r="2" spans="1:16" x14ac:dyDescent="0.35">
      <c r="A2" s="50" t="str" cm="1">
        <f t="array" ref="A2:A122">'Q2 Income Table'!A2:A122</f>
        <v>Date</v>
      </c>
      <c r="B2" s="14" t="str" cm="1">
        <f t="array" ref="B2:B122">'Q2 Income Table'!E2:E122</f>
        <v>Investment</v>
      </c>
      <c r="C2" s="13" t="s">
        <v>176</v>
      </c>
      <c r="D2" s="14" t="s">
        <v>186</v>
      </c>
    </row>
    <row r="3" spans="1:16" x14ac:dyDescent="0.35">
      <c r="A3" s="15">
        <v>45322</v>
      </c>
      <c r="B3" s="17">
        <v>7500</v>
      </c>
      <c r="C3" s="48" t="s">
        <v>20</v>
      </c>
      <c r="D3" s="31">
        <f>B3</f>
        <v>7500</v>
      </c>
    </row>
    <row r="4" spans="1:16" x14ac:dyDescent="0.35">
      <c r="A4" s="15">
        <v>45351</v>
      </c>
      <c r="B4" s="17">
        <v>1500</v>
      </c>
      <c r="C4" s="48">
        <f t="shared" ref="C4:C35" ca="1" si="0">_xlfn.NORM.INV(RAND(), $G$1, SQRT($M$1))</f>
        <v>1.4515613603406769E-2</v>
      </c>
      <c r="D4" s="31">
        <f ca="1">D3*(1+C4)+B4</f>
        <v>9108.8671020255515</v>
      </c>
      <c r="F4" s="1" t="s">
        <v>156</v>
      </c>
      <c r="G4" s="28">
        <f>SUM(B3:B121)</f>
        <v>251869.76242158056</v>
      </c>
      <c r="I4" t="s">
        <v>273</v>
      </c>
    </row>
    <row r="5" spans="1:16" x14ac:dyDescent="0.35">
      <c r="A5" s="15">
        <v>45382</v>
      </c>
      <c r="B5" s="17">
        <v>1500</v>
      </c>
      <c r="C5" s="48">
        <f t="shared" ca="1" si="0"/>
        <v>0.10100082487876191</v>
      </c>
      <c r="D5" s="31">
        <f t="shared" ref="D5:D68" ca="1" si="1">D4*(1+C5)+B5</f>
        <v>11528.87019304115</v>
      </c>
      <c r="F5" s="51" t="s">
        <v>177</v>
      </c>
      <c r="G5" s="28">
        <f ca="1">D122</f>
        <v>5918313.1179271517</v>
      </c>
      <c r="I5" s="71" t="s">
        <v>272</v>
      </c>
    </row>
    <row r="6" spans="1:16" x14ac:dyDescent="0.35">
      <c r="A6" s="15">
        <v>45412</v>
      </c>
      <c r="B6" s="17">
        <v>1500</v>
      </c>
      <c r="C6" s="48">
        <f t="shared" ca="1" si="0"/>
        <v>0.21213287440503698</v>
      </c>
      <c r="D6" s="31">
        <f t="shared" ca="1" si="1"/>
        <v>15474.522565733523</v>
      </c>
    </row>
    <row r="7" spans="1:16" x14ac:dyDescent="0.35">
      <c r="A7" s="15">
        <v>45443</v>
      </c>
      <c r="B7" s="17">
        <v>1500</v>
      </c>
      <c r="C7" s="48">
        <f t="shared" ca="1" si="0"/>
        <v>5.7775110729791371E-2</v>
      </c>
      <c r="D7" s="31">
        <f t="shared" ca="1" si="1"/>
        <v>17868.564820459433</v>
      </c>
      <c r="F7" s="225" t="s">
        <v>276</v>
      </c>
      <c r="G7" s="227"/>
      <c r="I7" s="160" t="s">
        <v>295</v>
      </c>
      <c r="J7" s="161"/>
    </row>
    <row r="8" spans="1:16" x14ac:dyDescent="0.35">
      <c r="A8" s="15">
        <v>45473</v>
      </c>
      <c r="B8" s="17">
        <v>1500</v>
      </c>
      <c r="C8" s="48">
        <f t="shared" ca="1" si="0"/>
        <v>0.12103129452960427</v>
      </c>
      <c r="D8" s="31">
        <f t="shared" ca="1" si="1"/>
        <v>21531.220352065786</v>
      </c>
      <c r="F8" s="228"/>
      <c r="G8" s="230"/>
      <c r="I8" s="8" t="s">
        <v>39</v>
      </c>
      <c r="J8" s="39">
        <v>2475696.2799999998</v>
      </c>
    </row>
    <row r="9" spans="1:16" x14ac:dyDescent="0.35">
      <c r="A9" s="15">
        <v>45504</v>
      </c>
      <c r="B9" s="17">
        <v>1500</v>
      </c>
      <c r="C9" s="48">
        <f t="shared" ca="1" si="0"/>
        <v>0.19064887669313624</v>
      </c>
      <c r="D9" s="31">
        <f t="shared" ca="1" si="1"/>
        <v>27136.123326019522</v>
      </c>
      <c r="F9" s="228"/>
      <c r="G9" s="230"/>
      <c r="I9" s="8" t="s">
        <v>40</v>
      </c>
      <c r="J9" s="39">
        <v>1982659.58</v>
      </c>
    </row>
    <row r="10" spans="1:16" x14ac:dyDescent="0.35">
      <c r="A10" s="15">
        <v>45535</v>
      </c>
      <c r="B10" s="17">
        <v>1500</v>
      </c>
      <c r="C10" s="48">
        <f t="shared" ca="1" si="0"/>
        <v>0.10339509260204299</v>
      </c>
      <c r="D10" s="31">
        <f t="shared" ca="1" si="1"/>
        <v>31441.865310173773</v>
      </c>
      <c r="F10" s="228"/>
      <c r="G10" s="230"/>
      <c r="I10" s="8" t="s">
        <v>41</v>
      </c>
      <c r="J10" s="39">
        <v>11571387.949999999</v>
      </c>
    </row>
    <row r="11" spans="1:16" x14ac:dyDescent="0.35">
      <c r="A11" s="15">
        <v>45565</v>
      </c>
      <c r="B11" s="17">
        <v>1500</v>
      </c>
      <c r="C11" s="48">
        <f t="shared" ca="1" si="0"/>
        <v>0.11308337527320374</v>
      </c>
      <c r="D11" s="31">
        <f t="shared" ca="1" si="1"/>
        <v>36497.417564333678</v>
      </c>
      <c r="F11" s="228"/>
      <c r="G11" s="230"/>
      <c r="I11" s="8" t="s">
        <v>42</v>
      </c>
      <c r="J11" s="39">
        <v>21221807.149999999</v>
      </c>
    </row>
    <row r="12" spans="1:16" x14ac:dyDescent="0.35">
      <c r="A12" s="15">
        <v>45596</v>
      </c>
      <c r="B12" s="17">
        <v>1500</v>
      </c>
      <c r="C12" s="48">
        <f t="shared" ca="1" si="0"/>
        <v>0.17034992111118386</v>
      </c>
      <c r="D12" s="31">
        <f t="shared" ca="1" si="1"/>
        <v>44214.749767179856</v>
      </c>
      <c r="F12" s="231"/>
      <c r="G12" s="233"/>
      <c r="I12" s="8" t="s">
        <v>43</v>
      </c>
      <c r="J12" s="39">
        <v>12657519.02</v>
      </c>
    </row>
    <row r="13" spans="1:16" x14ac:dyDescent="0.35">
      <c r="A13" s="15">
        <v>45626</v>
      </c>
      <c r="B13" s="17">
        <v>1500</v>
      </c>
      <c r="C13" s="48">
        <f t="shared" ca="1" si="0"/>
        <v>0.14265218192774495</v>
      </c>
      <c r="D13" s="31">
        <f t="shared" ca="1" si="1"/>
        <v>52022.080294857311</v>
      </c>
      <c r="G13" s="116"/>
      <c r="I13" s="8" t="s">
        <v>44</v>
      </c>
      <c r="J13" s="39">
        <v>9805730.5800000001</v>
      </c>
    </row>
    <row r="14" spans="1:16" x14ac:dyDescent="0.35">
      <c r="A14" s="15">
        <v>45657</v>
      </c>
      <c r="B14" s="17">
        <v>1500</v>
      </c>
      <c r="C14" s="48">
        <f t="shared" ca="1" si="0"/>
        <v>0.16121915163181252</v>
      </c>
      <c r="D14" s="31">
        <f t="shared" ca="1" si="1"/>
        <v>61909.035946116237</v>
      </c>
      <c r="F14" s="225" t="s">
        <v>304</v>
      </c>
      <c r="G14" s="227"/>
      <c r="I14" s="8" t="s">
        <v>45</v>
      </c>
      <c r="J14" s="39">
        <v>621219.27</v>
      </c>
    </row>
    <row r="15" spans="1:16" x14ac:dyDescent="0.35">
      <c r="A15" s="15">
        <v>45688</v>
      </c>
      <c r="B15" s="17">
        <v>1590</v>
      </c>
      <c r="C15" s="48">
        <f t="shared" ca="1" si="0"/>
        <v>0.15094264310193484</v>
      </c>
      <c r="D15" s="31">
        <f t="shared" ca="1" si="1"/>
        <v>72843.749463715722</v>
      </c>
      <c r="F15" s="228"/>
      <c r="G15" s="230"/>
      <c r="I15" s="8" t="s">
        <v>46</v>
      </c>
      <c r="J15" s="39">
        <v>5527906.8700000001</v>
      </c>
    </row>
    <row r="16" spans="1:16" x14ac:dyDescent="0.35">
      <c r="A16" s="15">
        <v>45716</v>
      </c>
      <c r="B16" s="17">
        <v>1590</v>
      </c>
      <c r="C16" s="48">
        <f t="shared" ca="1" si="0"/>
        <v>0.27229153104174952</v>
      </c>
      <c r="D16" s="31">
        <f t="shared" ca="1" si="1"/>
        <v>94268.485532012492</v>
      </c>
      <c r="F16" s="228"/>
      <c r="G16" s="230"/>
      <c r="I16" s="8" t="s">
        <v>47</v>
      </c>
      <c r="J16" s="39">
        <v>4187917.36</v>
      </c>
    </row>
    <row r="17" spans="1:10" x14ac:dyDescent="0.35">
      <c r="A17" s="15">
        <v>45747</v>
      </c>
      <c r="B17" s="17">
        <v>1590</v>
      </c>
      <c r="C17" s="48">
        <f t="shared" ca="1" si="0"/>
        <v>0.13230701384283716</v>
      </c>
      <c r="D17" s="31">
        <f t="shared" ca="1" si="1"/>
        <v>108330.86735223976</v>
      </c>
      <c r="F17" s="228"/>
      <c r="G17" s="230"/>
      <c r="I17" s="8" t="s">
        <v>48</v>
      </c>
      <c r="J17" s="39">
        <v>8044115.2800000003</v>
      </c>
    </row>
    <row r="18" spans="1:10" x14ac:dyDescent="0.35">
      <c r="A18" s="15">
        <v>45777</v>
      </c>
      <c r="B18" s="17">
        <v>1590</v>
      </c>
      <c r="C18" s="48">
        <f t="shared" ca="1" si="0"/>
        <v>0.12239957449860743</v>
      </c>
      <c r="D18" s="31">
        <f t="shared" ca="1" si="1"/>
        <v>123180.519421219</v>
      </c>
      <c r="F18" s="228"/>
      <c r="G18" s="230"/>
      <c r="I18" s="8" t="s">
        <v>49</v>
      </c>
      <c r="J18" s="39">
        <v>3362558.93</v>
      </c>
    </row>
    <row r="19" spans="1:10" x14ac:dyDescent="0.35">
      <c r="A19" s="15">
        <v>45808</v>
      </c>
      <c r="B19" s="17">
        <v>1590</v>
      </c>
      <c r="C19" s="48">
        <f t="shared" ca="1" si="0"/>
        <v>9.6604458991799036E-2</v>
      </c>
      <c r="D19" s="31">
        <f t="shared" ca="1" si="1"/>
        <v>136670.30685823463</v>
      </c>
      <c r="F19" s="228"/>
      <c r="G19" s="230"/>
      <c r="I19" s="8" t="s">
        <v>50</v>
      </c>
      <c r="J19" s="39">
        <v>4205504.49</v>
      </c>
    </row>
    <row r="20" spans="1:10" x14ac:dyDescent="0.35">
      <c r="A20" s="15">
        <v>45838</v>
      </c>
      <c r="B20" s="17">
        <v>1590</v>
      </c>
      <c r="C20" s="48">
        <f t="shared" ca="1" si="0"/>
        <v>0.12564271591627138</v>
      </c>
      <c r="D20" s="31">
        <f t="shared" ca="1" si="1"/>
        <v>155431.93539701344</v>
      </c>
      <c r="F20" s="228"/>
      <c r="G20" s="230"/>
      <c r="I20" s="8" t="s">
        <v>51</v>
      </c>
      <c r="J20" s="39">
        <v>12779620.93</v>
      </c>
    </row>
    <row r="21" spans="1:10" x14ac:dyDescent="0.35">
      <c r="A21" s="15">
        <v>45869</v>
      </c>
      <c r="B21" s="17">
        <v>1590</v>
      </c>
      <c r="C21" s="48">
        <f t="shared" ca="1" si="0"/>
        <v>0.21498736128745644</v>
      </c>
      <c r="D21" s="31">
        <f t="shared" ca="1" si="1"/>
        <v>190437.83704781975</v>
      </c>
      <c r="F21" s="231"/>
      <c r="G21" s="233"/>
      <c r="I21" s="8" t="s">
        <v>52</v>
      </c>
      <c r="J21" s="39">
        <v>2634611.37</v>
      </c>
    </row>
    <row r="22" spans="1:10" x14ac:dyDescent="0.35">
      <c r="A22" s="15">
        <v>45900</v>
      </c>
      <c r="B22" s="17">
        <v>1590</v>
      </c>
      <c r="C22" s="48">
        <f t="shared" ca="1" si="0"/>
        <v>5.7586635681792009E-2</v>
      </c>
      <c r="D22" s="31">
        <f t="shared" ca="1" si="1"/>
        <v>202994.51138992101</v>
      </c>
      <c r="G22" s="116"/>
      <c r="I22" s="8" t="s">
        <v>53</v>
      </c>
      <c r="J22" s="39">
        <v>4391999.79</v>
      </c>
    </row>
    <row r="23" spans="1:10" x14ac:dyDescent="0.35">
      <c r="A23" s="15">
        <v>45930</v>
      </c>
      <c r="B23" s="17">
        <v>1590</v>
      </c>
      <c r="C23" s="48">
        <f t="shared" ca="1" si="0"/>
        <v>3.5214630658681204E-2</v>
      </c>
      <c r="D23" s="31">
        <f t="shared" ca="1" si="1"/>
        <v>211732.88813425653</v>
      </c>
      <c r="F23" s="225" t="s">
        <v>303</v>
      </c>
      <c r="G23" s="227"/>
      <c r="I23" s="8" t="s">
        <v>54</v>
      </c>
      <c r="J23" s="39">
        <v>10030201.439999999</v>
      </c>
    </row>
    <row r="24" spans="1:10" x14ac:dyDescent="0.35">
      <c r="A24" s="15">
        <v>45961</v>
      </c>
      <c r="B24" s="17">
        <v>1590</v>
      </c>
      <c r="C24" s="48">
        <f t="shared" ca="1" si="0"/>
        <v>9.2203929579790705E-2</v>
      </c>
      <c r="D24" s="31">
        <f t="shared" ca="1" si="1"/>
        <v>232845.49244151323</v>
      </c>
      <c r="F24" s="228"/>
      <c r="G24" s="230"/>
      <c r="I24" s="8" t="s">
        <v>55</v>
      </c>
      <c r="J24" s="39">
        <v>56672561.780000001</v>
      </c>
    </row>
    <row r="25" spans="1:10" x14ac:dyDescent="0.35">
      <c r="A25" s="15">
        <v>45991</v>
      </c>
      <c r="B25" s="17">
        <v>1590</v>
      </c>
      <c r="C25" s="48">
        <f t="shared" ca="1" si="0"/>
        <v>6.6387439784107216E-2</v>
      </c>
      <c r="D25" s="31">
        <f t="shared" ca="1" si="1"/>
        <v>249893.50854997494</v>
      </c>
      <c r="F25" s="228"/>
      <c r="G25" s="230"/>
      <c r="I25" s="8" t="s">
        <v>56</v>
      </c>
      <c r="J25" s="39">
        <v>8866076.8200000003</v>
      </c>
    </row>
    <row r="26" spans="1:10" x14ac:dyDescent="0.35">
      <c r="A26" s="15">
        <v>46022</v>
      </c>
      <c r="B26" s="17">
        <v>3325.8907480975563</v>
      </c>
      <c r="C26" s="48">
        <f t="shared" ca="1" si="0"/>
        <v>3.4043226454877069E-2</v>
      </c>
      <c r="D26" s="31">
        <f t="shared" ca="1" si="1"/>
        <v>261726.58059924308</v>
      </c>
      <c r="F26" s="231"/>
      <c r="G26" s="233"/>
      <c r="I26" s="8" t="s">
        <v>57</v>
      </c>
      <c r="J26" s="39">
        <v>2647655.9300000002</v>
      </c>
    </row>
    <row r="27" spans="1:10" x14ac:dyDescent="0.35">
      <c r="A27" s="15">
        <v>46053</v>
      </c>
      <c r="B27" s="17">
        <v>1685.4000000000003</v>
      </c>
      <c r="C27" s="48">
        <f t="shared" ca="1" si="0"/>
        <v>-6.3072847884074412E-2</v>
      </c>
      <c r="D27" s="31">
        <f t="shared" ca="1" si="1"/>
        <v>246904.13979388808</v>
      </c>
      <c r="G27" s="116"/>
      <c r="I27" s="8" t="s">
        <v>58</v>
      </c>
      <c r="J27" s="39">
        <v>14220868.310000001</v>
      </c>
    </row>
    <row r="28" spans="1:10" x14ac:dyDescent="0.35">
      <c r="A28" s="15">
        <v>46081</v>
      </c>
      <c r="B28" s="17">
        <v>1685.4000000000003</v>
      </c>
      <c r="C28" s="48">
        <f t="shared" ca="1" si="0"/>
        <v>1.0038502415754914E-2</v>
      </c>
      <c r="D28" s="31">
        <f t="shared" ca="1" si="1"/>
        <v>251068.08759766893</v>
      </c>
      <c r="G28" s="116"/>
      <c r="I28" s="8" t="s">
        <v>59</v>
      </c>
      <c r="J28" s="39">
        <v>10045525.9</v>
      </c>
    </row>
    <row r="29" spans="1:10" x14ac:dyDescent="0.35">
      <c r="A29" s="15">
        <v>46112</v>
      </c>
      <c r="B29" s="17">
        <v>1685.4000000000003</v>
      </c>
      <c r="C29" s="48">
        <f t="shared" ca="1" si="0"/>
        <v>-6.4201129232098891E-2</v>
      </c>
      <c r="D29" s="31">
        <f t="shared" ca="1" si="1"/>
        <v>236634.63285975507</v>
      </c>
      <c r="G29" s="116"/>
      <c r="I29" s="8" t="s">
        <v>60</v>
      </c>
      <c r="J29" s="39">
        <v>2943449.55</v>
      </c>
    </row>
    <row r="30" spans="1:10" x14ac:dyDescent="0.35">
      <c r="A30" s="15">
        <v>46142</v>
      </c>
      <c r="B30" s="17">
        <v>1685.4000000000003</v>
      </c>
      <c r="C30" s="48">
        <f t="shared" ca="1" si="0"/>
        <v>0.15796517129555773</v>
      </c>
      <c r="D30" s="31">
        <f t="shared" ca="1" si="1"/>
        <v>275700.06317390769</v>
      </c>
      <c r="G30" s="116"/>
      <c r="I30" s="8" t="s">
        <v>61</v>
      </c>
      <c r="J30" s="39">
        <v>24664767.699999999</v>
      </c>
    </row>
    <row r="31" spans="1:10" x14ac:dyDescent="0.35">
      <c r="A31" s="15">
        <v>46173</v>
      </c>
      <c r="B31" s="17">
        <v>1685.4000000000003</v>
      </c>
      <c r="C31" s="48">
        <f t="shared" ca="1" si="0"/>
        <v>3.0552774697673549E-2</v>
      </c>
      <c r="D31" s="31">
        <f t="shared" ca="1" si="1"/>
        <v>285808.86508819443</v>
      </c>
      <c r="G31" s="116"/>
      <c r="I31" s="8" t="s">
        <v>62</v>
      </c>
      <c r="J31" s="39">
        <v>27122008.940000001</v>
      </c>
    </row>
    <row r="32" spans="1:10" x14ac:dyDescent="0.35">
      <c r="A32" s="15">
        <v>46203</v>
      </c>
      <c r="B32" s="17">
        <v>1685.4000000000003</v>
      </c>
      <c r="C32" s="48">
        <f t="shared" ca="1" si="0"/>
        <v>-9.0537620922408205E-2</v>
      </c>
      <c r="D32" s="31">
        <f t="shared" ca="1" si="1"/>
        <v>261617.81040457575</v>
      </c>
      <c r="G32" s="116"/>
      <c r="I32" s="8" t="s">
        <v>63</v>
      </c>
      <c r="J32" s="39">
        <v>39412169.270000003</v>
      </c>
    </row>
    <row r="33" spans="1:10" x14ac:dyDescent="0.35">
      <c r="A33" s="15">
        <v>46234</v>
      </c>
      <c r="B33" s="17">
        <v>1685.4000000000003</v>
      </c>
      <c r="C33" s="48">
        <f t="shared" ca="1" si="0"/>
        <v>-0.19362926531259589</v>
      </c>
      <c r="D33" s="31">
        <f t="shared" ca="1" si="1"/>
        <v>212646.34598324771</v>
      </c>
      <c r="G33" s="116"/>
      <c r="I33" s="8" t="s">
        <v>64</v>
      </c>
      <c r="J33" s="39">
        <v>18535272.370000001</v>
      </c>
    </row>
    <row r="34" spans="1:10" x14ac:dyDescent="0.35">
      <c r="A34" s="15">
        <v>46265</v>
      </c>
      <c r="B34" s="17">
        <v>1685.4000000000003</v>
      </c>
      <c r="C34" s="48">
        <f t="shared" ca="1" si="0"/>
        <v>-4.4648487266728112E-2</v>
      </c>
      <c r="D34" s="31">
        <f t="shared" ca="1" si="1"/>
        <v>204837.40831229842</v>
      </c>
      <c r="G34" s="116"/>
      <c r="I34" s="8" t="s">
        <v>65</v>
      </c>
      <c r="J34" s="39">
        <v>7931170.0800000001</v>
      </c>
    </row>
    <row r="35" spans="1:10" x14ac:dyDescent="0.35">
      <c r="A35" s="15">
        <v>46295</v>
      </c>
      <c r="B35" s="17">
        <v>1685.4000000000003</v>
      </c>
      <c r="C35" s="48">
        <f t="shared" ca="1" si="0"/>
        <v>0.21411549796297946</v>
      </c>
      <c r="D35" s="31">
        <f t="shared" ca="1" si="1"/>
        <v>250381.67199453231</v>
      </c>
      <c r="G35" s="116"/>
      <c r="I35" s="8" t="s">
        <v>66</v>
      </c>
      <c r="J35" s="39">
        <v>6258485.8499999996</v>
      </c>
    </row>
    <row r="36" spans="1:10" x14ac:dyDescent="0.35">
      <c r="A36" s="15">
        <v>46326</v>
      </c>
      <c r="B36" s="17">
        <v>1685.4000000000003</v>
      </c>
      <c r="C36" s="48">
        <f t="shared" ref="C36:C67" ca="1" si="2">_xlfn.NORM.INV(RAND(), $G$1, SQRT($M$1))</f>
        <v>-6.556752766913658E-2</v>
      </c>
      <c r="D36" s="31">
        <f t="shared" ca="1" si="1"/>
        <v>235650.16478818614</v>
      </c>
      <c r="G36" s="116"/>
      <c r="I36" s="8" t="s">
        <v>67</v>
      </c>
      <c r="J36" s="39">
        <v>10300458.130000001</v>
      </c>
    </row>
    <row r="37" spans="1:10" x14ac:dyDescent="0.35">
      <c r="A37" s="15">
        <v>46356</v>
      </c>
      <c r="B37" s="17">
        <v>1685.4000000000003</v>
      </c>
      <c r="C37" s="48">
        <f t="shared" ca="1" si="2"/>
        <v>-0.23768921950367861</v>
      </c>
      <c r="D37" s="31">
        <f t="shared" ca="1" si="1"/>
        <v>181324.06104376892</v>
      </c>
      <c r="G37" s="116"/>
      <c r="I37" s="8" t="s">
        <v>68</v>
      </c>
      <c r="J37" s="39">
        <v>4297808.99</v>
      </c>
    </row>
    <row r="38" spans="1:10" x14ac:dyDescent="0.35">
      <c r="A38" s="15">
        <v>46387</v>
      </c>
      <c r="B38" s="17">
        <v>1685.4000000000003</v>
      </c>
      <c r="C38" s="48">
        <f t="shared" ca="1" si="2"/>
        <v>8.3941848500954055E-2</v>
      </c>
      <c r="D38" s="31">
        <f t="shared" ca="1" si="1"/>
        <v>198230.1379054827</v>
      </c>
      <c r="G38" s="116"/>
      <c r="I38" s="8" t="s">
        <v>69</v>
      </c>
      <c r="J38" s="39">
        <v>20911059.600000001</v>
      </c>
    </row>
    <row r="39" spans="1:10" x14ac:dyDescent="0.35">
      <c r="A39" s="15">
        <v>46418</v>
      </c>
      <c r="B39" s="17">
        <v>1786.5240000000006</v>
      </c>
      <c r="C39" s="48">
        <f t="shared" ca="1" si="2"/>
        <v>-0.13910858800716824</v>
      </c>
      <c r="D39" s="31">
        <f t="shared" ca="1" si="1"/>
        <v>172441.14732098475</v>
      </c>
      <c r="G39" s="116"/>
      <c r="I39" s="8" t="s">
        <v>70</v>
      </c>
      <c r="J39" s="39">
        <v>10631548.109999999</v>
      </c>
    </row>
    <row r="40" spans="1:10" x14ac:dyDescent="0.35">
      <c r="A40" s="15">
        <v>46446</v>
      </c>
      <c r="B40" s="17">
        <v>1786.5240000000006</v>
      </c>
      <c r="C40" s="48">
        <f t="shared" ca="1" si="2"/>
        <v>0.19772279734171982</v>
      </c>
      <c r="D40" s="31">
        <f t="shared" ca="1" si="1"/>
        <v>208323.21734610549</v>
      </c>
      <c r="G40" s="116"/>
      <c r="I40" s="8" t="s">
        <v>71</v>
      </c>
      <c r="J40" s="39">
        <v>4927880.12</v>
      </c>
    </row>
    <row r="41" spans="1:10" x14ac:dyDescent="0.35">
      <c r="A41" s="15">
        <v>46477</v>
      </c>
      <c r="B41" s="17">
        <v>1786.5240000000006</v>
      </c>
      <c r="C41" s="48">
        <f t="shared" ca="1" si="2"/>
        <v>0.17377341903026028</v>
      </c>
      <c r="D41" s="31">
        <f t="shared" ca="1" si="1"/>
        <v>246310.77908772227</v>
      </c>
      <c r="G41" s="116"/>
      <c r="I41" s="8" t="s">
        <v>72</v>
      </c>
      <c r="J41" s="39">
        <v>2519313.1</v>
      </c>
    </row>
    <row r="42" spans="1:10" x14ac:dyDescent="0.35">
      <c r="A42" s="15">
        <v>46507</v>
      </c>
      <c r="B42" s="17">
        <v>1786.5240000000006</v>
      </c>
      <c r="C42" s="48">
        <f t="shared" ca="1" si="2"/>
        <v>0.12479506259434091</v>
      </c>
      <c r="D42" s="31">
        <f t="shared" ca="1" si="1"/>
        <v>278835.6721816354</v>
      </c>
      <c r="G42" s="116"/>
      <c r="I42" s="8" t="s">
        <v>73</v>
      </c>
      <c r="J42" s="39">
        <v>21059656.199999999</v>
      </c>
    </row>
    <row r="43" spans="1:10" x14ac:dyDescent="0.35">
      <c r="A43" s="15">
        <v>46538</v>
      </c>
      <c r="B43" s="17">
        <v>1786.5240000000006</v>
      </c>
      <c r="C43" s="48">
        <f t="shared" ca="1" si="2"/>
        <v>4.0520994509123096E-2</v>
      </c>
      <c r="D43" s="31">
        <f t="shared" ca="1" si="1"/>
        <v>291920.89492305508</v>
      </c>
      <c r="G43" s="116"/>
      <c r="I43" s="8" t="s">
        <v>74</v>
      </c>
      <c r="J43" s="39">
        <v>10402264.689999999</v>
      </c>
    </row>
    <row r="44" spans="1:10" x14ac:dyDescent="0.35">
      <c r="A44" s="15">
        <v>46568</v>
      </c>
      <c r="B44" s="17">
        <v>1786.5240000000006</v>
      </c>
      <c r="C44" s="48">
        <f t="shared" ca="1" si="2"/>
        <v>-4.5695203118024455E-3</v>
      </c>
      <c r="D44" s="31">
        <f t="shared" ca="1" si="1"/>
        <v>292373.48046426458</v>
      </c>
      <c r="G44" s="116"/>
      <c r="I44" s="8" t="s">
        <v>75</v>
      </c>
      <c r="J44" s="39">
        <v>8815420.0800000001</v>
      </c>
    </row>
    <row r="45" spans="1:10" x14ac:dyDescent="0.35">
      <c r="A45" s="15">
        <v>46599</v>
      </c>
      <c r="B45" s="17">
        <v>1786.5240000000006</v>
      </c>
      <c r="C45" s="48">
        <f t="shared" ca="1" si="2"/>
        <v>6.541847423097169E-2</v>
      </c>
      <c r="D45" s="31">
        <f t="shared" ca="1" si="1"/>
        <v>313286.63146183552</v>
      </c>
      <c r="G45" s="116"/>
      <c r="I45" s="8" t="s">
        <v>76</v>
      </c>
      <c r="J45" s="39">
        <v>1496214.89</v>
      </c>
    </row>
    <row r="46" spans="1:10" x14ac:dyDescent="0.35">
      <c r="A46" s="15">
        <v>46630</v>
      </c>
      <c r="B46" s="17">
        <v>1786.5240000000006</v>
      </c>
      <c r="C46" s="48">
        <f t="shared" ca="1" si="2"/>
        <v>-2.2044764692688804E-2</v>
      </c>
      <c r="D46" s="31">
        <f t="shared" ca="1" si="1"/>
        <v>308166.82538989425</v>
      </c>
      <c r="G46" s="116"/>
      <c r="I46" s="8" t="s">
        <v>77</v>
      </c>
      <c r="J46" s="39">
        <v>7911089.3099999996</v>
      </c>
    </row>
    <row r="47" spans="1:10" x14ac:dyDescent="0.35">
      <c r="A47" s="15">
        <v>46660</v>
      </c>
      <c r="B47" s="17">
        <v>1786.5240000000006</v>
      </c>
      <c r="C47" s="48">
        <f t="shared" ca="1" si="2"/>
        <v>0.10854259627331315</v>
      </c>
      <c r="D47" s="31">
        <f t="shared" ca="1" si="1"/>
        <v>343402.5767030181</v>
      </c>
      <c r="G47" s="116"/>
      <c r="I47" s="8" t="s">
        <v>78</v>
      </c>
      <c r="J47" s="39">
        <v>5305197.3</v>
      </c>
    </row>
    <row r="48" spans="1:10" x14ac:dyDescent="0.35">
      <c r="A48" s="15">
        <v>46691</v>
      </c>
      <c r="B48" s="17">
        <v>1786.5240000000006</v>
      </c>
      <c r="C48" s="48">
        <f t="shared" ca="1" si="2"/>
        <v>0.27833864212359599</v>
      </c>
      <c r="D48" s="31">
        <f t="shared" ca="1" si="1"/>
        <v>440771.30760428018</v>
      </c>
      <c r="G48" s="116"/>
      <c r="I48" s="8" t="s">
        <v>79</v>
      </c>
      <c r="J48" s="39">
        <v>3876791.67</v>
      </c>
    </row>
    <row r="49" spans="1:10" x14ac:dyDescent="0.35">
      <c r="A49" s="15">
        <v>46721</v>
      </c>
      <c r="B49" s="17">
        <v>1786.5240000000006</v>
      </c>
      <c r="C49" s="48">
        <f t="shared" ca="1" si="2"/>
        <v>7.1728041883347138E-2</v>
      </c>
      <c r="D49" s="31">
        <f t="shared" ca="1" si="1"/>
        <v>474173.49441709771</v>
      </c>
      <c r="G49" s="116"/>
      <c r="I49" s="8" t="s">
        <v>80</v>
      </c>
      <c r="J49" s="39">
        <v>35951034.310000002</v>
      </c>
    </row>
    <row r="50" spans="1:10" x14ac:dyDescent="0.35">
      <c r="A50" s="15">
        <v>46752</v>
      </c>
      <c r="B50" s="17">
        <v>4290.947322316546</v>
      </c>
      <c r="C50" s="48">
        <f t="shared" ca="1" si="2"/>
        <v>-0.11141275986632405</v>
      </c>
      <c r="D50" s="31">
        <f t="shared" ca="1" si="1"/>
        <v>425635.46407094639</v>
      </c>
      <c r="G50" s="116"/>
      <c r="I50" s="8" t="s">
        <v>81</v>
      </c>
      <c r="J50" s="39">
        <v>14587584.119999999</v>
      </c>
    </row>
    <row r="51" spans="1:10" x14ac:dyDescent="0.35">
      <c r="A51" s="15">
        <v>46783</v>
      </c>
      <c r="B51" s="17">
        <v>1893.7154400000002</v>
      </c>
      <c r="C51" s="48">
        <f t="shared" ca="1" si="2"/>
        <v>0.13926395334388547</v>
      </c>
      <c r="D51" s="31">
        <f t="shared" ca="1" si="1"/>
        <v>486804.85692082572</v>
      </c>
      <c r="G51" s="116"/>
      <c r="I51" s="8" t="s">
        <v>82</v>
      </c>
      <c r="J51" s="39">
        <v>814842.56</v>
      </c>
    </row>
    <row r="52" spans="1:10" x14ac:dyDescent="0.35">
      <c r="A52" s="15">
        <v>46812</v>
      </c>
      <c r="B52" s="17">
        <v>1893.7154400000002</v>
      </c>
      <c r="C52" s="48">
        <f t="shared" ca="1" si="2"/>
        <v>-8.124989929823731E-3</v>
      </c>
      <c r="D52" s="31">
        <f t="shared" ca="1" si="1"/>
        <v>484743.28780055477</v>
      </c>
      <c r="G52" s="116"/>
      <c r="I52" s="8" t="s">
        <v>83</v>
      </c>
      <c r="J52" s="39">
        <v>6166776.6600000001</v>
      </c>
    </row>
    <row r="53" spans="1:10" x14ac:dyDescent="0.35">
      <c r="A53" s="15">
        <v>46843</v>
      </c>
      <c r="B53" s="17">
        <v>1893.7154400000002</v>
      </c>
      <c r="C53" s="48">
        <f t="shared" ca="1" si="2"/>
        <v>0.20823529702281762</v>
      </c>
      <c r="D53" s="31">
        <f t="shared" ca="1" si="1"/>
        <v>587577.66575552046</v>
      </c>
      <c r="G53" s="116"/>
      <c r="I53" s="8" t="s">
        <v>84</v>
      </c>
      <c r="J53" s="39">
        <v>10602125.02</v>
      </c>
    </row>
    <row r="54" spans="1:10" x14ac:dyDescent="0.35">
      <c r="A54" s="15">
        <v>46873</v>
      </c>
      <c r="B54" s="17">
        <v>1893.7154400000002</v>
      </c>
      <c r="C54" s="48">
        <f t="shared" ca="1" si="2"/>
        <v>1.4998232978670725E-2</v>
      </c>
      <c r="D54" s="31">
        <f t="shared" ca="1" si="1"/>
        <v>598284.00791958533</v>
      </c>
      <c r="G54" s="116"/>
      <c r="I54" s="8" t="s">
        <v>85</v>
      </c>
      <c r="J54" s="39">
        <v>4287420.68</v>
      </c>
    </row>
    <row r="55" spans="1:10" x14ac:dyDescent="0.35">
      <c r="A55" s="15">
        <v>46904</v>
      </c>
      <c r="B55" s="17">
        <v>1893.7154400000002</v>
      </c>
      <c r="C55" s="48">
        <f t="shared" ca="1" si="2"/>
        <v>0.10143032513748598</v>
      </c>
      <c r="D55" s="31">
        <f t="shared" ca="1" si="1"/>
        <v>660861.86480742716</v>
      </c>
      <c r="G55" s="116"/>
      <c r="I55" s="8" t="s">
        <v>86</v>
      </c>
      <c r="J55" s="39">
        <v>276721.19</v>
      </c>
    </row>
    <row r="56" spans="1:10" x14ac:dyDescent="0.35">
      <c r="A56" s="15">
        <v>46934</v>
      </c>
      <c r="B56" s="17">
        <v>1893.7154400000002</v>
      </c>
      <c r="C56" s="48">
        <f t="shared" ca="1" si="2"/>
        <v>0.10062313971991538</v>
      </c>
      <c r="D56" s="31">
        <f t="shared" ca="1" si="1"/>
        <v>729253.57600550877</v>
      </c>
      <c r="G56" s="116"/>
      <c r="I56" s="8" t="s">
        <v>87</v>
      </c>
      <c r="J56" s="39">
        <v>6491278.0999999996</v>
      </c>
    </row>
    <row r="57" spans="1:10" x14ac:dyDescent="0.35">
      <c r="A57" s="15">
        <v>46965</v>
      </c>
      <c r="B57" s="17">
        <v>1893.7154400000002</v>
      </c>
      <c r="C57" s="48">
        <f t="shared" ca="1" si="2"/>
        <v>4.2926224935028998E-2</v>
      </c>
      <c r="D57" s="31">
        <f t="shared" ca="1" si="1"/>
        <v>762451.39448379562</v>
      </c>
      <c r="G57" s="116"/>
      <c r="I57" s="8" t="s">
        <v>88</v>
      </c>
      <c r="J57" s="39">
        <v>2077976.88</v>
      </c>
    </row>
    <row r="58" spans="1:10" x14ac:dyDescent="0.35">
      <c r="A58" s="15">
        <v>46996</v>
      </c>
      <c r="B58" s="17">
        <v>1893.7154400000002</v>
      </c>
      <c r="C58" s="48">
        <f t="shared" ca="1" si="2"/>
        <v>-4.6104343334577844E-2</v>
      </c>
      <c r="D58" s="31">
        <f t="shared" ca="1" si="1"/>
        <v>729192.78905658715</v>
      </c>
      <c r="G58" s="116"/>
      <c r="I58" s="8" t="s">
        <v>89</v>
      </c>
      <c r="J58" s="39">
        <v>1461836.3</v>
      </c>
    </row>
    <row r="59" spans="1:10" x14ac:dyDescent="0.35">
      <c r="A59" s="15">
        <v>47026</v>
      </c>
      <c r="B59" s="17">
        <v>1893.7154400000002</v>
      </c>
      <c r="C59" s="48">
        <f t="shared" ca="1" si="2"/>
        <v>0.17612702277722408</v>
      </c>
      <c r="D59" s="31">
        <f t="shared" ca="1" si="1"/>
        <v>859517.05946374428</v>
      </c>
      <c r="G59" s="116"/>
      <c r="I59" s="8" t="s">
        <v>90</v>
      </c>
      <c r="J59" s="39">
        <v>5309572.68</v>
      </c>
    </row>
    <row r="60" spans="1:10" x14ac:dyDescent="0.35">
      <c r="A60" s="15">
        <v>47057</v>
      </c>
      <c r="B60" s="17">
        <v>1893.7154400000002</v>
      </c>
      <c r="C60" s="48">
        <f t="shared" ca="1" si="2"/>
        <v>-8.0732532001432572E-2</v>
      </c>
      <c r="D60" s="31">
        <f t="shared" ca="1" si="1"/>
        <v>792019.7863948103</v>
      </c>
      <c r="G60" s="116"/>
      <c r="I60" s="8" t="s">
        <v>91</v>
      </c>
      <c r="J60" s="39">
        <v>9003426.1300000008</v>
      </c>
    </row>
    <row r="61" spans="1:10" x14ac:dyDescent="0.35">
      <c r="A61" s="15">
        <v>47087</v>
      </c>
      <c r="B61" s="17">
        <v>1893.7154400000002</v>
      </c>
      <c r="C61" s="48">
        <f t="shared" ca="1" si="2"/>
        <v>-5.7491272768717128E-4</v>
      </c>
      <c r="D61" s="31">
        <f t="shared" ca="1" si="1"/>
        <v>793458.15957903187</v>
      </c>
      <c r="G61" s="116"/>
      <c r="I61" s="8" t="s">
        <v>92</v>
      </c>
      <c r="J61" s="39">
        <v>2489675.11</v>
      </c>
    </row>
    <row r="62" spans="1:10" x14ac:dyDescent="0.35">
      <c r="A62" s="15">
        <v>47118</v>
      </c>
      <c r="B62" s="17">
        <v>1893.7154400000002</v>
      </c>
      <c r="C62" s="48">
        <f t="shared" ca="1" si="2"/>
        <v>0.19843951229093082</v>
      </c>
      <c r="D62" s="31">
        <f t="shared" ca="1" si="1"/>
        <v>952805.32522915455</v>
      </c>
      <c r="G62" s="116"/>
      <c r="I62" s="8" t="s">
        <v>93</v>
      </c>
      <c r="J62" s="39">
        <v>18312005.739999998</v>
      </c>
    </row>
    <row r="63" spans="1:10" x14ac:dyDescent="0.35">
      <c r="A63" s="15">
        <v>47149</v>
      </c>
      <c r="B63" s="17">
        <v>2007.3383664000007</v>
      </c>
      <c r="C63" s="48">
        <f t="shared" ca="1" si="2"/>
        <v>3.248477326541338E-2</v>
      </c>
      <c r="D63" s="31">
        <f t="shared" ca="1" si="1"/>
        <v>985764.32855170208</v>
      </c>
      <c r="G63" s="116"/>
      <c r="I63" s="8" t="s">
        <v>94</v>
      </c>
      <c r="J63" s="39">
        <v>14533264.890000001</v>
      </c>
    </row>
    <row r="64" spans="1:10" x14ac:dyDescent="0.35">
      <c r="A64" s="15">
        <v>47177</v>
      </c>
      <c r="B64" s="17">
        <v>2007.3383664000007</v>
      </c>
      <c r="C64" s="48">
        <f t="shared" ca="1" si="2"/>
        <v>0.19150003200622839</v>
      </c>
      <c r="D64" s="31">
        <f t="shared" ca="1" si="1"/>
        <v>1176545.5673863513</v>
      </c>
      <c r="G64" s="116"/>
      <c r="I64" s="8" t="s">
        <v>95</v>
      </c>
      <c r="J64" s="39">
        <v>10316795.91</v>
      </c>
    </row>
    <row r="65" spans="1:10" x14ac:dyDescent="0.35">
      <c r="A65" s="15">
        <v>47208</v>
      </c>
      <c r="B65" s="17">
        <v>2007.3383664000007</v>
      </c>
      <c r="C65" s="48">
        <f t="shared" ca="1" si="2"/>
        <v>3.6020444859507193E-2</v>
      </c>
      <c r="D65" s="31">
        <f t="shared" ca="1" si="1"/>
        <v>1220932.600487489</v>
      </c>
      <c r="G65" s="116"/>
      <c r="I65" s="8" t="s">
        <v>96</v>
      </c>
      <c r="J65" s="39">
        <v>4201170.0199999996</v>
      </c>
    </row>
    <row r="66" spans="1:10" x14ac:dyDescent="0.35">
      <c r="A66" s="15">
        <v>47238</v>
      </c>
      <c r="B66" s="17">
        <v>2007.3383664000007</v>
      </c>
      <c r="C66" s="48">
        <f t="shared" ca="1" si="2"/>
        <v>-1.6294567149437909E-2</v>
      </c>
      <c r="D66" s="31">
        <f t="shared" ca="1" si="1"/>
        <v>1203045.3706103079</v>
      </c>
      <c r="G66" s="116"/>
      <c r="I66" s="8" t="s">
        <v>97</v>
      </c>
      <c r="J66" s="39">
        <v>14626231.73</v>
      </c>
    </row>
    <row r="67" spans="1:10" x14ac:dyDescent="0.35">
      <c r="A67" s="15">
        <v>47269</v>
      </c>
      <c r="B67" s="17">
        <v>2007.3383664000007</v>
      </c>
      <c r="C67" s="48">
        <f t="shared" ca="1" si="2"/>
        <v>0.11440091463244204</v>
      </c>
      <c r="D67" s="31">
        <f t="shared" ca="1" si="1"/>
        <v>1342682.1997188523</v>
      </c>
      <c r="G67" s="116"/>
      <c r="I67" s="8" t="s">
        <v>98</v>
      </c>
      <c r="J67" s="39">
        <v>11270312.24</v>
      </c>
    </row>
    <row r="68" spans="1:10" x14ac:dyDescent="0.35">
      <c r="A68" s="15">
        <v>47299</v>
      </c>
      <c r="B68" s="17">
        <v>2007.3383664000007</v>
      </c>
      <c r="C68" s="48">
        <f t="shared" ref="C68:C98" ca="1" si="3">_xlfn.NORM.INV(RAND(), $G$1, SQRT($M$1))</f>
        <v>0.18169148894881887</v>
      </c>
      <c r="D68" s="31">
        <f t="shared" ca="1" si="1"/>
        <v>1588643.4661372458</v>
      </c>
      <c r="G68" s="116"/>
      <c r="I68" s="8" t="s">
        <v>99</v>
      </c>
      <c r="J68" s="39">
        <v>15617792.01</v>
      </c>
    </row>
    <row r="69" spans="1:10" x14ac:dyDescent="0.35">
      <c r="A69" s="15">
        <v>47330</v>
      </c>
      <c r="B69" s="17">
        <v>2007.3383664000007</v>
      </c>
      <c r="C69" s="48">
        <f t="shared" ca="1" si="3"/>
        <v>0.16401525180158219</v>
      </c>
      <c r="D69" s="31">
        <f t="shared" ref="D69:D122" ca="1" si="4">D68*(1+C69)+B69</f>
        <v>1851212.5626250845</v>
      </c>
      <c r="G69" s="116"/>
      <c r="I69" s="8" t="s">
        <v>100</v>
      </c>
      <c r="J69" s="39">
        <v>3396135.3</v>
      </c>
    </row>
    <row r="70" spans="1:10" x14ac:dyDescent="0.35">
      <c r="A70" s="15">
        <v>47361</v>
      </c>
      <c r="B70" s="17">
        <v>2007.3383664000007</v>
      </c>
      <c r="C70" s="48">
        <f t="shared" ca="1" si="3"/>
        <v>0.19756609068795677</v>
      </c>
      <c r="D70" s="31">
        <f t="shared" ca="1" si="4"/>
        <v>2218956.7300217571</v>
      </c>
      <c r="G70" s="116"/>
      <c r="I70" s="8" t="s">
        <v>101</v>
      </c>
      <c r="J70" s="39">
        <v>1501174</v>
      </c>
    </row>
    <row r="71" spans="1:10" x14ac:dyDescent="0.35">
      <c r="A71" s="15">
        <v>47391</v>
      </c>
      <c r="B71" s="17">
        <v>2007.3383664000007</v>
      </c>
      <c r="C71" s="48">
        <f t="shared" ca="1" si="3"/>
        <v>-4.6103406819674814E-2</v>
      </c>
      <c r="D71" s="31">
        <f t="shared" ca="1" si="4"/>
        <v>2118662.6035487084</v>
      </c>
      <c r="G71" s="116"/>
      <c r="I71" s="8" t="s">
        <v>102</v>
      </c>
      <c r="J71" s="39">
        <v>10014151.07</v>
      </c>
    </row>
    <row r="72" spans="1:10" x14ac:dyDescent="0.35">
      <c r="A72" s="15">
        <v>47422</v>
      </c>
      <c r="B72" s="17">
        <v>2007.3383664000007</v>
      </c>
      <c r="C72" s="48">
        <f t="shared" ca="1" si="3"/>
        <v>2.5019464345093074E-2</v>
      </c>
      <c r="D72" s="31">
        <f t="shared" ca="1" si="4"/>
        <v>2173677.7453838773</v>
      </c>
      <c r="G72" s="116"/>
      <c r="I72" s="8" t="s">
        <v>103</v>
      </c>
      <c r="J72" s="39">
        <v>11051955.470000001</v>
      </c>
    </row>
    <row r="73" spans="1:10" x14ac:dyDescent="0.35">
      <c r="A73" s="15">
        <v>47452</v>
      </c>
      <c r="B73" s="17">
        <v>2007.3383664000007</v>
      </c>
      <c r="C73" s="48">
        <f t="shared" ca="1" si="3"/>
        <v>0.12667851839910532</v>
      </c>
      <c r="D73" s="31">
        <f t="shared" ca="1" si="4"/>
        <v>2451043.3600126146</v>
      </c>
      <c r="G73" s="116"/>
      <c r="I73" s="8" t="s">
        <v>104</v>
      </c>
      <c r="J73" s="39">
        <v>1236225.07</v>
      </c>
    </row>
    <row r="74" spans="1:10" x14ac:dyDescent="0.35">
      <c r="A74" s="15">
        <v>47483</v>
      </c>
      <c r="B74" s="17">
        <v>5065.8538034928852</v>
      </c>
      <c r="C74" s="48">
        <f t="shared" ca="1" si="3"/>
        <v>0.14448739308729694</v>
      </c>
      <c r="D74" s="31">
        <f t="shared" ca="1" si="4"/>
        <v>2810254.0792482593</v>
      </c>
      <c r="G74" s="116"/>
      <c r="I74" s="8" t="s">
        <v>105</v>
      </c>
      <c r="J74" s="39">
        <v>1533575.62</v>
      </c>
    </row>
    <row r="75" spans="1:10" x14ac:dyDescent="0.35">
      <c r="A75" s="15">
        <v>47514</v>
      </c>
      <c r="B75" s="17">
        <v>2127.7786683840009</v>
      </c>
      <c r="C75" s="48">
        <f t="shared" ca="1" si="3"/>
        <v>-4.824668548977798E-3</v>
      </c>
      <c r="D75" s="31">
        <f t="shared" ca="1" si="4"/>
        <v>2798823.3134458577</v>
      </c>
      <c r="G75" s="116"/>
      <c r="I75" s="8" t="s">
        <v>106</v>
      </c>
      <c r="J75" s="39">
        <v>637835.54</v>
      </c>
    </row>
    <row r="76" spans="1:10" x14ac:dyDescent="0.35">
      <c r="A76" s="15">
        <v>47542</v>
      </c>
      <c r="B76" s="17">
        <v>2127.7786683840009</v>
      </c>
      <c r="C76" s="48">
        <f t="shared" ca="1" si="3"/>
        <v>0.12288782944332736</v>
      </c>
      <c r="D76" s="31">
        <f t="shared" ca="1" si="4"/>
        <v>3144892.4140989846</v>
      </c>
      <c r="G76" s="116"/>
      <c r="I76" s="8" t="s">
        <v>107</v>
      </c>
      <c r="J76" s="39">
        <v>1456039.71</v>
      </c>
    </row>
    <row r="77" spans="1:10" x14ac:dyDescent="0.35">
      <c r="A77" s="15">
        <v>47573</v>
      </c>
      <c r="B77" s="17">
        <v>2127.7786683840009</v>
      </c>
      <c r="C77" s="48">
        <f t="shared" ca="1" si="3"/>
        <v>5.0682635651411206E-2</v>
      </c>
      <c r="D77" s="31">
        <f t="shared" ca="1" si="4"/>
        <v>3306411.6291540344</v>
      </c>
      <c r="G77" s="116"/>
      <c r="I77" s="8" t="s">
        <v>108</v>
      </c>
      <c r="J77" s="39">
        <v>1569253.45</v>
      </c>
    </row>
    <row r="78" spans="1:10" x14ac:dyDescent="0.35">
      <c r="A78" s="15">
        <v>47603</v>
      </c>
      <c r="B78" s="17">
        <v>2127.7786683840009</v>
      </c>
      <c r="C78" s="48">
        <f t="shared" ca="1" si="3"/>
        <v>-4.4434332464787979E-2</v>
      </c>
      <c r="D78" s="31">
        <f t="shared" ca="1" si="4"/>
        <v>3161621.2142271469</v>
      </c>
      <c r="G78" s="116"/>
      <c r="I78" s="8" t="s">
        <v>109</v>
      </c>
      <c r="J78" s="39">
        <v>983672.17</v>
      </c>
    </row>
    <row r="79" spans="1:10" x14ac:dyDescent="0.35">
      <c r="A79" s="15">
        <v>47634</v>
      </c>
      <c r="B79" s="17">
        <v>2127.7786683840009</v>
      </c>
      <c r="C79" s="48">
        <f t="shared" ca="1" si="3"/>
        <v>-0.17033947630744184</v>
      </c>
      <c r="D79" s="31">
        <f t="shared" ca="1" si="4"/>
        <v>2625200.0909815803</v>
      </c>
      <c r="G79" s="116"/>
      <c r="I79" s="8" t="s">
        <v>110</v>
      </c>
      <c r="J79" s="39">
        <v>3184825.87</v>
      </c>
    </row>
    <row r="80" spans="1:10" x14ac:dyDescent="0.35">
      <c r="A80" s="15">
        <v>47664</v>
      </c>
      <c r="B80" s="17">
        <v>2127.7786683840009</v>
      </c>
      <c r="C80" s="48">
        <f t="shared" ca="1" si="3"/>
        <v>2.7777284090218565E-2</v>
      </c>
      <c r="D80" s="31">
        <f t="shared" ca="1" si="4"/>
        <v>2700248.7983708275</v>
      </c>
      <c r="G80" s="116"/>
      <c r="I80" s="8" t="s">
        <v>111</v>
      </c>
      <c r="J80" s="39">
        <v>4527567.67</v>
      </c>
    </row>
    <row r="81" spans="1:10" x14ac:dyDescent="0.35">
      <c r="A81" s="15">
        <v>47695</v>
      </c>
      <c r="B81" s="17">
        <v>2127.7786683840009</v>
      </c>
      <c r="C81" s="48">
        <f t="shared" ca="1" si="3"/>
        <v>7.8401051701615238E-2</v>
      </c>
      <c r="D81" s="31">
        <f t="shared" ca="1" si="4"/>
        <v>2914078.9226875068</v>
      </c>
      <c r="G81" s="116"/>
      <c r="I81" s="8" t="s">
        <v>112</v>
      </c>
      <c r="J81" s="39">
        <v>27291558.52</v>
      </c>
    </row>
    <row r="82" spans="1:10" x14ac:dyDescent="0.35">
      <c r="A82" s="15">
        <v>47726</v>
      </c>
      <c r="B82" s="17">
        <v>2127.7786683840009</v>
      </c>
      <c r="C82" s="48">
        <f t="shared" ca="1" si="3"/>
        <v>0.13433346945562624</v>
      </c>
      <c r="D82" s="31">
        <f t="shared" ca="1" si="4"/>
        <v>3307665.0333080171</v>
      </c>
      <c r="G82" s="116"/>
      <c r="I82" s="8" t="s">
        <v>113</v>
      </c>
      <c r="J82" s="39">
        <v>2030349.55</v>
      </c>
    </row>
    <row r="83" spans="1:10" x14ac:dyDescent="0.35">
      <c r="A83" s="15">
        <v>47756</v>
      </c>
      <c r="B83" s="17">
        <v>2127.7786683840009</v>
      </c>
      <c r="C83" s="48">
        <f t="shared" ca="1" si="3"/>
        <v>0.10261769673285856</v>
      </c>
      <c r="D83" s="31">
        <f t="shared" ca="1" si="4"/>
        <v>3649217.7792582833</v>
      </c>
      <c r="G83" s="116"/>
      <c r="I83" s="8" t="s">
        <v>114</v>
      </c>
      <c r="J83" s="39">
        <v>2175659.64</v>
      </c>
    </row>
    <row r="84" spans="1:10" x14ac:dyDescent="0.35">
      <c r="A84" s="15">
        <v>47787</v>
      </c>
      <c r="B84" s="17">
        <v>2127.7786683840009</v>
      </c>
      <c r="C84" s="48">
        <f t="shared" ca="1" si="3"/>
        <v>-0.21953514744299146</v>
      </c>
      <c r="D84" s="31">
        <f t="shared" ca="1" si="4"/>
        <v>2850213.9947056146</v>
      </c>
      <c r="G84" s="116"/>
      <c r="I84" s="8" t="s">
        <v>115</v>
      </c>
      <c r="J84" s="39">
        <v>3938380.72</v>
      </c>
    </row>
    <row r="85" spans="1:10" x14ac:dyDescent="0.35">
      <c r="A85" s="15">
        <v>47817</v>
      </c>
      <c r="B85" s="17">
        <v>2127.7786683840009</v>
      </c>
      <c r="C85" s="48">
        <f t="shared" ca="1" si="3"/>
        <v>-0.29652332031033357</v>
      </c>
      <c r="D85" s="31">
        <f t="shared" ca="1" si="4"/>
        <v>2007186.8560689103</v>
      </c>
      <c r="G85" s="116"/>
      <c r="I85" s="8" t="s">
        <v>116</v>
      </c>
      <c r="J85" s="39">
        <v>2774796.33</v>
      </c>
    </row>
    <row r="86" spans="1:10" x14ac:dyDescent="0.35">
      <c r="A86" s="15">
        <v>47848</v>
      </c>
      <c r="B86" s="17">
        <v>2127.7786683840009</v>
      </c>
      <c r="C86" s="48">
        <f t="shared" ca="1" si="3"/>
        <v>0.13684231866336743</v>
      </c>
      <c r="D86" s="31">
        <f t="shared" ca="1" si="4"/>
        <v>2283982.7381123989</v>
      </c>
      <c r="G86" s="116"/>
      <c r="I86" s="8" t="s">
        <v>117</v>
      </c>
      <c r="J86" s="39">
        <v>8915580.7599999998</v>
      </c>
    </row>
    <row r="87" spans="1:10" x14ac:dyDescent="0.35">
      <c r="A87" s="15">
        <v>47879</v>
      </c>
      <c r="B87" s="17">
        <v>2255.4453884870409</v>
      </c>
      <c r="C87" s="48">
        <f t="shared" ca="1" si="3"/>
        <v>4.4404138505565002E-2</v>
      </c>
      <c r="D87" s="31">
        <f t="shared" ca="1" si="4"/>
        <v>2387656.4693483482</v>
      </c>
      <c r="G87" s="116"/>
      <c r="I87" s="8" t="s">
        <v>118</v>
      </c>
      <c r="J87" s="39">
        <v>25527589.370000001</v>
      </c>
    </row>
    <row r="88" spans="1:10" x14ac:dyDescent="0.35">
      <c r="A88" s="15">
        <v>47907</v>
      </c>
      <c r="B88" s="17">
        <v>2255.4453884870409</v>
      </c>
      <c r="C88" s="48">
        <f t="shared" ca="1" si="3"/>
        <v>-0.10994384405199388</v>
      </c>
      <c r="D88" s="31">
        <f t="shared" ca="1" si="4"/>
        <v>2127403.7842210662</v>
      </c>
      <c r="G88" s="116"/>
      <c r="I88" s="8" t="s">
        <v>119</v>
      </c>
      <c r="J88" s="39">
        <v>85290573.870000005</v>
      </c>
    </row>
    <row r="89" spans="1:10" x14ac:dyDescent="0.35">
      <c r="A89" s="15">
        <v>47938</v>
      </c>
      <c r="B89" s="17">
        <v>2255.4453884870409</v>
      </c>
      <c r="C89" s="48">
        <f t="shared" ca="1" si="3"/>
        <v>5.6974288825147587E-2</v>
      </c>
      <c r="D89" s="31">
        <f t="shared" ca="1" si="4"/>
        <v>2250866.5472594765</v>
      </c>
      <c r="G89" s="116"/>
      <c r="I89" s="8" t="s">
        <v>120</v>
      </c>
      <c r="J89" s="39">
        <v>21457133.57</v>
      </c>
    </row>
    <row r="90" spans="1:10" x14ac:dyDescent="0.35">
      <c r="A90" s="15">
        <v>47968</v>
      </c>
      <c r="B90" s="17">
        <v>2255.4453884870409</v>
      </c>
      <c r="C90" s="48">
        <f t="shared" ca="1" si="3"/>
        <v>8.3195821972142536E-2</v>
      </c>
      <c r="D90" s="31">
        <f t="shared" ca="1" si="4"/>
        <v>2440384.6851968141</v>
      </c>
      <c r="G90" s="116"/>
      <c r="I90" s="8" t="s">
        <v>121</v>
      </c>
      <c r="J90" s="39">
        <v>8995668.9700000007</v>
      </c>
    </row>
    <row r="91" spans="1:10" x14ac:dyDescent="0.35">
      <c r="A91" s="15">
        <v>47999</v>
      </c>
      <c r="B91" s="17">
        <v>2255.4453884870409</v>
      </c>
      <c r="C91" s="48">
        <f t="shared" ca="1" si="3"/>
        <v>0.14696147893475153</v>
      </c>
      <c r="D91" s="31">
        <f t="shared" ca="1" si="4"/>
        <v>2801282.6730915429</v>
      </c>
      <c r="G91" s="116"/>
      <c r="I91" s="8" t="s">
        <v>122</v>
      </c>
      <c r="J91" s="39">
        <v>2387857.48</v>
      </c>
    </row>
    <row r="92" spans="1:10" x14ac:dyDescent="0.35">
      <c r="A92" s="15">
        <v>48029</v>
      </c>
      <c r="B92" s="17">
        <v>2255.4453884870409</v>
      </c>
      <c r="C92" s="48">
        <f t="shared" ca="1" si="3"/>
        <v>4.8934880309171848E-2</v>
      </c>
      <c r="D92" s="31">
        <f t="shared" ca="1" si="4"/>
        <v>2940618.5507999216</v>
      </c>
      <c r="G92" s="116"/>
      <c r="I92" s="8" t="s">
        <v>123</v>
      </c>
      <c r="J92" s="39">
        <v>12308083.630000001</v>
      </c>
    </row>
    <row r="93" spans="1:10" x14ac:dyDescent="0.35">
      <c r="A93" s="15">
        <v>48060</v>
      </c>
      <c r="B93" s="17">
        <v>2255.4453884870409</v>
      </c>
      <c r="C93" s="48">
        <f t="shared" ca="1" si="3"/>
        <v>-0.15934837213724262</v>
      </c>
      <c r="D93" s="31">
        <f t="shared" ca="1" si="4"/>
        <v>2474291.2170418636</v>
      </c>
      <c r="G93" s="116"/>
      <c r="I93" s="8" t="s">
        <v>124</v>
      </c>
      <c r="J93" s="39">
        <v>3486664.4</v>
      </c>
    </row>
    <row r="94" spans="1:10" x14ac:dyDescent="0.35">
      <c r="A94" s="15">
        <v>48091</v>
      </c>
      <c r="B94" s="17">
        <v>2255.4453884870409</v>
      </c>
      <c r="C94" s="48">
        <f t="shared" ca="1" si="3"/>
        <v>0.10519101382278079</v>
      </c>
      <c r="D94" s="31">
        <f t="shared" ca="1" si="4"/>
        <v>2736819.8640437862</v>
      </c>
      <c r="G94" s="116"/>
      <c r="I94" s="8" t="s">
        <v>125</v>
      </c>
      <c r="J94" s="39">
        <v>2218492.65</v>
      </c>
    </row>
    <row r="95" spans="1:10" x14ac:dyDescent="0.35">
      <c r="A95" s="15">
        <v>48121</v>
      </c>
      <c r="B95" s="17">
        <v>2255.4453884870409</v>
      </c>
      <c r="C95" s="48">
        <f t="shared" ca="1" si="3"/>
        <v>4.4391332606815263E-2</v>
      </c>
      <c r="D95" s="31">
        <f t="shared" ca="1" si="4"/>
        <v>2860566.3903019801</v>
      </c>
      <c r="G95" s="116"/>
      <c r="I95" s="8" t="s">
        <v>126</v>
      </c>
      <c r="J95" s="39">
        <v>719845.95</v>
      </c>
    </row>
    <row r="96" spans="1:10" x14ac:dyDescent="0.35">
      <c r="A96" s="15">
        <v>48152</v>
      </c>
      <c r="B96" s="17">
        <v>2255.4453884870409</v>
      </c>
      <c r="C96" s="48">
        <f t="shared" ca="1" si="3"/>
        <v>-6.7680403581946005E-2</v>
      </c>
      <c r="D96" s="31">
        <f t="shared" ca="1" si="4"/>
        <v>2669217.5479218788</v>
      </c>
      <c r="G96" s="116"/>
      <c r="I96" s="8" t="s">
        <v>127</v>
      </c>
      <c r="J96" s="39">
        <v>3215647.03</v>
      </c>
    </row>
    <row r="97" spans="1:10" x14ac:dyDescent="0.35">
      <c r="A97" s="15">
        <v>48182</v>
      </c>
      <c r="B97" s="17">
        <v>2255.4453884870409</v>
      </c>
      <c r="C97" s="48">
        <f t="shared" ca="1" si="3"/>
        <v>0.13977485841299492</v>
      </c>
      <c r="D97" s="31">
        <f t="shared" ca="1" si="4"/>
        <v>3044562.498144628</v>
      </c>
      <c r="G97" s="116"/>
      <c r="I97" s="8" t="s">
        <v>128</v>
      </c>
      <c r="J97" s="39">
        <v>1398155.07</v>
      </c>
    </row>
    <row r="98" spans="1:10" x14ac:dyDescent="0.35">
      <c r="A98" s="15">
        <v>48213</v>
      </c>
      <c r="B98" s="17">
        <v>2255.4453884870409</v>
      </c>
      <c r="C98" s="48">
        <f t="shared" ca="1" si="3"/>
        <v>-0.19429718064309853</v>
      </c>
      <c r="D98" s="31">
        <f t="shared" ca="1" si="4"/>
        <v>2455268.0338519048</v>
      </c>
      <c r="G98" s="116"/>
      <c r="I98" s="8" t="s">
        <v>129</v>
      </c>
      <c r="J98" s="39">
        <v>7397769.6699999999</v>
      </c>
    </row>
    <row r="99" spans="1:10" x14ac:dyDescent="0.35">
      <c r="A99" s="15">
        <v>48244</v>
      </c>
      <c r="B99" s="17">
        <v>2390.7721117962633</v>
      </c>
      <c r="C99" s="48">
        <f t="shared" ref="C99:C122" ca="1" si="5">_xlfn.NORM.INV(RAND(), $J$1, SQRT($P$1))</f>
        <v>-1.5119755743352621E-2</v>
      </c>
      <c r="D99" s="31">
        <f t="shared" ca="1" si="4"/>
        <v>2420535.7530073985</v>
      </c>
      <c r="G99" s="116"/>
      <c r="I99" s="8" t="s">
        <v>130</v>
      </c>
      <c r="J99" s="39">
        <v>1040307.18</v>
      </c>
    </row>
    <row r="100" spans="1:10" x14ac:dyDescent="0.35">
      <c r="A100" s="15">
        <v>48273</v>
      </c>
      <c r="B100" s="17">
        <v>2390.7721117962633</v>
      </c>
      <c r="C100" s="48">
        <f t="shared" ca="1" si="5"/>
        <v>-0.10848130152063351</v>
      </c>
      <c r="D100" s="31">
        <f t="shared" ca="1" si="4"/>
        <v>2160343.6562557253</v>
      </c>
      <c r="G100" s="116"/>
      <c r="I100" s="8" t="s">
        <v>131</v>
      </c>
      <c r="J100" s="39">
        <v>7914581.0199999996</v>
      </c>
    </row>
    <row r="101" spans="1:10" x14ac:dyDescent="0.35">
      <c r="A101" s="15">
        <v>48304</v>
      </c>
      <c r="B101" s="17">
        <v>2390.7721117962633</v>
      </c>
      <c r="C101" s="48">
        <f t="shared" ca="1" si="5"/>
        <v>0.20566752356535203</v>
      </c>
      <c r="D101" s="31">
        <f t="shared" ca="1" si="4"/>
        <v>2607046.9581997548</v>
      </c>
      <c r="G101" s="116"/>
      <c r="I101" s="8" t="s">
        <v>132</v>
      </c>
      <c r="J101" s="39">
        <v>17611610.34</v>
      </c>
    </row>
    <row r="102" spans="1:10" x14ac:dyDescent="0.35">
      <c r="A102" s="15">
        <v>48334</v>
      </c>
      <c r="B102" s="17">
        <v>2390.7721117962633</v>
      </c>
      <c r="C102" s="48">
        <f t="shared" ca="1" si="5"/>
        <v>0.11476071377852662</v>
      </c>
      <c r="D102" s="31">
        <f t="shared" ca="1" si="4"/>
        <v>2908624.300088692</v>
      </c>
      <c r="G102" s="116"/>
      <c r="I102" s="8" t="s">
        <v>133</v>
      </c>
      <c r="J102" s="39">
        <v>5376858.8200000003</v>
      </c>
    </row>
    <row r="103" spans="1:10" x14ac:dyDescent="0.35">
      <c r="A103" s="15">
        <v>48365</v>
      </c>
      <c r="B103" s="17">
        <v>2390.7721117962633</v>
      </c>
      <c r="C103" s="48">
        <f t="shared" ca="1" si="5"/>
        <v>-3.5648201935932912E-2</v>
      </c>
      <c r="D103" s="31">
        <f t="shared" ca="1" si="4"/>
        <v>2807327.8457951653</v>
      </c>
      <c r="G103" s="116"/>
      <c r="I103" s="8" t="s">
        <v>134</v>
      </c>
      <c r="J103" s="39">
        <v>7338657.4000000004</v>
      </c>
    </row>
    <row r="104" spans="1:10" x14ac:dyDescent="0.35">
      <c r="A104" s="15">
        <v>48395</v>
      </c>
      <c r="B104" s="17">
        <v>2390.7721117962633</v>
      </c>
      <c r="C104" s="48">
        <f t="shared" ca="1" si="5"/>
        <v>8.5025854151215552E-2</v>
      </c>
      <c r="D104" s="31">
        <f t="shared" ca="1" si="4"/>
        <v>3048414.0658781873</v>
      </c>
      <c r="G104" s="116"/>
      <c r="I104" s="8" t="s">
        <v>135</v>
      </c>
      <c r="J104" s="39">
        <v>1289551.44</v>
      </c>
    </row>
    <row r="105" spans="1:10" x14ac:dyDescent="0.35">
      <c r="A105" s="15">
        <v>48426</v>
      </c>
      <c r="B105" s="17">
        <v>2390.7721117962633</v>
      </c>
      <c r="C105" s="48">
        <f t="shared" ca="1" si="5"/>
        <v>9.088169687418414E-3</v>
      </c>
      <c r="D105" s="31">
        <f t="shared" ca="1" si="4"/>
        <v>3078509.3422981976</v>
      </c>
      <c r="G105" s="116"/>
      <c r="I105" s="8" t="s">
        <v>136</v>
      </c>
      <c r="J105" s="39">
        <v>6166825.54</v>
      </c>
    </row>
    <row r="106" spans="1:10" x14ac:dyDescent="0.35">
      <c r="A106" s="15">
        <v>48457</v>
      </c>
      <c r="B106" s="17">
        <v>2390.7721117962633</v>
      </c>
      <c r="C106" s="48">
        <f t="shared" ca="1" si="5"/>
        <v>0.21052625536375436</v>
      </c>
      <c r="D106" s="31">
        <f t="shared" ca="1" si="4"/>
        <v>3729007.1583463675</v>
      </c>
      <c r="G106" s="116"/>
      <c r="I106" s="8" t="s">
        <v>137</v>
      </c>
      <c r="J106" s="39">
        <v>21586646.030000001</v>
      </c>
    </row>
    <row r="107" spans="1:10" x14ac:dyDescent="0.35">
      <c r="A107" s="15">
        <v>48487</v>
      </c>
      <c r="B107" s="17">
        <v>2390.7721117962633</v>
      </c>
      <c r="C107" s="48">
        <f t="shared" ca="1" si="5"/>
        <v>6.1648393340199621E-2</v>
      </c>
      <c r="D107" s="31">
        <f t="shared" ca="1" si="4"/>
        <v>3961285.2305243211</v>
      </c>
      <c r="G107" s="116"/>
      <c r="I107" s="10" t="s">
        <v>138</v>
      </c>
      <c r="J107" s="45">
        <v>25456719.859999999</v>
      </c>
    </row>
    <row r="108" spans="1:10" x14ac:dyDescent="0.35">
      <c r="A108" s="15">
        <v>48518</v>
      </c>
      <c r="B108" s="17">
        <v>2390.7721117962633</v>
      </c>
      <c r="C108" s="48">
        <f t="shared" ca="1" si="5"/>
        <v>-1.5452161383728437E-2</v>
      </c>
      <c r="D108" s="31">
        <f t="shared" ca="1" si="4"/>
        <v>3902465.5839670757</v>
      </c>
      <c r="G108" s="116"/>
    </row>
    <row r="109" spans="1:10" x14ac:dyDescent="0.35">
      <c r="A109" s="15">
        <v>48548</v>
      </c>
      <c r="B109" s="17">
        <v>2390.7721117962633</v>
      </c>
      <c r="C109" s="48">
        <f t="shared" ca="1" si="5"/>
        <v>-0.12615914934299893</v>
      </c>
      <c r="D109" s="31">
        <f t="shared" ca="1" si="4"/>
        <v>3412524.6176652559</v>
      </c>
    </row>
    <row r="110" spans="1:10" x14ac:dyDescent="0.35">
      <c r="A110" s="15">
        <v>48579</v>
      </c>
      <c r="B110" s="17">
        <v>6241.6145015177726</v>
      </c>
      <c r="C110" s="48">
        <f t="shared" ca="1" si="5"/>
        <v>0.22042276425319413</v>
      </c>
      <c r="D110" s="31">
        <f t="shared" ca="1" si="4"/>
        <v>4170964.3414746239</v>
      </c>
    </row>
    <row r="111" spans="1:10" x14ac:dyDescent="0.35">
      <c r="A111" s="15">
        <v>48610</v>
      </c>
      <c r="B111" s="17">
        <v>2534.2184385040391</v>
      </c>
      <c r="C111" s="48">
        <f t="shared" ca="1" si="5"/>
        <v>9.7244586544605049E-2</v>
      </c>
      <c r="D111" s="31">
        <f t="shared" ca="1" si="4"/>
        <v>4579102.2627921188</v>
      </c>
    </row>
    <row r="112" spans="1:10" x14ac:dyDescent="0.35">
      <c r="A112" s="15">
        <v>48638</v>
      </c>
      <c r="B112" s="17">
        <v>2534.2184385040391</v>
      </c>
      <c r="C112" s="48">
        <f t="shared" ca="1" si="5"/>
        <v>0.39470154128436669</v>
      </c>
      <c r="D112" s="31">
        <f t="shared" ca="1" si="4"/>
        <v>6389015.2020534035</v>
      </c>
    </row>
    <row r="113" spans="1:4" x14ac:dyDescent="0.35">
      <c r="A113" s="15">
        <v>48669</v>
      </c>
      <c r="B113" s="17">
        <v>2534.2184385040391</v>
      </c>
      <c r="C113" s="48">
        <f t="shared" ca="1" si="5"/>
        <v>-0.14330181428305516</v>
      </c>
      <c r="D113" s="31">
        <f t="shared" ca="1" si="4"/>
        <v>5475991.9505556347</v>
      </c>
    </row>
    <row r="114" spans="1:4" x14ac:dyDescent="0.35">
      <c r="A114" s="15">
        <v>48699</v>
      </c>
      <c r="B114" s="17">
        <v>2534.2184385040391</v>
      </c>
      <c r="C114" s="48">
        <f t="shared" ca="1" si="5"/>
        <v>6.4865522919529503E-2</v>
      </c>
      <c r="D114" s="31">
        <f t="shared" ca="1" si="4"/>
        <v>5833729.2503700638</v>
      </c>
    </row>
    <row r="115" spans="1:4" x14ac:dyDescent="0.35">
      <c r="A115" s="15">
        <v>48730</v>
      </c>
      <c r="B115" s="17">
        <v>2534.2184385040391</v>
      </c>
      <c r="C115" s="48">
        <f t="shared" ca="1" si="5"/>
        <v>-6.5218029384621651E-2</v>
      </c>
      <c r="D115" s="31">
        <f t="shared" ca="1" si="4"/>
        <v>5455799.1431360068</v>
      </c>
    </row>
    <row r="116" spans="1:4" x14ac:dyDescent="0.35">
      <c r="A116" s="15">
        <v>48760</v>
      </c>
      <c r="B116" s="17">
        <v>2534.2184385040391</v>
      </c>
      <c r="C116" s="48">
        <f t="shared" ca="1" si="5"/>
        <v>-7.8339396102679246E-3</v>
      </c>
      <c r="D116" s="31">
        <f t="shared" ca="1" si="4"/>
        <v>5415592.9605614319</v>
      </c>
    </row>
    <row r="117" spans="1:4" x14ac:dyDescent="0.35">
      <c r="A117" s="15">
        <v>48791</v>
      </c>
      <c r="B117" s="17">
        <v>2534.2184385040391</v>
      </c>
      <c r="C117" s="48">
        <f t="shared" ca="1" si="5"/>
        <v>-0.15611984180574548</v>
      </c>
      <c r="D117" s="31">
        <f t="shared" ca="1" si="4"/>
        <v>4572645.662712777</v>
      </c>
    </row>
    <row r="118" spans="1:4" x14ac:dyDescent="0.35">
      <c r="A118" s="15">
        <v>48822</v>
      </c>
      <c r="B118" s="17">
        <v>2534.2184385040391</v>
      </c>
      <c r="C118" s="48">
        <f t="shared" ca="1" si="5"/>
        <v>9.9409861605547184E-2</v>
      </c>
      <c r="D118" s="31">
        <f t="shared" ca="1" si="4"/>
        <v>5029745.9536527637</v>
      </c>
    </row>
    <row r="119" spans="1:4" x14ac:dyDescent="0.35">
      <c r="A119" s="15">
        <v>48852</v>
      </c>
      <c r="B119" s="17">
        <v>2534.2184385040391</v>
      </c>
      <c r="C119" s="26">
        <f t="shared" ca="1" si="5"/>
        <v>0.20547372702169117</v>
      </c>
      <c r="D119" s="31">
        <f t="shared" ca="1" si="4"/>
        <v>6065760.8191605713</v>
      </c>
    </row>
    <row r="120" spans="1:4" x14ac:dyDescent="0.35">
      <c r="A120" s="2">
        <v>48883</v>
      </c>
      <c r="B120" s="17">
        <v>2534.2184385040391</v>
      </c>
      <c r="C120" s="26">
        <f t="shared" ca="1" si="5"/>
        <v>2.449409989200689E-2</v>
      </c>
      <c r="D120" s="31">
        <f t="shared" ca="1" si="4"/>
        <v>6216870.3890246162</v>
      </c>
    </row>
    <row r="121" spans="1:4" x14ac:dyDescent="0.35">
      <c r="A121" s="2">
        <v>48913</v>
      </c>
      <c r="B121" s="17">
        <v>2534.2184385040391</v>
      </c>
      <c r="C121" s="26">
        <f t="shared" ca="1" si="5"/>
        <v>-0.20890078405044774</v>
      </c>
      <c r="D121" s="31">
        <f t="shared" ca="1" si="4"/>
        <v>4920695.5088558663</v>
      </c>
    </row>
    <row r="122" spans="1:4" x14ac:dyDescent="0.35">
      <c r="A122" s="136">
        <v>48944</v>
      </c>
      <c r="B122" s="19">
        <v>2534.2184385040391</v>
      </c>
      <c r="C122" s="49">
        <f t="shared" ca="1" si="5"/>
        <v>0.20222413454397078</v>
      </c>
      <c r="D122" s="33">
        <f t="shared" ca="1" si="4"/>
        <v>5918313.1179271517</v>
      </c>
    </row>
  </sheetData>
  <mergeCells count="4">
    <mergeCell ref="F23:G26"/>
    <mergeCell ref="I7:J7"/>
    <mergeCell ref="F7:G12"/>
    <mergeCell ref="F14:G21"/>
  </mergeCells>
  <hyperlinks>
    <hyperlink ref="A1" location="'Answer Sheet'!A1" display="ANS SHEET" xr:uid="{96BF10C2-6FD9-4B49-97D1-7E7590BEAD2A}"/>
    <hyperlink ref="B1" location="'Q8 Simulation Summary'!A1" display="SUMMARY" xr:uid="{B35DA2F2-C26D-4F7B-9C46-912E50AE9C92}"/>
    <hyperlink ref="I5" location="'Q5 Stock Portfolio Simulations'!A1" display="Stock Portfolio Simulations" xr:uid="{582B7741-024E-4CAE-AC6D-03480B9ACDD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2CE6E-DDE7-4AA2-A5F5-343B5BF49BCF}">
  <sheetPr codeName="Sheet6"/>
  <dimension ref="A1:Z122"/>
  <sheetViews>
    <sheetView zoomScale="104" workbookViewId="0">
      <pane ySplit="2" topLeftCell="A6" activePane="bottomLeft" state="frozen"/>
      <selection pane="bottomLeft" activeCell="B1" sqref="B1"/>
    </sheetView>
  </sheetViews>
  <sheetFormatPr defaultRowHeight="14.5" x14ac:dyDescent="0.35"/>
  <cols>
    <col min="1" max="1" width="10.90625" customWidth="1"/>
    <col min="2" max="2" width="13.6328125" customWidth="1"/>
    <col min="3" max="3" width="15.08984375" customWidth="1"/>
    <col min="4" max="4" width="16.90625" customWidth="1"/>
    <col min="5" max="5" width="14.1796875" customWidth="1"/>
    <col min="6" max="6" width="16.7265625" customWidth="1"/>
    <col min="7" max="7" width="13" customWidth="1"/>
    <col min="8" max="8" width="10.36328125" customWidth="1"/>
    <col min="9" max="9" width="18.81640625" customWidth="1"/>
    <col min="10" max="10" width="17.7265625" customWidth="1"/>
    <col min="12" max="12" width="11.81640625" customWidth="1"/>
    <col min="13" max="13" width="16.54296875" customWidth="1"/>
    <col min="14" max="14" width="13.90625" customWidth="1"/>
    <col min="15" max="15" width="14.7265625" customWidth="1"/>
    <col min="16" max="16" width="13.7265625" customWidth="1"/>
    <col min="17" max="17" width="12.36328125" customWidth="1"/>
    <col min="20" max="20" width="13.08984375" customWidth="1"/>
  </cols>
  <sheetData>
    <row r="1" spans="1:26" ht="15" thickBot="1" x14ac:dyDescent="0.4">
      <c r="A1" s="234" t="s">
        <v>258</v>
      </c>
      <c r="B1" s="236" t="s">
        <v>266</v>
      </c>
      <c r="C1" s="235"/>
      <c r="D1" s="209" t="s">
        <v>12</v>
      </c>
      <c r="E1" s="41" t="s">
        <v>144</v>
      </c>
      <c r="F1" s="40">
        <v>0.4</v>
      </c>
      <c r="G1" s="40"/>
      <c r="H1" s="41" t="s">
        <v>145</v>
      </c>
      <c r="I1" s="42">
        <f>'Q3,5,6 Individual Stock Returns'!Q39</f>
        <v>6.7933644453255322E-3</v>
      </c>
      <c r="J1" s="40"/>
      <c r="K1" s="41" t="s">
        <v>146</v>
      </c>
      <c r="L1" s="40">
        <f>'Q3,5,6 Individual Stock Returns'!Q40</f>
        <v>5.0515458309088976E-2</v>
      </c>
      <c r="M1" s="40"/>
      <c r="N1" s="43" t="s">
        <v>151</v>
      </c>
      <c r="O1" s="40">
        <v>0.6</v>
      </c>
      <c r="P1" s="40"/>
      <c r="Q1" s="41" t="s">
        <v>153</v>
      </c>
      <c r="R1" s="89">
        <v>0.06</v>
      </c>
      <c r="S1" s="40"/>
      <c r="T1" s="43" t="s">
        <v>157</v>
      </c>
      <c r="U1" s="44">
        <v>1</v>
      </c>
    </row>
    <row r="2" spans="1:26" x14ac:dyDescent="0.35">
      <c r="A2" s="50" t="str" cm="1">
        <f t="array" ref="A2:A122">'Q2 Income Table'!A2:A122</f>
        <v>Date</v>
      </c>
      <c r="B2" s="88" t="str" cm="1">
        <f t="array" ref="B2:B122">'Q2 Income Table'!E2:E122</f>
        <v>Investment</v>
      </c>
      <c r="C2" s="105" t="s">
        <v>147</v>
      </c>
      <c r="D2" s="106" t="s">
        <v>214</v>
      </c>
      <c r="E2" s="106" t="s">
        <v>148</v>
      </c>
      <c r="F2" s="106" t="s">
        <v>149</v>
      </c>
      <c r="G2" s="96" t="s">
        <v>150</v>
      </c>
      <c r="H2" s="97" t="s">
        <v>152</v>
      </c>
      <c r="I2" s="98" t="s">
        <v>154</v>
      </c>
      <c r="J2" s="93" t="s">
        <v>155</v>
      </c>
    </row>
    <row r="3" spans="1:26" x14ac:dyDescent="0.35">
      <c r="A3" s="15">
        <v>45322</v>
      </c>
      <c r="B3" s="17">
        <v>7500</v>
      </c>
      <c r="C3" s="107">
        <f t="shared" ref="C3:C34" si="0">B3*$F$1</f>
        <v>3000</v>
      </c>
      <c r="D3" s="108">
        <f t="shared" ref="D3:D34" ca="1" si="1">_xlfn.NORM.INV(RAND(), $I$1,$L$1)</f>
        <v>-3.9144727692431186E-2</v>
      </c>
      <c r="E3" s="109">
        <f ca="1">EXP(D3) - 1</f>
        <v>-3.838847274248236E-2</v>
      </c>
      <c r="F3" s="107">
        <f>C3</f>
        <v>3000</v>
      </c>
      <c r="G3" s="99">
        <f t="shared" ref="G3:G66" si="2">$O$1*B3</f>
        <v>4500</v>
      </c>
      <c r="H3" s="112">
        <f>U1</f>
        <v>1</v>
      </c>
      <c r="I3" s="101">
        <f>G3</f>
        <v>4500</v>
      </c>
      <c r="J3" s="94">
        <f>I3+F3</f>
        <v>7500</v>
      </c>
      <c r="K3" s="28"/>
      <c r="O3" t="s">
        <v>273</v>
      </c>
    </row>
    <row r="4" spans="1:26" x14ac:dyDescent="0.35">
      <c r="A4" s="15">
        <v>45351</v>
      </c>
      <c r="B4" s="31">
        <v>1500</v>
      </c>
      <c r="C4" s="107">
        <f t="shared" si="0"/>
        <v>600</v>
      </c>
      <c r="D4" s="108">
        <f t="shared" ca="1" si="1"/>
        <v>9.686241392269597E-3</v>
      </c>
      <c r="E4" s="109">
        <f t="shared" ref="E4:E67" ca="1" si="3">EXP(D4) - 1</f>
        <v>9.7333048617302964E-3</v>
      </c>
      <c r="F4" s="107">
        <f t="shared" ref="F4:F67" ca="1" si="4">F3*(1+E4)+C4</f>
        <v>3629.199914585191</v>
      </c>
      <c r="G4" s="99">
        <f t="shared" si="2"/>
        <v>900</v>
      </c>
      <c r="H4" s="112">
        <f ca="1">IF(H3=3,1,IF(H3=1,IF(RAND()&lt;=0.97,1,2),IF(H3=2,IF(RAND()&lt;=0.98,2,3))))</f>
        <v>1</v>
      </c>
      <c r="I4" s="113">
        <f t="shared" ref="I4:I35" ca="1" si="5">IF(H4=3, 0.3 * I3 + G4, G4 + I3 * (1 + $R$1))</f>
        <v>5670</v>
      </c>
      <c r="J4" s="94">
        <f t="shared" ref="J4:J67" ca="1" si="6">I4+F4</f>
        <v>9299.1999145851914</v>
      </c>
      <c r="L4" s="4" t="s">
        <v>37</v>
      </c>
      <c r="M4" s="28">
        <f>SUM(B3:B121)</f>
        <v>251869.76242158056</v>
      </c>
      <c r="O4" s="71" t="s">
        <v>179</v>
      </c>
    </row>
    <row r="5" spans="1:26" x14ac:dyDescent="0.35">
      <c r="A5" s="15">
        <v>45382</v>
      </c>
      <c r="B5" s="31">
        <v>1500</v>
      </c>
      <c r="C5" s="107">
        <f t="shared" si="0"/>
        <v>600</v>
      </c>
      <c r="D5" s="108">
        <f t="shared" ca="1" si="1"/>
        <v>-4.315288759494125E-2</v>
      </c>
      <c r="E5" s="109">
        <f t="shared" ca="1" si="3"/>
        <v>-4.2235051506728238E-2</v>
      </c>
      <c r="F5" s="107">
        <f t="shared" ca="1" si="4"/>
        <v>4075.9204692644716</v>
      </c>
      <c r="G5" s="99">
        <f t="shared" si="2"/>
        <v>900</v>
      </c>
      <c r="H5" s="112">
        <f t="shared" ref="H5:H68" ca="1" si="7">IF(H4=3,1,IF(H4=1,IF(RAND()&lt;=0.97,1,2),IF(H4=2,IF(RAND()&lt;=0.98,2,3))))</f>
        <v>1</v>
      </c>
      <c r="I5" s="113">
        <f t="shared" ca="1" si="5"/>
        <v>6910.2000000000007</v>
      </c>
      <c r="J5" s="94">
        <f t="shared" ca="1" si="6"/>
        <v>10986.120469264471</v>
      </c>
      <c r="L5" s="4" t="s">
        <v>38</v>
      </c>
      <c r="M5" s="28">
        <f ca="1">J122</f>
        <v>1046196.4106461732</v>
      </c>
    </row>
    <row r="6" spans="1:26" ht="15" thickBot="1" x14ac:dyDescent="0.4">
      <c r="A6" s="15">
        <v>45412</v>
      </c>
      <c r="B6" s="31">
        <v>1500</v>
      </c>
      <c r="C6" s="107">
        <f t="shared" si="0"/>
        <v>600</v>
      </c>
      <c r="D6" s="108">
        <f t="shared" ca="1" si="1"/>
        <v>7.4337173614799371E-2</v>
      </c>
      <c r="E6" s="109">
        <f t="shared" ca="1" si="3"/>
        <v>7.7169937555103818E-2</v>
      </c>
      <c r="F6" s="107">
        <f t="shared" ca="1" si="4"/>
        <v>4990.4589973571801</v>
      </c>
      <c r="G6" s="99">
        <f t="shared" si="2"/>
        <v>900</v>
      </c>
      <c r="H6" s="112">
        <f t="shared" ca="1" si="7"/>
        <v>1</v>
      </c>
      <c r="I6" s="113">
        <f t="shared" ca="1" si="5"/>
        <v>8224.8120000000017</v>
      </c>
      <c r="J6" s="94">
        <f t="shared" ca="1" si="6"/>
        <v>13215.270997357182</v>
      </c>
      <c r="N6" s="240"/>
      <c r="O6" s="149" t="s">
        <v>279</v>
      </c>
      <c r="P6" s="151"/>
      <c r="U6" s="243"/>
      <c r="V6" s="243"/>
      <c r="W6" s="243"/>
      <c r="X6" s="243"/>
      <c r="Y6" s="243"/>
    </row>
    <row r="7" spans="1:26" ht="15" customHeight="1" thickTop="1" x14ac:dyDescent="0.35">
      <c r="A7" s="15">
        <v>45443</v>
      </c>
      <c r="B7" s="31">
        <v>1500</v>
      </c>
      <c r="C7" s="107">
        <f t="shared" si="0"/>
        <v>600</v>
      </c>
      <c r="D7" s="108">
        <f t="shared" ca="1" si="1"/>
        <v>1.8171354317508669E-2</v>
      </c>
      <c r="E7" s="109">
        <f t="shared" ca="1" si="3"/>
        <v>1.8337457960383885E-2</v>
      </c>
      <c r="F7" s="107">
        <f t="shared" ca="1" si="4"/>
        <v>5681.9713294242365</v>
      </c>
      <c r="G7" s="99">
        <f t="shared" si="2"/>
        <v>900</v>
      </c>
      <c r="H7" s="112">
        <f t="shared" ca="1" si="7"/>
        <v>1</v>
      </c>
      <c r="I7" s="113">
        <f t="shared" ca="1" si="5"/>
        <v>9618.3007200000029</v>
      </c>
      <c r="J7" s="94">
        <f t="shared" ca="1" si="6"/>
        <v>15300.272049424239</v>
      </c>
      <c r="L7" s="225" t="s">
        <v>275</v>
      </c>
      <c r="M7" s="227"/>
      <c r="N7" s="170"/>
      <c r="O7" s="241" t="s">
        <v>39</v>
      </c>
      <c r="P7" s="39">
        <v>6361498.3499999996</v>
      </c>
      <c r="U7" s="243"/>
      <c r="V7" s="243"/>
      <c r="W7" s="243"/>
      <c r="X7" s="243"/>
      <c r="Y7" s="243"/>
    </row>
    <row r="8" spans="1:26" x14ac:dyDescent="0.35">
      <c r="A8" s="15">
        <v>45473</v>
      </c>
      <c r="B8" s="31">
        <v>1500</v>
      </c>
      <c r="C8" s="107">
        <f t="shared" si="0"/>
        <v>600</v>
      </c>
      <c r="D8" s="108">
        <f t="shared" ca="1" si="1"/>
        <v>4.4255949631175823E-2</v>
      </c>
      <c r="E8" s="109">
        <f t="shared" ca="1" si="3"/>
        <v>4.5249851968191868E-2</v>
      </c>
      <c r="F8" s="107">
        <f t="shared" ca="1" si="4"/>
        <v>6539.079690968194</v>
      </c>
      <c r="G8" s="99">
        <f t="shared" si="2"/>
        <v>900</v>
      </c>
      <c r="H8" s="112">
        <f t="shared" ca="1" si="7"/>
        <v>1</v>
      </c>
      <c r="I8" s="113">
        <f t="shared" ca="1" si="5"/>
        <v>11095.398763200004</v>
      </c>
      <c r="J8" s="94">
        <f t="shared" ca="1" si="6"/>
        <v>17634.478454168198</v>
      </c>
      <c r="L8" s="228"/>
      <c r="M8" s="230"/>
      <c r="N8" s="170"/>
      <c r="O8" s="241" t="s">
        <v>40</v>
      </c>
      <c r="P8" s="39">
        <v>2030744.35</v>
      </c>
      <c r="U8" s="243"/>
      <c r="V8" s="243"/>
      <c r="W8" s="243"/>
      <c r="X8" s="243"/>
      <c r="Y8" s="243"/>
    </row>
    <row r="9" spans="1:26" x14ac:dyDescent="0.35">
      <c r="A9" s="15">
        <v>45504</v>
      </c>
      <c r="B9" s="31">
        <v>1500</v>
      </c>
      <c r="C9" s="107">
        <f t="shared" si="0"/>
        <v>600</v>
      </c>
      <c r="D9" s="108">
        <f t="shared" ca="1" si="1"/>
        <v>-7.0212678750298893E-2</v>
      </c>
      <c r="E9" s="109">
        <f t="shared" ca="1" si="3"/>
        <v>-6.7804459360815028E-2</v>
      </c>
      <c r="F9" s="107">
        <f t="shared" ca="1" si="4"/>
        <v>6695.7009278048099</v>
      </c>
      <c r="G9" s="99">
        <f t="shared" si="2"/>
        <v>900</v>
      </c>
      <c r="H9" s="112">
        <f t="shared" ca="1" si="7"/>
        <v>1</v>
      </c>
      <c r="I9" s="113">
        <f t="shared" ca="1" si="5"/>
        <v>12661.122688992005</v>
      </c>
      <c r="J9" s="94">
        <f t="shared" ca="1" si="6"/>
        <v>19356.823616796813</v>
      </c>
      <c r="L9" s="228"/>
      <c r="M9" s="230"/>
      <c r="N9" s="170"/>
      <c r="O9" s="241" t="s">
        <v>41</v>
      </c>
      <c r="P9" s="39">
        <v>21574192.719999999</v>
      </c>
      <c r="U9" s="243"/>
      <c r="V9" s="244"/>
      <c r="W9" s="244"/>
      <c r="X9" s="244"/>
      <c r="Y9" s="245"/>
      <c r="Z9" s="170"/>
    </row>
    <row r="10" spans="1:26" x14ac:dyDescent="0.35">
      <c r="A10" s="15">
        <v>45535</v>
      </c>
      <c r="B10" s="31">
        <v>1500</v>
      </c>
      <c r="C10" s="107">
        <f t="shared" si="0"/>
        <v>600</v>
      </c>
      <c r="D10" s="108">
        <f t="shared" ca="1" si="1"/>
        <v>2.753486012861911E-2</v>
      </c>
      <c r="E10" s="109">
        <f t="shared" ca="1" si="3"/>
        <v>2.7917447817123353E-2</v>
      </c>
      <c r="F10" s="107">
        <f t="shared" ca="1" si="4"/>
        <v>7482.6278090558653</v>
      </c>
      <c r="G10" s="99">
        <f t="shared" si="2"/>
        <v>900</v>
      </c>
      <c r="H10" s="112">
        <f t="shared" ca="1" si="7"/>
        <v>1</v>
      </c>
      <c r="I10" s="113">
        <f t="shared" ca="1" si="5"/>
        <v>14320.790050331527</v>
      </c>
      <c r="J10" s="94">
        <f t="shared" ca="1" si="6"/>
        <v>21803.417859387391</v>
      </c>
      <c r="L10" s="228"/>
      <c r="M10" s="230"/>
      <c r="N10" s="170"/>
      <c r="O10" s="241" t="s">
        <v>42</v>
      </c>
      <c r="P10" s="39">
        <v>21686970.719999999</v>
      </c>
      <c r="U10" s="245"/>
      <c r="V10" s="244"/>
      <c r="W10" s="244"/>
      <c r="X10" s="244"/>
      <c r="Y10" s="245"/>
      <c r="Z10" s="170"/>
    </row>
    <row r="11" spans="1:26" x14ac:dyDescent="0.35">
      <c r="A11" s="15">
        <v>45565</v>
      </c>
      <c r="B11" s="31">
        <v>1500</v>
      </c>
      <c r="C11" s="107">
        <f t="shared" si="0"/>
        <v>600</v>
      </c>
      <c r="D11" s="108">
        <f t="shared" ca="1" si="1"/>
        <v>-3.9448424266203735E-2</v>
      </c>
      <c r="E11" s="109">
        <f t="shared" ca="1" si="3"/>
        <v>-3.8680466527610369E-2</v>
      </c>
      <c r="F11" s="107">
        <f t="shared" ca="1" si="4"/>
        <v>7793.1962745491137</v>
      </c>
      <c r="G11" s="99">
        <f t="shared" si="2"/>
        <v>900</v>
      </c>
      <c r="H11" s="112">
        <f t="shared" ca="1" si="7"/>
        <v>1</v>
      </c>
      <c r="I11" s="113">
        <f t="shared" ca="1" si="5"/>
        <v>16080.037453351419</v>
      </c>
      <c r="J11" s="94">
        <f t="shared" ca="1" si="6"/>
        <v>23873.233727900533</v>
      </c>
      <c r="L11" s="228"/>
      <c r="M11" s="230"/>
      <c r="O11" s="241" t="s">
        <v>43</v>
      </c>
      <c r="P11" s="39">
        <v>6974241.5599999996</v>
      </c>
      <c r="U11" s="245"/>
      <c r="V11" s="244"/>
      <c r="W11" s="244"/>
      <c r="X11" s="244"/>
      <c r="Y11" s="245"/>
      <c r="Z11" s="170"/>
    </row>
    <row r="12" spans="1:26" x14ac:dyDescent="0.35">
      <c r="A12" s="15">
        <v>45596</v>
      </c>
      <c r="B12" s="31">
        <v>1500</v>
      </c>
      <c r="C12" s="107">
        <f t="shared" si="0"/>
        <v>600</v>
      </c>
      <c r="D12" s="108">
        <f t="shared" ca="1" si="1"/>
        <v>-7.736199500895094E-2</v>
      </c>
      <c r="E12" s="109">
        <f t="shared" ca="1" si="3"/>
        <v>-7.444525324218576E-2</v>
      </c>
      <c r="F12" s="107">
        <f t="shared" ca="1" si="4"/>
        <v>7813.0298043242465</v>
      </c>
      <c r="G12" s="99">
        <f t="shared" si="2"/>
        <v>900</v>
      </c>
      <c r="H12" s="112">
        <f t="shared" ca="1" si="7"/>
        <v>1</v>
      </c>
      <c r="I12" s="113">
        <f t="shared" ca="1" si="5"/>
        <v>17944.839700552504</v>
      </c>
      <c r="J12" s="94">
        <f t="shared" ca="1" si="6"/>
        <v>25757.869504876751</v>
      </c>
      <c r="L12" s="228"/>
      <c r="M12" s="230"/>
      <c r="O12" s="241" t="s">
        <v>44</v>
      </c>
      <c r="P12" s="39">
        <v>21591669.640000001</v>
      </c>
      <c r="U12" s="245"/>
      <c r="V12" s="244"/>
      <c r="W12" s="244"/>
      <c r="X12" s="244"/>
      <c r="Y12" s="245"/>
      <c r="Z12" s="170"/>
    </row>
    <row r="13" spans="1:26" x14ac:dyDescent="0.35">
      <c r="A13" s="15">
        <v>45626</v>
      </c>
      <c r="B13" s="31">
        <v>1500</v>
      </c>
      <c r="C13" s="107">
        <f t="shared" si="0"/>
        <v>600</v>
      </c>
      <c r="D13" s="108">
        <f t="shared" ca="1" si="1"/>
        <v>-0.10607280133446129</v>
      </c>
      <c r="E13" s="109">
        <f t="shared" ca="1" si="3"/>
        <v>-0.10064082885527037</v>
      </c>
      <c r="F13" s="107">
        <f t="shared" ca="1" si="4"/>
        <v>7626.720008946123</v>
      </c>
      <c r="G13" s="99">
        <f t="shared" si="2"/>
        <v>900</v>
      </c>
      <c r="H13" s="112">
        <f t="shared" ca="1" si="7"/>
        <v>1</v>
      </c>
      <c r="I13" s="113">
        <f t="shared" ca="1" si="5"/>
        <v>19921.530082585654</v>
      </c>
      <c r="J13" s="94">
        <f t="shared" ca="1" si="6"/>
        <v>27548.250091531776</v>
      </c>
      <c r="L13" s="228"/>
      <c r="M13" s="230"/>
      <c r="O13" s="241" t="s">
        <v>45</v>
      </c>
      <c r="P13" s="39">
        <v>10812104.9</v>
      </c>
      <c r="U13" s="245"/>
      <c r="V13" s="244"/>
      <c r="W13" s="244"/>
      <c r="X13" s="244"/>
      <c r="Y13" s="245"/>
      <c r="Z13" s="170"/>
    </row>
    <row r="14" spans="1:26" x14ac:dyDescent="0.35">
      <c r="A14" s="15">
        <v>45657</v>
      </c>
      <c r="B14" s="31">
        <v>1500</v>
      </c>
      <c r="C14" s="107">
        <f t="shared" si="0"/>
        <v>600</v>
      </c>
      <c r="D14" s="108">
        <f t="shared" ca="1" si="1"/>
        <v>-1.4786506475458944E-2</v>
      </c>
      <c r="E14" s="109">
        <f t="shared" ca="1" si="3"/>
        <v>-1.4677722924838821E-2</v>
      </c>
      <c r="F14" s="107">
        <f t="shared" ca="1" si="4"/>
        <v>8114.7771258294879</v>
      </c>
      <c r="G14" s="99">
        <f t="shared" si="2"/>
        <v>900</v>
      </c>
      <c r="H14" s="112">
        <f t="shared" ca="1" si="7"/>
        <v>1</v>
      </c>
      <c r="I14" s="113">
        <f t="shared" ca="1" si="5"/>
        <v>22016.821887540795</v>
      </c>
      <c r="J14" s="94">
        <f t="shared" ca="1" si="6"/>
        <v>30131.599013370284</v>
      </c>
      <c r="L14" s="228"/>
      <c r="M14" s="230"/>
      <c r="O14" s="241" t="s">
        <v>46</v>
      </c>
      <c r="P14" s="39">
        <v>6308766.3300000001</v>
      </c>
      <c r="U14" s="245"/>
      <c r="V14" s="244"/>
      <c r="W14" s="244"/>
      <c r="X14" s="244"/>
      <c r="Y14" s="245"/>
      <c r="Z14" s="170"/>
    </row>
    <row r="15" spans="1:26" x14ac:dyDescent="0.35">
      <c r="A15" s="15">
        <v>45688</v>
      </c>
      <c r="B15" s="31">
        <v>1590</v>
      </c>
      <c r="C15" s="107">
        <f t="shared" si="0"/>
        <v>636</v>
      </c>
      <c r="D15" s="108">
        <f t="shared" ca="1" si="1"/>
        <v>6.7311902723843131E-2</v>
      </c>
      <c r="E15" s="109">
        <f t="shared" ca="1" si="3"/>
        <v>6.9629046364545255E-2</v>
      </c>
      <c r="F15" s="107">
        <f t="shared" ca="1" si="4"/>
        <v>9315.8013185618202</v>
      </c>
      <c r="G15" s="99">
        <f t="shared" si="2"/>
        <v>954</v>
      </c>
      <c r="H15" s="112">
        <f t="shared" ca="1" si="7"/>
        <v>1</v>
      </c>
      <c r="I15" s="113">
        <f t="shared" ca="1" si="5"/>
        <v>24291.831200793244</v>
      </c>
      <c r="J15" s="94">
        <f t="shared" ca="1" si="6"/>
        <v>33607.632519355066</v>
      </c>
      <c r="L15" s="228"/>
      <c r="M15" s="230"/>
      <c r="O15" s="241" t="s">
        <v>47</v>
      </c>
      <c r="P15" s="39">
        <v>21588917.350000001</v>
      </c>
      <c r="U15" s="245"/>
      <c r="V15" s="244"/>
      <c r="W15" s="244"/>
      <c r="X15" s="244"/>
      <c r="Y15" s="245"/>
      <c r="Z15" s="170"/>
    </row>
    <row r="16" spans="1:26" x14ac:dyDescent="0.35">
      <c r="A16" s="15">
        <v>45716</v>
      </c>
      <c r="B16" s="31">
        <v>1590</v>
      </c>
      <c r="C16" s="107">
        <f t="shared" si="0"/>
        <v>636</v>
      </c>
      <c r="D16" s="108">
        <f t="shared" ca="1" si="1"/>
        <v>9.4046921049663959E-3</v>
      </c>
      <c r="E16" s="109">
        <f t="shared" ca="1" si="3"/>
        <v>9.449055186404598E-3</v>
      </c>
      <c r="F16" s="107">
        <f t="shared" ca="1" si="4"/>
        <v>10039.826839326492</v>
      </c>
      <c r="G16" s="99">
        <f t="shared" si="2"/>
        <v>954</v>
      </c>
      <c r="H16" s="112">
        <f t="shared" ca="1" si="7"/>
        <v>1</v>
      </c>
      <c r="I16" s="113">
        <f t="shared" ca="1" si="5"/>
        <v>26703.341072840838</v>
      </c>
      <c r="J16" s="94">
        <f t="shared" ca="1" si="6"/>
        <v>36743.16791216733</v>
      </c>
      <c r="L16" s="228"/>
      <c r="M16" s="230"/>
      <c r="O16" s="241" t="s">
        <v>48</v>
      </c>
      <c r="P16" s="39">
        <v>21654689.030000001</v>
      </c>
      <c r="U16" s="245"/>
      <c r="V16" s="244"/>
      <c r="W16" s="244"/>
      <c r="X16" s="244"/>
      <c r="Y16" s="245"/>
    </row>
    <row r="17" spans="1:26" x14ac:dyDescent="0.35">
      <c r="A17" s="15">
        <v>45747</v>
      </c>
      <c r="B17" s="31">
        <v>1590</v>
      </c>
      <c r="C17" s="107">
        <f t="shared" si="0"/>
        <v>636</v>
      </c>
      <c r="D17" s="108">
        <f t="shared" ca="1" si="1"/>
        <v>-4.8625814860301471E-3</v>
      </c>
      <c r="E17" s="109">
        <f t="shared" ca="1" si="3"/>
        <v>-4.8507782757830631E-3</v>
      </c>
      <c r="F17" s="107">
        <f t="shared" ca="1" si="4"/>
        <v>10627.125865401664</v>
      </c>
      <c r="G17" s="99">
        <f t="shared" si="2"/>
        <v>954</v>
      </c>
      <c r="H17" s="112">
        <f t="shared" ca="1" si="7"/>
        <v>1</v>
      </c>
      <c r="I17" s="113">
        <f t="shared" ca="1" si="5"/>
        <v>29259.541537211291</v>
      </c>
      <c r="J17" s="94">
        <f t="shared" ca="1" si="6"/>
        <v>39886.667402612955</v>
      </c>
      <c r="L17" s="228"/>
      <c r="M17" s="230"/>
      <c r="O17" s="241" t="s">
        <v>49</v>
      </c>
      <c r="P17" s="39">
        <v>8800533.0500000007</v>
      </c>
      <c r="U17" s="245"/>
      <c r="V17" s="244"/>
      <c r="W17" s="244"/>
      <c r="X17" s="244"/>
      <c r="Y17" s="245"/>
    </row>
    <row r="18" spans="1:26" x14ac:dyDescent="0.35">
      <c r="A18" s="15">
        <v>45777</v>
      </c>
      <c r="B18" s="31">
        <v>1590</v>
      </c>
      <c r="C18" s="107">
        <f t="shared" si="0"/>
        <v>636</v>
      </c>
      <c r="D18" s="108">
        <f t="shared" ca="1" si="1"/>
        <v>-8.5786377936341723E-3</v>
      </c>
      <c r="E18" s="109">
        <f t="shared" ca="1" si="3"/>
        <v>-8.5419462764793064E-3</v>
      </c>
      <c r="F18" s="107">
        <f t="shared" ca="1" si="4"/>
        <v>11172.349527186019</v>
      </c>
      <c r="G18" s="99">
        <f t="shared" si="2"/>
        <v>954</v>
      </c>
      <c r="H18" s="112">
        <f t="shared" ca="1" si="7"/>
        <v>1</v>
      </c>
      <c r="I18" s="113">
        <f t="shared" ca="1" si="5"/>
        <v>31969.114029443972</v>
      </c>
      <c r="J18" s="94">
        <f t="shared" ca="1" si="6"/>
        <v>43141.463556629991</v>
      </c>
      <c r="L18" s="231"/>
      <c r="M18" s="233"/>
      <c r="O18" s="241" t="s">
        <v>50</v>
      </c>
      <c r="P18" s="39">
        <v>2186006.6800000002</v>
      </c>
      <c r="U18" s="245"/>
      <c r="V18" s="244"/>
      <c r="W18" s="244"/>
      <c r="X18" s="244"/>
      <c r="Y18" s="245"/>
      <c r="Z18" s="170"/>
    </row>
    <row r="19" spans="1:26" x14ac:dyDescent="0.35">
      <c r="A19" s="15">
        <v>45808</v>
      </c>
      <c r="B19" s="31">
        <v>1590</v>
      </c>
      <c r="C19" s="107">
        <f t="shared" si="0"/>
        <v>636</v>
      </c>
      <c r="D19" s="108">
        <f t="shared" ca="1" si="1"/>
        <v>5.6429241172927753E-2</v>
      </c>
      <c r="E19" s="109">
        <f t="shared" ca="1" si="3"/>
        <v>5.8051745650926634E-2</v>
      </c>
      <c r="F19" s="107">
        <f t="shared" ca="1" si="4"/>
        <v>12456.923920261472</v>
      </c>
      <c r="G19" s="99">
        <f t="shared" si="2"/>
        <v>954</v>
      </c>
      <c r="H19" s="112">
        <f t="shared" ca="1" si="7"/>
        <v>1</v>
      </c>
      <c r="I19" s="113">
        <f t="shared" ca="1" si="5"/>
        <v>34841.260871210608</v>
      </c>
      <c r="J19" s="94">
        <f t="shared" ca="1" si="6"/>
        <v>47298.184791472078</v>
      </c>
      <c r="L19" s="134"/>
      <c r="M19" s="134"/>
      <c r="O19" s="241" t="s">
        <v>51</v>
      </c>
      <c r="P19" s="39">
        <v>1056869.44</v>
      </c>
      <c r="U19" s="245"/>
      <c r="V19" s="244"/>
      <c r="W19" s="244"/>
      <c r="X19" s="244"/>
      <c r="Y19" s="245"/>
    </row>
    <row r="20" spans="1:26" x14ac:dyDescent="0.35">
      <c r="A20" s="15">
        <v>45838</v>
      </c>
      <c r="B20" s="31">
        <v>1590</v>
      </c>
      <c r="C20" s="107">
        <f t="shared" si="0"/>
        <v>636</v>
      </c>
      <c r="D20" s="108">
        <f t="shared" ca="1" si="1"/>
        <v>-1.5036731462624818E-2</v>
      </c>
      <c r="E20" s="109">
        <f t="shared" ca="1" si="3"/>
        <v>-1.4924244334779568E-2</v>
      </c>
      <c r="F20" s="107">
        <f t="shared" ca="1" si="4"/>
        <v>12907.013744015729</v>
      </c>
      <c r="G20" s="99">
        <f t="shared" si="2"/>
        <v>954</v>
      </c>
      <c r="H20" s="112">
        <f t="shared" ca="1" si="7"/>
        <v>1</v>
      </c>
      <c r="I20" s="113">
        <f t="shared" ca="1" si="5"/>
        <v>37885.736523483247</v>
      </c>
      <c r="J20" s="94">
        <f t="shared" ca="1" si="6"/>
        <v>50792.750267498974</v>
      </c>
      <c r="L20" s="225" t="s">
        <v>277</v>
      </c>
      <c r="M20" s="227"/>
      <c r="O20" s="241" t="s">
        <v>52</v>
      </c>
      <c r="P20" s="39">
        <v>6353511.8300000001</v>
      </c>
      <c r="U20" s="245"/>
      <c r="V20" s="244"/>
      <c r="W20" s="244"/>
      <c r="X20" s="244"/>
      <c r="Y20" s="245"/>
    </row>
    <row r="21" spans="1:26" x14ac:dyDescent="0.35">
      <c r="A21" s="15">
        <v>45869</v>
      </c>
      <c r="B21" s="31">
        <v>1590</v>
      </c>
      <c r="C21" s="107">
        <f t="shared" si="0"/>
        <v>636</v>
      </c>
      <c r="D21" s="108">
        <f t="shared" ca="1" si="1"/>
        <v>-1.9047261123859283E-2</v>
      </c>
      <c r="E21" s="109">
        <f t="shared" ca="1" si="3"/>
        <v>-1.8867008300790467E-2</v>
      </c>
      <c r="F21" s="107">
        <f t="shared" ca="1" si="4"/>
        <v>13299.497008568967</v>
      </c>
      <c r="G21" s="99">
        <f t="shared" si="2"/>
        <v>954</v>
      </c>
      <c r="H21" s="112">
        <f t="shared" ca="1" si="7"/>
        <v>1</v>
      </c>
      <c r="I21" s="113">
        <f t="shared" ca="1" si="5"/>
        <v>41112.880714892242</v>
      </c>
      <c r="J21" s="94">
        <f t="shared" ca="1" si="6"/>
        <v>54412.377723461206</v>
      </c>
      <c r="L21" s="228"/>
      <c r="M21" s="230"/>
      <c r="O21" s="241" t="s">
        <v>53</v>
      </c>
      <c r="P21" s="39">
        <v>6236210.2599999998</v>
      </c>
      <c r="U21" s="243"/>
      <c r="V21" s="243"/>
      <c r="W21" s="245"/>
      <c r="X21" s="245"/>
      <c r="Y21" s="245"/>
    </row>
    <row r="22" spans="1:26" x14ac:dyDescent="0.35">
      <c r="A22" s="15">
        <v>45900</v>
      </c>
      <c r="B22" s="31">
        <v>1590</v>
      </c>
      <c r="C22" s="107">
        <f t="shared" si="0"/>
        <v>636</v>
      </c>
      <c r="D22" s="108">
        <f t="shared" ca="1" si="1"/>
        <v>8.5956961956234704E-3</v>
      </c>
      <c r="E22" s="109">
        <f t="shared" ca="1" si="3"/>
        <v>8.6327452702812391E-3</v>
      </c>
      <c r="F22" s="107">
        <f t="shared" ca="1" si="4"/>
        <v>14050.30817846681</v>
      </c>
      <c r="G22" s="99">
        <f t="shared" si="2"/>
        <v>954</v>
      </c>
      <c r="H22" s="112">
        <f t="shared" ca="1" si="7"/>
        <v>1</v>
      </c>
      <c r="I22" s="113">
        <f t="shared" ca="1" si="5"/>
        <v>44533.653557785779</v>
      </c>
      <c r="J22" s="94">
        <f t="shared" ca="1" si="6"/>
        <v>58583.96173625259</v>
      </c>
      <c r="L22" s="228"/>
      <c r="M22" s="230"/>
      <c r="O22" s="241" t="s">
        <v>54</v>
      </c>
      <c r="P22" s="39">
        <v>21586997.960000001</v>
      </c>
      <c r="U22" s="243"/>
      <c r="V22" s="243"/>
      <c r="W22" s="243"/>
      <c r="X22" s="243"/>
      <c r="Y22" s="243"/>
    </row>
    <row r="23" spans="1:26" x14ac:dyDescent="0.35">
      <c r="A23" s="15">
        <v>45930</v>
      </c>
      <c r="B23" s="31">
        <v>1590</v>
      </c>
      <c r="C23" s="107">
        <f t="shared" si="0"/>
        <v>636</v>
      </c>
      <c r="D23" s="108">
        <f t="shared" ca="1" si="1"/>
        <v>-7.3947820387194954E-2</v>
      </c>
      <c r="E23" s="109">
        <f t="shared" ca="1" si="3"/>
        <v>-7.1279847165030441E-2</v>
      </c>
      <c r="F23" s="107">
        <f t="shared" ca="1" si="4"/>
        <v>13684.804358884119</v>
      </c>
      <c r="G23" s="99">
        <f t="shared" si="2"/>
        <v>954</v>
      </c>
      <c r="H23" s="112">
        <f t="shared" ca="1" si="7"/>
        <v>1</v>
      </c>
      <c r="I23" s="113">
        <f t="shared" ca="1" si="5"/>
        <v>48159.672771252932</v>
      </c>
      <c r="J23" s="94">
        <f t="shared" ca="1" si="6"/>
        <v>61844.477130137049</v>
      </c>
      <c r="L23" s="228"/>
      <c r="M23" s="230"/>
      <c r="O23" s="241" t="s">
        <v>55</v>
      </c>
      <c r="P23" s="39">
        <v>10670452.300000001</v>
      </c>
      <c r="U23" s="243"/>
      <c r="V23" s="243"/>
      <c r="W23" s="243"/>
      <c r="X23" s="243"/>
      <c r="Y23" s="243"/>
    </row>
    <row r="24" spans="1:26" x14ac:dyDescent="0.35">
      <c r="A24" s="15">
        <v>45961</v>
      </c>
      <c r="B24" s="31">
        <v>1590</v>
      </c>
      <c r="C24" s="107">
        <f t="shared" si="0"/>
        <v>636</v>
      </c>
      <c r="D24" s="108">
        <f t="shared" ca="1" si="1"/>
        <v>7.4510223671559517E-2</v>
      </c>
      <c r="E24" s="109">
        <f t="shared" ca="1" si="3"/>
        <v>7.7356358003507486E-2</v>
      </c>
      <c r="F24" s="107">
        <f t="shared" ca="1" si="4"/>
        <v>15379.410984077918</v>
      </c>
      <c r="G24" s="99">
        <f t="shared" si="2"/>
        <v>954</v>
      </c>
      <c r="H24" s="112">
        <f t="shared" ca="1" si="7"/>
        <v>1</v>
      </c>
      <c r="I24" s="113">
        <f t="shared" ca="1" si="5"/>
        <v>52003.253137528111</v>
      </c>
      <c r="J24" s="94">
        <f t="shared" ca="1" si="6"/>
        <v>67382.664121606023</v>
      </c>
      <c r="L24" s="228"/>
      <c r="M24" s="230"/>
      <c r="O24" s="241" t="s">
        <v>56</v>
      </c>
      <c r="P24" s="39">
        <v>6266654.1299999999</v>
      </c>
      <c r="U24" s="243"/>
      <c r="V24" s="243"/>
      <c r="W24" s="243"/>
      <c r="X24" s="243"/>
      <c r="Y24" s="243"/>
    </row>
    <row r="25" spans="1:26" x14ac:dyDescent="0.35">
      <c r="A25" s="15">
        <v>45991</v>
      </c>
      <c r="B25" s="31">
        <v>1590</v>
      </c>
      <c r="C25" s="107">
        <f t="shared" si="0"/>
        <v>636</v>
      </c>
      <c r="D25" s="108">
        <f t="shared" ca="1" si="1"/>
        <v>-1.9747569460371837E-2</v>
      </c>
      <c r="E25" s="109">
        <f t="shared" ca="1" si="3"/>
        <v>-1.95538633808644E-2</v>
      </c>
      <c r="F25" s="107">
        <f t="shared" ca="1" si="4"/>
        <v>15714.684082817093</v>
      </c>
      <c r="G25" s="99">
        <f t="shared" si="2"/>
        <v>954</v>
      </c>
      <c r="H25" s="112">
        <f t="shared" ca="1" si="7"/>
        <v>1</v>
      </c>
      <c r="I25" s="113">
        <f t="shared" ca="1" si="5"/>
        <v>56077.448325779798</v>
      </c>
      <c r="J25" s="94">
        <f t="shared" ca="1" si="6"/>
        <v>71792.132408596895</v>
      </c>
      <c r="L25" s="228"/>
      <c r="M25" s="230"/>
      <c r="O25" s="241" t="s">
        <v>57</v>
      </c>
      <c r="P25" s="39">
        <v>21621549.050000001</v>
      </c>
      <c r="U25" s="243"/>
      <c r="V25" s="243"/>
      <c r="W25" s="243"/>
      <c r="X25" s="243"/>
      <c r="Y25" s="243"/>
    </row>
    <row r="26" spans="1:26" x14ac:dyDescent="0.35">
      <c r="A26" s="15">
        <v>46022</v>
      </c>
      <c r="B26" s="31">
        <v>3325.8907480975563</v>
      </c>
      <c r="C26" s="107">
        <f t="shared" si="0"/>
        <v>1330.3562992390225</v>
      </c>
      <c r="D26" s="108">
        <f t="shared" ca="1" si="1"/>
        <v>6.3373661768149334E-2</v>
      </c>
      <c r="E26" s="109">
        <f t="shared" ca="1" si="3"/>
        <v>6.542487340362424E-2</v>
      </c>
      <c r="F26" s="107">
        <f t="shared" ca="1" si="4"/>
        <v>18073.171598752371</v>
      </c>
      <c r="G26" s="99">
        <f t="shared" si="2"/>
        <v>1995.5344488585338</v>
      </c>
      <c r="H26" s="112">
        <f t="shared" ca="1" si="7"/>
        <v>1</v>
      </c>
      <c r="I26" s="113">
        <f t="shared" ca="1" si="5"/>
        <v>61437.629674185118</v>
      </c>
      <c r="J26" s="94">
        <f t="shared" ca="1" si="6"/>
        <v>79510.80127293749</v>
      </c>
      <c r="L26" s="231"/>
      <c r="M26" s="233"/>
      <c r="O26" s="241" t="s">
        <v>58</v>
      </c>
      <c r="P26" s="39">
        <v>21591775.25</v>
      </c>
      <c r="U26" s="243"/>
      <c r="V26" s="243"/>
      <c r="W26" s="243"/>
      <c r="X26" s="243"/>
      <c r="Y26" s="243"/>
    </row>
    <row r="27" spans="1:26" x14ac:dyDescent="0.35">
      <c r="A27" s="15">
        <v>46053</v>
      </c>
      <c r="B27" s="31">
        <v>1685.4000000000003</v>
      </c>
      <c r="C27" s="107">
        <f t="shared" si="0"/>
        <v>674.1600000000002</v>
      </c>
      <c r="D27" s="108">
        <f t="shared" ca="1" si="1"/>
        <v>9.1709822314144443E-6</v>
      </c>
      <c r="E27" s="109">
        <f t="shared" ca="1" si="3"/>
        <v>9.1710242851039681E-6</v>
      </c>
      <c r="F27" s="107">
        <f t="shared" ca="1" si="4"/>
        <v>18747.497348248013</v>
      </c>
      <c r="G27" s="99">
        <f t="shared" si="2"/>
        <v>1011.2400000000001</v>
      </c>
      <c r="H27" s="112">
        <f t="shared" ca="1" si="7"/>
        <v>1</v>
      </c>
      <c r="I27" s="113">
        <f t="shared" ca="1" si="5"/>
        <v>66135.127454636226</v>
      </c>
      <c r="J27" s="94">
        <f t="shared" ca="1" si="6"/>
        <v>84882.624802884238</v>
      </c>
      <c r="O27" s="241" t="s">
        <v>59</v>
      </c>
      <c r="P27" s="39">
        <v>2065277.51</v>
      </c>
    </row>
    <row r="28" spans="1:26" x14ac:dyDescent="0.35">
      <c r="A28" s="15">
        <v>46081</v>
      </c>
      <c r="B28" s="31">
        <v>1685.4000000000003</v>
      </c>
      <c r="C28" s="107">
        <f t="shared" si="0"/>
        <v>674.1600000000002</v>
      </c>
      <c r="D28" s="108">
        <f t="shared" ca="1" si="1"/>
        <v>-8.425814612292578E-3</v>
      </c>
      <c r="E28" s="109">
        <f t="shared" ca="1" si="3"/>
        <v>-8.3904169242385862E-3</v>
      </c>
      <c r="F28" s="107">
        <f t="shared" ca="1" si="4"/>
        <v>19264.358029210154</v>
      </c>
      <c r="G28" s="99">
        <f t="shared" si="2"/>
        <v>1011.2400000000001</v>
      </c>
      <c r="H28" s="112">
        <f t="shared" ca="1" si="7"/>
        <v>1</v>
      </c>
      <c r="I28" s="113">
        <f t="shared" ca="1" si="5"/>
        <v>71114.475101914402</v>
      </c>
      <c r="J28" s="94">
        <f t="shared" ca="1" si="6"/>
        <v>90378.833131124557</v>
      </c>
      <c r="O28" s="241" t="s">
        <v>60</v>
      </c>
      <c r="P28" s="39">
        <v>1134583.28</v>
      </c>
    </row>
    <row r="29" spans="1:26" x14ac:dyDescent="0.35">
      <c r="A29" s="15">
        <v>46112</v>
      </c>
      <c r="B29" s="31">
        <v>1685.4000000000003</v>
      </c>
      <c r="C29" s="107">
        <f t="shared" si="0"/>
        <v>674.1600000000002</v>
      </c>
      <c r="D29" s="108">
        <f t="shared" ca="1" si="1"/>
        <v>4.3144075603877653E-2</v>
      </c>
      <c r="E29" s="109">
        <f t="shared" ca="1" si="3"/>
        <v>4.4088311668660785E-2</v>
      </c>
      <c r="F29" s="107">
        <f t="shared" ca="1" si="4"/>
        <v>20787.851050098638</v>
      </c>
      <c r="G29" s="99">
        <f t="shared" si="2"/>
        <v>1011.2400000000001</v>
      </c>
      <c r="H29" s="112">
        <f t="shared" ca="1" si="7"/>
        <v>1</v>
      </c>
      <c r="I29" s="113">
        <f t="shared" ca="1" si="5"/>
        <v>76392.583608029279</v>
      </c>
      <c r="J29" s="94">
        <f t="shared" ca="1" si="6"/>
        <v>97180.434658127924</v>
      </c>
      <c r="O29" s="241" t="s">
        <v>61</v>
      </c>
      <c r="P29" s="39">
        <v>2941312.18</v>
      </c>
    </row>
    <row r="30" spans="1:26" x14ac:dyDescent="0.35">
      <c r="A30" s="15">
        <v>46142</v>
      </c>
      <c r="B30" s="31">
        <v>1685.4000000000003</v>
      </c>
      <c r="C30" s="107">
        <f t="shared" si="0"/>
        <v>674.1600000000002</v>
      </c>
      <c r="D30" s="108">
        <f t="shared" ca="1" si="1"/>
        <v>2.6955977991476475E-3</v>
      </c>
      <c r="E30" s="109">
        <f t="shared" ca="1" si="3"/>
        <v>2.6992341895761829E-3</v>
      </c>
      <c r="F30" s="107">
        <f t="shared" ca="1" si="4"/>
        <v>21518.122328380879</v>
      </c>
      <c r="G30" s="99">
        <f t="shared" si="2"/>
        <v>1011.2400000000001</v>
      </c>
      <c r="H30" s="112">
        <f t="shared" ca="1" si="7"/>
        <v>1</v>
      </c>
      <c r="I30" s="113">
        <f t="shared" ca="1" si="5"/>
        <v>81987.378624511039</v>
      </c>
      <c r="J30" s="94">
        <f t="shared" ca="1" si="6"/>
        <v>103505.50095289192</v>
      </c>
      <c r="O30" s="241" t="s">
        <v>62</v>
      </c>
      <c r="P30" s="39">
        <v>1944750.01</v>
      </c>
    </row>
    <row r="31" spans="1:26" x14ac:dyDescent="0.35">
      <c r="A31" s="15">
        <v>46173</v>
      </c>
      <c r="B31" s="31">
        <v>1685.4000000000003</v>
      </c>
      <c r="C31" s="107">
        <f t="shared" si="0"/>
        <v>674.1600000000002</v>
      </c>
      <c r="D31" s="108">
        <f t="shared" ca="1" si="1"/>
        <v>3.1274788890318296E-2</v>
      </c>
      <c r="E31" s="109">
        <f t="shared" ca="1" si="3"/>
        <v>3.1768983590267919E-2</v>
      </c>
      <c r="F31" s="107">
        <f t="shared" ca="1" si="4"/>
        <v>22875.891203524588</v>
      </c>
      <c r="G31" s="99">
        <f t="shared" si="2"/>
        <v>1011.2400000000001</v>
      </c>
      <c r="H31" s="112">
        <f t="shared" ca="1" si="7"/>
        <v>1</v>
      </c>
      <c r="I31" s="113">
        <f t="shared" ca="1" si="5"/>
        <v>87917.861341981712</v>
      </c>
      <c r="J31" s="94">
        <f t="shared" ca="1" si="6"/>
        <v>110793.7525455063</v>
      </c>
      <c r="O31" s="241" t="s">
        <v>63</v>
      </c>
      <c r="P31" s="39">
        <v>8185065.8499999996</v>
      </c>
    </row>
    <row r="32" spans="1:26" x14ac:dyDescent="0.35">
      <c r="A32" s="15">
        <v>46203</v>
      </c>
      <c r="B32" s="31">
        <v>1685.4000000000003</v>
      </c>
      <c r="C32" s="107">
        <f t="shared" si="0"/>
        <v>674.1600000000002</v>
      </c>
      <c r="D32" s="108">
        <f t="shared" ca="1" si="1"/>
        <v>1.4913572865720749E-2</v>
      </c>
      <c r="E32" s="109">
        <f t="shared" ca="1" si="3"/>
        <v>1.5025335093735048E-2</v>
      </c>
      <c r="F32" s="107">
        <f t="shared" ca="1" si="4"/>
        <v>23893.769134425373</v>
      </c>
      <c r="G32" s="99">
        <f t="shared" si="2"/>
        <v>1011.2400000000001</v>
      </c>
      <c r="H32" s="112">
        <f t="shared" ca="1" si="7"/>
        <v>1</v>
      </c>
      <c r="I32" s="113">
        <f t="shared" ca="1" si="5"/>
        <v>94204.173022500618</v>
      </c>
      <c r="J32" s="94">
        <f t="shared" ca="1" si="6"/>
        <v>118097.94215692599</v>
      </c>
      <c r="O32" s="241" t="s">
        <v>64</v>
      </c>
      <c r="P32" s="39">
        <v>7865026.9400000004</v>
      </c>
    </row>
    <row r="33" spans="1:16" x14ac:dyDescent="0.35">
      <c r="A33" s="15">
        <v>46234</v>
      </c>
      <c r="B33" s="31">
        <v>1685.4000000000003</v>
      </c>
      <c r="C33" s="107">
        <f t="shared" si="0"/>
        <v>674.1600000000002</v>
      </c>
      <c r="D33" s="108">
        <f t="shared" ca="1" si="1"/>
        <v>1.6663098088774968E-2</v>
      </c>
      <c r="E33" s="109">
        <f t="shared" ca="1" si="3"/>
        <v>1.6802701840144652E-2</v>
      </c>
      <c r="F33" s="107">
        <f t="shared" ca="1" si="4"/>
        <v>24969.409013028373</v>
      </c>
      <c r="G33" s="99">
        <f t="shared" si="2"/>
        <v>1011.2400000000001</v>
      </c>
      <c r="H33" s="112">
        <f t="shared" ca="1" si="7"/>
        <v>1</v>
      </c>
      <c r="I33" s="113">
        <f t="shared" ca="1" si="5"/>
        <v>100867.66340385066</v>
      </c>
      <c r="J33" s="94">
        <f t="shared" ca="1" si="6"/>
        <v>125837.07241687903</v>
      </c>
      <c r="O33" s="241" t="s">
        <v>65</v>
      </c>
      <c r="P33" s="39">
        <v>6721045.3799999999</v>
      </c>
    </row>
    <row r="34" spans="1:16" x14ac:dyDescent="0.35">
      <c r="A34" s="15">
        <v>46265</v>
      </c>
      <c r="B34" s="31">
        <v>1685.4000000000003</v>
      </c>
      <c r="C34" s="107">
        <f t="shared" si="0"/>
        <v>674.1600000000002</v>
      </c>
      <c r="D34" s="108">
        <f t="shared" ca="1" si="1"/>
        <v>1.5926739681599206E-2</v>
      </c>
      <c r="E34" s="109">
        <f t="shared" ca="1" si="3"/>
        <v>1.605424622181828E-2</v>
      </c>
      <c r="F34" s="107">
        <f t="shared" ca="1" si="4"/>
        <v>26044.434053336819</v>
      </c>
      <c r="G34" s="99">
        <f t="shared" si="2"/>
        <v>1011.2400000000001</v>
      </c>
      <c r="H34" s="112">
        <f t="shared" ca="1" si="7"/>
        <v>1</v>
      </c>
      <c r="I34" s="113">
        <f t="shared" ca="1" si="5"/>
        <v>107930.96320808171</v>
      </c>
      <c r="J34" s="94">
        <f t="shared" ca="1" si="6"/>
        <v>133975.39726141852</v>
      </c>
      <c r="O34" s="241" t="s">
        <v>66</v>
      </c>
      <c r="P34" s="39">
        <v>2200566.8199999998</v>
      </c>
    </row>
    <row r="35" spans="1:16" x14ac:dyDescent="0.35">
      <c r="A35" s="15">
        <v>46295</v>
      </c>
      <c r="B35" s="31">
        <v>1685.4000000000003</v>
      </c>
      <c r="C35" s="107">
        <f t="shared" ref="C35:C66" si="8">B35*$F$1</f>
        <v>674.1600000000002</v>
      </c>
      <c r="D35" s="108">
        <f t="shared" ref="D35:D66" ca="1" si="9">_xlfn.NORM.INV(RAND(), $I$1,$L$1)</f>
        <v>4.3158714942212191E-2</v>
      </c>
      <c r="E35" s="109">
        <f t="shared" ca="1" si="3"/>
        <v>4.4103596542586221E-2</v>
      </c>
      <c r="F35" s="107">
        <f t="shared" ca="1" si="4"/>
        <v>27867.247265005179</v>
      </c>
      <c r="G35" s="99">
        <f t="shared" si="2"/>
        <v>1011.2400000000001</v>
      </c>
      <c r="H35" s="112">
        <f t="shared" ca="1" si="7"/>
        <v>1</v>
      </c>
      <c r="I35" s="113">
        <f t="shared" ca="1" si="5"/>
        <v>115418.06100056662</v>
      </c>
      <c r="J35" s="94">
        <f t="shared" ca="1" si="6"/>
        <v>143285.3082655718</v>
      </c>
      <c r="O35" s="241" t="s">
        <v>67</v>
      </c>
      <c r="P35" s="39">
        <v>6531994.4400000004</v>
      </c>
    </row>
    <row r="36" spans="1:16" x14ac:dyDescent="0.35">
      <c r="A36" s="15">
        <v>46326</v>
      </c>
      <c r="B36" s="31">
        <v>1685.4000000000003</v>
      </c>
      <c r="C36" s="107">
        <f t="shared" si="8"/>
        <v>674.1600000000002</v>
      </c>
      <c r="D36" s="108">
        <f t="shared" ca="1" si="9"/>
        <v>-0.12664703548340586</v>
      </c>
      <c r="E36" s="109">
        <f t="shared" ca="1" si="3"/>
        <v>-0.11895540479875133</v>
      </c>
      <c r="F36" s="107">
        <f t="shared" ca="1" si="4"/>
        <v>25226.447585969592</v>
      </c>
      <c r="G36" s="99">
        <f t="shared" si="2"/>
        <v>1011.2400000000001</v>
      </c>
      <c r="H36" s="112">
        <f t="shared" ca="1" si="7"/>
        <v>1</v>
      </c>
      <c r="I36" s="113">
        <f t="shared" ref="I36:I67" ca="1" si="10">IF(H36=3, 0.3 * I35 + G36, G36 + I35 * (1 + $R$1))</f>
        <v>123354.38466060063</v>
      </c>
      <c r="J36" s="94">
        <f t="shared" ca="1" si="6"/>
        <v>148580.83224657021</v>
      </c>
      <c r="O36" s="241" t="s">
        <v>68</v>
      </c>
      <c r="P36" s="39">
        <v>3756253.25</v>
      </c>
    </row>
    <row r="37" spans="1:16" x14ac:dyDescent="0.35">
      <c r="A37" s="15">
        <v>46356</v>
      </c>
      <c r="B37" s="31">
        <v>1685.4000000000003</v>
      </c>
      <c r="C37" s="107">
        <f t="shared" si="8"/>
        <v>674.1600000000002</v>
      </c>
      <c r="D37" s="108">
        <f t="shared" ca="1" si="9"/>
        <v>-1.3362374390953464E-2</v>
      </c>
      <c r="E37" s="109">
        <f t="shared" ca="1" si="3"/>
        <v>-1.3273494190213064E-2</v>
      </c>
      <c r="F37" s="107">
        <f t="shared" ca="1" si="4"/>
        <v>25565.76448049751</v>
      </c>
      <c r="G37" s="99">
        <f t="shared" si="2"/>
        <v>1011.2400000000001</v>
      </c>
      <c r="H37" s="112">
        <f t="shared" ca="1" si="7"/>
        <v>2</v>
      </c>
      <c r="I37" s="113">
        <f t="shared" ca="1" si="10"/>
        <v>131766.88774023668</v>
      </c>
      <c r="J37" s="94">
        <f t="shared" ca="1" si="6"/>
        <v>157332.65222073419</v>
      </c>
      <c r="O37" s="241" t="s">
        <v>69</v>
      </c>
      <c r="P37" s="39">
        <v>2578217.73</v>
      </c>
    </row>
    <row r="38" spans="1:16" x14ac:dyDescent="0.35">
      <c r="A38" s="15">
        <v>46387</v>
      </c>
      <c r="B38" s="31">
        <v>1685.4000000000003</v>
      </c>
      <c r="C38" s="107">
        <f t="shared" si="8"/>
        <v>674.1600000000002</v>
      </c>
      <c r="D38" s="108">
        <f t="shared" ca="1" si="9"/>
        <v>2.2583337081189996E-3</v>
      </c>
      <c r="E38" s="109">
        <f t="shared" ca="1" si="3"/>
        <v>2.2608856643822062E-3</v>
      </c>
      <c r="F38" s="107">
        <f t="shared" ca="1" si="4"/>
        <v>26297.725750910438</v>
      </c>
      <c r="G38" s="99">
        <f t="shared" si="2"/>
        <v>1011.2400000000001</v>
      </c>
      <c r="H38" s="112">
        <f t="shared" ca="1" si="7"/>
        <v>2</v>
      </c>
      <c r="I38" s="113">
        <f t="shared" ca="1" si="10"/>
        <v>140684.14100465088</v>
      </c>
      <c r="J38" s="94">
        <f t="shared" ca="1" si="6"/>
        <v>166981.86675556132</v>
      </c>
      <c r="O38" s="241" t="s">
        <v>70</v>
      </c>
      <c r="P38" s="39">
        <v>21662171.289999999</v>
      </c>
    </row>
    <row r="39" spans="1:16" x14ac:dyDescent="0.35">
      <c r="A39" s="15">
        <v>46418</v>
      </c>
      <c r="B39" s="31">
        <v>1786.5240000000006</v>
      </c>
      <c r="C39" s="107">
        <f t="shared" si="8"/>
        <v>714.60960000000023</v>
      </c>
      <c r="D39" s="108">
        <f t="shared" ca="1" si="9"/>
        <v>4.4077723890910338E-2</v>
      </c>
      <c r="E39" s="109">
        <f t="shared" ca="1" si="3"/>
        <v>4.5063578139451055E-2</v>
      </c>
      <c r="F39" s="107">
        <f t="shared" ca="1" si="4"/>
        <v>28197.404970176445</v>
      </c>
      <c r="G39" s="99">
        <f t="shared" si="2"/>
        <v>1071.9144000000003</v>
      </c>
      <c r="H39" s="112">
        <f t="shared" ca="1" si="7"/>
        <v>2</v>
      </c>
      <c r="I39" s="113">
        <f t="shared" ca="1" si="10"/>
        <v>150197.10386492996</v>
      </c>
      <c r="J39" s="94">
        <f t="shared" ca="1" si="6"/>
        <v>178394.50883510639</v>
      </c>
      <c r="O39" s="241" t="s">
        <v>71</v>
      </c>
      <c r="P39" s="39">
        <v>937484.36</v>
      </c>
    </row>
    <row r="40" spans="1:16" x14ac:dyDescent="0.35">
      <c r="A40" s="15">
        <v>46446</v>
      </c>
      <c r="B40" s="31">
        <v>1786.5240000000006</v>
      </c>
      <c r="C40" s="107">
        <f t="shared" si="8"/>
        <v>714.60960000000023</v>
      </c>
      <c r="D40" s="108">
        <f t="shared" ca="1" si="9"/>
        <v>-9.7123806842570062E-2</v>
      </c>
      <c r="E40" s="109">
        <f t="shared" ca="1" si="3"/>
        <v>-9.2556348555019041E-2</v>
      </c>
      <c r="F40" s="107">
        <f t="shared" ca="1" si="4"/>
        <v>26302.165727409767</v>
      </c>
      <c r="G40" s="99">
        <f t="shared" si="2"/>
        <v>1071.9144000000003</v>
      </c>
      <c r="H40" s="112">
        <f t="shared" ca="1" si="7"/>
        <v>2</v>
      </c>
      <c r="I40" s="113">
        <f t="shared" ca="1" si="10"/>
        <v>160280.84449682577</v>
      </c>
      <c r="J40" s="94">
        <f t="shared" ca="1" si="6"/>
        <v>186583.01022423554</v>
      </c>
      <c r="O40" s="241" t="s">
        <v>72</v>
      </c>
      <c r="P40" s="39">
        <v>5337354.32</v>
      </c>
    </row>
    <row r="41" spans="1:16" x14ac:dyDescent="0.35">
      <c r="A41" s="15">
        <v>46477</v>
      </c>
      <c r="B41" s="31">
        <v>1786.5240000000006</v>
      </c>
      <c r="C41" s="107">
        <f t="shared" si="8"/>
        <v>714.60960000000023</v>
      </c>
      <c r="D41" s="108">
        <f t="shared" ca="1" si="9"/>
        <v>-1.1316734385095343E-2</v>
      </c>
      <c r="E41" s="109">
        <f t="shared" ca="1" si="3"/>
        <v>-1.1252941017493634E-2</v>
      </c>
      <c r="F41" s="107">
        <f t="shared" ca="1" si="4"/>
        <v>26720.798607846882</v>
      </c>
      <c r="G41" s="99">
        <f t="shared" si="2"/>
        <v>1071.9144000000003</v>
      </c>
      <c r="H41" s="112">
        <f t="shared" ca="1" si="7"/>
        <v>2</v>
      </c>
      <c r="I41" s="113">
        <f t="shared" ca="1" si="10"/>
        <v>170969.60956663534</v>
      </c>
      <c r="J41" s="94">
        <f t="shared" ca="1" si="6"/>
        <v>197690.40817448223</v>
      </c>
      <c r="O41" s="241" t="s">
        <v>73</v>
      </c>
      <c r="P41" s="39">
        <v>1037066.71</v>
      </c>
    </row>
    <row r="42" spans="1:16" x14ac:dyDescent="0.35">
      <c r="A42" s="15">
        <v>46507</v>
      </c>
      <c r="B42" s="31">
        <v>1786.5240000000006</v>
      </c>
      <c r="C42" s="107">
        <f t="shared" si="8"/>
        <v>714.60960000000023</v>
      </c>
      <c r="D42" s="108">
        <f t="shared" ca="1" si="9"/>
        <v>-6.7755931949521299E-3</v>
      </c>
      <c r="E42" s="109">
        <f t="shared" ca="1" si="3"/>
        <v>-6.7526906187532765E-3</v>
      </c>
      <c r="F42" s="107">
        <f t="shared" ca="1" si="4"/>
        <v>27254.97092176208</v>
      </c>
      <c r="G42" s="99">
        <f t="shared" si="2"/>
        <v>1071.9144000000003</v>
      </c>
      <c r="H42" s="112">
        <f t="shared" ca="1" si="7"/>
        <v>2</v>
      </c>
      <c r="I42" s="113">
        <f t="shared" ca="1" si="10"/>
        <v>182299.70054063346</v>
      </c>
      <c r="J42" s="94">
        <f t="shared" ca="1" si="6"/>
        <v>209554.67146239555</v>
      </c>
      <c r="O42" s="241" t="s">
        <v>74</v>
      </c>
      <c r="P42" s="39">
        <v>21651996.760000002</v>
      </c>
    </row>
    <row r="43" spans="1:16" x14ac:dyDescent="0.35">
      <c r="A43" s="15">
        <v>46538</v>
      </c>
      <c r="B43" s="31">
        <v>1786.5240000000006</v>
      </c>
      <c r="C43" s="107">
        <f t="shared" si="8"/>
        <v>714.60960000000023</v>
      </c>
      <c r="D43" s="108">
        <f t="shared" ca="1" si="9"/>
        <v>9.0012225941686161E-2</v>
      </c>
      <c r="E43" s="109">
        <f t="shared" ca="1" si="3"/>
        <v>9.418766109797283E-2</v>
      </c>
      <c r="F43" s="107">
        <f t="shared" ca="1" si="4"/>
        <v>30536.662486176112</v>
      </c>
      <c r="G43" s="99">
        <f t="shared" si="2"/>
        <v>1071.9144000000003</v>
      </c>
      <c r="H43" s="112">
        <f t="shared" ca="1" si="7"/>
        <v>2</v>
      </c>
      <c r="I43" s="113">
        <f t="shared" ca="1" si="10"/>
        <v>194309.59697307149</v>
      </c>
      <c r="J43" s="94">
        <f t="shared" ca="1" si="6"/>
        <v>224846.25945924761</v>
      </c>
      <c r="O43" s="241" t="s">
        <v>75</v>
      </c>
      <c r="P43" s="39">
        <v>2113145.8199999998</v>
      </c>
    </row>
    <row r="44" spans="1:16" x14ac:dyDescent="0.35">
      <c r="A44" s="15">
        <v>46568</v>
      </c>
      <c r="B44" s="31">
        <v>1786.5240000000006</v>
      </c>
      <c r="C44" s="107">
        <f t="shared" si="8"/>
        <v>714.60960000000023</v>
      </c>
      <c r="D44" s="108">
        <f t="shared" ca="1" si="9"/>
        <v>6.6160755619043027E-2</v>
      </c>
      <c r="E44" s="109">
        <f t="shared" ca="1" si="3"/>
        <v>6.8398454416683796E-2</v>
      </c>
      <c r="F44" s="107">
        <f t="shared" ca="1" si="4"/>
        <v>33339.932603274487</v>
      </c>
      <c r="G44" s="99">
        <f t="shared" si="2"/>
        <v>1071.9144000000003</v>
      </c>
      <c r="H44" s="112">
        <f t="shared" ca="1" si="7"/>
        <v>2</v>
      </c>
      <c r="I44" s="113">
        <f t="shared" ca="1" si="10"/>
        <v>207040.08719145579</v>
      </c>
      <c r="J44" s="94">
        <f t="shared" ca="1" si="6"/>
        <v>240380.01979473029</v>
      </c>
      <c r="O44" s="241" t="s">
        <v>76</v>
      </c>
      <c r="P44" s="39">
        <v>7349972.8099999996</v>
      </c>
    </row>
    <row r="45" spans="1:16" x14ac:dyDescent="0.35">
      <c r="A45" s="15">
        <v>46599</v>
      </c>
      <c r="B45" s="31">
        <v>1786.5240000000006</v>
      </c>
      <c r="C45" s="107">
        <f t="shared" si="8"/>
        <v>714.60960000000023</v>
      </c>
      <c r="D45" s="108">
        <f t="shared" ca="1" si="9"/>
        <v>-3.6241276887132239E-2</v>
      </c>
      <c r="E45" s="109">
        <f t="shared" ca="1" si="3"/>
        <v>-3.5592423848305299E-2</v>
      </c>
      <c r="F45" s="107">
        <f t="shared" ca="1" si="4"/>
        <v>32867.893190984811</v>
      </c>
      <c r="G45" s="99">
        <f t="shared" si="2"/>
        <v>1071.9144000000003</v>
      </c>
      <c r="H45" s="112">
        <f t="shared" ca="1" si="7"/>
        <v>3</v>
      </c>
      <c r="I45" s="113">
        <f t="shared" ca="1" si="10"/>
        <v>63183.940557436734</v>
      </c>
      <c r="J45" s="94">
        <f t="shared" ca="1" si="6"/>
        <v>96051.833748421544</v>
      </c>
      <c r="O45" s="241" t="s">
        <v>77</v>
      </c>
      <c r="P45" s="39">
        <v>21812106.84</v>
      </c>
    </row>
    <row r="46" spans="1:16" x14ac:dyDescent="0.35">
      <c r="A46" s="15">
        <v>46630</v>
      </c>
      <c r="B46" s="31">
        <v>1786.5240000000006</v>
      </c>
      <c r="C46" s="107">
        <f t="shared" si="8"/>
        <v>714.60960000000023</v>
      </c>
      <c r="D46" s="108">
        <f t="shared" ca="1" si="9"/>
        <v>-3.480769515401691E-2</v>
      </c>
      <c r="E46" s="109">
        <f t="shared" ca="1" si="3"/>
        <v>-3.420887528583394E-2</v>
      </c>
      <c r="F46" s="107">
        <f t="shared" ca="1" si="4"/>
        <v>32458.129131906302</v>
      </c>
      <c r="G46" s="99">
        <f t="shared" si="2"/>
        <v>1071.9144000000003</v>
      </c>
      <c r="H46" s="112">
        <f t="shared" ca="1" si="7"/>
        <v>1</v>
      </c>
      <c r="I46" s="113">
        <f t="shared" ca="1" si="10"/>
        <v>68046.891390882942</v>
      </c>
      <c r="J46" s="94">
        <f t="shared" ca="1" si="6"/>
        <v>100505.02052278924</v>
      </c>
      <c r="O46" s="241" t="s">
        <v>78</v>
      </c>
      <c r="P46" s="39">
        <v>21572016.73</v>
      </c>
    </row>
    <row r="47" spans="1:16" x14ac:dyDescent="0.35">
      <c r="A47" s="15">
        <v>46660</v>
      </c>
      <c r="B47" s="31">
        <v>1786.5240000000006</v>
      </c>
      <c r="C47" s="107">
        <f t="shared" si="8"/>
        <v>714.60960000000023</v>
      </c>
      <c r="D47" s="108">
        <f t="shared" ca="1" si="9"/>
        <v>1.0479837388649566E-2</v>
      </c>
      <c r="E47" s="109">
        <f t="shared" ca="1" si="3"/>
        <v>1.0534943216301995E-2</v>
      </c>
      <c r="F47" s="107">
        <f t="shared" ca="1" si="4"/>
        <v>33514.683279218334</v>
      </c>
      <c r="G47" s="99">
        <f t="shared" si="2"/>
        <v>1071.9144000000003</v>
      </c>
      <c r="H47" s="112">
        <f t="shared" ca="1" si="7"/>
        <v>2</v>
      </c>
      <c r="I47" s="113">
        <f t="shared" ca="1" si="10"/>
        <v>73201.619274335913</v>
      </c>
      <c r="J47" s="94">
        <f t="shared" ca="1" si="6"/>
        <v>106716.30255355424</v>
      </c>
      <c r="O47" s="241" t="s">
        <v>79</v>
      </c>
      <c r="P47" s="39">
        <v>6411082.1799999997</v>
      </c>
    </row>
    <row r="48" spans="1:16" x14ac:dyDescent="0.35">
      <c r="A48" s="15">
        <v>46691</v>
      </c>
      <c r="B48" s="31">
        <v>1786.5240000000006</v>
      </c>
      <c r="C48" s="107">
        <f t="shared" si="8"/>
        <v>714.60960000000023</v>
      </c>
      <c r="D48" s="108">
        <f t="shared" ca="1" si="9"/>
        <v>4.4019035850166872E-2</v>
      </c>
      <c r="E48" s="109">
        <f t="shared" ca="1" si="3"/>
        <v>4.5002247205311541E-2</v>
      </c>
      <c r="F48" s="107">
        <f t="shared" ca="1" si="4"/>
        <v>35737.528941157441</v>
      </c>
      <c r="G48" s="99">
        <f t="shared" si="2"/>
        <v>1071.9144000000003</v>
      </c>
      <c r="H48" s="112">
        <f t="shared" ca="1" si="7"/>
        <v>2</v>
      </c>
      <c r="I48" s="113">
        <f t="shared" ca="1" si="10"/>
        <v>78665.630830796072</v>
      </c>
      <c r="J48" s="94">
        <f t="shared" ca="1" si="6"/>
        <v>114403.15977195351</v>
      </c>
      <c r="O48" s="241" t="s">
        <v>80</v>
      </c>
      <c r="P48" s="39">
        <v>2290716.61</v>
      </c>
    </row>
    <row r="49" spans="1:16" x14ac:dyDescent="0.35">
      <c r="A49" s="15">
        <v>46721</v>
      </c>
      <c r="B49" s="31">
        <v>1786.5240000000006</v>
      </c>
      <c r="C49" s="107">
        <f t="shared" si="8"/>
        <v>714.60960000000023</v>
      </c>
      <c r="D49" s="108">
        <f t="shared" ca="1" si="9"/>
        <v>5.5234784283239406E-2</v>
      </c>
      <c r="E49" s="109">
        <f t="shared" ca="1" si="3"/>
        <v>5.678870292889604E-2</v>
      </c>
      <c r="F49" s="107">
        <f t="shared" ca="1" si="4"/>
        <v>38481.626455609658</v>
      </c>
      <c r="G49" s="99">
        <f t="shared" si="2"/>
        <v>1071.9144000000003</v>
      </c>
      <c r="H49" s="112">
        <f t="shared" ca="1" si="7"/>
        <v>2</v>
      </c>
      <c r="I49" s="113">
        <f t="shared" ca="1" si="10"/>
        <v>84457.48308064384</v>
      </c>
      <c r="J49" s="94">
        <f t="shared" ca="1" si="6"/>
        <v>122939.1095362535</v>
      </c>
      <c r="O49" s="241" t="s">
        <v>81</v>
      </c>
      <c r="P49" s="39">
        <v>21519530.059999999</v>
      </c>
    </row>
    <row r="50" spans="1:16" x14ac:dyDescent="0.35">
      <c r="A50" s="15">
        <v>46752</v>
      </c>
      <c r="B50" s="31">
        <v>4290.947322316546</v>
      </c>
      <c r="C50" s="107">
        <f t="shared" si="8"/>
        <v>1716.3789289266185</v>
      </c>
      <c r="D50" s="108">
        <f t="shared" ca="1" si="9"/>
        <v>2.6148394795751095E-4</v>
      </c>
      <c r="E50" s="109">
        <f t="shared" ca="1" si="3"/>
        <v>2.615181378649023E-4</v>
      </c>
      <c r="F50" s="107">
        <f t="shared" ca="1" si="4"/>
        <v>40208.069027828962</v>
      </c>
      <c r="G50" s="99">
        <f t="shared" si="2"/>
        <v>2574.5683933899277</v>
      </c>
      <c r="H50" s="112">
        <f t="shared" ca="1" si="7"/>
        <v>3</v>
      </c>
      <c r="I50" s="113">
        <f t="shared" ca="1" si="10"/>
        <v>27911.813317583077</v>
      </c>
      <c r="J50" s="94">
        <f t="shared" ca="1" si="6"/>
        <v>68119.882345412043</v>
      </c>
      <c r="O50" s="241" t="s">
        <v>82</v>
      </c>
      <c r="P50" s="39">
        <v>6303008.6799999997</v>
      </c>
    </row>
    <row r="51" spans="1:16" x14ac:dyDescent="0.35">
      <c r="A51" s="15">
        <v>46783</v>
      </c>
      <c r="B51" s="31">
        <v>1893.7154400000002</v>
      </c>
      <c r="C51" s="107">
        <f t="shared" si="8"/>
        <v>757.48617600000011</v>
      </c>
      <c r="D51" s="108">
        <f t="shared" ca="1" si="9"/>
        <v>5.9010047126227178E-2</v>
      </c>
      <c r="E51" s="109">
        <f t="shared" ca="1" si="3"/>
        <v>6.0785898536441341E-2</v>
      </c>
      <c r="F51" s="107">
        <f t="shared" ca="1" si="4"/>
        <v>43409.638808100804</v>
      </c>
      <c r="G51" s="99">
        <f t="shared" si="2"/>
        <v>1136.2292640000001</v>
      </c>
      <c r="H51" s="112">
        <f t="shared" ca="1" si="7"/>
        <v>1</v>
      </c>
      <c r="I51" s="113">
        <f t="shared" ca="1" si="10"/>
        <v>30722.751380638063</v>
      </c>
      <c r="J51" s="94">
        <f t="shared" ca="1" si="6"/>
        <v>74132.390188738864</v>
      </c>
      <c r="O51" s="241" t="s">
        <v>83</v>
      </c>
      <c r="P51" s="39">
        <v>4714691</v>
      </c>
    </row>
    <row r="52" spans="1:16" x14ac:dyDescent="0.35">
      <c r="A52" s="15">
        <v>46812</v>
      </c>
      <c r="B52" s="31">
        <v>1893.7154400000002</v>
      </c>
      <c r="C52" s="107">
        <f t="shared" si="8"/>
        <v>757.48617600000011</v>
      </c>
      <c r="D52" s="108">
        <f t="shared" ca="1" si="9"/>
        <v>-9.9430857058066084E-3</v>
      </c>
      <c r="E52" s="109">
        <f t="shared" ca="1" si="3"/>
        <v>-9.8938166597943855E-3</v>
      </c>
      <c r="F52" s="107">
        <f t="shared" ca="1" si="4"/>
        <v>43737.637976465558</v>
      </c>
      <c r="G52" s="99">
        <f t="shared" si="2"/>
        <v>1136.2292640000001</v>
      </c>
      <c r="H52" s="112">
        <f t="shared" ca="1" si="7"/>
        <v>1</v>
      </c>
      <c r="I52" s="113">
        <f t="shared" ca="1" si="10"/>
        <v>33702.34572747635</v>
      </c>
      <c r="J52" s="94">
        <f t="shared" ca="1" si="6"/>
        <v>77439.983703941907</v>
      </c>
      <c r="O52" s="241" t="s">
        <v>84</v>
      </c>
      <c r="P52" s="39">
        <v>6330278.0199999996</v>
      </c>
    </row>
    <row r="53" spans="1:16" x14ac:dyDescent="0.35">
      <c r="A53" s="15">
        <v>46843</v>
      </c>
      <c r="B53" s="31">
        <v>1893.7154400000002</v>
      </c>
      <c r="C53" s="107">
        <f t="shared" si="8"/>
        <v>757.48617600000011</v>
      </c>
      <c r="D53" s="108">
        <f t="shared" ca="1" si="9"/>
        <v>2.8270942023139279E-2</v>
      </c>
      <c r="E53" s="109">
        <f t="shared" ca="1" si="3"/>
        <v>2.8674357779206794E-2</v>
      </c>
      <c r="F53" s="107">
        <f t="shared" ca="1" si="4"/>
        <v>45749.272832220151</v>
      </c>
      <c r="G53" s="99">
        <f t="shared" si="2"/>
        <v>1136.2292640000001</v>
      </c>
      <c r="H53" s="112">
        <f t="shared" ca="1" si="7"/>
        <v>1</v>
      </c>
      <c r="I53" s="113">
        <f t="shared" ca="1" si="10"/>
        <v>36860.715735124933</v>
      </c>
      <c r="J53" s="94">
        <f t="shared" ca="1" si="6"/>
        <v>82609.988567345077</v>
      </c>
      <c r="O53" s="241" t="s">
        <v>85</v>
      </c>
      <c r="P53" s="39">
        <v>1003445.42</v>
      </c>
    </row>
    <row r="54" spans="1:16" x14ac:dyDescent="0.35">
      <c r="A54" s="15">
        <v>46873</v>
      </c>
      <c r="B54" s="31">
        <v>1893.7154400000002</v>
      </c>
      <c r="C54" s="107">
        <f t="shared" si="8"/>
        <v>757.48617600000011</v>
      </c>
      <c r="D54" s="108">
        <f t="shared" ca="1" si="9"/>
        <v>-3.2808297862669637E-2</v>
      </c>
      <c r="E54" s="109">
        <f t="shared" ca="1" si="3"/>
        <v>-3.227594342162865E-2</v>
      </c>
      <c r="F54" s="107">
        <f t="shared" ca="1" si="4"/>
        <v>45030.158066706761</v>
      </c>
      <c r="G54" s="99">
        <f t="shared" si="2"/>
        <v>1136.2292640000001</v>
      </c>
      <c r="H54" s="112">
        <f t="shared" ca="1" si="7"/>
        <v>1</v>
      </c>
      <c r="I54" s="113">
        <f t="shared" ca="1" si="10"/>
        <v>40208.587943232436</v>
      </c>
      <c r="J54" s="94">
        <f t="shared" ca="1" si="6"/>
        <v>85238.746009939205</v>
      </c>
      <c r="O54" s="241" t="s">
        <v>86</v>
      </c>
      <c r="P54" s="39">
        <v>6236790.5499999998</v>
      </c>
    </row>
    <row r="55" spans="1:16" x14ac:dyDescent="0.35">
      <c r="A55" s="15">
        <v>46904</v>
      </c>
      <c r="B55" s="31">
        <v>1893.7154400000002</v>
      </c>
      <c r="C55" s="107">
        <f t="shared" si="8"/>
        <v>757.48617600000011</v>
      </c>
      <c r="D55" s="108">
        <f t="shared" ca="1" si="9"/>
        <v>-2.3781297935605614E-2</v>
      </c>
      <c r="E55" s="109">
        <f t="shared" ca="1" si="3"/>
        <v>-2.3500751192063518E-2</v>
      </c>
      <c r="F55" s="107">
        <f t="shared" ca="1" si="4"/>
        <v>44729.401701841794</v>
      </c>
      <c r="G55" s="99">
        <f t="shared" si="2"/>
        <v>1136.2292640000001</v>
      </c>
      <c r="H55" s="112">
        <f t="shared" ca="1" si="7"/>
        <v>1</v>
      </c>
      <c r="I55" s="113">
        <f t="shared" ca="1" si="10"/>
        <v>43757.332483826387</v>
      </c>
      <c r="J55" s="94">
        <f t="shared" ca="1" si="6"/>
        <v>88486.734185668174</v>
      </c>
      <c r="O55" s="241" t="s">
        <v>87</v>
      </c>
      <c r="P55" s="39">
        <v>6349588.1399999997</v>
      </c>
    </row>
    <row r="56" spans="1:16" x14ac:dyDescent="0.35">
      <c r="A56" s="15">
        <v>46934</v>
      </c>
      <c r="B56" s="31">
        <v>1893.7154400000002</v>
      </c>
      <c r="C56" s="107">
        <f t="shared" si="8"/>
        <v>757.48617600000011</v>
      </c>
      <c r="D56" s="108">
        <f t="shared" ca="1" si="9"/>
        <v>2.9359747418720987E-2</v>
      </c>
      <c r="E56" s="109">
        <f t="shared" ca="1" si="3"/>
        <v>2.9794993936891556E-2</v>
      </c>
      <c r="F56" s="107">
        <f t="shared" ca="1" si="4"/>
        <v>46819.600130348954</v>
      </c>
      <c r="G56" s="99">
        <f t="shared" si="2"/>
        <v>1136.2292640000001</v>
      </c>
      <c r="H56" s="112">
        <f t="shared" ca="1" si="7"/>
        <v>1</v>
      </c>
      <c r="I56" s="113">
        <f t="shared" ca="1" si="10"/>
        <v>47519.001696855972</v>
      </c>
      <c r="J56" s="94">
        <f t="shared" ca="1" si="6"/>
        <v>94338.601827204926</v>
      </c>
      <c r="O56" s="241" t="s">
        <v>88</v>
      </c>
      <c r="P56" s="39">
        <v>6358349.29</v>
      </c>
    </row>
    <row r="57" spans="1:16" x14ac:dyDescent="0.35">
      <c r="A57" s="15">
        <v>46965</v>
      </c>
      <c r="B57" s="31">
        <v>1893.7154400000002</v>
      </c>
      <c r="C57" s="107">
        <f t="shared" si="8"/>
        <v>757.48617600000011</v>
      </c>
      <c r="D57" s="108">
        <f t="shared" ca="1" si="9"/>
        <v>1.6546425342436836E-3</v>
      </c>
      <c r="E57" s="109">
        <f t="shared" ca="1" si="3"/>
        <v>1.6560122105391262E-3</v>
      </c>
      <c r="F57" s="107">
        <f t="shared" ca="1" si="4"/>
        <v>47654.620135857367</v>
      </c>
      <c r="G57" s="99">
        <f t="shared" si="2"/>
        <v>1136.2292640000001</v>
      </c>
      <c r="H57" s="112">
        <f t="shared" ca="1" si="7"/>
        <v>1</v>
      </c>
      <c r="I57" s="113">
        <f t="shared" ca="1" si="10"/>
        <v>51506.371062667335</v>
      </c>
      <c r="J57" s="94">
        <f t="shared" ca="1" si="6"/>
        <v>99160.991198524702</v>
      </c>
      <c r="O57" s="241" t="s">
        <v>89</v>
      </c>
      <c r="P57" s="39">
        <v>7645129.5800000001</v>
      </c>
    </row>
    <row r="58" spans="1:16" x14ac:dyDescent="0.35">
      <c r="A58" s="15">
        <v>46996</v>
      </c>
      <c r="B58" s="31">
        <v>1893.7154400000002</v>
      </c>
      <c r="C58" s="107">
        <f t="shared" si="8"/>
        <v>757.48617600000011</v>
      </c>
      <c r="D58" s="108">
        <f t="shared" ca="1" si="9"/>
        <v>3.5073285737909049E-2</v>
      </c>
      <c r="E58" s="109">
        <f t="shared" ca="1" si="3"/>
        <v>3.5695607735296564E-2</v>
      </c>
      <c r="F58" s="107">
        <f t="shared" ca="1" si="4"/>
        <v>50113.166939001494</v>
      </c>
      <c r="G58" s="99">
        <f t="shared" si="2"/>
        <v>1136.2292640000001</v>
      </c>
      <c r="H58" s="112">
        <f t="shared" ca="1" si="7"/>
        <v>1</v>
      </c>
      <c r="I58" s="113">
        <f t="shared" ca="1" si="10"/>
        <v>55732.982590427382</v>
      </c>
      <c r="J58" s="94">
        <f t="shared" ca="1" si="6"/>
        <v>105846.14952942888</v>
      </c>
      <c r="O58" s="241" t="s">
        <v>90</v>
      </c>
      <c r="P58" s="39">
        <v>6208429.1799999997</v>
      </c>
    </row>
    <row r="59" spans="1:16" x14ac:dyDescent="0.35">
      <c r="A59" s="15">
        <v>47026</v>
      </c>
      <c r="B59" s="31">
        <v>1893.7154400000002</v>
      </c>
      <c r="C59" s="107">
        <f t="shared" si="8"/>
        <v>757.48617600000011</v>
      </c>
      <c r="D59" s="108">
        <f t="shared" ca="1" si="9"/>
        <v>-3.2619931967810517E-2</v>
      </c>
      <c r="E59" s="109">
        <f t="shared" ca="1" si="3"/>
        <v>-3.2093640044404181E-2</v>
      </c>
      <c r="F59" s="107">
        <f t="shared" ca="1" si="4"/>
        <v>49262.339173776039</v>
      </c>
      <c r="G59" s="99">
        <f t="shared" si="2"/>
        <v>1136.2292640000001</v>
      </c>
      <c r="H59" s="112">
        <f t="shared" ca="1" si="7"/>
        <v>1</v>
      </c>
      <c r="I59" s="113">
        <f t="shared" ca="1" si="10"/>
        <v>60213.190809853033</v>
      </c>
      <c r="J59" s="94">
        <f t="shared" ca="1" si="6"/>
        <v>109475.52998362907</v>
      </c>
      <c r="O59" s="241" t="s">
        <v>91</v>
      </c>
      <c r="P59" s="39">
        <v>8703791.1099999994</v>
      </c>
    </row>
    <row r="60" spans="1:16" x14ac:dyDescent="0.35">
      <c r="A60" s="15">
        <v>47057</v>
      </c>
      <c r="B60" s="31">
        <v>1893.7154400000002</v>
      </c>
      <c r="C60" s="107">
        <f t="shared" si="8"/>
        <v>757.48617600000011</v>
      </c>
      <c r="D60" s="108">
        <f t="shared" ca="1" si="9"/>
        <v>4.9093026023560693E-2</v>
      </c>
      <c r="E60" s="109">
        <f t="shared" ca="1" si="3"/>
        <v>5.0318053107480942E-2</v>
      </c>
      <c r="F60" s="107">
        <f t="shared" ca="1" si="4"/>
        <v>52498.610348520837</v>
      </c>
      <c r="G60" s="99">
        <f t="shared" si="2"/>
        <v>1136.2292640000001</v>
      </c>
      <c r="H60" s="112">
        <f t="shared" ca="1" si="7"/>
        <v>1</v>
      </c>
      <c r="I60" s="113">
        <f t="shared" ca="1" si="10"/>
        <v>64962.211522444217</v>
      </c>
      <c r="J60" s="94">
        <f t="shared" ca="1" si="6"/>
        <v>117460.82187096505</v>
      </c>
      <c r="O60" s="241" t="s">
        <v>92</v>
      </c>
      <c r="P60" s="39">
        <v>3856725.83</v>
      </c>
    </row>
    <row r="61" spans="1:16" x14ac:dyDescent="0.35">
      <c r="A61" s="15">
        <v>47087</v>
      </c>
      <c r="B61" s="31">
        <v>1893.7154400000002</v>
      </c>
      <c r="C61" s="107">
        <f t="shared" si="8"/>
        <v>757.48617600000011</v>
      </c>
      <c r="D61" s="108">
        <f t="shared" ca="1" si="9"/>
        <v>1.8544317059301027E-2</v>
      </c>
      <c r="E61" s="109">
        <f t="shared" ca="1" si="3"/>
        <v>1.8717330725565251E-2</v>
      </c>
      <c r="F61" s="107">
        <f t="shared" ca="1" si="4"/>
        <v>54238.730377046682</v>
      </c>
      <c r="G61" s="99">
        <f t="shared" si="2"/>
        <v>1136.2292640000001</v>
      </c>
      <c r="H61" s="112">
        <f t="shared" ca="1" si="7"/>
        <v>1</v>
      </c>
      <c r="I61" s="113">
        <f t="shared" ca="1" si="10"/>
        <v>69996.173477790871</v>
      </c>
      <c r="J61" s="94">
        <f t="shared" ca="1" si="6"/>
        <v>124234.90385483755</v>
      </c>
      <c r="O61" s="241" t="s">
        <v>93</v>
      </c>
      <c r="P61" s="39">
        <v>7746429.1299999999</v>
      </c>
    </row>
    <row r="62" spans="1:16" x14ac:dyDescent="0.35">
      <c r="A62" s="15">
        <v>47118</v>
      </c>
      <c r="B62" s="31">
        <v>1893.7154400000002</v>
      </c>
      <c r="C62" s="107">
        <f t="shared" si="8"/>
        <v>757.48617600000011</v>
      </c>
      <c r="D62" s="108">
        <f t="shared" ca="1" si="9"/>
        <v>6.7425422982562808E-2</v>
      </c>
      <c r="E62" s="109">
        <f t="shared" ca="1" si="3"/>
        <v>6.9750477822957624E-2</v>
      </c>
      <c r="F62" s="107">
        <f t="shared" ca="1" si="4"/>
        <v>58779.393913356253</v>
      </c>
      <c r="G62" s="99">
        <f t="shared" si="2"/>
        <v>1136.2292640000001</v>
      </c>
      <c r="H62" s="112">
        <f t="shared" ca="1" si="7"/>
        <v>1</v>
      </c>
      <c r="I62" s="113">
        <f t="shared" ca="1" si="10"/>
        <v>75332.173150458315</v>
      </c>
      <c r="J62" s="94">
        <f t="shared" ca="1" si="6"/>
        <v>134111.56706381455</v>
      </c>
      <c r="O62" s="241" t="s">
        <v>94</v>
      </c>
      <c r="P62" s="39">
        <v>3326972.13</v>
      </c>
    </row>
    <row r="63" spans="1:16" x14ac:dyDescent="0.35">
      <c r="A63" s="15">
        <v>47149</v>
      </c>
      <c r="B63" s="31">
        <v>2007.3383664000007</v>
      </c>
      <c r="C63" s="107">
        <f t="shared" si="8"/>
        <v>802.93534656000031</v>
      </c>
      <c r="D63" s="108">
        <f t="shared" ca="1" si="9"/>
        <v>3.7952623539549153E-2</v>
      </c>
      <c r="E63" s="109">
        <f t="shared" ca="1" si="3"/>
        <v>3.8682022635037061E-2</v>
      </c>
      <c r="F63" s="107">
        <f t="shared" ca="1" si="4"/>
        <v>61856.035105746458</v>
      </c>
      <c r="G63" s="99">
        <f t="shared" si="2"/>
        <v>1204.4030198400003</v>
      </c>
      <c r="H63" s="112">
        <f t="shared" ca="1" si="7"/>
        <v>1</v>
      </c>
      <c r="I63" s="113">
        <f t="shared" ca="1" si="10"/>
        <v>81056.506559325819</v>
      </c>
      <c r="J63" s="94">
        <f t="shared" ca="1" si="6"/>
        <v>142912.54166507226</v>
      </c>
      <c r="O63" s="241" t="s">
        <v>95</v>
      </c>
      <c r="P63" s="39">
        <v>21580068.34</v>
      </c>
    </row>
    <row r="64" spans="1:16" x14ac:dyDescent="0.35">
      <c r="A64" s="15">
        <v>47177</v>
      </c>
      <c r="B64" s="31">
        <v>2007.3383664000007</v>
      </c>
      <c r="C64" s="107">
        <f t="shared" si="8"/>
        <v>802.93534656000031</v>
      </c>
      <c r="D64" s="108">
        <f t="shared" ca="1" si="9"/>
        <v>6.2237537586401805E-2</v>
      </c>
      <c r="E64" s="109">
        <f t="shared" ca="1" si="3"/>
        <v>6.4215105794361182E-2</v>
      </c>
      <c r="F64" s="107">
        <f t="shared" ca="1" si="4"/>
        <v>66631.062290641683</v>
      </c>
      <c r="G64" s="99">
        <f t="shared" si="2"/>
        <v>1204.4030198400003</v>
      </c>
      <c r="H64" s="112">
        <f t="shared" ca="1" si="7"/>
        <v>1</v>
      </c>
      <c r="I64" s="113">
        <f t="shared" ca="1" si="10"/>
        <v>87124.299972725377</v>
      </c>
      <c r="J64" s="94">
        <f t="shared" ca="1" si="6"/>
        <v>153755.36226336705</v>
      </c>
      <c r="O64" s="241" t="s">
        <v>96</v>
      </c>
      <c r="P64" s="39">
        <v>21550045.850000001</v>
      </c>
    </row>
    <row r="65" spans="1:16" x14ac:dyDescent="0.35">
      <c r="A65" s="15">
        <v>47208</v>
      </c>
      <c r="B65" s="31">
        <v>2007.3383664000007</v>
      </c>
      <c r="C65" s="107">
        <f t="shared" si="8"/>
        <v>802.93534656000031</v>
      </c>
      <c r="D65" s="108">
        <f t="shared" ca="1" si="9"/>
        <v>4.6701558503725923E-3</v>
      </c>
      <c r="E65" s="109">
        <f t="shared" ca="1" si="3"/>
        <v>4.6810780243382588E-3</v>
      </c>
      <c r="F65" s="107">
        <f t="shared" ca="1" si="4"/>
        <v>67745.902838628725</v>
      </c>
      <c r="G65" s="99">
        <f t="shared" si="2"/>
        <v>1204.4030198400003</v>
      </c>
      <c r="H65" s="112">
        <f t="shared" ca="1" si="7"/>
        <v>1</v>
      </c>
      <c r="I65" s="113">
        <f t="shared" ca="1" si="10"/>
        <v>93556.160990928911</v>
      </c>
      <c r="J65" s="94">
        <f t="shared" ca="1" si="6"/>
        <v>161302.06382955762</v>
      </c>
      <c r="O65" s="241" t="s">
        <v>97</v>
      </c>
      <c r="P65" s="39">
        <v>6720184.3399999999</v>
      </c>
    </row>
    <row r="66" spans="1:16" x14ac:dyDescent="0.35">
      <c r="A66" s="15">
        <v>47238</v>
      </c>
      <c r="B66" s="31">
        <v>2007.3383664000007</v>
      </c>
      <c r="C66" s="107">
        <f t="shared" si="8"/>
        <v>802.93534656000031</v>
      </c>
      <c r="D66" s="108">
        <f t="shared" ca="1" si="9"/>
        <v>-6.700096203236823E-2</v>
      </c>
      <c r="E66" s="109">
        <f t="shared" ca="1" si="3"/>
        <v>-6.4805698350844931E-2</v>
      </c>
      <c r="F66" s="107">
        <f t="shared" ca="1" si="4"/>
        <v>64158.517641322898</v>
      </c>
      <c r="G66" s="99">
        <f t="shared" si="2"/>
        <v>1204.4030198400003</v>
      </c>
      <c r="H66" s="112">
        <f t="shared" ca="1" si="7"/>
        <v>1</v>
      </c>
      <c r="I66" s="113">
        <f t="shared" ca="1" si="10"/>
        <v>100373.93367022465</v>
      </c>
      <c r="J66" s="94">
        <f t="shared" ca="1" si="6"/>
        <v>164532.45131154754</v>
      </c>
      <c r="O66" s="241" t="s">
        <v>98</v>
      </c>
      <c r="P66" s="39">
        <v>2262052.37</v>
      </c>
    </row>
    <row r="67" spans="1:16" x14ac:dyDescent="0.35">
      <c r="A67" s="15">
        <v>47269</v>
      </c>
      <c r="B67" s="31">
        <v>2007.3383664000007</v>
      </c>
      <c r="C67" s="107">
        <f t="shared" ref="C67:C98" si="11">B67*$F$1</f>
        <v>802.93534656000031</v>
      </c>
      <c r="D67" s="108">
        <f t="shared" ref="D67:D98" ca="1" si="12">_xlfn.NORM.INV(RAND(), $I$1,$L$1)</f>
        <v>2.2688665107711989E-2</v>
      </c>
      <c r="E67" s="109">
        <f t="shared" ca="1" si="3"/>
        <v>2.2948010556512966E-2</v>
      </c>
      <c r="F67" s="107">
        <f t="shared" ca="1" si="4"/>
        <v>66433.7633280062</v>
      </c>
      <c r="G67" s="99">
        <f t="shared" ref="G67:G120" si="13">$O$1*B67</f>
        <v>1204.4030198400003</v>
      </c>
      <c r="H67" s="112">
        <f t="shared" ca="1" si="7"/>
        <v>1</v>
      </c>
      <c r="I67" s="113">
        <f t="shared" ca="1" si="10"/>
        <v>107600.77271027814</v>
      </c>
      <c r="J67" s="94">
        <f t="shared" ca="1" si="6"/>
        <v>174034.53603828434</v>
      </c>
      <c r="O67" s="241" t="s">
        <v>99</v>
      </c>
      <c r="P67" s="39">
        <v>6271258.1699999999</v>
      </c>
    </row>
    <row r="68" spans="1:16" x14ac:dyDescent="0.35">
      <c r="A68" s="15">
        <v>47299</v>
      </c>
      <c r="B68" s="31">
        <v>2007.3383664000007</v>
      </c>
      <c r="C68" s="107">
        <f t="shared" si="11"/>
        <v>802.93534656000031</v>
      </c>
      <c r="D68" s="108">
        <f t="shared" ca="1" si="12"/>
        <v>5.5488476491937895E-2</v>
      </c>
      <c r="E68" s="109">
        <f t="shared" ref="E68:E122" ca="1" si="14">EXP(D68) - 1</f>
        <v>5.7056835999266919E-2</v>
      </c>
      <c r="F68" s="107">
        <f t="shared" ref="F68:F120" ca="1" si="15">F67*(1+E68)+C68</f>
        <v>71027.19901358636</v>
      </c>
      <c r="G68" s="99">
        <f t="shared" si="13"/>
        <v>1204.4030198400003</v>
      </c>
      <c r="H68" s="112">
        <f t="shared" ca="1" si="7"/>
        <v>1</v>
      </c>
      <c r="I68" s="113">
        <f t="shared" ref="I68:I99" ca="1" si="16">IF(H68=3, 0.3 * I67 + G68, G68 + I67 * (1 + $R$1))</f>
        <v>115261.22209273482</v>
      </c>
      <c r="J68" s="94">
        <f t="shared" ref="J68:J121" ca="1" si="17">I68+F68</f>
        <v>186288.42110632118</v>
      </c>
      <c r="O68" s="241" t="s">
        <v>100</v>
      </c>
      <c r="P68" s="39">
        <v>21700088.760000002</v>
      </c>
    </row>
    <row r="69" spans="1:16" x14ac:dyDescent="0.35">
      <c r="A69" s="15">
        <v>47330</v>
      </c>
      <c r="B69" s="31">
        <v>2007.3383664000007</v>
      </c>
      <c r="C69" s="107">
        <f t="shared" si="11"/>
        <v>802.93534656000031</v>
      </c>
      <c r="D69" s="108">
        <f t="shared" ca="1" si="12"/>
        <v>-0.11700765480505936</v>
      </c>
      <c r="E69" s="109">
        <f t="shared" ca="1" si="14"/>
        <v>-0.11042161641176296</v>
      </c>
      <c r="F69" s="107">
        <f t="shared" ca="1" si="15"/>
        <v>63987.196235866177</v>
      </c>
      <c r="G69" s="99">
        <f t="shared" si="13"/>
        <v>1204.4030198400003</v>
      </c>
      <c r="H69" s="112">
        <f t="shared" ref="H69:H122" ca="1" si="18">IF(H68=3,1,IF(H68=1,IF(RAND()&lt;=0.97,1,2),IF(H68=2,IF(RAND()&lt;=0.98,2,3))))</f>
        <v>1</v>
      </c>
      <c r="I69" s="113">
        <f t="shared" ca="1" si="16"/>
        <v>123381.29843813893</v>
      </c>
      <c r="J69" s="94">
        <f t="shared" ca="1" si="17"/>
        <v>187368.49467400511</v>
      </c>
      <c r="O69" s="241" t="s">
        <v>101</v>
      </c>
      <c r="P69" s="39">
        <v>3742359.92</v>
      </c>
    </row>
    <row r="70" spans="1:16" x14ac:dyDescent="0.35">
      <c r="A70" s="15">
        <v>47361</v>
      </c>
      <c r="B70" s="31">
        <v>2007.3383664000007</v>
      </c>
      <c r="C70" s="107">
        <f t="shared" si="11"/>
        <v>802.93534656000031</v>
      </c>
      <c r="D70" s="108">
        <f t="shared" ca="1" si="12"/>
        <v>-1.1230172360061765E-2</v>
      </c>
      <c r="E70" s="109">
        <f t="shared" ca="1" si="14"/>
        <v>-1.1167349365382218E-2</v>
      </c>
      <c r="F70" s="107">
        <f t="shared" ca="1" si="15"/>
        <v>64075.564207148986</v>
      </c>
      <c r="G70" s="99">
        <f t="shared" si="13"/>
        <v>1204.4030198400003</v>
      </c>
      <c r="H70" s="112">
        <f t="shared" ca="1" si="18"/>
        <v>1</v>
      </c>
      <c r="I70" s="113">
        <f t="shared" ca="1" si="16"/>
        <v>131988.57936426727</v>
      </c>
      <c r="J70" s="94">
        <f t="shared" ca="1" si="17"/>
        <v>196064.14357141627</v>
      </c>
      <c r="O70" s="241" t="s">
        <v>102</v>
      </c>
      <c r="P70" s="39">
        <v>7684556.1100000003</v>
      </c>
    </row>
    <row r="71" spans="1:16" x14ac:dyDescent="0.35">
      <c r="A71" s="15">
        <v>47391</v>
      </c>
      <c r="B71" s="31">
        <v>2007.3383664000007</v>
      </c>
      <c r="C71" s="107">
        <f t="shared" si="11"/>
        <v>802.93534656000031</v>
      </c>
      <c r="D71" s="108">
        <f t="shared" ca="1" si="12"/>
        <v>-7.578152560457907E-2</v>
      </c>
      <c r="E71" s="109">
        <f t="shared" ca="1" si="14"/>
        <v>-7.2981285709651789E-2</v>
      </c>
      <c r="F71" s="107">
        <f t="shared" ca="1" si="15"/>
        <v>60202.182495299909</v>
      </c>
      <c r="G71" s="99">
        <f t="shared" si="13"/>
        <v>1204.4030198400003</v>
      </c>
      <c r="H71" s="112">
        <f t="shared" ca="1" si="18"/>
        <v>1</v>
      </c>
      <c r="I71" s="113">
        <f t="shared" ca="1" si="16"/>
        <v>141112.29714596333</v>
      </c>
      <c r="J71" s="94">
        <f t="shared" ca="1" si="17"/>
        <v>201314.47964126323</v>
      </c>
      <c r="O71" s="241" t="s">
        <v>103</v>
      </c>
      <c r="P71" s="39">
        <v>21526961.280000001</v>
      </c>
    </row>
    <row r="72" spans="1:16" x14ac:dyDescent="0.35">
      <c r="A72" s="15">
        <v>47422</v>
      </c>
      <c r="B72" s="31">
        <v>2007.3383664000007</v>
      </c>
      <c r="C72" s="107">
        <f t="shared" si="11"/>
        <v>802.93534656000031</v>
      </c>
      <c r="D72" s="108">
        <f t="shared" ca="1" si="12"/>
        <v>9.1439841761031218E-2</v>
      </c>
      <c r="E72" s="109">
        <f t="shared" ca="1" si="14"/>
        <v>9.5750856267871276E-2</v>
      </c>
      <c r="F72" s="107">
        <f t="shared" ca="1" si="15"/>
        <v>66769.528364979531</v>
      </c>
      <c r="G72" s="99">
        <f t="shared" si="13"/>
        <v>1204.4030198400003</v>
      </c>
      <c r="H72" s="112">
        <f t="shared" ca="1" si="18"/>
        <v>1</v>
      </c>
      <c r="I72" s="113">
        <f t="shared" ca="1" si="16"/>
        <v>150783.43799456116</v>
      </c>
      <c r="J72" s="94">
        <f t="shared" ca="1" si="17"/>
        <v>217552.9663595407</v>
      </c>
      <c r="O72" s="241" t="s">
        <v>104</v>
      </c>
      <c r="P72" s="39">
        <v>6209153.9699999997</v>
      </c>
    </row>
    <row r="73" spans="1:16" x14ac:dyDescent="0.35">
      <c r="A73" s="15">
        <v>47452</v>
      </c>
      <c r="B73" s="31">
        <v>2007.3383664000007</v>
      </c>
      <c r="C73" s="107">
        <f t="shared" si="11"/>
        <v>802.93534656000031</v>
      </c>
      <c r="D73" s="108">
        <f t="shared" ca="1" si="12"/>
        <v>3.462853394782698E-2</v>
      </c>
      <c r="E73" s="109">
        <f t="shared" ca="1" si="14"/>
        <v>3.5235082677039342E-2</v>
      </c>
      <c r="F73" s="107">
        <f t="shared" ca="1" si="15"/>
        <v>69925.093563786504</v>
      </c>
      <c r="G73" s="99">
        <f t="shared" si="13"/>
        <v>1204.4030198400003</v>
      </c>
      <c r="H73" s="112">
        <f t="shared" ca="1" si="18"/>
        <v>1</v>
      </c>
      <c r="I73" s="113">
        <f t="shared" ca="1" si="16"/>
        <v>161034.84729407486</v>
      </c>
      <c r="J73" s="94">
        <f t="shared" ca="1" si="17"/>
        <v>230959.94085786137</v>
      </c>
      <c r="O73" s="241" t="s">
        <v>105</v>
      </c>
      <c r="P73" s="39">
        <v>6191605.4299999997</v>
      </c>
    </row>
    <row r="74" spans="1:16" x14ac:dyDescent="0.35">
      <c r="A74" s="15">
        <v>47483</v>
      </c>
      <c r="B74" s="31">
        <v>5065.8538034928852</v>
      </c>
      <c r="C74" s="107">
        <f t="shared" si="11"/>
        <v>2026.3415213971541</v>
      </c>
      <c r="D74" s="108">
        <f t="shared" ca="1" si="12"/>
        <v>-5.5290176884296806E-2</v>
      </c>
      <c r="E74" s="109">
        <f t="shared" ca="1" si="14"/>
        <v>-5.3789460313369952E-2</v>
      </c>
      <c r="F74" s="107">
        <f t="shared" ca="1" si="15"/>
        <v>68190.202040025688</v>
      </c>
      <c r="G74" s="99">
        <f t="shared" si="13"/>
        <v>3039.5122820957308</v>
      </c>
      <c r="H74" s="112">
        <f t="shared" ca="1" si="18"/>
        <v>1</v>
      </c>
      <c r="I74" s="113">
        <f t="shared" ca="1" si="16"/>
        <v>173736.4504138151</v>
      </c>
      <c r="J74" s="94">
        <f t="shared" ca="1" si="17"/>
        <v>241926.65245384077</v>
      </c>
      <c r="O74" s="241" t="s">
        <v>106</v>
      </c>
      <c r="P74" s="39">
        <v>6501221.9100000001</v>
      </c>
    </row>
    <row r="75" spans="1:16" x14ac:dyDescent="0.35">
      <c r="A75" s="15">
        <v>47514</v>
      </c>
      <c r="B75" s="31">
        <v>2127.7786683840009</v>
      </c>
      <c r="C75" s="107">
        <f t="shared" si="11"/>
        <v>851.11146735360035</v>
      </c>
      <c r="D75" s="108">
        <f t="shared" ca="1" si="12"/>
        <v>2.7401390091628085E-4</v>
      </c>
      <c r="E75" s="109">
        <f t="shared" ca="1" si="14"/>
        <v>2.7405144615455512E-4</v>
      </c>
      <c r="F75" s="107">
        <f t="shared" ca="1" si="15"/>
        <v>69060.001130861929</v>
      </c>
      <c r="G75" s="99">
        <f t="shared" si="13"/>
        <v>1276.6672010304005</v>
      </c>
      <c r="H75" s="112">
        <f t="shared" ca="1" si="18"/>
        <v>1</v>
      </c>
      <c r="I75" s="113">
        <f t="shared" ca="1" si="16"/>
        <v>185437.3046396744</v>
      </c>
      <c r="J75" s="94">
        <f t="shared" ca="1" si="17"/>
        <v>254497.30577053633</v>
      </c>
      <c r="O75" s="241" t="s">
        <v>107</v>
      </c>
      <c r="P75" s="39">
        <v>3079825.63</v>
      </c>
    </row>
    <row r="76" spans="1:16" x14ac:dyDescent="0.35">
      <c r="A76" s="15">
        <v>47542</v>
      </c>
      <c r="B76" s="31">
        <v>2127.7786683840009</v>
      </c>
      <c r="C76" s="107">
        <f t="shared" si="11"/>
        <v>851.11146735360035</v>
      </c>
      <c r="D76" s="108">
        <f t="shared" ca="1" si="12"/>
        <v>-2.3904866353298429E-2</v>
      </c>
      <c r="E76" s="109">
        <f t="shared" ca="1" si="14"/>
        <v>-2.3621408204265393E-2</v>
      </c>
      <c r="F76" s="107">
        <f t="shared" ca="1" si="15"/>
        <v>68279.818120916418</v>
      </c>
      <c r="G76" s="99">
        <f t="shared" si="13"/>
        <v>1276.6672010304005</v>
      </c>
      <c r="H76" s="112">
        <f t="shared" ca="1" si="18"/>
        <v>1</v>
      </c>
      <c r="I76" s="113">
        <f t="shared" ca="1" si="16"/>
        <v>197840.21011908527</v>
      </c>
      <c r="J76" s="94">
        <f t="shared" ca="1" si="17"/>
        <v>266120.0282400017</v>
      </c>
      <c r="O76" s="241" t="s">
        <v>108</v>
      </c>
      <c r="P76" s="39">
        <v>7029808.9500000002</v>
      </c>
    </row>
    <row r="77" spans="1:16" x14ac:dyDescent="0.35">
      <c r="A77" s="15">
        <v>47573</v>
      </c>
      <c r="B77" s="31">
        <v>2127.7786683840009</v>
      </c>
      <c r="C77" s="107">
        <f t="shared" si="11"/>
        <v>851.11146735360035</v>
      </c>
      <c r="D77" s="108">
        <f t="shared" ca="1" si="12"/>
        <v>2.1189667458765573E-2</v>
      </c>
      <c r="E77" s="109">
        <f t="shared" ca="1" si="14"/>
        <v>2.141576259865019E-2</v>
      </c>
      <c r="F77" s="107">
        <f t="shared" ca="1" si="15"/>
        <v>70593.193963426587</v>
      </c>
      <c r="G77" s="99">
        <f t="shared" si="13"/>
        <v>1276.6672010304005</v>
      </c>
      <c r="H77" s="112">
        <f t="shared" ca="1" si="18"/>
        <v>1</v>
      </c>
      <c r="I77" s="113">
        <f t="shared" ca="1" si="16"/>
        <v>210987.28992726078</v>
      </c>
      <c r="J77" s="94">
        <f t="shared" ca="1" si="17"/>
        <v>281580.48389068735</v>
      </c>
      <c r="O77" s="241" t="s">
        <v>109</v>
      </c>
      <c r="P77" s="39">
        <v>21588660.530000001</v>
      </c>
    </row>
    <row r="78" spans="1:16" x14ac:dyDescent="0.35">
      <c r="A78" s="15">
        <v>47603</v>
      </c>
      <c r="B78" s="31">
        <v>2127.7786683840009</v>
      </c>
      <c r="C78" s="107">
        <f t="shared" si="11"/>
        <v>851.11146735360035</v>
      </c>
      <c r="D78" s="108">
        <f t="shared" ca="1" si="12"/>
        <v>1.4852731008887309E-2</v>
      </c>
      <c r="E78" s="109">
        <f t="shared" ca="1" si="14"/>
        <v>1.4963580946252497E-2</v>
      </c>
      <c r="F78" s="107">
        <f t="shared" ca="1" si="15"/>
        <v>72500.632402906427</v>
      </c>
      <c r="G78" s="99">
        <f t="shared" si="13"/>
        <v>1276.6672010304005</v>
      </c>
      <c r="H78" s="112">
        <f t="shared" ca="1" si="18"/>
        <v>1</v>
      </c>
      <c r="I78" s="113">
        <f t="shared" ca="1" si="16"/>
        <v>224923.19452392682</v>
      </c>
      <c r="J78" s="94">
        <f t="shared" ca="1" si="17"/>
        <v>297423.82692683325</v>
      </c>
      <c r="O78" s="241" t="s">
        <v>110</v>
      </c>
      <c r="P78" s="39">
        <v>7106793.0899999999</v>
      </c>
    </row>
    <row r="79" spans="1:16" x14ac:dyDescent="0.35">
      <c r="A79" s="15">
        <v>47634</v>
      </c>
      <c r="B79" s="31">
        <v>2127.7786683840009</v>
      </c>
      <c r="C79" s="107">
        <f t="shared" si="11"/>
        <v>851.11146735360035</v>
      </c>
      <c r="D79" s="108">
        <f t="shared" ca="1" si="12"/>
        <v>-2.127201561281868E-2</v>
      </c>
      <c r="E79" s="109">
        <f t="shared" ca="1" si="14"/>
        <v>-2.1047362053129515E-2</v>
      </c>
      <c r="F79" s="107">
        <f t="shared" ca="1" si="15"/>
        <v>71825.796810995205</v>
      </c>
      <c r="G79" s="99">
        <f t="shared" si="13"/>
        <v>1276.6672010304005</v>
      </c>
      <c r="H79" s="112">
        <f t="shared" ca="1" si="18"/>
        <v>1</v>
      </c>
      <c r="I79" s="113">
        <f t="shared" ca="1" si="16"/>
        <v>239695.25339639283</v>
      </c>
      <c r="J79" s="94">
        <f t="shared" ca="1" si="17"/>
        <v>311521.05020738801</v>
      </c>
      <c r="O79" s="241" t="s">
        <v>111</v>
      </c>
      <c r="P79" s="39">
        <v>6221709.6799999997</v>
      </c>
    </row>
    <row r="80" spans="1:16" x14ac:dyDescent="0.35">
      <c r="A80" s="15">
        <v>47664</v>
      </c>
      <c r="B80" s="31">
        <v>2127.7786683840009</v>
      </c>
      <c r="C80" s="107">
        <f t="shared" si="11"/>
        <v>851.11146735360035</v>
      </c>
      <c r="D80" s="108">
        <f t="shared" ca="1" si="12"/>
        <v>3.1139756641627044E-2</v>
      </c>
      <c r="E80" s="109">
        <f t="shared" ca="1" si="14"/>
        <v>3.1629670910347851E-2</v>
      </c>
      <c r="F80" s="107">
        <f t="shared" ca="1" si="15"/>
        <v>74948.7345943541</v>
      </c>
      <c r="G80" s="99">
        <f t="shared" si="13"/>
        <v>1276.6672010304005</v>
      </c>
      <c r="H80" s="112">
        <f t="shared" ca="1" si="18"/>
        <v>1</v>
      </c>
      <c r="I80" s="113">
        <f t="shared" ca="1" si="16"/>
        <v>255353.63580120681</v>
      </c>
      <c r="J80" s="94">
        <f t="shared" ca="1" si="17"/>
        <v>330302.37039556092</v>
      </c>
      <c r="O80" s="241" t="s">
        <v>112</v>
      </c>
      <c r="P80" s="39">
        <v>1988358.39</v>
      </c>
    </row>
    <row r="81" spans="1:16" x14ac:dyDescent="0.35">
      <c r="A81" s="15">
        <v>47695</v>
      </c>
      <c r="B81" s="31">
        <v>2127.7786683840009</v>
      </c>
      <c r="C81" s="107">
        <f t="shared" si="11"/>
        <v>851.11146735360035</v>
      </c>
      <c r="D81" s="108">
        <f t="shared" ca="1" si="12"/>
        <v>-2.5213539308024452E-3</v>
      </c>
      <c r="E81" s="109">
        <f t="shared" ca="1" si="14"/>
        <v>-2.5181779877664345E-3</v>
      </c>
      <c r="F81" s="107">
        <f t="shared" ca="1" si="15"/>
        <v>75611.111808041256</v>
      </c>
      <c r="G81" s="99">
        <f t="shared" si="13"/>
        <v>1276.6672010304005</v>
      </c>
      <c r="H81" s="112">
        <f t="shared" ca="1" si="18"/>
        <v>1</v>
      </c>
      <c r="I81" s="113">
        <f t="shared" ca="1" si="16"/>
        <v>271951.52115030965</v>
      </c>
      <c r="J81" s="94">
        <f t="shared" ca="1" si="17"/>
        <v>347562.63295835094</v>
      </c>
      <c r="O81" s="241" t="s">
        <v>113</v>
      </c>
      <c r="P81" s="39">
        <v>1029289.41</v>
      </c>
    </row>
    <row r="82" spans="1:16" x14ac:dyDescent="0.35">
      <c r="A82" s="15">
        <v>47726</v>
      </c>
      <c r="B82" s="31">
        <v>2127.7786683840009</v>
      </c>
      <c r="C82" s="107">
        <f t="shared" si="11"/>
        <v>851.11146735360035</v>
      </c>
      <c r="D82" s="108">
        <f t="shared" ca="1" si="12"/>
        <v>-2.2532948975330952E-2</v>
      </c>
      <c r="E82" s="109">
        <f t="shared" ca="1" si="14"/>
        <v>-2.2280978177323107E-2</v>
      </c>
      <c r="F82" s="107">
        <f t="shared" ca="1" si="15"/>
        <v>74777.533743236752</v>
      </c>
      <c r="G82" s="99">
        <f t="shared" si="13"/>
        <v>1276.6672010304005</v>
      </c>
      <c r="H82" s="112">
        <f t="shared" ca="1" si="18"/>
        <v>1</v>
      </c>
      <c r="I82" s="113">
        <f t="shared" ca="1" si="16"/>
        <v>289545.27962035866</v>
      </c>
      <c r="J82" s="94">
        <f t="shared" ca="1" si="17"/>
        <v>364322.8133635954</v>
      </c>
      <c r="O82" s="241" t="s">
        <v>114</v>
      </c>
      <c r="P82" s="39">
        <v>21549391.640000001</v>
      </c>
    </row>
    <row r="83" spans="1:16" x14ac:dyDescent="0.35">
      <c r="A83" s="15">
        <v>47756</v>
      </c>
      <c r="B83" s="31">
        <v>2127.7786683840009</v>
      </c>
      <c r="C83" s="107">
        <f t="shared" si="11"/>
        <v>851.11146735360035</v>
      </c>
      <c r="D83" s="108">
        <f t="shared" ca="1" si="12"/>
        <v>-6.3961029791584703E-4</v>
      </c>
      <c r="E83" s="109">
        <f t="shared" ca="1" si="14"/>
        <v>-6.3940579085319804E-4</v>
      </c>
      <c r="F83" s="107">
        <f t="shared" ca="1" si="15"/>
        <v>75580.832022489209</v>
      </c>
      <c r="G83" s="99">
        <f t="shared" si="13"/>
        <v>1276.6672010304005</v>
      </c>
      <c r="H83" s="112">
        <f t="shared" ca="1" si="18"/>
        <v>1</v>
      </c>
      <c r="I83" s="113">
        <f t="shared" ca="1" si="16"/>
        <v>308194.66359861061</v>
      </c>
      <c r="J83" s="94">
        <f t="shared" ca="1" si="17"/>
        <v>383775.49562109984</v>
      </c>
      <c r="O83" s="241" t="s">
        <v>115</v>
      </c>
      <c r="P83" s="39">
        <v>1973699.28</v>
      </c>
    </row>
    <row r="84" spans="1:16" x14ac:dyDescent="0.35">
      <c r="A84" s="15">
        <v>47787</v>
      </c>
      <c r="B84" s="31">
        <v>2127.7786683840009</v>
      </c>
      <c r="C84" s="107">
        <f t="shared" si="11"/>
        <v>851.11146735360035</v>
      </c>
      <c r="D84" s="108">
        <f t="shared" ca="1" si="12"/>
        <v>1.9921262801255474E-2</v>
      </c>
      <c r="E84" s="109">
        <f t="shared" ca="1" si="14"/>
        <v>2.0121015393396391E-2</v>
      </c>
      <c r="F84" s="107">
        <f t="shared" ca="1" si="15"/>
        <v>77952.706574413023</v>
      </c>
      <c r="G84" s="99">
        <f t="shared" si="13"/>
        <v>1276.6672010304005</v>
      </c>
      <c r="H84" s="112">
        <f t="shared" ca="1" si="18"/>
        <v>1</v>
      </c>
      <c r="I84" s="113">
        <f t="shared" ca="1" si="16"/>
        <v>327963.01061555767</v>
      </c>
      <c r="J84" s="94">
        <f t="shared" ca="1" si="17"/>
        <v>405915.71718997066</v>
      </c>
      <c r="O84" s="241" t="s">
        <v>116</v>
      </c>
      <c r="P84" s="39">
        <v>3139036.41</v>
      </c>
    </row>
    <row r="85" spans="1:16" x14ac:dyDescent="0.35">
      <c r="A85" s="15">
        <v>47817</v>
      </c>
      <c r="B85" s="31">
        <v>2127.7786683840009</v>
      </c>
      <c r="C85" s="107">
        <f t="shared" si="11"/>
        <v>851.11146735360035</v>
      </c>
      <c r="D85" s="108">
        <f t="shared" ca="1" si="12"/>
        <v>1.6877702079378894E-2</v>
      </c>
      <c r="E85" s="109">
        <f t="shared" ca="1" si="14"/>
        <v>1.7020935173650997E-2</v>
      </c>
      <c r="F85" s="107">
        <f t="shared" ca="1" si="15"/>
        <v>80130.646006980358</v>
      </c>
      <c r="G85" s="99">
        <f t="shared" si="13"/>
        <v>1276.6672010304005</v>
      </c>
      <c r="H85" s="112">
        <f t="shared" ca="1" si="18"/>
        <v>1</v>
      </c>
      <c r="I85" s="113">
        <f t="shared" ca="1" si="16"/>
        <v>348917.45845352154</v>
      </c>
      <c r="J85" s="94">
        <f t="shared" ca="1" si="17"/>
        <v>429048.10446050193</v>
      </c>
      <c r="O85" s="241" t="s">
        <v>117</v>
      </c>
      <c r="P85" s="39">
        <v>6427559.3899999997</v>
      </c>
    </row>
    <row r="86" spans="1:16" x14ac:dyDescent="0.35">
      <c r="A86" s="15">
        <v>47848</v>
      </c>
      <c r="B86" s="31">
        <v>2127.7786683840009</v>
      </c>
      <c r="C86" s="107">
        <f t="shared" si="11"/>
        <v>851.11146735360035</v>
      </c>
      <c r="D86" s="108">
        <f t="shared" ca="1" si="12"/>
        <v>3.7359192018268164E-2</v>
      </c>
      <c r="E86" s="109">
        <f t="shared" ca="1" si="14"/>
        <v>3.8065818837679455E-2</v>
      </c>
      <c r="F86" s="107">
        <f t="shared" ca="1" si="15"/>
        <v>84031.996128581901</v>
      </c>
      <c r="G86" s="99">
        <f t="shared" si="13"/>
        <v>1276.6672010304005</v>
      </c>
      <c r="H86" s="112">
        <f t="shared" ca="1" si="18"/>
        <v>1</v>
      </c>
      <c r="I86" s="113">
        <f t="shared" ca="1" si="16"/>
        <v>371129.17316176329</v>
      </c>
      <c r="J86" s="94">
        <f t="shared" ca="1" si="17"/>
        <v>455161.16929034516</v>
      </c>
      <c r="O86" s="241" t="s">
        <v>118</v>
      </c>
      <c r="P86" s="39">
        <v>2237669.52</v>
      </c>
    </row>
    <row r="87" spans="1:16" x14ac:dyDescent="0.35">
      <c r="A87" s="15">
        <v>47879</v>
      </c>
      <c r="B87" s="31">
        <v>2255.4453884870409</v>
      </c>
      <c r="C87" s="107">
        <f t="shared" si="11"/>
        <v>902.17815539481637</v>
      </c>
      <c r="D87" s="108">
        <f t="shared" ca="1" si="12"/>
        <v>-3.0255988829021004E-3</v>
      </c>
      <c r="E87" s="109">
        <f t="shared" ca="1" si="14"/>
        <v>-3.0210263712932006E-3</v>
      </c>
      <c r="F87" s="107">
        <f t="shared" ca="1" si="15"/>
        <v>84680.311407639863</v>
      </c>
      <c r="G87" s="99">
        <f t="shared" si="13"/>
        <v>1353.2672330922244</v>
      </c>
      <c r="H87" s="112">
        <f t="shared" ca="1" si="18"/>
        <v>1</v>
      </c>
      <c r="I87" s="113">
        <f t="shared" ca="1" si="16"/>
        <v>394750.19078456133</v>
      </c>
      <c r="J87" s="94">
        <f t="shared" ca="1" si="17"/>
        <v>479430.50219220121</v>
      </c>
      <c r="O87" s="241" t="s">
        <v>119</v>
      </c>
      <c r="P87" s="39">
        <v>6537016.7400000002</v>
      </c>
    </row>
    <row r="88" spans="1:16" x14ac:dyDescent="0.35">
      <c r="A88" s="15">
        <v>47907</v>
      </c>
      <c r="B88" s="31">
        <v>2255.4453884870409</v>
      </c>
      <c r="C88" s="107">
        <f t="shared" si="11"/>
        <v>902.17815539481637</v>
      </c>
      <c r="D88" s="108">
        <f t="shared" ca="1" si="12"/>
        <v>0.1830571093999902</v>
      </c>
      <c r="E88" s="109">
        <f t="shared" ca="1" si="14"/>
        <v>0.20088298782943137</v>
      </c>
      <c r="F88" s="107">
        <f t="shared" ca="1" si="15"/>
        <v>102593.32352892806</v>
      </c>
      <c r="G88" s="99">
        <f t="shared" si="13"/>
        <v>1353.2672330922244</v>
      </c>
      <c r="H88" s="112">
        <f t="shared" ca="1" si="18"/>
        <v>1</v>
      </c>
      <c r="I88" s="113">
        <f t="shared" ca="1" si="16"/>
        <v>419788.46946472727</v>
      </c>
      <c r="J88" s="94">
        <f t="shared" ca="1" si="17"/>
        <v>522381.79299365531</v>
      </c>
      <c r="O88" s="241" t="s">
        <v>120</v>
      </c>
      <c r="P88" s="39">
        <v>2338739.77</v>
      </c>
    </row>
    <row r="89" spans="1:16" x14ac:dyDescent="0.35">
      <c r="A89" s="15">
        <v>47938</v>
      </c>
      <c r="B89" s="31">
        <v>2255.4453884870409</v>
      </c>
      <c r="C89" s="107">
        <f t="shared" si="11"/>
        <v>902.17815539481637</v>
      </c>
      <c r="D89" s="108">
        <f t="shared" ca="1" si="12"/>
        <v>2.9311227218450493E-2</v>
      </c>
      <c r="E89" s="109">
        <f t="shared" ca="1" si="14"/>
        <v>2.974502928970546E-2</v>
      </c>
      <c r="F89" s="107">
        <f t="shared" ca="1" si="15"/>
        <v>106547.14309761906</v>
      </c>
      <c r="G89" s="99">
        <f t="shared" si="13"/>
        <v>1353.2672330922244</v>
      </c>
      <c r="H89" s="112">
        <f t="shared" ca="1" si="18"/>
        <v>1</v>
      </c>
      <c r="I89" s="113">
        <f t="shared" ca="1" si="16"/>
        <v>446329.04486570315</v>
      </c>
      <c r="J89" s="94">
        <f t="shared" ca="1" si="17"/>
        <v>552876.18796332227</v>
      </c>
      <c r="O89" s="241" t="s">
        <v>121</v>
      </c>
      <c r="P89" s="39">
        <v>6332846.8300000001</v>
      </c>
    </row>
    <row r="90" spans="1:16" x14ac:dyDescent="0.35">
      <c r="A90" s="15">
        <v>47968</v>
      </c>
      <c r="B90" s="31">
        <v>2255.4453884870409</v>
      </c>
      <c r="C90" s="107">
        <f t="shared" si="11"/>
        <v>902.17815539481637</v>
      </c>
      <c r="D90" s="108">
        <f t="shared" ca="1" si="12"/>
        <v>-2.0398774199232297E-3</v>
      </c>
      <c r="E90" s="109">
        <f t="shared" ca="1" si="14"/>
        <v>-2.0377982839469011E-3</v>
      </c>
      <c r="F90" s="107">
        <f t="shared" ca="1" si="15"/>
        <v>107232.1996676501</v>
      </c>
      <c r="G90" s="99">
        <f t="shared" si="13"/>
        <v>1353.2672330922244</v>
      </c>
      <c r="H90" s="112">
        <f t="shared" ca="1" si="18"/>
        <v>1</v>
      </c>
      <c r="I90" s="113">
        <f t="shared" ca="1" si="16"/>
        <v>474462.05479073757</v>
      </c>
      <c r="J90" s="94">
        <f t="shared" ca="1" si="17"/>
        <v>581694.25445838762</v>
      </c>
      <c r="O90" s="241" t="s">
        <v>122</v>
      </c>
      <c r="P90" s="39">
        <v>21525176.649999999</v>
      </c>
    </row>
    <row r="91" spans="1:16" x14ac:dyDescent="0.35">
      <c r="A91" s="15">
        <v>47999</v>
      </c>
      <c r="B91" s="31">
        <v>2255.4453884870409</v>
      </c>
      <c r="C91" s="107">
        <f t="shared" si="11"/>
        <v>902.17815539481637</v>
      </c>
      <c r="D91" s="108">
        <f t="shared" ca="1" si="12"/>
        <v>-3.1445961125116662E-2</v>
      </c>
      <c r="E91" s="109">
        <f t="shared" ca="1" si="14"/>
        <v>-3.0956678950352257E-2</v>
      </c>
      <c r="F91" s="107">
        <f t="shared" ca="1" si="15"/>
        <v>104814.8250447934</v>
      </c>
      <c r="G91" s="99">
        <f t="shared" si="13"/>
        <v>1353.2672330922244</v>
      </c>
      <c r="H91" s="112">
        <f t="shared" ca="1" si="18"/>
        <v>1</v>
      </c>
      <c r="I91" s="113">
        <f t="shared" ca="1" si="16"/>
        <v>504283.04531127407</v>
      </c>
      <c r="J91" s="94">
        <f t="shared" ca="1" si="17"/>
        <v>609097.87035606743</v>
      </c>
      <c r="O91" s="241" t="s">
        <v>123</v>
      </c>
      <c r="P91" s="39">
        <v>6411646.2999999998</v>
      </c>
    </row>
    <row r="92" spans="1:16" x14ac:dyDescent="0.35">
      <c r="A92" s="15">
        <v>48029</v>
      </c>
      <c r="B92" s="31">
        <v>2255.4453884870409</v>
      </c>
      <c r="C92" s="107">
        <f t="shared" si="11"/>
        <v>902.17815539481637</v>
      </c>
      <c r="D92" s="108">
        <f t="shared" ca="1" si="12"/>
        <v>3.0858269474168219E-2</v>
      </c>
      <c r="E92" s="109">
        <f t="shared" ca="1" si="14"/>
        <v>3.1339321263183839E-2</v>
      </c>
      <c r="F92" s="107">
        <f t="shared" ca="1" si="15"/>
        <v>109001.82867541139</v>
      </c>
      <c r="G92" s="99">
        <f t="shared" si="13"/>
        <v>1353.2672330922244</v>
      </c>
      <c r="H92" s="112">
        <f t="shared" ca="1" si="18"/>
        <v>1</v>
      </c>
      <c r="I92" s="113">
        <f t="shared" ca="1" si="16"/>
        <v>535893.29526304279</v>
      </c>
      <c r="J92" s="94">
        <f t="shared" ca="1" si="17"/>
        <v>644895.1239384542</v>
      </c>
      <c r="O92" s="241" t="s">
        <v>124</v>
      </c>
      <c r="P92" s="39">
        <v>9142664.7699999996</v>
      </c>
    </row>
    <row r="93" spans="1:16" x14ac:dyDescent="0.35">
      <c r="A93" s="15">
        <v>48060</v>
      </c>
      <c r="B93" s="31">
        <v>2255.4453884870409</v>
      </c>
      <c r="C93" s="107">
        <f t="shared" si="11"/>
        <v>902.17815539481637</v>
      </c>
      <c r="D93" s="108">
        <f t="shared" ca="1" si="12"/>
        <v>4.4418967860822368E-2</v>
      </c>
      <c r="E93" s="109">
        <f t="shared" ca="1" si="14"/>
        <v>4.5420260638080467E-2</v>
      </c>
      <c r="F93" s="107">
        <f t="shared" ca="1" si="15"/>
        <v>114854.89829927079</v>
      </c>
      <c r="G93" s="99">
        <f t="shared" si="13"/>
        <v>1353.2672330922244</v>
      </c>
      <c r="H93" s="112">
        <f t="shared" ca="1" si="18"/>
        <v>1</v>
      </c>
      <c r="I93" s="113">
        <f t="shared" ca="1" si="16"/>
        <v>569400.1602119176</v>
      </c>
      <c r="J93" s="94">
        <f t="shared" ca="1" si="17"/>
        <v>684255.05851118837</v>
      </c>
      <c r="O93" s="241" t="s">
        <v>125</v>
      </c>
      <c r="P93" s="39">
        <v>21604996.989999998</v>
      </c>
    </row>
    <row r="94" spans="1:16" x14ac:dyDescent="0.35">
      <c r="A94" s="15">
        <v>48091</v>
      </c>
      <c r="B94" s="31">
        <v>2255.4453884870409</v>
      </c>
      <c r="C94" s="107">
        <f t="shared" si="11"/>
        <v>902.17815539481637</v>
      </c>
      <c r="D94" s="108">
        <f t="shared" ca="1" si="12"/>
        <v>-6.8549518204655763E-3</v>
      </c>
      <c r="E94" s="109">
        <f t="shared" ca="1" si="14"/>
        <v>-6.8315102324713051E-3</v>
      </c>
      <c r="F94" s="107">
        <f t="shared" ca="1" si="15"/>
        <v>114972.44404168468</v>
      </c>
      <c r="G94" s="99">
        <f t="shared" si="13"/>
        <v>1353.2672330922244</v>
      </c>
      <c r="H94" s="112">
        <f t="shared" ca="1" si="18"/>
        <v>1</v>
      </c>
      <c r="I94" s="113">
        <f t="shared" ca="1" si="16"/>
        <v>604917.43705772492</v>
      </c>
      <c r="J94" s="94">
        <f t="shared" ca="1" si="17"/>
        <v>719889.88109940966</v>
      </c>
      <c r="O94" s="241" t="s">
        <v>126</v>
      </c>
      <c r="P94" s="39">
        <v>7993890.2199999997</v>
      </c>
    </row>
    <row r="95" spans="1:16" x14ac:dyDescent="0.35">
      <c r="A95" s="15">
        <v>48121</v>
      </c>
      <c r="B95" s="31">
        <v>2255.4453884870409</v>
      </c>
      <c r="C95" s="107">
        <f t="shared" si="11"/>
        <v>902.17815539481637</v>
      </c>
      <c r="D95" s="108">
        <f t="shared" ca="1" si="12"/>
        <v>-0.10438933771444839</v>
      </c>
      <c r="E95" s="109">
        <f t="shared" ca="1" si="14"/>
        <v>-9.9125515279557264E-2</v>
      </c>
      <c r="F95" s="107">
        <f t="shared" ca="1" si="15"/>
        <v>104477.91943849743</v>
      </c>
      <c r="G95" s="99">
        <f t="shared" si="13"/>
        <v>1353.2672330922244</v>
      </c>
      <c r="H95" s="112">
        <f t="shared" ca="1" si="18"/>
        <v>1</v>
      </c>
      <c r="I95" s="113">
        <f t="shared" ca="1" si="16"/>
        <v>642565.75051428063</v>
      </c>
      <c r="J95" s="94">
        <f t="shared" ca="1" si="17"/>
        <v>747043.66995277803</v>
      </c>
      <c r="O95" s="241" t="s">
        <v>127</v>
      </c>
      <c r="P95" s="39">
        <v>1956798.35</v>
      </c>
    </row>
    <row r="96" spans="1:16" x14ac:dyDescent="0.35">
      <c r="A96" s="15">
        <v>48152</v>
      </c>
      <c r="B96" s="31">
        <v>2255.4453884870409</v>
      </c>
      <c r="C96" s="107">
        <f t="shared" si="11"/>
        <v>902.17815539481637</v>
      </c>
      <c r="D96" s="108">
        <f t="shared" ca="1" si="12"/>
        <v>-2.1277656413703321E-2</v>
      </c>
      <c r="E96" s="109">
        <f t="shared" ca="1" si="14"/>
        <v>-2.1052884114461268E-2</v>
      </c>
      <c r="F96" s="107">
        <f t="shared" ca="1" si="15"/>
        <v>103180.53606343352</v>
      </c>
      <c r="G96" s="99">
        <f t="shared" si="13"/>
        <v>1353.2672330922244</v>
      </c>
      <c r="H96" s="112">
        <f t="shared" ca="1" si="18"/>
        <v>1</v>
      </c>
      <c r="I96" s="113">
        <f t="shared" ca="1" si="16"/>
        <v>682472.96277822973</v>
      </c>
      <c r="J96" s="94">
        <f t="shared" ca="1" si="17"/>
        <v>785653.49884166324</v>
      </c>
      <c r="O96" s="241" t="s">
        <v>128</v>
      </c>
      <c r="P96" s="39">
        <v>1976249.89</v>
      </c>
    </row>
    <row r="97" spans="1:16" x14ac:dyDescent="0.35">
      <c r="A97" s="15">
        <v>48182</v>
      </c>
      <c r="B97" s="31">
        <v>2255.4453884870409</v>
      </c>
      <c r="C97" s="107">
        <f t="shared" si="11"/>
        <v>902.17815539481637</v>
      </c>
      <c r="D97" s="108">
        <f t="shared" ca="1" si="12"/>
        <v>-3.6360204388874084E-3</v>
      </c>
      <c r="E97" s="109">
        <f t="shared" ca="1" si="14"/>
        <v>-3.6294181210496657E-3</v>
      </c>
      <c r="F97" s="107">
        <f t="shared" ca="1" si="15"/>
        <v>103708.22891150009</v>
      </c>
      <c r="G97" s="99">
        <f t="shared" si="13"/>
        <v>1353.2672330922244</v>
      </c>
      <c r="H97" s="112">
        <f t="shared" ca="1" si="18"/>
        <v>1</v>
      </c>
      <c r="I97" s="113">
        <f t="shared" ca="1" si="16"/>
        <v>724774.60777801578</v>
      </c>
      <c r="J97" s="94">
        <f t="shared" ca="1" si="17"/>
        <v>828482.83668951585</v>
      </c>
      <c r="O97" s="241" t="s">
        <v>129</v>
      </c>
      <c r="P97" s="39">
        <v>21602855.280000001</v>
      </c>
    </row>
    <row r="98" spans="1:16" x14ac:dyDescent="0.35">
      <c r="A98" s="15">
        <v>48213</v>
      </c>
      <c r="B98" s="31">
        <v>2255.4453884870409</v>
      </c>
      <c r="C98" s="107">
        <f t="shared" si="11"/>
        <v>902.17815539481637</v>
      </c>
      <c r="D98" s="108">
        <f t="shared" ca="1" si="12"/>
        <v>-8.9363119445596217E-2</v>
      </c>
      <c r="E98" s="109">
        <f t="shared" ca="1" si="14"/>
        <v>-8.5486564336513915E-2</v>
      </c>
      <c r="F98" s="107">
        <f t="shared" ca="1" si="15"/>
        <v>95744.746883826039</v>
      </c>
      <c r="G98" s="99">
        <f t="shared" si="13"/>
        <v>1353.2672330922244</v>
      </c>
      <c r="H98" s="112">
        <f t="shared" ca="1" si="18"/>
        <v>1</v>
      </c>
      <c r="I98" s="113">
        <f t="shared" ca="1" si="16"/>
        <v>769614.35147778899</v>
      </c>
      <c r="J98" s="94">
        <f t="shared" ca="1" si="17"/>
        <v>865359.09836161509</v>
      </c>
      <c r="O98" s="241" t="s">
        <v>130</v>
      </c>
      <c r="P98" s="39">
        <v>6561425.3700000001</v>
      </c>
    </row>
    <row r="99" spans="1:16" x14ac:dyDescent="0.35">
      <c r="A99" s="15">
        <v>48244</v>
      </c>
      <c r="B99" s="31">
        <v>2390.7721117962633</v>
      </c>
      <c r="C99" s="107">
        <f t="shared" ref="C99:C122" si="19">B99*$F$1</f>
        <v>956.30884471850538</v>
      </c>
      <c r="D99" s="108">
        <f t="shared" ref="D99:D122" ca="1" si="20">_xlfn.NORM.INV(RAND(), $I$1,$L$1)</f>
        <v>-4.8316004737288948E-2</v>
      </c>
      <c r="E99" s="109">
        <f t="shared" ca="1" si="14"/>
        <v>-4.7167360130003777E-2</v>
      </c>
      <c r="F99" s="107">
        <f t="shared" ca="1" si="15"/>
        <v>92185.028771719066</v>
      </c>
      <c r="G99" s="99">
        <f t="shared" si="13"/>
        <v>1434.463267077758</v>
      </c>
      <c r="H99" s="112">
        <f t="shared" ca="1" si="18"/>
        <v>1</v>
      </c>
      <c r="I99" s="113">
        <f t="shared" ca="1" si="16"/>
        <v>817225.67583353422</v>
      </c>
      <c r="J99" s="94">
        <f t="shared" ca="1" si="17"/>
        <v>909410.7046052533</v>
      </c>
      <c r="O99" s="241" t="s">
        <v>131</v>
      </c>
      <c r="P99" s="39">
        <v>21620365.989999998</v>
      </c>
    </row>
    <row r="100" spans="1:16" x14ac:dyDescent="0.35">
      <c r="A100" s="15">
        <v>48273</v>
      </c>
      <c r="B100" s="31">
        <v>2390.7721117962633</v>
      </c>
      <c r="C100" s="107">
        <f t="shared" si="19"/>
        <v>956.30884471850538</v>
      </c>
      <c r="D100" s="108">
        <f t="shared" ca="1" si="20"/>
        <v>-4.5853588978427451E-2</v>
      </c>
      <c r="E100" s="109">
        <f t="shared" ca="1" si="14"/>
        <v>-4.481819890322758E-2</v>
      </c>
      <c r="F100" s="107">
        <f t="shared" ca="1" si="15"/>
        <v>89009.770661046903</v>
      </c>
      <c r="G100" s="99">
        <f t="shared" si="13"/>
        <v>1434.463267077758</v>
      </c>
      <c r="H100" s="112">
        <f t="shared" ca="1" si="18"/>
        <v>1</v>
      </c>
      <c r="I100" s="113">
        <f t="shared" ref="I100:I121" ca="1" si="21">IF(H100=3, 0.3 * I99 + G100, G100 + I99 * (1 + $R$1))</f>
        <v>867693.67965062417</v>
      </c>
      <c r="J100" s="94">
        <f t="shared" ca="1" si="17"/>
        <v>956703.45031167101</v>
      </c>
      <c r="O100" s="241" t="s">
        <v>132</v>
      </c>
      <c r="P100" s="39">
        <v>961146.09</v>
      </c>
    </row>
    <row r="101" spans="1:16" x14ac:dyDescent="0.35">
      <c r="A101" s="15">
        <v>48304</v>
      </c>
      <c r="B101" s="31">
        <v>2390.7721117962633</v>
      </c>
      <c r="C101" s="107">
        <f t="shared" si="19"/>
        <v>956.30884471850538</v>
      </c>
      <c r="D101" s="108">
        <f t="shared" ca="1" si="20"/>
        <v>-0.10046806640408322</v>
      </c>
      <c r="E101" s="109">
        <f t="shared" ca="1" si="14"/>
        <v>-9.558600685736629E-2</v>
      </c>
      <c r="F101" s="107">
        <f t="shared" ca="1" si="15"/>
        <v>81457.990956985974</v>
      </c>
      <c r="G101" s="99">
        <f t="shared" si="13"/>
        <v>1434.463267077758</v>
      </c>
      <c r="H101" s="112">
        <f t="shared" ca="1" si="18"/>
        <v>1</v>
      </c>
      <c r="I101" s="113">
        <f t="shared" ca="1" si="21"/>
        <v>921189.76369673945</v>
      </c>
      <c r="J101" s="94">
        <f t="shared" ca="1" si="17"/>
        <v>1002647.7546537254</v>
      </c>
      <c r="O101" s="241" t="s">
        <v>133</v>
      </c>
      <c r="P101" s="39">
        <v>6290463.04</v>
      </c>
    </row>
    <row r="102" spans="1:16" x14ac:dyDescent="0.35">
      <c r="A102" s="15">
        <v>48334</v>
      </c>
      <c r="B102" s="31">
        <v>2390.7721117962633</v>
      </c>
      <c r="C102" s="107">
        <f t="shared" si="19"/>
        <v>956.30884471850538</v>
      </c>
      <c r="D102" s="108">
        <f t="shared" ca="1" si="20"/>
        <v>-9.6057611563939369E-3</v>
      </c>
      <c r="E102" s="109">
        <f t="shared" ca="1" si="14"/>
        <v>-9.5597732002662417E-3</v>
      </c>
      <c r="F102" s="107">
        <f t="shared" ca="1" si="15"/>
        <v>81635.579882806356</v>
      </c>
      <c r="G102" s="99">
        <f t="shared" si="13"/>
        <v>1434.463267077758</v>
      </c>
      <c r="H102" s="112">
        <f t="shared" ca="1" si="18"/>
        <v>1</v>
      </c>
      <c r="I102" s="113">
        <f t="shared" ca="1" si="21"/>
        <v>977895.61278562166</v>
      </c>
      <c r="J102" s="94">
        <f t="shared" ca="1" si="17"/>
        <v>1059531.1926684279</v>
      </c>
      <c r="O102" s="241" t="s">
        <v>134</v>
      </c>
      <c r="P102" s="39">
        <v>6602441.9400000004</v>
      </c>
    </row>
    <row r="103" spans="1:16" x14ac:dyDescent="0.35">
      <c r="A103" s="15">
        <v>48365</v>
      </c>
      <c r="B103" s="31">
        <v>2390.7721117962633</v>
      </c>
      <c r="C103" s="107">
        <f t="shared" si="19"/>
        <v>956.30884471850538</v>
      </c>
      <c r="D103" s="108">
        <f t="shared" ca="1" si="20"/>
        <v>7.0177681489565893E-2</v>
      </c>
      <c r="E103" s="109">
        <f t="shared" ca="1" si="14"/>
        <v>7.269876303635936E-2</v>
      </c>
      <c r="F103" s="107">
        <f t="shared" ca="1" si="15"/>
        <v>88526.694404760783</v>
      </c>
      <c r="G103" s="99">
        <f t="shared" si="13"/>
        <v>1434.463267077758</v>
      </c>
      <c r="H103" s="112">
        <f t="shared" ca="1" si="18"/>
        <v>1</v>
      </c>
      <c r="I103" s="113">
        <f t="shared" ca="1" si="21"/>
        <v>1038003.8128198368</v>
      </c>
      <c r="J103" s="94">
        <f t="shared" ca="1" si="17"/>
        <v>1126530.5072245975</v>
      </c>
      <c r="O103" s="241" t="s">
        <v>135</v>
      </c>
      <c r="P103" s="39">
        <v>6587054.25</v>
      </c>
    </row>
    <row r="104" spans="1:16" x14ac:dyDescent="0.35">
      <c r="A104" s="15">
        <v>48395</v>
      </c>
      <c r="B104" s="31">
        <v>2390.7721117962633</v>
      </c>
      <c r="C104" s="107">
        <f t="shared" si="19"/>
        <v>956.30884471850538</v>
      </c>
      <c r="D104" s="108">
        <f t="shared" ca="1" si="20"/>
        <v>7.3616861924248128E-2</v>
      </c>
      <c r="E104" s="109">
        <f t="shared" ca="1" si="14"/>
        <v>7.6394318833524544E-2</v>
      </c>
      <c r="F104" s="107">
        <f t="shared" ca="1" si="15"/>
        <v>96245.939767114571</v>
      </c>
      <c r="G104" s="99">
        <f t="shared" si="13"/>
        <v>1434.463267077758</v>
      </c>
      <c r="H104" s="112">
        <f t="shared" ca="1" si="18"/>
        <v>1</v>
      </c>
      <c r="I104" s="113">
        <f t="shared" ca="1" si="21"/>
        <v>1101718.5048561047</v>
      </c>
      <c r="J104" s="94">
        <f t="shared" ca="1" si="17"/>
        <v>1197964.4446232193</v>
      </c>
      <c r="O104" s="241" t="s">
        <v>136</v>
      </c>
      <c r="P104" s="39">
        <v>683104.08</v>
      </c>
    </row>
    <row r="105" spans="1:16" x14ac:dyDescent="0.35">
      <c r="A105" s="15">
        <v>48426</v>
      </c>
      <c r="B105" s="31">
        <v>2390.7721117962633</v>
      </c>
      <c r="C105" s="107">
        <f t="shared" si="19"/>
        <v>956.30884471850538</v>
      </c>
      <c r="D105" s="108">
        <f t="shared" ca="1" si="20"/>
        <v>-8.0692941042104088E-2</v>
      </c>
      <c r="E105" s="109">
        <f t="shared" ca="1" si="14"/>
        <v>-7.752309724245865E-2</v>
      </c>
      <c r="F105" s="107">
        <f t="shared" ca="1" si="15"/>
        <v>89740.965264075232</v>
      </c>
      <c r="G105" s="99">
        <f t="shared" si="13"/>
        <v>1434.463267077758</v>
      </c>
      <c r="H105" s="112">
        <f t="shared" ca="1" si="18"/>
        <v>2</v>
      </c>
      <c r="I105" s="113">
        <f t="shared" ca="1" si="21"/>
        <v>1169256.0784145487</v>
      </c>
      <c r="J105" s="94">
        <f t="shared" ca="1" si="17"/>
        <v>1258997.0436786239</v>
      </c>
      <c r="O105" s="241" t="s">
        <v>137</v>
      </c>
      <c r="P105" s="39">
        <v>6783759.0599999996</v>
      </c>
    </row>
    <row r="106" spans="1:16" x14ac:dyDescent="0.35">
      <c r="A106" s="15">
        <v>48457</v>
      </c>
      <c r="B106" s="31">
        <v>2390.7721117962633</v>
      </c>
      <c r="C106" s="107">
        <f t="shared" si="19"/>
        <v>956.30884471850538</v>
      </c>
      <c r="D106" s="108">
        <f t="shared" ca="1" si="20"/>
        <v>1.0991162792990594E-3</v>
      </c>
      <c r="E106" s="109">
        <f t="shared" ca="1" si="14"/>
        <v>1.0997205289566825E-3</v>
      </c>
      <c r="F106" s="107">
        <f t="shared" ca="1" si="15"/>
        <v>90795.964090583031</v>
      </c>
      <c r="G106" s="99">
        <f t="shared" si="13"/>
        <v>1434.463267077758</v>
      </c>
      <c r="H106" s="112">
        <f t="shared" ca="1" si="18"/>
        <v>2</v>
      </c>
      <c r="I106" s="113">
        <f t="shared" ca="1" si="21"/>
        <v>1240845.9063864993</v>
      </c>
      <c r="J106" s="94">
        <f t="shared" ca="1" si="17"/>
        <v>1331641.8704770822</v>
      </c>
      <c r="O106" s="242" t="s">
        <v>138</v>
      </c>
      <c r="P106" s="45">
        <v>6468012.0599999996</v>
      </c>
    </row>
    <row r="107" spans="1:16" x14ac:dyDescent="0.35">
      <c r="A107" s="15">
        <v>48487</v>
      </c>
      <c r="B107" s="31">
        <v>2390.7721117962633</v>
      </c>
      <c r="C107" s="107">
        <f t="shared" si="19"/>
        <v>956.30884471850538</v>
      </c>
      <c r="D107" s="108">
        <f t="shared" ca="1" si="20"/>
        <v>4.5534123274955852E-2</v>
      </c>
      <c r="E107" s="109">
        <f t="shared" ca="1" si="14"/>
        <v>4.658671697094241E-2</v>
      </c>
      <c r="F107" s="107">
        <f t="shared" ca="1" si="15"/>
        <v>95982.158816493378</v>
      </c>
      <c r="G107" s="99">
        <f t="shared" si="13"/>
        <v>1434.463267077758</v>
      </c>
      <c r="H107" s="112">
        <f t="shared" ca="1" si="18"/>
        <v>2</v>
      </c>
      <c r="I107" s="113">
        <f t="shared" ca="1" si="21"/>
        <v>1316731.1240367671</v>
      </c>
      <c r="J107" s="94">
        <f t="shared" ca="1" si="17"/>
        <v>1412713.2828532604</v>
      </c>
      <c r="P107" s="116"/>
    </row>
    <row r="108" spans="1:16" x14ac:dyDescent="0.35">
      <c r="A108" s="15">
        <v>48518</v>
      </c>
      <c r="B108" s="31">
        <v>2390.7721117962633</v>
      </c>
      <c r="C108" s="107">
        <f t="shared" si="19"/>
        <v>956.30884471850538</v>
      </c>
      <c r="D108" s="108">
        <f t="shared" ca="1" si="20"/>
        <v>5.3323874759263416E-2</v>
      </c>
      <c r="E108" s="109">
        <f t="shared" ca="1" si="14"/>
        <v>5.4771203574924821E-2</v>
      </c>
      <c r="F108" s="107">
        <f t="shared" ca="1" si="15"/>
        <v>102195.5260213108</v>
      </c>
      <c r="G108" s="99">
        <f t="shared" si="13"/>
        <v>1434.463267077758</v>
      </c>
      <c r="H108" s="112">
        <f t="shared" ca="1" si="18"/>
        <v>2</v>
      </c>
      <c r="I108" s="113">
        <f t="shared" ca="1" si="21"/>
        <v>1397169.4547460508</v>
      </c>
      <c r="J108" s="94">
        <f t="shared" ca="1" si="17"/>
        <v>1499364.9807673616</v>
      </c>
    </row>
    <row r="109" spans="1:16" x14ac:dyDescent="0.35">
      <c r="A109" s="15">
        <v>48548</v>
      </c>
      <c r="B109" s="31">
        <v>2390.7721117962633</v>
      </c>
      <c r="C109" s="107">
        <f t="shared" si="19"/>
        <v>956.30884471850538</v>
      </c>
      <c r="D109" s="108">
        <f t="shared" ca="1" si="20"/>
        <v>3.3837652449866189E-2</v>
      </c>
      <c r="E109" s="109">
        <f t="shared" ca="1" si="14"/>
        <v>3.4416658085203666E-2</v>
      </c>
      <c r="F109" s="107">
        <f t="shared" ca="1" si="15"/>
        <v>106669.06334294229</v>
      </c>
      <c r="G109" s="99">
        <f t="shared" si="13"/>
        <v>1434.463267077758</v>
      </c>
      <c r="H109" s="112">
        <f t="shared" ca="1" si="18"/>
        <v>2</v>
      </c>
      <c r="I109" s="113">
        <f t="shared" ca="1" si="21"/>
        <v>1482434.0852978916</v>
      </c>
      <c r="J109" s="94">
        <f t="shared" ca="1" si="17"/>
        <v>1589103.148640834</v>
      </c>
    </row>
    <row r="110" spans="1:16" x14ac:dyDescent="0.35">
      <c r="A110" s="15">
        <v>48579</v>
      </c>
      <c r="B110" s="31">
        <v>6241.6145015177726</v>
      </c>
      <c r="C110" s="107">
        <f t="shared" si="19"/>
        <v>2496.6458006071093</v>
      </c>
      <c r="D110" s="108">
        <f t="shared" ca="1" si="20"/>
        <v>1.2492423909099042E-2</v>
      </c>
      <c r="E110" s="109">
        <f t="shared" ca="1" si="14"/>
        <v>1.2570780183300601E-2</v>
      </c>
      <c r="F110" s="107">
        <f t="shared" ca="1" si="15"/>
        <v>110506.62249119209</v>
      </c>
      <c r="G110" s="99">
        <f t="shared" si="13"/>
        <v>3744.9687009106633</v>
      </c>
      <c r="H110" s="112">
        <f t="shared" ca="1" si="18"/>
        <v>2</v>
      </c>
      <c r="I110" s="113">
        <f t="shared" ca="1" si="21"/>
        <v>1575125.0991166758</v>
      </c>
      <c r="J110" s="94">
        <f t="shared" ca="1" si="17"/>
        <v>1685631.7216078679</v>
      </c>
    </row>
    <row r="111" spans="1:16" x14ac:dyDescent="0.35">
      <c r="A111" s="15">
        <v>48610</v>
      </c>
      <c r="B111" s="31">
        <v>2534.2184385040391</v>
      </c>
      <c r="C111" s="107">
        <f t="shared" si="19"/>
        <v>1013.6873754016157</v>
      </c>
      <c r="D111" s="108">
        <f t="shared" ca="1" si="20"/>
        <v>4.8878127410075627E-2</v>
      </c>
      <c r="E111" s="109">
        <f t="shared" ca="1" si="14"/>
        <v>5.0092365464998956E-2</v>
      </c>
      <c r="F111" s="107">
        <f t="shared" ca="1" si="15"/>
        <v>117055.84798672517</v>
      </c>
      <c r="G111" s="99">
        <f t="shared" si="13"/>
        <v>1520.5310631024233</v>
      </c>
      <c r="H111" s="112">
        <f t="shared" ca="1" si="18"/>
        <v>2</v>
      </c>
      <c r="I111" s="113">
        <f t="shared" ca="1" si="21"/>
        <v>1671153.1361267788</v>
      </c>
      <c r="J111" s="94">
        <f t="shared" ca="1" si="17"/>
        <v>1788208.9841135039</v>
      </c>
    </row>
    <row r="112" spans="1:16" x14ac:dyDescent="0.35">
      <c r="A112" s="15">
        <v>48638</v>
      </c>
      <c r="B112" s="31">
        <v>2534.2184385040391</v>
      </c>
      <c r="C112" s="107">
        <f t="shared" si="19"/>
        <v>1013.6873754016157</v>
      </c>
      <c r="D112" s="108">
        <f t="shared" ca="1" si="20"/>
        <v>-2.7047467253678213E-2</v>
      </c>
      <c r="E112" s="109">
        <f t="shared" ca="1" si="14"/>
        <v>-2.668496016409283E-2</v>
      </c>
      <c r="F112" s="107">
        <f t="shared" ca="1" si="15"/>
        <v>114945.90472162692</v>
      </c>
      <c r="G112" s="99">
        <f t="shared" si="13"/>
        <v>1520.5310631024233</v>
      </c>
      <c r="H112" s="112">
        <f t="shared" ca="1" si="18"/>
        <v>2</v>
      </c>
      <c r="I112" s="113">
        <f t="shared" ca="1" si="21"/>
        <v>1772942.8553574879</v>
      </c>
      <c r="J112" s="94">
        <f t="shared" ca="1" si="17"/>
        <v>1887888.7600791149</v>
      </c>
    </row>
    <row r="113" spans="1:10" x14ac:dyDescent="0.35">
      <c r="A113" s="15">
        <v>48669</v>
      </c>
      <c r="B113" s="31">
        <v>2534.2184385040391</v>
      </c>
      <c r="C113" s="107">
        <f t="shared" si="19"/>
        <v>1013.6873754016157</v>
      </c>
      <c r="D113" s="108">
        <f t="shared" ca="1" si="20"/>
        <v>7.4191307233356624E-2</v>
      </c>
      <c r="E113" s="109">
        <f t="shared" ca="1" si="14"/>
        <v>7.7012826133029622E-2</v>
      </c>
      <c r="F113" s="107">
        <f t="shared" ca="1" si="15"/>
        <v>124811.90107205899</v>
      </c>
      <c r="G113" s="99">
        <f t="shared" si="13"/>
        <v>1520.5310631024233</v>
      </c>
      <c r="H113" s="112">
        <f t="shared" ca="1" si="18"/>
        <v>2</v>
      </c>
      <c r="I113" s="113">
        <f t="shared" ca="1" si="21"/>
        <v>1880839.9577420398</v>
      </c>
      <c r="J113" s="94">
        <f t="shared" ca="1" si="17"/>
        <v>2005651.8588140989</v>
      </c>
    </row>
    <row r="114" spans="1:10" x14ac:dyDescent="0.35">
      <c r="A114" s="15">
        <v>48699</v>
      </c>
      <c r="B114" s="31">
        <v>2534.2184385040391</v>
      </c>
      <c r="C114" s="107">
        <f t="shared" si="19"/>
        <v>1013.6873754016157</v>
      </c>
      <c r="D114" s="108">
        <f t="shared" ca="1" si="20"/>
        <v>-2.5983582717307486E-2</v>
      </c>
      <c r="E114" s="109">
        <f t="shared" ca="1" si="14"/>
        <v>-2.5648914325341665E-2</v>
      </c>
      <c r="F114" s="107">
        <f t="shared" ca="1" si="15"/>
        <v>122624.29869008034</v>
      </c>
      <c r="G114" s="99">
        <f t="shared" si="13"/>
        <v>1520.5310631024233</v>
      </c>
      <c r="H114" s="112">
        <f t="shared" ca="1" si="18"/>
        <v>3</v>
      </c>
      <c r="I114" s="113">
        <f t="shared" ca="1" si="21"/>
        <v>565772.51838571439</v>
      </c>
      <c r="J114" s="94">
        <f t="shared" ca="1" si="17"/>
        <v>688396.81707579468</v>
      </c>
    </row>
    <row r="115" spans="1:10" x14ac:dyDescent="0.35">
      <c r="A115" s="15">
        <v>48730</v>
      </c>
      <c r="B115" s="31">
        <v>2534.2184385040391</v>
      </c>
      <c r="C115" s="107">
        <f t="shared" si="19"/>
        <v>1013.6873754016157</v>
      </c>
      <c r="D115" s="108">
        <f t="shared" ca="1" si="20"/>
        <v>4.336352299579626E-2</v>
      </c>
      <c r="E115" s="109">
        <f t="shared" ca="1" si="14"/>
        <v>4.4317459267591008E-2</v>
      </c>
      <c r="F115" s="107">
        <f t="shared" ca="1" si="15"/>
        <v>129072.38342789649</v>
      </c>
      <c r="G115" s="99">
        <f t="shared" si="13"/>
        <v>1520.5310631024233</v>
      </c>
      <c r="H115" s="112">
        <f t="shared" ca="1" si="18"/>
        <v>1</v>
      </c>
      <c r="I115" s="113">
        <f t="shared" ca="1" si="21"/>
        <v>601239.40055195964</v>
      </c>
      <c r="J115" s="94">
        <f t="shared" ca="1" si="17"/>
        <v>730311.78397985618</v>
      </c>
    </row>
    <row r="116" spans="1:10" x14ac:dyDescent="0.35">
      <c r="A116" s="15">
        <v>48760</v>
      </c>
      <c r="B116" s="31">
        <v>2534.2184385040391</v>
      </c>
      <c r="C116" s="107">
        <f t="shared" si="19"/>
        <v>1013.6873754016157</v>
      </c>
      <c r="D116" s="108">
        <f t="shared" ca="1" si="20"/>
        <v>-2.330712560280666E-2</v>
      </c>
      <c r="E116" s="109">
        <f t="shared" ca="1" si="14"/>
        <v>-2.303761247017333E-2</v>
      </c>
      <c r="F116" s="107">
        <f t="shared" ca="1" si="15"/>
        <v>127112.5512532846</v>
      </c>
      <c r="G116" s="99">
        <f t="shared" si="13"/>
        <v>1520.5310631024233</v>
      </c>
      <c r="H116" s="112">
        <f t="shared" ca="1" si="18"/>
        <v>1</v>
      </c>
      <c r="I116" s="113">
        <f t="shared" ca="1" si="21"/>
        <v>638834.29564817972</v>
      </c>
      <c r="J116" s="94">
        <f t="shared" ca="1" si="17"/>
        <v>765946.84690146428</v>
      </c>
    </row>
    <row r="117" spans="1:10" x14ac:dyDescent="0.35">
      <c r="A117" s="15">
        <v>48791</v>
      </c>
      <c r="B117" s="31">
        <v>2534.2184385040391</v>
      </c>
      <c r="C117" s="107">
        <f t="shared" si="19"/>
        <v>1013.6873754016157</v>
      </c>
      <c r="D117" s="108">
        <f t="shared" ca="1" si="20"/>
        <v>4.1379856476071272E-2</v>
      </c>
      <c r="E117" s="109">
        <f t="shared" ca="1" si="14"/>
        <v>4.2247934989308789E-2</v>
      </c>
      <c r="F117" s="107">
        <f t="shared" ca="1" si="15"/>
        <v>133496.48143036017</v>
      </c>
      <c r="G117" s="99">
        <f t="shared" si="13"/>
        <v>1520.5310631024233</v>
      </c>
      <c r="H117" s="112">
        <f t="shared" ca="1" si="18"/>
        <v>2</v>
      </c>
      <c r="I117" s="113">
        <f t="shared" ca="1" si="21"/>
        <v>678684.88445017301</v>
      </c>
      <c r="J117" s="94">
        <f t="shared" ca="1" si="17"/>
        <v>812181.36588053312</v>
      </c>
    </row>
    <row r="118" spans="1:10" x14ac:dyDescent="0.35">
      <c r="A118" s="15">
        <v>48822</v>
      </c>
      <c r="B118" s="31">
        <v>2534.2184385040391</v>
      </c>
      <c r="C118" s="138">
        <f t="shared" si="19"/>
        <v>1013.6873754016157</v>
      </c>
      <c r="D118" s="109">
        <f t="shared" ca="1" si="20"/>
        <v>-1.8020915564884558E-2</v>
      </c>
      <c r="E118" s="137">
        <f t="shared" ca="1" si="14"/>
        <v>-1.7859509879671664E-2</v>
      </c>
      <c r="F118" s="107">
        <f t="shared" ca="1" si="15"/>
        <v>132125.98707675486</v>
      </c>
      <c r="G118" s="99">
        <f t="shared" si="13"/>
        <v>1520.5310631024233</v>
      </c>
      <c r="H118" s="112">
        <f t="shared" ca="1" si="18"/>
        <v>2</v>
      </c>
      <c r="I118" s="113">
        <f t="shared" ca="1" si="21"/>
        <v>720926.50858028582</v>
      </c>
      <c r="J118" s="94">
        <f t="shared" ca="1" si="17"/>
        <v>853052.49565704074</v>
      </c>
    </row>
    <row r="119" spans="1:10" x14ac:dyDescent="0.35">
      <c r="A119" s="15">
        <v>48852</v>
      </c>
      <c r="B119" s="31">
        <v>2534.2184385040391</v>
      </c>
      <c r="C119" s="138">
        <f t="shared" si="19"/>
        <v>1013.6873754016157</v>
      </c>
      <c r="D119" s="109">
        <f t="shared" ca="1" si="20"/>
        <v>2.2796617944130524E-3</v>
      </c>
      <c r="E119" s="137">
        <f t="shared" ca="1" si="14"/>
        <v>2.2822621990004066E-3</v>
      </c>
      <c r="F119" s="107">
        <f t="shared" ca="1" si="15"/>
        <v>133441.22059796736</v>
      </c>
      <c r="G119" s="99">
        <f t="shared" si="13"/>
        <v>1520.5310631024233</v>
      </c>
      <c r="H119" s="112">
        <f t="shared" ca="1" si="18"/>
        <v>2</v>
      </c>
      <c r="I119" s="113">
        <f t="shared" ca="1" si="21"/>
        <v>765702.6301582054</v>
      </c>
      <c r="J119" s="94">
        <f t="shared" ca="1" si="17"/>
        <v>899143.85075617279</v>
      </c>
    </row>
    <row r="120" spans="1:10" x14ac:dyDescent="0.35">
      <c r="A120" s="2">
        <v>48883</v>
      </c>
      <c r="B120" s="28">
        <v>2534.2184385040391</v>
      </c>
      <c r="C120" s="107">
        <f t="shared" si="19"/>
        <v>1013.6873754016157</v>
      </c>
      <c r="D120" s="109">
        <f t="shared" ca="1" si="20"/>
        <v>-8.6211659855397665E-2</v>
      </c>
      <c r="E120" s="137">
        <f t="shared" ca="1" si="14"/>
        <v>-8.2599966089530574E-2</v>
      </c>
      <c r="F120" s="138">
        <f t="shared" ca="1" si="15"/>
        <v>123432.66767703131</v>
      </c>
      <c r="G120" s="99">
        <f t="shared" si="13"/>
        <v>1520.5310631024233</v>
      </c>
      <c r="H120" s="112">
        <f t="shared" ca="1" si="18"/>
        <v>2</v>
      </c>
      <c r="I120" s="113">
        <f t="shared" ca="1" si="21"/>
        <v>813165.31903080014</v>
      </c>
      <c r="J120" s="94">
        <f t="shared" ca="1" si="17"/>
        <v>936597.9867078315</v>
      </c>
    </row>
    <row r="121" spans="1:10" x14ac:dyDescent="0.35">
      <c r="A121" s="2">
        <v>48913</v>
      </c>
      <c r="B121" s="28">
        <v>2534.2184385040391</v>
      </c>
      <c r="C121" s="107">
        <f t="shared" si="19"/>
        <v>1013.6873754016157</v>
      </c>
      <c r="D121" s="109">
        <f t="shared" ca="1" si="20"/>
        <v>1.19173583267933E-2</v>
      </c>
      <c r="E121" s="137">
        <f t="shared" ca="1" si="14"/>
        <v>1.198865297467222E-2</v>
      </c>
      <c r="F121" s="138">
        <f t="shared" ref="F121" ca="1" si="22">F120*(1+E121)+C121</f>
        <v>125926.14647095089</v>
      </c>
      <c r="G121" s="99">
        <f t="shared" ref="G121" si="23">$O$1*B121</f>
        <v>1520.5310631024233</v>
      </c>
      <c r="H121" s="112">
        <f t="shared" ca="1" si="18"/>
        <v>2</v>
      </c>
      <c r="I121" s="113">
        <f t="shared" ca="1" si="21"/>
        <v>863475.76923575066</v>
      </c>
      <c r="J121" s="94">
        <f t="shared" ca="1" si="17"/>
        <v>989401.91570670158</v>
      </c>
    </row>
    <row r="122" spans="1:10" x14ac:dyDescent="0.35">
      <c r="A122" s="136">
        <v>48944</v>
      </c>
      <c r="B122" s="19">
        <v>2534.2184385040391</v>
      </c>
      <c r="C122" s="110">
        <f t="shared" si="19"/>
        <v>1013.6873754016157</v>
      </c>
      <c r="D122" s="111">
        <f t="shared" ca="1" si="20"/>
        <v>1.9282481498344425E-2</v>
      </c>
      <c r="E122" s="139">
        <f t="shared" ca="1" si="14"/>
        <v>1.9469589243629626E-2</v>
      </c>
      <c r="F122" s="140">
        <f t="shared" ref="F122" ca="1" si="24">F121*(1+E122)+C122</f>
        <v>129391.56419317506</v>
      </c>
      <c r="G122" s="102">
        <f t="shared" ref="G122" si="25">$O$1*B122</f>
        <v>1520.5310631024233</v>
      </c>
      <c r="H122" s="114">
        <f t="shared" ca="1" si="18"/>
        <v>2</v>
      </c>
      <c r="I122" s="115">
        <f t="shared" ref="I122" ca="1" si="26">IF(H122=3, 0.3 * I121 + G122, G122 + I121 * (1 + $R$1))</f>
        <v>916804.84645299811</v>
      </c>
      <c r="J122" s="95">
        <f t="shared" ref="J122" ca="1" si="27">I122+F122</f>
        <v>1046196.4106461732</v>
      </c>
    </row>
  </sheetData>
  <mergeCells count="3">
    <mergeCell ref="L7:M18"/>
    <mergeCell ref="L20:M26"/>
    <mergeCell ref="O6:P6"/>
  </mergeCells>
  <hyperlinks>
    <hyperlink ref="A1" location="'Answer Sheet'!A1" display="ANS SHEET" xr:uid="{E69ED18F-440A-4E69-83B6-43FE52EE5817}"/>
    <hyperlink ref="B1" location="'Q8 Simulation Summary'!A1" display="SUMMARY" xr:uid="{BD3A5F5C-AB1C-4FA3-BCE7-0BE73FE349C9}"/>
    <hyperlink ref="O4" location="'Q7 VAS and Bond Simulations'!A1" display="VAS and Bond Simulations" xr:uid="{54FD1ABA-BC72-4BAF-8FB3-7194A320734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37D3D-43CD-4D0C-92E8-5DBCF090AA47}">
  <sheetPr codeName="Sheet7"/>
  <dimension ref="A1:X122"/>
  <sheetViews>
    <sheetView zoomScale="75" workbookViewId="0">
      <pane ySplit="2" topLeftCell="A3" activePane="bottomLeft" state="frozen"/>
      <selection pane="bottomLeft" activeCell="L37" sqref="L37"/>
    </sheetView>
  </sheetViews>
  <sheetFormatPr defaultRowHeight="14.5" x14ac:dyDescent="0.35"/>
  <cols>
    <col min="1" max="1" width="11.6328125" customWidth="1"/>
    <col min="2" max="2" width="17.08984375" customWidth="1"/>
    <col min="3" max="3" width="10.1796875" bestFit="1" customWidth="1"/>
    <col min="4" max="4" width="13.90625" customWidth="1"/>
    <col min="5" max="5" width="15.36328125" customWidth="1"/>
    <col min="6" max="6" width="12.26953125" customWidth="1"/>
    <col min="7" max="7" width="15.54296875" customWidth="1"/>
    <col min="8" max="8" width="15.08984375" customWidth="1"/>
    <col min="9" max="9" width="13.453125" customWidth="1"/>
    <col min="10" max="10" width="16.90625" customWidth="1"/>
    <col min="11" max="11" width="11.54296875" customWidth="1"/>
    <col min="12" max="12" width="14.36328125" customWidth="1"/>
    <col min="13" max="13" width="16.90625" customWidth="1"/>
    <col min="15" max="15" width="14" customWidth="1"/>
    <col min="16" max="16" width="16.6328125" customWidth="1"/>
  </cols>
  <sheetData>
    <row r="1" spans="1:24" ht="15" thickBot="1" x14ac:dyDescent="0.4">
      <c r="A1" s="234" t="s">
        <v>258</v>
      </c>
      <c r="B1" s="236" t="s">
        <v>266</v>
      </c>
      <c r="C1" s="235"/>
      <c r="D1" s="210" t="s">
        <v>12</v>
      </c>
      <c r="E1" s="47" t="s">
        <v>158</v>
      </c>
      <c r="F1" s="40">
        <v>1</v>
      </c>
      <c r="G1" s="40"/>
      <c r="H1" s="43" t="s">
        <v>159</v>
      </c>
      <c r="I1" s="40">
        <v>0.1</v>
      </c>
      <c r="J1" s="40"/>
      <c r="K1" s="43" t="s">
        <v>160</v>
      </c>
      <c r="L1" s="40">
        <v>0</v>
      </c>
      <c r="M1" s="40"/>
      <c r="N1" s="43" t="s">
        <v>161</v>
      </c>
      <c r="O1" s="40">
        <f>(1.01)^(1/12)-1</f>
        <v>8.295381143461622E-4</v>
      </c>
      <c r="P1" s="40"/>
      <c r="Q1" s="40"/>
      <c r="R1" s="43" t="s">
        <v>162</v>
      </c>
      <c r="S1" s="40">
        <f>_xlfn.EXPON.DIST(1/12, 2/3, TRUE)</f>
        <v>5.4040531093234534E-2</v>
      </c>
      <c r="T1" s="40"/>
      <c r="U1" s="43" t="s">
        <v>163</v>
      </c>
      <c r="V1" s="40">
        <f>0.9/12</f>
        <v>7.4999999999999997E-2</v>
      </c>
      <c r="W1" s="40">
        <f>0.36/12</f>
        <v>0.03</v>
      </c>
      <c r="X1" s="44">
        <f>-0.06/12</f>
        <v>-5.0000000000000001E-3</v>
      </c>
    </row>
    <row r="2" spans="1:24" x14ac:dyDescent="0.35">
      <c r="A2" s="13" t="str" cm="1">
        <f t="array" ref="A2:A122">'Q2 Income Table'!A2:A122</f>
        <v>Date</v>
      </c>
      <c r="B2" s="46" t="str" cm="1">
        <f t="array" ref="B2:B122">'Q2 Income Table'!E2:E122</f>
        <v>Investment</v>
      </c>
      <c r="C2" s="13" t="s">
        <v>166</v>
      </c>
      <c r="D2" s="14" t="s">
        <v>165</v>
      </c>
      <c r="E2" s="131" t="s">
        <v>164</v>
      </c>
      <c r="F2" s="1" t="s">
        <v>168</v>
      </c>
      <c r="G2" s="14" t="s">
        <v>167</v>
      </c>
      <c r="H2" s="96" t="s">
        <v>169</v>
      </c>
      <c r="I2" s="97" t="s">
        <v>170</v>
      </c>
      <c r="J2" s="98" t="s">
        <v>171</v>
      </c>
    </row>
    <row r="3" spans="1:24" x14ac:dyDescent="0.35">
      <c r="A3" s="15">
        <v>45322</v>
      </c>
      <c r="B3" s="17">
        <v>7500</v>
      </c>
      <c r="C3" s="132" t="b">
        <f t="shared" ref="C3:C34" ca="1" si="0">IF(RAND()&lt;=$S$1, TRUE, FALSE)</f>
        <v>0</v>
      </c>
      <c r="D3" s="9">
        <f ca="1">L1+IF(C3, 1, 0)</f>
        <v>0</v>
      </c>
      <c r="E3" s="132">
        <f ca="1">IF(D3&gt;=10, 0, B3*($F$1-D3*$I$1))</f>
        <v>7500</v>
      </c>
      <c r="F3" s="246">
        <f ca="1">IF(RAND()&lt;=0.6, INDEX($V$1:$X$1, 1), IF(RAND()&lt;=0.5, INDEX($V$1:$X$1, 2), INDEX($V$1:$X$1, 3)))</f>
        <v>0.03</v>
      </c>
      <c r="G3" s="31">
        <f ca="1">E3</f>
        <v>7500</v>
      </c>
      <c r="H3" s="99">
        <f ca="1">IF(D3&lt;=10, B3*(D3*$I$1), B3)</f>
        <v>0</v>
      </c>
      <c r="I3" s="100">
        <f ca="1">H3</f>
        <v>0</v>
      </c>
      <c r="J3" s="101">
        <f ca="1">I3+G3</f>
        <v>7500</v>
      </c>
    </row>
    <row r="4" spans="1:24" x14ac:dyDescent="0.35">
      <c r="A4" s="15">
        <v>45351</v>
      </c>
      <c r="B4" s="17">
        <v>1500</v>
      </c>
      <c r="C4" s="132" t="b">
        <f t="shared" ca="1" si="0"/>
        <v>0</v>
      </c>
      <c r="D4" s="9">
        <f ca="1">D3+IF(C4,1,0)</f>
        <v>0</v>
      </c>
      <c r="E4" s="132">
        <f ca="1">IF(D4&gt;=10, 0, B4*($F$1-D4*$I$1))</f>
        <v>1500</v>
      </c>
      <c r="F4" s="246">
        <f t="shared" ref="F4:F67" ca="1" si="1">IF(MONTH(A4)=1, IF(RAND()&lt;=0.6, INDEX($V$1:$X$1, 1), IF(RAND()&lt;=0.5, INDEX($V$1:$X$1, 2), INDEX($V$1:$X$1, 3))), F3)</f>
        <v>0.03</v>
      </c>
      <c r="G4" s="31">
        <f ca="1">IF(C4, 0.9*G3*(1+F4)+E4, G3*(1+F4)+E4)</f>
        <v>9225</v>
      </c>
      <c r="H4" s="99">
        <f ca="1">IF(D4&lt;=10, B4*(D4*$I$1), B4)</f>
        <v>0</v>
      </c>
      <c r="I4" s="100">
        <f t="shared" ref="I4:I35" ca="1" si="2">I3*(1+$O$1)+H4</f>
        <v>0</v>
      </c>
      <c r="J4" s="101">
        <f t="shared" ref="J4:J67" ca="1" si="3">I4+G4</f>
        <v>9225</v>
      </c>
      <c r="L4" t="s">
        <v>37</v>
      </c>
      <c r="M4" s="28">
        <f>SUM(B3:B121)</f>
        <v>251869.76242158056</v>
      </c>
      <c r="O4" t="s">
        <v>273</v>
      </c>
    </row>
    <row r="5" spans="1:24" x14ac:dyDescent="0.35">
      <c r="A5" s="15">
        <v>45382</v>
      </c>
      <c r="B5" s="17">
        <v>1500</v>
      </c>
      <c r="C5" s="132" t="b">
        <f t="shared" ca="1" si="0"/>
        <v>0</v>
      </c>
      <c r="D5" s="9">
        <f t="shared" ref="D5:D68" ca="1" si="4">D4+IF(C5,1,0)</f>
        <v>0</v>
      </c>
      <c r="E5" s="132">
        <f t="shared" ref="E5:E68" ca="1" si="5">IF(D5&gt;=10, 0, B5*($F$1-D5*$I$1))</f>
        <v>1500</v>
      </c>
      <c r="F5" s="246">
        <f t="shared" ca="1" si="1"/>
        <v>0.03</v>
      </c>
      <c r="G5" s="31">
        <f t="shared" ref="G5:G68" ca="1" si="6">IF(C5, 0.9*G4*(1+F5)+E5, G4*(1+F5)+E5)</f>
        <v>11001.75</v>
      </c>
      <c r="H5" s="99">
        <f t="shared" ref="H5:H68" ca="1" si="7">IF(D5&lt;=10, B5*(D5*$I$1), B5)</f>
        <v>0</v>
      </c>
      <c r="I5" s="100">
        <f t="shared" ca="1" si="2"/>
        <v>0</v>
      </c>
      <c r="J5" s="101">
        <f t="shared" ca="1" si="3"/>
        <v>11001.75</v>
      </c>
      <c r="L5" t="s">
        <v>171</v>
      </c>
      <c r="M5" s="28">
        <f ca="1">J122</f>
        <v>4545108.707138828</v>
      </c>
      <c r="O5" s="71" t="s">
        <v>178</v>
      </c>
    </row>
    <row r="6" spans="1:24" x14ac:dyDescent="0.35">
      <c r="A6" s="15">
        <v>45412</v>
      </c>
      <c r="B6" s="17">
        <v>1500</v>
      </c>
      <c r="C6" s="132" t="b">
        <f t="shared" ca="1" si="0"/>
        <v>0</v>
      </c>
      <c r="D6" s="9">
        <f t="shared" ca="1" si="4"/>
        <v>0</v>
      </c>
      <c r="E6" s="132">
        <f t="shared" ca="1" si="5"/>
        <v>1500</v>
      </c>
      <c r="F6" s="246">
        <f t="shared" ca="1" si="1"/>
        <v>0.03</v>
      </c>
      <c r="G6" s="31">
        <f t="shared" ca="1" si="6"/>
        <v>12831.8025</v>
      </c>
      <c r="H6" s="99">
        <f t="shared" ca="1" si="7"/>
        <v>0</v>
      </c>
      <c r="I6" s="100">
        <f t="shared" ca="1" si="2"/>
        <v>0</v>
      </c>
      <c r="J6" s="101">
        <f t="shared" ca="1" si="3"/>
        <v>12831.8025</v>
      </c>
    </row>
    <row r="7" spans="1:24" ht="14.5" customHeight="1" x14ac:dyDescent="0.35">
      <c r="A7" s="15">
        <v>45443</v>
      </c>
      <c r="B7" s="17">
        <v>1500</v>
      </c>
      <c r="C7" s="132" t="b">
        <f t="shared" ca="1" si="0"/>
        <v>0</v>
      </c>
      <c r="D7" s="9">
        <f t="shared" ca="1" si="4"/>
        <v>0</v>
      </c>
      <c r="E7" s="132">
        <f t="shared" ca="1" si="5"/>
        <v>1500</v>
      </c>
      <c r="F7" s="246">
        <f t="shared" ca="1" si="1"/>
        <v>0.03</v>
      </c>
      <c r="G7" s="31">
        <f t="shared" ca="1" si="6"/>
        <v>14716.756574999999</v>
      </c>
      <c r="H7" s="99">
        <f t="shared" ca="1" si="7"/>
        <v>0</v>
      </c>
      <c r="I7" s="100">
        <f t="shared" ca="1" si="2"/>
        <v>0</v>
      </c>
      <c r="J7" s="101">
        <f t="shared" ca="1" si="3"/>
        <v>14716.756574999999</v>
      </c>
      <c r="L7" s="225" t="s">
        <v>274</v>
      </c>
      <c r="M7" s="227"/>
      <c r="O7" s="160" t="s">
        <v>278</v>
      </c>
      <c r="P7" s="161"/>
    </row>
    <row r="8" spans="1:24" x14ac:dyDescent="0.35">
      <c r="A8" s="15">
        <v>45473</v>
      </c>
      <c r="B8" s="17">
        <v>1500</v>
      </c>
      <c r="C8" s="132" t="b">
        <f t="shared" ca="1" si="0"/>
        <v>0</v>
      </c>
      <c r="D8" s="9">
        <f t="shared" ca="1" si="4"/>
        <v>0</v>
      </c>
      <c r="E8" s="132">
        <f t="shared" ca="1" si="5"/>
        <v>1500</v>
      </c>
      <c r="F8" s="246">
        <f t="shared" ca="1" si="1"/>
        <v>0.03</v>
      </c>
      <c r="G8" s="31">
        <f t="shared" ca="1" si="6"/>
        <v>16658.259272249998</v>
      </c>
      <c r="H8" s="99">
        <f t="shared" ca="1" si="7"/>
        <v>0</v>
      </c>
      <c r="I8" s="100">
        <f t="shared" ca="1" si="2"/>
        <v>0</v>
      </c>
      <c r="J8" s="101">
        <f t="shared" ca="1" si="3"/>
        <v>16658.259272249998</v>
      </c>
      <c r="L8" s="228"/>
      <c r="M8" s="230"/>
      <c r="O8" s="8" t="s">
        <v>39</v>
      </c>
      <c r="P8" s="39">
        <v>15667671.75</v>
      </c>
    </row>
    <row r="9" spans="1:24" x14ac:dyDescent="0.35">
      <c r="A9" s="15">
        <v>45504</v>
      </c>
      <c r="B9" s="17">
        <v>1500</v>
      </c>
      <c r="C9" s="132" t="b">
        <f t="shared" ca="1" si="0"/>
        <v>0</v>
      </c>
      <c r="D9" s="9">
        <f t="shared" ca="1" si="4"/>
        <v>0</v>
      </c>
      <c r="E9" s="132">
        <f t="shared" ca="1" si="5"/>
        <v>1500</v>
      </c>
      <c r="F9" s="246">
        <f t="shared" ca="1" si="1"/>
        <v>0.03</v>
      </c>
      <c r="G9" s="31">
        <f t="shared" ca="1" si="6"/>
        <v>18658.007050417498</v>
      </c>
      <c r="H9" s="99">
        <f t="shared" ca="1" si="7"/>
        <v>0</v>
      </c>
      <c r="I9" s="100">
        <f t="shared" ca="1" si="2"/>
        <v>0</v>
      </c>
      <c r="J9" s="101">
        <f t="shared" ca="1" si="3"/>
        <v>18658.007050417498</v>
      </c>
      <c r="L9" s="228"/>
      <c r="M9" s="230"/>
      <c r="O9" s="8" t="s">
        <v>40</v>
      </c>
      <c r="P9" s="39">
        <v>2836706.65</v>
      </c>
      <c r="U9" s="243"/>
      <c r="V9" s="243"/>
      <c r="W9" s="243"/>
    </row>
    <row r="10" spans="1:24" x14ac:dyDescent="0.35">
      <c r="A10" s="15">
        <v>45535</v>
      </c>
      <c r="B10" s="17">
        <v>1500</v>
      </c>
      <c r="C10" s="132" t="b">
        <f t="shared" ca="1" si="0"/>
        <v>0</v>
      </c>
      <c r="D10" s="9">
        <f t="shared" ca="1" si="4"/>
        <v>0</v>
      </c>
      <c r="E10" s="132">
        <f t="shared" ca="1" si="5"/>
        <v>1500</v>
      </c>
      <c r="F10" s="246">
        <f t="shared" ca="1" si="1"/>
        <v>0.03</v>
      </c>
      <c r="G10" s="31">
        <f t="shared" ca="1" si="6"/>
        <v>20717.747261930024</v>
      </c>
      <c r="H10" s="99">
        <f t="shared" ca="1" si="7"/>
        <v>0</v>
      </c>
      <c r="I10" s="100">
        <f t="shared" ca="1" si="2"/>
        <v>0</v>
      </c>
      <c r="J10" s="101">
        <f t="shared" ca="1" si="3"/>
        <v>20717.747261930024</v>
      </c>
      <c r="L10" s="228"/>
      <c r="M10" s="230"/>
      <c r="O10" s="8" t="s">
        <v>41</v>
      </c>
      <c r="P10" s="39">
        <v>2301418.08</v>
      </c>
      <c r="U10" s="245"/>
      <c r="V10" s="245"/>
      <c r="W10" s="245"/>
      <c r="X10" s="170"/>
    </row>
    <row r="11" spans="1:24" x14ac:dyDescent="0.35">
      <c r="A11" s="15">
        <v>45565</v>
      </c>
      <c r="B11" s="17">
        <v>1500</v>
      </c>
      <c r="C11" s="132" t="b">
        <f t="shared" ca="1" si="0"/>
        <v>0</v>
      </c>
      <c r="D11" s="9">
        <f t="shared" ca="1" si="4"/>
        <v>0</v>
      </c>
      <c r="E11" s="132">
        <f t="shared" ca="1" si="5"/>
        <v>1500</v>
      </c>
      <c r="F11" s="246">
        <f t="shared" ca="1" si="1"/>
        <v>0.03</v>
      </c>
      <c r="G11" s="31">
        <f t="shared" ca="1" si="6"/>
        <v>22839.279679787927</v>
      </c>
      <c r="H11" s="99">
        <f t="shared" ca="1" si="7"/>
        <v>0</v>
      </c>
      <c r="I11" s="100">
        <f t="shared" ca="1" si="2"/>
        <v>0</v>
      </c>
      <c r="J11" s="101">
        <f t="shared" ca="1" si="3"/>
        <v>22839.279679787927</v>
      </c>
      <c r="L11" s="228"/>
      <c r="M11" s="230"/>
      <c r="O11" s="8" t="s">
        <v>42</v>
      </c>
      <c r="P11" s="39">
        <v>6922955.46</v>
      </c>
      <c r="U11" s="244"/>
      <c r="V11" s="244"/>
      <c r="W11" s="244"/>
      <c r="X11" s="170"/>
    </row>
    <row r="12" spans="1:24" x14ac:dyDescent="0.35">
      <c r="A12" s="15">
        <v>45596</v>
      </c>
      <c r="B12" s="17">
        <v>1500</v>
      </c>
      <c r="C12" s="132" t="b">
        <f t="shared" ca="1" si="0"/>
        <v>0</v>
      </c>
      <c r="D12" s="9">
        <f t="shared" ca="1" si="4"/>
        <v>0</v>
      </c>
      <c r="E12" s="132">
        <f t="shared" ca="1" si="5"/>
        <v>1500</v>
      </c>
      <c r="F12" s="246">
        <f t="shared" ca="1" si="1"/>
        <v>0.03</v>
      </c>
      <c r="G12" s="31">
        <f t="shared" ca="1" si="6"/>
        <v>25024.458070181565</v>
      </c>
      <c r="H12" s="99">
        <f t="shared" ca="1" si="7"/>
        <v>0</v>
      </c>
      <c r="I12" s="100">
        <f t="shared" ca="1" si="2"/>
        <v>0</v>
      </c>
      <c r="J12" s="101">
        <f t="shared" ca="1" si="3"/>
        <v>25024.458070181565</v>
      </c>
      <c r="L12" s="228"/>
      <c r="M12" s="230"/>
      <c r="O12" s="8" t="s">
        <v>43</v>
      </c>
      <c r="P12" s="39">
        <v>26242800.059999999</v>
      </c>
      <c r="U12" s="244"/>
      <c r="V12" s="244"/>
      <c r="W12" s="244"/>
      <c r="X12" s="170"/>
    </row>
    <row r="13" spans="1:24" x14ac:dyDescent="0.35">
      <c r="A13" s="15">
        <v>45626</v>
      </c>
      <c r="B13" s="17">
        <v>1500</v>
      </c>
      <c r="C13" s="132" t="b">
        <f t="shared" ca="1" si="0"/>
        <v>0</v>
      </c>
      <c r="D13" s="9">
        <f t="shared" ca="1" si="4"/>
        <v>0</v>
      </c>
      <c r="E13" s="132">
        <f t="shared" ca="1" si="5"/>
        <v>1500</v>
      </c>
      <c r="F13" s="246">
        <f t="shared" ca="1" si="1"/>
        <v>0.03</v>
      </c>
      <c r="G13" s="31">
        <f t="shared" ca="1" si="6"/>
        <v>27275.191812287012</v>
      </c>
      <c r="H13" s="99">
        <f t="shared" ca="1" si="7"/>
        <v>0</v>
      </c>
      <c r="I13" s="100">
        <f t="shared" ca="1" si="2"/>
        <v>0</v>
      </c>
      <c r="J13" s="101">
        <f t="shared" ca="1" si="3"/>
        <v>27275.191812287012</v>
      </c>
      <c r="L13" s="228"/>
      <c r="M13" s="230"/>
      <c r="O13" s="8" t="s">
        <v>44</v>
      </c>
      <c r="P13" s="39">
        <v>16839660.129999999</v>
      </c>
      <c r="U13" s="244"/>
      <c r="V13" s="244"/>
      <c r="W13" s="244"/>
      <c r="X13" s="170"/>
    </row>
    <row r="14" spans="1:24" x14ac:dyDescent="0.35">
      <c r="A14" s="15">
        <v>45657</v>
      </c>
      <c r="B14" s="17">
        <v>1500</v>
      </c>
      <c r="C14" s="132" t="b">
        <f t="shared" ca="1" si="0"/>
        <v>0</v>
      </c>
      <c r="D14" s="9">
        <f t="shared" ca="1" si="4"/>
        <v>0</v>
      </c>
      <c r="E14" s="132">
        <f t="shared" ca="1" si="5"/>
        <v>1500</v>
      </c>
      <c r="F14" s="246">
        <f t="shared" ca="1" si="1"/>
        <v>0.03</v>
      </c>
      <c r="G14" s="31">
        <f t="shared" ca="1" si="6"/>
        <v>29593.447566655625</v>
      </c>
      <c r="H14" s="99">
        <f t="shared" ca="1" si="7"/>
        <v>0</v>
      </c>
      <c r="I14" s="100">
        <f t="shared" ca="1" si="2"/>
        <v>0</v>
      </c>
      <c r="J14" s="101">
        <f t="shared" ca="1" si="3"/>
        <v>29593.447566655625</v>
      </c>
      <c r="L14" s="231"/>
      <c r="M14" s="233"/>
      <c r="O14" s="8" t="s">
        <v>45</v>
      </c>
      <c r="P14" s="39">
        <v>6636140.0800000001</v>
      </c>
      <c r="U14" s="244"/>
      <c r="V14" s="244"/>
      <c r="W14" s="244"/>
      <c r="X14" s="170"/>
    </row>
    <row r="15" spans="1:24" x14ac:dyDescent="0.35">
      <c r="A15" s="15">
        <v>45688</v>
      </c>
      <c r="B15" s="17">
        <v>1590</v>
      </c>
      <c r="C15" s="132" t="b">
        <f t="shared" ca="1" si="0"/>
        <v>0</v>
      </c>
      <c r="D15" s="9">
        <f t="shared" ca="1" si="4"/>
        <v>0</v>
      </c>
      <c r="E15" s="132">
        <f t="shared" ca="1" si="5"/>
        <v>1590</v>
      </c>
      <c r="F15" s="246">
        <f t="shared" ca="1" si="1"/>
        <v>7.4999999999999997E-2</v>
      </c>
      <c r="G15" s="31">
        <f t="shared" ca="1" si="6"/>
        <v>33402.956134154796</v>
      </c>
      <c r="H15" s="99">
        <f t="shared" ca="1" si="7"/>
        <v>0</v>
      </c>
      <c r="I15" s="100">
        <f t="shared" ca="1" si="2"/>
        <v>0</v>
      </c>
      <c r="J15" s="101">
        <f t="shared" ca="1" si="3"/>
        <v>33402.956134154796</v>
      </c>
      <c r="L15" s="134"/>
      <c r="M15" s="134"/>
      <c r="O15" s="8" t="s">
        <v>46</v>
      </c>
      <c r="P15" s="39">
        <v>1406236.73</v>
      </c>
      <c r="U15" s="244"/>
      <c r="V15" s="244"/>
      <c r="W15" s="244"/>
      <c r="X15" s="170"/>
    </row>
    <row r="16" spans="1:24" ht="14.5" customHeight="1" x14ac:dyDescent="0.35">
      <c r="A16" s="15">
        <v>45716</v>
      </c>
      <c r="B16" s="17">
        <v>1590</v>
      </c>
      <c r="C16" s="132" t="b">
        <f t="shared" ca="1" si="0"/>
        <v>0</v>
      </c>
      <c r="D16" s="9">
        <f t="shared" ca="1" si="4"/>
        <v>0</v>
      </c>
      <c r="E16" s="132">
        <f t="shared" ca="1" si="5"/>
        <v>1590</v>
      </c>
      <c r="F16" s="246">
        <f t="shared" ca="1" si="1"/>
        <v>7.4999999999999997E-2</v>
      </c>
      <c r="G16" s="31">
        <f t="shared" ca="1" si="6"/>
        <v>37498.177844216407</v>
      </c>
      <c r="H16" s="99">
        <f t="shared" ca="1" si="7"/>
        <v>0</v>
      </c>
      <c r="I16" s="100">
        <f t="shared" ca="1" si="2"/>
        <v>0</v>
      </c>
      <c r="J16" s="101">
        <f t="shared" ca="1" si="3"/>
        <v>37498.177844216407</v>
      </c>
      <c r="L16" s="225" t="s">
        <v>305</v>
      </c>
      <c r="M16" s="227"/>
      <c r="O16" s="8" t="s">
        <v>47</v>
      </c>
      <c r="P16" s="39">
        <v>26319319.780000001</v>
      </c>
      <c r="U16" s="244"/>
      <c r="V16" s="244"/>
      <c r="W16" s="244"/>
      <c r="X16" s="170"/>
    </row>
    <row r="17" spans="1:24" x14ac:dyDescent="0.35">
      <c r="A17" s="15">
        <v>45747</v>
      </c>
      <c r="B17" s="17">
        <v>1590</v>
      </c>
      <c r="C17" s="132" t="b">
        <f t="shared" ca="1" si="0"/>
        <v>0</v>
      </c>
      <c r="D17" s="9">
        <f t="shared" ca="1" si="4"/>
        <v>0</v>
      </c>
      <c r="E17" s="132">
        <f t="shared" ca="1" si="5"/>
        <v>1590</v>
      </c>
      <c r="F17" s="246">
        <f t="shared" ca="1" si="1"/>
        <v>7.4999999999999997E-2</v>
      </c>
      <c r="G17" s="31">
        <f t="shared" ca="1" si="6"/>
        <v>41900.541182532637</v>
      </c>
      <c r="H17" s="99">
        <f t="shared" ca="1" si="7"/>
        <v>0</v>
      </c>
      <c r="I17" s="100">
        <f t="shared" ca="1" si="2"/>
        <v>0</v>
      </c>
      <c r="J17" s="101">
        <f t="shared" ca="1" si="3"/>
        <v>41900.541182532637</v>
      </c>
      <c r="L17" s="228"/>
      <c r="M17" s="230"/>
      <c r="O17" s="8" t="s">
        <v>48</v>
      </c>
      <c r="P17" s="39">
        <v>5491144.3300000001</v>
      </c>
      <c r="U17" s="244"/>
      <c r="V17" s="244"/>
      <c r="W17" s="244"/>
      <c r="X17" s="170"/>
    </row>
    <row r="18" spans="1:24" x14ac:dyDescent="0.35">
      <c r="A18" s="15">
        <v>45777</v>
      </c>
      <c r="B18" s="17">
        <v>1590</v>
      </c>
      <c r="C18" s="132" t="b">
        <f t="shared" ca="1" si="0"/>
        <v>0</v>
      </c>
      <c r="D18" s="9">
        <f t="shared" ca="1" si="4"/>
        <v>0</v>
      </c>
      <c r="E18" s="132">
        <f t="shared" ca="1" si="5"/>
        <v>1590</v>
      </c>
      <c r="F18" s="246">
        <f t="shared" ca="1" si="1"/>
        <v>7.4999999999999997E-2</v>
      </c>
      <c r="G18" s="31">
        <f t="shared" ca="1" si="6"/>
        <v>46633.081771222583</v>
      </c>
      <c r="H18" s="99">
        <f t="shared" ca="1" si="7"/>
        <v>0</v>
      </c>
      <c r="I18" s="100">
        <f t="shared" ca="1" si="2"/>
        <v>0</v>
      </c>
      <c r="J18" s="101">
        <f t="shared" ca="1" si="3"/>
        <v>46633.081771222583</v>
      </c>
      <c r="L18" s="231"/>
      <c r="M18" s="233"/>
      <c r="O18" s="8" t="s">
        <v>49</v>
      </c>
      <c r="P18" s="39">
        <v>3315315.44</v>
      </c>
      <c r="U18" s="244"/>
      <c r="V18" s="244"/>
      <c r="W18" s="244"/>
      <c r="X18" s="170"/>
    </row>
    <row r="19" spans="1:24" x14ac:dyDescent="0.35">
      <c r="A19" s="15">
        <v>45808</v>
      </c>
      <c r="B19" s="17">
        <v>1590</v>
      </c>
      <c r="C19" s="132" t="b">
        <f t="shared" ca="1" si="0"/>
        <v>0</v>
      </c>
      <c r="D19" s="9">
        <f t="shared" ca="1" si="4"/>
        <v>0</v>
      </c>
      <c r="E19" s="132">
        <f t="shared" ca="1" si="5"/>
        <v>1590</v>
      </c>
      <c r="F19" s="246">
        <f t="shared" ca="1" si="1"/>
        <v>7.4999999999999997E-2</v>
      </c>
      <c r="G19" s="31">
        <f t="shared" ca="1" si="6"/>
        <v>51720.562904064274</v>
      </c>
      <c r="H19" s="99">
        <f t="shared" ca="1" si="7"/>
        <v>0</v>
      </c>
      <c r="I19" s="100">
        <f t="shared" ca="1" si="2"/>
        <v>0</v>
      </c>
      <c r="J19" s="101">
        <f t="shared" ca="1" si="3"/>
        <v>51720.562904064274</v>
      </c>
      <c r="L19" s="134"/>
      <c r="M19" s="134"/>
      <c r="O19" s="8" t="s">
        <v>50</v>
      </c>
      <c r="P19" s="39">
        <v>7418213.9299999997</v>
      </c>
      <c r="U19" s="244"/>
      <c r="V19" s="244"/>
      <c r="W19" s="244"/>
      <c r="X19" s="170"/>
    </row>
    <row r="20" spans="1:24" x14ac:dyDescent="0.35">
      <c r="A20" s="15">
        <v>45838</v>
      </c>
      <c r="B20" s="17">
        <v>1590</v>
      </c>
      <c r="C20" s="132" t="b">
        <f t="shared" ca="1" si="0"/>
        <v>1</v>
      </c>
      <c r="D20" s="9">
        <f t="shared" ca="1" si="4"/>
        <v>1</v>
      </c>
      <c r="E20" s="132">
        <f t="shared" ca="1" si="5"/>
        <v>1431</v>
      </c>
      <c r="F20" s="246">
        <f t="shared" ca="1" si="1"/>
        <v>7.4999999999999997E-2</v>
      </c>
      <c r="G20" s="31">
        <f t="shared" ca="1" si="6"/>
        <v>51470.644609682182</v>
      </c>
      <c r="H20" s="99">
        <f t="shared" ca="1" si="7"/>
        <v>159</v>
      </c>
      <c r="I20" s="100">
        <f t="shared" ca="1" si="2"/>
        <v>159</v>
      </c>
      <c r="J20" s="101">
        <f t="shared" ca="1" si="3"/>
        <v>51629.644609682182</v>
      </c>
      <c r="L20" s="225" t="s">
        <v>308</v>
      </c>
      <c r="M20" s="227"/>
      <c r="O20" s="8" t="s">
        <v>51</v>
      </c>
      <c r="P20" s="39">
        <v>11179181.27</v>
      </c>
      <c r="U20" s="244"/>
      <c r="V20" s="244"/>
      <c r="W20" s="244"/>
      <c r="X20" s="170"/>
    </row>
    <row r="21" spans="1:24" x14ac:dyDescent="0.35">
      <c r="A21" s="15">
        <v>45869</v>
      </c>
      <c r="B21" s="17">
        <v>1590</v>
      </c>
      <c r="C21" s="132" t="b">
        <f t="shared" ca="1" si="0"/>
        <v>0</v>
      </c>
      <c r="D21" s="9">
        <f t="shared" ca="1" si="4"/>
        <v>1</v>
      </c>
      <c r="E21" s="132">
        <f t="shared" ca="1" si="5"/>
        <v>1431</v>
      </c>
      <c r="F21" s="246">
        <f t="shared" ca="1" si="1"/>
        <v>7.4999999999999997E-2</v>
      </c>
      <c r="G21" s="31">
        <f t="shared" ca="1" si="6"/>
        <v>56761.94295540834</v>
      </c>
      <c r="H21" s="99">
        <f t="shared" ca="1" si="7"/>
        <v>159</v>
      </c>
      <c r="I21" s="100">
        <f t="shared" ca="1" si="2"/>
        <v>318.13189656018108</v>
      </c>
      <c r="J21" s="101">
        <f t="shared" ca="1" si="3"/>
        <v>57080.074851968522</v>
      </c>
      <c r="L21" s="228"/>
      <c r="M21" s="230"/>
      <c r="O21" s="8" t="s">
        <v>52</v>
      </c>
      <c r="P21" s="39">
        <v>33779159.579999998</v>
      </c>
      <c r="U21" s="245"/>
      <c r="V21" s="245"/>
      <c r="W21" s="245"/>
      <c r="X21" s="170"/>
    </row>
    <row r="22" spans="1:24" x14ac:dyDescent="0.35">
      <c r="A22" s="15">
        <v>45900</v>
      </c>
      <c r="B22" s="17">
        <v>1590</v>
      </c>
      <c r="C22" s="132" t="b">
        <f t="shared" ca="1" si="0"/>
        <v>0</v>
      </c>
      <c r="D22" s="9">
        <f t="shared" ca="1" si="4"/>
        <v>1</v>
      </c>
      <c r="E22" s="132">
        <f t="shared" ca="1" si="5"/>
        <v>1431</v>
      </c>
      <c r="F22" s="246">
        <f t="shared" ca="1" si="1"/>
        <v>7.4999999999999997E-2</v>
      </c>
      <c r="G22" s="31">
        <f t="shared" ca="1" si="6"/>
        <v>62450.088677063963</v>
      </c>
      <c r="H22" s="99">
        <f t="shared" ca="1" si="7"/>
        <v>159</v>
      </c>
      <c r="I22" s="100">
        <f t="shared" ca="1" si="2"/>
        <v>477.39579909376698</v>
      </c>
      <c r="J22" s="101">
        <f t="shared" ca="1" si="3"/>
        <v>62927.484476157726</v>
      </c>
      <c r="L22" s="228"/>
      <c r="M22" s="230"/>
      <c r="O22" s="8" t="s">
        <v>53</v>
      </c>
      <c r="P22" s="39">
        <v>3373592.02</v>
      </c>
      <c r="U22" s="243"/>
      <c r="V22" s="243"/>
      <c r="W22" s="245"/>
      <c r="X22" s="170"/>
    </row>
    <row r="23" spans="1:24" x14ac:dyDescent="0.35">
      <c r="A23" s="15">
        <v>45930</v>
      </c>
      <c r="B23" s="17">
        <v>1590</v>
      </c>
      <c r="C23" s="132" t="b">
        <f t="shared" ca="1" si="0"/>
        <v>0</v>
      </c>
      <c r="D23" s="9">
        <f t="shared" ca="1" si="4"/>
        <v>1</v>
      </c>
      <c r="E23" s="132">
        <f t="shared" ca="1" si="5"/>
        <v>1431</v>
      </c>
      <c r="F23" s="246">
        <f t="shared" ca="1" si="1"/>
        <v>7.4999999999999997E-2</v>
      </c>
      <c r="G23" s="31">
        <f t="shared" ca="1" si="6"/>
        <v>68564.845327843752</v>
      </c>
      <c r="H23" s="99">
        <f t="shared" ca="1" si="7"/>
        <v>159</v>
      </c>
      <c r="I23" s="100">
        <f t="shared" ca="1" si="2"/>
        <v>636.79181710474404</v>
      </c>
      <c r="J23" s="101">
        <f t="shared" ca="1" si="3"/>
        <v>69201.637144948501</v>
      </c>
      <c r="L23" s="228"/>
      <c r="M23" s="230"/>
      <c r="O23" s="8" t="s">
        <v>54</v>
      </c>
      <c r="P23" s="39">
        <v>2390789.44</v>
      </c>
      <c r="U23" s="243"/>
      <c r="V23" s="243"/>
      <c r="W23" s="243"/>
    </row>
    <row r="24" spans="1:24" x14ac:dyDescent="0.35">
      <c r="A24" s="15">
        <v>45961</v>
      </c>
      <c r="B24" s="17">
        <v>1590</v>
      </c>
      <c r="C24" s="132" t="b">
        <f t="shared" ca="1" si="0"/>
        <v>0</v>
      </c>
      <c r="D24" s="9">
        <f t="shared" ca="1" si="4"/>
        <v>1</v>
      </c>
      <c r="E24" s="132">
        <f t="shared" ca="1" si="5"/>
        <v>1431</v>
      </c>
      <c r="F24" s="246">
        <f t="shared" ca="1" si="1"/>
        <v>7.4999999999999997E-2</v>
      </c>
      <c r="G24" s="31">
        <f t="shared" ca="1" si="6"/>
        <v>75138.208727432037</v>
      </c>
      <c r="H24" s="99">
        <f t="shared" ca="1" si="7"/>
        <v>159</v>
      </c>
      <c r="I24" s="100">
        <f t="shared" ca="1" si="2"/>
        <v>796.32006018793618</v>
      </c>
      <c r="J24" s="101">
        <f t="shared" ca="1" si="3"/>
        <v>75934.528787619973</v>
      </c>
      <c r="L24" s="228"/>
      <c r="M24" s="230"/>
      <c r="O24" s="8" t="s">
        <v>55</v>
      </c>
      <c r="P24" s="39">
        <v>789995.58</v>
      </c>
    </row>
    <row r="25" spans="1:24" x14ac:dyDescent="0.35">
      <c r="A25" s="15">
        <v>45991</v>
      </c>
      <c r="B25" s="17">
        <v>1590</v>
      </c>
      <c r="C25" s="132" t="b">
        <f t="shared" ca="1" si="0"/>
        <v>0</v>
      </c>
      <c r="D25" s="9">
        <f t="shared" ca="1" si="4"/>
        <v>1</v>
      </c>
      <c r="E25" s="132">
        <f t="shared" ca="1" si="5"/>
        <v>1431</v>
      </c>
      <c r="F25" s="246">
        <f t="shared" ca="1" si="1"/>
        <v>7.4999999999999997E-2</v>
      </c>
      <c r="G25" s="31">
        <f t="shared" ca="1" si="6"/>
        <v>82204.574381989441</v>
      </c>
      <c r="H25" s="99">
        <f t="shared" ca="1" si="7"/>
        <v>159</v>
      </c>
      <c r="I25" s="100">
        <f t="shared" ca="1" si="2"/>
        <v>955.98063802908052</v>
      </c>
      <c r="J25" s="101">
        <f t="shared" ca="1" si="3"/>
        <v>83160.555020018524</v>
      </c>
      <c r="L25" s="231"/>
      <c r="M25" s="233"/>
      <c r="O25" s="8" t="s">
        <v>56</v>
      </c>
      <c r="P25" s="39">
        <v>1383315.2</v>
      </c>
    </row>
    <row r="26" spans="1:24" x14ac:dyDescent="0.35">
      <c r="A26" s="15">
        <v>46022</v>
      </c>
      <c r="B26" s="17">
        <v>3325.8907480975563</v>
      </c>
      <c r="C26" s="132" t="b">
        <f t="shared" ca="1" si="0"/>
        <v>0</v>
      </c>
      <c r="D26" s="9">
        <f t="shared" ca="1" si="4"/>
        <v>1</v>
      </c>
      <c r="E26" s="132">
        <f t="shared" ca="1" si="5"/>
        <v>2993.3016732878009</v>
      </c>
      <c r="F26" s="246">
        <f t="shared" ca="1" si="1"/>
        <v>7.4999999999999997E-2</v>
      </c>
      <c r="G26" s="31">
        <f t="shared" ca="1" si="6"/>
        <v>91363.219133926454</v>
      </c>
      <c r="H26" s="99">
        <f t="shared" ca="1" si="7"/>
        <v>332.58907480975563</v>
      </c>
      <c r="I26" s="100">
        <f t="shared" ca="1" si="2"/>
        <v>1289.3627352146582</v>
      </c>
      <c r="J26" s="101">
        <f t="shared" ca="1" si="3"/>
        <v>92652.581869141111</v>
      </c>
      <c r="O26" s="8" t="s">
        <v>57</v>
      </c>
      <c r="P26" s="39">
        <v>6890675.7999999998</v>
      </c>
    </row>
    <row r="27" spans="1:24" x14ac:dyDescent="0.35">
      <c r="A27" s="15">
        <v>46053</v>
      </c>
      <c r="B27" s="17">
        <v>1685.4000000000003</v>
      </c>
      <c r="C27" s="132" t="b">
        <f t="shared" ca="1" si="0"/>
        <v>0</v>
      </c>
      <c r="D27" s="9">
        <f t="shared" ca="1" si="4"/>
        <v>1</v>
      </c>
      <c r="E27" s="132">
        <f t="shared" ca="1" si="5"/>
        <v>1516.8600000000004</v>
      </c>
      <c r="F27" s="246">
        <f t="shared" ca="1" si="1"/>
        <v>0.03</v>
      </c>
      <c r="G27" s="31">
        <f t="shared" ca="1" si="6"/>
        <v>95620.97570794425</v>
      </c>
      <c r="H27" s="99">
        <f t="shared" ca="1" si="7"/>
        <v>168.54000000000005</v>
      </c>
      <c r="I27" s="100">
        <f t="shared" ca="1" si="2"/>
        <v>1458.9723107467364</v>
      </c>
      <c r="J27" s="101">
        <f t="shared" ca="1" si="3"/>
        <v>97079.948018690993</v>
      </c>
      <c r="O27" s="8" t="s">
        <v>58</v>
      </c>
      <c r="P27" s="39">
        <v>9188422.4600000009</v>
      </c>
    </row>
    <row r="28" spans="1:24" x14ac:dyDescent="0.35">
      <c r="A28" s="15">
        <v>46081</v>
      </c>
      <c r="B28" s="17">
        <v>1685.4000000000003</v>
      </c>
      <c r="C28" s="132" t="b">
        <f t="shared" ca="1" si="0"/>
        <v>0</v>
      </c>
      <c r="D28" s="9">
        <f t="shared" ca="1" si="4"/>
        <v>1</v>
      </c>
      <c r="E28" s="132">
        <f t="shared" ca="1" si="5"/>
        <v>1516.8600000000004</v>
      </c>
      <c r="F28" s="246">
        <f t="shared" ca="1" si="1"/>
        <v>0.03</v>
      </c>
      <c r="G28" s="31">
        <f t="shared" ca="1" si="6"/>
        <v>100006.46497918258</v>
      </c>
      <c r="H28" s="99">
        <f t="shared" ca="1" si="7"/>
        <v>168.54000000000005</v>
      </c>
      <c r="I28" s="100">
        <f t="shared" ca="1" si="2"/>
        <v>1628.7225838862764</v>
      </c>
      <c r="J28" s="101">
        <f t="shared" ca="1" si="3"/>
        <v>101635.18756306886</v>
      </c>
      <c r="O28" s="8" t="s">
        <v>59</v>
      </c>
      <c r="P28" s="39">
        <v>15298983.390000001</v>
      </c>
    </row>
    <row r="29" spans="1:24" x14ac:dyDescent="0.35">
      <c r="A29" s="15">
        <v>46112</v>
      </c>
      <c r="B29" s="17">
        <v>1685.4000000000003</v>
      </c>
      <c r="C29" s="132" t="b">
        <f t="shared" ca="1" si="0"/>
        <v>0</v>
      </c>
      <c r="D29" s="9">
        <f t="shared" ca="1" si="4"/>
        <v>1</v>
      </c>
      <c r="E29" s="132">
        <f t="shared" ca="1" si="5"/>
        <v>1516.8600000000004</v>
      </c>
      <c r="F29" s="246">
        <f t="shared" ca="1" si="1"/>
        <v>0.03</v>
      </c>
      <c r="G29" s="31">
        <f t="shared" ca="1" si="6"/>
        <v>104523.51892855806</v>
      </c>
      <c r="H29" s="99">
        <f t="shared" ca="1" si="7"/>
        <v>168.54000000000005</v>
      </c>
      <c r="I29" s="100">
        <f t="shared" ca="1" si="2"/>
        <v>1798.6136713473063</v>
      </c>
      <c r="J29" s="101">
        <f t="shared" ca="1" si="3"/>
        <v>106322.13259990537</v>
      </c>
      <c r="O29" s="8" t="s">
        <v>60</v>
      </c>
      <c r="P29" s="39">
        <v>11149364.52</v>
      </c>
    </row>
    <row r="30" spans="1:24" x14ac:dyDescent="0.35">
      <c r="A30" s="15">
        <v>46142</v>
      </c>
      <c r="B30" s="17">
        <v>1685.4000000000003</v>
      </c>
      <c r="C30" s="132" t="b">
        <f t="shared" ca="1" si="0"/>
        <v>0</v>
      </c>
      <c r="D30" s="9">
        <f t="shared" ca="1" si="4"/>
        <v>1</v>
      </c>
      <c r="E30" s="132">
        <f t="shared" ca="1" si="5"/>
        <v>1516.8600000000004</v>
      </c>
      <c r="F30" s="246">
        <f t="shared" ca="1" si="1"/>
        <v>0.03</v>
      </c>
      <c r="G30" s="31">
        <f t="shared" ca="1" si="6"/>
        <v>109176.0844964148</v>
      </c>
      <c r="H30" s="99">
        <f t="shared" ca="1" si="7"/>
        <v>168.54000000000005</v>
      </c>
      <c r="I30" s="100">
        <f t="shared" ca="1" si="2"/>
        <v>1968.645689940673</v>
      </c>
      <c r="J30" s="101">
        <f t="shared" ca="1" si="3"/>
        <v>111144.73018635547</v>
      </c>
      <c r="O30" s="8" t="s">
        <v>61</v>
      </c>
      <c r="P30" s="39">
        <v>1727578.88</v>
      </c>
    </row>
    <row r="31" spans="1:24" x14ac:dyDescent="0.35">
      <c r="A31" s="15">
        <v>46173</v>
      </c>
      <c r="B31" s="17">
        <v>1685.4000000000003</v>
      </c>
      <c r="C31" s="132" t="b">
        <f t="shared" ca="1" si="0"/>
        <v>0</v>
      </c>
      <c r="D31" s="9">
        <f t="shared" ca="1" si="4"/>
        <v>1</v>
      </c>
      <c r="E31" s="132">
        <f t="shared" ca="1" si="5"/>
        <v>1516.8600000000004</v>
      </c>
      <c r="F31" s="246">
        <f t="shared" ca="1" si="1"/>
        <v>0.03</v>
      </c>
      <c r="G31" s="31">
        <f t="shared" ca="1" si="6"/>
        <v>113968.22703130725</v>
      </c>
      <c r="H31" s="99">
        <f t="shared" ca="1" si="7"/>
        <v>168.54000000000005</v>
      </c>
      <c r="I31" s="100">
        <f t="shared" ca="1" si="2"/>
        <v>2138.8187565741223</v>
      </c>
      <c r="J31" s="101">
        <f t="shared" ca="1" si="3"/>
        <v>116107.04578788138</v>
      </c>
      <c r="O31" s="8" t="s">
        <v>62</v>
      </c>
      <c r="P31" s="39">
        <v>4140832.93</v>
      </c>
    </row>
    <row r="32" spans="1:24" x14ac:dyDescent="0.35">
      <c r="A32" s="15">
        <v>46203</v>
      </c>
      <c r="B32" s="17">
        <v>1685.4000000000003</v>
      </c>
      <c r="C32" s="132" t="b">
        <f t="shared" ca="1" si="0"/>
        <v>0</v>
      </c>
      <c r="D32" s="9">
        <f t="shared" ca="1" si="4"/>
        <v>1</v>
      </c>
      <c r="E32" s="132">
        <f t="shared" ca="1" si="5"/>
        <v>1516.8600000000004</v>
      </c>
      <c r="F32" s="246">
        <f t="shared" ca="1" si="1"/>
        <v>0.03</v>
      </c>
      <c r="G32" s="31">
        <f t="shared" ca="1" si="6"/>
        <v>118904.13384224648</v>
      </c>
      <c r="H32" s="99">
        <f t="shared" ca="1" si="7"/>
        <v>168.54000000000005</v>
      </c>
      <c r="I32" s="100">
        <f t="shared" ca="1" si="2"/>
        <v>2309.1329882523792</v>
      </c>
      <c r="J32" s="101">
        <f t="shared" ca="1" si="3"/>
        <v>121213.26683049886</v>
      </c>
      <c r="O32" s="8" t="s">
        <v>63</v>
      </c>
      <c r="P32" s="39">
        <v>37467875.810000002</v>
      </c>
    </row>
    <row r="33" spans="1:16" x14ac:dyDescent="0.35">
      <c r="A33" s="15">
        <v>46234</v>
      </c>
      <c r="B33" s="17">
        <v>1685.4000000000003</v>
      </c>
      <c r="C33" s="132" t="b">
        <f t="shared" ca="1" si="0"/>
        <v>0</v>
      </c>
      <c r="D33" s="9">
        <f t="shared" ca="1" si="4"/>
        <v>1</v>
      </c>
      <c r="E33" s="132">
        <f t="shared" ca="1" si="5"/>
        <v>1516.8600000000004</v>
      </c>
      <c r="F33" s="246">
        <f t="shared" ca="1" si="1"/>
        <v>0.03</v>
      </c>
      <c r="G33" s="31">
        <f t="shared" ca="1" si="6"/>
        <v>123988.11785751388</v>
      </c>
      <c r="H33" s="99">
        <f t="shared" ca="1" si="7"/>
        <v>168.54000000000005</v>
      </c>
      <c r="I33" s="100">
        <f t="shared" ca="1" si="2"/>
        <v>2479.5885020772284</v>
      </c>
      <c r="J33" s="101">
        <f t="shared" ca="1" si="3"/>
        <v>126467.7063595911</v>
      </c>
      <c r="O33" s="8" t="s">
        <v>64</v>
      </c>
      <c r="P33" s="39">
        <v>6032362.0899999999</v>
      </c>
    </row>
    <row r="34" spans="1:16" x14ac:dyDescent="0.35">
      <c r="A34" s="15">
        <v>46265</v>
      </c>
      <c r="B34" s="17">
        <v>1685.4000000000003</v>
      </c>
      <c r="C34" s="132" t="b">
        <f t="shared" ca="1" si="0"/>
        <v>0</v>
      </c>
      <c r="D34" s="9">
        <f t="shared" ca="1" si="4"/>
        <v>1</v>
      </c>
      <c r="E34" s="132">
        <f t="shared" ca="1" si="5"/>
        <v>1516.8600000000004</v>
      </c>
      <c r="F34" s="246">
        <f t="shared" ca="1" si="1"/>
        <v>0.03</v>
      </c>
      <c r="G34" s="31">
        <f t="shared" ca="1" si="6"/>
        <v>129224.6213932393</v>
      </c>
      <c r="H34" s="99">
        <f t="shared" ca="1" si="7"/>
        <v>168.54000000000005</v>
      </c>
      <c r="I34" s="100">
        <f t="shared" ca="1" si="2"/>
        <v>2650.1854152475958</v>
      </c>
      <c r="J34" s="101">
        <f t="shared" ca="1" si="3"/>
        <v>131874.8068084869</v>
      </c>
      <c r="O34" s="8" t="s">
        <v>65</v>
      </c>
      <c r="P34" s="39">
        <v>21205443.640000001</v>
      </c>
    </row>
    <row r="35" spans="1:16" x14ac:dyDescent="0.35">
      <c r="A35" s="15">
        <v>46295</v>
      </c>
      <c r="B35" s="17">
        <v>1685.4000000000003</v>
      </c>
      <c r="C35" s="132" t="b">
        <f t="shared" ref="C35:C66" ca="1" si="8">IF(RAND()&lt;=$S$1, TRUE, FALSE)</f>
        <v>0</v>
      </c>
      <c r="D35" s="9">
        <f t="shared" ca="1" si="4"/>
        <v>1</v>
      </c>
      <c r="E35" s="132">
        <f t="shared" ca="1" si="5"/>
        <v>1516.8600000000004</v>
      </c>
      <c r="F35" s="246">
        <f t="shared" ca="1" si="1"/>
        <v>0.03</v>
      </c>
      <c r="G35" s="31">
        <f t="shared" ca="1" si="6"/>
        <v>134618.22003503647</v>
      </c>
      <c r="H35" s="99">
        <f t="shared" ca="1" si="7"/>
        <v>168.54000000000005</v>
      </c>
      <c r="I35" s="100">
        <f t="shared" ca="1" si="2"/>
        <v>2820.9238450596281</v>
      </c>
      <c r="J35" s="101">
        <f t="shared" ca="1" si="3"/>
        <v>137439.14388009609</v>
      </c>
      <c r="O35" s="8" t="s">
        <v>66</v>
      </c>
      <c r="P35" s="39">
        <v>6027341.71</v>
      </c>
    </row>
    <row r="36" spans="1:16" x14ac:dyDescent="0.35">
      <c r="A36" s="15">
        <v>46326</v>
      </c>
      <c r="B36" s="17">
        <v>1685.4000000000003</v>
      </c>
      <c r="C36" s="132" t="b">
        <f t="shared" ca="1" si="8"/>
        <v>0</v>
      </c>
      <c r="D36" s="9">
        <f t="shared" ca="1" si="4"/>
        <v>1</v>
      </c>
      <c r="E36" s="132">
        <f t="shared" ca="1" si="5"/>
        <v>1516.8600000000004</v>
      </c>
      <c r="F36" s="246">
        <f t="shared" ca="1" si="1"/>
        <v>0.03</v>
      </c>
      <c r="G36" s="31">
        <f t="shared" ca="1" si="6"/>
        <v>140173.62663608755</v>
      </c>
      <c r="H36" s="99">
        <f t="shared" ca="1" si="7"/>
        <v>168.54000000000005</v>
      </c>
      <c r="I36" s="100">
        <f t="shared" ref="I36:I67" ca="1" si="9">I35*(1+$O$1)+H36</f>
        <v>2991.8039089067729</v>
      </c>
      <c r="J36" s="101">
        <f t="shared" ca="1" si="3"/>
        <v>143165.43054499431</v>
      </c>
      <c r="O36" s="8" t="s">
        <v>67</v>
      </c>
      <c r="P36" s="39">
        <v>4393428.58</v>
      </c>
    </row>
    <row r="37" spans="1:16" x14ac:dyDescent="0.35">
      <c r="A37" s="15">
        <v>46356</v>
      </c>
      <c r="B37" s="17">
        <v>1685.4000000000003</v>
      </c>
      <c r="C37" s="132" t="b">
        <f t="shared" ca="1" si="8"/>
        <v>0</v>
      </c>
      <c r="D37" s="9">
        <f t="shared" ca="1" si="4"/>
        <v>1</v>
      </c>
      <c r="E37" s="132">
        <f t="shared" ca="1" si="5"/>
        <v>1516.8600000000004</v>
      </c>
      <c r="F37" s="246">
        <f t="shared" ca="1" si="1"/>
        <v>0.03</v>
      </c>
      <c r="G37" s="31">
        <f t="shared" ca="1" si="6"/>
        <v>145895.69543517017</v>
      </c>
      <c r="H37" s="99">
        <f t="shared" ca="1" si="7"/>
        <v>168.54000000000005</v>
      </c>
      <c r="I37" s="100">
        <f t="shared" ca="1" si="9"/>
        <v>3162.8257242798609</v>
      </c>
      <c r="J37" s="101">
        <f t="shared" ca="1" si="3"/>
        <v>149058.52115945003</v>
      </c>
      <c r="O37" s="8" t="s">
        <v>68</v>
      </c>
      <c r="P37" s="39">
        <v>2268937.2799999998</v>
      </c>
    </row>
    <row r="38" spans="1:16" x14ac:dyDescent="0.35">
      <c r="A38" s="15">
        <v>46387</v>
      </c>
      <c r="B38" s="17">
        <v>1685.4000000000003</v>
      </c>
      <c r="C38" s="132" t="b">
        <f t="shared" ca="1" si="8"/>
        <v>0</v>
      </c>
      <c r="D38" s="9">
        <f t="shared" ca="1" si="4"/>
        <v>1</v>
      </c>
      <c r="E38" s="132">
        <f t="shared" ca="1" si="5"/>
        <v>1516.8600000000004</v>
      </c>
      <c r="F38" s="246">
        <f t="shared" ca="1" si="1"/>
        <v>0.03</v>
      </c>
      <c r="G38" s="31">
        <f t="shared" ca="1" si="6"/>
        <v>151789.42629822527</v>
      </c>
      <c r="H38" s="99">
        <f t="shared" ca="1" si="7"/>
        <v>168.54000000000005</v>
      </c>
      <c r="I38" s="100">
        <f t="shared" ca="1" si="9"/>
        <v>3333.9894087671855</v>
      </c>
      <c r="J38" s="101">
        <f t="shared" ca="1" si="3"/>
        <v>155123.41570699244</v>
      </c>
      <c r="O38" s="8" t="s">
        <v>69</v>
      </c>
      <c r="P38" s="39">
        <v>7855792.6799999997</v>
      </c>
    </row>
    <row r="39" spans="1:16" x14ac:dyDescent="0.35">
      <c r="A39" s="15">
        <v>46418</v>
      </c>
      <c r="B39" s="17">
        <v>1786.5240000000006</v>
      </c>
      <c r="C39" s="132" t="b">
        <f t="shared" ca="1" si="8"/>
        <v>0</v>
      </c>
      <c r="D39" s="9">
        <f t="shared" ca="1" si="4"/>
        <v>1</v>
      </c>
      <c r="E39" s="132">
        <f t="shared" ca="1" si="5"/>
        <v>1607.8716000000006</v>
      </c>
      <c r="F39" s="246">
        <f t="shared" ca="1" si="1"/>
        <v>7.4999999999999997E-2</v>
      </c>
      <c r="G39" s="31">
        <f t="shared" ca="1" si="6"/>
        <v>164781.50487059218</v>
      </c>
      <c r="H39" s="99">
        <f t="shared" ca="1" si="7"/>
        <v>178.65240000000006</v>
      </c>
      <c r="I39" s="100">
        <f t="shared" ca="1" si="9"/>
        <v>3515.4074800545841</v>
      </c>
      <c r="J39" s="101">
        <f t="shared" ca="1" si="3"/>
        <v>168296.91235064677</v>
      </c>
      <c r="O39" s="8" t="s">
        <v>70</v>
      </c>
      <c r="P39" s="39">
        <v>21072613.870000001</v>
      </c>
    </row>
    <row r="40" spans="1:16" x14ac:dyDescent="0.35">
      <c r="A40" s="15">
        <v>46446</v>
      </c>
      <c r="B40" s="17">
        <v>1786.5240000000006</v>
      </c>
      <c r="C40" s="132" t="b">
        <f t="shared" ca="1" si="8"/>
        <v>0</v>
      </c>
      <c r="D40" s="9">
        <f t="shared" ca="1" si="4"/>
        <v>1</v>
      </c>
      <c r="E40" s="132">
        <f t="shared" ca="1" si="5"/>
        <v>1607.8716000000006</v>
      </c>
      <c r="F40" s="246">
        <f t="shared" ca="1" si="1"/>
        <v>7.4999999999999997E-2</v>
      </c>
      <c r="G40" s="31">
        <f t="shared" ca="1" si="6"/>
        <v>178747.98933588661</v>
      </c>
      <c r="H40" s="99">
        <f t="shared" ca="1" si="7"/>
        <v>178.65240000000006</v>
      </c>
      <c r="I40" s="100">
        <f t="shared" ca="1" si="9"/>
        <v>3696.9760445467468</v>
      </c>
      <c r="J40" s="101">
        <f t="shared" ca="1" si="3"/>
        <v>182444.96538043336</v>
      </c>
      <c r="O40" s="8" t="s">
        <v>71</v>
      </c>
      <c r="P40" s="39">
        <v>3554604.21</v>
      </c>
    </row>
    <row r="41" spans="1:16" x14ac:dyDescent="0.35">
      <c r="A41" s="15">
        <v>46477</v>
      </c>
      <c r="B41" s="17">
        <v>1786.5240000000006</v>
      </c>
      <c r="C41" s="132" t="b">
        <f t="shared" ca="1" si="8"/>
        <v>0</v>
      </c>
      <c r="D41" s="9">
        <f t="shared" ca="1" si="4"/>
        <v>1</v>
      </c>
      <c r="E41" s="132">
        <f t="shared" ca="1" si="5"/>
        <v>1607.8716000000006</v>
      </c>
      <c r="F41" s="246">
        <f t="shared" ca="1" si="1"/>
        <v>7.4999999999999997E-2</v>
      </c>
      <c r="G41" s="31">
        <f t="shared" ca="1" si="6"/>
        <v>193761.96013607812</v>
      </c>
      <c r="H41" s="99">
        <f t="shared" ca="1" si="7"/>
        <v>178.65240000000006</v>
      </c>
      <c r="I41" s="100">
        <f t="shared" ca="1" si="9"/>
        <v>3878.6952270835232</v>
      </c>
      <c r="J41" s="101">
        <f t="shared" ca="1" si="3"/>
        <v>197640.65536316164</v>
      </c>
      <c r="O41" s="8" t="s">
        <v>72</v>
      </c>
      <c r="P41" s="39">
        <v>23186518.18</v>
      </c>
    </row>
    <row r="42" spans="1:16" x14ac:dyDescent="0.35">
      <c r="A42" s="15">
        <v>46507</v>
      </c>
      <c r="B42" s="17">
        <v>1786.5240000000006</v>
      </c>
      <c r="C42" s="132" t="b">
        <f t="shared" ca="1" si="8"/>
        <v>0</v>
      </c>
      <c r="D42" s="9">
        <f t="shared" ca="1" si="4"/>
        <v>1</v>
      </c>
      <c r="E42" s="132">
        <f t="shared" ca="1" si="5"/>
        <v>1607.8716000000006</v>
      </c>
      <c r="F42" s="246">
        <f t="shared" ca="1" si="1"/>
        <v>7.4999999999999997E-2</v>
      </c>
      <c r="G42" s="31">
        <f t="shared" ca="1" si="6"/>
        <v>209901.97874628397</v>
      </c>
      <c r="H42" s="99">
        <f t="shared" ca="1" si="7"/>
        <v>178.65240000000006</v>
      </c>
      <c r="I42" s="100">
        <f t="shared" ca="1" si="9"/>
        <v>4060.5651526083216</v>
      </c>
      <c r="J42" s="101">
        <f t="shared" ca="1" si="3"/>
        <v>213962.5438988923</v>
      </c>
      <c r="O42" s="8" t="s">
        <v>73</v>
      </c>
      <c r="P42" s="39">
        <v>22559859.73</v>
      </c>
    </row>
    <row r="43" spans="1:16" x14ac:dyDescent="0.35">
      <c r="A43" s="15">
        <v>46538</v>
      </c>
      <c r="B43" s="17">
        <v>1786.5240000000006</v>
      </c>
      <c r="C43" s="132" t="b">
        <f t="shared" ca="1" si="8"/>
        <v>0</v>
      </c>
      <c r="D43" s="9">
        <f t="shared" ca="1" si="4"/>
        <v>1</v>
      </c>
      <c r="E43" s="132">
        <f t="shared" ca="1" si="5"/>
        <v>1607.8716000000006</v>
      </c>
      <c r="F43" s="246">
        <f t="shared" ca="1" si="1"/>
        <v>7.4999999999999997E-2</v>
      </c>
      <c r="G43" s="31">
        <f t="shared" ca="1" si="6"/>
        <v>227252.49875225528</v>
      </c>
      <c r="H43" s="99">
        <f t="shared" ca="1" si="7"/>
        <v>178.65240000000006</v>
      </c>
      <c r="I43" s="100">
        <f t="shared" ca="1" si="9"/>
        <v>4242.5859461681957</v>
      </c>
      <c r="J43" s="101">
        <f t="shared" ca="1" si="3"/>
        <v>231495.08469842348</v>
      </c>
      <c r="O43" s="8" t="s">
        <v>74</v>
      </c>
      <c r="P43" s="39">
        <v>19347551.890000001</v>
      </c>
    </row>
    <row r="44" spans="1:16" x14ac:dyDescent="0.35">
      <c r="A44" s="15">
        <v>46568</v>
      </c>
      <c r="B44" s="17">
        <v>1786.5240000000006</v>
      </c>
      <c r="C44" s="132" t="b">
        <f t="shared" ca="1" si="8"/>
        <v>0</v>
      </c>
      <c r="D44" s="9">
        <f t="shared" ca="1" si="4"/>
        <v>1</v>
      </c>
      <c r="E44" s="132">
        <f t="shared" ca="1" si="5"/>
        <v>1607.8716000000006</v>
      </c>
      <c r="F44" s="246">
        <f t="shared" ca="1" si="1"/>
        <v>7.4999999999999997E-2</v>
      </c>
      <c r="G44" s="31">
        <f t="shared" ca="1" si="6"/>
        <v>245904.30775867443</v>
      </c>
      <c r="H44" s="99">
        <f t="shared" ca="1" si="7"/>
        <v>178.65240000000006</v>
      </c>
      <c r="I44" s="100">
        <f t="shared" ca="1" si="9"/>
        <v>4424.7577329139312</v>
      </c>
      <c r="J44" s="101">
        <f t="shared" ca="1" si="3"/>
        <v>250329.06549158838</v>
      </c>
      <c r="O44" s="8" t="s">
        <v>75</v>
      </c>
      <c r="P44" s="39">
        <v>8906769.2699999996</v>
      </c>
    </row>
    <row r="45" spans="1:16" x14ac:dyDescent="0.35">
      <c r="A45" s="15">
        <v>46599</v>
      </c>
      <c r="B45" s="17">
        <v>1786.5240000000006</v>
      </c>
      <c r="C45" s="132" t="b">
        <f t="shared" ca="1" si="8"/>
        <v>0</v>
      </c>
      <c r="D45" s="9">
        <f t="shared" ca="1" si="4"/>
        <v>1</v>
      </c>
      <c r="E45" s="132">
        <f t="shared" ca="1" si="5"/>
        <v>1607.8716000000006</v>
      </c>
      <c r="F45" s="246">
        <f t="shared" ca="1" si="1"/>
        <v>7.4999999999999997E-2</v>
      </c>
      <c r="G45" s="31">
        <f t="shared" ca="1" si="6"/>
        <v>265955.00244057504</v>
      </c>
      <c r="H45" s="99">
        <f t="shared" ca="1" si="7"/>
        <v>178.65240000000006</v>
      </c>
      <c r="I45" s="100">
        <f t="shared" ca="1" si="9"/>
        <v>4607.0806381001312</v>
      </c>
      <c r="J45" s="101">
        <f t="shared" ca="1" si="3"/>
        <v>270562.0830786752</v>
      </c>
      <c r="O45" s="8" t="s">
        <v>76</v>
      </c>
      <c r="P45" s="39">
        <v>12996790.6</v>
      </c>
    </row>
    <row r="46" spans="1:16" x14ac:dyDescent="0.35">
      <c r="A46" s="15">
        <v>46630</v>
      </c>
      <c r="B46" s="17">
        <v>1786.5240000000006</v>
      </c>
      <c r="C46" s="132" t="b">
        <f t="shared" ca="1" si="8"/>
        <v>0</v>
      </c>
      <c r="D46" s="9">
        <f t="shared" ca="1" si="4"/>
        <v>1</v>
      </c>
      <c r="E46" s="132">
        <f t="shared" ca="1" si="5"/>
        <v>1607.8716000000006</v>
      </c>
      <c r="F46" s="246">
        <f t="shared" ca="1" si="1"/>
        <v>7.4999999999999997E-2</v>
      </c>
      <c r="G46" s="31">
        <f t="shared" ca="1" si="6"/>
        <v>287509.49922361819</v>
      </c>
      <c r="H46" s="99">
        <f t="shared" ca="1" si="7"/>
        <v>178.65240000000006</v>
      </c>
      <c r="I46" s="100">
        <f t="shared" ca="1" si="9"/>
        <v>4789.5547870853015</v>
      </c>
      <c r="J46" s="101">
        <f t="shared" ca="1" si="3"/>
        <v>292299.05401070346</v>
      </c>
      <c r="O46" s="8" t="s">
        <v>77</v>
      </c>
      <c r="P46" s="39">
        <v>17076247.32</v>
      </c>
    </row>
    <row r="47" spans="1:16" x14ac:dyDescent="0.35">
      <c r="A47" s="15">
        <v>46660</v>
      </c>
      <c r="B47" s="17">
        <v>1786.5240000000006</v>
      </c>
      <c r="C47" s="132" t="b">
        <f t="shared" ca="1" si="8"/>
        <v>0</v>
      </c>
      <c r="D47" s="9">
        <f t="shared" ca="1" si="4"/>
        <v>1</v>
      </c>
      <c r="E47" s="132">
        <f t="shared" ca="1" si="5"/>
        <v>1607.8716000000006</v>
      </c>
      <c r="F47" s="246">
        <f t="shared" ca="1" si="1"/>
        <v>7.4999999999999997E-2</v>
      </c>
      <c r="G47" s="31">
        <f t="shared" ca="1" si="6"/>
        <v>310680.58326538955</v>
      </c>
      <c r="H47" s="99">
        <f t="shared" ca="1" si="7"/>
        <v>178.65240000000006</v>
      </c>
      <c r="I47" s="100">
        <f t="shared" ca="1" si="9"/>
        <v>4972.1803053319381</v>
      </c>
      <c r="J47" s="101">
        <f t="shared" ca="1" si="3"/>
        <v>315652.76357072149</v>
      </c>
      <c r="O47" s="8" t="s">
        <v>78</v>
      </c>
      <c r="P47" s="39">
        <v>5949990.79</v>
      </c>
    </row>
    <row r="48" spans="1:16" x14ac:dyDescent="0.35">
      <c r="A48" s="15">
        <v>46691</v>
      </c>
      <c r="B48" s="17">
        <v>1786.5240000000006</v>
      </c>
      <c r="C48" s="132" t="b">
        <f t="shared" ca="1" si="8"/>
        <v>0</v>
      </c>
      <c r="D48" s="9">
        <f t="shared" ca="1" si="4"/>
        <v>1</v>
      </c>
      <c r="E48" s="132">
        <f t="shared" ca="1" si="5"/>
        <v>1607.8716000000006</v>
      </c>
      <c r="F48" s="246">
        <f t="shared" ca="1" si="1"/>
        <v>7.4999999999999997E-2</v>
      </c>
      <c r="G48" s="31">
        <f t="shared" ca="1" si="6"/>
        <v>335589.49861029378</v>
      </c>
      <c r="H48" s="99">
        <f t="shared" ca="1" si="7"/>
        <v>178.65240000000006</v>
      </c>
      <c r="I48" s="100">
        <f t="shared" ca="1" si="9"/>
        <v>5154.9573184066121</v>
      </c>
      <c r="J48" s="101">
        <f t="shared" ca="1" si="3"/>
        <v>340744.45592870039</v>
      </c>
      <c r="O48" s="8" t="s">
        <v>79</v>
      </c>
      <c r="P48" s="39">
        <v>499405.74</v>
      </c>
    </row>
    <row r="49" spans="1:16" x14ac:dyDescent="0.35">
      <c r="A49" s="15">
        <v>46721</v>
      </c>
      <c r="B49" s="17">
        <v>1786.5240000000006</v>
      </c>
      <c r="C49" s="132" t="b">
        <f t="shared" ca="1" si="8"/>
        <v>0</v>
      </c>
      <c r="D49" s="9">
        <f t="shared" ca="1" si="4"/>
        <v>1</v>
      </c>
      <c r="E49" s="132">
        <f t="shared" ca="1" si="5"/>
        <v>1607.8716000000006</v>
      </c>
      <c r="F49" s="246">
        <f t="shared" ca="1" si="1"/>
        <v>7.4999999999999997E-2</v>
      </c>
      <c r="G49" s="31">
        <f t="shared" ca="1" si="6"/>
        <v>362366.58260606584</v>
      </c>
      <c r="H49" s="99">
        <f t="shared" ca="1" si="7"/>
        <v>178.65240000000006</v>
      </c>
      <c r="I49" s="100">
        <f t="shared" ca="1" si="9"/>
        <v>5337.8859519800581</v>
      </c>
      <c r="J49" s="101">
        <f t="shared" ca="1" si="3"/>
        <v>367704.46855804592</v>
      </c>
      <c r="O49" s="8" t="s">
        <v>80</v>
      </c>
      <c r="P49" s="39">
        <v>12098035.720000001</v>
      </c>
    </row>
    <row r="50" spans="1:16" x14ac:dyDescent="0.35">
      <c r="A50" s="15">
        <v>46752</v>
      </c>
      <c r="B50" s="17">
        <v>4290.947322316546</v>
      </c>
      <c r="C50" s="132" t="b">
        <f t="shared" ca="1" si="8"/>
        <v>0</v>
      </c>
      <c r="D50" s="9">
        <f t="shared" ca="1" si="4"/>
        <v>1</v>
      </c>
      <c r="E50" s="132">
        <f t="shared" ca="1" si="5"/>
        <v>3861.8525900848913</v>
      </c>
      <c r="F50" s="246">
        <f t="shared" ca="1" si="1"/>
        <v>7.4999999999999997E-2</v>
      </c>
      <c r="G50" s="31">
        <f t="shared" ca="1" si="6"/>
        <v>393405.92889160564</v>
      </c>
      <c r="H50" s="99">
        <f t="shared" ca="1" si="7"/>
        <v>429.09473223165463</v>
      </c>
      <c r="I50" s="100">
        <f t="shared" ca="1" si="9"/>
        <v>5771.408664058913</v>
      </c>
      <c r="J50" s="101">
        <f t="shared" ca="1" si="3"/>
        <v>399177.33755566453</v>
      </c>
      <c r="O50" s="8" t="s">
        <v>81</v>
      </c>
      <c r="P50" s="39">
        <v>9574522.3599999994</v>
      </c>
    </row>
    <row r="51" spans="1:16" x14ac:dyDescent="0.35">
      <c r="A51" s="15">
        <v>46783</v>
      </c>
      <c r="B51" s="17">
        <v>1893.7154400000002</v>
      </c>
      <c r="C51" s="132" t="b">
        <f t="shared" ca="1" si="8"/>
        <v>0</v>
      </c>
      <c r="D51" s="9">
        <f t="shared" ca="1" si="4"/>
        <v>1</v>
      </c>
      <c r="E51" s="132">
        <f t="shared" ca="1" si="5"/>
        <v>1704.3438960000001</v>
      </c>
      <c r="F51" s="246">
        <f t="shared" ca="1" si="1"/>
        <v>-5.0000000000000001E-3</v>
      </c>
      <c r="G51" s="31">
        <f t="shared" ca="1" si="6"/>
        <v>393143.24314314761</v>
      </c>
      <c r="H51" s="99">
        <f t="shared" ca="1" si="7"/>
        <v>189.37154400000003</v>
      </c>
      <c r="I51" s="100">
        <f t="shared" ca="1" si="9"/>
        <v>5965.5678115192168</v>
      </c>
      <c r="J51" s="101">
        <f t="shared" ca="1" si="3"/>
        <v>399108.81095466681</v>
      </c>
      <c r="O51" s="8" t="s">
        <v>82</v>
      </c>
      <c r="P51" s="39">
        <v>1534387.16</v>
      </c>
    </row>
    <row r="52" spans="1:16" x14ac:dyDescent="0.35">
      <c r="A52" s="15">
        <v>46812</v>
      </c>
      <c r="B52" s="17">
        <v>1893.7154400000002</v>
      </c>
      <c r="C52" s="132" t="b">
        <f t="shared" ca="1" si="8"/>
        <v>0</v>
      </c>
      <c r="D52" s="9">
        <f t="shared" ca="1" si="4"/>
        <v>1</v>
      </c>
      <c r="E52" s="132">
        <f t="shared" ca="1" si="5"/>
        <v>1704.3438960000001</v>
      </c>
      <c r="F52" s="246">
        <f t="shared" ca="1" si="1"/>
        <v>-5.0000000000000001E-3</v>
      </c>
      <c r="G52" s="31">
        <f t="shared" ca="1" si="6"/>
        <v>392881.87082343188</v>
      </c>
      <c r="H52" s="99">
        <f t="shared" ca="1" si="7"/>
        <v>189.37154400000003</v>
      </c>
      <c r="I52" s="100">
        <f t="shared" ca="1" si="9"/>
        <v>6159.8880213925886</v>
      </c>
      <c r="J52" s="101">
        <f t="shared" ca="1" si="3"/>
        <v>399041.75884482445</v>
      </c>
      <c r="O52" s="8" t="s">
        <v>83</v>
      </c>
      <c r="P52" s="39">
        <v>2503553.38</v>
      </c>
    </row>
    <row r="53" spans="1:16" x14ac:dyDescent="0.35">
      <c r="A53" s="15">
        <v>46843</v>
      </c>
      <c r="B53" s="17">
        <v>1893.7154400000002</v>
      </c>
      <c r="C53" s="132" t="b">
        <f t="shared" ca="1" si="8"/>
        <v>0</v>
      </c>
      <c r="D53" s="9">
        <f t="shared" ca="1" si="4"/>
        <v>1</v>
      </c>
      <c r="E53" s="132">
        <f t="shared" ca="1" si="5"/>
        <v>1704.3438960000001</v>
      </c>
      <c r="F53" s="246">
        <f t="shared" ca="1" si="1"/>
        <v>-5.0000000000000001E-3</v>
      </c>
      <c r="G53" s="31">
        <f t="shared" ca="1" si="6"/>
        <v>392621.80536531471</v>
      </c>
      <c r="H53" s="99">
        <f t="shared" ca="1" si="7"/>
        <v>189.37154400000003</v>
      </c>
      <c r="I53" s="100">
        <f t="shared" ca="1" si="9"/>
        <v>6354.3694272864377</v>
      </c>
      <c r="J53" s="101">
        <f t="shared" ca="1" si="3"/>
        <v>398976.17479260114</v>
      </c>
      <c r="O53" s="8" t="s">
        <v>84</v>
      </c>
      <c r="P53" s="39">
        <v>18208042.059999999</v>
      </c>
    </row>
    <row r="54" spans="1:16" x14ac:dyDescent="0.35">
      <c r="A54" s="15">
        <v>46873</v>
      </c>
      <c r="B54" s="17">
        <v>1893.7154400000002</v>
      </c>
      <c r="C54" s="132" t="b">
        <f t="shared" ca="1" si="8"/>
        <v>0</v>
      </c>
      <c r="D54" s="9">
        <f t="shared" ca="1" si="4"/>
        <v>1</v>
      </c>
      <c r="E54" s="132">
        <f t="shared" ca="1" si="5"/>
        <v>1704.3438960000001</v>
      </c>
      <c r="F54" s="246">
        <f t="shared" ca="1" si="1"/>
        <v>-5.0000000000000001E-3</v>
      </c>
      <c r="G54" s="31">
        <f t="shared" ca="1" si="6"/>
        <v>392363.04023448814</v>
      </c>
      <c r="H54" s="99">
        <f t="shared" ca="1" si="7"/>
        <v>189.37154400000003</v>
      </c>
      <c r="I54" s="100">
        <f t="shared" ca="1" si="9"/>
        <v>6549.0121629190071</v>
      </c>
      <c r="J54" s="101">
        <f t="shared" ca="1" si="3"/>
        <v>398912.05239740713</v>
      </c>
      <c r="O54" s="8" t="s">
        <v>85</v>
      </c>
      <c r="P54" s="39">
        <v>18444005.030000001</v>
      </c>
    </row>
    <row r="55" spans="1:16" x14ac:dyDescent="0.35">
      <c r="A55" s="15">
        <v>46904</v>
      </c>
      <c r="B55" s="17">
        <v>1893.7154400000002</v>
      </c>
      <c r="C55" s="132" t="b">
        <f t="shared" ca="1" si="8"/>
        <v>0</v>
      </c>
      <c r="D55" s="9">
        <f t="shared" ca="1" si="4"/>
        <v>1</v>
      </c>
      <c r="E55" s="132">
        <f t="shared" ca="1" si="5"/>
        <v>1704.3438960000001</v>
      </c>
      <c r="F55" s="246">
        <f t="shared" ca="1" si="1"/>
        <v>-5.0000000000000001E-3</v>
      </c>
      <c r="G55" s="31">
        <f t="shared" ca="1" si="6"/>
        <v>392105.56892931572</v>
      </c>
      <c r="H55" s="99">
        <f t="shared" ca="1" si="7"/>
        <v>189.37154400000003</v>
      </c>
      <c r="I55" s="100">
        <f t="shared" ca="1" si="9"/>
        <v>6743.8163621194644</v>
      </c>
      <c r="J55" s="101">
        <f t="shared" ca="1" si="3"/>
        <v>398849.38529143517</v>
      </c>
      <c r="O55" s="8" t="s">
        <v>86</v>
      </c>
      <c r="P55" s="39">
        <v>616471.36</v>
      </c>
    </row>
    <row r="56" spans="1:16" x14ac:dyDescent="0.35">
      <c r="A56" s="15">
        <v>46934</v>
      </c>
      <c r="B56" s="17">
        <v>1893.7154400000002</v>
      </c>
      <c r="C56" s="132" t="b">
        <f t="shared" ca="1" si="8"/>
        <v>0</v>
      </c>
      <c r="D56" s="9">
        <f t="shared" ca="1" si="4"/>
        <v>1</v>
      </c>
      <c r="E56" s="132">
        <f t="shared" ca="1" si="5"/>
        <v>1704.3438960000001</v>
      </c>
      <c r="F56" s="246">
        <f t="shared" ca="1" si="1"/>
        <v>-5.0000000000000001E-3</v>
      </c>
      <c r="G56" s="31">
        <f t="shared" ca="1" si="6"/>
        <v>391849.38498066913</v>
      </c>
      <c r="H56" s="99">
        <f t="shared" ca="1" si="7"/>
        <v>189.37154400000003</v>
      </c>
      <c r="I56" s="100">
        <f t="shared" ca="1" si="9"/>
        <v>6938.782158827993</v>
      </c>
      <c r="J56" s="101">
        <f t="shared" ca="1" si="3"/>
        <v>398788.16713949712</v>
      </c>
      <c r="O56" s="8" t="s">
        <v>87</v>
      </c>
      <c r="P56" s="39">
        <v>49748512.090000004</v>
      </c>
    </row>
    <row r="57" spans="1:16" x14ac:dyDescent="0.35">
      <c r="A57" s="15">
        <v>46965</v>
      </c>
      <c r="B57" s="17">
        <v>1893.7154400000002</v>
      </c>
      <c r="C57" s="132" t="b">
        <f t="shared" ca="1" si="8"/>
        <v>0</v>
      </c>
      <c r="D57" s="9">
        <f t="shared" ca="1" si="4"/>
        <v>1</v>
      </c>
      <c r="E57" s="132">
        <f t="shared" ca="1" si="5"/>
        <v>1704.3438960000001</v>
      </c>
      <c r="F57" s="246">
        <f t="shared" ca="1" si="1"/>
        <v>-5.0000000000000001E-3</v>
      </c>
      <c r="G57" s="31">
        <f t="shared" ca="1" si="6"/>
        <v>391594.48195176577</v>
      </c>
      <c r="H57" s="99">
        <f t="shared" ca="1" si="7"/>
        <v>189.37154400000003</v>
      </c>
      <c r="I57" s="100">
        <f t="shared" ca="1" si="9"/>
        <v>7133.9096870958856</v>
      </c>
      <c r="J57" s="101">
        <f t="shared" ca="1" si="3"/>
        <v>398728.39163886168</v>
      </c>
      <c r="O57" s="8" t="s">
        <v>88</v>
      </c>
      <c r="P57" s="39">
        <v>4588510.0599999996</v>
      </c>
    </row>
    <row r="58" spans="1:16" x14ac:dyDescent="0.35">
      <c r="A58" s="15">
        <v>46996</v>
      </c>
      <c r="B58" s="17">
        <v>1893.7154400000002</v>
      </c>
      <c r="C58" s="132" t="b">
        <f t="shared" ca="1" si="8"/>
        <v>0</v>
      </c>
      <c r="D58" s="9">
        <f t="shared" ca="1" si="4"/>
        <v>1</v>
      </c>
      <c r="E58" s="132">
        <f t="shared" ca="1" si="5"/>
        <v>1704.3438960000001</v>
      </c>
      <c r="F58" s="246">
        <f t="shared" ca="1" si="1"/>
        <v>-5.0000000000000001E-3</v>
      </c>
      <c r="G58" s="31">
        <f t="shared" ca="1" si="6"/>
        <v>391340.85343800695</v>
      </c>
      <c r="H58" s="99">
        <f t="shared" ca="1" si="7"/>
        <v>189.37154400000003</v>
      </c>
      <c r="I58" s="100">
        <f t="shared" ca="1" si="9"/>
        <v>7329.1990810856341</v>
      </c>
      <c r="J58" s="101">
        <f t="shared" ca="1" si="3"/>
        <v>398670.05251909257</v>
      </c>
      <c r="O58" s="8" t="s">
        <v>89</v>
      </c>
      <c r="P58" s="39">
        <v>2732795.63</v>
      </c>
    </row>
    <row r="59" spans="1:16" x14ac:dyDescent="0.35">
      <c r="A59" s="15">
        <v>47026</v>
      </c>
      <c r="B59" s="17">
        <v>1893.7154400000002</v>
      </c>
      <c r="C59" s="132" t="b">
        <f t="shared" ca="1" si="8"/>
        <v>0</v>
      </c>
      <c r="D59" s="9">
        <f t="shared" ca="1" si="4"/>
        <v>1</v>
      </c>
      <c r="E59" s="132">
        <f t="shared" ca="1" si="5"/>
        <v>1704.3438960000001</v>
      </c>
      <c r="F59" s="246">
        <f t="shared" ca="1" si="1"/>
        <v>-5.0000000000000001E-3</v>
      </c>
      <c r="G59" s="31">
        <f t="shared" ca="1" si="6"/>
        <v>391088.49306681694</v>
      </c>
      <c r="H59" s="99">
        <f t="shared" ca="1" si="7"/>
        <v>189.37154400000003</v>
      </c>
      <c r="I59" s="100">
        <f t="shared" ca="1" si="9"/>
        <v>7524.6504750710255</v>
      </c>
      <c r="J59" s="101">
        <f t="shared" ca="1" si="3"/>
        <v>398613.14354188798</v>
      </c>
      <c r="O59" s="8" t="s">
        <v>90</v>
      </c>
      <c r="P59" s="39">
        <v>7037055.6200000001</v>
      </c>
    </row>
    <row r="60" spans="1:16" x14ac:dyDescent="0.35">
      <c r="A60" s="15">
        <v>47057</v>
      </c>
      <c r="B60" s="17">
        <v>1893.7154400000002</v>
      </c>
      <c r="C60" s="132" t="b">
        <f t="shared" ca="1" si="8"/>
        <v>0</v>
      </c>
      <c r="D60" s="9">
        <f t="shared" ca="1" si="4"/>
        <v>1</v>
      </c>
      <c r="E60" s="132">
        <f t="shared" ca="1" si="5"/>
        <v>1704.3438960000001</v>
      </c>
      <c r="F60" s="246">
        <f t="shared" ca="1" si="1"/>
        <v>-5.0000000000000001E-3</v>
      </c>
      <c r="G60" s="31">
        <f t="shared" ca="1" si="6"/>
        <v>390837.39449748286</v>
      </c>
      <c r="H60" s="99">
        <f t="shared" ca="1" si="7"/>
        <v>189.37154400000003</v>
      </c>
      <c r="I60" s="100">
        <f t="shared" ca="1" si="9"/>
        <v>7720.2640034372298</v>
      </c>
      <c r="J60" s="101">
        <f t="shared" ca="1" si="3"/>
        <v>398557.65850092011</v>
      </c>
      <c r="O60" s="8" t="s">
        <v>91</v>
      </c>
      <c r="P60" s="39">
        <v>3273630.48</v>
      </c>
    </row>
    <row r="61" spans="1:16" x14ac:dyDescent="0.35">
      <c r="A61" s="15">
        <v>47087</v>
      </c>
      <c r="B61" s="17">
        <v>1893.7154400000002</v>
      </c>
      <c r="C61" s="132" t="b">
        <f t="shared" ca="1" si="8"/>
        <v>0</v>
      </c>
      <c r="D61" s="9">
        <f t="shared" ca="1" si="4"/>
        <v>1</v>
      </c>
      <c r="E61" s="132">
        <f t="shared" ca="1" si="5"/>
        <v>1704.3438960000001</v>
      </c>
      <c r="F61" s="246">
        <f t="shared" ca="1" si="1"/>
        <v>-5.0000000000000001E-3</v>
      </c>
      <c r="G61" s="31">
        <f t="shared" ca="1" si="6"/>
        <v>390587.55142099544</v>
      </c>
      <c r="H61" s="99">
        <f t="shared" ca="1" si="7"/>
        <v>189.37154400000003</v>
      </c>
      <c r="I61" s="100">
        <f t="shared" ca="1" si="9"/>
        <v>7916.0398006808955</v>
      </c>
      <c r="J61" s="101">
        <f t="shared" ca="1" si="3"/>
        <v>398503.59122167632</v>
      </c>
      <c r="O61" s="8" t="s">
        <v>92</v>
      </c>
      <c r="P61" s="39">
        <v>1507399.79</v>
      </c>
    </row>
    <row r="62" spans="1:16" x14ac:dyDescent="0.35">
      <c r="A62" s="15">
        <v>47118</v>
      </c>
      <c r="B62" s="17">
        <v>1893.7154400000002</v>
      </c>
      <c r="C62" s="132" t="b">
        <f t="shared" ca="1" si="8"/>
        <v>0</v>
      </c>
      <c r="D62" s="9">
        <f t="shared" ca="1" si="4"/>
        <v>1</v>
      </c>
      <c r="E62" s="132">
        <f t="shared" ca="1" si="5"/>
        <v>1704.3438960000001</v>
      </c>
      <c r="F62" s="246">
        <f t="shared" ca="1" si="1"/>
        <v>-5.0000000000000001E-3</v>
      </c>
      <c r="G62" s="31">
        <f t="shared" ca="1" si="6"/>
        <v>390338.95755989046</v>
      </c>
      <c r="H62" s="99">
        <f t="shared" ca="1" si="7"/>
        <v>189.37154400000003</v>
      </c>
      <c r="I62" s="100">
        <f t="shared" ca="1" si="9"/>
        <v>8111.9780014102407</v>
      </c>
      <c r="J62" s="101">
        <f t="shared" ca="1" si="3"/>
        <v>398450.93556130072</v>
      </c>
      <c r="O62" s="8" t="s">
        <v>93</v>
      </c>
      <c r="P62" s="39">
        <v>5406253.9400000004</v>
      </c>
    </row>
    <row r="63" spans="1:16" x14ac:dyDescent="0.35">
      <c r="A63" s="15">
        <v>47149</v>
      </c>
      <c r="B63" s="17">
        <v>2007.3383664000007</v>
      </c>
      <c r="C63" s="132" t="b">
        <f t="shared" ca="1" si="8"/>
        <v>0</v>
      </c>
      <c r="D63" s="9">
        <f t="shared" ca="1" si="4"/>
        <v>1</v>
      </c>
      <c r="E63" s="132">
        <f t="shared" ca="1" si="5"/>
        <v>1806.6045297600008</v>
      </c>
      <c r="F63" s="246">
        <f t="shared" ca="1" si="1"/>
        <v>7.4999999999999997E-2</v>
      </c>
      <c r="G63" s="31">
        <f t="shared" ca="1" si="6"/>
        <v>421420.98390664224</v>
      </c>
      <c r="H63" s="99">
        <f t="shared" ca="1" si="7"/>
        <v>200.73383664000008</v>
      </c>
      <c r="I63" s="100">
        <f t="shared" ca="1" si="9"/>
        <v>8319.4410329851489</v>
      </c>
      <c r="J63" s="101">
        <f t="shared" ca="1" si="3"/>
        <v>429740.42493962741</v>
      </c>
      <c r="O63" s="8" t="s">
        <v>94</v>
      </c>
      <c r="P63" s="39">
        <v>3433907.57</v>
      </c>
    </row>
    <row r="64" spans="1:16" x14ac:dyDescent="0.35">
      <c r="A64" s="15">
        <v>47177</v>
      </c>
      <c r="B64" s="17">
        <v>2007.3383664000007</v>
      </c>
      <c r="C64" s="132" t="b">
        <f t="shared" ca="1" si="8"/>
        <v>0</v>
      </c>
      <c r="D64" s="9">
        <f t="shared" ca="1" si="4"/>
        <v>1</v>
      </c>
      <c r="E64" s="132">
        <f t="shared" ca="1" si="5"/>
        <v>1806.6045297600008</v>
      </c>
      <c r="F64" s="246">
        <f t="shared" ca="1" si="1"/>
        <v>7.4999999999999997E-2</v>
      </c>
      <c r="G64" s="31">
        <f t="shared" ca="1" si="6"/>
        <v>454834.16222940042</v>
      </c>
      <c r="H64" s="99">
        <f t="shared" ca="1" si="7"/>
        <v>200.73383664000008</v>
      </c>
      <c r="I64" s="100">
        <f t="shared" ca="1" si="9"/>
        <v>8527.0761630520647</v>
      </c>
      <c r="J64" s="101">
        <f t="shared" ca="1" si="3"/>
        <v>463361.23839245248</v>
      </c>
      <c r="O64" s="8" t="s">
        <v>95</v>
      </c>
      <c r="P64" s="39">
        <v>13952371.970000001</v>
      </c>
    </row>
    <row r="65" spans="1:16" x14ac:dyDescent="0.35">
      <c r="A65" s="15">
        <v>47208</v>
      </c>
      <c r="B65" s="17">
        <v>2007.3383664000007</v>
      </c>
      <c r="C65" s="132" t="b">
        <f t="shared" ca="1" si="8"/>
        <v>0</v>
      </c>
      <c r="D65" s="9">
        <f t="shared" ca="1" si="4"/>
        <v>1</v>
      </c>
      <c r="E65" s="132">
        <f t="shared" ca="1" si="5"/>
        <v>1806.6045297600008</v>
      </c>
      <c r="F65" s="246">
        <f t="shared" ca="1" si="1"/>
        <v>7.4999999999999997E-2</v>
      </c>
      <c r="G65" s="31">
        <f t="shared" ca="1" si="6"/>
        <v>490753.32892636547</v>
      </c>
      <c r="H65" s="99">
        <f t="shared" ca="1" si="7"/>
        <v>200.73383664000008</v>
      </c>
      <c r="I65" s="100">
        <f t="shared" ca="1" si="9"/>
        <v>8734.883534373248</v>
      </c>
      <c r="J65" s="101">
        <f t="shared" ca="1" si="3"/>
        <v>499488.21246073872</v>
      </c>
      <c r="O65" s="8" t="s">
        <v>96</v>
      </c>
      <c r="P65" s="39">
        <v>3227064.22</v>
      </c>
    </row>
    <row r="66" spans="1:16" x14ac:dyDescent="0.35">
      <c r="A66" s="15">
        <v>47238</v>
      </c>
      <c r="B66" s="17">
        <v>2007.3383664000007</v>
      </c>
      <c r="C66" s="132" t="b">
        <f t="shared" ca="1" si="8"/>
        <v>0</v>
      </c>
      <c r="D66" s="9">
        <f t="shared" ca="1" si="4"/>
        <v>1</v>
      </c>
      <c r="E66" s="132">
        <f t="shared" ca="1" si="5"/>
        <v>1806.6045297600008</v>
      </c>
      <c r="F66" s="246">
        <f t="shared" ca="1" si="1"/>
        <v>7.4999999999999997E-2</v>
      </c>
      <c r="G66" s="31">
        <f t="shared" ca="1" si="6"/>
        <v>529366.43312560278</v>
      </c>
      <c r="H66" s="99">
        <f t="shared" ca="1" si="7"/>
        <v>200.73383664000008</v>
      </c>
      <c r="I66" s="100">
        <f t="shared" ca="1" si="9"/>
        <v>8942.8632898293854</v>
      </c>
      <c r="J66" s="101">
        <f t="shared" ca="1" si="3"/>
        <v>538309.29641543212</v>
      </c>
      <c r="O66" s="8" t="s">
        <v>97</v>
      </c>
      <c r="P66" s="39">
        <v>3835981.03</v>
      </c>
    </row>
    <row r="67" spans="1:16" x14ac:dyDescent="0.35">
      <c r="A67" s="15">
        <v>47269</v>
      </c>
      <c r="B67" s="17">
        <v>2007.3383664000007</v>
      </c>
      <c r="C67" s="132" t="b">
        <f t="shared" ref="C67:C98" ca="1" si="10">IF(RAND()&lt;=$S$1, TRUE, FALSE)</f>
        <v>0</v>
      </c>
      <c r="D67" s="9">
        <f t="shared" ca="1" si="4"/>
        <v>1</v>
      </c>
      <c r="E67" s="132">
        <f t="shared" ca="1" si="5"/>
        <v>1806.6045297600008</v>
      </c>
      <c r="F67" s="246">
        <f t="shared" ca="1" si="1"/>
        <v>7.4999999999999997E-2</v>
      </c>
      <c r="G67" s="31">
        <f t="shared" ca="1" si="6"/>
        <v>570875.52013978292</v>
      </c>
      <c r="H67" s="99">
        <f t="shared" ca="1" si="7"/>
        <v>200.73383664000008</v>
      </c>
      <c r="I67" s="100">
        <f t="shared" ca="1" si="9"/>
        <v>9151.0155724196866</v>
      </c>
      <c r="J67" s="101">
        <f t="shared" ca="1" si="3"/>
        <v>580026.53571220266</v>
      </c>
      <c r="O67" s="8" t="s">
        <v>98</v>
      </c>
      <c r="P67" s="39">
        <v>48947559.009999998</v>
      </c>
    </row>
    <row r="68" spans="1:16" x14ac:dyDescent="0.35">
      <c r="A68" s="15">
        <v>47299</v>
      </c>
      <c r="B68" s="17">
        <v>2007.3383664000007</v>
      </c>
      <c r="C68" s="132" t="b">
        <f t="shared" ca="1" si="10"/>
        <v>0</v>
      </c>
      <c r="D68" s="9">
        <f t="shared" ca="1" si="4"/>
        <v>1</v>
      </c>
      <c r="E68" s="132">
        <f t="shared" ca="1" si="5"/>
        <v>1806.6045297600008</v>
      </c>
      <c r="F68" s="246">
        <f t="shared" ref="F68:F122" ca="1" si="11">IF(MONTH(A68)=1, IF(RAND()&lt;=0.6, INDEX($V$1:$X$1, 1), IF(RAND()&lt;=0.5, INDEX($V$1:$X$1, 2), INDEX($V$1:$X$1, 3))), F67)</f>
        <v>7.4999999999999997E-2</v>
      </c>
      <c r="G68" s="31">
        <f t="shared" ca="1" si="6"/>
        <v>615497.78868002654</v>
      </c>
      <c r="H68" s="99">
        <f t="shared" ca="1" si="7"/>
        <v>200.73383664000008</v>
      </c>
      <c r="I68" s="100">
        <f t="shared" ref="I68:I99" ca="1" si="12">I67*(1+$O$1)+H68</f>
        <v>9359.3405252619832</v>
      </c>
      <c r="J68" s="101">
        <f t="shared" ref="J68:J121" ca="1" si="13">I68+G68</f>
        <v>624857.12920528848</v>
      </c>
      <c r="O68" s="8" t="s">
        <v>99</v>
      </c>
      <c r="P68" s="39">
        <v>1986784.43</v>
      </c>
    </row>
    <row r="69" spans="1:16" x14ac:dyDescent="0.35">
      <c r="A69" s="15">
        <v>47330</v>
      </c>
      <c r="B69" s="17">
        <v>2007.3383664000007</v>
      </c>
      <c r="C69" s="132" t="b">
        <f t="shared" ca="1" si="10"/>
        <v>0</v>
      </c>
      <c r="D69" s="9">
        <f t="shared" ref="D69:D121" ca="1" si="14">D68+IF(C69,1,0)</f>
        <v>1</v>
      </c>
      <c r="E69" s="132">
        <f t="shared" ref="E69:E121" ca="1" si="15">IF(D69&gt;=10, 0, B69*($F$1-D69*$I$1))</f>
        <v>1806.6045297600008</v>
      </c>
      <c r="F69" s="246">
        <f t="shared" ca="1" si="11"/>
        <v>7.4999999999999997E-2</v>
      </c>
      <c r="G69" s="31">
        <f t="shared" ref="G69:G121" ca="1" si="16">IF(C69, 0.9*G68*(1+F69)+E69, G68*(1+F69)+E69)</f>
        <v>663466.7273607885</v>
      </c>
      <c r="H69" s="99">
        <f t="shared" ref="H69:H121" ca="1" si="17">IF(D69&lt;=10, B69*(D69*$I$1), B69)</f>
        <v>200.73383664000008</v>
      </c>
      <c r="I69" s="100">
        <f t="shared" ca="1" si="12"/>
        <v>9567.8382915928323</v>
      </c>
      <c r="J69" s="101">
        <f t="shared" ca="1" si="13"/>
        <v>673034.56565238128</v>
      </c>
      <c r="O69" s="8" t="s">
        <v>100</v>
      </c>
      <c r="P69" s="39">
        <v>8077988.1500000004</v>
      </c>
    </row>
    <row r="70" spans="1:16" x14ac:dyDescent="0.35">
      <c r="A70" s="15">
        <v>47361</v>
      </c>
      <c r="B70" s="17">
        <v>2007.3383664000007</v>
      </c>
      <c r="C70" s="132" t="b">
        <f t="shared" ca="1" si="10"/>
        <v>0</v>
      </c>
      <c r="D70" s="9">
        <f t="shared" ca="1" si="14"/>
        <v>1</v>
      </c>
      <c r="E70" s="132">
        <f t="shared" ca="1" si="15"/>
        <v>1806.6045297600008</v>
      </c>
      <c r="F70" s="246">
        <f t="shared" ca="1" si="11"/>
        <v>7.4999999999999997E-2</v>
      </c>
      <c r="G70" s="31">
        <f t="shared" ca="1" si="16"/>
        <v>715033.33644260757</v>
      </c>
      <c r="H70" s="99">
        <f t="shared" ca="1" si="17"/>
        <v>200.73383664000008</v>
      </c>
      <c r="I70" s="100">
        <f t="shared" ca="1" si="12"/>
        <v>9776.5090147676092</v>
      </c>
      <c r="J70" s="101">
        <f t="shared" ca="1" si="13"/>
        <v>724809.84545737517</v>
      </c>
      <c r="O70" s="8" t="s">
        <v>101</v>
      </c>
      <c r="P70" s="39">
        <v>6765538.3799999999</v>
      </c>
    </row>
    <row r="71" spans="1:16" x14ac:dyDescent="0.35">
      <c r="A71" s="15">
        <v>47391</v>
      </c>
      <c r="B71" s="17">
        <v>2007.3383664000007</v>
      </c>
      <c r="C71" s="132" t="b">
        <f t="shared" ca="1" si="10"/>
        <v>0</v>
      </c>
      <c r="D71" s="9">
        <f t="shared" ca="1" si="14"/>
        <v>1</v>
      </c>
      <c r="E71" s="132">
        <f t="shared" ca="1" si="15"/>
        <v>1806.6045297600008</v>
      </c>
      <c r="F71" s="246">
        <f t="shared" ca="1" si="11"/>
        <v>7.4999999999999997E-2</v>
      </c>
      <c r="G71" s="31">
        <f t="shared" ca="1" si="16"/>
        <v>770467.44120556302</v>
      </c>
      <c r="H71" s="99">
        <f t="shared" ca="1" si="17"/>
        <v>200.73383664000008</v>
      </c>
      <c r="I71" s="100">
        <f t="shared" ca="1" si="12"/>
        <v>9985.3528382606073</v>
      </c>
      <c r="J71" s="101">
        <f t="shared" ca="1" si="13"/>
        <v>780452.79404382361</v>
      </c>
      <c r="O71" s="8" t="s">
        <v>102</v>
      </c>
      <c r="P71" s="39">
        <v>2183051.04</v>
      </c>
    </row>
    <row r="72" spans="1:16" x14ac:dyDescent="0.35">
      <c r="A72" s="15">
        <v>47422</v>
      </c>
      <c r="B72" s="17">
        <v>2007.3383664000007</v>
      </c>
      <c r="C72" s="132" t="b">
        <f t="shared" ca="1" si="10"/>
        <v>0</v>
      </c>
      <c r="D72" s="9">
        <f t="shared" ca="1" si="14"/>
        <v>1</v>
      </c>
      <c r="E72" s="132">
        <f t="shared" ca="1" si="15"/>
        <v>1806.6045297600008</v>
      </c>
      <c r="F72" s="246">
        <f t="shared" ca="1" si="11"/>
        <v>7.4999999999999997E-2</v>
      </c>
      <c r="G72" s="31">
        <f t="shared" ca="1" si="16"/>
        <v>830059.10382574017</v>
      </c>
      <c r="H72" s="99">
        <f t="shared" ca="1" si="17"/>
        <v>200.73383664000008</v>
      </c>
      <c r="I72" s="100">
        <f t="shared" ca="1" si="12"/>
        <v>10194.369905665139</v>
      </c>
      <c r="J72" s="101">
        <f t="shared" ca="1" si="13"/>
        <v>840253.47373140533</v>
      </c>
      <c r="O72" s="8" t="s">
        <v>103</v>
      </c>
      <c r="P72" s="39">
        <v>17724924.280000001</v>
      </c>
    </row>
    <row r="73" spans="1:16" x14ac:dyDescent="0.35">
      <c r="A73" s="15">
        <v>47452</v>
      </c>
      <c r="B73" s="17">
        <v>2007.3383664000007</v>
      </c>
      <c r="C73" s="132" t="b">
        <f t="shared" ca="1" si="10"/>
        <v>0</v>
      </c>
      <c r="D73" s="9">
        <f t="shared" ca="1" si="14"/>
        <v>1</v>
      </c>
      <c r="E73" s="132">
        <f t="shared" ca="1" si="15"/>
        <v>1806.6045297600008</v>
      </c>
      <c r="F73" s="246">
        <f t="shared" ca="1" si="11"/>
        <v>7.4999999999999997E-2</v>
      </c>
      <c r="G73" s="31">
        <f t="shared" ca="1" si="16"/>
        <v>894120.1411424306</v>
      </c>
      <c r="H73" s="99">
        <f t="shared" ca="1" si="17"/>
        <v>200.73383664000008</v>
      </c>
      <c r="I73" s="100">
        <f t="shared" ca="1" si="12"/>
        <v>10403.560360693631</v>
      </c>
      <c r="J73" s="101">
        <f t="shared" ca="1" si="13"/>
        <v>904523.7015031242</v>
      </c>
      <c r="O73" s="8" t="s">
        <v>104</v>
      </c>
      <c r="P73" s="39">
        <v>18634439.260000002</v>
      </c>
    </row>
    <row r="74" spans="1:16" x14ac:dyDescent="0.35">
      <c r="A74" s="15">
        <v>47483</v>
      </c>
      <c r="B74" s="17">
        <v>5065.8538034928852</v>
      </c>
      <c r="C74" s="132" t="b">
        <f t="shared" ca="1" si="10"/>
        <v>0</v>
      </c>
      <c r="D74" s="9">
        <f t="shared" ca="1" si="14"/>
        <v>1</v>
      </c>
      <c r="E74" s="132">
        <f t="shared" ca="1" si="15"/>
        <v>4559.2684231435969</v>
      </c>
      <c r="F74" s="246">
        <f t="shared" ca="1" si="11"/>
        <v>7.4999999999999997E-2</v>
      </c>
      <c r="G74" s="31">
        <f t="shared" ca="1" si="16"/>
        <v>965738.42015125637</v>
      </c>
      <c r="H74" s="99">
        <f t="shared" ca="1" si="17"/>
        <v>506.58538034928853</v>
      </c>
      <c r="I74" s="100">
        <f t="shared" ca="1" si="12"/>
        <v>10918.775890887016</v>
      </c>
      <c r="J74" s="101">
        <f t="shared" ca="1" si="13"/>
        <v>976657.19604214339</v>
      </c>
      <c r="O74" s="8" t="s">
        <v>105</v>
      </c>
      <c r="P74" s="39">
        <v>12872311.07</v>
      </c>
    </row>
    <row r="75" spans="1:16" x14ac:dyDescent="0.35">
      <c r="A75" s="15">
        <v>47514</v>
      </c>
      <c r="B75" s="17">
        <v>2127.7786683840009</v>
      </c>
      <c r="C75" s="132" t="b">
        <f t="shared" ca="1" si="10"/>
        <v>0</v>
      </c>
      <c r="D75" s="9">
        <f t="shared" ca="1" si="14"/>
        <v>1</v>
      </c>
      <c r="E75" s="132">
        <f t="shared" ca="1" si="15"/>
        <v>1915.0008015456008</v>
      </c>
      <c r="F75" s="246">
        <f t="shared" ca="1" si="11"/>
        <v>7.4999999999999997E-2</v>
      </c>
      <c r="G75" s="31">
        <f t="shared" ca="1" si="16"/>
        <v>1040083.8024641462</v>
      </c>
      <c r="H75" s="99">
        <f t="shared" ca="1" si="17"/>
        <v>212.77786683840009</v>
      </c>
      <c r="I75" s="100">
        <f t="shared" ca="1" si="12"/>
        <v>11140.611298488911</v>
      </c>
      <c r="J75" s="101">
        <f t="shared" ca="1" si="13"/>
        <v>1051224.4137626351</v>
      </c>
      <c r="O75" s="8" t="s">
        <v>106</v>
      </c>
      <c r="P75" s="39">
        <v>8898544.2400000002</v>
      </c>
    </row>
    <row r="76" spans="1:16" x14ac:dyDescent="0.35">
      <c r="A76" s="15">
        <v>47542</v>
      </c>
      <c r="B76" s="17">
        <v>2127.7786683840009</v>
      </c>
      <c r="C76" s="132" t="b">
        <f t="shared" ca="1" si="10"/>
        <v>0</v>
      </c>
      <c r="D76" s="9">
        <f t="shared" ca="1" si="14"/>
        <v>1</v>
      </c>
      <c r="E76" s="132">
        <f t="shared" ca="1" si="15"/>
        <v>1915.0008015456008</v>
      </c>
      <c r="F76" s="246">
        <f t="shared" ca="1" si="11"/>
        <v>7.4999999999999997E-2</v>
      </c>
      <c r="G76" s="31">
        <f t="shared" ca="1" si="16"/>
        <v>1120005.0884505026</v>
      </c>
      <c r="H76" s="99">
        <f t="shared" ca="1" si="17"/>
        <v>212.77786683840009</v>
      </c>
      <c r="I76" s="100">
        <f t="shared" ca="1" si="12"/>
        <v>11362.630727016523</v>
      </c>
      <c r="J76" s="101">
        <f t="shared" ca="1" si="13"/>
        <v>1131367.7191775192</v>
      </c>
      <c r="O76" s="8" t="s">
        <v>107</v>
      </c>
      <c r="P76" s="39">
        <v>17480461.899999999</v>
      </c>
    </row>
    <row r="77" spans="1:16" x14ac:dyDescent="0.35">
      <c r="A77" s="15">
        <v>47573</v>
      </c>
      <c r="B77" s="17">
        <v>2127.7786683840009</v>
      </c>
      <c r="C77" s="132" t="b">
        <f t="shared" ca="1" si="10"/>
        <v>0</v>
      </c>
      <c r="D77" s="9">
        <f t="shared" ca="1" si="14"/>
        <v>1</v>
      </c>
      <c r="E77" s="132">
        <f t="shared" ca="1" si="15"/>
        <v>1915.0008015456008</v>
      </c>
      <c r="F77" s="246">
        <f t="shared" ca="1" si="11"/>
        <v>7.4999999999999997E-2</v>
      </c>
      <c r="G77" s="31">
        <f t="shared" ca="1" si="16"/>
        <v>1205920.4708858358</v>
      </c>
      <c r="H77" s="99">
        <f t="shared" ca="1" si="17"/>
        <v>212.77786683840009</v>
      </c>
      <c r="I77" s="100">
        <f t="shared" ca="1" si="12"/>
        <v>11584.834329122225</v>
      </c>
      <c r="J77" s="101">
        <f t="shared" ca="1" si="13"/>
        <v>1217505.305214958</v>
      </c>
      <c r="O77" s="8" t="s">
        <v>108</v>
      </c>
      <c r="P77" s="39">
        <v>69377359.579999998</v>
      </c>
    </row>
    <row r="78" spans="1:16" x14ac:dyDescent="0.35">
      <c r="A78" s="15">
        <v>47603</v>
      </c>
      <c r="B78" s="17">
        <v>2127.7786683840009</v>
      </c>
      <c r="C78" s="132" t="b">
        <f t="shared" ca="1" si="10"/>
        <v>0</v>
      </c>
      <c r="D78" s="9">
        <f t="shared" ca="1" si="14"/>
        <v>1</v>
      </c>
      <c r="E78" s="132">
        <f t="shared" ca="1" si="15"/>
        <v>1915.0008015456008</v>
      </c>
      <c r="F78" s="246">
        <f t="shared" ca="1" si="11"/>
        <v>7.4999999999999997E-2</v>
      </c>
      <c r="G78" s="31">
        <f t="shared" ca="1" si="16"/>
        <v>1298279.5070038191</v>
      </c>
      <c r="H78" s="99">
        <f t="shared" ca="1" si="17"/>
        <v>212.77786683840009</v>
      </c>
      <c r="I78" s="100">
        <f t="shared" ca="1" si="12"/>
        <v>11807.222257585017</v>
      </c>
      <c r="J78" s="101">
        <f t="shared" ca="1" si="13"/>
        <v>1310086.7292614041</v>
      </c>
      <c r="O78" s="8" t="s">
        <v>109</v>
      </c>
      <c r="P78" s="39">
        <v>5425732.5099999998</v>
      </c>
    </row>
    <row r="79" spans="1:16" x14ac:dyDescent="0.35">
      <c r="A79" s="15">
        <v>47634</v>
      </c>
      <c r="B79" s="17">
        <v>2127.7786683840009</v>
      </c>
      <c r="C79" s="132" t="b">
        <f t="shared" ca="1" si="10"/>
        <v>0</v>
      </c>
      <c r="D79" s="9">
        <f t="shared" ca="1" si="14"/>
        <v>1</v>
      </c>
      <c r="E79" s="132">
        <f t="shared" ca="1" si="15"/>
        <v>1915.0008015456008</v>
      </c>
      <c r="F79" s="246">
        <f t="shared" ca="1" si="11"/>
        <v>7.4999999999999997E-2</v>
      </c>
      <c r="G79" s="31">
        <f t="shared" ca="1" si="16"/>
        <v>1397565.470830651</v>
      </c>
      <c r="H79" s="99">
        <f t="shared" ca="1" si="17"/>
        <v>212.77786683840009</v>
      </c>
      <c r="I79" s="100">
        <f t="shared" ca="1" si="12"/>
        <v>12029.794665310641</v>
      </c>
      <c r="J79" s="101">
        <f t="shared" ca="1" si="13"/>
        <v>1409595.2654959615</v>
      </c>
      <c r="O79" s="8" t="s">
        <v>110</v>
      </c>
      <c r="P79" s="39">
        <v>14274140.779999999</v>
      </c>
    </row>
    <row r="80" spans="1:16" x14ac:dyDescent="0.35">
      <c r="A80" s="15">
        <v>47664</v>
      </c>
      <c r="B80" s="17">
        <v>2127.7786683840009</v>
      </c>
      <c r="C80" s="132" t="b">
        <f t="shared" ca="1" si="10"/>
        <v>0</v>
      </c>
      <c r="D80" s="9">
        <f t="shared" ca="1" si="14"/>
        <v>1</v>
      </c>
      <c r="E80" s="132">
        <f t="shared" ca="1" si="15"/>
        <v>1915.0008015456008</v>
      </c>
      <c r="F80" s="246">
        <f t="shared" ca="1" si="11"/>
        <v>7.4999999999999997E-2</v>
      </c>
      <c r="G80" s="31">
        <f t="shared" ca="1" si="16"/>
        <v>1504297.8819444953</v>
      </c>
      <c r="H80" s="99">
        <f t="shared" ca="1" si="17"/>
        <v>212.77786683840009</v>
      </c>
      <c r="I80" s="100">
        <f t="shared" ca="1" si="12"/>
        <v>12252.551705331674</v>
      </c>
      <c r="J80" s="101">
        <f t="shared" ca="1" si="13"/>
        <v>1516550.433649827</v>
      </c>
      <c r="O80" s="8" t="s">
        <v>111</v>
      </c>
      <c r="P80" s="39">
        <v>1453295.65</v>
      </c>
    </row>
    <row r="81" spans="1:16" x14ac:dyDescent="0.35">
      <c r="A81" s="15">
        <v>47695</v>
      </c>
      <c r="B81" s="17">
        <v>2127.7786683840009</v>
      </c>
      <c r="C81" s="132" t="b">
        <f t="shared" ca="1" si="10"/>
        <v>0</v>
      </c>
      <c r="D81" s="9">
        <f t="shared" ca="1" si="14"/>
        <v>1</v>
      </c>
      <c r="E81" s="132">
        <f t="shared" ca="1" si="15"/>
        <v>1915.0008015456008</v>
      </c>
      <c r="F81" s="246">
        <f t="shared" ca="1" si="11"/>
        <v>7.4999999999999997E-2</v>
      </c>
      <c r="G81" s="31">
        <f t="shared" ca="1" si="16"/>
        <v>1619035.2238918778</v>
      </c>
      <c r="H81" s="99">
        <f t="shared" ca="1" si="17"/>
        <v>212.77786683840009</v>
      </c>
      <c r="I81" s="100">
        <f t="shared" ca="1" si="12"/>
        <v>12475.493530807644</v>
      </c>
      <c r="J81" s="101">
        <f t="shared" ca="1" si="13"/>
        <v>1631510.7174226854</v>
      </c>
      <c r="O81" s="8" t="s">
        <v>112</v>
      </c>
      <c r="P81" s="39">
        <v>2333332.21</v>
      </c>
    </row>
    <row r="82" spans="1:16" x14ac:dyDescent="0.35">
      <c r="A82" s="15">
        <v>47726</v>
      </c>
      <c r="B82" s="17">
        <v>2127.7786683840009</v>
      </c>
      <c r="C82" s="132" t="b">
        <f t="shared" ca="1" si="10"/>
        <v>0</v>
      </c>
      <c r="D82" s="9">
        <f t="shared" ca="1" si="14"/>
        <v>1</v>
      </c>
      <c r="E82" s="132">
        <f t="shared" ca="1" si="15"/>
        <v>1915.0008015456008</v>
      </c>
      <c r="F82" s="246">
        <f t="shared" ca="1" si="11"/>
        <v>7.4999999999999997E-2</v>
      </c>
      <c r="G82" s="31">
        <f t="shared" ca="1" si="16"/>
        <v>1742377.8664853142</v>
      </c>
      <c r="H82" s="99">
        <f t="shared" ca="1" si="17"/>
        <v>212.77786683840009</v>
      </c>
      <c r="I82" s="100">
        <f t="shared" ca="1" si="12"/>
        <v>12698.620295025128</v>
      </c>
      <c r="J82" s="101">
        <f t="shared" ca="1" si="13"/>
        <v>1755076.4867803394</v>
      </c>
      <c r="O82" s="8" t="s">
        <v>113</v>
      </c>
      <c r="P82" s="39">
        <v>6311119.4900000002</v>
      </c>
    </row>
    <row r="83" spans="1:16" x14ac:dyDescent="0.35">
      <c r="A83" s="15">
        <v>47756</v>
      </c>
      <c r="B83" s="17">
        <v>2127.7786683840009</v>
      </c>
      <c r="C83" s="132" t="b">
        <f t="shared" ca="1" si="10"/>
        <v>0</v>
      </c>
      <c r="D83" s="9">
        <f t="shared" ca="1" si="14"/>
        <v>1</v>
      </c>
      <c r="E83" s="132">
        <f t="shared" ca="1" si="15"/>
        <v>1915.0008015456008</v>
      </c>
      <c r="F83" s="246">
        <f t="shared" ca="1" si="11"/>
        <v>7.4999999999999997E-2</v>
      </c>
      <c r="G83" s="31">
        <f t="shared" ca="1" si="16"/>
        <v>1874971.2072732584</v>
      </c>
      <c r="H83" s="99">
        <f t="shared" ca="1" si="17"/>
        <v>212.77786683840009</v>
      </c>
      <c r="I83" s="100">
        <f t="shared" ca="1" si="12"/>
        <v>12921.932151397861</v>
      </c>
      <c r="J83" s="101">
        <f t="shared" ca="1" si="13"/>
        <v>1887893.1394246563</v>
      </c>
      <c r="O83" s="8" t="s">
        <v>114</v>
      </c>
      <c r="P83" s="39">
        <v>3064132.7</v>
      </c>
    </row>
    <row r="84" spans="1:16" x14ac:dyDescent="0.35">
      <c r="A84" s="15">
        <v>47787</v>
      </c>
      <c r="B84" s="17">
        <v>2127.7786683840009</v>
      </c>
      <c r="C84" s="132" t="b">
        <f t="shared" ca="1" si="10"/>
        <v>0</v>
      </c>
      <c r="D84" s="9">
        <f t="shared" ca="1" si="14"/>
        <v>1</v>
      </c>
      <c r="E84" s="132">
        <f t="shared" ca="1" si="15"/>
        <v>1915.0008015456008</v>
      </c>
      <c r="F84" s="246">
        <f t="shared" ca="1" si="11"/>
        <v>7.4999999999999997E-2</v>
      </c>
      <c r="G84" s="31">
        <f t="shared" ca="1" si="16"/>
        <v>2017509.0486202983</v>
      </c>
      <c r="H84" s="99">
        <f t="shared" ca="1" si="17"/>
        <v>212.77786683840009</v>
      </c>
      <c r="I84" s="100">
        <f t="shared" ca="1" si="12"/>
        <v>13145.42925346684</v>
      </c>
      <c r="J84" s="101">
        <f t="shared" ca="1" si="13"/>
        <v>2030654.4778737652</v>
      </c>
      <c r="O84" s="8" t="s">
        <v>115</v>
      </c>
      <c r="P84" s="39">
        <v>5391412.1100000003</v>
      </c>
    </row>
    <row r="85" spans="1:16" x14ac:dyDescent="0.35">
      <c r="A85" s="15">
        <v>47817</v>
      </c>
      <c r="B85" s="17">
        <v>2127.7786683840009</v>
      </c>
      <c r="C85" s="132" t="b">
        <f t="shared" ca="1" si="10"/>
        <v>0</v>
      </c>
      <c r="D85" s="9">
        <f t="shared" ca="1" si="14"/>
        <v>1</v>
      </c>
      <c r="E85" s="132">
        <f t="shared" ca="1" si="15"/>
        <v>1915.0008015456008</v>
      </c>
      <c r="F85" s="246">
        <f t="shared" ca="1" si="11"/>
        <v>7.4999999999999997E-2</v>
      </c>
      <c r="G85" s="31">
        <f t="shared" ca="1" si="16"/>
        <v>2170737.2280683662</v>
      </c>
      <c r="H85" s="99">
        <f t="shared" ca="1" si="17"/>
        <v>212.77786683840009</v>
      </c>
      <c r="I85" s="100">
        <f t="shared" ca="1" si="12"/>
        <v>13369.111754900432</v>
      </c>
      <c r="J85" s="101">
        <f t="shared" ca="1" si="13"/>
        <v>2184106.3398232665</v>
      </c>
      <c r="O85" s="8" t="s">
        <v>116</v>
      </c>
      <c r="P85" s="39">
        <v>5334305.17</v>
      </c>
    </row>
    <row r="86" spans="1:16" x14ac:dyDescent="0.35">
      <c r="A86" s="15">
        <v>47848</v>
      </c>
      <c r="B86" s="17">
        <v>2127.7786683840009</v>
      </c>
      <c r="C86" s="132" t="b">
        <f t="shared" ca="1" si="10"/>
        <v>0</v>
      </c>
      <c r="D86" s="9">
        <f t="shared" ca="1" si="14"/>
        <v>1</v>
      </c>
      <c r="E86" s="132">
        <f t="shared" ca="1" si="15"/>
        <v>1915.0008015456008</v>
      </c>
      <c r="F86" s="246">
        <f t="shared" ca="1" si="11"/>
        <v>7.4999999999999997E-2</v>
      </c>
      <c r="G86" s="31">
        <f t="shared" ca="1" si="16"/>
        <v>2335457.5209750393</v>
      </c>
      <c r="H86" s="99">
        <f t="shared" ca="1" si="17"/>
        <v>212.77786683840009</v>
      </c>
      <c r="I86" s="100">
        <f t="shared" ca="1" si="12"/>
        <v>13592.979809494474</v>
      </c>
      <c r="J86" s="101">
        <f t="shared" ca="1" si="13"/>
        <v>2349050.500784534</v>
      </c>
      <c r="O86" s="8" t="s">
        <v>117</v>
      </c>
      <c r="P86" s="39">
        <v>17718175.109999999</v>
      </c>
    </row>
    <row r="87" spans="1:16" x14ac:dyDescent="0.35">
      <c r="A87" s="15">
        <v>47879</v>
      </c>
      <c r="B87" s="17">
        <v>2255.4453884870409</v>
      </c>
      <c r="C87" s="132" t="b">
        <f t="shared" ca="1" si="10"/>
        <v>0</v>
      </c>
      <c r="D87" s="9">
        <f t="shared" ca="1" si="14"/>
        <v>1</v>
      </c>
      <c r="E87" s="132">
        <f t="shared" ca="1" si="15"/>
        <v>2029.9008496383369</v>
      </c>
      <c r="F87" s="246">
        <f t="shared" ca="1" si="11"/>
        <v>7.4999999999999997E-2</v>
      </c>
      <c r="G87" s="31">
        <f t="shared" ca="1" si="16"/>
        <v>2512646.7358978055</v>
      </c>
      <c r="H87" s="99">
        <f t="shared" ca="1" si="17"/>
        <v>225.54453884870409</v>
      </c>
      <c r="I87" s="100">
        <f t="shared" ca="1" si="12"/>
        <v>13829.800243182692</v>
      </c>
      <c r="J87" s="101">
        <f t="shared" ca="1" si="13"/>
        <v>2526476.5361409881</v>
      </c>
      <c r="O87" s="8" t="s">
        <v>118</v>
      </c>
      <c r="P87" s="39">
        <v>11785311.140000001</v>
      </c>
    </row>
    <row r="88" spans="1:16" x14ac:dyDescent="0.35">
      <c r="A88" s="15">
        <v>47907</v>
      </c>
      <c r="B88" s="17">
        <v>2255.4453884870409</v>
      </c>
      <c r="C88" s="132" t="b">
        <f t="shared" ca="1" si="10"/>
        <v>0</v>
      </c>
      <c r="D88" s="9">
        <f t="shared" ca="1" si="14"/>
        <v>1</v>
      </c>
      <c r="E88" s="132">
        <f t="shared" ca="1" si="15"/>
        <v>2029.9008496383369</v>
      </c>
      <c r="F88" s="246">
        <f t="shared" ca="1" si="11"/>
        <v>7.4999999999999997E-2</v>
      </c>
      <c r="G88" s="31">
        <f t="shared" ca="1" si="16"/>
        <v>2703125.1419397793</v>
      </c>
      <c r="H88" s="99">
        <f t="shared" ca="1" si="17"/>
        <v>225.54453884870409</v>
      </c>
      <c r="I88" s="100">
        <f t="shared" ca="1" si="12"/>
        <v>14066.81712844691</v>
      </c>
      <c r="J88" s="101">
        <f t="shared" ca="1" si="13"/>
        <v>2717191.9590682262</v>
      </c>
      <c r="O88" s="8" t="s">
        <v>119</v>
      </c>
      <c r="P88" s="39">
        <v>992632.22</v>
      </c>
    </row>
    <row r="89" spans="1:16" x14ac:dyDescent="0.35">
      <c r="A89" s="15">
        <v>47938</v>
      </c>
      <c r="B89" s="17">
        <v>2255.4453884870409</v>
      </c>
      <c r="C89" s="132" t="b">
        <f t="shared" ca="1" si="10"/>
        <v>0</v>
      </c>
      <c r="D89" s="9">
        <f t="shared" ca="1" si="14"/>
        <v>1</v>
      </c>
      <c r="E89" s="132">
        <f t="shared" ca="1" si="15"/>
        <v>2029.9008496383369</v>
      </c>
      <c r="F89" s="246">
        <f t="shared" ca="1" si="11"/>
        <v>7.4999999999999997E-2</v>
      </c>
      <c r="G89" s="31">
        <f t="shared" ca="1" si="16"/>
        <v>2907889.4284349009</v>
      </c>
      <c r="H89" s="99">
        <f t="shared" ca="1" si="17"/>
        <v>225.54453884870409</v>
      </c>
      <c r="I89" s="100">
        <f t="shared" ca="1" si="12"/>
        <v>14304.030628251197</v>
      </c>
      <c r="J89" s="101">
        <f t="shared" ca="1" si="13"/>
        <v>2922193.4590631523</v>
      </c>
      <c r="O89" s="8" t="s">
        <v>120</v>
      </c>
      <c r="P89" s="39">
        <v>8205899.1299999999</v>
      </c>
    </row>
    <row r="90" spans="1:16" x14ac:dyDescent="0.35">
      <c r="A90" s="15">
        <v>47968</v>
      </c>
      <c r="B90" s="17">
        <v>2255.4453884870409</v>
      </c>
      <c r="C90" s="132" t="b">
        <f t="shared" ca="1" si="10"/>
        <v>0</v>
      </c>
      <c r="D90" s="9">
        <f t="shared" ca="1" si="14"/>
        <v>1</v>
      </c>
      <c r="E90" s="132">
        <f t="shared" ca="1" si="15"/>
        <v>2029.9008496383369</v>
      </c>
      <c r="F90" s="246">
        <f t="shared" ca="1" si="11"/>
        <v>7.4999999999999997E-2</v>
      </c>
      <c r="G90" s="31">
        <f t="shared" ca="1" si="16"/>
        <v>3128011.0364171569</v>
      </c>
      <c r="H90" s="99">
        <f t="shared" ca="1" si="17"/>
        <v>225.54453884870409</v>
      </c>
      <c r="I90" s="100">
        <f t="shared" ca="1" si="12"/>
        <v>14541.440905694812</v>
      </c>
      <c r="J90" s="101">
        <f t="shared" ca="1" si="13"/>
        <v>3142552.4773228518</v>
      </c>
      <c r="O90" s="8" t="s">
        <v>121</v>
      </c>
      <c r="P90" s="39">
        <v>1984582.32</v>
      </c>
    </row>
    <row r="91" spans="1:16" x14ac:dyDescent="0.35">
      <c r="A91" s="15">
        <v>47999</v>
      </c>
      <c r="B91" s="17">
        <v>2255.4453884870409</v>
      </c>
      <c r="C91" s="132" t="b">
        <f t="shared" ca="1" si="10"/>
        <v>0</v>
      </c>
      <c r="D91" s="9">
        <f t="shared" ca="1" si="14"/>
        <v>1</v>
      </c>
      <c r="E91" s="132">
        <f t="shared" ca="1" si="15"/>
        <v>2029.9008496383369</v>
      </c>
      <c r="F91" s="246">
        <f t="shared" ca="1" si="11"/>
        <v>7.4999999999999997E-2</v>
      </c>
      <c r="G91" s="31">
        <f t="shared" ca="1" si="16"/>
        <v>3364641.7649980821</v>
      </c>
      <c r="H91" s="99">
        <f t="shared" ca="1" si="17"/>
        <v>225.54453884870409</v>
      </c>
      <c r="I91" s="100">
        <f t="shared" ca="1" si="12"/>
        <v>14779.048124012303</v>
      </c>
      <c r="J91" s="101">
        <f t="shared" ca="1" si="13"/>
        <v>3379420.8131220941</v>
      </c>
      <c r="O91" s="8" t="s">
        <v>122</v>
      </c>
      <c r="P91" s="39">
        <v>7890425.9699999997</v>
      </c>
    </row>
    <row r="92" spans="1:16" x14ac:dyDescent="0.35">
      <c r="A92" s="15">
        <v>48029</v>
      </c>
      <c r="B92" s="17">
        <v>2255.4453884870409</v>
      </c>
      <c r="C92" s="132" t="b">
        <f t="shared" ca="1" si="10"/>
        <v>0</v>
      </c>
      <c r="D92" s="9">
        <f t="shared" ca="1" si="14"/>
        <v>1</v>
      </c>
      <c r="E92" s="132">
        <f t="shared" ca="1" si="15"/>
        <v>2029.9008496383369</v>
      </c>
      <c r="F92" s="246">
        <f t="shared" ca="1" si="11"/>
        <v>7.4999999999999997E-2</v>
      </c>
      <c r="G92" s="31">
        <f t="shared" ca="1" si="16"/>
        <v>3619019.7982225767</v>
      </c>
      <c r="H92" s="99">
        <f t="shared" ca="1" si="17"/>
        <v>225.54453884870409</v>
      </c>
      <c r="I92" s="100">
        <f t="shared" ca="1" si="12"/>
        <v>15016.852446573632</v>
      </c>
      <c r="J92" s="101">
        <f t="shared" ca="1" si="13"/>
        <v>3634036.6506691505</v>
      </c>
      <c r="O92" s="8" t="s">
        <v>123</v>
      </c>
      <c r="P92" s="39">
        <v>1756171.08</v>
      </c>
    </row>
    <row r="93" spans="1:16" x14ac:dyDescent="0.35">
      <c r="A93" s="15">
        <v>48060</v>
      </c>
      <c r="B93" s="17">
        <v>2255.4453884870409</v>
      </c>
      <c r="C93" s="132" t="b">
        <f t="shared" ca="1" si="10"/>
        <v>0</v>
      </c>
      <c r="D93" s="9">
        <f t="shared" ca="1" si="14"/>
        <v>1</v>
      </c>
      <c r="E93" s="132">
        <f t="shared" ca="1" si="15"/>
        <v>2029.9008496383369</v>
      </c>
      <c r="F93" s="246">
        <f t="shared" ca="1" si="11"/>
        <v>7.4999999999999997E-2</v>
      </c>
      <c r="G93" s="31">
        <f t="shared" ca="1" si="16"/>
        <v>3892476.1839389084</v>
      </c>
      <c r="H93" s="99">
        <f t="shared" ca="1" si="17"/>
        <v>225.54453884870409</v>
      </c>
      <c r="I93" s="100">
        <f t="shared" ca="1" si="12"/>
        <v>15254.854036884281</v>
      </c>
      <c r="J93" s="101">
        <f t="shared" ca="1" si="13"/>
        <v>3907731.0379757928</v>
      </c>
      <c r="O93" s="8" t="s">
        <v>124</v>
      </c>
      <c r="P93" s="39">
        <v>23416358.170000002</v>
      </c>
    </row>
    <row r="94" spans="1:16" x14ac:dyDescent="0.35">
      <c r="A94" s="15">
        <v>48091</v>
      </c>
      <c r="B94" s="17">
        <v>2255.4453884870409</v>
      </c>
      <c r="C94" s="132" t="b">
        <f t="shared" ca="1" si="10"/>
        <v>0</v>
      </c>
      <c r="D94" s="9">
        <f t="shared" ca="1" si="14"/>
        <v>1</v>
      </c>
      <c r="E94" s="132">
        <f t="shared" ca="1" si="15"/>
        <v>2029.9008496383369</v>
      </c>
      <c r="F94" s="246">
        <f t="shared" ca="1" si="11"/>
        <v>7.4999999999999997E-2</v>
      </c>
      <c r="G94" s="31">
        <f t="shared" ca="1" si="16"/>
        <v>4186441.7985839648</v>
      </c>
      <c r="H94" s="99">
        <f t="shared" ca="1" si="17"/>
        <v>225.54453884870409</v>
      </c>
      <c r="I94" s="100">
        <f t="shared" ca="1" si="12"/>
        <v>15493.053058585368</v>
      </c>
      <c r="J94" s="101">
        <f t="shared" ca="1" si="13"/>
        <v>4201934.85164255</v>
      </c>
      <c r="O94" s="8" t="s">
        <v>125</v>
      </c>
      <c r="P94" s="39">
        <v>5287337.54</v>
      </c>
    </row>
    <row r="95" spans="1:16" x14ac:dyDescent="0.35">
      <c r="A95" s="15">
        <v>48121</v>
      </c>
      <c r="B95" s="17">
        <v>2255.4453884870409</v>
      </c>
      <c r="C95" s="132" t="b">
        <f t="shared" ca="1" si="10"/>
        <v>0</v>
      </c>
      <c r="D95" s="9">
        <f t="shared" ca="1" si="14"/>
        <v>1</v>
      </c>
      <c r="E95" s="132">
        <f t="shared" ca="1" si="15"/>
        <v>2029.9008496383369</v>
      </c>
      <c r="F95" s="246">
        <f t="shared" ca="1" si="11"/>
        <v>7.4999999999999997E-2</v>
      </c>
      <c r="G95" s="31">
        <f t="shared" ca="1" si="16"/>
        <v>4502454.8343274007</v>
      </c>
      <c r="H95" s="99">
        <f t="shared" ca="1" si="17"/>
        <v>225.54453884870409</v>
      </c>
      <c r="I95" s="100">
        <f t="shared" ca="1" si="12"/>
        <v>15731.449675453756</v>
      </c>
      <c r="J95" s="101">
        <f t="shared" ca="1" si="13"/>
        <v>4518186.2840028545</v>
      </c>
      <c r="O95" s="8" t="s">
        <v>126</v>
      </c>
      <c r="P95" s="39">
        <v>1021786.61</v>
      </c>
    </row>
    <row r="96" spans="1:16" x14ac:dyDescent="0.35">
      <c r="A96" s="15">
        <v>48152</v>
      </c>
      <c r="B96" s="17">
        <v>2255.4453884870409</v>
      </c>
      <c r="C96" s="132" t="b">
        <f t="shared" ca="1" si="10"/>
        <v>0</v>
      </c>
      <c r="D96" s="9">
        <f t="shared" ca="1" si="14"/>
        <v>1</v>
      </c>
      <c r="E96" s="132">
        <f t="shared" ca="1" si="15"/>
        <v>2029.9008496383369</v>
      </c>
      <c r="F96" s="246">
        <f t="shared" ca="1" si="11"/>
        <v>7.4999999999999997E-2</v>
      </c>
      <c r="G96" s="31">
        <f t="shared" ca="1" si="16"/>
        <v>4842168.8477515941</v>
      </c>
      <c r="H96" s="99">
        <f t="shared" ca="1" si="17"/>
        <v>225.54453884870409</v>
      </c>
      <c r="I96" s="100">
        <f t="shared" ca="1" si="12"/>
        <v>15970.044051402167</v>
      </c>
      <c r="J96" s="101">
        <f t="shared" ca="1" si="13"/>
        <v>4858138.8918029964</v>
      </c>
      <c r="O96" s="8" t="s">
        <v>127</v>
      </c>
      <c r="P96" s="39">
        <v>33828199.219999999</v>
      </c>
    </row>
    <row r="97" spans="1:16" x14ac:dyDescent="0.35">
      <c r="A97" s="15">
        <v>48182</v>
      </c>
      <c r="B97" s="17">
        <v>2255.4453884870409</v>
      </c>
      <c r="C97" s="132" t="b">
        <f t="shared" ca="1" si="10"/>
        <v>0</v>
      </c>
      <c r="D97" s="9">
        <f t="shared" ca="1" si="14"/>
        <v>1</v>
      </c>
      <c r="E97" s="132">
        <f t="shared" ca="1" si="15"/>
        <v>2029.9008496383369</v>
      </c>
      <c r="F97" s="246">
        <f t="shared" ca="1" si="11"/>
        <v>7.4999999999999997E-2</v>
      </c>
      <c r="G97" s="31">
        <f t="shared" ca="1" si="16"/>
        <v>5207361.4121826021</v>
      </c>
      <c r="H97" s="99">
        <f t="shared" ca="1" si="17"/>
        <v>225.54453884870409</v>
      </c>
      <c r="I97" s="100">
        <f t="shared" ca="1" si="12"/>
        <v>16208.836350479296</v>
      </c>
      <c r="J97" s="101">
        <f t="shared" ca="1" si="13"/>
        <v>5223570.2485330813</v>
      </c>
      <c r="O97" s="8" t="s">
        <v>128</v>
      </c>
      <c r="P97" s="39">
        <v>8135511</v>
      </c>
    </row>
    <row r="98" spans="1:16" x14ac:dyDescent="0.35">
      <c r="A98" s="15">
        <v>48213</v>
      </c>
      <c r="B98" s="17">
        <v>2255.4453884870409</v>
      </c>
      <c r="C98" s="132" t="b">
        <f t="shared" ca="1" si="10"/>
        <v>0</v>
      </c>
      <c r="D98" s="9">
        <f t="shared" ca="1" si="14"/>
        <v>1</v>
      </c>
      <c r="E98" s="132">
        <f t="shared" ca="1" si="15"/>
        <v>2029.9008496383369</v>
      </c>
      <c r="F98" s="246">
        <f t="shared" ca="1" si="11"/>
        <v>7.4999999999999997E-2</v>
      </c>
      <c r="G98" s="31">
        <f t="shared" ca="1" si="16"/>
        <v>5599943.4189459356</v>
      </c>
      <c r="H98" s="99">
        <f t="shared" ca="1" si="17"/>
        <v>225.54453884870409</v>
      </c>
      <c r="I98" s="100">
        <f t="shared" ca="1" si="12"/>
        <v>16447.82673686992</v>
      </c>
      <c r="J98" s="101">
        <f t="shared" ca="1" si="13"/>
        <v>5616391.2456828058</v>
      </c>
      <c r="O98" s="8" t="s">
        <v>129</v>
      </c>
      <c r="P98" s="39">
        <v>8319697.4299999997</v>
      </c>
    </row>
    <row r="99" spans="1:16" x14ac:dyDescent="0.35">
      <c r="A99" s="15">
        <v>48244</v>
      </c>
      <c r="B99" s="17">
        <v>2390.7721117962633</v>
      </c>
      <c r="C99" s="132" t="b">
        <f t="shared" ref="C99:C122" ca="1" si="18">IF(RAND()&lt;=$S$1, TRUE, FALSE)</f>
        <v>0</v>
      </c>
      <c r="D99" s="9">
        <f t="shared" ca="1" si="14"/>
        <v>1</v>
      </c>
      <c r="E99" s="132">
        <f t="shared" ca="1" si="15"/>
        <v>2151.6949006166369</v>
      </c>
      <c r="F99" s="246">
        <f t="shared" ca="1" si="11"/>
        <v>-5.0000000000000001E-3</v>
      </c>
      <c r="G99" s="31">
        <f t="shared" ca="1" si="16"/>
        <v>5574095.3967518229</v>
      </c>
      <c r="H99" s="99">
        <f t="shared" ca="1" si="17"/>
        <v>239.07721117962635</v>
      </c>
      <c r="I99" s="100">
        <f t="shared" ca="1" si="12"/>
        <v>16700.548047225941</v>
      </c>
      <c r="J99" s="101">
        <f t="shared" ca="1" si="13"/>
        <v>5590795.9447990488</v>
      </c>
      <c r="O99" s="8" t="s">
        <v>130</v>
      </c>
      <c r="P99" s="39">
        <v>13745019.41</v>
      </c>
    </row>
    <row r="100" spans="1:16" x14ac:dyDescent="0.35">
      <c r="A100" s="15">
        <v>48273</v>
      </c>
      <c r="B100" s="17">
        <v>2390.7721117962633</v>
      </c>
      <c r="C100" s="132" t="b">
        <f t="shared" ca="1" si="18"/>
        <v>0</v>
      </c>
      <c r="D100" s="9">
        <f t="shared" ca="1" si="14"/>
        <v>1</v>
      </c>
      <c r="E100" s="132">
        <f t="shared" ca="1" si="15"/>
        <v>2151.6949006166369</v>
      </c>
      <c r="F100" s="246">
        <f t="shared" ca="1" si="11"/>
        <v>-5.0000000000000001E-3</v>
      </c>
      <c r="G100" s="31">
        <f t="shared" ca="1" si="16"/>
        <v>5548376.6146686804</v>
      </c>
      <c r="H100" s="99">
        <f t="shared" ca="1" si="17"/>
        <v>239.07721117962635</v>
      </c>
      <c r="I100" s="100">
        <f t="shared" ref="I100:I121" ca="1" si="19">I99*(1+$O$1)+H100</f>
        <v>16953.47899954121</v>
      </c>
      <c r="J100" s="101">
        <f t="shared" ca="1" si="13"/>
        <v>5565330.0936682215</v>
      </c>
      <c r="O100" s="8" t="s">
        <v>131</v>
      </c>
      <c r="P100" s="39">
        <v>16688057.630000001</v>
      </c>
    </row>
    <row r="101" spans="1:16" x14ac:dyDescent="0.35">
      <c r="A101" s="15">
        <v>48304</v>
      </c>
      <c r="B101" s="17">
        <v>2390.7721117962633</v>
      </c>
      <c r="C101" s="132" t="b">
        <f t="shared" ca="1" si="18"/>
        <v>0</v>
      </c>
      <c r="D101" s="9">
        <f t="shared" ca="1" si="14"/>
        <v>1</v>
      </c>
      <c r="E101" s="132">
        <f t="shared" ca="1" si="15"/>
        <v>2151.6949006166369</v>
      </c>
      <c r="F101" s="246">
        <f t="shared" ca="1" si="11"/>
        <v>-5.0000000000000001E-3</v>
      </c>
      <c r="G101" s="31">
        <f t="shared" ca="1" si="16"/>
        <v>5522786.4264959544</v>
      </c>
      <c r="H101" s="99">
        <f t="shared" ca="1" si="17"/>
        <v>239.07721117962635</v>
      </c>
      <c r="I101" s="100">
        <f t="shared" ca="1" si="19"/>
        <v>17206.619767721721</v>
      </c>
      <c r="J101" s="101">
        <f t="shared" ca="1" si="13"/>
        <v>5539993.0462636761</v>
      </c>
      <c r="O101" s="8" t="s">
        <v>132</v>
      </c>
      <c r="P101" s="39">
        <v>4139454.74</v>
      </c>
    </row>
    <row r="102" spans="1:16" x14ac:dyDescent="0.35">
      <c r="A102" s="15">
        <v>48334</v>
      </c>
      <c r="B102" s="17">
        <v>2390.7721117962633</v>
      </c>
      <c r="C102" s="132" t="b">
        <f t="shared" ca="1" si="18"/>
        <v>1</v>
      </c>
      <c r="D102" s="9">
        <f t="shared" ca="1" si="14"/>
        <v>2</v>
      </c>
      <c r="E102" s="132">
        <f t="shared" ca="1" si="15"/>
        <v>1912.6176894370108</v>
      </c>
      <c r="F102" s="246">
        <f t="shared" ca="1" si="11"/>
        <v>-5.0000000000000001E-3</v>
      </c>
      <c r="G102" s="31">
        <f t="shared" ca="1" si="16"/>
        <v>4947567.8626165641</v>
      </c>
      <c r="H102" s="99">
        <f t="shared" ca="1" si="17"/>
        <v>478.15442235925269</v>
      </c>
      <c r="I102" s="100">
        <f t="shared" ca="1" si="19"/>
        <v>17699.047736997363</v>
      </c>
      <c r="J102" s="101">
        <f t="shared" ca="1" si="13"/>
        <v>4965266.9103535619</v>
      </c>
      <c r="O102" s="8" t="s">
        <v>133</v>
      </c>
      <c r="P102" s="39">
        <v>6511948.1200000001</v>
      </c>
    </row>
    <row r="103" spans="1:16" x14ac:dyDescent="0.35">
      <c r="A103" s="15">
        <v>48365</v>
      </c>
      <c r="B103" s="17">
        <v>2390.7721117962633</v>
      </c>
      <c r="C103" s="132" t="b">
        <f t="shared" ca="1" si="18"/>
        <v>0</v>
      </c>
      <c r="D103" s="9">
        <f t="shared" ca="1" si="14"/>
        <v>2</v>
      </c>
      <c r="E103" s="132">
        <f t="shared" ca="1" si="15"/>
        <v>1912.6176894370108</v>
      </c>
      <c r="F103" s="246">
        <f t="shared" ca="1" si="11"/>
        <v>-5.0000000000000001E-3</v>
      </c>
      <c r="G103" s="31">
        <f t="shared" ca="1" si="16"/>
        <v>4924742.640992919</v>
      </c>
      <c r="H103" s="99">
        <f t="shared" ca="1" si="17"/>
        <v>478.15442235925269</v>
      </c>
      <c r="I103" s="100">
        <f t="shared" ca="1" si="19"/>
        <v>18191.88419404209</v>
      </c>
      <c r="J103" s="101">
        <f t="shared" ca="1" si="13"/>
        <v>4942934.5251869615</v>
      </c>
      <c r="O103" s="8" t="s">
        <v>134</v>
      </c>
      <c r="P103" s="39">
        <v>1975787.36</v>
      </c>
    </row>
    <row r="104" spans="1:16" x14ac:dyDescent="0.35">
      <c r="A104" s="15">
        <v>48395</v>
      </c>
      <c r="B104" s="17">
        <v>2390.7721117962633</v>
      </c>
      <c r="C104" s="132" t="b">
        <f t="shared" ca="1" si="18"/>
        <v>0</v>
      </c>
      <c r="D104" s="9">
        <f t="shared" ca="1" si="14"/>
        <v>2</v>
      </c>
      <c r="E104" s="132">
        <f t="shared" ca="1" si="15"/>
        <v>1912.6176894370108</v>
      </c>
      <c r="F104" s="246">
        <f t="shared" ca="1" si="11"/>
        <v>-5.0000000000000001E-3</v>
      </c>
      <c r="G104" s="31">
        <f t="shared" ca="1" si="16"/>
        <v>4902031.5454773912</v>
      </c>
      <c r="H104" s="99">
        <f t="shared" ca="1" si="17"/>
        <v>478.15442235925269</v>
      </c>
      <c r="I104" s="100">
        <f t="shared" ca="1" si="19"/>
        <v>18685.129477712071</v>
      </c>
      <c r="J104" s="101">
        <f t="shared" ca="1" si="13"/>
        <v>4920716.6749551035</v>
      </c>
      <c r="O104" s="8" t="s">
        <v>135</v>
      </c>
      <c r="P104" s="39">
        <v>15200411.060000001</v>
      </c>
    </row>
    <row r="105" spans="1:16" x14ac:dyDescent="0.35">
      <c r="A105" s="15">
        <v>48426</v>
      </c>
      <c r="B105" s="17">
        <v>2390.7721117962633</v>
      </c>
      <c r="C105" s="132" t="b">
        <f t="shared" ca="1" si="18"/>
        <v>0</v>
      </c>
      <c r="D105" s="9">
        <f t="shared" ca="1" si="14"/>
        <v>2</v>
      </c>
      <c r="E105" s="132">
        <f t="shared" ca="1" si="15"/>
        <v>1912.6176894370108</v>
      </c>
      <c r="F105" s="246">
        <f t="shared" ca="1" si="11"/>
        <v>-5.0000000000000001E-3</v>
      </c>
      <c r="G105" s="31">
        <f t="shared" ca="1" si="16"/>
        <v>4879434.0054394417</v>
      </c>
      <c r="H105" s="99">
        <f t="shared" ca="1" si="17"/>
        <v>478.15442235925269</v>
      </c>
      <c r="I105" s="100">
        <f t="shared" ca="1" si="19"/>
        <v>19178.783927144581</v>
      </c>
      <c r="J105" s="101">
        <f t="shared" ca="1" si="13"/>
        <v>4898612.7893665861</v>
      </c>
      <c r="O105" s="8" t="s">
        <v>136</v>
      </c>
      <c r="P105" s="39">
        <v>8502485.9199999999</v>
      </c>
    </row>
    <row r="106" spans="1:16" x14ac:dyDescent="0.35">
      <c r="A106" s="15">
        <v>48457</v>
      </c>
      <c r="B106" s="17">
        <v>2390.7721117962633</v>
      </c>
      <c r="C106" s="132" t="b">
        <f t="shared" ca="1" si="18"/>
        <v>0</v>
      </c>
      <c r="D106" s="9">
        <f t="shared" ca="1" si="14"/>
        <v>2</v>
      </c>
      <c r="E106" s="132">
        <f t="shared" ca="1" si="15"/>
        <v>1912.6176894370108</v>
      </c>
      <c r="F106" s="246">
        <f t="shared" ca="1" si="11"/>
        <v>-5.0000000000000001E-3</v>
      </c>
      <c r="G106" s="31">
        <f t="shared" ca="1" si="16"/>
        <v>4856949.4531016815</v>
      </c>
      <c r="H106" s="99">
        <f t="shared" ca="1" si="17"/>
        <v>478.15442235925269</v>
      </c>
      <c r="I106" s="100">
        <f t="shared" ca="1" si="19"/>
        <v>19672.847881758211</v>
      </c>
      <c r="J106" s="101">
        <f t="shared" ca="1" si="13"/>
        <v>4876622.3009834401</v>
      </c>
      <c r="O106" s="8" t="s">
        <v>137</v>
      </c>
      <c r="P106" s="39">
        <v>2874127.06</v>
      </c>
    </row>
    <row r="107" spans="1:16" x14ac:dyDescent="0.35">
      <c r="A107" s="15">
        <v>48487</v>
      </c>
      <c r="B107" s="17">
        <v>2390.7721117962633</v>
      </c>
      <c r="C107" s="132" t="b">
        <f t="shared" ca="1" si="18"/>
        <v>0</v>
      </c>
      <c r="D107" s="9">
        <f t="shared" ca="1" si="14"/>
        <v>2</v>
      </c>
      <c r="E107" s="132">
        <f t="shared" ca="1" si="15"/>
        <v>1912.6176894370108</v>
      </c>
      <c r="F107" s="246">
        <f t="shared" ca="1" si="11"/>
        <v>-5.0000000000000001E-3</v>
      </c>
      <c r="G107" s="31">
        <f t="shared" ca="1" si="16"/>
        <v>4834577.3235256104</v>
      </c>
      <c r="H107" s="99">
        <f t="shared" ca="1" si="17"/>
        <v>478.15442235925269</v>
      </c>
      <c r="I107" s="100">
        <f t="shared" ca="1" si="19"/>
        <v>20167.321681253117</v>
      </c>
      <c r="J107" s="101">
        <f t="shared" ca="1" si="13"/>
        <v>4854744.6452068631</v>
      </c>
      <c r="O107" s="10" t="s">
        <v>138</v>
      </c>
      <c r="P107" s="45">
        <v>9124481.8200000003</v>
      </c>
    </row>
    <row r="108" spans="1:16" x14ac:dyDescent="0.35">
      <c r="A108" s="15">
        <v>48518</v>
      </c>
      <c r="B108" s="17">
        <v>2390.7721117962633</v>
      </c>
      <c r="C108" s="132" t="b">
        <f t="shared" ca="1" si="18"/>
        <v>0</v>
      </c>
      <c r="D108" s="9">
        <f t="shared" ca="1" si="14"/>
        <v>2</v>
      </c>
      <c r="E108" s="132">
        <f t="shared" ca="1" si="15"/>
        <v>1912.6176894370108</v>
      </c>
      <c r="F108" s="246">
        <f t="shared" ca="1" si="11"/>
        <v>-5.0000000000000001E-3</v>
      </c>
      <c r="G108" s="31">
        <f t="shared" ca="1" si="16"/>
        <v>4812317.0545974197</v>
      </c>
      <c r="H108" s="99">
        <f t="shared" ca="1" si="17"/>
        <v>478.15442235925269</v>
      </c>
      <c r="I108" s="100">
        <f t="shared" ca="1" si="19"/>
        <v>20662.205665611251</v>
      </c>
      <c r="J108" s="101">
        <f t="shared" ca="1" si="13"/>
        <v>4832979.2602630313</v>
      </c>
    </row>
    <row r="109" spans="1:16" x14ac:dyDescent="0.35">
      <c r="A109" s="15">
        <v>48548</v>
      </c>
      <c r="B109" s="17">
        <v>2390.7721117962633</v>
      </c>
      <c r="C109" s="132" t="b">
        <f t="shared" ca="1" si="18"/>
        <v>0</v>
      </c>
      <c r="D109" s="9">
        <f t="shared" ca="1" si="14"/>
        <v>2</v>
      </c>
      <c r="E109" s="132">
        <f t="shared" ca="1" si="15"/>
        <v>1912.6176894370108</v>
      </c>
      <c r="F109" s="246">
        <f t="shared" ca="1" si="11"/>
        <v>-5.0000000000000001E-3</v>
      </c>
      <c r="G109" s="31">
        <f t="shared" ca="1" si="16"/>
        <v>4790168.0870138695</v>
      </c>
      <c r="H109" s="99">
        <f t="shared" ca="1" si="17"/>
        <v>478.15442235925269</v>
      </c>
      <c r="I109" s="100">
        <f t="shared" ca="1" si="19"/>
        <v>21157.500175096589</v>
      </c>
      <c r="J109" s="101">
        <f t="shared" ca="1" si="13"/>
        <v>4811325.5871889666</v>
      </c>
    </row>
    <row r="110" spans="1:16" x14ac:dyDescent="0.35">
      <c r="A110" s="15">
        <v>48579</v>
      </c>
      <c r="B110" s="17">
        <v>6241.6145015177726</v>
      </c>
      <c r="C110" s="132" t="b">
        <f t="shared" ca="1" si="18"/>
        <v>0</v>
      </c>
      <c r="D110" s="9">
        <f t="shared" ca="1" si="14"/>
        <v>2</v>
      </c>
      <c r="E110" s="132">
        <f t="shared" ca="1" si="15"/>
        <v>4993.2916012142186</v>
      </c>
      <c r="F110" s="246">
        <f t="shared" ca="1" si="11"/>
        <v>-5.0000000000000001E-3</v>
      </c>
      <c r="G110" s="31">
        <f t="shared" ca="1" si="16"/>
        <v>4771210.538180015</v>
      </c>
      <c r="H110" s="99">
        <f t="shared" ca="1" si="17"/>
        <v>1248.3229003035547</v>
      </c>
      <c r="I110" s="100">
        <f t="shared" ca="1" si="19"/>
        <v>22423.374028199672</v>
      </c>
      <c r="J110" s="101">
        <f t="shared" ca="1" si="13"/>
        <v>4793633.9122082144</v>
      </c>
    </row>
    <row r="111" spans="1:16" x14ac:dyDescent="0.35">
      <c r="A111" s="15">
        <v>48610</v>
      </c>
      <c r="B111" s="17">
        <v>2534.2184385040391</v>
      </c>
      <c r="C111" s="132" t="b">
        <f t="shared" ca="1" si="18"/>
        <v>0</v>
      </c>
      <c r="D111" s="9">
        <f t="shared" ca="1" si="14"/>
        <v>2</v>
      </c>
      <c r="E111" s="132">
        <f t="shared" ca="1" si="15"/>
        <v>2027.3747508032313</v>
      </c>
      <c r="F111" s="246">
        <f t="shared" ca="1" si="11"/>
        <v>-5.0000000000000001E-3</v>
      </c>
      <c r="G111" s="31">
        <f t="shared" ca="1" si="16"/>
        <v>4749381.8602399183</v>
      </c>
      <c r="H111" s="99">
        <f t="shared" ca="1" si="17"/>
        <v>506.84368770080783</v>
      </c>
      <c r="I111" s="100">
        <f t="shared" ca="1" si="19"/>
        <v>22948.81875930911</v>
      </c>
      <c r="J111" s="101">
        <f t="shared" ca="1" si="13"/>
        <v>4772330.6789992275</v>
      </c>
    </row>
    <row r="112" spans="1:16" x14ac:dyDescent="0.35">
      <c r="A112" s="15">
        <v>48638</v>
      </c>
      <c r="B112" s="17">
        <v>2534.2184385040391</v>
      </c>
      <c r="C112" s="132" t="b">
        <f t="shared" ca="1" si="18"/>
        <v>0</v>
      </c>
      <c r="D112" s="9">
        <f t="shared" ca="1" si="14"/>
        <v>2</v>
      </c>
      <c r="E112" s="132">
        <f t="shared" ca="1" si="15"/>
        <v>2027.3747508032313</v>
      </c>
      <c r="F112" s="246">
        <f t="shared" ca="1" si="11"/>
        <v>-5.0000000000000001E-3</v>
      </c>
      <c r="G112" s="31">
        <f t="shared" ca="1" si="16"/>
        <v>4727662.3256895216</v>
      </c>
      <c r="H112" s="99">
        <f t="shared" ca="1" si="17"/>
        <v>506.84368770080783</v>
      </c>
      <c r="I112" s="100">
        <f t="shared" ca="1" si="19"/>
        <v>23474.699366849985</v>
      </c>
      <c r="J112" s="101">
        <f t="shared" ca="1" si="13"/>
        <v>4751137.0250563715</v>
      </c>
    </row>
    <row r="113" spans="1:10" x14ac:dyDescent="0.35">
      <c r="A113" s="15">
        <v>48669</v>
      </c>
      <c r="B113" s="17">
        <v>2534.2184385040391</v>
      </c>
      <c r="C113" s="132" t="b">
        <f t="shared" ca="1" si="18"/>
        <v>0</v>
      </c>
      <c r="D113" s="9">
        <f t="shared" ca="1" si="14"/>
        <v>2</v>
      </c>
      <c r="E113" s="132">
        <f t="shared" ca="1" si="15"/>
        <v>2027.3747508032313</v>
      </c>
      <c r="F113" s="246">
        <f t="shared" ca="1" si="11"/>
        <v>-5.0000000000000001E-3</v>
      </c>
      <c r="G113" s="31">
        <f t="shared" ca="1" si="16"/>
        <v>4706051.388811877</v>
      </c>
      <c r="H113" s="99">
        <f t="shared" ca="1" si="17"/>
        <v>506.84368770080783</v>
      </c>
      <c r="I113" s="100">
        <f t="shared" ca="1" si="19"/>
        <v>24001.016212398412</v>
      </c>
      <c r="J113" s="101">
        <f t="shared" ca="1" si="13"/>
        <v>4730052.4050242752</v>
      </c>
    </row>
    <row r="114" spans="1:10" x14ac:dyDescent="0.35">
      <c r="A114" s="15">
        <v>48699</v>
      </c>
      <c r="B114" s="17">
        <v>2534.2184385040391</v>
      </c>
      <c r="C114" s="132" t="b">
        <f t="shared" ca="1" si="18"/>
        <v>0</v>
      </c>
      <c r="D114" s="9">
        <f t="shared" ca="1" si="14"/>
        <v>2</v>
      </c>
      <c r="E114" s="132">
        <f t="shared" ca="1" si="15"/>
        <v>2027.3747508032313</v>
      </c>
      <c r="F114" s="246">
        <f t="shared" ca="1" si="11"/>
        <v>-5.0000000000000001E-3</v>
      </c>
      <c r="G114" s="31">
        <f t="shared" ca="1" si="16"/>
        <v>4684548.5066186208</v>
      </c>
      <c r="H114" s="99">
        <f t="shared" ca="1" si="17"/>
        <v>506.84368770080783</v>
      </c>
      <c r="I114" s="100">
        <f t="shared" ca="1" si="19"/>
        <v>24527.769657830442</v>
      </c>
      <c r="J114" s="101">
        <f t="shared" ca="1" si="13"/>
        <v>4709076.2762764515</v>
      </c>
    </row>
    <row r="115" spans="1:10" x14ac:dyDescent="0.35">
      <c r="A115" s="15">
        <v>48730</v>
      </c>
      <c r="B115" s="17">
        <v>2534.2184385040391</v>
      </c>
      <c r="C115" s="132" t="b">
        <f t="shared" ca="1" si="18"/>
        <v>0</v>
      </c>
      <c r="D115" s="9">
        <f t="shared" ca="1" si="14"/>
        <v>2</v>
      </c>
      <c r="E115" s="132">
        <f t="shared" ca="1" si="15"/>
        <v>2027.3747508032313</v>
      </c>
      <c r="F115" s="246">
        <f t="shared" ca="1" si="11"/>
        <v>-5.0000000000000001E-3</v>
      </c>
      <c r="G115" s="31">
        <f t="shared" ca="1" si="16"/>
        <v>4663153.1388363307</v>
      </c>
      <c r="H115" s="99">
        <f t="shared" ca="1" si="17"/>
        <v>506.84368770080783</v>
      </c>
      <c r="I115" s="100">
        <f t="shared" ca="1" si="19"/>
        <v>25054.960065322321</v>
      </c>
      <c r="J115" s="101">
        <f t="shared" ca="1" si="13"/>
        <v>4688208.0989016527</v>
      </c>
    </row>
    <row r="116" spans="1:10" x14ac:dyDescent="0.35">
      <c r="A116" s="15">
        <v>48760</v>
      </c>
      <c r="B116" s="17">
        <v>2534.2184385040391</v>
      </c>
      <c r="C116" s="132" t="b">
        <f t="shared" ca="1" si="18"/>
        <v>0</v>
      </c>
      <c r="D116" s="9">
        <f t="shared" ca="1" si="14"/>
        <v>2</v>
      </c>
      <c r="E116" s="132">
        <f t="shared" ca="1" si="15"/>
        <v>2027.3747508032313</v>
      </c>
      <c r="F116" s="246">
        <f t="shared" ca="1" si="11"/>
        <v>-5.0000000000000001E-3</v>
      </c>
      <c r="G116" s="31">
        <f t="shared" ca="1" si="16"/>
        <v>4641864.7478929525</v>
      </c>
      <c r="H116" s="99">
        <f t="shared" ca="1" si="17"/>
        <v>506.84368770080783</v>
      </c>
      <c r="I116" s="100">
        <f t="shared" ca="1" si="19"/>
        <v>25582.587797350734</v>
      </c>
      <c r="J116" s="101">
        <f t="shared" ca="1" si="13"/>
        <v>4667447.3356903037</v>
      </c>
    </row>
    <row r="117" spans="1:10" x14ac:dyDescent="0.35">
      <c r="A117" s="15">
        <v>48791</v>
      </c>
      <c r="B117" s="17">
        <v>2534.2184385040391</v>
      </c>
      <c r="C117" s="132" t="b">
        <f t="shared" ca="1" si="18"/>
        <v>0</v>
      </c>
      <c r="D117" s="9">
        <f t="shared" ca="1" si="14"/>
        <v>2</v>
      </c>
      <c r="E117" s="132">
        <f t="shared" ca="1" si="15"/>
        <v>2027.3747508032313</v>
      </c>
      <c r="F117" s="246">
        <f t="shared" ca="1" si="11"/>
        <v>-5.0000000000000001E-3</v>
      </c>
      <c r="G117" s="31">
        <f t="shared" ca="1" si="16"/>
        <v>4620682.7989042914</v>
      </c>
      <c r="H117" s="99">
        <f t="shared" ca="1" si="17"/>
        <v>506.84368770080783</v>
      </c>
      <c r="I117" s="100">
        <f t="shared" ca="1" si="19"/>
        <v>26110.653216693048</v>
      </c>
      <c r="J117" s="101">
        <f t="shared" ca="1" si="13"/>
        <v>4646793.452120984</v>
      </c>
    </row>
    <row r="118" spans="1:10" x14ac:dyDescent="0.35">
      <c r="A118" s="15">
        <v>48822</v>
      </c>
      <c r="B118" s="17">
        <v>2534.2184385040391</v>
      </c>
      <c r="C118" s="132" t="b">
        <f t="shared" ca="1" si="18"/>
        <v>0</v>
      </c>
      <c r="D118" s="9">
        <f t="shared" ca="1" si="14"/>
        <v>2</v>
      </c>
      <c r="E118" s="132">
        <f t="shared" ca="1" si="15"/>
        <v>2027.3747508032313</v>
      </c>
      <c r="F118" s="246">
        <f t="shared" ca="1" si="11"/>
        <v>-5.0000000000000001E-3</v>
      </c>
      <c r="G118" s="31">
        <f t="shared" ca="1" si="16"/>
        <v>4599606.7596605727</v>
      </c>
      <c r="H118" s="99">
        <f t="shared" ca="1" si="17"/>
        <v>506.84368770080783</v>
      </c>
      <c r="I118" s="100">
        <f t="shared" ca="1" si="19"/>
        <v>26639.156686427577</v>
      </c>
      <c r="J118" s="101">
        <f t="shared" ca="1" si="13"/>
        <v>4626245.9163470007</v>
      </c>
    </row>
    <row r="119" spans="1:10" x14ac:dyDescent="0.35">
      <c r="A119" s="15">
        <v>48852</v>
      </c>
      <c r="B119" s="17">
        <v>2534.2184385040391</v>
      </c>
      <c r="C119" s="132" t="b">
        <f t="shared" ca="1" si="18"/>
        <v>0</v>
      </c>
      <c r="D119" s="9">
        <f t="shared" ca="1" si="14"/>
        <v>2</v>
      </c>
      <c r="E119" s="132">
        <f t="shared" ca="1" si="15"/>
        <v>2027.3747508032313</v>
      </c>
      <c r="F119" s="246">
        <f t="shared" ca="1" si="11"/>
        <v>-5.0000000000000001E-3</v>
      </c>
      <c r="G119" s="31">
        <f t="shared" ca="1" si="16"/>
        <v>4578636.1006130734</v>
      </c>
      <c r="H119" s="99">
        <f t="shared" ca="1" si="17"/>
        <v>506.84368770080783</v>
      </c>
      <c r="I119" s="100">
        <f t="shared" ca="1" si="19"/>
        <v>27168.098569933816</v>
      </c>
      <c r="J119" s="101">
        <f t="shared" ca="1" si="13"/>
        <v>4605804.1991830077</v>
      </c>
    </row>
    <row r="120" spans="1:10" x14ac:dyDescent="0.35">
      <c r="A120" s="15">
        <v>48883</v>
      </c>
      <c r="B120" s="17">
        <v>2534.2184385040391</v>
      </c>
      <c r="C120" s="132" t="b">
        <f t="shared" ca="1" si="18"/>
        <v>0</v>
      </c>
      <c r="D120" s="9">
        <f t="shared" ca="1" si="14"/>
        <v>2</v>
      </c>
      <c r="E120" s="132">
        <f t="shared" ca="1" si="15"/>
        <v>2027.3747508032313</v>
      </c>
      <c r="F120" s="246">
        <f t="shared" ca="1" si="11"/>
        <v>-5.0000000000000001E-3</v>
      </c>
      <c r="G120" s="31">
        <f t="shared" ca="1" si="16"/>
        <v>4557770.294860811</v>
      </c>
      <c r="H120" s="99">
        <f t="shared" ca="1" si="17"/>
        <v>506.84368770080783</v>
      </c>
      <c r="I120" s="100">
        <f t="shared" ca="1" si="19"/>
        <v>27697.479230892695</v>
      </c>
      <c r="J120" s="101">
        <f t="shared" ca="1" si="13"/>
        <v>4585467.7740917038</v>
      </c>
    </row>
    <row r="121" spans="1:10" x14ac:dyDescent="0.35">
      <c r="A121" s="15">
        <v>48913</v>
      </c>
      <c r="B121" s="16">
        <v>2534.2184385040391</v>
      </c>
      <c r="C121" s="132" t="b">
        <f t="shared" ca="1" si="18"/>
        <v>0</v>
      </c>
      <c r="D121">
        <f t="shared" ca="1" si="14"/>
        <v>2</v>
      </c>
      <c r="E121" s="132">
        <f t="shared" ca="1" si="15"/>
        <v>2027.3747508032313</v>
      </c>
      <c r="F121" s="246">
        <f t="shared" ca="1" si="11"/>
        <v>-5.0000000000000001E-3</v>
      </c>
      <c r="G121" s="31">
        <f t="shared" ca="1" si="16"/>
        <v>4537008.8181373104</v>
      </c>
      <c r="H121" s="99">
        <f t="shared" ca="1" si="17"/>
        <v>506.84368770080783</v>
      </c>
      <c r="I121" s="100">
        <f t="shared" ca="1" si="19"/>
        <v>28227.299033286839</v>
      </c>
      <c r="J121" s="101">
        <f t="shared" ca="1" si="13"/>
        <v>4565236.1171705974</v>
      </c>
    </row>
    <row r="122" spans="1:10" x14ac:dyDescent="0.35">
      <c r="A122" s="136">
        <v>48944</v>
      </c>
      <c r="B122" s="19">
        <v>2534.2184385040391</v>
      </c>
      <c r="C122" s="133" t="b">
        <f t="shared" ca="1" si="18"/>
        <v>0</v>
      </c>
      <c r="D122" s="11">
        <f t="shared" ref="D122" ca="1" si="20">D121+IF(C122,1,0)</f>
        <v>2</v>
      </c>
      <c r="E122" s="133">
        <f t="shared" ref="E122" ca="1" si="21">IF(D122&gt;=10, 0, B122*($F$1-D122*$I$1))</f>
        <v>2027.3747508032313</v>
      </c>
      <c r="F122" s="246">
        <f t="shared" ca="1" si="11"/>
        <v>-5.0000000000000001E-3</v>
      </c>
      <c r="G122" s="33">
        <f t="shared" ref="G122" ca="1" si="22">IF(C122, 0.9*G121*(1+F122)+E122, G121*(1+F122)+E122)</f>
        <v>4516351.1487974273</v>
      </c>
      <c r="H122" s="102">
        <f t="shared" ref="H122" ca="1" si="23">IF(D122&lt;=10, B122*(D122*$I$1), B122)</f>
        <v>506.84368770080783</v>
      </c>
      <c r="I122" s="103">
        <f t="shared" ref="I122" ca="1" si="24">I121*(1+$O$1)+H122</f>
        <v>28757.558341400803</v>
      </c>
      <c r="J122" s="104">
        <f t="shared" ref="J122" ca="1" si="25">I122+G122</f>
        <v>4545108.707138828</v>
      </c>
    </row>
  </sheetData>
  <mergeCells count="4">
    <mergeCell ref="L20:M25"/>
    <mergeCell ref="L7:M14"/>
    <mergeCell ref="L16:M18"/>
    <mergeCell ref="O7:P7"/>
  </mergeCells>
  <hyperlinks>
    <hyperlink ref="A1" location="'Answer Sheet'!A1" display="ANS SHEET" xr:uid="{1A04C6D1-B38A-4B11-879B-71BD089BEF19}"/>
    <hyperlink ref="B1" location="'Q8 Simulation Summary'!A1" display="SUMMARY" xr:uid="{35164291-5CB5-4E4D-9A7C-369FDDCC7D92}"/>
    <hyperlink ref="O5" location="'Asset Y Simulations'!A1" display="Asset Y Simulations" xr:uid="{D0E0426C-ED12-4391-AF0E-18A97F1F65A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0DE76-C2EB-4740-98E6-11DC03BD41EC}">
  <sheetPr codeName="Sheet5"/>
  <dimension ref="A1:GT122"/>
  <sheetViews>
    <sheetView workbookViewId="0">
      <pane xSplit="2" ySplit="2" topLeftCell="FG3" activePane="bottomRight" state="frozen"/>
      <selection pane="topRight" activeCell="C1" sqref="C1"/>
      <selection pane="bottomLeft" activeCell="A3" sqref="A3"/>
      <selection pane="bottomRight"/>
    </sheetView>
  </sheetViews>
  <sheetFormatPr defaultRowHeight="14.5" x14ac:dyDescent="0.35"/>
  <cols>
    <col min="1" max="1" width="10.08984375" bestFit="1" customWidth="1"/>
    <col min="2" max="2" width="11.54296875" bestFit="1" customWidth="1"/>
    <col min="3" max="3" width="11.36328125" bestFit="1" customWidth="1"/>
    <col min="4" max="4" width="16.36328125" bestFit="1" customWidth="1"/>
    <col min="5" max="5" width="11.36328125" bestFit="1" customWidth="1"/>
    <col min="6" max="6" width="16.36328125" bestFit="1" customWidth="1"/>
    <col min="7" max="7" width="11.36328125" bestFit="1" customWidth="1"/>
    <col min="8" max="8" width="16.36328125" bestFit="1" customWidth="1"/>
    <col min="9" max="9" width="11.36328125" bestFit="1" customWidth="1"/>
    <col min="10" max="10" width="16.36328125" bestFit="1" customWidth="1"/>
    <col min="11" max="11" width="11.36328125" bestFit="1" customWidth="1"/>
    <col min="12" max="12" width="16.36328125" bestFit="1" customWidth="1"/>
    <col min="13" max="13" width="11.36328125" bestFit="1" customWidth="1"/>
    <col min="14" max="14" width="16.36328125" bestFit="1" customWidth="1"/>
    <col min="15" max="15" width="11.36328125" bestFit="1" customWidth="1"/>
    <col min="16" max="16" width="16.36328125" bestFit="1" customWidth="1"/>
    <col min="17" max="17" width="11.36328125" bestFit="1" customWidth="1"/>
    <col min="18" max="18" width="16.36328125" bestFit="1" customWidth="1"/>
    <col min="19" max="19" width="11.36328125" bestFit="1" customWidth="1"/>
    <col min="20" max="20" width="16.36328125" bestFit="1" customWidth="1"/>
    <col min="21" max="21" width="12.36328125" bestFit="1" customWidth="1"/>
    <col min="22" max="22" width="16.36328125" bestFit="1" customWidth="1"/>
    <col min="23" max="23" width="12.36328125" bestFit="1" customWidth="1"/>
    <col min="24" max="24" width="16.36328125" bestFit="1" customWidth="1"/>
    <col min="25" max="25" width="12.36328125" bestFit="1" customWidth="1"/>
    <col min="26" max="26" width="16.36328125" bestFit="1" customWidth="1"/>
    <col min="27" max="27" width="12.36328125" bestFit="1" customWidth="1"/>
    <col min="28" max="28" width="16.36328125" bestFit="1" customWidth="1"/>
    <col min="29" max="29" width="12.36328125" bestFit="1" customWidth="1"/>
    <col min="30" max="30" width="16.36328125" bestFit="1" customWidth="1"/>
    <col min="31" max="31" width="12.36328125" bestFit="1" customWidth="1"/>
    <col min="32" max="32" width="16.36328125" bestFit="1" customWidth="1"/>
    <col min="33" max="33" width="12.36328125" bestFit="1" customWidth="1"/>
    <col min="34" max="34" width="16.36328125" bestFit="1" customWidth="1"/>
    <col min="35" max="35" width="12.36328125" bestFit="1" customWidth="1"/>
    <col min="36" max="36" width="16.36328125" bestFit="1" customWidth="1"/>
    <col min="37" max="37" width="12.36328125" bestFit="1" customWidth="1"/>
    <col min="38" max="38" width="16.36328125" bestFit="1" customWidth="1"/>
    <col min="39" max="39" width="12.36328125" bestFit="1" customWidth="1"/>
    <col min="40" max="40" width="16.36328125" bestFit="1" customWidth="1"/>
    <col min="41" max="41" width="12.36328125" bestFit="1" customWidth="1"/>
    <col min="42" max="42" width="16.36328125" bestFit="1" customWidth="1"/>
    <col min="43" max="43" width="12.36328125" bestFit="1" customWidth="1"/>
    <col min="44" max="44" width="16.36328125" bestFit="1" customWidth="1"/>
    <col min="45" max="45" width="12.36328125" bestFit="1" customWidth="1"/>
    <col min="46" max="46" width="16.36328125" bestFit="1" customWidth="1"/>
    <col min="47" max="47" width="12.36328125" bestFit="1" customWidth="1"/>
    <col min="48" max="48" width="16.36328125" bestFit="1" customWidth="1"/>
    <col min="49" max="49" width="12.36328125" bestFit="1" customWidth="1"/>
    <col min="50" max="50" width="16.36328125" bestFit="1" customWidth="1"/>
    <col min="51" max="51" width="12.36328125" bestFit="1" customWidth="1"/>
    <col min="52" max="52" width="16.36328125" bestFit="1" customWidth="1"/>
    <col min="53" max="53" width="12.36328125" bestFit="1" customWidth="1"/>
    <col min="54" max="54" width="16.36328125" bestFit="1" customWidth="1"/>
    <col min="55" max="55" width="12.36328125" bestFit="1" customWidth="1"/>
    <col min="56" max="56" width="16.36328125" bestFit="1" customWidth="1"/>
    <col min="57" max="57" width="12.36328125" bestFit="1" customWidth="1"/>
    <col min="58" max="58" width="16.36328125" bestFit="1" customWidth="1"/>
    <col min="59" max="59" width="12.36328125" bestFit="1" customWidth="1"/>
    <col min="60" max="60" width="16.36328125" bestFit="1" customWidth="1"/>
    <col min="61" max="61" width="12.36328125" bestFit="1" customWidth="1"/>
    <col min="62" max="62" width="16.36328125" bestFit="1" customWidth="1"/>
    <col min="63" max="63" width="12.36328125" bestFit="1" customWidth="1"/>
    <col min="64" max="64" width="16.36328125" bestFit="1" customWidth="1"/>
    <col min="65" max="65" width="12.36328125" bestFit="1" customWidth="1"/>
    <col min="66" max="66" width="16.36328125" bestFit="1" customWidth="1"/>
    <col min="67" max="67" width="12.36328125" bestFit="1" customWidth="1"/>
    <col min="68" max="68" width="16.36328125" bestFit="1" customWidth="1"/>
    <col min="69" max="69" width="12.36328125" bestFit="1" customWidth="1"/>
    <col min="70" max="70" width="16.36328125" bestFit="1" customWidth="1"/>
    <col min="71" max="71" width="12.36328125" bestFit="1" customWidth="1"/>
    <col min="72" max="72" width="16.36328125" bestFit="1" customWidth="1"/>
    <col min="73" max="73" width="12.36328125" bestFit="1" customWidth="1"/>
    <col min="74" max="74" width="16.36328125" bestFit="1" customWidth="1"/>
    <col min="75" max="75" width="12.36328125" bestFit="1" customWidth="1"/>
    <col min="76" max="76" width="16.36328125" bestFit="1" customWidth="1"/>
    <col min="77" max="77" width="12.36328125" bestFit="1" customWidth="1"/>
    <col min="78" max="78" width="16.36328125" bestFit="1" customWidth="1"/>
    <col min="79" max="79" width="12.36328125" bestFit="1" customWidth="1"/>
    <col min="80" max="80" width="16.36328125" bestFit="1" customWidth="1"/>
    <col min="81" max="81" width="12.36328125" bestFit="1" customWidth="1"/>
    <col min="82" max="82" width="16.36328125" bestFit="1" customWidth="1"/>
    <col min="83" max="83" width="12.36328125" bestFit="1" customWidth="1"/>
    <col min="84" max="84" width="16.36328125" bestFit="1" customWidth="1"/>
    <col min="85" max="85" width="12.36328125" bestFit="1" customWidth="1"/>
    <col min="86" max="86" width="16.36328125" bestFit="1" customWidth="1"/>
    <col min="87" max="87" width="12.36328125" bestFit="1" customWidth="1"/>
    <col min="88" max="88" width="16.36328125" bestFit="1" customWidth="1"/>
    <col min="89" max="89" width="12.36328125" bestFit="1" customWidth="1"/>
    <col min="90" max="90" width="16.36328125" bestFit="1" customWidth="1"/>
    <col min="91" max="91" width="12.36328125" bestFit="1" customWidth="1"/>
    <col min="92" max="92" width="16.36328125" bestFit="1" customWidth="1"/>
    <col min="93" max="93" width="12.36328125" bestFit="1" customWidth="1"/>
    <col min="94" max="94" width="16.36328125" bestFit="1" customWidth="1"/>
    <col min="95" max="95" width="12.36328125" bestFit="1" customWidth="1"/>
    <col min="96" max="96" width="16.36328125" bestFit="1" customWidth="1"/>
    <col min="97" max="97" width="12.36328125" bestFit="1" customWidth="1"/>
    <col min="98" max="98" width="16.36328125" bestFit="1" customWidth="1"/>
    <col min="99" max="99" width="12.36328125" bestFit="1" customWidth="1"/>
    <col min="100" max="100" width="16.36328125" bestFit="1" customWidth="1"/>
    <col min="101" max="101" width="12.36328125" bestFit="1" customWidth="1"/>
    <col min="102" max="102" width="16.36328125" bestFit="1" customWidth="1"/>
    <col min="103" max="103" width="12.36328125" bestFit="1" customWidth="1"/>
    <col min="104" max="104" width="16.36328125" bestFit="1" customWidth="1"/>
    <col min="105" max="105" width="12.36328125" bestFit="1" customWidth="1"/>
    <col min="106" max="106" width="16.36328125" bestFit="1" customWidth="1"/>
    <col min="107" max="107" width="12.36328125" bestFit="1" customWidth="1"/>
    <col min="108" max="108" width="16.36328125" bestFit="1" customWidth="1"/>
    <col min="109" max="109" width="12.36328125" bestFit="1" customWidth="1"/>
    <col min="110" max="110" width="16.36328125" bestFit="1" customWidth="1"/>
    <col min="111" max="111" width="12.36328125" bestFit="1" customWidth="1"/>
    <col min="112" max="112" width="16.36328125" bestFit="1" customWidth="1"/>
    <col min="113" max="113" width="12.36328125" bestFit="1" customWidth="1"/>
    <col min="114" max="114" width="16.36328125" bestFit="1" customWidth="1"/>
    <col min="115" max="115" width="12.36328125" bestFit="1" customWidth="1"/>
    <col min="116" max="116" width="16.36328125" bestFit="1" customWidth="1"/>
    <col min="117" max="117" width="12.36328125" bestFit="1" customWidth="1"/>
    <col min="118" max="118" width="16.36328125" bestFit="1" customWidth="1"/>
    <col min="119" max="119" width="12.36328125" bestFit="1" customWidth="1"/>
    <col min="120" max="120" width="16.36328125" bestFit="1" customWidth="1"/>
    <col min="121" max="121" width="12.36328125" bestFit="1" customWidth="1"/>
    <col min="122" max="122" width="16.36328125" bestFit="1" customWidth="1"/>
    <col min="123" max="123" width="12.36328125" bestFit="1" customWidth="1"/>
    <col min="124" max="124" width="16.36328125" bestFit="1" customWidth="1"/>
    <col min="125" max="125" width="12.36328125" bestFit="1" customWidth="1"/>
    <col min="126" max="126" width="16.36328125" bestFit="1" customWidth="1"/>
    <col min="127" max="127" width="12.36328125" bestFit="1" customWidth="1"/>
    <col min="128" max="128" width="16.36328125" bestFit="1" customWidth="1"/>
    <col min="129" max="129" width="12.36328125" bestFit="1" customWidth="1"/>
    <col min="130" max="130" width="16.36328125" bestFit="1" customWidth="1"/>
    <col min="131" max="131" width="12.36328125" bestFit="1" customWidth="1"/>
    <col min="132" max="132" width="16.36328125" bestFit="1" customWidth="1"/>
    <col min="133" max="133" width="12.36328125" bestFit="1" customWidth="1"/>
    <col min="134" max="134" width="16.36328125" bestFit="1" customWidth="1"/>
    <col min="135" max="135" width="12.36328125" bestFit="1" customWidth="1"/>
    <col min="136" max="136" width="16.36328125" bestFit="1" customWidth="1"/>
    <col min="137" max="137" width="12.36328125" bestFit="1" customWidth="1"/>
    <col min="138" max="138" width="16.36328125" bestFit="1" customWidth="1"/>
    <col min="139" max="139" width="12.36328125" bestFit="1" customWidth="1"/>
    <col min="140" max="140" width="16.36328125" bestFit="1" customWidth="1"/>
    <col min="141" max="141" width="12.36328125" bestFit="1" customWidth="1"/>
    <col min="142" max="142" width="16.36328125" bestFit="1" customWidth="1"/>
    <col min="143" max="143" width="12.36328125" bestFit="1" customWidth="1"/>
    <col min="144" max="144" width="16.36328125" bestFit="1" customWidth="1"/>
    <col min="145" max="145" width="12.36328125" bestFit="1" customWidth="1"/>
    <col min="146" max="146" width="16.36328125" bestFit="1" customWidth="1"/>
    <col min="147" max="147" width="12.36328125" bestFit="1" customWidth="1"/>
    <col min="148" max="148" width="16.36328125" bestFit="1" customWidth="1"/>
    <col min="149" max="149" width="12.36328125" bestFit="1" customWidth="1"/>
    <col min="150" max="150" width="16.36328125" bestFit="1" customWidth="1"/>
    <col min="151" max="151" width="12.36328125" bestFit="1" customWidth="1"/>
    <col min="152" max="152" width="16.36328125" bestFit="1" customWidth="1"/>
    <col min="153" max="153" width="12.36328125" bestFit="1" customWidth="1"/>
    <col min="154" max="154" width="16.36328125" bestFit="1" customWidth="1"/>
    <col min="155" max="155" width="12.36328125" bestFit="1" customWidth="1"/>
    <col min="156" max="156" width="16.36328125" bestFit="1" customWidth="1"/>
    <col min="157" max="157" width="12.36328125" bestFit="1" customWidth="1"/>
    <col min="158" max="158" width="16.36328125" bestFit="1" customWidth="1"/>
    <col min="159" max="159" width="12.36328125" bestFit="1" customWidth="1"/>
    <col min="160" max="160" width="16.36328125" bestFit="1" customWidth="1"/>
    <col min="161" max="161" width="12.36328125" bestFit="1" customWidth="1"/>
    <col min="162" max="162" width="16.36328125" bestFit="1" customWidth="1"/>
    <col min="163" max="163" width="12.36328125" bestFit="1" customWidth="1"/>
    <col min="164" max="164" width="16.36328125" bestFit="1" customWidth="1"/>
    <col min="165" max="165" width="12.36328125" bestFit="1" customWidth="1"/>
    <col min="166" max="166" width="16.36328125" bestFit="1" customWidth="1"/>
    <col min="167" max="167" width="12.36328125" bestFit="1" customWidth="1"/>
    <col min="168" max="168" width="16.36328125" bestFit="1" customWidth="1"/>
    <col min="169" max="169" width="12.36328125" bestFit="1" customWidth="1"/>
    <col min="170" max="170" width="16.36328125" bestFit="1" customWidth="1"/>
    <col min="171" max="171" width="12.36328125" bestFit="1" customWidth="1"/>
    <col min="172" max="172" width="16.36328125" bestFit="1" customWidth="1"/>
    <col min="173" max="173" width="12.36328125" bestFit="1" customWidth="1"/>
    <col min="174" max="174" width="16.36328125" bestFit="1" customWidth="1"/>
    <col min="175" max="175" width="12.36328125" bestFit="1" customWidth="1"/>
    <col min="176" max="176" width="16.36328125" bestFit="1" customWidth="1"/>
    <col min="177" max="177" width="12.36328125" bestFit="1" customWidth="1"/>
    <col min="178" max="178" width="16.36328125" bestFit="1" customWidth="1"/>
    <col min="179" max="179" width="12.36328125" bestFit="1" customWidth="1"/>
    <col min="180" max="180" width="16.36328125" bestFit="1" customWidth="1"/>
    <col min="181" max="181" width="12.36328125" bestFit="1" customWidth="1"/>
    <col min="182" max="182" width="16.36328125" bestFit="1" customWidth="1"/>
    <col min="183" max="183" width="12.36328125" bestFit="1" customWidth="1"/>
    <col min="184" max="184" width="16.36328125" bestFit="1" customWidth="1"/>
    <col min="185" max="185" width="12.36328125" bestFit="1" customWidth="1"/>
    <col min="186" max="186" width="16.36328125" bestFit="1" customWidth="1"/>
    <col min="187" max="187" width="12.36328125" bestFit="1" customWidth="1"/>
    <col min="188" max="188" width="16.36328125" bestFit="1" customWidth="1"/>
    <col min="189" max="189" width="12.36328125" bestFit="1" customWidth="1"/>
    <col min="190" max="190" width="16.36328125" bestFit="1" customWidth="1"/>
    <col min="191" max="191" width="12.36328125" bestFit="1" customWidth="1"/>
    <col min="192" max="192" width="16.36328125" bestFit="1" customWidth="1"/>
    <col min="193" max="193" width="12.36328125" bestFit="1" customWidth="1"/>
    <col min="194" max="194" width="16.36328125" bestFit="1" customWidth="1"/>
    <col min="195" max="195" width="12.36328125" bestFit="1" customWidth="1"/>
    <col min="196" max="196" width="16.36328125" bestFit="1" customWidth="1"/>
    <col min="197" max="197" width="12.36328125" bestFit="1" customWidth="1"/>
    <col min="198" max="198" width="16.36328125" bestFit="1" customWidth="1"/>
    <col min="199" max="199" width="12.36328125" bestFit="1" customWidth="1"/>
    <col min="200" max="200" width="16.36328125" bestFit="1" customWidth="1"/>
    <col min="201" max="201" width="13.453125" bestFit="1" customWidth="1"/>
    <col min="202" max="202" width="16.36328125" bestFit="1" customWidth="1"/>
  </cols>
  <sheetData>
    <row r="1" spans="1:202" x14ac:dyDescent="0.35">
      <c r="A1" s="135" t="s">
        <v>258</v>
      </c>
      <c r="B1" s="237" t="s">
        <v>266</v>
      </c>
      <c r="C1" s="144" t="s">
        <v>39</v>
      </c>
      <c r="D1" s="123"/>
      <c r="E1" s="257" t="s">
        <v>40</v>
      </c>
      <c r="F1" s="25"/>
      <c r="G1" s="144" t="s">
        <v>41</v>
      </c>
      <c r="H1" s="123"/>
      <c r="I1" s="257" t="s">
        <v>42</v>
      </c>
      <c r="J1" s="25"/>
      <c r="K1" s="144" t="s">
        <v>43</v>
      </c>
      <c r="L1" s="123"/>
      <c r="M1" s="257" t="s">
        <v>44</v>
      </c>
      <c r="N1" s="25"/>
      <c r="O1" s="144" t="s">
        <v>45</v>
      </c>
      <c r="P1" s="123"/>
      <c r="Q1" s="257" t="s">
        <v>46</v>
      </c>
      <c r="R1" s="25"/>
      <c r="S1" s="144" t="s">
        <v>47</v>
      </c>
      <c r="T1" s="123"/>
      <c r="U1" s="257" t="s">
        <v>48</v>
      </c>
      <c r="V1" s="25"/>
      <c r="W1" s="144" t="s">
        <v>49</v>
      </c>
      <c r="X1" s="123"/>
      <c r="Y1" s="257" t="s">
        <v>50</v>
      </c>
      <c r="Z1" s="25"/>
      <c r="AA1" s="144" t="s">
        <v>51</v>
      </c>
      <c r="AB1" s="123"/>
      <c r="AC1" s="257" t="s">
        <v>52</v>
      </c>
      <c r="AD1" s="25"/>
      <c r="AE1" s="144" t="s">
        <v>53</v>
      </c>
      <c r="AF1" s="123"/>
      <c r="AG1" s="257" t="s">
        <v>54</v>
      </c>
      <c r="AH1" s="25"/>
      <c r="AI1" s="144" t="s">
        <v>55</v>
      </c>
      <c r="AJ1" s="123"/>
      <c r="AK1" s="257" t="s">
        <v>56</v>
      </c>
      <c r="AL1" s="25"/>
      <c r="AM1" s="144" t="s">
        <v>57</v>
      </c>
      <c r="AN1" s="123"/>
      <c r="AO1" s="257" t="s">
        <v>58</v>
      </c>
      <c r="AP1" s="25"/>
      <c r="AQ1" s="144" t="s">
        <v>59</v>
      </c>
      <c r="AR1" s="123"/>
      <c r="AS1" s="257" t="s">
        <v>60</v>
      </c>
      <c r="AT1" s="25"/>
      <c r="AU1" s="144" t="s">
        <v>61</v>
      </c>
      <c r="AV1" s="123"/>
      <c r="AW1" s="257" t="s">
        <v>62</v>
      </c>
      <c r="AX1" s="25"/>
      <c r="AY1" s="144" t="s">
        <v>63</v>
      </c>
      <c r="AZ1" s="123"/>
      <c r="BA1" s="257" t="s">
        <v>64</v>
      </c>
      <c r="BB1" s="25"/>
      <c r="BC1" s="144" t="s">
        <v>65</v>
      </c>
      <c r="BD1" s="123"/>
      <c r="BE1" s="257" t="s">
        <v>66</v>
      </c>
      <c r="BF1" s="25"/>
      <c r="BG1" s="144" t="s">
        <v>67</v>
      </c>
      <c r="BH1" s="123"/>
      <c r="BI1" s="257" t="s">
        <v>68</v>
      </c>
      <c r="BJ1" s="25"/>
      <c r="BK1" s="144" t="s">
        <v>69</v>
      </c>
      <c r="BL1" s="123"/>
      <c r="BM1" s="257" t="s">
        <v>70</v>
      </c>
      <c r="BN1" s="25"/>
      <c r="BO1" s="144" t="s">
        <v>71</v>
      </c>
      <c r="BP1" s="123"/>
      <c r="BQ1" s="257" t="s">
        <v>72</v>
      </c>
      <c r="BR1" s="25"/>
      <c r="BS1" s="144" t="s">
        <v>73</v>
      </c>
      <c r="BT1" s="123"/>
      <c r="BU1" s="257" t="s">
        <v>74</v>
      </c>
      <c r="BV1" s="25"/>
      <c r="BW1" s="144" t="s">
        <v>75</v>
      </c>
      <c r="BX1" s="123"/>
      <c r="BY1" s="257" t="s">
        <v>76</v>
      </c>
      <c r="BZ1" s="25"/>
      <c r="CA1" s="144" t="s">
        <v>77</v>
      </c>
      <c r="CB1" s="123"/>
      <c r="CC1" s="257" t="s">
        <v>78</v>
      </c>
      <c r="CD1" s="25"/>
      <c r="CE1" s="144" t="s">
        <v>79</v>
      </c>
      <c r="CF1" s="123"/>
      <c r="CG1" s="257" t="s">
        <v>80</v>
      </c>
      <c r="CH1" s="25"/>
      <c r="CI1" s="144" t="s">
        <v>81</v>
      </c>
      <c r="CJ1" s="123"/>
      <c r="CK1" s="257" t="s">
        <v>82</v>
      </c>
      <c r="CL1" s="25"/>
      <c r="CM1" s="144" t="s">
        <v>83</v>
      </c>
      <c r="CN1" s="123"/>
      <c r="CO1" s="257" t="s">
        <v>84</v>
      </c>
      <c r="CP1" s="25"/>
      <c r="CQ1" s="144" t="s">
        <v>85</v>
      </c>
      <c r="CR1" s="123"/>
      <c r="CS1" s="257" t="s">
        <v>86</v>
      </c>
      <c r="CT1" s="25"/>
      <c r="CU1" s="144" t="s">
        <v>87</v>
      </c>
      <c r="CV1" s="123"/>
      <c r="CW1" s="257" t="s">
        <v>88</v>
      </c>
      <c r="CX1" s="25"/>
      <c r="CY1" s="144" t="s">
        <v>89</v>
      </c>
      <c r="CZ1" s="123"/>
      <c r="DA1" s="257" t="s">
        <v>90</v>
      </c>
      <c r="DB1" s="25"/>
      <c r="DC1" s="144" t="s">
        <v>91</v>
      </c>
      <c r="DD1" s="123"/>
      <c r="DE1" s="257" t="s">
        <v>92</v>
      </c>
      <c r="DF1" s="25"/>
      <c r="DG1" s="144" t="s">
        <v>93</v>
      </c>
      <c r="DH1" s="123"/>
      <c r="DI1" s="257" t="s">
        <v>94</v>
      </c>
      <c r="DJ1" s="25"/>
      <c r="DK1" s="144" t="s">
        <v>95</v>
      </c>
      <c r="DL1" s="123"/>
      <c r="DM1" s="257" t="s">
        <v>96</v>
      </c>
      <c r="DN1" s="25"/>
      <c r="DO1" s="144" t="s">
        <v>97</v>
      </c>
      <c r="DP1" s="123"/>
      <c r="DQ1" s="257" t="s">
        <v>98</v>
      </c>
      <c r="DR1" s="25"/>
      <c r="DS1" s="144" t="s">
        <v>99</v>
      </c>
      <c r="DT1" s="123"/>
      <c r="DU1" s="257" t="s">
        <v>100</v>
      </c>
      <c r="DV1" s="25"/>
      <c r="DW1" s="144" t="s">
        <v>101</v>
      </c>
      <c r="DX1" s="123"/>
      <c r="DY1" s="257" t="s">
        <v>102</v>
      </c>
      <c r="DZ1" s="25"/>
      <c r="EA1" s="144" t="s">
        <v>103</v>
      </c>
      <c r="EB1" s="123"/>
      <c r="EC1" s="257" t="s">
        <v>104</v>
      </c>
      <c r="ED1" s="25"/>
      <c r="EE1" s="144" t="s">
        <v>105</v>
      </c>
      <c r="EF1" s="123"/>
      <c r="EG1" s="257" t="s">
        <v>106</v>
      </c>
      <c r="EH1" s="25"/>
      <c r="EI1" s="144" t="s">
        <v>107</v>
      </c>
      <c r="EJ1" s="123"/>
      <c r="EK1" s="257" t="s">
        <v>108</v>
      </c>
      <c r="EL1" s="25"/>
      <c r="EM1" s="144" t="s">
        <v>109</v>
      </c>
      <c r="EN1" s="123"/>
      <c r="EO1" s="257" t="s">
        <v>110</v>
      </c>
      <c r="EP1" s="25"/>
      <c r="EQ1" s="144" t="s">
        <v>111</v>
      </c>
      <c r="ER1" s="123"/>
      <c r="ES1" s="257" t="s">
        <v>112</v>
      </c>
      <c r="ET1" s="25"/>
      <c r="EU1" s="144" t="s">
        <v>113</v>
      </c>
      <c r="EV1" s="123"/>
      <c r="EW1" s="257" t="s">
        <v>114</v>
      </c>
      <c r="EX1" s="25"/>
      <c r="EY1" s="144" t="s">
        <v>115</v>
      </c>
      <c r="EZ1" s="123"/>
      <c r="FA1" s="257" t="s">
        <v>116</v>
      </c>
      <c r="FB1" s="25"/>
      <c r="FC1" s="144" t="s">
        <v>117</v>
      </c>
      <c r="FD1" s="123"/>
      <c r="FE1" s="257" t="s">
        <v>118</v>
      </c>
      <c r="FF1" s="25"/>
      <c r="FG1" s="144" t="s">
        <v>119</v>
      </c>
      <c r="FH1" s="123"/>
      <c r="FI1" s="257" t="s">
        <v>120</v>
      </c>
      <c r="FJ1" s="25"/>
      <c r="FK1" s="144" t="s">
        <v>121</v>
      </c>
      <c r="FL1" s="123"/>
      <c r="FM1" s="257" t="s">
        <v>122</v>
      </c>
      <c r="FN1" s="25"/>
      <c r="FO1" s="144" t="s">
        <v>123</v>
      </c>
      <c r="FP1" s="123"/>
      <c r="FQ1" s="257" t="s">
        <v>124</v>
      </c>
      <c r="FR1" s="25"/>
      <c r="FS1" s="144" t="s">
        <v>125</v>
      </c>
      <c r="FT1" s="123"/>
      <c r="FU1" s="257" t="s">
        <v>126</v>
      </c>
      <c r="FV1" s="25"/>
      <c r="FW1" s="144" t="s">
        <v>127</v>
      </c>
      <c r="FX1" s="123"/>
      <c r="FY1" s="257" t="s">
        <v>128</v>
      </c>
      <c r="FZ1" s="25"/>
      <c r="GA1" s="144" t="s">
        <v>129</v>
      </c>
      <c r="GB1" s="123"/>
      <c r="GC1" s="257" t="s">
        <v>130</v>
      </c>
      <c r="GD1" s="25"/>
      <c r="GE1" s="144" t="s">
        <v>131</v>
      </c>
      <c r="GF1" s="123"/>
      <c r="GG1" s="257" t="s">
        <v>132</v>
      </c>
      <c r="GH1" s="25"/>
      <c r="GI1" s="144" t="s">
        <v>133</v>
      </c>
      <c r="GJ1" s="123"/>
      <c r="GK1" s="257" t="s">
        <v>134</v>
      </c>
      <c r="GL1" s="25"/>
      <c r="GM1" s="144" t="s">
        <v>135</v>
      </c>
      <c r="GN1" s="123"/>
      <c r="GO1" s="257" t="s">
        <v>136</v>
      </c>
      <c r="GP1" s="25"/>
      <c r="GQ1" s="144" t="s">
        <v>137</v>
      </c>
      <c r="GR1" s="123"/>
      <c r="GS1" s="257" t="s">
        <v>138</v>
      </c>
      <c r="GT1" s="25"/>
    </row>
    <row r="2" spans="1:202" x14ac:dyDescent="0.35">
      <c r="A2" s="122" t="str" cm="1">
        <f t="array" ref="A2:A122">'Q2 Income Table'!A2:A122</f>
        <v>Date</v>
      </c>
      <c r="B2" s="141" t="str" cm="1">
        <f t="array" ref="B2:B122">'Q2 Income Table'!E2:E122</f>
        <v>Investment</v>
      </c>
      <c r="C2" s="145" t="s">
        <v>176</v>
      </c>
      <c r="D2" s="126" t="s">
        <v>186</v>
      </c>
      <c r="E2" s="288" t="s">
        <v>176</v>
      </c>
      <c r="F2" s="127" t="s">
        <v>186</v>
      </c>
      <c r="G2" s="145" t="s">
        <v>176</v>
      </c>
      <c r="H2" s="126" t="s">
        <v>186</v>
      </c>
      <c r="I2" s="288" t="s">
        <v>176</v>
      </c>
      <c r="J2" s="127" t="s">
        <v>186</v>
      </c>
      <c r="K2" s="145" t="s">
        <v>176</v>
      </c>
      <c r="L2" s="126" t="s">
        <v>186</v>
      </c>
      <c r="M2" s="288" t="s">
        <v>176</v>
      </c>
      <c r="N2" s="127" t="s">
        <v>186</v>
      </c>
      <c r="O2" s="145" t="s">
        <v>176</v>
      </c>
      <c r="P2" s="126" t="s">
        <v>186</v>
      </c>
      <c r="Q2" s="288" t="s">
        <v>176</v>
      </c>
      <c r="R2" s="127" t="s">
        <v>186</v>
      </c>
      <c r="S2" s="145" t="s">
        <v>176</v>
      </c>
      <c r="T2" s="126" t="s">
        <v>186</v>
      </c>
      <c r="U2" s="288" t="s">
        <v>176</v>
      </c>
      <c r="V2" s="127" t="s">
        <v>186</v>
      </c>
      <c r="W2" s="145" t="s">
        <v>176</v>
      </c>
      <c r="X2" s="126" t="s">
        <v>186</v>
      </c>
      <c r="Y2" s="288" t="s">
        <v>176</v>
      </c>
      <c r="Z2" s="127" t="s">
        <v>186</v>
      </c>
      <c r="AA2" s="145" t="s">
        <v>176</v>
      </c>
      <c r="AB2" s="126" t="s">
        <v>186</v>
      </c>
      <c r="AC2" s="288" t="s">
        <v>176</v>
      </c>
      <c r="AD2" s="127" t="s">
        <v>186</v>
      </c>
      <c r="AE2" s="145" t="s">
        <v>176</v>
      </c>
      <c r="AF2" s="126" t="s">
        <v>186</v>
      </c>
      <c r="AG2" s="288" t="s">
        <v>176</v>
      </c>
      <c r="AH2" s="127" t="s">
        <v>186</v>
      </c>
      <c r="AI2" s="145" t="s">
        <v>176</v>
      </c>
      <c r="AJ2" s="126" t="s">
        <v>186</v>
      </c>
      <c r="AK2" s="288" t="s">
        <v>176</v>
      </c>
      <c r="AL2" s="127" t="s">
        <v>186</v>
      </c>
      <c r="AM2" s="145" t="s">
        <v>176</v>
      </c>
      <c r="AN2" s="126" t="s">
        <v>186</v>
      </c>
      <c r="AO2" s="288" t="s">
        <v>176</v>
      </c>
      <c r="AP2" s="127" t="s">
        <v>186</v>
      </c>
      <c r="AQ2" s="145" t="s">
        <v>176</v>
      </c>
      <c r="AR2" s="126" t="s">
        <v>186</v>
      </c>
      <c r="AS2" s="288" t="s">
        <v>176</v>
      </c>
      <c r="AT2" s="127" t="s">
        <v>186</v>
      </c>
      <c r="AU2" s="145" t="s">
        <v>176</v>
      </c>
      <c r="AV2" s="126" t="s">
        <v>186</v>
      </c>
      <c r="AW2" s="288" t="s">
        <v>176</v>
      </c>
      <c r="AX2" s="127" t="s">
        <v>186</v>
      </c>
      <c r="AY2" s="145" t="s">
        <v>176</v>
      </c>
      <c r="AZ2" s="126" t="s">
        <v>186</v>
      </c>
      <c r="BA2" s="288" t="s">
        <v>176</v>
      </c>
      <c r="BB2" s="127" t="s">
        <v>186</v>
      </c>
      <c r="BC2" s="145" t="s">
        <v>176</v>
      </c>
      <c r="BD2" s="126" t="s">
        <v>186</v>
      </c>
      <c r="BE2" s="288" t="s">
        <v>176</v>
      </c>
      <c r="BF2" s="127" t="s">
        <v>186</v>
      </c>
      <c r="BG2" s="145" t="s">
        <v>176</v>
      </c>
      <c r="BH2" s="126" t="s">
        <v>186</v>
      </c>
      <c r="BI2" s="288" t="s">
        <v>176</v>
      </c>
      <c r="BJ2" s="127" t="s">
        <v>186</v>
      </c>
      <c r="BK2" s="145" t="s">
        <v>176</v>
      </c>
      <c r="BL2" s="126" t="s">
        <v>186</v>
      </c>
      <c r="BM2" s="288" t="s">
        <v>176</v>
      </c>
      <c r="BN2" s="127" t="s">
        <v>186</v>
      </c>
      <c r="BO2" s="145" t="s">
        <v>176</v>
      </c>
      <c r="BP2" s="126" t="s">
        <v>186</v>
      </c>
      <c r="BQ2" s="288" t="s">
        <v>176</v>
      </c>
      <c r="BR2" s="127" t="s">
        <v>186</v>
      </c>
      <c r="BS2" s="145" t="s">
        <v>176</v>
      </c>
      <c r="BT2" s="126" t="s">
        <v>186</v>
      </c>
      <c r="BU2" s="288" t="s">
        <v>176</v>
      </c>
      <c r="BV2" s="127" t="s">
        <v>186</v>
      </c>
      <c r="BW2" s="145" t="s">
        <v>176</v>
      </c>
      <c r="BX2" s="126" t="s">
        <v>186</v>
      </c>
      <c r="BY2" s="288" t="s">
        <v>176</v>
      </c>
      <c r="BZ2" s="127" t="s">
        <v>186</v>
      </c>
      <c r="CA2" s="145" t="s">
        <v>176</v>
      </c>
      <c r="CB2" s="126" t="s">
        <v>186</v>
      </c>
      <c r="CC2" s="288" t="s">
        <v>176</v>
      </c>
      <c r="CD2" s="127" t="s">
        <v>186</v>
      </c>
      <c r="CE2" s="145" t="s">
        <v>176</v>
      </c>
      <c r="CF2" s="126" t="s">
        <v>186</v>
      </c>
      <c r="CG2" s="288" t="s">
        <v>176</v>
      </c>
      <c r="CH2" s="127" t="s">
        <v>186</v>
      </c>
      <c r="CI2" s="145" t="s">
        <v>176</v>
      </c>
      <c r="CJ2" s="126" t="s">
        <v>186</v>
      </c>
      <c r="CK2" s="288" t="s">
        <v>176</v>
      </c>
      <c r="CL2" s="127" t="s">
        <v>186</v>
      </c>
      <c r="CM2" s="145" t="s">
        <v>176</v>
      </c>
      <c r="CN2" s="126" t="s">
        <v>186</v>
      </c>
      <c r="CO2" s="288" t="s">
        <v>176</v>
      </c>
      <c r="CP2" s="127" t="s">
        <v>186</v>
      </c>
      <c r="CQ2" s="145" t="s">
        <v>176</v>
      </c>
      <c r="CR2" s="126" t="s">
        <v>186</v>
      </c>
      <c r="CS2" s="288" t="s">
        <v>176</v>
      </c>
      <c r="CT2" s="127" t="s">
        <v>186</v>
      </c>
      <c r="CU2" s="145" t="s">
        <v>176</v>
      </c>
      <c r="CV2" s="126" t="s">
        <v>186</v>
      </c>
      <c r="CW2" s="288" t="s">
        <v>176</v>
      </c>
      <c r="CX2" s="127" t="s">
        <v>186</v>
      </c>
      <c r="CY2" s="145" t="s">
        <v>176</v>
      </c>
      <c r="CZ2" s="126" t="s">
        <v>186</v>
      </c>
      <c r="DA2" s="288" t="s">
        <v>176</v>
      </c>
      <c r="DB2" s="127" t="s">
        <v>186</v>
      </c>
      <c r="DC2" s="145" t="s">
        <v>176</v>
      </c>
      <c r="DD2" s="126" t="s">
        <v>186</v>
      </c>
      <c r="DE2" s="288" t="s">
        <v>176</v>
      </c>
      <c r="DF2" s="127" t="s">
        <v>186</v>
      </c>
      <c r="DG2" s="145" t="s">
        <v>176</v>
      </c>
      <c r="DH2" s="126" t="s">
        <v>186</v>
      </c>
      <c r="DI2" s="288" t="s">
        <v>176</v>
      </c>
      <c r="DJ2" s="127" t="s">
        <v>186</v>
      </c>
      <c r="DK2" s="145" t="s">
        <v>176</v>
      </c>
      <c r="DL2" s="126" t="s">
        <v>186</v>
      </c>
      <c r="DM2" s="288" t="s">
        <v>176</v>
      </c>
      <c r="DN2" s="127" t="s">
        <v>186</v>
      </c>
      <c r="DO2" s="145" t="s">
        <v>176</v>
      </c>
      <c r="DP2" s="126" t="s">
        <v>186</v>
      </c>
      <c r="DQ2" s="288" t="s">
        <v>176</v>
      </c>
      <c r="DR2" s="127" t="s">
        <v>186</v>
      </c>
      <c r="DS2" s="145" t="s">
        <v>176</v>
      </c>
      <c r="DT2" s="126" t="s">
        <v>186</v>
      </c>
      <c r="DU2" s="288" t="s">
        <v>176</v>
      </c>
      <c r="DV2" s="127" t="s">
        <v>186</v>
      </c>
      <c r="DW2" s="145" t="s">
        <v>176</v>
      </c>
      <c r="DX2" s="126" t="s">
        <v>186</v>
      </c>
      <c r="DY2" s="288" t="s">
        <v>176</v>
      </c>
      <c r="DZ2" s="127" t="s">
        <v>186</v>
      </c>
      <c r="EA2" s="145" t="s">
        <v>176</v>
      </c>
      <c r="EB2" s="126" t="s">
        <v>186</v>
      </c>
      <c r="EC2" s="288" t="s">
        <v>176</v>
      </c>
      <c r="ED2" s="127" t="s">
        <v>186</v>
      </c>
      <c r="EE2" s="145" t="s">
        <v>176</v>
      </c>
      <c r="EF2" s="126" t="s">
        <v>186</v>
      </c>
      <c r="EG2" s="288" t="s">
        <v>176</v>
      </c>
      <c r="EH2" s="127" t="s">
        <v>186</v>
      </c>
      <c r="EI2" s="145" t="s">
        <v>176</v>
      </c>
      <c r="EJ2" s="126" t="s">
        <v>186</v>
      </c>
      <c r="EK2" s="288" t="s">
        <v>176</v>
      </c>
      <c r="EL2" s="127" t="s">
        <v>186</v>
      </c>
      <c r="EM2" s="145" t="s">
        <v>176</v>
      </c>
      <c r="EN2" s="126" t="s">
        <v>186</v>
      </c>
      <c r="EO2" s="288" t="s">
        <v>176</v>
      </c>
      <c r="EP2" s="127" t="s">
        <v>186</v>
      </c>
      <c r="EQ2" s="145" t="s">
        <v>176</v>
      </c>
      <c r="ER2" s="126" t="s">
        <v>186</v>
      </c>
      <c r="ES2" s="288" t="s">
        <v>176</v>
      </c>
      <c r="ET2" s="127" t="s">
        <v>186</v>
      </c>
      <c r="EU2" s="145" t="s">
        <v>176</v>
      </c>
      <c r="EV2" s="126" t="s">
        <v>186</v>
      </c>
      <c r="EW2" s="288" t="s">
        <v>176</v>
      </c>
      <c r="EX2" s="127" t="s">
        <v>186</v>
      </c>
      <c r="EY2" s="145" t="s">
        <v>176</v>
      </c>
      <c r="EZ2" s="126" t="s">
        <v>186</v>
      </c>
      <c r="FA2" s="288" t="s">
        <v>176</v>
      </c>
      <c r="FB2" s="127" t="s">
        <v>186</v>
      </c>
      <c r="FC2" s="145" t="s">
        <v>176</v>
      </c>
      <c r="FD2" s="126" t="s">
        <v>186</v>
      </c>
      <c r="FE2" s="288" t="s">
        <v>176</v>
      </c>
      <c r="FF2" s="127" t="s">
        <v>186</v>
      </c>
      <c r="FG2" s="145" t="s">
        <v>176</v>
      </c>
      <c r="FH2" s="126" t="s">
        <v>186</v>
      </c>
      <c r="FI2" s="288" t="s">
        <v>176</v>
      </c>
      <c r="FJ2" s="127" t="s">
        <v>186</v>
      </c>
      <c r="FK2" s="145" t="s">
        <v>176</v>
      </c>
      <c r="FL2" s="126" t="s">
        <v>186</v>
      </c>
      <c r="FM2" s="288" t="s">
        <v>176</v>
      </c>
      <c r="FN2" s="127" t="s">
        <v>186</v>
      </c>
      <c r="FO2" s="145" t="s">
        <v>176</v>
      </c>
      <c r="FP2" s="126" t="s">
        <v>186</v>
      </c>
      <c r="FQ2" s="288" t="s">
        <v>176</v>
      </c>
      <c r="FR2" s="127" t="s">
        <v>186</v>
      </c>
      <c r="FS2" s="145" t="s">
        <v>176</v>
      </c>
      <c r="FT2" s="126" t="s">
        <v>186</v>
      </c>
      <c r="FU2" s="288" t="s">
        <v>176</v>
      </c>
      <c r="FV2" s="127" t="s">
        <v>186</v>
      </c>
      <c r="FW2" s="145" t="s">
        <v>176</v>
      </c>
      <c r="FX2" s="126" t="s">
        <v>186</v>
      </c>
      <c r="FY2" s="288" t="s">
        <v>176</v>
      </c>
      <c r="FZ2" s="127" t="s">
        <v>186</v>
      </c>
      <c r="GA2" s="145" t="s">
        <v>176</v>
      </c>
      <c r="GB2" s="126" t="s">
        <v>186</v>
      </c>
      <c r="GC2" s="288" t="s">
        <v>176</v>
      </c>
      <c r="GD2" s="127" t="s">
        <v>186</v>
      </c>
      <c r="GE2" s="145" t="s">
        <v>176</v>
      </c>
      <c r="GF2" s="126" t="s">
        <v>186</v>
      </c>
      <c r="GG2" s="288" t="s">
        <v>176</v>
      </c>
      <c r="GH2" s="127" t="s">
        <v>186</v>
      </c>
      <c r="GI2" s="145" t="s">
        <v>176</v>
      </c>
      <c r="GJ2" s="126" t="s">
        <v>186</v>
      </c>
      <c r="GK2" s="288" t="s">
        <v>176</v>
      </c>
      <c r="GL2" s="127" t="s">
        <v>186</v>
      </c>
      <c r="GM2" s="145" t="s">
        <v>176</v>
      </c>
      <c r="GN2" s="126" t="s">
        <v>186</v>
      </c>
      <c r="GO2" s="288" t="s">
        <v>176</v>
      </c>
      <c r="GP2" s="127" t="s">
        <v>186</v>
      </c>
      <c r="GQ2" s="145" t="s">
        <v>176</v>
      </c>
      <c r="GR2" s="126" t="s">
        <v>186</v>
      </c>
      <c r="GS2" s="288" t="s">
        <v>176</v>
      </c>
      <c r="GT2" s="127" t="s">
        <v>186</v>
      </c>
    </row>
    <row r="3" spans="1:202" x14ac:dyDescent="0.35">
      <c r="A3" s="15">
        <v>45322</v>
      </c>
      <c r="B3" s="16">
        <v>7500</v>
      </c>
      <c r="C3" s="142" t="s">
        <v>20</v>
      </c>
      <c r="D3" s="119">
        <v>7500</v>
      </c>
      <c r="E3" s="289" t="s">
        <v>20</v>
      </c>
      <c r="F3" s="117">
        <v>7500</v>
      </c>
      <c r="G3" s="142" t="s">
        <v>20</v>
      </c>
      <c r="H3" s="119">
        <v>7500</v>
      </c>
      <c r="I3" s="289" t="s">
        <v>20</v>
      </c>
      <c r="J3" s="117">
        <v>7500</v>
      </c>
      <c r="K3" s="142" t="s">
        <v>20</v>
      </c>
      <c r="L3" s="119">
        <v>7500</v>
      </c>
      <c r="M3" s="289" t="s">
        <v>20</v>
      </c>
      <c r="N3" s="117">
        <v>7500</v>
      </c>
      <c r="O3" s="142" t="s">
        <v>20</v>
      </c>
      <c r="P3" s="119">
        <v>7500</v>
      </c>
      <c r="Q3" s="289" t="s">
        <v>20</v>
      </c>
      <c r="R3" s="117">
        <v>7500</v>
      </c>
      <c r="S3" s="142" t="s">
        <v>20</v>
      </c>
      <c r="T3" s="119">
        <v>7500</v>
      </c>
      <c r="U3" s="289" t="s">
        <v>20</v>
      </c>
      <c r="V3" s="117">
        <v>7500</v>
      </c>
      <c r="W3" s="142" t="s">
        <v>20</v>
      </c>
      <c r="X3" s="119">
        <v>7500</v>
      </c>
      <c r="Y3" s="289" t="s">
        <v>20</v>
      </c>
      <c r="Z3" s="117">
        <v>7500</v>
      </c>
      <c r="AA3" s="142" t="s">
        <v>20</v>
      </c>
      <c r="AB3" s="119">
        <v>7500</v>
      </c>
      <c r="AC3" s="289" t="s">
        <v>20</v>
      </c>
      <c r="AD3" s="117">
        <v>7500</v>
      </c>
      <c r="AE3" s="142" t="s">
        <v>20</v>
      </c>
      <c r="AF3" s="119">
        <v>7500</v>
      </c>
      <c r="AG3" s="289" t="s">
        <v>20</v>
      </c>
      <c r="AH3" s="117">
        <v>7500</v>
      </c>
      <c r="AI3" s="142" t="s">
        <v>20</v>
      </c>
      <c r="AJ3" s="119">
        <v>7500</v>
      </c>
      <c r="AK3" s="289" t="s">
        <v>20</v>
      </c>
      <c r="AL3" s="117">
        <v>7500</v>
      </c>
      <c r="AM3" s="142" t="s">
        <v>20</v>
      </c>
      <c r="AN3" s="119">
        <v>7500</v>
      </c>
      <c r="AO3" s="289" t="s">
        <v>20</v>
      </c>
      <c r="AP3" s="117">
        <v>7500</v>
      </c>
      <c r="AQ3" s="142" t="s">
        <v>20</v>
      </c>
      <c r="AR3" s="119">
        <v>7500</v>
      </c>
      <c r="AS3" s="289" t="s">
        <v>20</v>
      </c>
      <c r="AT3" s="117">
        <v>7500</v>
      </c>
      <c r="AU3" s="142" t="s">
        <v>20</v>
      </c>
      <c r="AV3" s="119">
        <v>7500</v>
      </c>
      <c r="AW3" s="289" t="s">
        <v>20</v>
      </c>
      <c r="AX3" s="117">
        <v>7500</v>
      </c>
      <c r="AY3" s="142" t="s">
        <v>20</v>
      </c>
      <c r="AZ3" s="119">
        <v>7500</v>
      </c>
      <c r="BA3" s="289" t="s">
        <v>20</v>
      </c>
      <c r="BB3" s="117">
        <v>7500</v>
      </c>
      <c r="BC3" s="142" t="s">
        <v>20</v>
      </c>
      <c r="BD3" s="119">
        <v>7500</v>
      </c>
      <c r="BE3" s="289" t="s">
        <v>20</v>
      </c>
      <c r="BF3" s="117">
        <v>7500</v>
      </c>
      <c r="BG3" s="142" t="s">
        <v>20</v>
      </c>
      <c r="BH3" s="119">
        <v>7500</v>
      </c>
      <c r="BI3" s="289" t="s">
        <v>20</v>
      </c>
      <c r="BJ3" s="117">
        <v>7500</v>
      </c>
      <c r="BK3" s="142" t="s">
        <v>20</v>
      </c>
      <c r="BL3" s="119">
        <v>7500</v>
      </c>
      <c r="BM3" s="289" t="s">
        <v>20</v>
      </c>
      <c r="BN3" s="117">
        <v>7500</v>
      </c>
      <c r="BO3" s="142" t="s">
        <v>20</v>
      </c>
      <c r="BP3" s="119">
        <v>7500</v>
      </c>
      <c r="BQ3" s="289" t="s">
        <v>20</v>
      </c>
      <c r="BR3" s="117">
        <v>7500</v>
      </c>
      <c r="BS3" s="142" t="s">
        <v>20</v>
      </c>
      <c r="BT3" s="119">
        <v>7500</v>
      </c>
      <c r="BU3" s="289" t="s">
        <v>20</v>
      </c>
      <c r="BV3" s="117">
        <v>7500</v>
      </c>
      <c r="BW3" s="142" t="s">
        <v>20</v>
      </c>
      <c r="BX3" s="119">
        <v>7500</v>
      </c>
      <c r="BY3" s="289" t="s">
        <v>20</v>
      </c>
      <c r="BZ3" s="117">
        <v>7500</v>
      </c>
      <c r="CA3" s="142" t="s">
        <v>20</v>
      </c>
      <c r="CB3" s="119">
        <v>7500</v>
      </c>
      <c r="CC3" s="289" t="s">
        <v>20</v>
      </c>
      <c r="CD3" s="117">
        <v>7500</v>
      </c>
      <c r="CE3" s="142" t="s">
        <v>20</v>
      </c>
      <c r="CF3" s="119">
        <v>7500</v>
      </c>
      <c r="CG3" s="289" t="s">
        <v>20</v>
      </c>
      <c r="CH3" s="117">
        <v>7500</v>
      </c>
      <c r="CI3" s="142" t="s">
        <v>20</v>
      </c>
      <c r="CJ3" s="119">
        <v>7500</v>
      </c>
      <c r="CK3" s="289" t="s">
        <v>20</v>
      </c>
      <c r="CL3" s="117">
        <v>7500</v>
      </c>
      <c r="CM3" s="142" t="s">
        <v>20</v>
      </c>
      <c r="CN3" s="119">
        <v>7500</v>
      </c>
      <c r="CO3" s="289" t="s">
        <v>20</v>
      </c>
      <c r="CP3" s="117">
        <v>7500</v>
      </c>
      <c r="CQ3" s="142" t="s">
        <v>20</v>
      </c>
      <c r="CR3" s="119">
        <v>7500</v>
      </c>
      <c r="CS3" s="289" t="s">
        <v>20</v>
      </c>
      <c r="CT3" s="117">
        <v>7500</v>
      </c>
      <c r="CU3" s="142" t="s">
        <v>20</v>
      </c>
      <c r="CV3" s="119">
        <v>7500</v>
      </c>
      <c r="CW3" s="289" t="s">
        <v>20</v>
      </c>
      <c r="CX3" s="117">
        <v>7500</v>
      </c>
      <c r="CY3" s="142" t="s">
        <v>20</v>
      </c>
      <c r="CZ3" s="119">
        <v>7500</v>
      </c>
      <c r="DA3" s="289" t="s">
        <v>20</v>
      </c>
      <c r="DB3" s="117">
        <v>7500</v>
      </c>
      <c r="DC3" s="142" t="s">
        <v>20</v>
      </c>
      <c r="DD3" s="119">
        <v>7500</v>
      </c>
      <c r="DE3" s="289" t="s">
        <v>20</v>
      </c>
      <c r="DF3" s="117">
        <v>7500</v>
      </c>
      <c r="DG3" s="142" t="s">
        <v>20</v>
      </c>
      <c r="DH3" s="119">
        <v>7500</v>
      </c>
      <c r="DI3" s="289" t="s">
        <v>20</v>
      </c>
      <c r="DJ3" s="117">
        <v>7500</v>
      </c>
      <c r="DK3" s="142" t="s">
        <v>20</v>
      </c>
      <c r="DL3" s="119">
        <v>7500</v>
      </c>
      <c r="DM3" s="289" t="s">
        <v>20</v>
      </c>
      <c r="DN3" s="117">
        <v>7500</v>
      </c>
      <c r="DO3" s="142" t="s">
        <v>20</v>
      </c>
      <c r="DP3" s="119">
        <v>7500</v>
      </c>
      <c r="DQ3" s="289" t="s">
        <v>20</v>
      </c>
      <c r="DR3" s="117">
        <v>7500</v>
      </c>
      <c r="DS3" s="142" t="s">
        <v>20</v>
      </c>
      <c r="DT3" s="119">
        <v>7500</v>
      </c>
      <c r="DU3" s="289" t="s">
        <v>20</v>
      </c>
      <c r="DV3" s="117">
        <v>7500</v>
      </c>
      <c r="DW3" s="142" t="s">
        <v>20</v>
      </c>
      <c r="DX3" s="119">
        <v>7500</v>
      </c>
      <c r="DY3" s="289" t="s">
        <v>20</v>
      </c>
      <c r="DZ3" s="117">
        <v>7500</v>
      </c>
      <c r="EA3" s="142" t="s">
        <v>20</v>
      </c>
      <c r="EB3" s="119">
        <v>7500</v>
      </c>
      <c r="EC3" s="289" t="s">
        <v>20</v>
      </c>
      <c r="ED3" s="117">
        <v>7500</v>
      </c>
      <c r="EE3" s="142" t="s">
        <v>20</v>
      </c>
      <c r="EF3" s="119">
        <v>7500</v>
      </c>
      <c r="EG3" s="289" t="s">
        <v>20</v>
      </c>
      <c r="EH3" s="117">
        <v>7500</v>
      </c>
      <c r="EI3" s="142" t="s">
        <v>20</v>
      </c>
      <c r="EJ3" s="119">
        <v>7500</v>
      </c>
      <c r="EK3" s="289" t="s">
        <v>20</v>
      </c>
      <c r="EL3" s="117">
        <v>7500</v>
      </c>
      <c r="EM3" s="142" t="s">
        <v>20</v>
      </c>
      <c r="EN3" s="119">
        <v>7500</v>
      </c>
      <c r="EO3" s="289" t="s">
        <v>20</v>
      </c>
      <c r="EP3" s="117">
        <v>7500</v>
      </c>
      <c r="EQ3" s="142" t="s">
        <v>20</v>
      </c>
      <c r="ER3" s="119">
        <v>7500</v>
      </c>
      <c r="ES3" s="289" t="s">
        <v>20</v>
      </c>
      <c r="ET3" s="117">
        <v>7500</v>
      </c>
      <c r="EU3" s="142" t="s">
        <v>20</v>
      </c>
      <c r="EV3" s="119">
        <v>7500</v>
      </c>
      <c r="EW3" s="289" t="s">
        <v>20</v>
      </c>
      <c r="EX3" s="117">
        <v>7500</v>
      </c>
      <c r="EY3" s="142" t="s">
        <v>20</v>
      </c>
      <c r="EZ3" s="119">
        <v>7500</v>
      </c>
      <c r="FA3" s="289" t="s">
        <v>20</v>
      </c>
      <c r="FB3" s="117">
        <v>7500</v>
      </c>
      <c r="FC3" s="142" t="s">
        <v>20</v>
      </c>
      <c r="FD3" s="119">
        <v>7500</v>
      </c>
      <c r="FE3" s="289" t="s">
        <v>20</v>
      </c>
      <c r="FF3" s="117">
        <v>7500</v>
      </c>
      <c r="FG3" s="142" t="s">
        <v>20</v>
      </c>
      <c r="FH3" s="119">
        <v>7500</v>
      </c>
      <c r="FI3" s="289" t="s">
        <v>20</v>
      </c>
      <c r="FJ3" s="117">
        <v>7500</v>
      </c>
      <c r="FK3" s="142" t="s">
        <v>20</v>
      </c>
      <c r="FL3" s="119">
        <v>7500</v>
      </c>
      <c r="FM3" s="289" t="s">
        <v>20</v>
      </c>
      <c r="FN3" s="117">
        <v>7500</v>
      </c>
      <c r="FO3" s="142" t="s">
        <v>20</v>
      </c>
      <c r="FP3" s="119">
        <v>7500</v>
      </c>
      <c r="FQ3" s="289" t="s">
        <v>20</v>
      </c>
      <c r="FR3" s="117">
        <v>7500</v>
      </c>
      <c r="FS3" s="142" t="s">
        <v>20</v>
      </c>
      <c r="FT3" s="119">
        <v>7500</v>
      </c>
      <c r="FU3" s="289" t="s">
        <v>20</v>
      </c>
      <c r="FV3" s="117">
        <v>7500</v>
      </c>
      <c r="FW3" s="142" t="s">
        <v>20</v>
      </c>
      <c r="FX3" s="119">
        <v>7500</v>
      </c>
      <c r="FY3" s="289" t="s">
        <v>20</v>
      </c>
      <c r="FZ3" s="117">
        <v>7500</v>
      </c>
      <c r="GA3" s="142" t="s">
        <v>20</v>
      </c>
      <c r="GB3" s="119">
        <v>7500</v>
      </c>
      <c r="GC3" s="289" t="s">
        <v>20</v>
      </c>
      <c r="GD3" s="117">
        <v>7500</v>
      </c>
      <c r="GE3" s="142" t="s">
        <v>20</v>
      </c>
      <c r="GF3" s="119">
        <v>7500</v>
      </c>
      <c r="GG3" s="289" t="s">
        <v>20</v>
      </c>
      <c r="GH3" s="117">
        <v>7500</v>
      </c>
      <c r="GI3" s="142" t="s">
        <v>20</v>
      </c>
      <c r="GJ3" s="119">
        <v>7500</v>
      </c>
      <c r="GK3" s="289" t="s">
        <v>20</v>
      </c>
      <c r="GL3" s="117">
        <v>7500</v>
      </c>
      <c r="GM3" s="142" t="s">
        <v>20</v>
      </c>
      <c r="GN3" s="119">
        <v>7500</v>
      </c>
      <c r="GO3" s="289" t="s">
        <v>20</v>
      </c>
      <c r="GP3" s="117">
        <v>7500</v>
      </c>
      <c r="GQ3" s="142" t="s">
        <v>20</v>
      </c>
      <c r="GR3" s="119">
        <v>7500</v>
      </c>
      <c r="GS3" s="289" t="s">
        <v>20</v>
      </c>
      <c r="GT3" s="117">
        <v>7500</v>
      </c>
    </row>
    <row r="4" spans="1:202" x14ac:dyDescent="0.35">
      <c r="A4" s="15">
        <v>45351</v>
      </c>
      <c r="B4" s="16">
        <v>1500</v>
      </c>
      <c r="C4" s="142">
        <v>0.16281730847231787</v>
      </c>
      <c r="D4" s="119">
        <v>10221.129813542384</v>
      </c>
      <c r="E4" s="289">
        <v>-0.16054444577649585</v>
      </c>
      <c r="F4" s="117">
        <v>7795.9166566762815</v>
      </c>
      <c r="G4" s="142">
        <v>1.98718760868274E-2</v>
      </c>
      <c r="H4" s="119">
        <v>9149.0390706512062</v>
      </c>
      <c r="I4" s="289">
        <v>-6.3799403449451828E-2</v>
      </c>
      <c r="J4" s="117">
        <v>8521.5044741291113</v>
      </c>
      <c r="K4" s="142">
        <v>0.11967310725417248</v>
      </c>
      <c r="L4" s="119">
        <v>9897.5483044062948</v>
      </c>
      <c r="M4" s="289">
        <v>6.2933575680268319E-2</v>
      </c>
      <c r="N4" s="117">
        <v>9472.001817602013</v>
      </c>
      <c r="O4" s="142">
        <v>2.9654956044501402E-2</v>
      </c>
      <c r="P4" s="119">
        <v>9222.4121703337605</v>
      </c>
      <c r="Q4" s="289">
        <v>-0.1825350702574059</v>
      </c>
      <c r="R4" s="117">
        <v>7630.9869730694554</v>
      </c>
      <c r="S4" s="142">
        <v>9.930065465063323E-2</v>
      </c>
      <c r="T4" s="119">
        <v>9744.7549098797499</v>
      </c>
      <c r="U4" s="289">
        <v>2.5196650587464703E-4</v>
      </c>
      <c r="V4" s="117">
        <v>9001.8897487940594</v>
      </c>
      <c r="W4" s="142">
        <v>-7.1542295287109398E-2</v>
      </c>
      <c r="X4" s="119">
        <v>8463.4327853466784</v>
      </c>
      <c r="Y4" s="289">
        <v>0.18775303338586857</v>
      </c>
      <c r="Z4" s="117">
        <v>10408.147750394015</v>
      </c>
      <c r="AA4" s="142">
        <v>0.10101925031710721</v>
      </c>
      <c r="AB4" s="119">
        <v>9757.6443773783049</v>
      </c>
      <c r="AC4" s="289">
        <v>0.20763031128806692</v>
      </c>
      <c r="AD4" s="117">
        <v>10557.227334660502</v>
      </c>
      <c r="AE4" s="142">
        <v>-6.5155249755389222E-3</v>
      </c>
      <c r="AF4" s="119">
        <v>8951.1335626834589</v>
      </c>
      <c r="AG4" s="289">
        <v>-0.12982795593306484</v>
      </c>
      <c r="AH4" s="117">
        <v>8026.2903305020136</v>
      </c>
      <c r="AI4" s="142">
        <v>0.36376450069102778</v>
      </c>
      <c r="AJ4" s="119">
        <v>11728.233755182708</v>
      </c>
      <c r="AK4" s="289">
        <v>-0.12562143243082285</v>
      </c>
      <c r="AL4" s="117">
        <v>8057.8392567688279</v>
      </c>
      <c r="AM4" s="142">
        <v>0.18891290161216528</v>
      </c>
      <c r="AN4" s="119">
        <v>10416.84676209124</v>
      </c>
      <c r="AO4" s="289">
        <v>-9.6868972581633114E-2</v>
      </c>
      <c r="AP4" s="117">
        <v>8273.4827056377508</v>
      </c>
      <c r="AQ4" s="142">
        <v>-1.9005804105276837E-2</v>
      </c>
      <c r="AR4" s="119">
        <v>8857.4564692104232</v>
      </c>
      <c r="AS4" s="289">
        <v>3.0477456091375251E-2</v>
      </c>
      <c r="AT4" s="117">
        <v>9228.5809206853137</v>
      </c>
      <c r="AU4" s="142">
        <v>-4.1053103596909377E-2</v>
      </c>
      <c r="AV4" s="119">
        <v>8692.1017230231791</v>
      </c>
      <c r="AW4" s="289">
        <v>0.21215006866927982</v>
      </c>
      <c r="AX4" s="117">
        <v>10591.125515019599</v>
      </c>
      <c r="AY4" s="142">
        <v>0.26120408395766864</v>
      </c>
      <c r="AZ4" s="119">
        <v>10959.030629682515</v>
      </c>
      <c r="BA4" s="289">
        <v>9.6263414068844116E-3</v>
      </c>
      <c r="BB4" s="117">
        <v>9072.1975605516345</v>
      </c>
      <c r="BC4" s="142">
        <v>-3.3938790199626867E-3</v>
      </c>
      <c r="BD4" s="119">
        <v>8974.5459073502789</v>
      </c>
      <c r="BE4" s="289">
        <v>-4.4189258560977246E-3</v>
      </c>
      <c r="BF4" s="117">
        <v>8966.858056079267</v>
      </c>
      <c r="BG4" s="142">
        <v>0.19724607873056071</v>
      </c>
      <c r="BH4" s="119">
        <v>10479.345590479206</v>
      </c>
      <c r="BI4" s="289">
        <v>0.3599794458655704</v>
      </c>
      <c r="BJ4" s="117">
        <v>11699.845843991778</v>
      </c>
      <c r="BK4" s="142">
        <v>0.13536897665361003</v>
      </c>
      <c r="BL4" s="119">
        <v>10015.267324902075</v>
      </c>
      <c r="BM4" s="289">
        <v>0.13128377694547425</v>
      </c>
      <c r="BN4" s="117">
        <v>9984.6283270910571</v>
      </c>
      <c r="BO4" s="142">
        <v>-0.16118411372040076</v>
      </c>
      <c r="BP4" s="119">
        <v>7791.1191470969943</v>
      </c>
      <c r="BQ4" s="289">
        <v>0.16691094977037935</v>
      </c>
      <c r="BR4" s="117">
        <v>10251.832123277845</v>
      </c>
      <c r="BS4" s="142">
        <v>0.13240895216024301</v>
      </c>
      <c r="BT4" s="119">
        <v>9993.0671412018219</v>
      </c>
      <c r="BU4" s="289">
        <v>5.1664299294793964E-2</v>
      </c>
      <c r="BV4" s="117">
        <v>9387.4822447109545</v>
      </c>
      <c r="BW4" s="142">
        <v>9.1378337986110197E-2</v>
      </c>
      <c r="BX4" s="119">
        <v>9685.3375348958252</v>
      </c>
      <c r="BY4" s="289">
        <v>0.14855431876125302</v>
      </c>
      <c r="BZ4" s="117">
        <v>10114.157390709397</v>
      </c>
      <c r="CA4" s="142">
        <v>0.17426446311918847</v>
      </c>
      <c r="CB4" s="119">
        <v>10306.983473393913</v>
      </c>
      <c r="CC4" s="289">
        <v>-7.0160178155988837E-2</v>
      </c>
      <c r="CD4" s="117">
        <v>8473.7986638300827</v>
      </c>
      <c r="CE4" s="142">
        <v>0.18909131676992641</v>
      </c>
      <c r="CF4" s="119">
        <v>10418.184875774448</v>
      </c>
      <c r="CG4" s="289">
        <v>-1.2828548941762864E-2</v>
      </c>
      <c r="CH4" s="117">
        <v>8903.7858829367797</v>
      </c>
      <c r="CI4" s="142">
        <v>-7.7470879431135092E-2</v>
      </c>
      <c r="CJ4" s="119">
        <v>8418.9684042664867</v>
      </c>
      <c r="CK4" s="289">
        <v>9.2705254377022012E-2</v>
      </c>
      <c r="CL4" s="117">
        <v>9695.289407827664</v>
      </c>
      <c r="CM4" s="142">
        <v>4.4954119281327684E-2</v>
      </c>
      <c r="CN4" s="119">
        <v>9337.1558946099576</v>
      </c>
      <c r="CO4" s="289">
        <v>2.9535584143300875E-2</v>
      </c>
      <c r="CP4" s="117">
        <v>9221.5168810747564</v>
      </c>
      <c r="CQ4" s="142">
        <v>-0.10914341945103241</v>
      </c>
      <c r="CR4" s="119">
        <v>8181.4243541172564</v>
      </c>
      <c r="CS4" s="289">
        <v>2.2712725344943702E-2</v>
      </c>
      <c r="CT4" s="117">
        <v>9170.3454400870778</v>
      </c>
      <c r="CU4" s="142">
        <v>-0.10976121068589796</v>
      </c>
      <c r="CV4" s="119">
        <v>8176.7909198557654</v>
      </c>
      <c r="CW4" s="289">
        <v>-5.468845099174903E-2</v>
      </c>
      <c r="CX4" s="117">
        <v>8589.836617561883</v>
      </c>
      <c r="CY4" s="142">
        <v>0.16236736220076048</v>
      </c>
      <c r="CZ4" s="119">
        <v>10217.755216505704</v>
      </c>
      <c r="DA4" s="289">
        <v>0.13599010675853879</v>
      </c>
      <c r="DB4" s="117">
        <v>10019.925800689041</v>
      </c>
      <c r="DC4" s="142">
        <v>0.23043607375432701</v>
      </c>
      <c r="DD4" s="119">
        <v>10728.270553157452</v>
      </c>
      <c r="DE4" s="289">
        <v>0.13125471427375868</v>
      </c>
      <c r="DF4" s="117">
        <v>9984.4103570531897</v>
      </c>
      <c r="DG4" s="142">
        <v>0.22015102352614174</v>
      </c>
      <c r="DH4" s="119">
        <v>10651.132676446063</v>
      </c>
      <c r="DI4" s="289">
        <v>2.5549511023764609E-2</v>
      </c>
      <c r="DJ4" s="117">
        <v>9191.6213326782345</v>
      </c>
      <c r="DK4" s="142">
        <v>8.425706966582408E-2</v>
      </c>
      <c r="DL4" s="119">
        <v>9631.9280224936811</v>
      </c>
      <c r="DM4" s="289">
        <v>-3.5349358537487552E-2</v>
      </c>
      <c r="DN4" s="117">
        <v>8734.8798109688432</v>
      </c>
      <c r="DO4" s="142">
        <v>-6.2168473848343203E-2</v>
      </c>
      <c r="DP4" s="119">
        <v>8533.7364461374254</v>
      </c>
      <c r="DQ4" s="289">
        <v>-4.5885455034477135E-2</v>
      </c>
      <c r="DR4" s="117">
        <v>8655.8590872414206</v>
      </c>
      <c r="DS4" s="142">
        <v>-3.1783774030146414E-2</v>
      </c>
      <c r="DT4" s="119">
        <v>8761.6216947739013</v>
      </c>
      <c r="DU4" s="289">
        <v>0.11869956883287432</v>
      </c>
      <c r="DV4" s="117">
        <v>9890.2467662465569</v>
      </c>
      <c r="DW4" s="142">
        <v>3.7165129347969769E-2</v>
      </c>
      <c r="DX4" s="119">
        <v>9278.7384701097726</v>
      </c>
      <c r="DY4" s="289">
        <v>-0.16932023416923653</v>
      </c>
      <c r="DZ4" s="117">
        <v>7730.0982437307257</v>
      </c>
      <c r="EA4" s="142">
        <v>-0.18954017089060332</v>
      </c>
      <c r="EB4" s="119">
        <v>7578.4487183204756</v>
      </c>
      <c r="EC4" s="289">
        <v>-8.9178031636439878E-2</v>
      </c>
      <c r="ED4" s="117">
        <v>8331.1647627267012</v>
      </c>
      <c r="EE4" s="142">
        <v>0.21105593512858095</v>
      </c>
      <c r="EF4" s="119">
        <v>10582.919513464358</v>
      </c>
      <c r="EG4" s="289">
        <v>0.24830671409046651</v>
      </c>
      <c r="EH4" s="117">
        <v>10862.300355678499</v>
      </c>
      <c r="EI4" s="142">
        <v>-4.720483678886693E-2</v>
      </c>
      <c r="EJ4" s="119">
        <v>8645.9637240834982</v>
      </c>
      <c r="EK4" s="289">
        <v>-1.3404973971427619E-2</v>
      </c>
      <c r="EL4" s="117">
        <v>8899.4626952142935</v>
      </c>
      <c r="EM4" s="142">
        <v>-0.11473338347515498</v>
      </c>
      <c r="EN4" s="119">
        <v>8139.4996239363381</v>
      </c>
      <c r="EO4" s="289">
        <v>0.10994630937047728</v>
      </c>
      <c r="EP4" s="117">
        <v>9824.5973202785808</v>
      </c>
      <c r="EQ4" s="142">
        <v>8.288402229844663E-2</v>
      </c>
      <c r="ER4" s="119">
        <v>9621.6301672383488</v>
      </c>
      <c r="ES4" s="289">
        <v>0.14935502589646149</v>
      </c>
      <c r="ET4" s="117">
        <v>10120.162694223462</v>
      </c>
      <c r="EU4" s="142">
        <v>-2.364892377016356E-4</v>
      </c>
      <c r="EV4" s="119">
        <v>8998.2263307172379</v>
      </c>
      <c r="EW4" s="289">
        <v>-8.8207741286995753E-2</v>
      </c>
      <c r="EX4" s="117">
        <v>8338.4419403475331</v>
      </c>
      <c r="EY4" s="142">
        <v>-0.19557640851851693</v>
      </c>
      <c r="EZ4" s="119">
        <v>7533.1769361111228</v>
      </c>
      <c r="FA4" s="289">
        <v>-0.18942214966660326</v>
      </c>
      <c r="FB4" s="117">
        <v>7579.333877500475</v>
      </c>
      <c r="FC4" s="142">
        <v>9.7938888578509298E-2</v>
      </c>
      <c r="FD4" s="119">
        <v>9734.5416643388198</v>
      </c>
      <c r="FE4" s="289">
        <v>-5.5599154729286601E-2</v>
      </c>
      <c r="FF4" s="117">
        <v>8583.0063395303514</v>
      </c>
      <c r="FG4" s="142">
        <v>0.26348843002522293</v>
      </c>
      <c r="FH4" s="119">
        <v>10976.163225189171</v>
      </c>
      <c r="FI4" s="289">
        <v>6.7730647524692419E-3</v>
      </c>
      <c r="FJ4" s="117">
        <v>9050.7979856435195</v>
      </c>
      <c r="FK4" s="142">
        <v>-6.8159627043927959E-3</v>
      </c>
      <c r="FL4" s="119">
        <v>8948.8802797170538</v>
      </c>
      <c r="FM4" s="289">
        <v>-0.11041474360777172</v>
      </c>
      <c r="FN4" s="117">
        <v>8171.8894229417119</v>
      </c>
      <c r="FO4" s="142">
        <v>4.5391661098561936E-2</v>
      </c>
      <c r="FP4" s="119">
        <v>9340.4374582392138</v>
      </c>
      <c r="FQ4" s="289">
        <v>-8.93469901359049E-2</v>
      </c>
      <c r="FR4" s="117">
        <v>8329.8975739807138</v>
      </c>
      <c r="FS4" s="142">
        <v>-4.2614651623170741E-2</v>
      </c>
      <c r="FT4" s="119">
        <v>8680.3901128262187</v>
      </c>
      <c r="FU4" s="289">
        <v>-0.16368705949893636</v>
      </c>
      <c r="FV4" s="117">
        <v>7772.3470537579769</v>
      </c>
      <c r="FW4" s="142">
        <v>-6.7296383487989372E-2</v>
      </c>
      <c r="FX4" s="119">
        <v>8495.2771238400783</v>
      </c>
      <c r="FY4" s="289">
        <v>0.34900870077546914</v>
      </c>
      <c r="FZ4" s="117">
        <v>11617.565255816018</v>
      </c>
      <c r="GA4" s="142">
        <v>8.9137205953320767E-2</v>
      </c>
      <c r="GB4" s="119">
        <v>9668.5290446499057</v>
      </c>
      <c r="GC4" s="289">
        <v>0.10087716745393907</v>
      </c>
      <c r="GD4" s="117">
        <v>9756.578755904542</v>
      </c>
      <c r="GE4" s="142">
        <v>-5.4620094446514805E-2</v>
      </c>
      <c r="GF4" s="119">
        <v>8590.3492916511386</v>
      </c>
      <c r="GG4" s="289">
        <v>0.14775868433046518</v>
      </c>
      <c r="GH4" s="117">
        <v>10108.190132478489</v>
      </c>
      <c r="GI4" s="142">
        <v>1.5807011286496642E-2</v>
      </c>
      <c r="GJ4" s="119">
        <v>9118.5525846487253</v>
      </c>
      <c r="GK4" s="289">
        <v>0.16377518035161442</v>
      </c>
      <c r="GL4" s="117">
        <v>10228.313852637108</v>
      </c>
      <c r="GM4" s="142">
        <v>-2.8517098297022037E-3</v>
      </c>
      <c r="GN4" s="119">
        <v>8978.6121762772345</v>
      </c>
      <c r="GO4" s="289">
        <v>2.7929488373859467E-2</v>
      </c>
      <c r="GP4" s="117">
        <v>9209.4711628039458</v>
      </c>
      <c r="GQ4" s="142">
        <v>-8.9097253083738684E-3</v>
      </c>
      <c r="GR4" s="119">
        <v>8933.1770601871958</v>
      </c>
      <c r="GS4" s="289">
        <v>-0.1367913490838189</v>
      </c>
      <c r="GT4" s="117">
        <v>7974.0648818713589</v>
      </c>
    </row>
    <row r="5" spans="1:202" x14ac:dyDescent="0.35">
      <c r="A5" s="15">
        <v>45382</v>
      </c>
      <c r="B5" s="16">
        <v>1500</v>
      </c>
      <c r="C5" s="142">
        <v>0.11414992224148017</v>
      </c>
      <c r="D5" s="119">
        <v>12887.870986978322</v>
      </c>
      <c r="E5" s="289">
        <v>-4.0414294540270845E-2</v>
      </c>
      <c r="F5" s="117">
        <v>8980.8501847019634</v>
      </c>
      <c r="G5" s="142">
        <v>8.5268727116781573E-2</v>
      </c>
      <c r="H5" s="119">
        <v>11429.165986547338</v>
      </c>
      <c r="I5" s="289">
        <v>0.23216137555645733</v>
      </c>
      <c r="J5" s="117">
        <v>11999.868674653431</v>
      </c>
      <c r="K5" s="142">
        <v>-0.13852840166947883</v>
      </c>
      <c r="L5" s="119">
        <v>10026.456757350432</v>
      </c>
      <c r="M5" s="289">
        <v>9.6150158706177283E-2</v>
      </c>
      <c r="N5" s="117">
        <v>11882.736295629646</v>
      </c>
      <c r="O5" s="142">
        <v>4.8812640265326182E-2</v>
      </c>
      <c r="P5" s="119">
        <v>11172.582457982828</v>
      </c>
      <c r="Q5" s="289">
        <v>2.8128264410951107E-2</v>
      </c>
      <c r="R5" s="117">
        <v>9345.6333923644761</v>
      </c>
      <c r="S5" s="142">
        <v>-7.7656171439963922E-2</v>
      </c>
      <c r="T5" s="119">
        <v>10488.014551957698</v>
      </c>
      <c r="U5" s="289">
        <v>-0.12102063387220986</v>
      </c>
      <c r="V5" s="117">
        <v>9412.4753453472549</v>
      </c>
      <c r="W5" s="142">
        <v>-8.3232537661196565E-3</v>
      </c>
      <c r="X5" s="119">
        <v>9892.9894865417409</v>
      </c>
      <c r="Y5" s="289">
        <v>-0.19722408282896786</v>
      </c>
      <c r="Z5" s="117">
        <v>9855.4103563741701</v>
      </c>
      <c r="AA5" s="142">
        <v>-7.6839552184555335E-2</v>
      </c>
      <c r="AB5" s="119">
        <v>10507.871353044413</v>
      </c>
      <c r="AC5" s="289">
        <v>-0.11748815024261013</v>
      </c>
      <c r="AD5" s="117">
        <v>10816.878223420517</v>
      </c>
      <c r="AE5" s="142">
        <v>-0.23225538825078396</v>
      </c>
      <c r="AF5" s="119">
        <v>8372.1845617977888</v>
      </c>
      <c r="AG5" s="289">
        <v>-7.1362138920425713E-2</v>
      </c>
      <c r="AH5" s="117">
        <v>8953.517084921059</v>
      </c>
      <c r="AI5" s="142">
        <v>7.3343335883989808E-3</v>
      </c>
      <c r="AJ5" s="119">
        <v>13314.252533945941</v>
      </c>
      <c r="AK5" s="289">
        <v>5.9099539392000501E-2</v>
      </c>
      <c r="AL5" s="117">
        <v>10034.053845338645</v>
      </c>
      <c r="AM5" s="142">
        <v>0.19346236080803192</v>
      </c>
      <c r="AN5" s="119">
        <v>13932.114528860915</v>
      </c>
      <c r="AO5" s="289">
        <v>0.11122901678396065</v>
      </c>
      <c r="AP5" s="117">
        <v>10693.73405236494</v>
      </c>
      <c r="AQ5" s="142">
        <v>3.9358490723307847E-2</v>
      </c>
      <c r="AR5" s="119">
        <v>10706.072587485944</v>
      </c>
      <c r="AS5" s="289">
        <v>9.2055931285634635E-2</v>
      </c>
      <c r="AT5" s="117">
        <v>11578.126531783839</v>
      </c>
      <c r="AU5" s="142">
        <v>-1.011421248925326E-2</v>
      </c>
      <c r="AV5" s="119">
        <v>10104.187959218318</v>
      </c>
      <c r="AW5" s="289">
        <v>-0.19627769950424401</v>
      </c>
      <c r="AX5" s="117">
        <v>10012.323763770852</v>
      </c>
      <c r="AY5" s="142">
        <v>1.0128572004116598E-2</v>
      </c>
      <c r="AZ5" s="119">
        <v>12570.029960510574</v>
      </c>
      <c r="BA5" s="289">
        <v>0.19030468480618701</v>
      </c>
      <c r="BB5" s="117">
        <v>12298.679257811873</v>
      </c>
      <c r="BC5" s="142">
        <v>0.11489803438264765</v>
      </c>
      <c r="BD5" s="119">
        <v>11505.70359158166</v>
      </c>
      <c r="BE5" s="289">
        <v>-3.9306959377563913E-3</v>
      </c>
      <c r="BF5" s="117">
        <v>10431.612063543798</v>
      </c>
      <c r="BG5" s="142">
        <v>-0.10574102076193288</v>
      </c>
      <c r="BH5" s="119">
        <v>10871.248890824874</v>
      </c>
      <c r="BI5" s="289">
        <v>2.3004125919847421E-2</v>
      </c>
      <c r="BJ5" s="117">
        <v>13468.990571029768</v>
      </c>
      <c r="BK5" s="142">
        <v>-8.3862421978624549E-2</v>
      </c>
      <c r="BL5" s="119">
        <v>10675.362750272407</v>
      </c>
      <c r="BM5" s="289">
        <v>7.7737768482211339E-2</v>
      </c>
      <c r="BN5" s="117">
        <v>12260.811052363391</v>
      </c>
      <c r="BO5" s="142">
        <v>9.4479156289978911E-2</v>
      </c>
      <c r="BP5" s="119">
        <v>10027.217510669419</v>
      </c>
      <c r="BQ5" s="289">
        <v>6.5548136355312467E-2</v>
      </c>
      <c r="BR5" s="117">
        <v>12423.820613186235</v>
      </c>
      <c r="BS5" s="142">
        <v>-1.9990340188745889E-2</v>
      </c>
      <c r="BT5" s="119">
        <v>11293.302329520218</v>
      </c>
      <c r="BU5" s="289">
        <v>-0.19311005266157993</v>
      </c>
      <c r="BV5" s="117">
        <v>9074.6650540751762</v>
      </c>
      <c r="BW5" s="142">
        <v>0.25674821335396747</v>
      </c>
      <c r="BX5" s="119">
        <v>13672.030642710446</v>
      </c>
      <c r="BY5" s="289">
        <v>3.3752263990769492E-2</v>
      </c>
      <c r="BZ5" s="117">
        <v>11955.533101004812</v>
      </c>
      <c r="CA5" s="142">
        <v>9.2938727671872612E-2</v>
      </c>
      <c r="CB5" s="119">
        <v>12764.901403546162</v>
      </c>
      <c r="CC5" s="289">
        <v>-6.9561859667926884E-2</v>
      </c>
      <c r="CD5" s="117">
        <v>9384.3454703224688</v>
      </c>
      <c r="CE5" s="142">
        <v>1.6201482216274789E-2</v>
      </c>
      <c r="CF5" s="119">
        <v>12086.974912765172</v>
      </c>
      <c r="CG5" s="289">
        <v>-1.5196093214200762E-2</v>
      </c>
      <c r="CH5" s="117">
        <v>10268.483122700387</v>
      </c>
      <c r="CI5" s="142">
        <v>-2.7274102324978219E-2</v>
      </c>
      <c r="CJ5" s="119">
        <v>9689.3485985377647</v>
      </c>
      <c r="CK5" s="289">
        <v>0.20241048819033725</v>
      </c>
      <c r="CL5" s="117">
        <v>13157.717670012667</v>
      </c>
      <c r="CM5" s="142">
        <v>0.23822606425639647</v>
      </c>
      <c r="CN5" s="119">
        <v>13061.509794731301</v>
      </c>
      <c r="CO5" s="289">
        <v>-0.20886768344602263</v>
      </c>
      <c r="CP5" s="117">
        <v>8795.440012266281</v>
      </c>
      <c r="CQ5" s="142">
        <v>-0.24700185964956323</v>
      </c>
      <c r="CR5" s="119">
        <v>7660.5973240680678</v>
      </c>
      <c r="CS5" s="289">
        <v>0.11997118385291625</v>
      </c>
      <c r="CT5" s="117">
        <v>11770.522638874518</v>
      </c>
      <c r="CU5" s="142">
        <v>-3.0250938682804207E-2</v>
      </c>
      <c r="CV5" s="119">
        <v>9429.4353191170976</v>
      </c>
      <c r="CW5" s="289">
        <v>0.16735868322653646</v>
      </c>
      <c r="CX5" s="117">
        <v>11527.420363008125</v>
      </c>
      <c r="CY5" s="142">
        <v>-4.5160764816323098E-2</v>
      </c>
      <c r="CZ5" s="119">
        <v>11256.313576222332</v>
      </c>
      <c r="DA5" s="289">
        <v>4.6303626968331645E-2</v>
      </c>
      <c r="DB5" s="117">
        <v>11983.884707214509</v>
      </c>
      <c r="DC5" s="142">
        <v>0.15980663025901853</v>
      </c>
      <c r="DD5" s="119">
        <v>13942.719318764601</v>
      </c>
      <c r="DE5" s="289">
        <v>-3.8953865816481886E-3</v>
      </c>
      <c r="DF5" s="117">
        <v>11445.517218922656</v>
      </c>
      <c r="DG5" s="142">
        <v>8.1598860220181535E-2</v>
      </c>
      <c r="DH5" s="119">
        <v>13020.252962897994</v>
      </c>
      <c r="DI5" s="289">
        <v>0.17442921242681675</v>
      </c>
      <c r="DJ5" s="117">
        <v>12294.908602662827</v>
      </c>
      <c r="DK5" s="142">
        <v>0.16364546729770352</v>
      </c>
      <c r="DL5" s="119">
        <v>12708.149384712504</v>
      </c>
      <c r="DM5" s="289">
        <v>-5.9058670527425555E-2</v>
      </c>
      <c r="DN5" s="117">
        <v>9719.0094221161726</v>
      </c>
      <c r="DO5" s="142">
        <v>-0.15809962978015013</v>
      </c>
      <c r="DP5" s="119">
        <v>8684.5558733617254</v>
      </c>
      <c r="DQ5" s="289">
        <v>-0.14346169484852611</v>
      </c>
      <c r="DR5" s="117">
        <v>8914.0748722157514</v>
      </c>
      <c r="DS5" s="142">
        <v>5.2334846298784057E-2</v>
      </c>
      <c r="DT5" s="119">
        <v>10720.159819497985</v>
      </c>
      <c r="DU5" s="289">
        <v>-1.8403360057856796E-2</v>
      </c>
      <c r="DV5" s="117">
        <v>11208.232993946267</v>
      </c>
      <c r="DW5" s="142">
        <v>0.25368037942866883</v>
      </c>
      <c r="DX5" s="119">
        <v>13132.572365826605</v>
      </c>
      <c r="DY5" s="289">
        <v>0.18790558007040714</v>
      </c>
      <c r="DZ5" s="117">
        <v>10682.626838220182</v>
      </c>
      <c r="EA5" s="142">
        <v>-1.9484544762090127E-2</v>
      </c>
      <c r="EB5" s="119">
        <v>8930.7860950411559</v>
      </c>
      <c r="EC5" s="289">
        <v>0.16786858030732726</v>
      </c>
      <c r="ED5" s="117">
        <v>11229.705563752063</v>
      </c>
      <c r="EE5" s="142">
        <v>5.3720078209261161E-2</v>
      </c>
      <c r="EF5" s="119">
        <v>12651.434777409979</v>
      </c>
      <c r="EG5" s="289">
        <v>-0.13927818294413469</v>
      </c>
      <c r="EH5" s="117">
        <v>10849.418899546168</v>
      </c>
      <c r="EI5" s="142">
        <v>-3.1877361310382393E-2</v>
      </c>
      <c r="EJ5" s="119">
        <v>9870.3532145744284</v>
      </c>
      <c r="EK5" s="289">
        <v>1.9847013474391786E-2</v>
      </c>
      <c r="EL5" s="117">
        <v>10576.090451241058</v>
      </c>
      <c r="EM5" s="142">
        <v>0.13222623985495013</v>
      </c>
      <c r="EN5" s="119">
        <v>10715.75505351022</v>
      </c>
      <c r="EO5" s="289">
        <v>3.3021101494810037E-2</v>
      </c>
      <c r="EP5" s="117">
        <v>11649.016345537138</v>
      </c>
      <c r="EQ5" s="142">
        <v>3.6977554101467483E-2</v>
      </c>
      <c r="ER5" s="119">
        <v>11477.414517291716</v>
      </c>
      <c r="ES5" s="289">
        <v>3.7877971881976495E-2</v>
      </c>
      <c r="ET5" s="117">
        <v>12003.493932196285</v>
      </c>
      <c r="EU5" s="142">
        <v>-5.0128049617802761E-2</v>
      </c>
      <c r="EV5" s="119">
        <v>10047.162794738826</v>
      </c>
      <c r="EW5" s="289">
        <v>0.2226968011164297</v>
      </c>
      <c r="EX5" s="117">
        <v>11695.386286758003</v>
      </c>
      <c r="EY5" s="142">
        <v>7.361923031635037E-2</v>
      </c>
      <c r="EZ5" s="119">
        <v>9587.7636239845051</v>
      </c>
      <c r="FA5" s="289">
        <v>0.12428217990593486</v>
      </c>
      <c r="FB5" s="117">
        <v>10021.310014031136</v>
      </c>
      <c r="FC5" s="142">
        <v>0.18605320952339777</v>
      </c>
      <c r="FD5" s="119">
        <v>13045.684384228296</v>
      </c>
      <c r="FE5" s="289">
        <v>-3.9250559696822049E-2</v>
      </c>
      <c r="FF5" s="117">
        <v>9746.1185368224142</v>
      </c>
      <c r="FG5" s="142">
        <v>2.1189004538035183E-2</v>
      </c>
      <c r="FH5" s="119">
        <v>12708.737197577921</v>
      </c>
      <c r="FI5" s="289">
        <v>3.7725841492066065E-2</v>
      </c>
      <c r="FJ5" s="117">
        <v>10892.246955826617</v>
      </c>
      <c r="FK5" s="142">
        <v>-5.843319031075693E-2</v>
      </c>
      <c r="FL5" s="119">
        <v>9925.968655264167</v>
      </c>
      <c r="FM5" s="289">
        <v>9.048323494601343E-2</v>
      </c>
      <c r="FN5" s="117">
        <v>10411.308413550589</v>
      </c>
      <c r="FO5" s="142">
        <v>0.21593730151569251</v>
      </c>
      <c r="FP5" s="119">
        <v>12857.386317947483</v>
      </c>
      <c r="FQ5" s="289">
        <v>-6.8000602883000416E-2</v>
      </c>
      <c r="FR5" s="117">
        <v>9263.4595169963832</v>
      </c>
      <c r="FS5" s="142">
        <v>0.13132588804371759</v>
      </c>
      <c r="FT5" s="119">
        <v>11320.350052959027</v>
      </c>
      <c r="FU5" s="289">
        <v>9.3910129522320682E-2</v>
      </c>
      <c r="FV5" s="117">
        <v>10002.249172268816</v>
      </c>
      <c r="FW5" s="142">
        <v>6.9411671482269982E-3</v>
      </c>
      <c r="FX5" s="119">
        <v>10054.24426232716</v>
      </c>
      <c r="FY5" s="289">
        <v>-9.7546680099534808E-2</v>
      </c>
      <c r="FZ5" s="117">
        <v>11984.310334271462</v>
      </c>
      <c r="GA5" s="142">
        <v>0.22773861429529124</v>
      </c>
      <c r="GB5" s="119">
        <v>13370.426451552252</v>
      </c>
      <c r="GC5" s="289">
        <v>-8.060107139227439E-2</v>
      </c>
      <c r="GD5" s="117">
        <v>10470.188055055532</v>
      </c>
      <c r="GE5" s="142">
        <v>0.15646938096565191</v>
      </c>
      <c r="GF5" s="119">
        <v>11434.475927594518</v>
      </c>
      <c r="GG5" s="289">
        <v>8.8270841192907151E-2</v>
      </c>
      <c r="GH5" s="117">
        <v>12500.448578410209</v>
      </c>
      <c r="GI5" s="142">
        <v>7.4094771933190362E-2</v>
      </c>
      <c r="GJ5" s="119">
        <v>11294.189658769075</v>
      </c>
      <c r="GK5" s="289">
        <v>9.9265973971698784E-2</v>
      </c>
      <c r="GL5" s="117">
        <v>12743.637389307349</v>
      </c>
      <c r="GM5" s="142">
        <v>-0.14808001390050113</v>
      </c>
      <c r="GN5" s="119">
        <v>9149.0591604068923</v>
      </c>
      <c r="GO5" s="289">
        <v>1.9881863193749821E-2</v>
      </c>
      <c r="GP5" s="117">
        <v>10892.572608549599</v>
      </c>
      <c r="GQ5" s="142">
        <v>-1.8632159633221283E-2</v>
      </c>
      <c r="GR5" s="119">
        <v>10266.732679169958</v>
      </c>
      <c r="GS5" s="289">
        <v>9.6952452761942559E-2</v>
      </c>
      <c r="GT5" s="117">
        <v>10247.170030651656</v>
      </c>
    </row>
    <row r="6" spans="1:202" x14ac:dyDescent="0.35">
      <c r="A6" s="15">
        <v>45412</v>
      </c>
      <c r="B6" s="16">
        <v>1500</v>
      </c>
      <c r="C6" s="142">
        <v>7.9957292758569873E-2</v>
      </c>
      <c r="D6" s="119">
        <v>15418.350260518826</v>
      </c>
      <c r="E6" s="289">
        <v>0.11492229252424538</v>
      </c>
      <c r="F6" s="117">
        <v>11512.950076744706</v>
      </c>
      <c r="G6" s="142">
        <v>-0.18763933820593043</v>
      </c>
      <c r="H6" s="119">
        <v>10784.604844585865</v>
      </c>
      <c r="I6" s="289">
        <v>0.14282327636697678</v>
      </c>
      <c r="J6" s="117">
        <v>15213.729234740886</v>
      </c>
      <c r="K6" s="142">
        <v>0.21349869277309347</v>
      </c>
      <c r="L6" s="119">
        <v>13667.092168190698</v>
      </c>
      <c r="M6" s="289">
        <v>0.22469486896683144</v>
      </c>
      <c r="N6" s="117">
        <v>16052.726170543559</v>
      </c>
      <c r="O6" s="142">
        <v>-0.1016798657615086</v>
      </c>
      <c r="P6" s="119">
        <v>11536.555773445749</v>
      </c>
      <c r="Q6" s="289">
        <v>0.25297237763266844</v>
      </c>
      <c r="R6" s="117">
        <v>13209.820492114179</v>
      </c>
      <c r="S6" s="142">
        <v>9.7565220816480461E-2</v>
      </c>
      <c r="T6" s="119">
        <v>13011.280007645912</v>
      </c>
      <c r="U6" s="289">
        <v>-6.4273705404495687E-3</v>
      </c>
      <c r="V6" s="117">
        <v>10851.977878599862</v>
      </c>
      <c r="W6" s="142">
        <v>6.3186067308854316E-2</v>
      </c>
      <c r="X6" s="119">
        <v>12018.088586124155</v>
      </c>
      <c r="Y6" s="289">
        <v>-2.7637071718797784E-2</v>
      </c>
      <c r="Z6" s="117">
        <v>11083.035673536875</v>
      </c>
      <c r="AA6" s="142">
        <v>-2.5999476501840216E-2</v>
      </c>
      <c r="AB6" s="119">
        <v>11734.672198716575</v>
      </c>
      <c r="AC6" s="289">
        <v>9.1169595924933747E-3</v>
      </c>
      <c r="AD6" s="117">
        <v>12415.495265100364</v>
      </c>
      <c r="AE6" s="142">
        <v>0.13361308998657551</v>
      </c>
      <c r="AF6" s="119">
        <v>10990.818011037494</v>
      </c>
      <c r="AG6" s="289">
        <v>0.16991892587217</v>
      </c>
      <c r="AH6" s="117">
        <v>11974.889090768969</v>
      </c>
      <c r="AI6" s="142">
        <v>3.3306646717332695E-2</v>
      </c>
      <c r="AJ6" s="119">
        <v>15257.70563939943</v>
      </c>
      <c r="AK6" s="289">
        <v>0.24532761113152546</v>
      </c>
      <c r="AL6" s="117">
        <v>13995.684305180672</v>
      </c>
      <c r="AM6" s="142">
        <v>7.6054501955025389E-2</v>
      </c>
      <c r="AN6" s="119">
        <v>16491.714560533805</v>
      </c>
      <c r="AO6" s="289">
        <v>-4.7806826164296018E-2</v>
      </c>
      <c r="AP6" s="117">
        <v>11682.500567476316</v>
      </c>
      <c r="AQ6" s="142">
        <v>-6.4942697959299023E-3</v>
      </c>
      <c r="AR6" s="119">
        <v>12136.544463648001</v>
      </c>
      <c r="AS6" s="289">
        <v>-6.747733741670657E-2</v>
      </c>
      <c r="AT6" s="117">
        <v>12296.865381145339</v>
      </c>
      <c r="AU6" s="142">
        <v>-0.1008580919496979</v>
      </c>
      <c r="AV6" s="119">
        <v>10585.098840950446</v>
      </c>
      <c r="AW6" s="289">
        <v>0.20083678610717987</v>
      </c>
      <c r="AX6" s="117">
        <v>13523.166689951131</v>
      </c>
      <c r="AY6" s="142">
        <v>0.33555255839535669</v>
      </c>
      <c r="AZ6" s="119">
        <v>18287.935672866181</v>
      </c>
      <c r="BA6" s="289">
        <v>-5.2826794901272012E-2</v>
      </c>
      <c r="BB6" s="117">
        <v>13148.979451102918</v>
      </c>
      <c r="BC6" s="142">
        <v>0.26787599753538788</v>
      </c>
      <c r="BD6" s="119">
        <v>16087.805418523092</v>
      </c>
      <c r="BE6" s="289">
        <v>7.9858011137237325E-2</v>
      </c>
      <c r="BF6" s="117">
        <v>12764.659855893618</v>
      </c>
      <c r="BG6" s="142">
        <v>0.10684605459418614</v>
      </c>
      <c r="BH6" s="119">
        <v>13532.798943320933</v>
      </c>
      <c r="BI6" s="289">
        <v>0.22221431133389224</v>
      </c>
      <c r="BJ6" s="117">
        <v>17961.993035133833</v>
      </c>
      <c r="BK6" s="142">
        <v>-1.3056253907919903E-2</v>
      </c>
      <c r="BL6" s="119">
        <v>12035.9825036457</v>
      </c>
      <c r="BM6" s="289">
        <v>-0.11314025568237053</v>
      </c>
      <c r="BN6" s="117">
        <v>12373.619755025762</v>
      </c>
      <c r="BO6" s="142">
        <v>-2.6456016941703256E-2</v>
      </c>
      <c r="BP6" s="119">
        <v>11261.937274329006</v>
      </c>
      <c r="BQ6" s="289">
        <v>5.1655630956476177E-2</v>
      </c>
      <c r="BR6" s="117">
        <v>14565.580905850446</v>
      </c>
      <c r="BS6" s="142">
        <v>-6.2886954417062726E-2</v>
      </c>
      <c r="BT6" s="119">
        <v>12083.100940705572</v>
      </c>
      <c r="BU6" s="289">
        <v>-3.0016401136230345E-2</v>
      </c>
      <c r="BV6" s="117">
        <v>10302.276267635123</v>
      </c>
      <c r="BW6" s="142">
        <v>0.18131474460925751</v>
      </c>
      <c r="BX6" s="119">
        <v>17650.971386983434</v>
      </c>
      <c r="BY6" s="289">
        <v>0.18137626806339974</v>
      </c>
      <c r="BZ6" s="117">
        <v>15623.983077573508</v>
      </c>
      <c r="CA6" s="142">
        <v>0.14567825672746304</v>
      </c>
      <c r="CB6" s="119">
        <v>16124.469987312714</v>
      </c>
      <c r="CC6" s="289">
        <v>4.7437724288347069E-2</v>
      </c>
      <c r="CD6" s="117">
        <v>11329.517463370225</v>
      </c>
      <c r="CE6" s="142">
        <v>0.16880634922289328</v>
      </c>
      <c r="CF6" s="119">
        <v>15627.33302093776</v>
      </c>
      <c r="CG6" s="289">
        <v>-0.13965529779306035</v>
      </c>
      <c r="CH6" s="117">
        <v>10334.435054316651</v>
      </c>
      <c r="CI6" s="142">
        <v>0.12844317606959466</v>
      </c>
      <c r="CJ6" s="119">
        <v>12433.879306579433</v>
      </c>
      <c r="CK6" s="289">
        <v>-3.2556435302814088E-2</v>
      </c>
      <c r="CL6" s="117">
        <v>14229.349285956207</v>
      </c>
      <c r="CM6" s="142">
        <v>-1.4665177392934985E-2</v>
      </c>
      <c r="CN6" s="119">
        <v>14369.96043657201</v>
      </c>
      <c r="CO6" s="289">
        <v>5.9811535327100374E-2</v>
      </c>
      <c r="CP6" s="117">
        <v>10821.508783277337</v>
      </c>
      <c r="CQ6" s="142">
        <v>-9.3491896037807179E-2</v>
      </c>
      <c r="CR6" s="119">
        <v>8444.3935554587915</v>
      </c>
      <c r="CS6" s="289">
        <v>-0.13189519554249313</v>
      </c>
      <c r="CT6" s="117">
        <v>11718.047253782821</v>
      </c>
      <c r="CU6" s="142">
        <v>9.7467559374020699E-2</v>
      </c>
      <c r="CV6" s="119">
        <v>11848.499365946631</v>
      </c>
      <c r="CW6" s="289">
        <v>6.9552489252160662E-2</v>
      </c>
      <c r="CX6" s="117">
        <v>13829.181143911384</v>
      </c>
      <c r="CY6" s="142">
        <v>-0.32318037526280313</v>
      </c>
      <c r="CZ6" s="119">
        <v>9118.4939305830139</v>
      </c>
      <c r="DA6" s="289">
        <v>2.1221650659419933E-2</v>
      </c>
      <c r="DB6" s="117">
        <v>13738.202522013778</v>
      </c>
      <c r="DC6" s="142">
        <v>3.4112126438418926E-2</v>
      </c>
      <c r="DD6" s="119">
        <v>15918.335123061686</v>
      </c>
      <c r="DE6" s="289">
        <v>9.0503217948881332E-2</v>
      </c>
      <c r="DF6" s="117">
        <v>13981.373358324488</v>
      </c>
      <c r="DG6" s="142">
        <v>-5.4516265343976217E-2</v>
      </c>
      <c r="DH6" s="119">
        <v>13810.437397526954</v>
      </c>
      <c r="DI6" s="289">
        <v>0.10935395081683248</v>
      </c>
      <c r="DJ6" s="117">
        <v>15139.405433295868</v>
      </c>
      <c r="DK6" s="142">
        <v>0.25758278563581766</v>
      </c>
      <c r="DL6" s="119">
        <v>17481.549903502855</v>
      </c>
      <c r="DM6" s="289">
        <v>-2.4876406453827729E-2</v>
      </c>
      <c r="DN6" s="117">
        <v>10977.235393403029</v>
      </c>
      <c r="DO6" s="142">
        <v>4.8047216591203534E-2</v>
      </c>
      <c r="DP6" s="119">
        <v>10601.824610407546</v>
      </c>
      <c r="DQ6" s="289">
        <v>-0.22366464042248785</v>
      </c>
      <c r="DR6" s="117">
        <v>8420.3115212224802</v>
      </c>
      <c r="DS6" s="142">
        <v>9.4621658143413084E-2</v>
      </c>
      <c r="DT6" s="119">
        <v>13234.519117181277</v>
      </c>
      <c r="DU6" s="289">
        <v>8.7780873892719546E-2</v>
      </c>
      <c r="DV6" s="117">
        <v>13692.101480948082</v>
      </c>
      <c r="DW6" s="142">
        <v>7.5444701851041157E-2</v>
      </c>
      <c r="DX6" s="119">
        <v>15623.355372503614</v>
      </c>
      <c r="DY6" s="289">
        <v>0.29041374183978724</v>
      </c>
      <c r="DZ6" s="117">
        <v>15285.00847098584</v>
      </c>
      <c r="EA6" s="142">
        <v>0.14630567960385688</v>
      </c>
      <c r="EB6" s="119">
        <v>11737.410824072827</v>
      </c>
      <c r="EC6" s="289">
        <v>-0.13777793550188816</v>
      </c>
      <c r="ED6" s="117">
        <v>11182.499914884236</v>
      </c>
      <c r="EE6" s="142">
        <v>7.7198297644011482E-2</v>
      </c>
      <c r="EF6" s="119">
        <v>15128.104004980272</v>
      </c>
      <c r="EG6" s="289">
        <v>0.37404653684795508</v>
      </c>
      <c r="EH6" s="117">
        <v>16407.606465734163</v>
      </c>
      <c r="EI6" s="142">
        <v>-4.6745587081893178E-2</v>
      </c>
      <c r="EJ6" s="119">
        <v>10908.957758853496</v>
      </c>
      <c r="EK6" s="289">
        <v>1.5589177051533031E-2</v>
      </c>
      <c r="EL6" s="117">
        <v>12240.962997798482</v>
      </c>
      <c r="EM6" s="142">
        <v>-3.1530475726452123E-2</v>
      </c>
      <c r="EN6" s="119">
        <v>11877.88219890491</v>
      </c>
      <c r="EO6" s="289">
        <v>-7.8762239588181363E-2</v>
      </c>
      <c r="EP6" s="117">
        <v>12231.513729163302</v>
      </c>
      <c r="EQ6" s="142">
        <v>3.9887428504911795E-2</v>
      </c>
      <c r="ER6" s="119">
        <v>13435.219068271426</v>
      </c>
      <c r="ES6" s="289">
        <v>-3.4666657043892324E-2</v>
      </c>
      <c r="ET6" s="117">
        <v>13087.372924720394</v>
      </c>
      <c r="EU6" s="142">
        <v>0.18485804984292148</v>
      </c>
      <c r="EV6" s="119">
        <v>13404.461715428602</v>
      </c>
      <c r="EW6" s="289">
        <v>-1.2473231344265125E-2</v>
      </c>
      <c r="EX6" s="117">
        <v>13049.507027942724</v>
      </c>
      <c r="EY6" s="142">
        <v>0.15449827254221982</v>
      </c>
      <c r="EZ6" s="119">
        <v>12569.056541433243</v>
      </c>
      <c r="FA6" s="289">
        <v>-6.9692574128188731E-2</v>
      </c>
      <c r="FB6" s="117">
        <v>10822.89912301671</v>
      </c>
      <c r="FC6" s="142">
        <v>0.11312615589297532</v>
      </c>
      <c r="FD6" s="119">
        <v>16021.492509609059</v>
      </c>
      <c r="FE6" s="289">
        <v>-0.14339612118423178</v>
      </c>
      <c r="FF6" s="117">
        <v>9848.5629420403384</v>
      </c>
      <c r="FG6" s="142">
        <v>0.23975462402700076</v>
      </c>
      <c r="FH6" s="119">
        <v>17255.715706241172</v>
      </c>
      <c r="FI6" s="289">
        <v>0.21902268622211907</v>
      </c>
      <c r="FJ6" s="117">
        <v>14777.89614308646</v>
      </c>
      <c r="FK6" s="142">
        <v>0.10369167025545109</v>
      </c>
      <c r="FL6" s="119">
        <v>12455.208924031762</v>
      </c>
      <c r="FM6" s="289">
        <v>0.19386508233543465</v>
      </c>
      <c r="FN6" s="117">
        <v>13929.697576363176</v>
      </c>
      <c r="FO6" s="142">
        <v>-7.6316720433615606E-2</v>
      </c>
      <c r="FP6" s="119">
        <v>13376.152760813691</v>
      </c>
      <c r="FQ6" s="289">
        <v>3.350331886550692E-2</v>
      </c>
      <c r="FR6" s="117">
        <v>11073.816154992028</v>
      </c>
      <c r="FS6" s="142">
        <v>0.10598885324217759</v>
      </c>
      <c r="FT6" s="119">
        <v>14020.180973372178</v>
      </c>
      <c r="FU6" s="289">
        <v>8.6809694681690364E-2</v>
      </c>
      <c r="FV6" s="117">
        <v>12370.541369043662</v>
      </c>
      <c r="FW6" s="142">
        <v>-8.5877579845659927E-2</v>
      </c>
      <c r="FX6" s="119">
        <v>10690.810097901391</v>
      </c>
      <c r="FY6" s="289">
        <v>-6.5940309314214407E-2</v>
      </c>
      <c r="FZ6" s="117">
        <v>12694.061203912066</v>
      </c>
      <c r="GA6" s="142">
        <v>-2.4151174199490325E-2</v>
      </c>
      <c r="GB6" s="119">
        <v>14547.514953199341</v>
      </c>
      <c r="GC6" s="289">
        <v>0.24574648618852557</v>
      </c>
      <c r="GD6" s="117">
        <v>14543.1999793185</v>
      </c>
      <c r="GE6" s="142">
        <v>0.18963778318789543</v>
      </c>
      <c r="GF6" s="119">
        <v>15102.884594418898</v>
      </c>
      <c r="GG6" s="289">
        <v>-0.12433504634992711</v>
      </c>
      <c r="GH6" s="117">
        <v>12446.204725018695</v>
      </c>
      <c r="GI6" s="142">
        <v>-9.2559358395939886E-2</v>
      </c>
      <c r="GJ6" s="119">
        <v>11748.806710351351</v>
      </c>
      <c r="GK6" s="289">
        <v>3.8770119249347437E-2</v>
      </c>
      <c r="GL6" s="117">
        <v>14737.709730561237</v>
      </c>
      <c r="GM6" s="142">
        <v>-8.9245261873813722E-2</v>
      </c>
      <c r="GN6" s="119">
        <v>9832.5489797373648</v>
      </c>
      <c r="GO6" s="289">
        <v>-5.5436713008986949E-2</v>
      </c>
      <c r="GP6" s="117">
        <v>11788.724186919882</v>
      </c>
      <c r="GQ6" s="142">
        <v>0.13985090106790299</v>
      </c>
      <c r="GR6" s="119">
        <v>13202.544495375163</v>
      </c>
      <c r="GS6" s="289">
        <v>-0.25634053111043398</v>
      </c>
      <c r="GT6" s="117">
        <v>9120.4050226154886</v>
      </c>
    </row>
    <row r="7" spans="1:202" x14ac:dyDescent="0.35">
      <c r="A7" s="15">
        <v>45443</v>
      </c>
      <c r="B7" s="16">
        <v>1500</v>
      </c>
      <c r="C7" s="142">
        <v>0.18936857691332681</v>
      </c>
      <c r="D7" s="119">
        <v>19838.101307704499</v>
      </c>
      <c r="E7" s="289">
        <v>6.8061609170789711E-2</v>
      </c>
      <c r="F7" s="117">
        <v>13796.539985270918</v>
      </c>
      <c r="G7" s="142">
        <v>-8.3288154779728771E-2</v>
      </c>
      <c r="H7" s="119">
        <v>11386.375007051785</v>
      </c>
      <c r="I7" s="289">
        <v>7.4589579565011985E-2</v>
      </c>
      <c r="J7" s="117">
        <v>17848.514901976137</v>
      </c>
      <c r="K7" s="142">
        <v>-9.8653830045002514E-2</v>
      </c>
      <c r="L7" s="119">
        <v>13818.781180220629</v>
      </c>
      <c r="M7" s="289">
        <v>5.2978518816969418E-2</v>
      </c>
      <c r="N7" s="117">
        <v>18403.175826033359</v>
      </c>
      <c r="O7" s="142">
        <v>-9.0588965311265937E-2</v>
      </c>
      <c r="P7" s="119">
        <v>11991.471122673587</v>
      </c>
      <c r="Q7" s="289">
        <v>0.2220732903024677</v>
      </c>
      <c r="R7" s="117">
        <v>17643.368793102938</v>
      </c>
      <c r="S7" s="142">
        <v>0.36161915591191973</v>
      </c>
      <c r="T7" s="119">
        <v>19216.408101344463</v>
      </c>
      <c r="U7" s="289">
        <v>-0.20258333736678563</v>
      </c>
      <c r="V7" s="117">
        <v>10153.547982922573</v>
      </c>
      <c r="W7" s="142">
        <v>-1.7605462035987854E-2</v>
      </c>
      <c r="X7" s="119">
        <v>13306.504583776006</v>
      </c>
      <c r="Y7" s="289">
        <v>-0.23838278325807954</v>
      </c>
      <c r="Z7" s="117">
        <v>9941.0307827305696</v>
      </c>
      <c r="AA7" s="142">
        <v>6.5274227210710578E-2</v>
      </c>
      <c r="AB7" s="119">
        <v>14000.643858058809</v>
      </c>
      <c r="AC7" s="289">
        <v>-4.5735220808958921E-2</v>
      </c>
      <c r="AD7" s="117">
        <v>13347.669847698415</v>
      </c>
      <c r="AE7" s="142">
        <v>0.16668250986890049</v>
      </c>
      <c r="AF7" s="119">
        <v>14322.79514262954</v>
      </c>
      <c r="AG7" s="289">
        <v>0.12270645442739864</v>
      </c>
      <c r="AH7" s="117">
        <v>14944.285273258563</v>
      </c>
      <c r="AI7" s="142">
        <v>8.867121750775829E-2</v>
      </c>
      <c r="AJ7" s="119">
        <v>18110.624974819966</v>
      </c>
      <c r="AK7" s="289">
        <v>0.13916158390908395</v>
      </c>
      <c r="AL7" s="117">
        <v>17443.345900981119</v>
      </c>
      <c r="AM7" s="142">
        <v>8.8042036388516001E-3</v>
      </c>
      <c r="AN7" s="119">
        <v>18136.910973878559</v>
      </c>
      <c r="AO7" s="289">
        <v>5.2250717064426661E-3</v>
      </c>
      <c r="AP7" s="117">
        <v>13243.542470651937</v>
      </c>
      <c r="AQ7" s="142">
        <v>0.14202910562934568</v>
      </c>
      <c r="AR7" s="119">
        <v>15360.287019250713</v>
      </c>
      <c r="AS7" s="289">
        <v>-0.13042641930706517</v>
      </c>
      <c r="AT7" s="117">
        <v>12193.029260781543</v>
      </c>
      <c r="AU7" s="142">
        <v>-3.3916043980200566E-2</v>
      </c>
      <c r="AV7" s="119">
        <v>11726.094163126001</v>
      </c>
      <c r="AW7" s="289">
        <v>6.3554200839967767E-2</v>
      </c>
      <c r="AX7" s="117">
        <v>15882.620741756646</v>
      </c>
      <c r="AY7" s="142">
        <v>2.183315985995226E-2</v>
      </c>
      <c r="AZ7" s="119">
        <v>20187.219095920391</v>
      </c>
      <c r="BA7" s="289">
        <v>-0.10136639038846158</v>
      </c>
      <c r="BB7" s="117">
        <v>13316.11486685256</v>
      </c>
      <c r="BC7" s="142">
        <v>0.16364092102446468</v>
      </c>
      <c r="BD7" s="119">
        <v>20220.428714472586</v>
      </c>
      <c r="BE7" s="289">
        <v>2.1742440606972641E-2</v>
      </c>
      <c r="BF7" s="117">
        <v>14542.194714678593</v>
      </c>
      <c r="BG7" s="142">
        <v>-1.5102264340693672E-2</v>
      </c>
      <c r="BH7" s="119">
        <v>14828.42303640944</v>
      </c>
      <c r="BI7" s="289">
        <v>-0.18201922797677655</v>
      </c>
      <c r="BJ7" s="117">
        <v>16192.564929954537</v>
      </c>
      <c r="BK7" s="142">
        <v>-0.18183620598390832</v>
      </c>
      <c r="BL7" s="119">
        <v>11347.405109894065</v>
      </c>
      <c r="BM7" s="289">
        <v>9.9217438337299152E-4</v>
      </c>
      <c r="BN7" s="117">
        <v>13885.896543576297</v>
      </c>
      <c r="BO7" s="142">
        <v>-1.7763798547853434E-2</v>
      </c>
      <c r="BP7" s="119">
        <v>12561.882489329264</v>
      </c>
      <c r="BQ7" s="289">
        <v>-3.913981038255715E-2</v>
      </c>
      <c r="BR7" s="117">
        <v>15495.486831083665</v>
      </c>
      <c r="BS7" s="142">
        <v>-8.0172929124064429E-2</v>
      </c>
      <c r="BT7" s="119">
        <v>12614.363345387466</v>
      </c>
      <c r="BU7" s="289">
        <v>-7.1904231334079194E-2</v>
      </c>
      <c r="BV7" s="117">
        <v>11061.499011619493</v>
      </c>
      <c r="BW7" s="142">
        <v>6.7812136951915583E-2</v>
      </c>
      <c r="BX7" s="119">
        <v>20347.921476011899</v>
      </c>
      <c r="BY7" s="289">
        <v>-6.4195699976088566E-3</v>
      </c>
      <c r="BZ7" s="117">
        <v>17023.683824565567</v>
      </c>
      <c r="CA7" s="142">
        <v>0.11154668144546216</v>
      </c>
      <c r="CB7" s="119">
        <v>19423.1011044644</v>
      </c>
      <c r="CC7" s="289">
        <v>0.20063003425897746</v>
      </c>
      <c r="CD7" s="117">
        <v>15102.558940183877</v>
      </c>
      <c r="CE7" s="142">
        <v>0.31267338887277679</v>
      </c>
      <c r="CF7" s="119">
        <v>22013.584195637817</v>
      </c>
      <c r="CG7" s="289">
        <v>3.3067250705796768E-2</v>
      </c>
      <c r="CH7" s="117">
        <v>12176.166409160514</v>
      </c>
      <c r="CI7" s="142">
        <v>-0.10231626576221865</v>
      </c>
      <c r="CJ7" s="119">
        <v>12661.6912069921</v>
      </c>
      <c r="CK7" s="289">
        <v>0.12586792610540432</v>
      </c>
      <c r="CL7" s="117">
        <v>17520.36797040893</v>
      </c>
      <c r="CM7" s="142">
        <v>0.22633456267165375</v>
      </c>
      <c r="CN7" s="119">
        <v>19122.379147592503</v>
      </c>
      <c r="CO7" s="289">
        <v>0.11531744980946236</v>
      </c>
      <c r="CP7" s="117">
        <v>13569.417579255578</v>
      </c>
      <c r="CQ7" s="142">
        <v>0.12878987392183039</v>
      </c>
      <c r="CR7" s="119">
        <v>11031.945936812645</v>
      </c>
      <c r="CS7" s="289">
        <v>-7.9711848305848168E-2</v>
      </c>
      <c r="CT7" s="117">
        <v>12283.980048648524</v>
      </c>
      <c r="CU7" s="142">
        <v>-3.6693099902610424E-2</v>
      </c>
      <c r="CV7" s="119">
        <v>12913.741195015935</v>
      </c>
      <c r="CW7" s="289">
        <v>0.13387949476100142</v>
      </c>
      <c r="CX7" s="117">
        <v>17180.624928416608</v>
      </c>
      <c r="CY7" s="142">
        <v>-0.14305420772394106</v>
      </c>
      <c r="CZ7" s="119">
        <v>9314.0550057078945</v>
      </c>
      <c r="DA7" s="289">
        <v>0.18098352922381927</v>
      </c>
      <c r="DB7" s="117">
        <v>17724.590899639406</v>
      </c>
      <c r="DC7" s="142">
        <v>6.1126758900890629E-2</v>
      </c>
      <c r="DD7" s="119">
        <v>18391.371356232656</v>
      </c>
      <c r="DE7" s="289">
        <v>-8.5195234040165921E-2</v>
      </c>
      <c r="DF7" s="117">
        <v>14290.226982859092</v>
      </c>
      <c r="DG7" s="142">
        <v>-6.9738306259380559E-2</v>
      </c>
      <c r="DH7" s="119">
        <v>14347.320884722216</v>
      </c>
      <c r="DI7" s="289">
        <v>9.6774649009241154E-2</v>
      </c>
      <c r="DJ7" s="117">
        <v>18104.516080311674</v>
      </c>
      <c r="DK7" s="142">
        <v>5.0961379729316525E-3</v>
      </c>
      <c r="DL7" s="119">
        <v>19070.638293791799</v>
      </c>
      <c r="DM7" s="289">
        <v>0.13438554815235948</v>
      </c>
      <c r="DN7" s="117">
        <v>13952.417188942976</v>
      </c>
      <c r="DO7" s="142">
        <v>1.3989414861653029E-2</v>
      </c>
      <c r="DP7" s="119">
        <v>12250.13793317302</v>
      </c>
      <c r="DQ7" s="289">
        <v>-8.4779858652853327E-2</v>
      </c>
      <c r="DR7" s="117">
        <v>9206.4387006402467</v>
      </c>
      <c r="DS7" s="142">
        <v>-0.26510935429028964</v>
      </c>
      <c r="DT7" s="119">
        <v>11225.924299682854</v>
      </c>
      <c r="DU7" s="289">
        <v>8.1921434725706788E-2</v>
      </c>
      <c r="DV7" s="117">
        <v>16313.778078677326</v>
      </c>
      <c r="DW7" s="142">
        <v>7.9895873654141664E-2</v>
      </c>
      <c r="DX7" s="119">
        <v>18371.59699939892</v>
      </c>
      <c r="DY7" s="289">
        <v>4.2954181948907696E-2</v>
      </c>
      <c r="DZ7" s="117">
        <v>17441.563505939161</v>
      </c>
      <c r="EA7" s="142">
        <v>-0.21414760243079978</v>
      </c>
      <c r="EB7" s="119">
        <v>10723.872437352313</v>
      </c>
      <c r="EC7" s="289">
        <v>-0.2211981590011019</v>
      </c>
      <c r="ED7" s="117">
        <v>10208.951520681865</v>
      </c>
      <c r="EE7" s="142">
        <v>-3.949064175019705E-2</v>
      </c>
      <c r="EF7" s="119">
        <v>16030.685469359876</v>
      </c>
      <c r="EG7" s="289">
        <v>0.11576917462367119</v>
      </c>
      <c r="EH7" s="117">
        <v>19807.101523822217</v>
      </c>
      <c r="EI7" s="142">
        <v>0.15814101011284576</v>
      </c>
      <c r="EJ7" s="119">
        <v>14134.111358116954</v>
      </c>
      <c r="EK7" s="289">
        <v>-7.2446559989177595E-2</v>
      </c>
      <c r="EL7" s="117">
        <v>12854.147337653172</v>
      </c>
      <c r="EM7" s="142">
        <v>8.4572914148041189E-2</v>
      </c>
      <c r="EN7" s="119">
        <v>14382.429310373442</v>
      </c>
      <c r="EO7" s="289">
        <v>9.3019948278242504E-2</v>
      </c>
      <c r="EP7" s="117">
        <v>14869.288503614685</v>
      </c>
      <c r="EQ7" s="142">
        <v>0.12396791611429579</v>
      </c>
      <c r="ER7" s="119">
        <v>16600.755178704087</v>
      </c>
      <c r="ES7" s="289">
        <v>-5.7695212666725948E-2</v>
      </c>
      <c r="ET7" s="117">
        <v>13832.294160579899</v>
      </c>
      <c r="EU7" s="142">
        <v>0.13894470047542717</v>
      </c>
      <c r="EV7" s="119">
        <v>16766.940633513161</v>
      </c>
      <c r="EW7" s="289">
        <v>3.5372146792082323E-2</v>
      </c>
      <c r="EX7" s="117">
        <v>15011.096106099423</v>
      </c>
      <c r="EY7" s="142">
        <v>-8.9740088343949184E-2</v>
      </c>
      <c r="EZ7" s="119">
        <v>12941.108297004932</v>
      </c>
      <c r="FA7" s="289">
        <v>-8.9515588020462958E-2</v>
      </c>
      <c r="FB7" s="117">
        <v>11354.080943933715</v>
      </c>
      <c r="FC7" s="142">
        <v>0.13816270997076369</v>
      </c>
      <c r="FD7" s="119">
        <v>19735.065332512939</v>
      </c>
      <c r="FE7" s="289">
        <v>0.14578208832966716</v>
      </c>
      <c r="FF7" s="117">
        <v>12784.30701477715</v>
      </c>
      <c r="FG7" s="142">
        <v>-0.10662731620939599</v>
      </c>
      <c r="FH7" s="119">
        <v>16915.785051212355</v>
      </c>
      <c r="FI7" s="289">
        <v>-6.3860239171019878E-2</v>
      </c>
      <c r="FJ7" s="117">
        <v>15334.176160944466</v>
      </c>
      <c r="FK7" s="142">
        <v>-2.2028334213593015E-2</v>
      </c>
      <c r="FL7" s="119">
        <v>13680.841419153065</v>
      </c>
      <c r="FM7" s="289">
        <v>-1.0096356041756877E-2</v>
      </c>
      <c r="FN7" s="117">
        <v>15289.058390078217</v>
      </c>
      <c r="FO7" s="142">
        <v>0.17668370758339325</v>
      </c>
      <c r="FP7" s="119">
        <v>17239.501023796096</v>
      </c>
      <c r="FQ7" s="289">
        <v>3.7273828803195783E-2</v>
      </c>
      <c r="FR7" s="117">
        <v>12986.579682551264</v>
      </c>
      <c r="FS7" s="142">
        <v>6.3184683687707591E-2</v>
      </c>
      <c r="FT7" s="119">
        <v>16406.041673419117</v>
      </c>
      <c r="FU7" s="289">
        <v>0.10846207917353524</v>
      </c>
      <c r="FV7" s="117">
        <v>15212.27600643237</v>
      </c>
      <c r="FW7" s="142">
        <v>-7.7656840063930005E-2</v>
      </c>
      <c r="FX7" s="119">
        <v>11360.595567974815</v>
      </c>
      <c r="FY7" s="289">
        <v>-0.12498285357060225</v>
      </c>
      <c r="FZ7" s="117">
        <v>12607.521211247262</v>
      </c>
      <c r="GA7" s="142">
        <v>0.12715895765449581</v>
      </c>
      <c r="GB7" s="119">
        <v>17897.361791111362</v>
      </c>
      <c r="GC7" s="289">
        <v>2.0989369096254956E-3</v>
      </c>
      <c r="GD7" s="117">
        <v>16073.725238539158</v>
      </c>
      <c r="GE7" s="142">
        <v>-3.6800164128197976E-2</v>
      </c>
      <c r="GF7" s="119">
        <v>16047.09596253505</v>
      </c>
      <c r="GG7" s="289">
        <v>-3.452118808909789E-2</v>
      </c>
      <c r="GH7" s="117">
        <v>13516.546950710906</v>
      </c>
      <c r="GI7" s="142">
        <v>0.2888678407106377</v>
      </c>
      <c r="GJ7" s="119">
        <v>16642.659135697199</v>
      </c>
      <c r="GK7" s="289">
        <v>0.23534857937578174</v>
      </c>
      <c r="GL7" s="117">
        <v>19706.208778901459</v>
      </c>
      <c r="GM7" s="142">
        <v>0.23307332178712548</v>
      </c>
      <c r="GN7" s="119">
        <v>13624.253832079365</v>
      </c>
      <c r="GO7" s="289">
        <v>1.7037794529352862E-2</v>
      </c>
      <c r="GP7" s="117">
        <v>13489.578047379837</v>
      </c>
      <c r="GQ7" s="142">
        <v>7.6176802053554787E-2</v>
      </c>
      <c r="GR7" s="119">
        <v>15708.272114002604</v>
      </c>
      <c r="GS7" s="289">
        <v>0.15376251401383356</v>
      </c>
      <c r="GT7" s="117">
        <v>12022.781427717242</v>
      </c>
    </row>
    <row r="8" spans="1:202" x14ac:dyDescent="0.35">
      <c r="A8" s="15">
        <v>45473</v>
      </c>
      <c r="B8" s="16">
        <v>1500</v>
      </c>
      <c r="C8" s="142">
        <v>0.13579393180265695</v>
      </c>
      <c r="D8" s="119">
        <v>24031.995083777121</v>
      </c>
      <c r="E8" s="289">
        <v>0.10472366098633655</v>
      </c>
      <c r="F8" s="117">
        <v>16741.364161472862</v>
      </c>
      <c r="G8" s="142">
        <v>-1.0318331081893416E-2</v>
      </c>
      <c r="H8" s="119">
        <v>12768.886619906429</v>
      </c>
      <c r="I8" s="289">
        <v>0.32909572528476827</v>
      </c>
      <c r="J8" s="117">
        <v>25222.384858897971</v>
      </c>
      <c r="K8" s="142">
        <v>-9.9421639959991634E-2</v>
      </c>
      <c r="L8" s="119">
        <v>13944.895293034824</v>
      </c>
      <c r="M8" s="289">
        <v>7.7999904491915212E-2</v>
      </c>
      <c r="N8" s="117">
        <v>21338.621782811886</v>
      </c>
      <c r="O8" s="142">
        <v>-0.14347570776885027</v>
      </c>
      <c r="P8" s="119">
        <v>11770.986316158265</v>
      </c>
      <c r="Q8" s="289">
        <v>2.3653631073690343E-2</v>
      </c>
      <c r="R8" s="117">
        <v>19560.698529432055</v>
      </c>
      <c r="S8" s="142">
        <v>5.7935076397559584E-2</v>
      </c>
      <c r="T8" s="119">
        <v>21829.71217278254</v>
      </c>
      <c r="U8" s="289">
        <v>2.4231950600643721E-2</v>
      </c>
      <c r="V8" s="117">
        <v>11899.588256066017</v>
      </c>
      <c r="W8" s="142">
        <v>0.22628851172646125</v>
      </c>
      <c r="X8" s="119">
        <v>17817.613702320014</v>
      </c>
      <c r="Y8" s="289">
        <v>4.6724665997086579E-3</v>
      </c>
      <c r="Z8" s="117">
        <v>11487.479917029554</v>
      </c>
      <c r="AA8" s="142">
        <v>0.11185083882152057</v>
      </c>
      <c r="AB8" s="119">
        <v>17066.627617624057</v>
      </c>
      <c r="AC8" s="289">
        <v>-2.3092403523350388E-2</v>
      </c>
      <c r="AD8" s="117">
        <v>14539.440069478906</v>
      </c>
      <c r="AE8" s="142">
        <v>-0.15055608312401336</v>
      </c>
      <c r="AF8" s="119">
        <v>13666.411206567593</v>
      </c>
      <c r="AG8" s="289">
        <v>0.154584071355619</v>
      </c>
      <c r="AH8" s="117">
        <v>18754.433734298691</v>
      </c>
      <c r="AI8" s="142">
        <v>1.9378452673518846E-2</v>
      </c>
      <c r="AJ8" s="119">
        <v>19961.580863782361</v>
      </c>
      <c r="AK8" s="289">
        <v>-0.12699406533208263</v>
      </c>
      <c r="AL8" s="117">
        <v>16728.144492021805</v>
      </c>
      <c r="AM8" s="142">
        <v>7.4763082207174966E-2</v>
      </c>
      <c r="AN8" s="119">
        <v>20992.882340002856</v>
      </c>
      <c r="AO8" s="289">
        <v>-3.4674381027019932E-2</v>
      </c>
      <c r="AP8" s="117">
        <v>14284.330832877031</v>
      </c>
      <c r="AQ8" s="142">
        <v>0.19333193821087846</v>
      </c>
      <c r="AR8" s="119">
        <v>19829.921080157848</v>
      </c>
      <c r="AS8" s="289">
        <v>1.2507294925577974E-2</v>
      </c>
      <c r="AT8" s="117">
        <v>13845.53107378234</v>
      </c>
      <c r="AU8" s="142">
        <v>8.250918982020905E-2</v>
      </c>
      <c r="AV8" s="119">
        <v>14193.604692281009</v>
      </c>
      <c r="AW8" s="289">
        <v>-5.6154302231853359E-4</v>
      </c>
      <c r="AX8" s="117">
        <v>17373.701966902983</v>
      </c>
      <c r="AY8" s="142">
        <v>0.11646835517753469</v>
      </c>
      <c r="AZ8" s="119">
        <v>24038.391299630759</v>
      </c>
      <c r="BA8" s="289">
        <v>-5.6629610426218793E-2</v>
      </c>
      <c r="BB8" s="117">
        <v>14062.028469551919</v>
      </c>
      <c r="BC8" s="142">
        <v>0.13074515618066351</v>
      </c>
      <c r="BD8" s="119">
        <v>24364.15182478628</v>
      </c>
      <c r="BE8" s="289">
        <v>-8.8538099450736749E-2</v>
      </c>
      <c r="BF8" s="117">
        <v>14754.656432798402</v>
      </c>
      <c r="BG8" s="142">
        <v>0.16585519577240215</v>
      </c>
      <c r="BH8" s="119">
        <v>18787.794042109126</v>
      </c>
      <c r="BI8" s="289">
        <v>1.0564655296503349E-2</v>
      </c>
      <c r="BJ8" s="117">
        <v>17863.633796805756</v>
      </c>
      <c r="BK8" s="142">
        <v>2.7906095004611726E-2</v>
      </c>
      <c r="BL8" s="119">
        <v>13164.066874946586</v>
      </c>
      <c r="BM8" s="289">
        <v>-0.14486256698542421</v>
      </c>
      <c r="BN8" s="117">
        <v>13374.349925379805</v>
      </c>
      <c r="BO8" s="142">
        <v>-8.0904026387435823E-3</v>
      </c>
      <c r="BP8" s="119">
        <v>13960.251802090008</v>
      </c>
      <c r="BQ8" s="289">
        <v>0.23120368063083424</v>
      </c>
      <c r="BR8" s="117">
        <v>20578.100419596831</v>
      </c>
      <c r="BS8" s="142">
        <v>5.2327560972969624E-2</v>
      </c>
      <c r="BT8" s="119">
        <v>14774.442212478421</v>
      </c>
      <c r="BU8" s="289">
        <v>0.10977791986718378</v>
      </c>
      <c r="BV8" s="117">
        <v>13775.80736372799</v>
      </c>
      <c r="BW8" s="142">
        <v>0.17110970405082743</v>
      </c>
      <c r="BX8" s="119">
        <v>25329.648297821768</v>
      </c>
      <c r="BY8" s="289">
        <v>6.0267293055204355E-2</v>
      </c>
      <c r="BZ8" s="117">
        <v>19549.655166499804</v>
      </c>
      <c r="CA8" s="142">
        <v>0.12060232063521181</v>
      </c>
      <c r="CB8" s="119">
        <v>23265.572171595151</v>
      </c>
      <c r="CC8" s="289">
        <v>-0.13783761658603427</v>
      </c>
      <c r="CD8" s="117">
        <v>14520.858211518829</v>
      </c>
      <c r="CE8" s="142">
        <v>0.21219555284685321</v>
      </c>
      <c r="CF8" s="119">
        <v>28184.768864171932</v>
      </c>
      <c r="CG8" s="289">
        <v>6.2709647198891244E-2</v>
      </c>
      <c r="CH8" s="117">
        <v>14439.729508913961</v>
      </c>
      <c r="CI8" s="142">
        <v>6.363772280179672E-2</v>
      </c>
      <c r="CJ8" s="119">
        <v>14967.452402224611</v>
      </c>
      <c r="CK8" s="289">
        <v>5.2364688107599533E-3</v>
      </c>
      <c r="CL8" s="117">
        <v>19112.112830839014</v>
      </c>
      <c r="CM8" s="142">
        <v>4.7351457581442588E-2</v>
      </c>
      <c r="CN8" s="119">
        <v>21527.851672655994</v>
      </c>
      <c r="CO8" s="289">
        <v>-1.9044472597921261E-2</v>
      </c>
      <c r="CP8" s="117">
        <v>14810.995177997693</v>
      </c>
      <c r="CQ8" s="142">
        <v>-4.2248102995322417E-2</v>
      </c>
      <c r="CR8" s="119">
        <v>12065.867148635354</v>
      </c>
      <c r="CS8" s="289">
        <v>-7.0098962472841322E-2</v>
      </c>
      <c r="CT8" s="117">
        <v>12922.885792201179</v>
      </c>
      <c r="CU8" s="142">
        <v>-9.0897226173757006E-4</v>
      </c>
      <c r="CV8" s="119">
        <v>14402.002962474407</v>
      </c>
      <c r="CW8" s="289">
        <v>0.1090124123182372</v>
      </c>
      <c r="CX8" s="117">
        <v>20553.526296998145</v>
      </c>
      <c r="CY8" s="142">
        <v>-2.4408250230999101E-2</v>
      </c>
      <c r="CZ8" s="119">
        <v>10586.715220463286</v>
      </c>
      <c r="DA8" s="289">
        <v>0.36033299847175515</v>
      </c>
      <c r="DB8" s="117">
        <v>25611.345885191658</v>
      </c>
      <c r="DC8" s="142">
        <v>-0.11634072980244399</v>
      </c>
      <c r="DD8" s="119">
        <v>17751.705790580781</v>
      </c>
      <c r="DE8" s="289">
        <v>3.2635023709276012E-2</v>
      </c>
      <c r="DF8" s="117">
        <v>16256.588879255636</v>
      </c>
      <c r="DG8" s="142">
        <v>0.15109897750985046</v>
      </c>
      <c r="DH8" s="119">
        <v>18015.186400409468</v>
      </c>
      <c r="DI8" s="289">
        <v>-0.12813072122120334</v>
      </c>
      <c r="DJ8" s="117">
        <v>17284.771377580466</v>
      </c>
      <c r="DK8" s="142">
        <v>0.18011655305176438</v>
      </c>
      <c r="DL8" s="119">
        <v>24005.575927766557</v>
      </c>
      <c r="DM8" s="289">
        <v>3.6077803474172387E-2</v>
      </c>
      <c r="DN8" s="117">
        <v>15955.789754275327</v>
      </c>
      <c r="DO8" s="142">
        <v>-9.9251395761676686E-3</v>
      </c>
      <c r="DP8" s="119">
        <v>13628.553604358971</v>
      </c>
      <c r="DQ8" s="289">
        <v>-3.7490447641810767E-2</v>
      </c>
      <c r="DR8" s="117">
        <v>10361.285192566353</v>
      </c>
      <c r="DS8" s="142">
        <v>-5.8186496119134998E-2</v>
      </c>
      <c r="DT8" s="119">
        <v>12072.727098985655</v>
      </c>
      <c r="DU8" s="289">
        <v>7.2374503436720639E-2</v>
      </c>
      <c r="DV8" s="117">
        <v>18994.479666298455</v>
      </c>
      <c r="DW8" s="142">
        <v>-2.0872698946061627E-2</v>
      </c>
      <c r="DX8" s="119">
        <v>19488.132186072096</v>
      </c>
      <c r="DY8" s="289">
        <v>0.1683863166211817</v>
      </c>
      <c r="DZ8" s="117">
        <v>21878.48414081868</v>
      </c>
      <c r="EA8" s="142">
        <v>1.0504577672962936E-2</v>
      </c>
      <c r="EB8" s="119">
        <v>12336.522188325425</v>
      </c>
      <c r="EC8" s="289">
        <v>0.19200378928824285</v>
      </c>
      <c r="ED8" s="117">
        <v>13669.108897312753</v>
      </c>
      <c r="EE8" s="142">
        <v>1.9881578010024523E-2</v>
      </c>
      <c r="EF8" s="119">
        <v>17849.400793073124</v>
      </c>
      <c r="EG8" s="289">
        <v>-0.22045974049029243</v>
      </c>
      <c r="EH8" s="117">
        <v>16940.433062015494</v>
      </c>
      <c r="EI8" s="142">
        <v>-0.1500297470408759</v>
      </c>
      <c r="EJ8" s="119">
        <v>13513.574206411096</v>
      </c>
      <c r="EK8" s="289">
        <v>-0.10957884724509663</v>
      </c>
      <c r="EL8" s="117">
        <v>12945.60469007451</v>
      </c>
      <c r="EM8" s="142">
        <v>0.1905629209718615</v>
      </c>
      <c r="EN8" s="119">
        <v>18623.187050429522</v>
      </c>
      <c r="EO8" s="289">
        <v>-6.5366888797470019E-2</v>
      </c>
      <c r="EP8" s="117">
        <v>15397.329375501406</v>
      </c>
      <c r="EQ8" s="142">
        <v>-7.8755556675237912E-2</v>
      </c>
      <c r="ER8" s="119">
        <v>16793.353463375908</v>
      </c>
      <c r="ES8" s="289">
        <v>-1.0920985253598525E-4</v>
      </c>
      <c r="ET8" s="117">
        <v>15330.783537774389</v>
      </c>
      <c r="EU8" s="142">
        <v>-0.22656585754509123</v>
      </c>
      <c r="EV8" s="119">
        <v>14468.124350473616</v>
      </c>
      <c r="EW8" s="289">
        <v>4.2952653595846026E-2</v>
      </c>
      <c r="EX8" s="117">
        <v>17155.862517238664</v>
      </c>
      <c r="EY8" s="142">
        <v>-8.0948361831611457E-2</v>
      </c>
      <c r="EZ8" s="119">
        <v>13393.546780076907</v>
      </c>
      <c r="FA8" s="289">
        <v>-1.0250436386486386E-2</v>
      </c>
      <c r="FB8" s="117">
        <v>12737.696659490906</v>
      </c>
      <c r="FC8" s="142">
        <v>8.0486684074546649E-2</v>
      </c>
      <c r="FD8" s="119">
        <v>22823.475301121445</v>
      </c>
      <c r="FE8" s="289">
        <v>0.29260857850647454</v>
      </c>
      <c r="FF8" s="117">
        <v>18025.104917561443</v>
      </c>
      <c r="FG8" s="142">
        <v>0.14508567764358665</v>
      </c>
      <c r="FH8" s="119">
        <v>20870.023188240753</v>
      </c>
      <c r="FI8" s="289">
        <v>-4.1554185959749856E-2</v>
      </c>
      <c r="FJ8" s="117">
        <v>16196.976953213016</v>
      </c>
      <c r="FK8" s="142">
        <v>-5.2119325684140891E-3</v>
      </c>
      <c r="FL8" s="119">
        <v>15109.537796197272</v>
      </c>
      <c r="FM8" s="289">
        <v>0.1917765819257734</v>
      </c>
      <c r="FN8" s="117">
        <v>19721.141748990984</v>
      </c>
      <c r="FO8" s="142">
        <v>-2.8513432598709587E-2</v>
      </c>
      <c r="FP8" s="119">
        <v>18247.943673318703</v>
      </c>
      <c r="FQ8" s="289">
        <v>-0.10096383501874943</v>
      </c>
      <c r="FR8" s="117">
        <v>13175.404794024316</v>
      </c>
      <c r="FS8" s="142">
        <v>7.4042874285756288E-2</v>
      </c>
      <c r="FT8" s="119">
        <v>19120.792154570965</v>
      </c>
      <c r="FU8" s="289">
        <v>3.1791195198368351E-2</v>
      </c>
      <c r="FV8" s="117">
        <v>17195.892442364315</v>
      </c>
      <c r="FW8" s="142">
        <v>0.2131641970726505</v>
      </c>
      <c r="FX8" s="119">
        <v>15282.267800489279</v>
      </c>
      <c r="FY8" s="289">
        <v>2.2685469403247973E-2</v>
      </c>
      <c r="FZ8" s="117">
        <v>14393.52874793581</v>
      </c>
      <c r="GA8" s="142">
        <v>0.16359773879060532</v>
      </c>
      <c r="GB8" s="119">
        <v>22325.32971045456</v>
      </c>
      <c r="GC8" s="289">
        <v>0.24004564288634234</v>
      </c>
      <c r="GD8" s="117">
        <v>21432.152947002716</v>
      </c>
      <c r="GE8" s="142">
        <v>9.2920528703181821E-2</v>
      </c>
      <c r="GF8" s="119">
        <v>19038.200603524499</v>
      </c>
      <c r="GG8" s="289">
        <v>0.13847209672366267</v>
      </c>
      <c r="GH8" s="117">
        <v>16888.211547439674</v>
      </c>
      <c r="GI8" s="142">
        <v>1.5012176549666037E-2</v>
      </c>
      <c r="GJ8" s="119">
        <v>18392.501672898197</v>
      </c>
      <c r="GK8" s="289">
        <v>-0.1392259644192464</v>
      </c>
      <c r="GL8" s="117">
        <v>18462.592856611882</v>
      </c>
      <c r="GM8" s="142">
        <v>0.2090818947600534</v>
      </c>
      <c r="GN8" s="119">
        <v>17972.838637982437</v>
      </c>
      <c r="GO8" s="289">
        <v>0.14591574162173104</v>
      </c>
      <c r="GP8" s="117">
        <v>16957.91983232749</v>
      </c>
      <c r="GQ8" s="142">
        <v>1.4447342053708297E-2</v>
      </c>
      <c r="GR8" s="119">
        <v>17435.214894306329</v>
      </c>
      <c r="GS8" s="289">
        <v>-0.15773658529033979</v>
      </c>
      <c r="GT8" s="117">
        <v>11626.348939617008</v>
      </c>
    </row>
    <row r="9" spans="1:202" x14ac:dyDescent="0.35">
      <c r="A9" s="15">
        <v>45504</v>
      </c>
      <c r="B9" s="16">
        <v>1500</v>
      </c>
      <c r="C9" s="142">
        <v>0.33594284362932209</v>
      </c>
      <c r="D9" s="119">
        <v>33605.3718503071</v>
      </c>
      <c r="E9" s="289">
        <v>0.29816393466765517</v>
      </c>
      <c r="F9" s="117">
        <v>23233.035171561682</v>
      </c>
      <c r="G9" s="142">
        <v>-6.234757886853215E-2</v>
      </c>
      <c r="H9" s="119">
        <v>13472.777454308467</v>
      </c>
      <c r="I9" s="289">
        <v>0.1025078819309167</v>
      </c>
      <c r="J9" s="117">
        <v>29307.878108030025</v>
      </c>
      <c r="K9" s="142">
        <v>0.22290384989191148</v>
      </c>
      <c r="L9" s="119">
        <v>18553.266140191881</v>
      </c>
      <c r="M9" s="289">
        <v>-7.5742935820852231E-2</v>
      </c>
      <c r="N9" s="117">
        <v>21222.371922610924</v>
      </c>
      <c r="O9" s="142">
        <v>-0.25466232753325446</v>
      </c>
      <c r="P9" s="119">
        <v>10273.359543523313</v>
      </c>
      <c r="Q9" s="289">
        <v>-0.27731118391913873</v>
      </c>
      <c r="R9" s="117">
        <v>15636.298061949898</v>
      </c>
      <c r="S9" s="142">
        <v>-7.5775841703454763E-2</v>
      </c>
      <c r="T9" s="119">
        <v>21675.547358745789</v>
      </c>
      <c r="U9" s="289">
        <v>9.6486605309077073E-2</v>
      </c>
      <c r="V9" s="117">
        <v>14547.739131469589</v>
      </c>
      <c r="W9" s="142">
        <v>8.8187689866530278E-2</v>
      </c>
      <c r="X9" s="119">
        <v>20888.907893661853</v>
      </c>
      <c r="Y9" s="289">
        <v>-6.6131881834271128E-2</v>
      </c>
      <c r="Z9" s="117">
        <v>12227.791252582992</v>
      </c>
      <c r="AA9" s="142">
        <v>3.8397944468967181E-2</v>
      </c>
      <c r="AB9" s="119">
        <v>19221.951037158127</v>
      </c>
      <c r="AC9" s="289">
        <v>5.2659736320456577E-2</v>
      </c>
      <c r="AD9" s="117">
        <v>16805.083149784747</v>
      </c>
      <c r="AE9" s="142">
        <v>-1.8289920139337092E-2</v>
      </c>
      <c r="AF9" s="119">
        <v>14916.45363700813</v>
      </c>
      <c r="AG9" s="289">
        <v>0.13692784909399924</v>
      </c>
      <c r="AH9" s="117">
        <v>22822.438006512148</v>
      </c>
      <c r="AI9" s="142">
        <v>5.855645840091233E-2</v>
      </c>
      <c r="AJ9" s="119">
        <v>22630.46034324888</v>
      </c>
      <c r="AK9" s="289">
        <v>-9.1297111143930534E-2</v>
      </c>
      <c r="AL9" s="117">
        <v>16700.913225101962</v>
      </c>
      <c r="AM9" s="142">
        <v>0.11668872018438968</v>
      </c>
      <c r="AN9" s="119">
        <v>24942.514913239262</v>
      </c>
      <c r="AO9" s="289">
        <v>0.2287775448102698</v>
      </c>
      <c r="AP9" s="117">
        <v>19052.264970080276</v>
      </c>
      <c r="AQ9" s="142">
        <v>-7.1369842755294011E-2</v>
      </c>
      <c r="AR9" s="119">
        <v>19914.662730817094</v>
      </c>
      <c r="AS9" s="289">
        <v>1.0626411654681374E-2</v>
      </c>
      <c r="AT9" s="117">
        <v>15492.659386550036</v>
      </c>
      <c r="AU9" s="142">
        <v>0.25742922264543183</v>
      </c>
      <c r="AV9" s="119">
        <v>19347.453314751463</v>
      </c>
      <c r="AW9" s="289">
        <v>0.20512576524564663</v>
      </c>
      <c r="AX9" s="117">
        <v>22437.495878013753</v>
      </c>
      <c r="AY9" s="142">
        <v>-6.6611627229173423E-2</v>
      </c>
      <c r="AZ9" s="119">
        <v>23937.154939190747</v>
      </c>
      <c r="BA9" s="289">
        <v>0.11247097233395165</v>
      </c>
      <c r="BB9" s="117">
        <v>17143.598484510134</v>
      </c>
      <c r="BC9" s="142">
        <v>4.1500981905897696E-2</v>
      </c>
      <c r="BD9" s="119">
        <v>26875.288048819282</v>
      </c>
      <c r="BE9" s="289">
        <v>7.0742629131233609E-2</v>
      </c>
      <c r="BF9" s="117">
        <v>17298.439620782628</v>
      </c>
      <c r="BG9" s="142">
        <v>8.2809841212994825E-3</v>
      </c>
      <c r="BH9" s="119">
        <v>20443.375466246074</v>
      </c>
      <c r="BI9" s="289">
        <v>0.14695438314082354</v>
      </c>
      <c r="BJ9" s="117">
        <v>21988.773082068914</v>
      </c>
      <c r="BK9" s="142">
        <v>-1.7945434095140461E-2</v>
      </c>
      <c r="BL9" s="119">
        <v>14427.83198041821</v>
      </c>
      <c r="BM9" s="289">
        <v>-0.12164588537905939</v>
      </c>
      <c r="BN9" s="117">
        <v>13247.415287337622</v>
      </c>
      <c r="BO9" s="142">
        <v>9.6657275170947479E-2</v>
      </c>
      <c r="BP9" s="119">
        <v>16809.611701980339</v>
      </c>
      <c r="BQ9" s="289">
        <v>0.11343546934700338</v>
      </c>
      <c r="BR9" s="117">
        <v>24412.386898963567</v>
      </c>
      <c r="BS9" s="142">
        <v>-2.2744100355181832E-3</v>
      </c>
      <c r="BT9" s="119">
        <v>16240.839072841176</v>
      </c>
      <c r="BU9" s="289">
        <v>8.1555792973839747E-2</v>
      </c>
      <c r="BV9" s="117">
        <v>16399.304257131687</v>
      </c>
      <c r="BW9" s="142">
        <v>3.7156876970457289E-3</v>
      </c>
      <c r="BX9" s="119">
        <v>26923.765360372479</v>
      </c>
      <c r="BY9" s="289">
        <v>4.788829500069916E-2</v>
      </c>
      <c r="BZ9" s="117">
        <v>21985.85482027509</v>
      </c>
      <c r="CA9" s="142">
        <v>0.11603402726496934</v>
      </c>
      <c r="CB9" s="119">
        <v>27465.170207289135</v>
      </c>
      <c r="CC9" s="289">
        <v>1.8016823739660535E-2</v>
      </c>
      <c r="CD9" s="117">
        <v>16282.477954464366</v>
      </c>
      <c r="CE9" s="142">
        <v>-4.2393128423540219E-2</v>
      </c>
      <c r="CF9" s="119">
        <v>28489.928338125294</v>
      </c>
      <c r="CG9" s="289">
        <v>0.1657685160383352</v>
      </c>
      <c r="CH9" s="117">
        <v>18333.382041601584</v>
      </c>
      <c r="CI9" s="142">
        <v>3.2233675583427865E-3</v>
      </c>
      <c r="CJ9" s="119">
        <v>16515.698002728983</v>
      </c>
      <c r="CK9" s="289">
        <v>-9.099995674984955E-2</v>
      </c>
      <c r="CL9" s="117">
        <v>18872.911389834419</v>
      </c>
      <c r="CM9" s="142">
        <v>-9.1924458283585739E-2</v>
      </c>
      <c r="CN9" s="119">
        <v>21048.915569637706</v>
      </c>
      <c r="CO9" s="289">
        <v>-1.6607243983803407E-2</v>
      </c>
      <c r="CP9" s="117">
        <v>16065.025367433749</v>
      </c>
      <c r="CQ9" s="142">
        <v>6.9300712590221067E-2</v>
      </c>
      <c r="CR9" s="119">
        <v>14402.040340054722</v>
      </c>
      <c r="CS9" s="289">
        <v>1.8510690716451544E-2</v>
      </c>
      <c r="CT9" s="117">
        <v>14662.097334264643</v>
      </c>
      <c r="CU9" s="142">
        <v>-1.5597027651320025E-2</v>
      </c>
      <c r="CV9" s="119">
        <v>15677.374524034301</v>
      </c>
      <c r="CW9" s="289">
        <v>3.1606742891801057E-2</v>
      </c>
      <c r="CX9" s="117">
        <v>22703.156318187237</v>
      </c>
      <c r="CY9" s="142">
        <v>0.12379105836977405</v>
      </c>
      <c r="CZ9" s="119">
        <v>13397.255902263832</v>
      </c>
      <c r="DA9" s="289">
        <v>-4.2513881662057315E-2</v>
      </c>
      <c r="DB9" s="117">
        <v>26022.508157022603</v>
      </c>
      <c r="DC9" s="142">
        <v>-0.19547587173500508</v>
      </c>
      <c r="DD9" s="119">
        <v>15781.675626383665</v>
      </c>
      <c r="DE9" s="289">
        <v>-0.14439098680459173</v>
      </c>
      <c r="DF9" s="117">
        <v>15409.283968903363</v>
      </c>
      <c r="DG9" s="142">
        <v>-3.8283243649595136E-2</v>
      </c>
      <c r="DH9" s="119">
        <v>18825.50663004972</v>
      </c>
      <c r="DI9" s="289">
        <v>2.516496592331316E-3</v>
      </c>
      <c r="DJ9" s="117">
        <v>18828.268445851372</v>
      </c>
      <c r="DK9" s="142">
        <v>0.22123297567692751</v>
      </c>
      <c r="DL9" s="119">
        <v>30816.400923104775</v>
      </c>
      <c r="DM9" s="289">
        <v>-5.483841482818913E-2</v>
      </c>
      <c r="DN9" s="117">
        <v>16580.79953681901</v>
      </c>
      <c r="DO9" s="142">
        <v>0.31795100339026533</v>
      </c>
      <c r="DP9" s="119">
        <v>19461.765897622921</v>
      </c>
      <c r="DQ9" s="289">
        <v>2.589431700022668E-4</v>
      </c>
      <c r="DR9" s="117">
        <v>11863.968176599412</v>
      </c>
      <c r="DS9" s="142">
        <v>-1.4059418343338161E-2</v>
      </c>
      <c r="DT9" s="119">
        <v>13402.991578156061</v>
      </c>
      <c r="DU9" s="289">
        <v>0.18958168617231713</v>
      </c>
      <c r="DV9" s="117">
        <v>24095.485149401109</v>
      </c>
      <c r="DW9" s="142">
        <v>5.3024401330512699E-2</v>
      </c>
      <c r="DX9" s="119">
        <v>22021.478728288468</v>
      </c>
      <c r="DY9" s="289">
        <v>-0.1639395686897504</v>
      </c>
      <c r="DZ9" s="117">
        <v>19791.734887187322</v>
      </c>
      <c r="EA9" s="142">
        <v>0.15280939786830383</v>
      </c>
      <c r="EB9" s="119">
        <v>15721.658715712403</v>
      </c>
      <c r="EC9" s="289">
        <v>-4.1373138120657182E-2</v>
      </c>
      <c r="ED9" s="117">
        <v>14603.574966917928</v>
      </c>
      <c r="EE9" s="142">
        <v>-0.16697718987338261</v>
      </c>
      <c r="EF9" s="119">
        <v>16368.958007722047</v>
      </c>
      <c r="EG9" s="289">
        <v>0.19408260504677083</v>
      </c>
      <c r="EH9" s="117">
        <v>21728.276441311904</v>
      </c>
      <c r="EI9" s="142">
        <v>5.0144042309974157E-3</v>
      </c>
      <c r="EJ9" s="119">
        <v>15081.336730087622</v>
      </c>
      <c r="EK9" s="289">
        <v>-0.10293906762599601</v>
      </c>
      <c r="EL9" s="117">
        <v>13112.996213423517</v>
      </c>
      <c r="EM9" s="142">
        <v>6.1778288662551334E-4</v>
      </c>
      <c r="EN9" s="119">
        <v>20134.692136683705</v>
      </c>
      <c r="EO9" s="289">
        <v>-0.13712370642892985</v>
      </c>
      <c r="EP9" s="117">
        <v>14785.990502425611</v>
      </c>
      <c r="EQ9" s="142">
        <v>9.0642941269515762E-2</v>
      </c>
      <c r="ER9" s="119">
        <v>19815.552415074912</v>
      </c>
      <c r="ES9" s="289">
        <v>0.10953401445807748</v>
      </c>
      <c r="ET9" s="117">
        <v>18510.025803454624</v>
      </c>
      <c r="EU9" s="142">
        <v>4.4463499758721922E-2</v>
      </c>
      <c r="EV9" s="119">
        <v>16611.427794040057</v>
      </c>
      <c r="EW9" s="289">
        <v>-4.4807542857181054E-3</v>
      </c>
      <c r="EX9" s="117">
        <v>18578.991312739356</v>
      </c>
      <c r="EY9" s="142">
        <v>0.1582082844729816</v>
      </c>
      <c r="EZ9" s="119">
        <v>17012.516839161501</v>
      </c>
      <c r="FA9" s="289">
        <v>-1.6067810723030727E-2</v>
      </c>
      <c r="FB9" s="117">
        <v>14033.029760518824</v>
      </c>
      <c r="FC9" s="142">
        <v>-0.11213148447583675</v>
      </c>
      <c r="FD9" s="119">
        <v>21764.245134709101</v>
      </c>
      <c r="FE9" s="289">
        <v>4.9497336331170025E-2</v>
      </c>
      <c r="FF9" s="117">
        <v>20417.299598070607</v>
      </c>
      <c r="FG9" s="142">
        <v>7.3509883458690611E-2</v>
      </c>
      <c r="FH9" s="119">
        <v>23904.176160588504</v>
      </c>
      <c r="FI9" s="289">
        <v>-9.4238775295725288E-2</v>
      </c>
      <c r="FJ9" s="117">
        <v>16170.593681649132</v>
      </c>
      <c r="FK9" s="142">
        <v>3.9619574910769902E-2</v>
      </c>
      <c r="FL9" s="119">
        <v>17208.171260780819</v>
      </c>
      <c r="FM9" s="289">
        <v>-2.084581393659253E-2</v>
      </c>
      <c r="FN9" s="117">
        <v>20810.03849747435</v>
      </c>
      <c r="FO9" s="142">
        <v>0.12911405281224972</v>
      </c>
      <c r="FP9" s="119">
        <v>22104.009636470531</v>
      </c>
      <c r="FQ9" s="289">
        <v>0.17102212840764336</v>
      </c>
      <c r="FR9" s="117">
        <v>16928.690564530625</v>
      </c>
      <c r="FS9" s="142">
        <v>3.5934966921282674E-2</v>
      </c>
      <c r="FT9" s="119">
        <v>21307.897188154195</v>
      </c>
      <c r="FU9" s="289">
        <v>-7.9518812285591586E-2</v>
      </c>
      <c r="FV9" s="117">
        <v>17328.495499156725</v>
      </c>
      <c r="FW9" s="142">
        <v>0.11853053200839836</v>
      </c>
      <c r="FX9" s="119">
        <v>18593.683133176091</v>
      </c>
      <c r="FY9" s="289">
        <v>0.15228250449441905</v>
      </c>
      <c r="FZ9" s="117">
        <v>18085.411354183896</v>
      </c>
      <c r="GA9" s="142">
        <v>7.0721893884080858E-2</v>
      </c>
      <c r="GB9" s="119">
        <v>25404.219309164444</v>
      </c>
      <c r="GC9" s="289">
        <v>0.11220227747377826</v>
      </c>
      <c r="GD9" s="117">
        <v>25336.88931882277</v>
      </c>
      <c r="GE9" s="142">
        <v>-9.4803055174131859E-2</v>
      </c>
      <c r="GF9" s="119">
        <v>18733.321021292377</v>
      </c>
      <c r="GG9" s="289">
        <v>-5.9432412106266472E-2</v>
      </c>
      <c r="GH9" s="117">
        <v>17384.504399014433</v>
      </c>
      <c r="GI9" s="142">
        <v>-2.6921163699883066E-2</v>
      </c>
      <c r="GJ9" s="119">
        <v>19397.35412451173</v>
      </c>
      <c r="GK9" s="289">
        <v>7.8776608498085376E-3</v>
      </c>
      <c r="GL9" s="117">
        <v>20108.034901544368</v>
      </c>
      <c r="GM9" s="142">
        <v>-9.7361549552572327E-2</v>
      </c>
      <c r="GN9" s="119">
        <v>17722.975218330124</v>
      </c>
      <c r="GO9" s="289">
        <v>-5.8209122499367341E-2</v>
      </c>
      <c r="GP9" s="117">
        <v>17470.81419947309</v>
      </c>
      <c r="GQ9" s="142">
        <v>-5.8848635562947921E-3</v>
      </c>
      <c r="GR9" s="119">
        <v>18832.611033578658</v>
      </c>
      <c r="GS9" s="289">
        <v>9.355788675854862E-2</v>
      </c>
      <c r="GT9" s="117">
        <v>14214.085577125068</v>
      </c>
    </row>
    <row r="10" spans="1:202" x14ac:dyDescent="0.35">
      <c r="A10" s="15">
        <v>45535</v>
      </c>
      <c r="B10" s="16">
        <v>1500</v>
      </c>
      <c r="C10" s="142">
        <v>0.10089013452940833</v>
      </c>
      <c r="D10" s="119">
        <v>38495.822337195379</v>
      </c>
      <c r="E10" s="289">
        <v>-0.11481560877823944</v>
      </c>
      <c r="F10" s="117">
        <v>22065.520094572577</v>
      </c>
      <c r="G10" s="142">
        <v>4.2347865230608565E-2</v>
      </c>
      <c r="H10" s="119">
        <v>15543.320818225504</v>
      </c>
      <c r="I10" s="289">
        <v>-2.5105736907646933E-2</v>
      </c>
      <c r="J10" s="117">
        <v>30072.082230928438</v>
      </c>
      <c r="K10" s="142">
        <v>-4.7719269323191205E-2</v>
      </c>
      <c r="L10" s="119">
        <v>19167.917836423221</v>
      </c>
      <c r="M10" s="289">
        <v>3.2205347820157229E-2</v>
      </c>
      <c r="N10" s="117">
        <v>23405.845791947348</v>
      </c>
      <c r="O10" s="142">
        <v>0.13291505950458862</v>
      </c>
      <c r="P10" s="119">
        <v>13138.843738562748</v>
      </c>
      <c r="Q10" s="289">
        <v>9.6613969081443388E-2</v>
      </c>
      <c r="R10" s="117">
        <v>18646.982879455358</v>
      </c>
      <c r="S10" s="142">
        <v>0.15172587469465684</v>
      </c>
      <c r="T10" s="119">
        <v>26464.288741236953</v>
      </c>
      <c r="U10" s="289">
        <v>0.26013940796605439</v>
      </c>
      <c r="V10" s="117">
        <v>19832.17937637469</v>
      </c>
      <c r="W10" s="142">
        <v>2.764909598109392E-2</v>
      </c>
      <c r="X10" s="119">
        <v>22966.467312953941</v>
      </c>
      <c r="Y10" s="289">
        <v>9.5138804394626839E-3</v>
      </c>
      <c r="Z10" s="117">
        <v>13844.124996598775</v>
      </c>
      <c r="AA10" s="142">
        <v>-8.0986584859776889E-2</v>
      </c>
      <c r="AB10" s="119">
        <v>19165.230868316845</v>
      </c>
      <c r="AC10" s="289">
        <v>0.2160592775012567</v>
      </c>
      <c r="AD10" s="117">
        <v>21935.977273475783</v>
      </c>
      <c r="AE10" s="142">
        <v>-0.17941982705168191</v>
      </c>
      <c r="AF10" s="119">
        <v>13740.146105231699</v>
      </c>
      <c r="AG10" s="289">
        <v>1.5869527690320184E-2</v>
      </c>
      <c r="AH10" s="117">
        <v>24684.61931841711</v>
      </c>
      <c r="AI10" s="142">
        <v>6.0677917679947513E-2</v>
      </c>
      <c r="AJ10" s="119">
        <v>25503.62955301585</v>
      </c>
      <c r="AK10" s="289">
        <v>3.9535006938188788E-2</v>
      </c>
      <c r="AL10" s="117">
        <v>18861.183945330456</v>
      </c>
      <c r="AM10" s="142">
        <v>0.14005578196692503</v>
      </c>
      <c r="AN10" s="119">
        <v>29935.858343634674</v>
      </c>
      <c r="AO10" s="289">
        <v>0.31902167766613776</v>
      </c>
      <c r="AP10" s="117">
        <v>26630.350504175072</v>
      </c>
      <c r="AQ10" s="142">
        <v>-0.27559361044519842</v>
      </c>
      <c r="AR10" s="119">
        <v>15926.308928032777</v>
      </c>
      <c r="AS10" s="289">
        <v>6.6772398752622114E-3</v>
      </c>
      <c r="AT10" s="117">
        <v>17096.107589579762</v>
      </c>
      <c r="AU10" s="142">
        <v>0.20167562990519888</v>
      </c>
      <c r="AV10" s="119">
        <v>24749.363149065393</v>
      </c>
      <c r="AW10" s="289">
        <v>7.8997659608513016E-2</v>
      </c>
      <c r="AX10" s="117">
        <v>25710.005539852496</v>
      </c>
      <c r="AY10" s="142">
        <v>0.13326205029577182</v>
      </c>
      <c r="AZ10" s="119">
        <v>28627.069284634865</v>
      </c>
      <c r="BA10" s="289">
        <v>-6.2870310236141355E-2</v>
      </c>
      <c r="BB10" s="117">
        <v>17565.775129225141</v>
      </c>
      <c r="BC10" s="142">
        <v>0.19129947163989375</v>
      </c>
      <c r="BD10" s="119">
        <v>33516.516452728363</v>
      </c>
      <c r="BE10" s="289">
        <v>-2.7158104309787753E-2</v>
      </c>
      <c r="BF10" s="117">
        <v>18328.646793164848</v>
      </c>
      <c r="BG10" s="142">
        <v>7.8440870358693598E-2</v>
      </c>
      <c r="BH10" s="119">
        <v>23546.97163088798</v>
      </c>
      <c r="BI10" s="289">
        <v>-0.22891887761284924</v>
      </c>
      <c r="BJ10" s="117">
        <v>18455.127828038065</v>
      </c>
      <c r="BK10" s="142">
        <v>1.9602506050151586E-2</v>
      </c>
      <c r="BL10" s="119">
        <v>16210.65364410493</v>
      </c>
      <c r="BM10" s="289">
        <v>3.2352945878249363E-2</v>
      </c>
      <c r="BN10" s="117">
        <v>15176.00819715555</v>
      </c>
      <c r="BO10" s="142">
        <v>-0.27795183161891185</v>
      </c>
      <c r="BP10" s="119">
        <v>13637.349340612211</v>
      </c>
      <c r="BQ10" s="289">
        <v>9.8195088508314252E-2</v>
      </c>
      <c r="BR10" s="117">
        <v>28309.563391206506</v>
      </c>
      <c r="BS10" s="142">
        <v>1.0490038280455624E-3</v>
      </c>
      <c r="BT10" s="119">
        <v>17757.87577519926</v>
      </c>
      <c r="BU10" s="289">
        <v>0.21883398264460224</v>
      </c>
      <c r="BV10" s="117">
        <v>21488.029320320395</v>
      </c>
      <c r="BW10" s="142">
        <v>-0.24888626075514098</v>
      </c>
      <c r="BX10" s="119">
        <v>21722.810074380581</v>
      </c>
      <c r="BY10" s="289">
        <v>1.8291750722628203E-2</v>
      </c>
      <c r="BZ10" s="117">
        <v>23888.014596071454</v>
      </c>
      <c r="CA10" s="142">
        <v>6.911924690739793E-2</v>
      </c>
      <c r="CB10" s="119">
        <v>30863.542088200466</v>
      </c>
      <c r="CC10" s="289">
        <v>0.19206123749589527</v>
      </c>
      <c r="CD10" s="117">
        <v>20909.710819898424</v>
      </c>
      <c r="CE10" s="142">
        <v>0.25004228009754792</v>
      </c>
      <c r="CF10" s="119">
        <v>37113.614979605889</v>
      </c>
      <c r="CG10" s="289">
        <v>2.8071209595693321E-2</v>
      </c>
      <c r="CH10" s="117">
        <v>20348.022251489303</v>
      </c>
      <c r="CI10" s="142">
        <v>-0.27270590760974384</v>
      </c>
      <c r="CJ10" s="119">
        <v>13511.769589086343</v>
      </c>
      <c r="CK10" s="289">
        <v>0.14073500071332767</v>
      </c>
      <c r="CL10" s="117">
        <v>23028.990587745335</v>
      </c>
      <c r="CM10" s="142">
        <v>3.634654873496089E-3</v>
      </c>
      <c r="CN10" s="119">
        <v>22625.421113194694</v>
      </c>
      <c r="CO10" s="289">
        <v>-0.28784413443846218</v>
      </c>
      <c r="CP10" s="117">
        <v>12940.802045812845</v>
      </c>
      <c r="CQ10" s="142">
        <v>-5.8453862971586334E-2</v>
      </c>
      <c r="CR10" s="119">
        <v>15060.185447505906</v>
      </c>
      <c r="CS10" s="289">
        <v>0.18784996487900352</v>
      </c>
      <c r="CT10" s="117">
        <v>18916.371803558788</v>
      </c>
      <c r="CU10" s="142">
        <v>4.0502722054514245E-2</v>
      </c>
      <c r="CV10" s="119">
        <v>17812.350866925786</v>
      </c>
      <c r="CW10" s="289">
        <v>0.33524451190228982</v>
      </c>
      <c r="CX10" s="117">
        <v>31814.264876719302</v>
      </c>
      <c r="CY10" s="142">
        <v>2.6340229378517443E-2</v>
      </c>
      <c r="CZ10" s="119">
        <v>15250.14269577216</v>
      </c>
      <c r="DA10" s="289">
        <v>-2.3618599539244292E-2</v>
      </c>
      <c r="DB10" s="117">
        <v>26907.892957855169</v>
      </c>
      <c r="DC10" s="142">
        <v>-0.14116442095528375</v>
      </c>
      <c r="DD10" s="119">
        <v>15053.864524881099</v>
      </c>
      <c r="DE10" s="289">
        <v>-1.1818061016007221E-2</v>
      </c>
      <c r="DF10" s="117">
        <v>16727.176110745881</v>
      </c>
      <c r="DG10" s="142">
        <v>0.15216334956570154</v>
      </c>
      <c r="DH10" s="119">
        <v>23190.058776149406</v>
      </c>
      <c r="DI10" s="289">
        <v>0.28974171748427802</v>
      </c>
      <c r="DJ10" s="117">
        <v>25783.603282607386</v>
      </c>
      <c r="DK10" s="142">
        <v>-6.0743444247817441E-2</v>
      </c>
      <c r="DL10" s="119">
        <v>30444.506591713773</v>
      </c>
      <c r="DM10" s="289">
        <v>0.17236004573406327</v>
      </c>
      <c r="DN10" s="117">
        <v>20938.666903292469</v>
      </c>
      <c r="DO10" s="142">
        <v>0.1903391434923789</v>
      </c>
      <c r="DP10" s="119">
        <v>24666.101749425656</v>
      </c>
      <c r="DQ10" s="289">
        <v>7.869575728051531E-2</v>
      </c>
      <c r="DR10" s="117">
        <v>14297.612136608837</v>
      </c>
      <c r="DS10" s="142">
        <v>0.12259875171517058</v>
      </c>
      <c r="DT10" s="119">
        <v>16546.18161488694</v>
      </c>
      <c r="DU10" s="289">
        <v>-0.15305363374955533</v>
      </c>
      <c r="DV10" s="117">
        <v>21907.58359032682</v>
      </c>
      <c r="DW10" s="142">
        <v>2.9578362119784651E-2</v>
      </c>
      <c r="DX10" s="119">
        <v>24172.838000526921</v>
      </c>
      <c r="DY10" s="289">
        <v>-7.1817086277281755E-2</v>
      </c>
      <c r="DZ10" s="117">
        <v>19870.350155217104</v>
      </c>
      <c r="EA10" s="142">
        <v>-2.1439770132559141E-2</v>
      </c>
      <c r="EB10" s="119">
        <v>16884.589966744985</v>
      </c>
      <c r="EC10" s="289">
        <v>2.7495725021322324E-2</v>
      </c>
      <c r="ED10" s="117">
        <v>16505.110848536569</v>
      </c>
      <c r="EE10" s="142">
        <v>0.17001215965213479</v>
      </c>
      <c r="EF10" s="119">
        <v>20651.879909869978</v>
      </c>
      <c r="EG10" s="289">
        <v>1.1956501168436058E-2</v>
      </c>
      <c r="EH10" s="117">
        <v>23488.070603970555</v>
      </c>
      <c r="EI10" s="142">
        <v>6.8967703421654203E-2</v>
      </c>
      <c r="EJ10" s="119">
        <v>17621.461888890408</v>
      </c>
      <c r="EK10" s="289">
        <v>5.779638521947468E-2</v>
      </c>
      <c r="EL10" s="117">
        <v>15370.879993956056</v>
      </c>
      <c r="EM10" s="142">
        <v>0.22011041439430384</v>
      </c>
      <c r="EN10" s="119">
        <v>26066.547566590885</v>
      </c>
      <c r="EO10" s="289">
        <v>6.1030950715921024E-2</v>
      </c>
      <c r="EP10" s="117">
        <v>17188.393560065226</v>
      </c>
      <c r="EQ10" s="142">
        <v>-6.2847756592970067E-2</v>
      </c>
      <c r="ER10" s="119">
        <v>20070.189400137046</v>
      </c>
      <c r="ES10" s="289">
        <v>-6.35362288779944E-2</v>
      </c>
      <c r="ET10" s="117">
        <v>18833.96856746875</v>
      </c>
      <c r="EU10" s="142">
        <v>1.9208407041643533E-2</v>
      </c>
      <c r="EV10" s="119">
        <v>18430.50686065085</v>
      </c>
      <c r="EW10" s="289">
        <v>0.25729657857518123</v>
      </c>
      <c r="EX10" s="117">
        <v>24859.302210885209</v>
      </c>
      <c r="EY10" s="142">
        <v>-6.0103679257169543E-2</v>
      </c>
      <c r="EZ10" s="119">
        <v>17490.00198370334</v>
      </c>
      <c r="FA10" s="289">
        <v>9.1939755295192521E-2</v>
      </c>
      <c r="FB10" s="117">
        <v>16823.223082751079</v>
      </c>
      <c r="FC10" s="142">
        <v>-0.14004470907865935</v>
      </c>
      <c r="FD10" s="119">
        <v>20216.277756502135</v>
      </c>
      <c r="FE10" s="289">
        <v>8.9700439540616822E-2</v>
      </c>
      <c r="FF10" s="117">
        <v>23748.740346250001</v>
      </c>
      <c r="FG10" s="142">
        <v>0.20042238971169357</v>
      </c>
      <c r="FH10" s="119">
        <v>30195.108270782952</v>
      </c>
      <c r="FI10" s="289">
        <v>-0.21255550838058496</v>
      </c>
      <c r="FJ10" s="117">
        <v>14233.444920830325</v>
      </c>
      <c r="FK10" s="142">
        <v>-6.4508112355532526E-2</v>
      </c>
      <c r="FL10" s="119">
        <v>17598.104615657125</v>
      </c>
      <c r="FM10" s="289">
        <v>9.2105207137638839E-2</v>
      </c>
      <c r="FN10" s="117">
        <v>24226.751403826467</v>
      </c>
      <c r="FO10" s="142">
        <v>6.1876860426200678E-2</v>
      </c>
      <c r="FP10" s="119">
        <v>24971.736355605815</v>
      </c>
      <c r="FQ10" s="289">
        <v>4.9339475178946345E-2</v>
      </c>
      <c r="FR10" s="117">
        <v>19263.94327245135</v>
      </c>
      <c r="FS10" s="142">
        <v>5.7648649631497517E-2</v>
      </c>
      <c r="FT10" s="119">
        <v>24036.268687538064</v>
      </c>
      <c r="FU10" s="289">
        <v>1.92276733578132E-2</v>
      </c>
      <c r="FV10" s="117">
        <v>19161.682150396846</v>
      </c>
      <c r="FW10" s="142">
        <v>9.930743063383092E-2</v>
      </c>
      <c r="FX10" s="119">
        <v>21940.174031151408</v>
      </c>
      <c r="FY10" s="289">
        <v>9.5114627478111044E-2</v>
      </c>
      <c r="FZ10" s="117">
        <v>21305.598517925497</v>
      </c>
      <c r="GA10" s="142">
        <v>6.5272642147709628E-2</v>
      </c>
      <c r="GB10" s="119">
        <v>28562.419825173471</v>
      </c>
      <c r="GC10" s="289">
        <v>4.0771887471074977E-2</v>
      </c>
      <c r="GD10" s="117">
        <v>27869.922118996892</v>
      </c>
      <c r="GE10" s="142">
        <v>0.14242821336771594</v>
      </c>
      <c r="GF10" s="119">
        <v>22901.474464798925</v>
      </c>
      <c r="GG10" s="289">
        <v>-0.10248732228741701</v>
      </c>
      <c r="GH10" s="117">
        <v>17102.813093865625</v>
      </c>
      <c r="GI10" s="142">
        <v>0.15629246969447025</v>
      </c>
      <c r="GJ10" s="119">
        <v>23929.01450616989</v>
      </c>
      <c r="GK10" s="289">
        <v>6.9820761247639737E-2</v>
      </c>
      <c r="GL10" s="117">
        <v>23011.993205564308</v>
      </c>
      <c r="GM10" s="142">
        <v>0.11726665341901488</v>
      </c>
      <c r="GN10" s="119">
        <v>21301.289210811832</v>
      </c>
      <c r="GO10" s="289">
        <v>-0.16822238942213941</v>
      </c>
      <c r="GP10" s="117">
        <v>16031.832089687485</v>
      </c>
      <c r="GQ10" s="142">
        <v>5.3061380918966457E-2</v>
      </c>
      <c r="GR10" s="119">
        <v>21331.895381330105</v>
      </c>
      <c r="GS10" s="289">
        <v>-0.1201092060135087</v>
      </c>
      <c r="GT10" s="117">
        <v>14006.84304424851</v>
      </c>
    </row>
    <row r="11" spans="1:202" x14ac:dyDescent="0.35">
      <c r="A11" s="15">
        <v>45565</v>
      </c>
      <c r="B11" s="16">
        <v>1500</v>
      </c>
      <c r="C11" s="142">
        <v>0.27342262188765476</v>
      </c>
      <c r="D11" s="119">
        <v>50521.451012352685</v>
      </c>
      <c r="E11" s="289">
        <v>0.18808305711518486</v>
      </c>
      <c r="F11" s="117">
        <v>27715.67057079633</v>
      </c>
      <c r="G11" s="142">
        <v>-8.0794740115555042E-2</v>
      </c>
      <c r="H11" s="119">
        <v>15787.502252184277</v>
      </c>
      <c r="I11" s="289">
        <v>5.9910741207879648E-2</v>
      </c>
      <c r="J11" s="117">
        <v>33373.722967047666</v>
      </c>
      <c r="K11" s="142">
        <v>4.6291175844023938E-2</v>
      </c>
      <c r="L11" s="119">
        <v>21555.223291552891</v>
      </c>
      <c r="M11" s="289">
        <v>-0.1506406594441404</v>
      </c>
      <c r="N11" s="117">
        <v>21379.973747000542</v>
      </c>
      <c r="O11" s="142">
        <v>2.4944868679825243E-2</v>
      </c>
      <c r="P11" s="119">
        <v>14966.590470225939</v>
      </c>
      <c r="Q11" s="289">
        <v>0.18846380480246311</v>
      </c>
      <c r="R11" s="117">
        <v>23661.264221003905</v>
      </c>
      <c r="S11" s="142">
        <v>-3.7179850781267745E-2</v>
      </c>
      <c r="T11" s="119">
        <v>26980.350434805379</v>
      </c>
      <c r="U11" s="289">
        <v>-0.14783092864255576</v>
      </c>
      <c r="V11" s="117">
        <v>18400.369882159477</v>
      </c>
      <c r="W11" s="142">
        <v>7.0905466437954923E-2</v>
      </c>
      <c r="X11" s="119">
        <v>26094.915390210987</v>
      </c>
      <c r="Y11" s="289">
        <v>0.19054718453927738</v>
      </c>
      <c r="Z11" s="117">
        <v>17982.084037110504</v>
      </c>
      <c r="AA11" s="142">
        <v>-0.13210604271542847</v>
      </c>
      <c r="AB11" s="119">
        <v>18133.388060575933</v>
      </c>
      <c r="AC11" s="289">
        <v>0.11449670680041409</v>
      </c>
      <c r="AD11" s="117">
        <v>25947.574431737488</v>
      </c>
      <c r="AE11" s="142">
        <v>0.13979424379997168</v>
      </c>
      <c r="AF11" s="119">
        <v>17160.939439713693</v>
      </c>
      <c r="AG11" s="289">
        <v>5.5254975777753387E-2</v>
      </c>
      <c r="AH11" s="117">
        <v>27548.567360939312</v>
      </c>
      <c r="AI11" s="142">
        <v>-0.12720388293036633</v>
      </c>
      <c r="AJ11" s="119">
        <v>23759.468845054591</v>
      </c>
      <c r="AK11" s="289">
        <v>-0.10218988618415077</v>
      </c>
      <c r="AL11" s="117">
        <v>18433.761704658806</v>
      </c>
      <c r="AM11" s="142">
        <v>6.5767745175790357E-2</v>
      </c>
      <c r="AN11" s="119">
        <v>33404.672246797396</v>
      </c>
      <c r="AO11" s="289">
        <v>-0.21407271026645153</v>
      </c>
      <c r="AP11" s="117">
        <v>22429.519196400754</v>
      </c>
      <c r="AQ11" s="142">
        <v>0.17354874624348782</v>
      </c>
      <c r="AR11" s="119">
        <v>20190.299874779328</v>
      </c>
      <c r="AS11" s="289">
        <v>-0.1176394707983875</v>
      </c>
      <c r="AT11" s="117">
        <v>16584.930540029301</v>
      </c>
      <c r="AU11" s="142">
        <v>0.27194082834599026</v>
      </c>
      <c r="AV11" s="119">
        <v>32979.725464857969</v>
      </c>
      <c r="AW11" s="289">
        <v>-1.297829189302685E-3</v>
      </c>
      <c r="AX11" s="117">
        <v>27176.638344205741</v>
      </c>
      <c r="AY11" s="142">
        <v>-4.4053105643726428E-2</v>
      </c>
      <c r="AZ11" s="119">
        <v>28865.957977168568</v>
      </c>
      <c r="BA11" s="289">
        <v>0.25994553637720424</v>
      </c>
      <c r="BB11" s="117">
        <v>23631.919967072925</v>
      </c>
      <c r="BC11" s="142">
        <v>0.28712937826960117</v>
      </c>
      <c r="BD11" s="119">
        <v>44640.092983563118</v>
      </c>
      <c r="BE11" s="289">
        <v>8.8915275187406551E-2</v>
      </c>
      <c r="BF11" s="117">
        <v>21458.343466591876</v>
      </c>
      <c r="BG11" s="142">
        <v>0.1190143998867622</v>
      </c>
      <c r="BH11" s="119">
        <v>27849.400328688724</v>
      </c>
      <c r="BI11" s="289">
        <v>-6.6054133847982532E-2</v>
      </c>
      <c r="BJ11" s="117">
        <v>18736.090344303211</v>
      </c>
      <c r="BK11" s="142">
        <v>0.10414381731810263</v>
      </c>
      <c r="BL11" s="119">
        <v>19398.892995823629</v>
      </c>
      <c r="BM11" s="289">
        <v>7.7525806132342445E-2</v>
      </c>
      <c r="BN11" s="117">
        <v>17852.540466511073</v>
      </c>
      <c r="BO11" s="142">
        <v>4.5163190037404932E-2</v>
      </c>
      <c r="BP11" s="119">
        <v>15753.255540488759</v>
      </c>
      <c r="BQ11" s="289">
        <v>0.28217983576847772</v>
      </c>
      <c r="BR11" s="117">
        <v>37797.951339614468</v>
      </c>
      <c r="BS11" s="142">
        <v>-1.9463726406012127E-2</v>
      </c>
      <c r="BT11" s="119">
        <v>18912.24133955883</v>
      </c>
      <c r="BU11" s="289">
        <v>0.12178041967609098</v>
      </c>
      <c r="BV11" s="117">
        <v>25604.85054896116</v>
      </c>
      <c r="BW11" s="142">
        <v>3.5101796277576078E-2</v>
      </c>
      <c r="BX11" s="119">
        <v>23985.319728187966</v>
      </c>
      <c r="BY11" s="289">
        <v>-1.5264404637855146E-2</v>
      </c>
      <c r="BZ11" s="117">
        <v>25023.37827528203</v>
      </c>
      <c r="CA11" s="142">
        <v>-5.4575810100721767E-2</v>
      </c>
      <c r="CB11" s="119">
        <v>30679.139276159203</v>
      </c>
      <c r="CC11" s="289">
        <v>-1.1223744174520579E-2</v>
      </c>
      <c r="CD11" s="117">
        <v>22175.025574892679</v>
      </c>
      <c r="CE11" s="142">
        <v>0.13856885668513627</v>
      </c>
      <c r="CF11" s="119">
        <v>43756.40617478222</v>
      </c>
      <c r="CG11" s="289">
        <v>9.5734495893008947E-2</v>
      </c>
      <c r="CH11" s="117">
        <v>23796.029904155359</v>
      </c>
      <c r="CI11" s="142">
        <v>-0.11331790715007949</v>
      </c>
      <c r="CJ11" s="119">
        <v>13480.644137356989</v>
      </c>
      <c r="CK11" s="289">
        <v>-5.7716629905178465E-2</v>
      </c>
      <c r="CL11" s="117">
        <v>23199.8348609026</v>
      </c>
      <c r="CM11" s="142">
        <v>-1.9506306674898347E-2</v>
      </c>
      <c r="CN11" s="119">
        <v>23684.082710311999</v>
      </c>
      <c r="CO11" s="289">
        <v>6.9470571581677271E-2</v>
      </c>
      <c r="CP11" s="117">
        <v>15339.806960660801</v>
      </c>
      <c r="CQ11" s="142">
        <v>4.7789522712109053E-2</v>
      </c>
      <c r="CR11" s="119">
        <v>17279.904521998062</v>
      </c>
      <c r="CS11" s="289">
        <v>-1.2375166009446027E-2</v>
      </c>
      <c r="CT11" s="117">
        <v>20182.278562193344</v>
      </c>
      <c r="CU11" s="142">
        <v>0.20691518436160505</v>
      </c>
      <c r="CV11" s="119">
        <v>22997.996730469331</v>
      </c>
      <c r="CW11" s="289">
        <v>-3.2094279864061367E-2</v>
      </c>
      <c r="CX11" s="117">
        <v>32293.208956096496</v>
      </c>
      <c r="CY11" s="142">
        <v>3.7234878941778585E-2</v>
      </c>
      <c r="CZ11" s="119">
        <v>17317.979912894087</v>
      </c>
      <c r="DA11" s="289">
        <v>-4.019891724298888E-2</v>
      </c>
      <c r="DB11" s="117">
        <v>27326.224795659145</v>
      </c>
      <c r="DC11" s="142">
        <v>9.9493014967010698E-3</v>
      </c>
      <c r="DD11" s="119">
        <v>16703.639961729634</v>
      </c>
      <c r="DE11" s="289">
        <v>0.13554693012116575</v>
      </c>
      <c r="DF11" s="117">
        <v>20494.493482153586</v>
      </c>
      <c r="DG11" s="142">
        <v>2.1118076027020552E-3</v>
      </c>
      <c r="DH11" s="119">
        <v>24739.031718579987</v>
      </c>
      <c r="DI11" s="289">
        <v>0.24245616266469527</v>
      </c>
      <c r="DJ11" s="117">
        <v>33534.996794177212</v>
      </c>
      <c r="DK11" s="142">
        <v>0.25003048253066623</v>
      </c>
      <c r="DL11" s="119">
        <v>39556.561265248019</v>
      </c>
      <c r="DM11" s="289">
        <v>-6.8733204711019832E-2</v>
      </c>
      <c r="DN11" s="117">
        <v>20999.485224652613</v>
      </c>
      <c r="DO11" s="142">
        <v>6.8638354626176373E-4</v>
      </c>
      <c r="DP11" s="119">
        <v>26183.03215581688</v>
      </c>
      <c r="DQ11" s="289">
        <v>0.19306940013068286</v>
      </c>
      <c r="DR11" s="117">
        <v>18558.043535125074</v>
      </c>
      <c r="DS11" s="142">
        <v>7.9635446529249837E-2</v>
      </c>
      <c r="DT11" s="119">
        <v>19363.844176142527</v>
      </c>
      <c r="DU11" s="289">
        <v>0.15041296415806971</v>
      </c>
      <c r="DV11" s="117">
        <v>26702.768175688561</v>
      </c>
      <c r="DW11" s="142">
        <v>3.5609520362584642E-2</v>
      </c>
      <c r="DX11" s="119">
        <v>26533.621167528141</v>
      </c>
      <c r="DY11" s="289">
        <v>-0.13773987733585641</v>
      </c>
      <c r="DZ11" s="117">
        <v>18633.410562216985</v>
      </c>
      <c r="EA11" s="142">
        <v>0.12327668613059685</v>
      </c>
      <c r="EB11" s="119">
        <v>20466.066264519231</v>
      </c>
      <c r="EC11" s="289">
        <v>5.7532087798129308E-2</v>
      </c>
      <c r="ED11" s="117">
        <v>18954.684334992431</v>
      </c>
      <c r="EE11" s="142">
        <v>-0.13656092775816353</v>
      </c>
      <c r="EF11" s="119">
        <v>19331.640029427956</v>
      </c>
      <c r="EG11" s="289">
        <v>-2.8356527922975758E-2</v>
      </c>
      <c r="EH11" s="117">
        <v>24322.030474032239</v>
      </c>
      <c r="EI11" s="142">
        <v>4.0903363938583792E-2</v>
      </c>
      <c r="EJ11" s="119">
        <v>19842.238957661579</v>
      </c>
      <c r="EK11" s="289">
        <v>0.27284192129794693</v>
      </c>
      <c r="EL11" s="117">
        <v>21064.700423547201</v>
      </c>
      <c r="EM11" s="142">
        <v>0.20451433074303871</v>
      </c>
      <c r="EN11" s="119">
        <v>32897.530096953808</v>
      </c>
      <c r="EO11" s="289">
        <v>-7.0866073160427701E-3</v>
      </c>
      <c r="EP11" s="117">
        <v>18566.586164511446</v>
      </c>
      <c r="EQ11" s="142">
        <v>-0.10256288792075051</v>
      </c>
      <c r="ER11" s="119">
        <v>19511.732814142553</v>
      </c>
      <c r="ES11" s="289">
        <v>5.5872886874480776E-2</v>
      </c>
      <c r="ET11" s="117">
        <v>21386.276762636458</v>
      </c>
      <c r="EU11" s="142">
        <v>1.7323695509583677E-2</v>
      </c>
      <c r="EV11" s="119">
        <v>20249.791349592058</v>
      </c>
      <c r="EW11" s="289">
        <v>2.0265255589264085E-2</v>
      </c>
      <c r="EX11" s="117">
        <v>26863.082323959559</v>
      </c>
      <c r="EY11" s="142">
        <v>0.21338499614384937</v>
      </c>
      <c r="EZ11" s="119">
        <v>22722.105989551797</v>
      </c>
      <c r="FA11" s="289">
        <v>3.7056189020072183E-2</v>
      </c>
      <c r="FB11" s="117">
        <v>18946.627617232345</v>
      </c>
      <c r="FC11" s="142">
        <v>8.354587930164134E-2</v>
      </c>
      <c r="FD11" s="119">
        <v>23405.264457875317</v>
      </c>
      <c r="FE11" s="289">
        <v>0.20798526850960286</v>
      </c>
      <c r="FF11" s="117">
        <v>30188.128483929646</v>
      </c>
      <c r="FG11" s="142">
        <v>2.8901308384789225E-2</v>
      </c>
      <c r="FH11" s="119">
        <v>32567.786406628951</v>
      </c>
      <c r="FI11" s="289">
        <v>-1.713837976054914E-2</v>
      </c>
      <c r="FJ11" s="117">
        <v>15489.506736476276</v>
      </c>
      <c r="FK11" s="142">
        <v>0.10207968955287593</v>
      </c>
      <c r="FL11" s="119">
        <v>20894.513671542438</v>
      </c>
      <c r="FM11" s="289">
        <v>0.17553665225000264</v>
      </c>
      <c r="FN11" s="117">
        <v>29979.434240147217</v>
      </c>
      <c r="FO11" s="142">
        <v>-0.10690137296596529</v>
      </c>
      <c r="FP11" s="119">
        <v>23802.223453847444</v>
      </c>
      <c r="FQ11" s="289">
        <v>0.12467051491626092</v>
      </c>
      <c r="FR11" s="117">
        <v>23165.588999545504</v>
      </c>
      <c r="FS11" s="142">
        <v>-2.7729659902572631E-2</v>
      </c>
      <c r="FT11" s="119">
        <v>24869.751131505778</v>
      </c>
      <c r="FU11" s="289">
        <v>-9.8955726024817739E-2</v>
      </c>
      <c r="FV11" s="117">
        <v>18765.523981347535</v>
      </c>
      <c r="FW11" s="142">
        <v>-7.2839600058744694E-2</v>
      </c>
      <c r="FX11" s="119">
        <v>21842.060529503084</v>
      </c>
      <c r="FY11" s="289">
        <v>0.22149745500856449</v>
      </c>
      <c r="FZ11" s="117">
        <v>27524.734367080237</v>
      </c>
      <c r="GA11" s="142">
        <v>0.13559963747308687</v>
      </c>
      <c r="GB11" s="119">
        <v>33935.473598821103</v>
      </c>
      <c r="GC11" s="289">
        <v>9.3042521252522589E-3</v>
      </c>
      <c r="GD11" s="117">
        <v>29629.230901103183</v>
      </c>
      <c r="GE11" s="142">
        <v>-1.0963944243255822E-3</v>
      </c>
      <c r="GF11" s="119">
        <v>24376.365415886885</v>
      </c>
      <c r="GG11" s="289">
        <v>5.7676350104942514E-4</v>
      </c>
      <c r="GH11" s="117">
        <v>18612.677372223436</v>
      </c>
      <c r="GI11" s="142">
        <v>-0.1294136486106181</v>
      </c>
      <c r="GJ11" s="119">
        <v>22332.273431270038</v>
      </c>
      <c r="GK11" s="289">
        <v>2.3571191146661129E-2</v>
      </c>
      <c r="GL11" s="117">
        <v>25054.413296078332</v>
      </c>
      <c r="GM11" s="142">
        <v>-0.21706499377202515</v>
      </c>
      <c r="GN11" s="119">
        <v>18177.525000930855</v>
      </c>
      <c r="GO11" s="289">
        <v>9.1789062049703191E-3</v>
      </c>
      <c r="GP11" s="117">
        <v>17678.986772732562</v>
      </c>
      <c r="GQ11" s="142">
        <v>6.5583834439755198E-2</v>
      </c>
      <c r="GR11" s="119">
        <v>24230.922876305438</v>
      </c>
      <c r="GS11" s="289">
        <v>-6.3227490733370889E-2</v>
      </c>
      <c r="GT11" s="117">
        <v>14621.225505464507</v>
      </c>
    </row>
    <row r="12" spans="1:202" x14ac:dyDescent="0.35">
      <c r="A12" s="15">
        <v>45596</v>
      </c>
      <c r="B12" s="16">
        <v>1500</v>
      </c>
      <c r="C12" s="142">
        <v>0.26822372561656066</v>
      </c>
      <c r="D12" s="119">
        <v>65572.502826440483</v>
      </c>
      <c r="E12" s="289">
        <v>6.7024118948578959E-2</v>
      </c>
      <c r="F12" s="117">
        <v>31073.288971873011</v>
      </c>
      <c r="G12" s="142">
        <v>-1.1337160056072992E-2</v>
      </c>
      <c r="H12" s="119">
        <v>17108.516812265651</v>
      </c>
      <c r="I12" s="289">
        <v>5.0326484348214635E-2</v>
      </c>
      <c r="J12" s="117">
        <v>36553.305113590446</v>
      </c>
      <c r="K12" s="142">
        <v>2.3480788314115104E-2</v>
      </c>
      <c r="L12" s="119">
        <v>23561.356926725326</v>
      </c>
      <c r="M12" s="289">
        <v>4.351712505502911E-2</v>
      </c>
      <c r="N12" s="117">
        <v>23810.368738222001</v>
      </c>
      <c r="O12" s="142">
        <v>0.11272209257538912</v>
      </c>
      <c r="P12" s="119">
        <v>18153.655866748686</v>
      </c>
      <c r="Q12" s="289">
        <v>-2.6616395263745596E-2</v>
      </c>
      <c r="R12" s="117">
        <v>24531.486660057744</v>
      </c>
      <c r="S12" s="142">
        <v>-7.4570566400620611E-2</v>
      </c>
      <c r="T12" s="119">
        <v>26468.410421194709</v>
      </c>
      <c r="U12" s="289">
        <v>9.9098084994713176E-2</v>
      </c>
      <c r="V12" s="117">
        <v>21723.811300675876</v>
      </c>
      <c r="W12" s="142">
        <v>8.5622360425733068E-2</v>
      </c>
      <c r="X12" s="119">
        <v>29829.223641030643</v>
      </c>
      <c r="Y12" s="289">
        <v>-0.20732007210237985</v>
      </c>
      <c r="Z12" s="117">
        <v>15754.037077985702</v>
      </c>
      <c r="AA12" s="142">
        <v>-3.4251973306700781E-2</v>
      </c>
      <c r="AB12" s="119">
        <v>19012.283736765039</v>
      </c>
      <c r="AC12" s="289">
        <v>-5.6338781940799831E-2</v>
      </c>
      <c r="AD12" s="117">
        <v>25985.719693935156</v>
      </c>
      <c r="AE12" s="142">
        <v>-4.7693533785269429E-3</v>
      </c>
      <c r="AF12" s="119">
        <v>18579.092855218198</v>
      </c>
      <c r="AG12" s="289">
        <v>1.9348965973379012E-2</v>
      </c>
      <c r="AH12" s="117">
        <v>29581.603653421465</v>
      </c>
      <c r="AI12" s="142">
        <v>0.12704852516116988</v>
      </c>
      <c r="AJ12" s="119">
        <v>28278.074320431544</v>
      </c>
      <c r="AK12" s="289">
        <v>4.9904415806734666E-2</v>
      </c>
      <c r="AL12" s="117">
        <v>20853.687813650362</v>
      </c>
      <c r="AM12" s="142">
        <v>8.0983189532156385E-2</v>
      </c>
      <c r="AN12" s="119">
        <v>37609.889150619354</v>
      </c>
      <c r="AO12" s="289">
        <v>-6.1831538479827836E-2</v>
      </c>
      <c r="AP12" s="117">
        <v>22542.667517124464</v>
      </c>
      <c r="AQ12" s="142">
        <v>0.31123738190384997</v>
      </c>
      <c r="AR12" s="119">
        <v>27974.27594765928</v>
      </c>
      <c r="AS12" s="289">
        <v>-1.2688629307400279E-2</v>
      </c>
      <c r="AT12" s="117">
        <v>17874.490504317888</v>
      </c>
      <c r="AU12" s="142">
        <v>-0.10482866039997328</v>
      </c>
      <c r="AV12" s="119">
        <v>31022.505024018021</v>
      </c>
      <c r="AW12" s="289">
        <v>5.2852457376399015E-2</v>
      </c>
      <c r="AX12" s="117">
        <v>30112.99046392669</v>
      </c>
      <c r="AY12" s="142">
        <v>-6.0856366500074421E-2</v>
      </c>
      <c r="AZ12" s="119">
        <v>28609.280659134249</v>
      </c>
      <c r="BA12" s="289">
        <v>2.7536765777048153E-2</v>
      </c>
      <c r="BB12" s="117">
        <v>25782.666612068162</v>
      </c>
      <c r="BC12" s="142">
        <v>9.0095340604015944E-2</v>
      </c>
      <c r="BD12" s="119">
        <v>50161.957365512179</v>
      </c>
      <c r="BE12" s="289">
        <v>2.4481677169751921E-2</v>
      </c>
      <c r="BF12" s="117">
        <v>23483.679703938637</v>
      </c>
      <c r="BG12" s="142">
        <v>4.826271043310304E-2</v>
      </c>
      <c r="BH12" s="119">
        <v>30693.487872487793</v>
      </c>
      <c r="BI12" s="289">
        <v>-3.7056732704136341E-2</v>
      </c>
      <c r="BJ12" s="117">
        <v>19541.792052493816</v>
      </c>
      <c r="BK12" s="142">
        <v>0.22091800522800709</v>
      </c>
      <c r="BL12" s="119">
        <v>25184.457740092545</v>
      </c>
      <c r="BM12" s="289">
        <v>0.22260057233275132</v>
      </c>
      <c r="BN12" s="117">
        <v>23326.526191950041</v>
      </c>
      <c r="BO12" s="142">
        <v>-5.2856618258842941E-2</v>
      </c>
      <c r="BP12" s="119">
        <v>16420.591726051141</v>
      </c>
      <c r="BQ12" s="289">
        <v>1.3067472611442074E-3</v>
      </c>
      <c r="BR12" s="117">
        <v>39347.343709004366</v>
      </c>
      <c r="BS12" s="142">
        <v>0.20631845862617743</v>
      </c>
      <c r="BT12" s="119">
        <v>24314.185821902884</v>
      </c>
      <c r="BU12" s="289">
        <v>-1.7016949870914254E-2</v>
      </c>
      <c r="BV12" s="117">
        <v>26669.134090717234</v>
      </c>
      <c r="BW12" s="142">
        <v>1.4357143318791971E-2</v>
      </c>
      <c r="BX12" s="119">
        <v>25829.680401072608</v>
      </c>
      <c r="BY12" s="289">
        <v>-0.33666879436402475</v>
      </c>
      <c r="BZ12" s="117">
        <v>18098.7876804279</v>
      </c>
      <c r="CA12" s="142">
        <v>-1.8253977572624737E-2</v>
      </c>
      <c r="CB12" s="119">
        <v>31619.122955864765</v>
      </c>
      <c r="CC12" s="289">
        <v>-4.5539912997272988E-3</v>
      </c>
      <c r="CD12" s="117">
        <v>23574.040701353388</v>
      </c>
      <c r="CE12" s="142">
        <v>0.25878736114439116</v>
      </c>
      <c r="CF12" s="119">
        <v>56580.011061916251</v>
      </c>
      <c r="CG12" s="289">
        <v>0.16342128096289738</v>
      </c>
      <c r="CH12" s="117">
        <v>29184.80759292384</v>
      </c>
      <c r="CI12" s="142">
        <v>7.9260565665402904E-2</v>
      </c>
      <c r="CJ12" s="119">
        <v>16049.1276172179</v>
      </c>
      <c r="CK12" s="289">
        <v>0.18400632456771887</v>
      </c>
      <c r="CL12" s="117">
        <v>28968.751204235323</v>
      </c>
      <c r="CM12" s="142">
        <v>2.995319767164252E-3</v>
      </c>
      <c r="CN12" s="119">
        <v>25255.024111421346</v>
      </c>
      <c r="CO12" s="289">
        <v>1.768982399934348E-2</v>
      </c>
      <c r="CP12" s="117">
        <v>17111.165445978797</v>
      </c>
      <c r="CQ12" s="142">
        <v>-1.471335553294395E-2</v>
      </c>
      <c r="CR12" s="119">
        <v>18525.65914319058</v>
      </c>
      <c r="CS12" s="289">
        <v>7.745588585162673E-3</v>
      </c>
      <c r="CT12" s="117">
        <v>21838.602188647241</v>
      </c>
      <c r="CU12" s="142">
        <v>-8.8761385646965493E-2</v>
      </c>
      <c r="CV12" s="119">
        <v>22456.662673568491</v>
      </c>
      <c r="CW12" s="289">
        <v>0.1552503114621529</v>
      </c>
      <c r="CX12" s="117">
        <v>38806.73970464286</v>
      </c>
      <c r="CY12" s="142">
        <v>0.17613873892372428</v>
      </c>
      <c r="CZ12" s="119">
        <v>21868.347055457642</v>
      </c>
      <c r="DA12" s="289">
        <v>0.14259276508681426</v>
      </c>
      <c r="DB12" s="117">
        <v>32722.746748656045</v>
      </c>
      <c r="DC12" s="142">
        <v>-7.7553740145217834E-2</v>
      </c>
      <c r="DD12" s="119">
        <v>16908.210208658376</v>
      </c>
      <c r="DE12" s="289">
        <v>0.11519532339250929</v>
      </c>
      <c r="DF12" s="117">
        <v>24355.363286595944</v>
      </c>
      <c r="DG12" s="142">
        <v>-2.7709431976769172E-2</v>
      </c>
      <c r="DH12" s="119">
        <v>25553.527202002857</v>
      </c>
      <c r="DI12" s="289">
        <v>-1.0014155378474783E-2</v>
      </c>
      <c r="DJ12" s="117">
        <v>34699.172125663667</v>
      </c>
      <c r="DK12" s="142">
        <v>0.13102830150407258</v>
      </c>
      <c r="DL12" s="119">
        <v>46239.590301175253</v>
      </c>
      <c r="DM12" s="289">
        <v>9.3440301547203952E-2</v>
      </c>
      <c r="DN12" s="117">
        <v>24461.683456380204</v>
      </c>
      <c r="DO12" s="142">
        <v>0.13911442912814392</v>
      </c>
      <c r="DP12" s="119">
        <v>31325.469727017178</v>
      </c>
      <c r="DQ12" s="289">
        <v>0.17081782498982223</v>
      </c>
      <c r="DR12" s="117">
        <v>23228.08816786157</v>
      </c>
      <c r="DS12" s="142">
        <v>5.3526642080728881E-2</v>
      </c>
      <c r="DT12" s="119">
        <v>21900.325732665911</v>
      </c>
      <c r="DU12" s="289">
        <v>0.38387833281723055</v>
      </c>
      <c r="DV12" s="117">
        <v>38453.382304576888</v>
      </c>
      <c r="DW12" s="142">
        <v>0.11776154135844125</v>
      </c>
      <c r="DX12" s="119">
        <v>31158.261294037216</v>
      </c>
      <c r="DY12" s="289">
        <v>0.267589549937365</v>
      </c>
      <c r="DZ12" s="117">
        <v>25119.516508358771</v>
      </c>
      <c r="EA12" s="142">
        <v>7.729319358105452E-2</v>
      </c>
      <c r="EB12" s="119">
        <v>23547.953886145406</v>
      </c>
      <c r="EC12" s="289">
        <v>-2.4431861357423687E-2</v>
      </c>
      <c r="ED12" s="117">
        <v>19991.586115246166</v>
      </c>
      <c r="EE12" s="142">
        <v>-5.2905679338383318E-2</v>
      </c>
      <c r="EF12" s="119">
        <v>19808.886480945985</v>
      </c>
      <c r="EG12" s="289">
        <v>-6.7110103268777963E-2</v>
      </c>
      <c r="EH12" s="117">
        <v>24189.77649721357</v>
      </c>
      <c r="EI12" s="142">
        <v>-2.7861705662394667E-2</v>
      </c>
      <c r="EJ12" s="119">
        <v>20789.400336140312</v>
      </c>
      <c r="EK12" s="289">
        <v>-5.1062874566742647E-2</v>
      </c>
      <c r="EL12" s="117">
        <v>21489.076268033601</v>
      </c>
      <c r="EM12" s="142">
        <v>0.17552102569057565</v>
      </c>
      <c r="EN12" s="119">
        <v>40171.738322257726</v>
      </c>
      <c r="EO12" s="289">
        <v>2.3246405853721567E-2</v>
      </c>
      <c r="EP12" s="117">
        <v>20498.19256180977</v>
      </c>
      <c r="EQ12" s="142">
        <v>-0.21772395266213129</v>
      </c>
      <c r="ER12" s="119">
        <v>16763.561222560027</v>
      </c>
      <c r="ES12" s="289">
        <v>3.5029085146667222E-2</v>
      </c>
      <c r="ET12" s="117">
        <v>23635.418472325044</v>
      </c>
      <c r="EU12" s="142">
        <v>-2.9531534333724616E-2</v>
      </c>
      <c r="EV12" s="119">
        <v>21151.783941100821</v>
      </c>
      <c r="EW12" s="289">
        <v>-4.2313661492909285E-2</v>
      </c>
      <c r="EX12" s="117">
        <v>27226.406951847381</v>
      </c>
      <c r="EY12" s="142">
        <v>0.13198497236091916</v>
      </c>
      <c r="EZ12" s="119">
        <v>27221.082520564669</v>
      </c>
      <c r="FA12" s="289">
        <v>6.6622268681309771E-3</v>
      </c>
      <c r="FB12" s="117">
        <v>20572.85434880434</v>
      </c>
      <c r="FC12" s="142">
        <v>0.14027578505978586</v>
      </c>
      <c r="FD12" s="119">
        <v>28188.456304235679</v>
      </c>
      <c r="FE12" s="289">
        <v>0.12662906451073547</v>
      </c>
      <c r="FF12" s="117">
        <v>35510.822953179544</v>
      </c>
      <c r="FG12" s="142">
        <v>-2.6618518619029502E-2</v>
      </c>
      <c r="FH12" s="119">
        <v>33200.880177783518</v>
      </c>
      <c r="FI12" s="289">
        <v>4.6712619220801374E-2</v>
      </c>
      <c r="FJ12" s="117">
        <v>17713.062166575328</v>
      </c>
      <c r="FK12" s="142">
        <v>0.25889975423701811</v>
      </c>
      <c r="FL12" s="119">
        <v>27804.098126006789</v>
      </c>
      <c r="FM12" s="289">
        <v>0.18291263303504657</v>
      </c>
      <c r="FN12" s="117">
        <v>36963.051493913576</v>
      </c>
      <c r="FO12" s="142">
        <v>-9.1171909724301795E-2</v>
      </c>
      <c r="FP12" s="119">
        <v>23132.129285875606</v>
      </c>
      <c r="FQ12" s="289">
        <v>0.20785403866474628</v>
      </c>
      <c r="FR12" s="117">
        <v>29480.650231148655</v>
      </c>
      <c r="FS12" s="142">
        <v>-7.274337610967907E-2</v>
      </c>
      <c r="FT12" s="119">
        <v>24560.641471192535</v>
      </c>
      <c r="FU12" s="289">
        <v>-4.2214231381404538E-2</v>
      </c>
      <c r="FV12" s="117">
        <v>19473.351810005635</v>
      </c>
      <c r="FW12" s="142">
        <v>0.2251887668718805</v>
      </c>
      <c r="FX12" s="119">
        <v>28260.647206082853</v>
      </c>
      <c r="FY12" s="289">
        <v>0.2385845152115274</v>
      </c>
      <c r="FZ12" s="117">
        <v>35591.70977237614</v>
      </c>
      <c r="GA12" s="142">
        <v>-5.4267698392611918E-2</v>
      </c>
      <c r="GB12" s="119">
        <v>33593.873552749836</v>
      </c>
      <c r="GC12" s="289">
        <v>-0.17191915749471037</v>
      </c>
      <c r="GD12" s="117">
        <v>26035.398487369286</v>
      </c>
      <c r="GE12" s="142">
        <v>-6.0517906566919133E-2</v>
      </c>
      <c r="GF12" s="119">
        <v>24401.158811207162</v>
      </c>
      <c r="GG12" s="289">
        <v>0.19789194352241918</v>
      </c>
      <c r="GH12" s="117">
        <v>23795.976271568485</v>
      </c>
      <c r="GI12" s="142">
        <v>0.26824958686712341</v>
      </c>
      <c r="GJ12" s="119">
        <v>29822.896553011858</v>
      </c>
      <c r="GK12" s="289">
        <v>-1.5006329150460157E-2</v>
      </c>
      <c r="GL12" s="117">
        <v>26178.438523485715</v>
      </c>
      <c r="GM12" s="142">
        <v>-5.2400350827632919E-2</v>
      </c>
      <c r="GN12" s="119">
        <v>18725.016313704011</v>
      </c>
      <c r="GO12" s="289">
        <v>-4.3356967377427641E-2</v>
      </c>
      <c r="GP12" s="117">
        <v>18412.47951996122</v>
      </c>
      <c r="GQ12" s="142">
        <v>0.13666739790900045</v>
      </c>
      <c r="GR12" s="119">
        <v>29042.500054743778</v>
      </c>
      <c r="GS12" s="289">
        <v>-1.6161757758410736E-2</v>
      </c>
      <c r="GT12" s="117">
        <v>15884.920800714091</v>
      </c>
    </row>
    <row r="13" spans="1:202" x14ac:dyDescent="0.35">
      <c r="A13" s="15">
        <v>45626</v>
      </c>
      <c r="B13" s="16">
        <v>1500</v>
      </c>
      <c r="C13" s="142">
        <v>0.16254693455799038</v>
      </c>
      <c r="D13" s="119">
        <v>77731.112152173548</v>
      </c>
      <c r="E13" s="289">
        <v>0.11175450807571592</v>
      </c>
      <c r="F13" s="117">
        <v>36045.869095219248</v>
      </c>
      <c r="G13" s="142">
        <v>4.8464597830956892E-2</v>
      </c>
      <c r="H13" s="119">
        <v>19437.67419905627</v>
      </c>
      <c r="I13" s="289">
        <v>0.16591825635901988</v>
      </c>
      <c r="J13" s="117">
        <v>44118.165762196615</v>
      </c>
      <c r="K13" s="142">
        <v>3.9381139815072359E-2</v>
      </c>
      <c r="L13" s="119">
        <v>25989.230018089518</v>
      </c>
      <c r="M13" s="289">
        <v>-1.4918884055394176E-2</v>
      </c>
      <c r="N13" s="117">
        <v>24955.144607700284</v>
      </c>
      <c r="O13" s="142">
        <v>-8.0199111589857222E-2</v>
      </c>
      <c r="P13" s="119">
        <v>18197.748794127441</v>
      </c>
      <c r="Q13" s="289">
        <v>0.1259419553384114</v>
      </c>
      <c r="R13" s="117">
        <v>29121.03005738357</v>
      </c>
      <c r="S13" s="142">
        <v>0.21801153787555344</v>
      </c>
      <c r="T13" s="119">
        <v>33738.829282240695</v>
      </c>
      <c r="U13" s="289">
        <v>0.14684266288259459</v>
      </c>
      <c r="V13" s="117">
        <v>26413.793600026122</v>
      </c>
      <c r="W13" s="142">
        <v>-0.162664666878297</v>
      </c>
      <c r="X13" s="119">
        <v>26477.062914224174</v>
      </c>
      <c r="Y13" s="289">
        <v>0.23303764060453391</v>
      </c>
      <c r="Z13" s="117">
        <v>20925.320708635834</v>
      </c>
      <c r="AA13" s="142">
        <v>-0.1503178460481453</v>
      </c>
      <c r="AB13" s="119">
        <v>17654.398196998336</v>
      </c>
      <c r="AC13" s="289">
        <v>0.25682557588915272</v>
      </c>
      <c r="AD13" s="117">
        <v>34159.517119224147</v>
      </c>
      <c r="AE13" s="142">
        <v>-3.1282297223957437E-2</v>
      </c>
      <c r="AF13" s="119">
        <v>19497.896150369757</v>
      </c>
      <c r="AG13" s="289">
        <v>5.2922128756127083E-2</v>
      </c>
      <c r="AH13" s="117">
        <v>32647.125090780552</v>
      </c>
      <c r="AI13" s="142">
        <v>-9.0751658736201182E-2</v>
      </c>
      <c r="AJ13" s="119">
        <v>27211.792169986806</v>
      </c>
      <c r="AK13" s="289">
        <v>0.11336921134796003</v>
      </c>
      <c r="AL13" s="117">
        <v>24717.853954780468</v>
      </c>
      <c r="AM13" s="142">
        <v>1.4713420230415056E-2</v>
      </c>
      <c r="AN13" s="119">
        <v>39663.259254511744</v>
      </c>
      <c r="AO13" s="289">
        <v>-0.2332789502753862</v>
      </c>
      <c r="AP13" s="117">
        <v>18783.937702322622</v>
      </c>
      <c r="AQ13" s="142">
        <v>3.8345665836620017E-2</v>
      </c>
      <c r="AR13" s="119">
        <v>30546.968185169615</v>
      </c>
      <c r="AS13" s="289">
        <v>-9.0485750197012535E-2</v>
      </c>
      <c r="AT13" s="117">
        <v>17757.103821645309</v>
      </c>
      <c r="AU13" s="142">
        <v>-9.2090325622179045E-2</v>
      </c>
      <c r="AV13" s="119">
        <v>29665.632434740517</v>
      </c>
      <c r="AW13" s="289">
        <v>-4.8287730592788528E-2</v>
      </c>
      <c r="AX13" s="117">
        <v>30158.902493061385</v>
      </c>
      <c r="AY13" s="142">
        <v>5.9135899116739471E-2</v>
      </c>
      <c r="AZ13" s="119">
        <v>31801.116193995298</v>
      </c>
      <c r="BA13" s="289">
        <v>0.24057302670127939</v>
      </c>
      <c r="BB13" s="117">
        <v>33485.280755363419</v>
      </c>
      <c r="BC13" s="142">
        <v>-0.111931006057561</v>
      </c>
      <c r="BD13" s="119">
        <v>46047.279011773921</v>
      </c>
      <c r="BE13" s="289">
        <v>0.11859717993181687</v>
      </c>
      <c r="BF13" s="117">
        <v>27768.777891247802</v>
      </c>
      <c r="BG13" s="142">
        <v>3.9544745046962163E-2</v>
      </c>
      <c r="BH13" s="119">
        <v>33407.254025007351</v>
      </c>
      <c r="BI13" s="289">
        <v>0.16691007497319441</v>
      </c>
      <c r="BJ13" s="117">
        <v>24303.514029086135</v>
      </c>
      <c r="BK13" s="142">
        <v>-6.6403024040294911E-2</v>
      </c>
      <c r="BL13" s="119">
        <v>25012.133587335389</v>
      </c>
      <c r="BM13" s="289">
        <v>2.0624975863029197E-2</v>
      </c>
      <c r="BN13" s="117">
        <v>25307.63523162733</v>
      </c>
      <c r="BO13" s="142">
        <v>0.14410353159230133</v>
      </c>
      <c r="BP13" s="119">
        <v>20286.856984610436</v>
      </c>
      <c r="BQ13" s="289">
        <v>0.12729615902098582</v>
      </c>
      <c r="BR13" s="117">
        <v>45856.109430839169</v>
      </c>
      <c r="BS13" s="142">
        <v>0.16881119341500905</v>
      </c>
      <c r="BT13" s="119">
        <v>29918.692547412604</v>
      </c>
      <c r="BU13" s="289">
        <v>8.4036369961378671E-2</v>
      </c>
      <c r="BV13" s="117">
        <v>30410.311309714365</v>
      </c>
      <c r="BW13" s="142">
        <v>0.12352226814671109</v>
      </c>
      <c r="BX13" s="119">
        <v>30520.22110971775</v>
      </c>
      <c r="BY13" s="289">
        <v>0.34409839077564486</v>
      </c>
      <c r="BZ13" s="117">
        <v>25826.55139625321</v>
      </c>
      <c r="CA13" s="142">
        <v>9.8865598333043606E-2</v>
      </c>
      <c r="CB13" s="119">
        <v>36245.166465662405</v>
      </c>
      <c r="CC13" s="289">
        <v>0.12942623941649073</v>
      </c>
      <c r="CD13" s="117">
        <v>28125.140137180846</v>
      </c>
      <c r="CE13" s="142">
        <v>0.28244406527312987</v>
      </c>
      <c r="CF13" s="119">
        <v>74060.699399442543</v>
      </c>
      <c r="CG13" s="289">
        <v>-4.4238462888819871E-2</v>
      </c>
      <c r="CH13" s="117">
        <v>29393.716565306931</v>
      </c>
      <c r="CI13" s="142">
        <v>-2.8312889621098E-2</v>
      </c>
      <c r="CJ13" s="119">
        <v>17094.730438476694</v>
      </c>
      <c r="CK13" s="289">
        <v>6.6907447830362371E-2</v>
      </c>
      <c r="CL13" s="117">
        <v>32406.976414143446</v>
      </c>
      <c r="CM13" s="142">
        <v>-4.980407597608727E-2</v>
      </c>
      <c r="CN13" s="119">
        <v>25497.2209717982</v>
      </c>
      <c r="CO13" s="289">
        <v>0.16016847439045495</v>
      </c>
      <c r="CP13" s="117">
        <v>21351.834710503892</v>
      </c>
      <c r="CQ13" s="142">
        <v>-3.3401433032473685E-2</v>
      </c>
      <c r="CR13" s="119">
        <v>19406.875579936866</v>
      </c>
      <c r="CS13" s="289">
        <v>6.4233665460842651E-2</v>
      </c>
      <c r="CT13" s="117">
        <v>24741.375655765234</v>
      </c>
      <c r="CU13" s="142">
        <v>-3.0271017220759033E-3</v>
      </c>
      <c r="CV13" s="119">
        <v>23888.684071317257</v>
      </c>
      <c r="CW13" s="289">
        <v>0.1446290797845794</v>
      </c>
      <c r="CX13" s="117">
        <v>45919.32275756506</v>
      </c>
      <c r="CY13" s="142">
        <v>-4.0987866918077265E-2</v>
      </c>
      <c r="CZ13" s="119">
        <v>22472.010156630218</v>
      </c>
      <c r="DA13" s="289">
        <v>-5.5659123056082935E-2</v>
      </c>
      <c r="DB13" s="117">
        <v>32401.427360639562</v>
      </c>
      <c r="DC13" s="142">
        <v>0.16417935497857172</v>
      </c>
      <c r="DD13" s="119">
        <v>21184.189254558009</v>
      </c>
      <c r="DE13" s="289">
        <v>9.4419567060545759E-2</v>
      </c>
      <c r="DF13" s="117">
        <v>28154.986143718641</v>
      </c>
      <c r="DG13" s="142">
        <v>0.18901256083769558</v>
      </c>
      <c r="DH13" s="119">
        <v>31883.464816889129</v>
      </c>
      <c r="DI13" s="289">
        <v>-6.1951730382408629E-2</v>
      </c>
      <c r="DJ13" s="117">
        <v>34049.498369641762</v>
      </c>
      <c r="DK13" s="142">
        <v>0.1025109176833737</v>
      </c>
      <c r="DL13" s="119">
        <v>52479.653136251953</v>
      </c>
      <c r="DM13" s="289">
        <v>8.9658626478509959E-2</v>
      </c>
      <c r="DN13" s="117">
        <v>28154.884396431342</v>
      </c>
      <c r="DO13" s="142">
        <v>0.22149954029736785</v>
      </c>
      <c r="DP13" s="119">
        <v>39764.046871150596</v>
      </c>
      <c r="DQ13" s="289">
        <v>0.11809499490210489</v>
      </c>
      <c r="DR13" s="117">
        <v>27471.209121630825</v>
      </c>
      <c r="DS13" s="142">
        <v>4.6152511504980946E-2</v>
      </c>
      <c r="DT13" s="119">
        <v>24411.080768005606</v>
      </c>
      <c r="DU13" s="289">
        <v>-3.9001619307816426E-2</v>
      </c>
      <c r="DV13" s="117">
        <v>38453.638126835853</v>
      </c>
      <c r="DW13" s="142">
        <v>9.1030525898148945E-2</v>
      </c>
      <c r="DX13" s="119">
        <v>35494.614205705366</v>
      </c>
      <c r="DY13" s="289">
        <v>7.1632878565218161E-2</v>
      </c>
      <c r="DZ13" s="117">
        <v>28418.899784019024</v>
      </c>
      <c r="EA13" s="142">
        <v>6.7630745513296842E-2</v>
      </c>
      <c r="EB13" s="119">
        <v>26640.519562778154</v>
      </c>
      <c r="EC13" s="289">
        <v>3.5174065521257299E-2</v>
      </c>
      <c r="ED13" s="117">
        <v>22194.771475137692</v>
      </c>
      <c r="EE13" s="142">
        <v>-0.1557621896363548</v>
      </c>
      <c r="EF13" s="119">
        <v>18223.410948415851</v>
      </c>
      <c r="EG13" s="289">
        <v>0.13950564496585566</v>
      </c>
      <c r="EH13" s="117">
        <v>29064.386869037244</v>
      </c>
      <c r="EI13" s="142">
        <v>0.1432590604341375</v>
      </c>
      <c r="EJ13" s="119">
        <v>25267.670295284915</v>
      </c>
      <c r="EK13" s="289">
        <v>-0.12514514146082312</v>
      </c>
      <c r="EL13" s="117">
        <v>20299.822778608119</v>
      </c>
      <c r="EM13" s="142">
        <v>0.12664790902969986</v>
      </c>
      <c r="EN13" s="119">
        <v>46759.404982859931</v>
      </c>
      <c r="EO13" s="289">
        <v>-6.9991256146785891E-2</v>
      </c>
      <c r="EP13" s="117">
        <v>20563.49831567</v>
      </c>
      <c r="EQ13" s="142">
        <v>-8.4737009891280926E-2</v>
      </c>
      <c r="ER13" s="119">
        <v>16843.067169430862</v>
      </c>
      <c r="ES13" s="289">
        <v>0.10985567586371242</v>
      </c>
      <c r="ET13" s="117">
        <v>27731.903342923983</v>
      </c>
      <c r="EU13" s="142">
        <v>0.26107227224597429</v>
      </c>
      <c r="EV13" s="119">
        <v>28173.928236659918</v>
      </c>
      <c r="EW13" s="289">
        <v>-7.5982247419806664E-2</v>
      </c>
      <c r="EX13" s="117">
        <v>26657.683362479769</v>
      </c>
      <c r="EY13" s="142">
        <v>0.21217200096177791</v>
      </c>
      <c r="EZ13" s="119">
        <v>34496.634067298553</v>
      </c>
      <c r="FA13" s="289">
        <v>-4.0175693093538953E-3</v>
      </c>
      <c r="FB13" s="117">
        <v>21990.201480566775</v>
      </c>
      <c r="FC13" s="142">
        <v>-9.6055802064056769E-2</v>
      </c>
      <c r="FD13" s="119">
        <v>26980.791524984703</v>
      </c>
      <c r="FE13" s="289">
        <v>9.464034695279018E-3</v>
      </c>
      <c r="FF13" s="117">
        <v>37346.898613666344</v>
      </c>
      <c r="FG13" s="142">
        <v>0.14836485159625795</v>
      </c>
      <c r="FH13" s="119">
        <v>39626.723838225509</v>
      </c>
      <c r="FI13" s="289">
        <v>-8.1772360100911753E-2</v>
      </c>
      <c r="FJ13" s="117">
        <v>17764.623268600295</v>
      </c>
      <c r="FK13" s="142">
        <v>8.6579039048180415E-3</v>
      </c>
      <c r="FL13" s="119">
        <v>29544.823335741887</v>
      </c>
      <c r="FM13" s="289">
        <v>4.997145329319979E-2</v>
      </c>
      <c r="FN13" s="117">
        <v>40310.148895215818</v>
      </c>
      <c r="FO13" s="142">
        <v>8.7758703460495038E-2</v>
      </c>
      <c r="FP13" s="119">
        <v>26662.174960284596</v>
      </c>
      <c r="FQ13" s="289">
        <v>0.10756866305019477</v>
      </c>
      <c r="FR13" s="117">
        <v>34151.844362363729</v>
      </c>
      <c r="FS13" s="142">
        <v>8.9952320575754974E-2</v>
      </c>
      <c r="FT13" s="119">
        <v>28269.928166355432</v>
      </c>
      <c r="FU13" s="289">
        <v>0.2316950869680946</v>
      </c>
      <c r="FV13" s="117">
        <v>25485.231751185194</v>
      </c>
      <c r="FW13" s="142">
        <v>0.14254258740104636</v>
      </c>
      <c r="FX13" s="119">
        <v>33788.992980466057</v>
      </c>
      <c r="FY13" s="289">
        <v>0.29887650027110108</v>
      </c>
      <c r="FZ13" s="117">
        <v>47729.235427808671</v>
      </c>
      <c r="GA13" s="142">
        <v>-8.1978115460666592E-2</v>
      </c>
      <c r="GB13" s="119">
        <v>32339.911107871478</v>
      </c>
      <c r="GC13" s="289">
        <v>-0.10534829935125602</v>
      </c>
      <c r="GD13" s="117">
        <v>24792.613533792668</v>
      </c>
      <c r="GE13" s="142">
        <v>0.13552591049579563</v>
      </c>
      <c r="GF13" s="119">
        <v>29208.148076248515</v>
      </c>
      <c r="GG13" s="289">
        <v>0.25722113748438319</v>
      </c>
      <c r="GH13" s="117">
        <v>31416.804355692722</v>
      </c>
      <c r="GI13" s="142">
        <v>7.0630669457268702E-2</v>
      </c>
      <c r="GJ13" s="119">
        <v>33429.307701705955</v>
      </c>
      <c r="GK13" s="289">
        <v>0.23937082116130387</v>
      </c>
      <c r="GL13" s="117">
        <v>33944.792849573205</v>
      </c>
      <c r="GM13" s="142">
        <v>0.23116659874637918</v>
      </c>
      <c r="GN13" s="119">
        <v>24553.614646413429</v>
      </c>
      <c r="GO13" s="289">
        <v>0.12998152528733037</v>
      </c>
      <c r="GP13" s="117">
        <v>22305.761692287513</v>
      </c>
      <c r="GQ13" s="142">
        <v>-0.13168986315311887</v>
      </c>
      <c r="GR13" s="119">
        <v>26717.897196910122</v>
      </c>
      <c r="GS13" s="289">
        <v>-4.798436133932836E-2</v>
      </c>
      <c r="GT13" s="117">
        <v>16622.693021166015</v>
      </c>
    </row>
    <row r="14" spans="1:202" x14ac:dyDescent="0.35">
      <c r="A14" s="15">
        <v>45657</v>
      </c>
      <c r="B14" s="16">
        <v>1500</v>
      </c>
      <c r="C14" s="142">
        <v>1.8829139665208487E-2</v>
      </c>
      <c r="D14" s="119">
        <v>80694.722119218815</v>
      </c>
      <c r="E14" s="289">
        <v>1.7130210020616439E-2</v>
      </c>
      <c r="F14" s="117">
        <v>38163.342403196002</v>
      </c>
      <c r="G14" s="142">
        <v>0.21140653923188574</v>
      </c>
      <c r="H14" s="119">
        <v>25046.925632195675</v>
      </c>
      <c r="I14" s="289">
        <v>0.10541296093361663</v>
      </c>
      <c r="J14" s="117">
        <v>50268.792246149867</v>
      </c>
      <c r="K14" s="142">
        <v>8.1016131705325858E-2</v>
      </c>
      <c r="L14" s="119">
        <v>29594.77690015507</v>
      </c>
      <c r="M14" s="289">
        <v>0.1418846971568013</v>
      </c>
      <c r="N14" s="117">
        <v>29995.897742868023</v>
      </c>
      <c r="O14" s="142">
        <v>0.21121817582935948</v>
      </c>
      <c r="P14" s="119">
        <v>23541.444098623964</v>
      </c>
      <c r="Q14" s="289">
        <v>-8.3768352843383576E-3</v>
      </c>
      <c r="R14" s="117">
        <v>30377.087985282604</v>
      </c>
      <c r="S14" s="142">
        <v>7.0622853333344907E-2</v>
      </c>
      <c r="T14" s="119">
        <v>37621.561674279139</v>
      </c>
      <c r="U14" s="289">
        <v>0.14827552852534481</v>
      </c>
      <c r="V14" s="117">
        <v>31830.312806429363</v>
      </c>
      <c r="W14" s="142">
        <v>0.25577214755546684</v>
      </c>
      <c r="X14" s="119">
        <v>34749.158156756501</v>
      </c>
      <c r="Y14" s="289">
        <v>0.43551205166746559</v>
      </c>
      <c r="Z14" s="117">
        <v>31538.550062253529</v>
      </c>
      <c r="AA14" s="142">
        <v>0.13108252651256511</v>
      </c>
      <c r="AB14" s="119">
        <v>21468.581316719752</v>
      </c>
      <c r="AC14" s="289">
        <v>-0.14824252686368838</v>
      </c>
      <c r="AD14" s="117">
        <v>30595.623985026938</v>
      </c>
      <c r="AE14" s="142">
        <v>9.0422202729094819E-2</v>
      </c>
      <c r="AF14" s="119">
        <v>22760.938868869329</v>
      </c>
      <c r="AG14" s="289">
        <v>0.11495021468603397</v>
      </c>
      <c r="AH14" s="117">
        <v>37899.919128847585</v>
      </c>
      <c r="AI14" s="142">
        <v>5.6548271207085124E-2</v>
      </c>
      <c r="AJ14" s="119">
        <v>30250.571973646052</v>
      </c>
      <c r="AK14" s="289">
        <v>2.0707150758843662E-2</v>
      </c>
      <c r="AL14" s="117">
        <v>26729.690283057189</v>
      </c>
      <c r="AM14" s="142">
        <v>-0.11055984493861991</v>
      </c>
      <c r="AN14" s="119">
        <v>36778.095461572644</v>
      </c>
      <c r="AO14" s="289">
        <v>3.7973479038638326E-2</v>
      </c>
      <c r="AP14" s="117">
        <v>20997.229166924859</v>
      </c>
      <c r="AQ14" s="142">
        <v>2.2461169453442495E-2</v>
      </c>
      <c r="AR14" s="119">
        <v>32733.088813865626</v>
      </c>
      <c r="AS14" s="289">
        <v>-4.5722062248367765E-3</v>
      </c>
      <c r="AT14" s="117">
        <v>19175.914681016908</v>
      </c>
      <c r="AU14" s="142">
        <v>9.2813698522605154E-2</v>
      </c>
      <c r="AV14" s="119">
        <v>33919.00950002094</v>
      </c>
      <c r="AW14" s="289">
        <v>-4.7954799267684201E-2</v>
      </c>
      <c r="AX14" s="117">
        <v>30212.638377872965</v>
      </c>
      <c r="AY14" s="142">
        <v>0.13279132159746343</v>
      </c>
      <c r="AZ14" s="119">
        <v>37524.028441670431</v>
      </c>
      <c r="BA14" s="289">
        <v>-6.29417334601301E-2</v>
      </c>
      <c r="BB14" s="117">
        <v>32877.659139221709</v>
      </c>
      <c r="BC14" s="142">
        <v>1.7842178442424445E-3</v>
      </c>
      <c r="BD14" s="119">
        <v>47629.437388665538</v>
      </c>
      <c r="BE14" s="289">
        <v>0.15044009309193965</v>
      </c>
      <c r="BF14" s="117">
        <v>33446.315422256521</v>
      </c>
      <c r="BG14" s="142">
        <v>7.4132611495814182E-2</v>
      </c>
      <c r="BH14" s="119">
        <v>37383.821008785191</v>
      </c>
      <c r="BI14" s="289">
        <v>0.13342990848562786</v>
      </c>
      <c r="BJ14" s="117">
        <v>29046.329681866271</v>
      </c>
      <c r="BK14" s="142">
        <v>1.8876064649278681E-2</v>
      </c>
      <c r="BL14" s="119">
        <v>26984.264237946329</v>
      </c>
      <c r="BM14" s="289">
        <v>0.21047308024305678</v>
      </c>
      <c r="BN14" s="117">
        <v>32134.211172495638</v>
      </c>
      <c r="BO14" s="142">
        <v>-3.1677254886674222E-3</v>
      </c>
      <c r="BP14" s="119">
        <v>21722.593790655337</v>
      </c>
      <c r="BQ14" s="289">
        <v>-6.5610955686291828E-2</v>
      </c>
      <c r="BR14" s="117">
        <v>44347.446267026629</v>
      </c>
      <c r="BS14" s="142">
        <v>0.32078431387551698</v>
      </c>
      <c r="BT14" s="119">
        <v>41016.139808286898</v>
      </c>
      <c r="BU14" s="289">
        <v>0.12929245192793642</v>
      </c>
      <c r="BV14" s="117">
        <v>35842.135022839189</v>
      </c>
      <c r="BW14" s="142">
        <v>-1.6005156776307497E-2</v>
      </c>
      <c r="BX14" s="119">
        <v>31531.740186009145</v>
      </c>
      <c r="BY14" s="289">
        <v>1.7069349586347943E-2</v>
      </c>
      <c r="BZ14" s="117">
        <v>27767.393830645637</v>
      </c>
      <c r="CA14" s="142">
        <v>0.11816017832619262</v>
      </c>
      <c r="CB14" s="119">
        <v>42027.901798707608</v>
      </c>
      <c r="CC14" s="289">
        <v>0.17152692677818249</v>
      </c>
      <c r="CD14" s="117">
        <v>34449.358990117187</v>
      </c>
      <c r="CE14" s="142">
        <v>-0.1268138013979504</v>
      </c>
      <c r="CF14" s="119">
        <v>66168.780574408331</v>
      </c>
      <c r="CG14" s="289">
        <v>-5.1681797753829431E-2</v>
      </c>
      <c r="CH14" s="117">
        <v>29374.596450545352</v>
      </c>
      <c r="CI14" s="142">
        <v>-0.12090075880208469</v>
      </c>
      <c r="CJ14" s="119">
        <v>16527.964556947765</v>
      </c>
      <c r="CK14" s="289">
        <v>4.1227508160260558E-2</v>
      </c>
      <c r="CL14" s="117">
        <v>35243.03529870692</v>
      </c>
      <c r="CM14" s="142">
        <v>-0.21658104368450326</v>
      </c>
      <c r="CN14" s="119">
        <v>21475.006242671741</v>
      </c>
      <c r="CO14" s="289">
        <v>-3.3671211257605763E-2</v>
      </c>
      <c r="CP14" s="117">
        <v>22132.892573229037</v>
      </c>
      <c r="CQ14" s="142">
        <v>-0.1592876035688286</v>
      </c>
      <c r="CR14" s="119">
        <v>17815.600876050303</v>
      </c>
      <c r="CS14" s="289">
        <v>-0.23419783141972361</v>
      </c>
      <c r="CT14" s="117">
        <v>20446.999130844273</v>
      </c>
      <c r="CU14" s="142">
        <v>-2.2412381139948617E-3</v>
      </c>
      <c r="CV14" s="119">
        <v>25335.143842083438</v>
      </c>
      <c r="CW14" s="289">
        <v>0.11683329790293885</v>
      </c>
      <c r="CX14" s="117">
        <v>52784.228672800862</v>
      </c>
      <c r="CY14" s="142">
        <v>2.6360555775244401E-2</v>
      </c>
      <c r="CZ14" s="119">
        <v>24564.384833745928</v>
      </c>
      <c r="DA14" s="289">
        <v>3.5266393811007796E-2</v>
      </c>
      <c r="DB14" s="117">
        <v>35044.108857978637</v>
      </c>
      <c r="DC14" s="142">
        <v>0.17123276932923975</v>
      </c>
      <c r="DD14" s="119">
        <v>26311.616646610699</v>
      </c>
      <c r="DE14" s="289">
        <v>-0.14018558273180681</v>
      </c>
      <c r="DF14" s="117">
        <v>25708.063004355496</v>
      </c>
      <c r="DG14" s="142">
        <v>6.7852810843803193E-2</v>
      </c>
      <c r="DH14" s="119">
        <v>35546.84752415456</v>
      </c>
      <c r="DI14" s="289">
        <v>0.13891821910270397</v>
      </c>
      <c r="DJ14" s="117">
        <v>40279.594044492813</v>
      </c>
      <c r="DK14" s="142">
        <v>0.16668007096906035</v>
      </c>
      <c r="DL14" s="119">
        <v>62726.9654454341</v>
      </c>
      <c r="DM14" s="289">
        <v>9.9277122865403244E-2</v>
      </c>
      <c r="DN14" s="117">
        <v>32450.020313917081</v>
      </c>
      <c r="DO14" s="142">
        <v>0.17309968585714536</v>
      </c>
      <c r="DP14" s="119">
        <v>48147.190892955572</v>
      </c>
      <c r="DQ14" s="289">
        <v>0.18665931194276414</v>
      </c>
      <c r="DR14" s="117">
        <v>34098.966114510222</v>
      </c>
      <c r="DS14" s="142">
        <v>-2.0960087789680532E-2</v>
      </c>
      <c r="DT14" s="119">
        <v>25399.422372067227</v>
      </c>
      <c r="DU14" s="289">
        <v>0.27430518280414551</v>
      </c>
      <c r="DV14" s="117">
        <v>50501.670362702025</v>
      </c>
      <c r="DW14" s="142">
        <v>-8.0044138572873541E-3</v>
      </c>
      <c r="DX14" s="119">
        <v>36710.500623898151</v>
      </c>
      <c r="DY14" s="289">
        <v>7.1366933607570682E-2</v>
      </c>
      <c r="DZ14" s="117">
        <v>31947.069518105312</v>
      </c>
      <c r="EA14" s="142">
        <v>0.10431767698576806</v>
      </c>
      <c r="EB14" s="119">
        <v>30919.596677261081</v>
      </c>
      <c r="EC14" s="289">
        <v>-0.23110382643078403</v>
      </c>
      <c r="ED14" s="117">
        <v>18565.474860476552</v>
      </c>
      <c r="EE14" s="142">
        <v>0.15227506848631164</v>
      </c>
      <c r="EF14" s="119">
        <v>22498.382098640075</v>
      </c>
      <c r="EG14" s="289">
        <v>7.0134731920776808E-2</v>
      </c>
      <c r="EH14" s="117">
        <v>32602.809850538917</v>
      </c>
      <c r="EI14" s="142">
        <v>-0.13794286415599344</v>
      </c>
      <c r="EJ14" s="119">
        <v>23282.175484203999</v>
      </c>
      <c r="EK14" s="289">
        <v>-6.8963504254262648E-2</v>
      </c>
      <c r="EL14" s="117">
        <v>20399.8758640548</v>
      </c>
      <c r="EM14" s="142">
        <v>-2.320402279792215E-2</v>
      </c>
      <c r="EN14" s="119">
        <v>47174.398683620377</v>
      </c>
      <c r="EO14" s="289">
        <v>-6.1309413193326237E-2</v>
      </c>
      <c r="EP14" s="117">
        <v>20802.762300734317</v>
      </c>
      <c r="EQ14" s="142">
        <v>-5.9646573478743525E-2</v>
      </c>
      <c r="ER14" s="119">
        <v>17338.435925901991</v>
      </c>
      <c r="ES14" s="289">
        <v>0.26774223088767513</v>
      </c>
      <c r="ET14" s="117">
        <v>36656.905010719827</v>
      </c>
      <c r="EU14" s="142">
        <v>0.12625345208163527</v>
      </c>
      <c r="EV14" s="119">
        <v>33230.983935238488</v>
      </c>
      <c r="EW14" s="289">
        <v>0.17308991511969413</v>
      </c>
      <c r="EX14" s="117">
        <v>32771.859512979077</v>
      </c>
      <c r="EY14" s="142">
        <v>-0.1328682891060719</v>
      </c>
      <c r="EZ14" s="119">
        <v>31413.125318858358</v>
      </c>
      <c r="FA14" s="289">
        <v>2.8097558018722105E-2</v>
      </c>
      <c r="FB14" s="117">
        <v>24108.072442510391</v>
      </c>
      <c r="FC14" s="142">
        <v>0.20804302038453754</v>
      </c>
      <c r="FD14" s="119">
        <v>34093.956886208056</v>
      </c>
      <c r="FE14" s="289">
        <v>0.17211460201260537</v>
      </c>
      <c r="FF14" s="117">
        <v>45274.84520496265</v>
      </c>
      <c r="FG14" s="142">
        <v>0.22265805130883559</v>
      </c>
      <c r="FH14" s="119">
        <v>49949.932947798188</v>
      </c>
      <c r="FI14" s="289">
        <v>-4.7429392026829179E-2</v>
      </c>
      <c r="FJ14" s="117">
        <v>18422.05798738492</v>
      </c>
      <c r="FK14" s="142">
        <v>4.0655293237575114E-2</v>
      </c>
      <c r="FL14" s="119">
        <v>32245.976792108828</v>
      </c>
      <c r="FM14" s="289">
        <v>4.7690865595411566E-2</v>
      </c>
      <c r="FN14" s="117">
        <v>43732.574788308586</v>
      </c>
      <c r="FO14" s="142">
        <v>0.13540705797558289</v>
      </c>
      <c r="FP14" s="119">
        <v>31772.421630886984</v>
      </c>
      <c r="FQ14" s="289">
        <v>2.5858067090668183E-2</v>
      </c>
      <c r="FR14" s="117">
        <v>36534.945045155793</v>
      </c>
      <c r="FS14" s="142">
        <v>-0.11712943230068439</v>
      </c>
      <c r="FT14" s="119">
        <v>26458.687529049093</v>
      </c>
      <c r="FU14" s="289">
        <v>7.9384242055249743E-2</v>
      </c>
      <c r="FV14" s="117">
        <v>29008.357557355415</v>
      </c>
      <c r="FW14" s="142">
        <v>2.4230428826814705E-2</v>
      </c>
      <c r="FX14" s="119">
        <v>36107.714770008984</v>
      </c>
      <c r="FY14" s="289">
        <v>0.15834554864551084</v>
      </c>
      <c r="FZ14" s="117">
        <v>56786.947398055781</v>
      </c>
      <c r="GA14" s="142">
        <v>7.27905644269317E-2</v>
      </c>
      <c r="GB14" s="119">
        <v>36193.951490930245</v>
      </c>
      <c r="GC14" s="289">
        <v>8.0584360653181919E-2</v>
      </c>
      <c r="GD14" s="117">
        <v>28290.510444334777</v>
      </c>
      <c r="GE14" s="142">
        <v>0.133754945238096</v>
      </c>
      <c r="GF14" s="119">
        <v>34614.882322693331</v>
      </c>
      <c r="GG14" s="289">
        <v>-2.097329417804189E-3</v>
      </c>
      <c r="GH14" s="117">
        <v>32850.912967704135</v>
      </c>
      <c r="GI14" s="142">
        <v>6.2012438072228115E-2</v>
      </c>
      <c r="GJ14" s="119">
        <v>37002.340575355447</v>
      </c>
      <c r="GK14" s="289">
        <v>7.7084274312357065E-2</v>
      </c>
      <c r="GL14" s="117">
        <v>38061.40257306584</v>
      </c>
      <c r="GM14" s="142">
        <v>6.6085787631564141E-2</v>
      </c>
      <c r="GN14" s="119">
        <v>27676.259609523571</v>
      </c>
      <c r="GO14" s="289">
        <v>0.11608656923255073</v>
      </c>
      <c r="GP14" s="117">
        <v>26395.161041264026</v>
      </c>
      <c r="GQ14" s="142">
        <v>-0.17790798951936315</v>
      </c>
      <c r="GR14" s="119">
        <v>23464.569822422814</v>
      </c>
      <c r="GS14" s="289">
        <v>0.10592622734253859</v>
      </c>
      <c r="GT14" s="117">
        <v>19883.472181171273</v>
      </c>
    </row>
    <row r="15" spans="1:202" x14ac:dyDescent="0.35">
      <c r="A15" s="15">
        <v>45688</v>
      </c>
      <c r="B15" s="16">
        <v>1590</v>
      </c>
      <c r="C15" s="142">
        <v>6.4048086837510884E-3</v>
      </c>
      <c r="D15" s="119">
        <v>82801.556376180873</v>
      </c>
      <c r="E15" s="289">
        <v>8.7519404673211704E-2</v>
      </c>
      <c r="F15" s="117">
        <v>43093.375410663655</v>
      </c>
      <c r="G15" s="142">
        <v>-3.083545686613158E-2</v>
      </c>
      <c r="H15" s="119">
        <v>25864.592237234901</v>
      </c>
      <c r="I15" s="289">
        <v>-0.13523757090685923</v>
      </c>
      <c r="J15" s="117">
        <v>45060.562890359004</v>
      </c>
      <c r="K15" s="142">
        <v>0.13830452807342775</v>
      </c>
      <c r="L15" s="119">
        <v>35277.868552769403</v>
      </c>
      <c r="M15" s="289">
        <v>0.1509139116873795</v>
      </c>
      <c r="N15" s="117">
        <v>36112.696005818871</v>
      </c>
      <c r="O15" s="142">
        <v>-0.10068781898435016</v>
      </c>
      <c r="P15" s="119">
        <v>22761.107436591516</v>
      </c>
      <c r="Q15" s="289">
        <v>3.0578254273388058E-2</v>
      </c>
      <c r="R15" s="117">
        <v>32895.966305781658</v>
      </c>
      <c r="S15" s="142">
        <v>0.26246595791085686</v>
      </c>
      <c r="T15" s="119">
        <v>49085.94089722119</v>
      </c>
      <c r="U15" s="289">
        <v>0.11615090437820422</v>
      </c>
      <c r="V15" s="117">
        <v>37117.43242553727</v>
      </c>
      <c r="W15" s="142">
        <v>1.369164414580628E-2</v>
      </c>
      <c r="X15" s="119">
        <v>36814.931264605155</v>
      </c>
      <c r="Y15" s="289">
        <v>-1.0959999777296121E-2</v>
      </c>
      <c r="Z15" s="117">
        <v>32782.887560594987</v>
      </c>
      <c r="AA15" s="142">
        <v>0.15779636093339044</v>
      </c>
      <c r="AB15" s="119">
        <v>26446.245322900708</v>
      </c>
      <c r="AC15" s="289">
        <v>0.16053754873176246</v>
      </c>
      <c r="AD15" s="117">
        <v>37097.37046150188</v>
      </c>
      <c r="AE15" s="142">
        <v>-1.3032167920462454E-2</v>
      </c>
      <c r="AF15" s="119">
        <v>24054.314491502842</v>
      </c>
      <c r="AG15" s="289">
        <v>3.8502964449266597E-2</v>
      </c>
      <c r="AH15" s="117">
        <v>40949.178367695677</v>
      </c>
      <c r="AI15" s="142">
        <v>0.10017637980643168</v>
      </c>
      <c r="AJ15" s="119">
        <v>34870.964761039817</v>
      </c>
      <c r="AK15" s="289">
        <v>4.874468568256643E-3</v>
      </c>
      <c r="AL15" s="117">
        <v>28449.983318181188</v>
      </c>
      <c r="AM15" s="142">
        <v>5.0635635202063385E-2</v>
      </c>
      <c r="AN15" s="119">
        <v>40230.3776867915</v>
      </c>
      <c r="AO15" s="289">
        <v>-2.9715658995121658E-2</v>
      </c>
      <c r="AP15" s="117">
        <v>21963.282665158098</v>
      </c>
      <c r="AQ15" s="142">
        <v>5.1209381665145881E-2</v>
      </c>
      <c r="AR15" s="119">
        <v>35999.330052013982</v>
      </c>
      <c r="AS15" s="289">
        <v>-3.4636553282286139E-2</v>
      </c>
      <c r="AT15" s="117">
        <v>20101.727090431294</v>
      </c>
      <c r="AU15" s="142">
        <v>-1.4412841919039798E-5</v>
      </c>
      <c r="AV15" s="119">
        <v>35508.520630698964</v>
      </c>
      <c r="AW15" s="289">
        <v>9.2294440967555319E-2</v>
      </c>
      <c r="AX15" s="117">
        <v>34591.096947113656</v>
      </c>
      <c r="AY15" s="142">
        <v>0.1484514467852501</v>
      </c>
      <c r="AZ15" s="119">
        <v>44684.524753047277</v>
      </c>
      <c r="BA15" s="289">
        <v>-2.9373515025579472E-2</v>
      </c>
      <c r="BB15" s="117">
        <v>33501.926724489895</v>
      </c>
      <c r="BC15" s="142">
        <v>-0.18153077052355515</v>
      </c>
      <c r="BD15" s="119">
        <v>40573.228919897658</v>
      </c>
      <c r="BE15" s="289">
        <v>0.19327514554250946</v>
      </c>
      <c r="BF15" s="117">
        <v>41500.656903353825</v>
      </c>
      <c r="BG15" s="142">
        <v>0.113075394872052</v>
      </c>
      <c r="BH15" s="119">
        <v>43201.011331179689</v>
      </c>
      <c r="BI15" s="289">
        <v>0.26282345619898334</v>
      </c>
      <c r="BJ15" s="117">
        <v>38270.386438749476</v>
      </c>
      <c r="BK15" s="142">
        <v>4.9603898079595199E-2</v>
      </c>
      <c r="BL15" s="119">
        <v>29912.788930958282</v>
      </c>
      <c r="BM15" s="289">
        <v>0.15260691421416694</v>
      </c>
      <c r="BN15" s="117">
        <v>38628.113980236609</v>
      </c>
      <c r="BO15" s="142">
        <v>2.6151472125945038E-2</v>
      </c>
      <c r="BP15" s="119">
        <v>23880.671596674889</v>
      </c>
      <c r="BQ15" s="289">
        <v>-8.9726826707691568E-2</v>
      </c>
      <c r="BR15" s="117">
        <v>41958.290640896463</v>
      </c>
      <c r="BS15" s="142">
        <v>-5.7982232752859519E-2</v>
      </c>
      <c r="BT15" s="119">
        <v>40227.932443298982</v>
      </c>
      <c r="BU15" s="289">
        <v>4.0886864656256842E-2</v>
      </c>
      <c r="BV15" s="117">
        <v>38897.607546509294</v>
      </c>
      <c r="BW15" s="142">
        <v>-9.8521039554465797E-2</v>
      </c>
      <c r="BX15" s="119">
        <v>30015.200363922198</v>
      </c>
      <c r="BY15" s="289">
        <v>0.16208555938625313</v>
      </c>
      <c r="BZ15" s="117">
        <v>33858.08739238423</v>
      </c>
      <c r="CA15" s="142">
        <v>1.2028898557947858E-2</v>
      </c>
      <c r="CB15" s="119">
        <v>44123.451166047649</v>
      </c>
      <c r="CC15" s="289">
        <v>0.2383529251422426</v>
      </c>
      <c r="CD15" s="117">
        <v>44250.464474686836</v>
      </c>
      <c r="CE15" s="142">
        <v>-4.1879798071555355E-2</v>
      </c>
      <c r="CF15" s="119">
        <v>64987.64540531105</v>
      </c>
      <c r="CG15" s="289">
        <v>0.30267368240907683</v>
      </c>
      <c r="CH15" s="117">
        <v>39855.513727512509</v>
      </c>
      <c r="CI15" s="142">
        <v>-0.21721814010619372</v>
      </c>
      <c r="CJ15" s="119">
        <v>14527.790836146482</v>
      </c>
      <c r="CK15" s="289">
        <v>-3.9514544727903902E-2</v>
      </c>
      <c r="CL15" s="117">
        <v>35440.422804049071</v>
      </c>
      <c r="CM15" s="142">
        <v>0.19139895721141731</v>
      </c>
      <c r="CN15" s="119">
        <v>27175.300043627787</v>
      </c>
      <c r="CO15" s="289">
        <v>3.9184612565974601E-2</v>
      </c>
      <c r="CP15" s="117">
        <v>24590.161393675353</v>
      </c>
      <c r="CQ15" s="142">
        <v>0.20100144910783624</v>
      </c>
      <c r="CR15" s="119">
        <v>22986.562468863249</v>
      </c>
      <c r="CS15" s="289">
        <v>-7.1584074133649131E-2</v>
      </c>
      <c r="CT15" s="117">
        <v>20573.319629251258</v>
      </c>
      <c r="CU15" s="142">
        <v>-0.13429896089122884</v>
      </c>
      <c r="CV15" s="119">
        <v>23522.660350061818</v>
      </c>
      <c r="CW15" s="289">
        <v>-0.14690677873921509</v>
      </c>
      <c r="CX15" s="117">
        <v>46619.86767024557</v>
      </c>
      <c r="CY15" s="142">
        <v>0.26350413967416908</v>
      </c>
      <c r="CZ15" s="119">
        <v>32627.201925987356</v>
      </c>
      <c r="DA15" s="289">
        <v>0.14356614943453239</v>
      </c>
      <c r="DB15" s="117">
        <v>41665.256627083218</v>
      </c>
      <c r="DC15" s="142">
        <v>-5.1421830587435408E-2</v>
      </c>
      <c r="DD15" s="119">
        <v>26548.625152927136</v>
      </c>
      <c r="DE15" s="289">
        <v>-3.7595196448306126E-2</v>
      </c>
      <c r="DF15" s="117">
        <v>26331.563325401319</v>
      </c>
      <c r="DG15" s="142">
        <v>0.11429369861918962</v>
      </c>
      <c r="DH15" s="119">
        <v>41199.628201942571</v>
      </c>
      <c r="DI15" s="289">
        <v>0.12737508314770418</v>
      </c>
      <c r="DJ15" s="117">
        <v>47000.210685065853</v>
      </c>
      <c r="DK15" s="142">
        <v>-0.11797972180352582</v>
      </c>
      <c r="DL15" s="119">
        <v>56916.455512602413</v>
      </c>
      <c r="DM15" s="289">
        <v>0.2295037722282966</v>
      </c>
      <c r="DN15" s="117">
        <v>41487.422384845908</v>
      </c>
      <c r="DO15" s="142">
        <v>-1.4955247260878997E-2</v>
      </c>
      <c r="DP15" s="119">
        <v>49017.13774823468</v>
      </c>
      <c r="DQ15" s="289">
        <v>0.10812095608117168</v>
      </c>
      <c r="DR15" s="117">
        <v>39375.778932190544</v>
      </c>
      <c r="DS15" s="142">
        <v>3.4433615643570871E-2</v>
      </c>
      <c r="DT15" s="119">
        <v>27864.016319595707</v>
      </c>
      <c r="DU15" s="289">
        <v>0.12411690815332346</v>
      </c>
      <c r="DV15" s="117">
        <v>58359.781544698933</v>
      </c>
      <c r="DW15" s="142">
        <v>-1.8376973904931489E-2</v>
      </c>
      <c r="DX15" s="119">
        <v>37625.872711895805</v>
      </c>
      <c r="DY15" s="289">
        <v>0.19532436491117383</v>
      </c>
      <c r="DZ15" s="117">
        <v>39777.110582502348</v>
      </c>
      <c r="EA15" s="142">
        <v>0.17173505449260595</v>
      </c>
      <c r="EB15" s="119">
        <v>37819.575297519914</v>
      </c>
      <c r="EC15" s="289">
        <v>0.22229756480805107</v>
      </c>
      <c r="ED15" s="117">
        <v>24282.534711465581</v>
      </c>
      <c r="EE15" s="142">
        <v>-3.4069070909985705E-2</v>
      </c>
      <c r="EF15" s="119">
        <v>23321.883123561554</v>
      </c>
      <c r="EG15" s="289">
        <v>-2.2885231802799139E-2</v>
      </c>
      <c r="EH15" s="117">
        <v>33446.68698968675</v>
      </c>
      <c r="EI15" s="142">
        <v>0.10475588915870544</v>
      </c>
      <c r="EJ15" s="119">
        <v>27311.120478600802</v>
      </c>
      <c r="EK15" s="289">
        <v>4.7108970448271559E-2</v>
      </c>
      <c r="EL15" s="117">
        <v>22950.89301328297</v>
      </c>
      <c r="EM15" s="142">
        <v>2.1450569107256207E-2</v>
      </c>
      <c r="EN15" s="119">
        <v>49776.316382676632</v>
      </c>
      <c r="EO15" s="289">
        <v>0.11380343667804108</v>
      </c>
      <c r="EP15" s="117">
        <v>24760.188142954277</v>
      </c>
      <c r="EQ15" s="142">
        <v>-3.9352416239135296E-2</v>
      </c>
      <c r="ER15" s="119">
        <v>18246.12657841032</v>
      </c>
      <c r="ES15" s="289">
        <v>0.19810805948957494</v>
      </c>
      <c r="ET15" s="117">
        <v>45508.933329287211</v>
      </c>
      <c r="EU15" s="142">
        <v>-2.3178446519971224E-2</v>
      </c>
      <c r="EV15" s="119">
        <v>34050.741351289544</v>
      </c>
      <c r="EW15" s="289">
        <v>3.4093010521012927E-2</v>
      </c>
      <c r="EX15" s="117">
        <v>35479.150864148229</v>
      </c>
      <c r="EY15" s="142">
        <v>9.912977227617531E-2</v>
      </c>
      <c r="EZ15" s="119">
        <v>36117.101278199742</v>
      </c>
      <c r="FA15" s="289">
        <v>3.4589356421563244E-3</v>
      </c>
      <c r="FB15" s="117">
        <v>25781.460713545479</v>
      </c>
      <c r="FC15" s="142">
        <v>6.473889838849417E-2</v>
      </c>
      <c r="FD15" s="119">
        <v>37891.162096725981</v>
      </c>
      <c r="FE15" s="289">
        <v>-6.5745930265130648E-2</v>
      </c>
      <c r="FF15" s="117">
        <v>43888.208389352592</v>
      </c>
      <c r="FG15" s="142">
        <v>0.20277347147789632</v>
      </c>
      <c r="FH15" s="119">
        <v>61668.45425171138</v>
      </c>
      <c r="FI15" s="289">
        <v>-9.9462605036685262E-2</v>
      </c>
      <c r="FJ15" s="117">
        <v>18179.752109822741</v>
      </c>
      <c r="FK15" s="142">
        <v>-7.7238738472752241E-2</v>
      </c>
      <c r="FL15" s="119">
        <v>31345.338223864695</v>
      </c>
      <c r="FM15" s="289">
        <v>-6.0832362090811096E-2</v>
      </c>
      <c r="FN15" s="117">
        <v>42662.218963622719</v>
      </c>
      <c r="FO15" s="142">
        <v>1.3050067283452288E-3</v>
      </c>
      <c r="FP15" s="119">
        <v>33403.884854891119</v>
      </c>
      <c r="FQ15" s="289">
        <v>0.14258077197487556</v>
      </c>
      <c r="FR15" s="117">
        <v>43334.125713753761</v>
      </c>
      <c r="FS15" s="142">
        <v>0.31439654781261622</v>
      </c>
      <c r="FT15" s="119">
        <v>36367.207547834849</v>
      </c>
      <c r="FU15" s="289">
        <v>4.6231751081993518E-2</v>
      </c>
      <c r="FV15" s="117">
        <v>31939.464723244539</v>
      </c>
      <c r="FW15" s="142">
        <v>-7.4211762765549749E-2</v>
      </c>
      <c r="FX15" s="119">
        <v>35018.097607490941</v>
      </c>
      <c r="FY15" s="289">
        <v>-6.7394909673492584E-2</v>
      </c>
      <c r="FZ15" s="117">
        <v>54549.796207530439</v>
      </c>
      <c r="GA15" s="142">
        <v>7.8872046828762254E-2</v>
      </c>
      <c r="GB15" s="119">
        <v>40638.642527840842</v>
      </c>
      <c r="GC15" s="289">
        <v>7.0236873027207616E-2</v>
      </c>
      <c r="GD15" s="117">
        <v>31867.547434288408</v>
      </c>
      <c r="GE15" s="142">
        <v>0.10311486476608175</v>
      </c>
      <c r="GF15" s="119">
        <v>39774.191232291691</v>
      </c>
      <c r="GG15" s="289">
        <v>-1.9670849334713837E-2</v>
      </c>
      <c r="GH15" s="117">
        <v>33794.707608208628</v>
      </c>
      <c r="GI15" s="142">
        <v>-7.1180380386958883E-2</v>
      </c>
      <c r="GJ15" s="119">
        <v>35958.499897993846</v>
      </c>
      <c r="GK15" s="289">
        <v>8.3313173364261472E-2</v>
      </c>
      <c r="GL15" s="117">
        <v>42822.418804122623</v>
      </c>
      <c r="GM15" s="142">
        <v>0.24064824302791843</v>
      </c>
      <c r="GN15" s="119">
        <v>35926.50285813996</v>
      </c>
      <c r="GO15" s="289">
        <v>8.8696691773143072E-2</v>
      </c>
      <c r="GP15" s="117">
        <v>30326.324504443495</v>
      </c>
      <c r="GQ15" s="142">
        <v>-5.7508832159977805E-3</v>
      </c>
      <c r="GR15" s="119">
        <v>24919.627821660433</v>
      </c>
      <c r="GS15" s="289">
        <v>0.13480867228980367</v>
      </c>
      <c r="GT15" s="117">
        <v>24153.93666642622</v>
      </c>
    </row>
    <row r="16" spans="1:202" x14ac:dyDescent="0.35">
      <c r="A16" s="15">
        <v>45716</v>
      </c>
      <c r="B16" s="16">
        <v>1590</v>
      </c>
      <c r="C16" s="142">
        <v>-9.995644007647643E-2</v>
      </c>
      <c r="D16" s="119">
        <v>76115.007568026165</v>
      </c>
      <c r="E16" s="289">
        <v>0.14252209000978391</v>
      </c>
      <c r="F16" s="117">
        <v>50825.133339767672</v>
      </c>
      <c r="G16" s="142">
        <v>-9.2178289013723075E-3</v>
      </c>
      <c r="H16" s="119">
        <v>27216.176851388307</v>
      </c>
      <c r="I16" s="289">
        <v>-0.12462023362784015</v>
      </c>
      <c r="J16" s="117">
        <v>41035.105015560483</v>
      </c>
      <c r="K16" s="142">
        <v>6.6223258932420787E-2</v>
      </c>
      <c r="L16" s="119">
        <v>39204.083976523354</v>
      </c>
      <c r="M16" s="289">
        <v>-9.520113882281854E-2</v>
      </c>
      <c r="N16" s="117">
        <v>34264.726220102661</v>
      </c>
      <c r="O16" s="142">
        <v>0.12405105702524559</v>
      </c>
      <c r="P16" s="119">
        <v>27174.646873165872</v>
      </c>
      <c r="Q16" s="289">
        <v>-0.12652111647370179</v>
      </c>
      <c r="R16" s="117">
        <v>30323.931921292886</v>
      </c>
      <c r="S16" s="142">
        <v>-7.032795099407442E-2</v>
      </c>
      <c r="T16" s="119">
        <v>47223.827251303388</v>
      </c>
      <c r="U16" s="289">
        <v>8.9451920830590545E-2</v>
      </c>
      <c r="V16" s="117">
        <v>42027.658052301231</v>
      </c>
      <c r="W16" s="142">
        <v>-4.7870221095870705E-3</v>
      </c>
      <c r="X16" s="119">
        <v>38228.697374678566</v>
      </c>
      <c r="Y16" s="289">
        <v>0.18262315909535143</v>
      </c>
      <c r="Z16" s="117">
        <v>40359.802051178543</v>
      </c>
      <c r="AA16" s="142">
        <v>5.7004701593501919E-3</v>
      </c>
      <c r="AB16" s="119">
        <v>28187.001355190758</v>
      </c>
      <c r="AC16" s="289">
        <v>-3.3833175037743426E-2</v>
      </c>
      <c r="AD16" s="117">
        <v>37432.248633237876</v>
      </c>
      <c r="AE16" s="142">
        <v>-0.13843912128014713</v>
      </c>
      <c r="AF16" s="119">
        <v>22314.25633030288</v>
      </c>
      <c r="AG16" s="289">
        <v>1.5726318424581703E-2</v>
      </c>
      <c r="AH16" s="117">
        <v>43183.158185931054</v>
      </c>
      <c r="AI16" s="142">
        <v>-0.22113732576388451</v>
      </c>
      <c r="AJ16" s="119">
        <v>28749.69286697682</v>
      </c>
      <c r="AK16" s="289">
        <v>-0.11245935041297893</v>
      </c>
      <c r="AL16" s="117">
        <v>26840.516674958446</v>
      </c>
      <c r="AM16" s="142">
        <v>-0.12006300334123989</v>
      </c>
      <c r="AN16" s="119">
        <v>36990.197716162911</v>
      </c>
      <c r="AO16" s="289">
        <v>7.1593684016341988E-2</v>
      </c>
      <c r="AP16" s="117">
        <v>25125.714984249029</v>
      </c>
      <c r="AQ16" s="142">
        <v>-4.1673032245226796E-2</v>
      </c>
      <c r="AR16" s="119">
        <v>36089.128809949842</v>
      </c>
      <c r="AS16" s="289">
        <v>-3.3098852703312975E-4</v>
      </c>
      <c r="AT16" s="117">
        <v>21685.073649390808</v>
      </c>
      <c r="AU16" s="142">
        <v>0.33418756893866958</v>
      </c>
      <c r="AV16" s="119">
        <v>48965.02681688084</v>
      </c>
      <c r="AW16" s="289">
        <v>0.3197865045748004</v>
      </c>
      <c r="AX16" s="117">
        <v>47242.862929239178</v>
      </c>
      <c r="AY16" s="142">
        <v>3.4702285171846425E-2</v>
      </c>
      <c r="AZ16" s="119">
        <v>47825.179873795954</v>
      </c>
      <c r="BA16" s="289">
        <v>0.21003636597768766</v>
      </c>
      <c r="BB16" s="117">
        <v>42128.549666952524</v>
      </c>
      <c r="BC16" s="142">
        <v>0.12540741704777725</v>
      </c>
      <c r="BD16" s="119">
        <v>47251.412760030202</v>
      </c>
      <c r="BE16" s="289">
        <v>4.6009616016612395E-2</v>
      </c>
      <c r="BF16" s="117">
        <v>45000.086191914306</v>
      </c>
      <c r="BG16" s="142">
        <v>0.143512821002868</v>
      </c>
      <c r="BH16" s="119">
        <v>50990.910337494148</v>
      </c>
      <c r="BI16" s="289">
        <v>0.14718133001613357</v>
      </c>
      <c r="BJ16" s="117">
        <v>45493.072815036023</v>
      </c>
      <c r="BK16" s="142">
        <v>-5.4436512916175989E-2</v>
      </c>
      <c r="BL16" s="119">
        <v>29874.441009959326</v>
      </c>
      <c r="BM16" s="289">
        <v>-2.883811952421933E-3</v>
      </c>
      <c r="BN16" s="117">
        <v>40106.717763440887</v>
      </c>
      <c r="BO16" s="142">
        <v>6.4055741583466094E-2</v>
      </c>
      <c r="BP16" s="119">
        <v>27000.365725311116</v>
      </c>
      <c r="BQ16" s="289">
        <v>0.11001920621280312</v>
      </c>
      <c r="BR16" s="117">
        <v>48164.508471253976</v>
      </c>
      <c r="BS16" s="142">
        <v>0.15045355146460421</v>
      </c>
      <c r="BT16" s="119">
        <v>47870.367747471486</v>
      </c>
      <c r="BU16" s="289">
        <v>-0.11002846702944817</v>
      </c>
      <c r="BV16" s="117">
        <v>36207.763417053786</v>
      </c>
      <c r="BW16" s="142">
        <v>0.19509553205941244</v>
      </c>
      <c r="BX16" s="119">
        <v>37461.031848791463</v>
      </c>
      <c r="BY16" s="289">
        <v>2.0551836224826089E-2</v>
      </c>
      <c r="BZ16" s="117">
        <v>36143.93325935836</v>
      </c>
      <c r="CA16" s="142">
        <v>-7.2128522494703806E-3</v>
      </c>
      <c r="CB16" s="119">
        <v>45395.195232050231</v>
      </c>
      <c r="CC16" s="289">
        <v>7.2857886621377849E-2</v>
      </c>
      <c r="CD16" s="117">
        <v>49064.459798326876</v>
      </c>
      <c r="CE16" s="142">
        <v>0.30904772917838153</v>
      </c>
      <c r="CF16" s="119">
        <v>86661.929642472314</v>
      </c>
      <c r="CG16" s="289">
        <v>-3.3660007580425727E-2</v>
      </c>
      <c r="CH16" s="117">
        <v>40103.976833322675</v>
      </c>
      <c r="CI16" s="142">
        <v>-4.1157213821803776E-2</v>
      </c>
      <c r="CJ16" s="119">
        <v>15519.867442344759</v>
      </c>
      <c r="CK16" s="289">
        <v>-7.0525208393825839E-2</v>
      </c>
      <c r="CL16" s="117">
        <v>34530.979600228216</v>
      </c>
      <c r="CM16" s="142">
        <v>0.10203652743116157</v>
      </c>
      <c r="CN16" s="119">
        <v>31538.173291979463</v>
      </c>
      <c r="CO16" s="289">
        <v>7.3571334351150208E-2</v>
      </c>
      <c r="CP16" s="117">
        <v>27989.292379318187</v>
      </c>
      <c r="CQ16" s="142">
        <v>-4.6283300096636601E-2</v>
      </c>
      <c r="CR16" s="119">
        <v>23512.668499926767</v>
      </c>
      <c r="CS16" s="289">
        <v>-0.16346045317192764</v>
      </c>
      <c r="CT16" s="117">
        <v>18800.395479402931</v>
      </c>
      <c r="CU16" s="142">
        <v>1.6601714870993833E-2</v>
      </c>
      <c r="CV16" s="119">
        <v>25503.176850200776</v>
      </c>
      <c r="CW16" s="289">
        <v>8.7894859823631072E-2</v>
      </c>
      <c r="CX16" s="117">
        <v>52307.514404118039</v>
      </c>
      <c r="CY16" s="142">
        <v>-2.6037498143801241E-2</v>
      </c>
      <c r="CZ16" s="119">
        <v>33367.671216402035</v>
      </c>
      <c r="DA16" s="289">
        <v>0.10393532341686665</v>
      </c>
      <c r="DB16" s="117">
        <v>47585.748549865864</v>
      </c>
      <c r="DC16" s="142">
        <v>6.1382832807367102E-2</v>
      </c>
      <c r="DD16" s="119">
        <v>29768.254971954724</v>
      </c>
      <c r="DE16" s="289">
        <v>7.1874801485903708E-2</v>
      </c>
      <c r="DF16" s="117">
        <v>29814.139212228041</v>
      </c>
      <c r="DG16" s="142">
        <v>2.2952895020507184E-2</v>
      </c>
      <c r="DH16" s="119">
        <v>43735.278942945683</v>
      </c>
      <c r="DI16" s="289">
        <v>-1.7530988482445421E-2</v>
      </c>
      <c r="DJ16" s="117">
        <v>47766.250532873455</v>
      </c>
      <c r="DK16" s="142">
        <v>-5.0629807059599685E-2</v>
      </c>
      <c r="DL16" s="119">
        <v>55624.786351483068</v>
      </c>
      <c r="DM16" s="289">
        <v>-3.4829821206739359E-2</v>
      </c>
      <c r="DN16" s="117">
        <v>41632.42288085325</v>
      </c>
      <c r="DO16" s="142">
        <v>5.6107388464335953E-2</v>
      </c>
      <c r="DP16" s="119">
        <v>53357.361337284747</v>
      </c>
      <c r="DQ16" s="289">
        <v>-7.8608072286687661E-2</v>
      </c>
      <c r="DR16" s="117">
        <v>37870.524855544274</v>
      </c>
      <c r="DS16" s="142">
        <v>3.1591984647093729E-2</v>
      </c>
      <c r="DT16" s="119">
        <v>30334.295895370746</v>
      </c>
      <c r="DU16" s="289">
        <v>0.15803158542571538</v>
      </c>
      <c r="DV16" s="117">
        <v>69172.470347306109</v>
      </c>
      <c r="DW16" s="142">
        <v>0.19594798632136007</v>
      </c>
      <c r="DX16" s="119">
        <v>46588.5867033756</v>
      </c>
      <c r="DY16" s="289">
        <v>0.30224164172478274</v>
      </c>
      <c r="DZ16" s="117">
        <v>53389.409788026082</v>
      </c>
      <c r="EA16" s="142">
        <v>-0.16092935962027222</v>
      </c>
      <c r="EB16" s="119">
        <v>33323.295263779364</v>
      </c>
      <c r="EC16" s="289">
        <v>0.15488987514195196</v>
      </c>
      <c r="ED16" s="117">
        <v>29633.653481054604</v>
      </c>
      <c r="EE16" s="142">
        <v>1.5310793204364827E-2</v>
      </c>
      <c r="EF16" s="119">
        <v>25268.959653202772</v>
      </c>
      <c r="EG16" s="289">
        <v>0.19933937620997932</v>
      </c>
      <c r="EH16" s="117">
        <v>41703.928710501335</v>
      </c>
      <c r="EI16" s="142">
        <v>-5.0699496332775054E-2</v>
      </c>
      <c r="EJ16" s="119">
        <v>27516.460426052003</v>
      </c>
      <c r="EK16" s="289">
        <v>9.868785211059003E-2</v>
      </c>
      <c r="EL16" s="117">
        <v>26805.867348783813</v>
      </c>
      <c r="EM16" s="142">
        <v>-5.633857115183416E-2</v>
      </c>
      <c r="EN16" s="119">
        <v>48561.989840474998</v>
      </c>
      <c r="EO16" s="289">
        <v>0.10312968267248557</v>
      </c>
      <c r="EP16" s="117">
        <v>28903.698489048194</v>
      </c>
      <c r="EQ16" s="142">
        <v>5.2797783738848185E-2</v>
      </c>
      <c r="ER16" s="119">
        <v>20799.481623568878</v>
      </c>
      <c r="ES16" s="289">
        <v>-2.0249732780764085E-2</v>
      </c>
      <c r="ET16" s="117">
        <v>46177.389590231542</v>
      </c>
      <c r="EU16" s="142">
        <v>6.0043877001731027E-2</v>
      </c>
      <c r="EV16" s="119">
        <v>37685.279876804132</v>
      </c>
      <c r="EW16" s="289">
        <v>3.7276393603866288E-2</v>
      </c>
      <c r="EX16" s="117">
        <v>38391.685656491172</v>
      </c>
      <c r="EY16" s="142">
        <v>0.18103841705100021</v>
      </c>
      <c r="EZ16" s="119">
        <v>44245.684122075676</v>
      </c>
      <c r="FA16" s="289">
        <v>0.21270888065202925</v>
      </c>
      <c r="FB16" s="117">
        <v>32855.406363498005</v>
      </c>
      <c r="FC16" s="142">
        <v>7.9427552758002506E-2</v>
      </c>
      <c r="FD16" s="119">
        <v>42490.764373225706</v>
      </c>
      <c r="FE16" s="289">
        <v>0.11104315193865824</v>
      </c>
      <c r="FF16" s="117">
        <v>50351.69338184697</v>
      </c>
      <c r="FG16" s="142">
        <v>-5.1904595617334959E-2</v>
      </c>
      <c r="FH16" s="119">
        <v>60057.57807143018</v>
      </c>
      <c r="FI16" s="289">
        <v>0.29338715301779267</v>
      </c>
      <c r="FJ16" s="117">
        <v>25103.457823892844</v>
      </c>
      <c r="FK16" s="142">
        <v>5.1772835129175736E-2</v>
      </c>
      <c r="FL16" s="119">
        <v>34558.175251797096</v>
      </c>
      <c r="FM16" s="289">
        <v>-7.8333283860832117E-2</v>
      </c>
      <c r="FN16" s="117">
        <v>40910.347255412285</v>
      </c>
      <c r="FO16" s="142">
        <v>5.95232042338113E-2</v>
      </c>
      <c r="FP16" s="119">
        <v>36982.191115311514</v>
      </c>
      <c r="FQ16" s="289">
        <v>2.6762911087749981E-2</v>
      </c>
      <c r="FR16" s="117">
        <v>46083.873067296336</v>
      </c>
      <c r="FS16" s="142">
        <v>5.0004067359965404E-3</v>
      </c>
      <c r="FT16" s="119">
        <v>38139.058377426431</v>
      </c>
      <c r="FU16" s="289">
        <v>0.16523028439994847</v>
      </c>
      <c r="FV16" s="117">
        <v>38806.831563048356</v>
      </c>
      <c r="FW16" s="142">
        <v>4.5221069681209758E-2</v>
      </c>
      <c r="FX16" s="119">
        <v>38191.653439502697</v>
      </c>
      <c r="FY16" s="289">
        <v>4.9836087612346439E-2</v>
      </c>
      <c r="FZ16" s="117">
        <v>58858.34463056457</v>
      </c>
      <c r="GA16" s="142">
        <v>5.3389772730833514E-2</v>
      </c>
      <c r="GB16" s="119">
        <v>44398.330416491845</v>
      </c>
      <c r="GC16" s="289">
        <v>-4.5622176203802628E-2</v>
      </c>
      <c r="GD16" s="117">
        <v>32003.680570058266</v>
      </c>
      <c r="GE16" s="142">
        <v>0.31604625456689422</v>
      </c>
      <c r="GF16" s="119">
        <v>53934.675399684886</v>
      </c>
      <c r="GG16" s="289">
        <v>0.21106423405382385</v>
      </c>
      <c r="GH16" s="117">
        <v>42517.56168460811</v>
      </c>
      <c r="GI16" s="142">
        <v>-3.5704089730076854E-3</v>
      </c>
      <c r="GJ16" s="119">
        <v>37420.113347302155</v>
      </c>
      <c r="GK16" s="289">
        <v>-2.3327894096706714E-2</v>
      </c>
      <c r="GL16" s="117">
        <v>43413.461953295227</v>
      </c>
      <c r="GM16" s="142">
        <v>3.4406793056473858E-2</v>
      </c>
      <c r="GN16" s="119">
        <v>38752.618607222794</v>
      </c>
      <c r="GO16" s="289">
        <v>2.9798455358218255E-2</v>
      </c>
      <c r="GP16" s="117">
        <v>32820.00213136799</v>
      </c>
      <c r="GQ16" s="142">
        <v>0.2937610025885149</v>
      </c>
      <c r="GR16" s="119">
        <v>33830.042674684053</v>
      </c>
      <c r="GS16" s="289">
        <v>0.17092128912035975</v>
      </c>
      <c r="GT16" s="117">
        <v>29872.358658783312</v>
      </c>
    </row>
    <row r="17" spans="1:202" x14ac:dyDescent="0.35">
      <c r="A17" s="15">
        <v>45747</v>
      </c>
      <c r="B17" s="16">
        <v>1590</v>
      </c>
      <c r="C17" s="142">
        <v>9.3509740079047249E-2</v>
      </c>
      <c r="D17" s="119">
        <v>84822.502141827004</v>
      </c>
      <c r="E17" s="289">
        <v>-4.6109092589629933E-2</v>
      </c>
      <c r="F17" s="117">
        <v>50071.632560724036</v>
      </c>
      <c r="G17" s="142">
        <v>4.1279064243963173E-2</v>
      </c>
      <c r="H17" s="119">
        <v>29929.635164111827</v>
      </c>
      <c r="I17" s="289">
        <v>-9.9260658090976908E-2</v>
      </c>
      <c r="J17" s="117">
        <v>38551.933486883601</v>
      </c>
      <c r="K17" s="142">
        <v>0.20444596768854739</v>
      </c>
      <c r="L17" s="119">
        <v>48809.200862446742</v>
      </c>
      <c r="M17" s="289">
        <v>0.10088663321961683</v>
      </c>
      <c r="N17" s="117">
        <v>39311.579086640741</v>
      </c>
      <c r="O17" s="142">
        <v>-5.7048049186031929E-2</v>
      </c>
      <c r="P17" s="119">
        <v>27214.386281732455</v>
      </c>
      <c r="Q17" s="289">
        <v>-7.5572658662515502E-2</v>
      </c>
      <c r="R17" s="117">
        <v>29622.271764899662</v>
      </c>
      <c r="S17" s="142">
        <v>-8.6718866537313241E-2</v>
      </c>
      <c r="T17" s="119">
        <v>44718.630478516476</v>
      </c>
      <c r="U17" s="289">
        <v>1.1541256885340287E-2</v>
      </c>
      <c r="V17" s="117">
        <v>44102.710050172085</v>
      </c>
      <c r="W17" s="142">
        <v>8.309326789409939E-3</v>
      </c>
      <c r="X17" s="119">
        <v>40136.352113898225</v>
      </c>
      <c r="Y17" s="289">
        <v>-1.542156918006389E-2</v>
      </c>
      <c r="Z17" s="117">
        <v>41327.390571752607</v>
      </c>
      <c r="AA17" s="142">
        <v>2.097799251178499E-2</v>
      </c>
      <c r="AB17" s="119">
        <v>30368.308058549625</v>
      </c>
      <c r="AC17" s="289">
        <v>-3.9275512210273811E-2</v>
      </c>
      <c r="AD17" s="117">
        <v>37552.077894985137</v>
      </c>
      <c r="AE17" s="142">
        <v>-2.9673680452610637E-2</v>
      </c>
      <c r="AF17" s="119">
        <v>23242.110218419828</v>
      </c>
      <c r="AG17" s="289">
        <v>0.12961725117512046</v>
      </c>
      <c r="AH17" s="117">
        <v>50370.440447051835</v>
      </c>
      <c r="AI17" s="142">
        <v>0.25926797345819386</v>
      </c>
      <c r="AJ17" s="119">
        <v>37793.567474143398</v>
      </c>
      <c r="AK17" s="289">
        <v>0.10680431601732315</v>
      </c>
      <c r="AL17" s="117">
        <v>31297.199699978937</v>
      </c>
      <c r="AM17" s="142">
        <v>2.292985680050548E-3</v>
      </c>
      <c r="AN17" s="119">
        <v>38665.015709828316</v>
      </c>
      <c r="AO17" s="289">
        <v>8.9524938513898117E-2</v>
      </c>
      <c r="AP17" s="117">
        <v>28965.093073331653</v>
      </c>
      <c r="AQ17" s="142">
        <v>-7.2355248700950711E-2</v>
      </c>
      <c r="AR17" s="119">
        <v>35067.890919505277</v>
      </c>
      <c r="AS17" s="289">
        <v>9.2718693373173275E-2</v>
      </c>
      <c r="AT17" s="117">
        <v>25285.685343863352</v>
      </c>
      <c r="AU17" s="142">
        <v>-3.9272702071318652E-2</v>
      </c>
      <c r="AV17" s="119">
        <v>48632.037906787351</v>
      </c>
      <c r="AW17" s="289">
        <v>-8.4443909051047775E-2</v>
      </c>
      <c r="AX17" s="117">
        <v>44843.490908731386</v>
      </c>
      <c r="AY17" s="142">
        <v>7.4601214742949312E-2</v>
      </c>
      <c r="AZ17" s="119">
        <v>52982.996387681182</v>
      </c>
      <c r="BA17" s="289">
        <v>0.14862649957967339</v>
      </c>
      <c r="BB17" s="117">
        <v>49979.968536320092</v>
      </c>
      <c r="BC17" s="142">
        <v>-1.3898187287075078E-2</v>
      </c>
      <c r="BD17" s="119">
        <v>48184.703775912414</v>
      </c>
      <c r="BE17" s="289">
        <v>3.3550665170809443E-2</v>
      </c>
      <c r="BF17" s="117">
        <v>48099.869016396791</v>
      </c>
      <c r="BG17" s="142">
        <v>0.1609254149309125</v>
      </c>
      <c r="BH17" s="119">
        <v>60786.643741260348</v>
      </c>
      <c r="BI17" s="289">
        <v>0.20189623442892263</v>
      </c>
      <c r="BJ17" s="117">
        <v>56267.952908992578</v>
      </c>
      <c r="BK17" s="142">
        <v>0.18672133210220254</v>
      </c>
      <c r="BL17" s="119">
        <v>37042.636431147599</v>
      </c>
      <c r="BM17" s="289">
        <v>0.14047729245166141</v>
      </c>
      <c r="BN17" s="117">
        <v>47330.800883972013</v>
      </c>
      <c r="BO17" s="142">
        <v>5.5465989899778086E-2</v>
      </c>
      <c r="BP17" s="119">
        <v>30087.967737921535</v>
      </c>
      <c r="BQ17" s="289">
        <v>3.6505674877170408E-2</v>
      </c>
      <c r="BR17" s="117">
        <v>51512.786358124293</v>
      </c>
      <c r="BS17" s="142">
        <v>0.2870748467991508</v>
      </c>
      <c r="BT17" s="119">
        <v>63202.746234795872</v>
      </c>
      <c r="BU17" s="289">
        <v>1.6118707025113758E-2</v>
      </c>
      <c r="BV17" s="117">
        <v>38381.385747607914</v>
      </c>
      <c r="BW17" s="142">
        <v>-2.6202479064006343E-2</v>
      </c>
      <c r="BX17" s="119">
        <v>38069.459946057432</v>
      </c>
      <c r="BY17" s="289">
        <v>-0.21560737166469202</v>
      </c>
      <c r="BZ17" s="117">
        <v>29941.03480768406</v>
      </c>
      <c r="CA17" s="142">
        <v>0.21065578880657243</v>
      </c>
      <c r="CB17" s="119">
        <v>56547.955891686135</v>
      </c>
      <c r="CC17" s="289">
        <v>0.13458825072459896</v>
      </c>
      <c r="CD17" s="117">
        <v>57257.959615331099</v>
      </c>
      <c r="CE17" s="142">
        <v>-5.3942383400948229E-2</v>
      </c>
      <c r="CF17" s="119">
        <v>83577.17860743207</v>
      </c>
      <c r="CG17" s="289">
        <v>-8.2634970029059313E-2</v>
      </c>
      <c r="CH17" s="117">
        <v>38379.98590965497</v>
      </c>
      <c r="CI17" s="142">
        <v>0.21822328208861541</v>
      </c>
      <c r="CJ17" s="119">
        <v>20496.663853193477</v>
      </c>
      <c r="CK17" s="289">
        <v>-0.20090037034388447</v>
      </c>
      <c r="CL17" s="117">
        <v>29183.693010205247</v>
      </c>
      <c r="CM17" s="142">
        <v>0.12504633821073208</v>
      </c>
      <c r="CN17" s="119">
        <v>37071.906375997001</v>
      </c>
      <c r="CO17" s="289">
        <v>0.15806729656976701</v>
      </c>
      <c r="CP17" s="117">
        <v>34003.484158617794</v>
      </c>
      <c r="CQ17" s="142">
        <v>-6.9455266763813042E-2</v>
      </c>
      <c r="CR17" s="119">
        <v>23469.589836935247</v>
      </c>
      <c r="CS17" s="289">
        <v>-9.8421354200636149E-2</v>
      </c>
      <c r="CT17" s="117">
        <v>18540.035096812575</v>
      </c>
      <c r="CU17" s="142">
        <v>0.15003301572526848</v>
      </c>
      <c r="CV17" s="119">
        <v>30919.495383611255</v>
      </c>
      <c r="CW17" s="289">
        <v>-5.081204235665937E-2</v>
      </c>
      <c r="CX17" s="117">
        <v>51239.662766644426</v>
      </c>
      <c r="CY17" s="142">
        <v>3.1736037815854351E-2</v>
      </c>
      <c r="CZ17" s="119">
        <v>36016.628891952765</v>
      </c>
      <c r="DA17" s="289">
        <v>0.11519593334722814</v>
      </c>
      <c r="DB17" s="117">
        <v>54657.433268094166</v>
      </c>
      <c r="DC17" s="142">
        <v>9.8268846381423969E-2</v>
      </c>
      <c r="DD17" s="119">
        <v>34283.547046836808</v>
      </c>
      <c r="DE17" s="289">
        <v>0.17287369691439913</v>
      </c>
      <c r="DF17" s="117">
        <v>36558.219678166453</v>
      </c>
      <c r="DG17" s="142">
        <v>2.7874054357298131E-3</v>
      </c>
      <c r="DH17" s="119">
        <v>45447.186897204403</v>
      </c>
      <c r="DI17" s="289">
        <v>0.18724213293895836</v>
      </c>
      <c r="DJ17" s="117">
        <v>58300.105165145338</v>
      </c>
      <c r="DK17" s="142">
        <v>1.3143390904839514E-2</v>
      </c>
      <c r="DL17" s="119">
        <v>57945.884662498793</v>
      </c>
      <c r="DM17" s="289">
        <v>-0.10519159830653806</v>
      </c>
      <c r="DN17" s="117">
        <v>38843.041776642611</v>
      </c>
      <c r="DO17" s="142">
        <v>7.9422300406593316E-2</v>
      </c>
      <c r="DP17" s="119">
        <v>59185.125718317722</v>
      </c>
      <c r="DQ17" s="289">
        <v>1.0852392387457322E-2</v>
      </c>
      <c r="DR17" s="117">
        <v>39871.510651195596</v>
      </c>
      <c r="DS17" s="142">
        <v>-3.7193255381960028E-2</v>
      </c>
      <c r="DT17" s="119">
        <v>30796.064681302279</v>
      </c>
      <c r="DU17" s="289">
        <v>-2.7454794836298368E-2</v>
      </c>
      <c r="DV17" s="117">
        <v>68863.354365600884</v>
      </c>
      <c r="DW17" s="142">
        <v>0.2542212358973836</v>
      </c>
      <c r="DX17" s="119">
        <v>60022.39479382016</v>
      </c>
      <c r="DY17" s="289">
        <v>5.9776524973453794E-2</v>
      </c>
      <c r="DZ17" s="117">
        <v>58170.843175537986</v>
      </c>
      <c r="EA17" s="142">
        <v>-4.0523535364460794E-2</v>
      </c>
      <c r="EB17" s="119">
        <v>33562.917529697232</v>
      </c>
      <c r="EC17" s="289">
        <v>-7.1290625001264568E-2</v>
      </c>
      <c r="ED17" s="117">
        <v>29111.051803319322</v>
      </c>
      <c r="EE17" s="142">
        <v>0.15881546110442654</v>
      </c>
      <c r="EF17" s="119">
        <v>30872.061132155322</v>
      </c>
      <c r="EG17" s="289">
        <v>4.0744611425505603E-2</v>
      </c>
      <c r="EH17" s="117">
        <v>44993.139080727706</v>
      </c>
      <c r="EI17" s="142">
        <v>-0.15947841093535581</v>
      </c>
      <c r="EJ17" s="119">
        <v>24718.179042739626</v>
      </c>
      <c r="EK17" s="289">
        <v>-5.6720633514582508E-2</v>
      </c>
      <c r="EL17" s="117">
        <v>26875.421570852934</v>
      </c>
      <c r="EM17" s="142">
        <v>0.32473671618745209</v>
      </c>
      <c r="EN17" s="119">
        <v>65921.850952799257</v>
      </c>
      <c r="EO17" s="289">
        <v>0.10745835802155972</v>
      </c>
      <c r="EP17" s="117">
        <v>33599.64246943155</v>
      </c>
      <c r="EQ17" s="142">
        <v>6.9579169426492699E-2</v>
      </c>
      <c r="ER17" s="119">
        <v>23836.692279438397</v>
      </c>
      <c r="ES17" s="289">
        <v>-4.8912202329467497E-2</v>
      </c>
      <c r="ET17" s="117">
        <v>45508.751767547488</v>
      </c>
      <c r="EU17" s="142">
        <v>2.7489656911801906E-2</v>
      </c>
      <c r="EV17" s="119">
        <v>40311.235291242709</v>
      </c>
      <c r="EW17" s="289">
        <v>0.14770842873570361</v>
      </c>
      <c r="EX17" s="117">
        <v>45652.461221326528</v>
      </c>
      <c r="EY17" s="142">
        <v>1.1332080421845886E-2</v>
      </c>
      <c r="EZ17" s="119">
        <v>46337.079772866629</v>
      </c>
      <c r="FA17" s="289">
        <v>0.1621127230670244</v>
      </c>
      <c r="FB17" s="117">
        <v>39771.685756558312</v>
      </c>
      <c r="FC17" s="142">
        <v>2.4919912981166855E-2</v>
      </c>
      <c r="FD17" s="119">
        <v>45139.630523909756</v>
      </c>
      <c r="FE17" s="289">
        <v>3.0713562105754856E-2</v>
      </c>
      <c r="FF17" s="117">
        <v>53488.173243660254</v>
      </c>
      <c r="FG17" s="142">
        <v>0.24734759750558782</v>
      </c>
      <c r="FH17" s="119">
        <v>76502.675719402716</v>
      </c>
      <c r="FI17" s="289">
        <v>0.14635958219942702</v>
      </c>
      <c r="FJ17" s="117">
        <v>30367.589422758738</v>
      </c>
      <c r="FK17" s="142">
        <v>0.11144612611854537</v>
      </c>
      <c r="FL17" s="119">
        <v>39999.550009335668</v>
      </c>
      <c r="FM17" s="289">
        <v>0.17060013117529166</v>
      </c>
      <c r="FN17" s="117">
        <v>49479.657863612352</v>
      </c>
      <c r="FO17" s="142">
        <v>6.5354518560879329E-2</v>
      </c>
      <c r="FP17" s="119">
        <v>40989.144410979126</v>
      </c>
      <c r="FQ17" s="289">
        <v>4.6821883909661091E-2</v>
      </c>
      <c r="FR17" s="117">
        <v>49831.606822160837</v>
      </c>
      <c r="FS17" s="142">
        <v>0.16328797948796181</v>
      </c>
      <c r="FT17" s="119">
        <v>45956.708159449816</v>
      </c>
      <c r="FU17" s="289">
        <v>7.8850174239223997E-2</v>
      </c>
      <c r="FV17" s="117">
        <v>43456.756993466937</v>
      </c>
      <c r="FW17" s="142">
        <v>-6.2031724165141008E-3</v>
      </c>
      <c r="FX17" s="119">
        <v>39544.744028345704</v>
      </c>
      <c r="FY17" s="289">
        <v>8.5792074608810692E-2</v>
      </c>
      <c r="FZ17" s="117">
        <v>65497.92412446106</v>
      </c>
      <c r="GA17" s="142">
        <v>9.6159772564196055E-3</v>
      </c>
      <c r="GB17" s="119">
        <v>46415.263751999832</v>
      </c>
      <c r="GC17" s="289">
        <v>-0.20166160048899329</v>
      </c>
      <c r="GD17" s="117">
        <v>27139.76712476182</v>
      </c>
      <c r="GE17" s="142">
        <v>3.954523567660316E-2</v>
      </c>
      <c r="GF17" s="119">
        <v>57657.534849506512</v>
      </c>
      <c r="GG17" s="289">
        <v>0.18732734520996014</v>
      </c>
      <c r="GH17" s="117">
        <v>52072.26363978647</v>
      </c>
      <c r="GI17" s="142">
        <v>0.16923183939545189</v>
      </c>
      <c r="GJ17" s="119">
        <v>45342.787959452398</v>
      </c>
      <c r="GK17" s="289">
        <v>1.0825963888857856E-2</v>
      </c>
      <c r="GL17" s="117">
        <v>45473.454524691908</v>
      </c>
      <c r="GM17" s="142">
        <v>-2.5508827553446509E-2</v>
      </c>
      <c r="GN17" s="119">
        <v>39354.084741926665</v>
      </c>
      <c r="GO17" s="289">
        <v>-0.16361575679646168</v>
      </c>
      <c r="GP17" s="117">
        <v>29040.132644582733</v>
      </c>
      <c r="GQ17" s="142">
        <v>1.2955984950106497E-2</v>
      </c>
      <c r="GR17" s="119">
        <v>35858.344198438717</v>
      </c>
      <c r="GS17" s="289">
        <v>0.22253777707341998</v>
      </c>
      <c r="GT17" s="117">
        <v>38110.086950648882</v>
      </c>
    </row>
    <row r="18" spans="1:202" x14ac:dyDescent="0.35">
      <c r="A18" s="15">
        <v>45777</v>
      </c>
      <c r="B18" s="16">
        <v>1590</v>
      </c>
      <c r="C18" s="142">
        <v>8.8639867338487832E-2</v>
      </c>
      <c r="D18" s="119">
        <v>93931.157478997149</v>
      </c>
      <c r="E18" s="289">
        <v>-0.11842384491208509</v>
      </c>
      <c r="F18" s="117">
        <v>45731.957311857943</v>
      </c>
      <c r="G18" s="142">
        <v>-1.6008134740682613E-2</v>
      </c>
      <c r="H18" s="119">
        <v>31040.517531665253</v>
      </c>
      <c r="I18" s="289">
        <v>4.8828069608129618E-2</v>
      </c>
      <c r="J18" s="117">
        <v>42024.349978709135</v>
      </c>
      <c r="K18" s="142">
        <v>9.3404176529421762E-2</v>
      </c>
      <c r="L18" s="119">
        <v>54958.184076062724</v>
      </c>
      <c r="M18" s="289">
        <v>-6.6795536926074983E-2</v>
      </c>
      <c r="N18" s="117">
        <v>38275.741054136714</v>
      </c>
      <c r="O18" s="142">
        <v>9.2283047550337949E-2</v>
      </c>
      <c r="P18" s="119">
        <v>31315.812785022837</v>
      </c>
      <c r="Q18" s="289">
        <v>-0.13537585611876429</v>
      </c>
      <c r="R18" s="117">
        <v>27202.131364543671</v>
      </c>
      <c r="S18" s="142">
        <v>0.15806239550468903</v>
      </c>
      <c r="T18" s="119">
        <v>53376.964335639794</v>
      </c>
      <c r="U18" s="289">
        <v>-5.4187345370021386E-3</v>
      </c>
      <c r="V18" s="117">
        <v>45453.729172047824</v>
      </c>
      <c r="W18" s="142">
        <v>0.28794785130797629</v>
      </c>
      <c r="X18" s="119">
        <v>53283.528464435571</v>
      </c>
      <c r="Y18" s="289">
        <v>-0.11729688780514259</v>
      </c>
      <c r="Z18" s="117">
        <v>38069.816276578436</v>
      </c>
      <c r="AA18" s="142">
        <v>9.2194068332563744E-2</v>
      </c>
      <c r="AB18" s="119">
        <v>34758.085926843894</v>
      </c>
      <c r="AC18" s="289">
        <v>1.417910598071552E-3</v>
      </c>
      <c r="AD18" s="117">
        <v>39195.323384212046</v>
      </c>
      <c r="AE18" s="142">
        <v>-7.1308280887863132E-2</v>
      </c>
      <c r="AF18" s="119">
        <v>23174.755294538074</v>
      </c>
      <c r="AG18" s="289">
        <v>-8.7645074440568141E-2</v>
      </c>
      <c r="AH18" s="117">
        <v>47545.719444465773</v>
      </c>
      <c r="AI18" s="142">
        <v>0.23441563944496502</v>
      </c>
      <c r="AJ18" s="119">
        <v>48242.970760501157</v>
      </c>
      <c r="AK18" s="289">
        <v>0.12052198666589771</v>
      </c>
      <c r="AL18" s="117">
        <v>36659.200384899741</v>
      </c>
      <c r="AM18" s="142">
        <v>-8.3376863304054485E-2</v>
      </c>
      <c r="AN18" s="119">
        <v>37031.247980340842</v>
      </c>
      <c r="AO18" s="289">
        <v>0.13550215874401081</v>
      </c>
      <c r="AP18" s="117">
        <v>34479.925712989287</v>
      </c>
      <c r="AQ18" s="142">
        <v>9.0072514562635597E-2</v>
      </c>
      <c r="AR18" s="119">
        <v>39816.54403503333</v>
      </c>
      <c r="AS18" s="289">
        <v>-9.0550451132526133E-4</v>
      </c>
      <c r="AT18" s="117">
        <v>26852.789041712531</v>
      </c>
      <c r="AU18" s="142">
        <v>0.23376276720668826</v>
      </c>
      <c r="AV18" s="119">
        <v>61590.397662778516</v>
      </c>
      <c r="AW18" s="289">
        <v>0.12438294546804099</v>
      </c>
      <c r="AX18" s="117">
        <v>52011.256393028714</v>
      </c>
      <c r="AY18" s="142">
        <v>5.5618013347051014E-2</v>
      </c>
      <c r="AZ18" s="119">
        <v>57519.805387937988</v>
      </c>
      <c r="BA18" s="289">
        <v>-0.19360193515597429</v>
      </c>
      <c r="BB18" s="117">
        <v>41893.749908653808</v>
      </c>
      <c r="BC18" s="142">
        <v>8.170223488901146E-2</v>
      </c>
      <c r="BD18" s="119">
        <v>53711.501761869447</v>
      </c>
      <c r="BE18" s="289">
        <v>-1.6792509124996219E-2</v>
      </c>
      <c r="BF18" s="117">
        <v>48882.151527027825</v>
      </c>
      <c r="BG18" s="142">
        <v>-0.16024254028119095</v>
      </c>
      <c r="BH18" s="119">
        <v>52636.037532993039</v>
      </c>
      <c r="BI18" s="289">
        <v>-4.6795175614320644E-2</v>
      </c>
      <c r="BJ18" s="117">
        <v>55224.884171157944</v>
      </c>
      <c r="BK18" s="142">
        <v>0.13673434711938592</v>
      </c>
      <c r="BL18" s="119">
        <v>43697.637139141341</v>
      </c>
      <c r="BM18" s="289">
        <v>0.21858726508064191</v>
      </c>
      <c r="BN18" s="117">
        <v>59266.711203275889</v>
      </c>
      <c r="BO18" s="142">
        <v>-0.12539072109312355</v>
      </c>
      <c r="BP18" s="119">
        <v>27905.215767036916</v>
      </c>
      <c r="BQ18" s="289">
        <v>-7.7517753288115845E-3</v>
      </c>
      <c r="BR18" s="117">
        <v>52703.470811715044</v>
      </c>
      <c r="BS18" s="142">
        <v>-4.0419695406808689E-2</v>
      </c>
      <c r="BT18" s="119">
        <v>62238.110483111595</v>
      </c>
      <c r="BU18" s="289">
        <v>0.14761559060484117</v>
      </c>
      <c r="BV18" s="117">
        <v>45637.076672973286</v>
      </c>
      <c r="BW18" s="142">
        <v>8.4767038428015695E-2</v>
      </c>
      <c r="BX18" s="119">
        <v>42886.49532023869</v>
      </c>
      <c r="BY18" s="289">
        <v>0.18394048264581225</v>
      </c>
      <c r="BZ18" s="117">
        <v>37038.403201124529</v>
      </c>
      <c r="CA18" s="142">
        <v>-0.25650734720585561</v>
      </c>
      <c r="CB18" s="119">
        <v>43632.989735995987</v>
      </c>
      <c r="CC18" s="289">
        <v>0.11287127706112424</v>
      </c>
      <c r="CD18" s="117">
        <v>65310.738639027797</v>
      </c>
      <c r="CE18" s="142">
        <v>-0.27358894995378785</v>
      </c>
      <c r="CF18" s="119">
        <v>62301.386072124551</v>
      </c>
      <c r="CG18" s="289">
        <v>5.7439744472584736E-2</v>
      </c>
      <c r="CH18" s="117">
        <v>42174.522493166951</v>
      </c>
      <c r="CI18" s="142">
        <v>0.1276425954570698</v>
      </c>
      <c r="CJ18" s="119">
        <v>24702.911225626194</v>
      </c>
      <c r="CK18" s="289">
        <v>4.9565173024298803E-3</v>
      </c>
      <c r="CL18" s="117">
        <v>30918.342489559134</v>
      </c>
      <c r="CM18" s="142">
        <v>0.19862127289549092</v>
      </c>
      <c r="CN18" s="119">
        <v>46025.175609059988</v>
      </c>
      <c r="CO18" s="289">
        <v>2.1747467813881493E-2</v>
      </c>
      <c r="CP18" s="117">
        <v>36332.973835917168</v>
      </c>
      <c r="CQ18" s="142">
        <v>-0.15680842588059141</v>
      </c>
      <c r="CR18" s="119">
        <v>21379.360398542303</v>
      </c>
      <c r="CS18" s="289">
        <v>6.4437645311765934E-2</v>
      </c>
      <c r="CT18" s="117">
        <v>21324.711302448675</v>
      </c>
      <c r="CU18" s="142">
        <v>8.7019476306260599E-3</v>
      </c>
      <c r="CV18" s="119">
        <v>32778.555213204818</v>
      </c>
      <c r="CW18" s="289">
        <v>3.9541002953293491E-2</v>
      </c>
      <c r="CX18" s="117">
        <v>54855.730423426074</v>
      </c>
      <c r="CY18" s="142">
        <v>-5.2992692294942315E-3</v>
      </c>
      <c r="CZ18" s="119">
        <v>37415.767078715529</v>
      </c>
      <c r="DA18" s="289">
        <v>0.13065193237731976</v>
      </c>
      <c r="DB18" s="117">
        <v>63388.532543355068</v>
      </c>
      <c r="DC18" s="142">
        <v>0.10295691314205314</v>
      </c>
      <c r="DD18" s="119">
        <v>39403.275222339478</v>
      </c>
      <c r="DE18" s="289">
        <v>-8.5797696229308329E-3</v>
      </c>
      <c r="DF18" s="117">
        <v>37834.558575503288</v>
      </c>
      <c r="DG18" s="142">
        <v>4.7511426017276301E-2</v>
      </c>
      <c r="DH18" s="119">
        <v>49196.447555164254</v>
      </c>
      <c r="DI18" s="289">
        <v>0.11587770633793262</v>
      </c>
      <c r="DJ18" s="117">
        <v>66645.787630942636</v>
      </c>
      <c r="DK18" s="142">
        <v>9.3908668888379482E-2</v>
      </c>
      <c r="DL18" s="119">
        <v>64977.505558713616</v>
      </c>
      <c r="DM18" s="289">
        <v>-4.9925766368304036E-2</v>
      </c>
      <c r="DN18" s="117">
        <v>38493.77314786768</v>
      </c>
      <c r="DO18" s="142">
        <v>0.12833158306705084</v>
      </c>
      <c r="DP18" s="119">
        <v>68370.446595771864</v>
      </c>
      <c r="DQ18" s="289">
        <v>0.15005628839189264</v>
      </c>
      <c r="DR18" s="117">
        <v>47444.48155209182</v>
      </c>
      <c r="DS18" s="142">
        <v>9.4886128983758533E-2</v>
      </c>
      <c r="DT18" s="119">
        <v>35308.184046844501</v>
      </c>
      <c r="DU18" s="289">
        <v>0.18604835917789458</v>
      </c>
      <c r="DV18" s="117">
        <v>83265.268452806835</v>
      </c>
      <c r="DW18" s="142">
        <v>3.702427305291528E-2</v>
      </c>
      <c r="DX18" s="119">
        <v>63834.680327956441</v>
      </c>
      <c r="DY18" s="289">
        <v>-2.4794537872401795E-2</v>
      </c>
      <c r="DZ18" s="117">
        <v>58318.524001352562</v>
      </c>
      <c r="EA18" s="142">
        <v>0.19883844009098828</v>
      </c>
      <c r="EB18" s="119">
        <v>41826.515696204719</v>
      </c>
      <c r="EC18" s="289">
        <v>7.8264992654391796E-2</v>
      </c>
      <c r="ED18" s="117">
        <v>32979.428058867736</v>
      </c>
      <c r="EE18" s="142">
        <v>-8.2028366675081246E-2</v>
      </c>
      <c r="EF18" s="119">
        <v>29929.676381591362</v>
      </c>
      <c r="EG18" s="289">
        <v>0.22927423335644409</v>
      </c>
      <c r="EH18" s="117">
        <v>56898.906549761414</v>
      </c>
      <c r="EI18" s="142">
        <v>-3.5721929762566787E-2</v>
      </c>
      <c r="EJ18" s="119">
        <v>25425.197987116331</v>
      </c>
      <c r="EK18" s="289">
        <v>0.19215632659511367</v>
      </c>
      <c r="EL18" s="117">
        <v>33629.703855603111</v>
      </c>
      <c r="EM18" s="142">
        <v>0.10869524308305988</v>
      </c>
      <c r="EN18" s="119">
        <v>74677.242566599016</v>
      </c>
      <c r="EO18" s="289">
        <v>0.11154185740051242</v>
      </c>
      <c r="EP18" s="117">
        <v>38937.408998465085</v>
      </c>
      <c r="EQ18" s="142">
        <v>-1.6984868855631691E-2</v>
      </c>
      <c r="ER18" s="119">
        <v>25021.829187120089</v>
      </c>
      <c r="ES18" s="289">
        <v>-6.9482566113474239E-3</v>
      </c>
      <c r="ET18" s="117">
        <v>46782.545282204454</v>
      </c>
      <c r="EU18" s="142">
        <v>8.3581448614013898E-2</v>
      </c>
      <c r="EV18" s="119">
        <v>45270.506732305133</v>
      </c>
      <c r="EW18" s="289">
        <v>0.13787766315511055</v>
      </c>
      <c r="EX18" s="117">
        <v>53536.915891802339</v>
      </c>
      <c r="EY18" s="142">
        <v>-0.28997727889006447</v>
      </c>
      <c r="EZ18" s="119">
        <v>34490.379468618914</v>
      </c>
      <c r="FA18" s="289">
        <v>-5.4187251175708412E-2</v>
      </c>
      <c r="FB18" s="117">
        <v>39206.567430786345</v>
      </c>
      <c r="FC18" s="142">
        <v>0.12755461184822164</v>
      </c>
      <c r="FD18" s="119">
        <v>52487.398574359198</v>
      </c>
      <c r="FE18" s="289">
        <v>7.411542877989058E-2</v>
      </c>
      <c r="FF18" s="117">
        <v>59042.472138267207</v>
      </c>
      <c r="FG18" s="142">
        <v>0.18205897376993713</v>
      </c>
      <c r="FH18" s="119">
        <v>92020.674351531459</v>
      </c>
      <c r="FI18" s="289">
        <v>0.21467869854490529</v>
      </c>
      <c r="FJ18" s="117">
        <v>38476.863997982611</v>
      </c>
      <c r="FK18" s="142">
        <v>-0.17279824717416714</v>
      </c>
      <c r="FL18" s="119">
        <v>34677.697879967025</v>
      </c>
      <c r="FM18" s="289">
        <v>0.2023234340127309</v>
      </c>
      <c r="FN18" s="117">
        <v>61080.552156353428</v>
      </c>
      <c r="FO18" s="142">
        <v>3.3527755538376197E-2</v>
      </c>
      <c r="FP18" s="119">
        <v>43953.418424517629</v>
      </c>
      <c r="FQ18" s="289">
        <v>0.10289160067341266</v>
      </c>
      <c r="FR18" s="117">
        <v>56548.860612221113</v>
      </c>
      <c r="FS18" s="142">
        <v>0.25611094142623136</v>
      </c>
      <c r="FT18" s="119">
        <v>59316.723951017069</v>
      </c>
      <c r="FU18" s="289">
        <v>-0.12990063059800694</v>
      </c>
      <c r="FV18" s="117">
        <v>39401.696856271235</v>
      </c>
      <c r="FW18" s="142">
        <v>-6.3425057084989592E-3</v>
      </c>
      <c r="FX18" s="119">
        <v>40883.931263604791</v>
      </c>
      <c r="FY18" s="289">
        <v>8.9690980865164388E-2</v>
      </c>
      <c r="FZ18" s="117">
        <v>72962.497183816085</v>
      </c>
      <c r="GA18" s="142">
        <v>0.15607703218225191</v>
      </c>
      <c r="GB18" s="119">
        <v>55249.620366368421</v>
      </c>
      <c r="GC18" s="289">
        <v>-3.7137326121032918E-2</v>
      </c>
      <c r="GD18" s="117">
        <v>27721.868742200651</v>
      </c>
      <c r="GE18" s="142">
        <v>-5.9089351380551672E-2</v>
      </c>
      <c r="GF18" s="119">
        <v>55840.588513047616</v>
      </c>
      <c r="GG18" s="289">
        <v>-7.2444970485649809E-3</v>
      </c>
      <c r="GH18" s="117">
        <v>53285.026279535938</v>
      </c>
      <c r="GI18" s="142">
        <v>-0.2313068593965879</v>
      </c>
      <c r="GJ18" s="119">
        <v>36444.690080266046</v>
      </c>
      <c r="GK18" s="289">
        <v>0.13184224212432483</v>
      </c>
      <c r="GL18" s="117">
        <v>53058.77672636581</v>
      </c>
      <c r="GM18" s="142">
        <v>-0.14315172889556915</v>
      </c>
      <c r="GN18" s="119">
        <v>35310.479472017127</v>
      </c>
      <c r="GO18" s="289">
        <v>-7.6638286108558829E-2</v>
      </c>
      <c r="GP18" s="117">
        <v>28404.546650336702</v>
      </c>
      <c r="GQ18" s="142">
        <v>4.4111486092818758E-2</v>
      </c>
      <c r="GR18" s="119">
        <v>39030.109049859653</v>
      </c>
      <c r="GS18" s="289">
        <v>-0.12699649715708433</v>
      </c>
      <c r="GT18" s="117">
        <v>34860.23940156457</v>
      </c>
    </row>
    <row r="19" spans="1:202" x14ac:dyDescent="0.35">
      <c r="A19" s="15">
        <v>45808</v>
      </c>
      <c r="B19" s="16">
        <v>1590</v>
      </c>
      <c r="C19" s="142">
        <v>-0.16239927247959551</v>
      </c>
      <c r="D19" s="119">
        <v>80266.805841241701</v>
      </c>
      <c r="E19" s="289">
        <v>8.9072704082640064E-2</v>
      </c>
      <c r="F19" s="117">
        <v>51395.426412616987</v>
      </c>
      <c r="G19" s="142">
        <v>3.4313627737257366E-3</v>
      </c>
      <c r="H19" s="119">
        <v>32737.028808000588</v>
      </c>
      <c r="I19" s="289">
        <v>3.0118708067426378E-3</v>
      </c>
      <c r="J19" s="117">
        <v>43740.921891582344</v>
      </c>
      <c r="K19" s="142">
        <v>-4.5588053620171584E-2</v>
      </c>
      <c r="L19" s="119">
        <v>54042.747433535915</v>
      </c>
      <c r="M19" s="289">
        <v>3.7301416146080187E-2</v>
      </c>
      <c r="N19" s="117">
        <v>41293.480399496679</v>
      </c>
      <c r="O19" s="142">
        <v>3.3961763349962905E-2</v>
      </c>
      <c r="P19" s="119">
        <v>33969.353007939528</v>
      </c>
      <c r="Q19" s="289">
        <v>1.6277869911939965E-2</v>
      </c>
      <c r="R19" s="117">
        <v>29234.924120223215</v>
      </c>
      <c r="S19" s="142">
        <v>-0.15428789671334381</v>
      </c>
      <c r="T19" s="119">
        <v>46731.544775350761</v>
      </c>
      <c r="U19" s="289">
        <v>-0.23182591348506426</v>
      </c>
      <c r="V19" s="117">
        <v>36506.376885435129</v>
      </c>
      <c r="W19" s="142">
        <v>0.13491987556915536</v>
      </c>
      <c r="X19" s="119">
        <v>62062.53549474277</v>
      </c>
      <c r="Y19" s="289">
        <v>-0.1739048993708634</v>
      </c>
      <c r="Z19" s="117">
        <v>33039.288707932807</v>
      </c>
      <c r="AA19" s="142">
        <v>3.8880225043407921E-2</v>
      </c>
      <c r="AB19" s="119">
        <v>37699.488129757694</v>
      </c>
      <c r="AC19" s="289">
        <v>6.7839264872624094E-2</v>
      </c>
      <c r="AD19" s="117">
        <v>43444.30530904176</v>
      </c>
      <c r="AE19" s="142">
        <v>6.1646100110237717E-2</v>
      </c>
      <c r="AF19" s="119">
        <v>26193.38857945543</v>
      </c>
      <c r="AG19" s="289">
        <v>-3.5276113100604037E-2</v>
      </c>
      <c r="AH19" s="117">
        <v>47458.491267893209</v>
      </c>
      <c r="AI19" s="142">
        <v>-6.2703695765165976E-2</v>
      </c>
      <c r="AJ19" s="119">
        <v>46807.958199126893</v>
      </c>
      <c r="AK19" s="289">
        <v>3.7288117424017581E-2</v>
      </c>
      <c r="AL19" s="117">
        <v>39616.152953522476</v>
      </c>
      <c r="AM19" s="142">
        <v>0.24792888879538999</v>
      </c>
      <c r="AN19" s="119">
        <v>47802.364142813283</v>
      </c>
      <c r="AO19" s="289">
        <v>0.26049741098403817</v>
      </c>
      <c r="AP19" s="117">
        <v>45051.857092144957</v>
      </c>
      <c r="AQ19" s="142">
        <v>4.7630327831436982E-2</v>
      </c>
      <c r="AR19" s="119">
        <v>43303.019080536811</v>
      </c>
      <c r="AS19" s="289">
        <v>5.2264922349166798E-2</v>
      </c>
      <c r="AT19" s="117">
        <v>29846.247975836195</v>
      </c>
      <c r="AU19" s="142">
        <v>-3.6004125897238823E-2</v>
      </c>
      <c r="AV19" s="119">
        <v>60962.889231266839</v>
      </c>
      <c r="AW19" s="289">
        <v>-1.3272300430916532E-2</v>
      </c>
      <c r="AX19" s="117">
        <v>52910.947372391005</v>
      </c>
      <c r="AY19" s="142">
        <v>5.028147042480044E-3</v>
      </c>
      <c r="AZ19" s="119">
        <v>59399.023427283377</v>
      </c>
      <c r="BA19" s="289">
        <v>7.2983430034099031E-3</v>
      </c>
      <c r="BB19" s="117">
        <v>43789.504865186238</v>
      </c>
      <c r="BC19" s="142">
        <v>0.12631547748500466</v>
      </c>
      <c r="BD19" s="119">
        <v>62086.095753356654</v>
      </c>
      <c r="BE19" s="289">
        <v>0.20445922316983511</v>
      </c>
      <c r="BF19" s="117">
        <v>60466.558255114098</v>
      </c>
      <c r="BG19" s="142">
        <v>0.16212431247059944</v>
      </c>
      <c r="BH19" s="119">
        <v>62759.618929206212</v>
      </c>
      <c r="BI19" s="289">
        <v>-5.5097979399047189E-2</v>
      </c>
      <c r="BJ19" s="117">
        <v>53772.104640780723</v>
      </c>
      <c r="BK19" s="142">
        <v>-0.27821039899679839</v>
      </c>
      <c r="BL19" s="119">
        <v>33130.500075443517</v>
      </c>
      <c r="BM19" s="289">
        <v>1.4547684176333037E-2</v>
      </c>
      <c r="BN19" s="117">
        <v>61718.904600031085</v>
      </c>
      <c r="BO19" s="142">
        <v>-4.1900450684902335E-2</v>
      </c>
      <c r="BP19" s="119">
        <v>28325.974649938627</v>
      </c>
      <c r="BQ19" s="289">
        <v>0.16362406761111345</v>
      </c>
      <c r="BR19" s="117">
        <v>62917.027083151443</v>
      </c>
      <c r="BS19" s="142">
        <v>-1.1923436524210261E-2</v>
      </c>
      <c r="BT19" s="119">
        <v>63086.018323379431</v>
      </c>
      <c r="BU19" s="289">
        <v>-0.16136122539013026</v>
      </c>
      <c r="BV19" s="117">
        <v>39863.022057798989</v>
      </c>
      <c r="BW19" s="142">
        <v>-0.16664363336376647</v>
      </c>
      <c r="BX19" s="119">
        <v>37329.733917835947</v>
      </c>
      <c r="BY19" s="289">
        <v>2.0598035183394984E-2</v>
      </c>
      <c r="BZ19" s="117">
        <v>39391.321533398062</v>
      </c>
      <c r="CA19" s="142">
        <v>-3.3242652324972005E-2</v>
      </c>
      <c r="CB19" s="119">
        <v>43772.513428303202</v>
      </c>
      <c r="CC19" s="289">
        <v>1.9420217384977592E-2</v>
      </c>
      <c r="CD19" s="117">
        <v>68169.087380971177</v>
      </c>
      <c r="CE19" s="142">
        <v>0.27540478928801437</v>
      </c>
      <c r="CF19" s="119">
        <v>81049.486175669255</v>
      </c>
      <c r="CG19" s="289">
        <v>5.457996007760816E-2</v>
      </c>
      <c r="CH19" s="117">
        <v>46066.40624713619</v>
      </c>
      <c r="CI19" s="142">
        <v>8.505694094045238E-2</v>
      </c>
      <c r="CJ19" s="119">
        <v>28394.06528680152</v>
      </c>
      <c r="CK19" s="289">
        <v>0.19250968221882103</v>
      </c>
      <c r="CL19" s="117">
        <v>38460.422776956832</v>
      </c>
      <c r="CM19" s="142">
        <v>1.2381515572938397E-2</v>
      </c>
      <c r="CN19" s="119">
        <v>48185.037037610782</v>
      </c>
      <c r="CO19" s="289">
        <v>4.1016740921411415E-2</v>
      </c>
      <c r="CP19" s="117">
        <v>39413.234010649408</v>
      </c>
      <c r="CQ19" s="142">
        <v>0.14432283972354895</v>
      </c>
      <c r="CR19" s="119">
        <v>26054.890402733115</v>
      </c>
      <c r="CS19" s="289">
        <v>-0.10233255081053229</v>
      </c>
      <c r="CT19" s="117">
        <v>20732.499199570913</v>
      </c>
      <c r="CU19" s="142">
        <v>-5.984168624336568E-2</v>
      </c>
      <c r="CV19" s="119">
        <v>32407.031196625376</v>
      </c>
      <c r="CW19" s="289">
        <v>0.23571334266918925</v>
      </c>
      <c r="CX19" s="117">
        <v>69375.95800609178</v>
      </c>
      <c r="CY19" s="142">
        <v>-6.1568672314217782E-2</v>
      </c>
      <c r="CZ19" s="119">
        <v>36702.127976060998</v>
      </c>
      <c r="DA19" s="289">
        <v>0.14008846340608391</v>
      </c>
      <c r="DB19" s="117">
        <v>73858.534664920226</v>
      </c>
      <c r="DC19" s="142">
        <v>1.7970152749325133E-3</v>
      </c>
      <c r="DD19" s="119">
        <v>41064.083509796394</v>
      </c>
      <c r="DE19" s="289">
        <v>0.16079419695607494</v>
      </c>
      <c r="DF19" s="117">
        <v>45508.136038838915</v>
      </c>
      <c r="DG19" s="142">
        <v>-8.0694087816375978E-2</v>
      </c>
      <c r="DH19" s="119">
        <v>46816.585095894094</v>
      </c>
      <c r="DI19" s="289">
        <v>0.17211623190636316</v>
      </c>
      <c r="DJ19" s="117">
        <v>79706.609470412193</v>
      </c>
      <c r="DK19" s="142">
        <v>0.14285497613852638</v>
      </c>
      <c r="DL19" s="119">
        <v>75849.8655648446</v>
      </c>
      <c r="DM19" s="289">
        <v>-3.4770319729520716E-2</v>
      </c>
      <c r="DN19" s="117">
        <v>38745.332347920681</v>
      </c>
      <c r="DO19" s="142">
        <v>4.9850608985467879E-2</v>
      </c>
      <c r="DP19" s="119">
        <v>73368.754995179494</v>
      </c>
      <c r="DQ19" s="289">
        <v>6.5972466026759879E-2</v>
      </c>
      <c r="DR19" s="117">
        <v>52164.510999444428</v>
      </c>
      <c r="DS19" s="142">
        <v>-4.5891137366374415E-2</v>
      </c>
      <c r="DT19" s="119">
        <v>35277.851322593531</v>
      </c>
      <c r="DU19" s="289">
        <v>-6.9217796365092718E-2</v>
      </c>
      <c r="DV19" s="117">
        <v>79091.830056755673</v>
      </c>
      <c r="DW19" s="142">
        <v>5.9707868493674161E-2</v>
      </c>
      <c r="DX19" s="119">
        <v>69236.113026313804</v>
      </c>
      <c r="DY19" s="289">
        <v>3.0217246695946789E-2</v>
      </c>
      <c r="DZ19" s="117">
        <v>61670.749228044922</v>
      </c>
      <c r="EA19" s="142">
        <v>0.1403629092772668</v>
      </c>
      <c r="EB19" s="119">
        <v>49287.407124255282</v>
      </c>
      <c r="EC19" s="289">
        <v>0.25160162676196401</v>
      </c>
      <c r="ED19" s="117">
        <v>42867.105808158019</v>
      </c>
      <c r="EE19" s="142">
        <v>-4.7121148619660519E-2</v>
      </c>
      <c r="EF19" s="119">
        <v>30109.355652676051</v>
      </c>
      <c r="EG19" s="289">
        <v>0.20107866618229775</v>
      </c>
      <c r="EH19" s="117">
        <v>69930.062786018636</v>
      </c>
      <c r="EI19" s="142">
        <v>-7.0592299098911154E-2</v>
      </c>
      <c r="EJ19" s="119">
        <v>25220.37480616078</v>
      </c>
      <c r="EK19" s="289">
        <v>0.16722659320952471</v>
      </c>
      <c r="EL19" s="117">
        <v>40843.484662020841</v>
      </c>
      <c r="EM19" s="142">
        <v>1.5406840090648976E-2</v>
      </c>
      <c r="EN19" s="119">
        <v>77417.782901233222</v>
      </c>
      <c r="EO19" s="289">
        <v>-6.4173777016361983E-2</v>
      </c>
      <c r="EP19" s="117">
        <v>38028.648395802702</v>
      </c>
      <c r="EQ19" s="142">
        <v>-7.5614819525032489E-2</v>
      </c>
      <c r="ER19" s="119">
        <v>24719.808088949812</v>
      </c>
      <c r="ES19" s="289">
        <v>6.2742853798894369E-2</v>
      </c>
      <c r="ET19" s="117">
        <v>51307.815681185959</v>
      </c>
      <c r="EU19" s="142">
        <v>6.1989540767630462E-2</v>
      </c>
      <c r="EV19" s="119">
        <v>49666.804654958658</v>
      </c>
      <c r="EW19" s="289">
        <v>0.11900553151809524</v>
      </c>
      <c r="EX19" s="117">
        <v>61498.105023345845</v>
      </c>
      <c r="EY19" s="142">
        <v>0.1508982540962534</v>
      </c>
      <c r="EZ19" s="119">
        <v>41284.917513550768</v>
      </c>
      <c r="FA19" s="289">
        <v>-0.11408088412299479</v>
      </c>
      <c r="FB19" s="117">
        <v>36323.84755485443</v>
      </c>
      <c r="FC19" s="142">
        <v>3.118339106310318E-2</v>
      </c>
      <c r="FD19" s="119">
        <v>55714.133649988406</v>
      </c>
      <c r="FE19" s="289">
        <v>4.5850742530817196E-2</v>
      </c>
      <c r="FF19" s="117">
        <v>63339.613326661849</v>
      </c>
      <c r="FG19" s="142">
        <v>-5.8785866306109213E-2</v>
      </c>
      <c r="FH19" s="119">
        <v>88201.159291704316</v>
      </c>
      <c r="FI19" s="289">
        <v>0.24936609792611553</v>
      </c>
      <c r="FJ19" s="117">
        <v>49661.689433593368</v>
      </c>
      <c r="FK19" s="142">
        <v>-3.0906148788924087E-2</v>
      </c>
      <c r="FL19" s="119">
        <v>35195.943789631405</v>
      </c>
      <c r="FM19" s="289">
        <v>-3.3385717634188322E-2</v>
      </c>
      <c r="FN19" s="117">
        <v>60631.334089121105</v>
      </c>
      <c r="FO19" s="142">
        <v>3.5811875304896865E-2</v>
      </c>
      <c r="FP19" s="119">
        <v>47117.472764360413</v>
      </c>
      <c r="FQ19" s="289">
        <v>0.14453263802664512</v>
      </c>
      <c r="FR19" s="117">
        <v>66312.016613906482</v>
      </c>
      <c r="FS19" s="142">
        <v>0.23079686226843993</v>
      </c>
      <c r="FT19" s="119">
        <v>74596.837718955037</v>
      </c>
      <c r="FU19" s="289">
        <v>0.24940329197027339</v>
      </c>
      <c r="FV19" s="117">
        <v>50818.60976144005</v>
      </c>
      <c r="FW19" s="142">
        <v>-8.0728464469525224E-2</v>
      </c>
      <c r="FX19" s="119">
        <v>39173.434271216363</v>
      </c>
      <c r="FY19" s="289">
        <v>0.13774200076510035</v>
      </c>
      <c r="FZ19" s="117">
        <v>84602.497526732899</v>
      </c>
      <c r="GA19" s="142">
        <v>-3.180508384714438E-2</v>
      </c>
      <c r="GB19" s="119">
        <v>55082.401558093174</v>
      </c>
      <c r="GC19" s="289">
        <v>2.0646803504460395E-2</v>
      </c>
      <c r="GD19" s="117">
        <v>29884.236718897311</v>
      </c>
      <c r="GE19" s="142">
        <v>-4.8702777771129885E-2</v>
      </c>
      <c r="GF19" s="119">
        <v>54710.996740087554</v>
      </c>
      <c r="GG19" s="289">
        <v>-6.6529329391979725E-2</v>
      </c>
      <c r="GH19" s="117">
        <v>51330.009214524391</v>
      </c>
      <c r="GI19" s="142">
        <v>8.9201906840860323E-2</v>
      </c>
      <c r="GJ19" s="119">
        <v>41285.625929649963</v>
      </c>
      <c r="GK19" s="289">
        <v>-0.13663450019891116</v>
      </c>
      <c r="GL19" s="117">
        <v>47399.117287193199</v>
      </c>
      <c r="GM19" s="142">
        <v>0.18320994698887683</v>
      </c>
      <c r="GN19" s="119">
        <v>43369.710544237205</v>
      </c>
      <c r="GO19" s="289">
        <v>0.15754023375766088</v>
      </c>
      <c r="GP19" s="117">
        <v>34469.40556941113</v>
      </c>
      <c r="GQ19" s="142">
        <v>0.2303490501298785</v>
      </c>
      <c r="GR19" s="119">
        <v>49610.657595960394</v>
      </c>
      <c r="GS19" s="289">
        <v>-1.6111976887301309E-2</v>
      </c>
      <c r="GT19" s="117">
        <v>35888.57203004077</v>
      </c>
    </row>
    <row r="20" spans="1:202" x14ac:dyDescent="0.35">
      <c r="A20" s="15">
        <v>45838</v>
      </c>
      <c r="B20" s="16">
        <v>1590</v>
      </c>
      <c r="C20" s="142">
        <v>-3.4801821707952263E-2</v>
      </c>
      <c r="D20" s="119">
        <v>79063.374775287986</v>
      </c>
      <c r="E20" s="289">
        <v>5.9969677895403868E-2</v>
      </c>
      <c r="F20" s="117">
        <v>56067.593579878565</v>
      </c>
      <c r="G20" s="142">
        <v>2.3603176033318303E-2</v>
      </c>
      <c r="H20" s="119">
        <v>35099.726661763641</v>
      </c>
      <c r="I20" s="289">
        <v>-2.9183761405778039E-2</v>
      </c>
      <c r="J20" s="117">
        <v>44054.39726342963</v>
      </c>
      <c r="K20" s="142">
        <v>-6.3302379382901577E-2</v>
      </c>
      <c r="L20" s="119">
        <v>52211.712932603892</v>
      </c>
      <c r="M20" s="289">
        <v>-0.15620076850060521</v>
      </c>
      <c r="N20" s="117">
        <v>36433.407027030618</v>
      </c>
      <c r="O20" s="142">
        <v>4.654747954213663E-2</v>
      </c>
      <c r="P20" s="119">
        <v>37140.540772136206</v>
      </c>
      <c r="Q20" s="289">
        <v>-8.3893111363030196E-2</v>
      </c>
      <c r="R20" s="117">
        <v>28372.315375315589</v>
      </c>
      <c r="S20" s="142">
        <v>0.2213754804939233</v>
      </c>
      <c r="T20" s="119">
        <v>58666.762954217331</v>
      </c>
      <c r="U20" s="289">
        <v>-0.14696635188878349</v>
      </c>
      <c r="V20" s="117">
        <v>32731.167853905717</v>
      </c>
      <c r="W20" s="142">
        <v>0.17752899009168721</v>
      </c>
      <c r="X20" s="119">
        <v>74670.434743653939</v>
      </c>
      <c r="Y20" s="289">
        <v>-4.88708530463111E-2</v>
      </c>
      <c r="Z20" s="117">
        <v>33014.630484732777</v>
      </c>
      <c r="AA20" s="142">
        <v>8.2778550748436319E-2</v>
      </c>
      <c r="AB20" s="119">
        <v>42410.19712109692</v>
      </c>
      <c r="AC20" s="289">
        <v>-0.16444123660203386</v>
      </c>
      <c r="AD20" s="117">
        <v>37890.27002070663</v>
      </c>
      <c r="AE20" s="142">
        <v>-3.1527718229019244E-2</v>
      </c>
      <c r="AF20" s="119">
        <v>26957.570804859148</v>
      </c>
      <c r="AG20" s="289">
        <v>8.1783104997549899E-2</v>
      </c>
      <c r="AH20" s="117">
        <v>52929.794042280628</v>
      </c>
      <c r="AI20" s="142">
        <v>6.0325880611759433E-2</v>
      </c>
      <c r="AJ20" s="119">
        <v>51221.689497127649</v>
      </c>
      <c r="AK20" s="289">
        <v>-6.9078453564283687E-2</v>
      </c>
      <c r="AL20" s="117">
        <v>38469.530371327011</v>
      </c>
      <c r="AM20" s="142">
        <v>5.9612646549476983E-2</v>
      </c>
      <c r="AN20" s="119">
        <v>52241.989580688205</v>
      </c>
      <c r="AO20" s="289">
        <v>-1.9662148120660493E-2</v>
      </c>
      <c r="AP20" s="117">
        <v>45756.040804888376</v>
      </c>
      <c r="AQ20" s="142">
        <v>0.17307029303299731</v>
      </c>
      <c r="AR20" s="119">
        <v>52387.485282018788</v>
      </c>
      <c r="AS20" s="289">
        <v>-3.7966153434755179E-2</v>
      </c>
      <c r="AT20" s="117">
        <v>30303.100745733846</v>
      </c>
      <c r="AU20" s="142">
        <v>0.10023881738879531</v>
      </c>
      <c r="AV20" s="119">
        <v>68663.737152413159</v>
      </c>
      <c r="AW20" s="289">
        <v>-9.7232222561040263E-2</v>
      </c>
      <c r="AX20" s="117">
        <v>49356.298361563197</v>
      </c>
      <c r="AY20" s="142">
        <v>-1.6410582102552342E-2</v>
      </c>
      <c r="AZ20" s="119">
        <v>60014.250876518512</v>
      </c>
      <c r="BA20" s="289">
        <v>0.14644285989312222</v>
      </c>
      <c r="BB20" s="117">
        <v>51792.165190947897</v>
      </c>
      <c r="BC20" s="142">
        <v>0.1270417932316408</v>
      </c>
      <c r="BD20" s="119">
        <v>71563.624692614438</v>
      </c>
      <c r="BE20" s="289">
        <v>0.32270213491550098</v>
      </c>
      <c r="BF20" s="117">
        <v>81569.245695031932</v>
      </c>
      <c r="BG20" s="142">
        <v>0.17152825657167664</v>
      </c>
      <c r="BH20" s="119">
        <v>75114.666947235746</v>
      </c>
      <c r="BI20" s="289">
        <v>8.1573147726435855E-2</v>
      </c>
      <c r="BJ20" s="117">
        <v>59748.464476204499</v>
      </c>
      <c r="BK20" s="142">
        <v>-0.13546944084304502</v>
      </c>
      <c r="BL20" s="119">
        <v>30232.329755372724</v>
      </c>
      <c r="BM20" s="289">
        <v>0.10923772883056854</v>
      </c>
      <c r="BN20" s="117">
        <v>70050.937564449006</v>
      </c>
      <c r="BO20" s="142">
        <v>0.13040481213388885</v>
      </c>
      <c r="BP20" s="119">
        <v>33609.818052673174</v>
      </c>
      <c r="BQ20" s="289">
        <v>-2.078156170306078E-2</v>
      </c>
      <c r="BR20" s="117">
        <v>63199.513002649786</v>
      </c>
      <c r="BS20" s="142">
        <v>-5.4559032869540641E-2</v>
      </c>
      <c r="BT20" s="119">
        <v>61234.106176065725</v>
      </c>
      <c r="BU20" s="289">
        <v>0.21920524799381208</v>
      </c>
      <c r="BV20" s="117">
        <v>50191.205693761614</v>
      </c>
      <c r="BW20" s="142">
        <v>-0.12354007478472111</v>
      </c>
      <c r="BX20" s="119">
        <v>34308.015797932756</v>
      </c>
      <c r="BY20" s="289">
        <v>0.13491261806215052</v>
      </c>
      <c r="BZ20" s="117">
        <v>46295.707850396757</v>
      </c>
      <c r="CA20" s="142">
        <v>-3.9827554684103122E-2</v>
      </c>
      <c r="CB20" s="119">
        <v>43619.161256076819</v>
      </c>
      <c r="CC20" s="289">
        <v>7.6088519289403633E-2</v>
      </c>
      <c r="CD20" s="117">
        <v>74945.972301099246</v>
      </c>
      <c r="CE20" s="142">
        <v>8.6192191297609633E-3</v>
      </c>
      <c r="CF20" s="119">
        <v>83338.069457371879</v>
      </c>
      <c r="CG20" s="289">
        <v>3.9421410394407247E-2</v>
      </c>
      <c r="CH20" s="117">
        <v>49472.408953200036</v>
      </c>
      <c r="CI20" s="142">
        <v>0.24444754199790958</v>
      </c>
      <c r="CJ20" s="119">
        <v>36924.924753488318</v>
      </c>
      <c r="CK20" s="289">
        <v>1.9737967237468203E-2</v>
      </c>
      <c r="CL20" s="117">
        <v>40809.553341667583</v>
      </c>
      <c r="CM20" s="142">
        <v>6.2956557143325056E-2</v>
      </c>
      <c r="CN20" s="119">
        <v>52808.60107532236</v>
      </c>
      <c r="CO20" s="289">
        <v>4.4795036629595858E-2</v>
      </c>
      <c r="CP20" s="117">
        <v>42768.751271847286</v>
      </c>
      <c r="CQ20" s="142">
        <v>1.407366193917562E-2</v>
      </c>
      <c r="CR20" s="119">
        <v>28011.578122123454</v>
      </c>
      <c r="CS20" s="289">
        <v>9.5949654914617627E-2</v>
      </c>
      <c r="CT20" s="117">
        <v>24311.775343287329</v>
      </c>
      <c r="CU20" s="142">
        <v>2.4255538928200857E-2</v>
      </c>
      <c r="CV20" s="119">
        <v>34783.081203362541</v>
      </c>
      <c r="CW20" s="289">
        <v>0.17686273124942758</v>
      </c>
      <c r="CX20" s="117">
        <v>83235.979422094766</v>
      </c>
      <c r="CY20" s="142">
        <v>-2.5231217533235734E-4</v>
      </c>
      <c r="CZ20" s="119">
        <v>38282.867582312028</v>
      </c>
      <c r="DA20" s="289">
        <v>0.32726615395804648</v>
      </c>
      <c r="DB20" s="117">
        <v>99619.933241685736</v>
      </c>
      <c r="DC20" s="142">
        <v>-9.3839389223089459E-3</v>
      </c>
      <c r="DD20" s="119">
        <v>42268.740658239869</v>
      </c>
      <c r="DE20" s="289">
        <v>-2.8110837543611503E-2</v>
      </c>
      <c r="DF20" s="117">
        <v>45818.864219738542</v>
      </c>
      <c r="DG20" s="142">
        <v>0.12233451955461959</v>
      </c>
      <c r="DH20" s="119">
        <v>54133.869540788255</v>
      </c>
      <c r="DI20" s="289">
        <v>0.13382670375764583</v>
      </c>
      <c r="DJ20" s="117">
        <v>91963.482283535428</v>
      </c>
      <c r="DK20" s="142">
        <v>3.9700819300133014E-2</v>
      </c>
      <c r="DL20" s="119">
        <v>80451.167371573873</v>
      </c>
      <c r="DM20" s="289">
        <v>0.14855353717229924</v>
      </c>
      <c r="DN20" s="117">
        <v>46091.088517120603</v>
      </c>
      <c r="DO20" s="142">
        <v>0.18499488962283411</v>
      </c>
      <c r="DP20" s="119">
        <v>88531.599727277484</v>
      </c>
      <c r="DQ20" s="289">
        <v>-1.0844647770452728E-2</v>
      </c>
      <c r="DR20" s="117">
        <v>53188.805251537546</v>
      </c>
      <c r="DS20" s="142">
        <v>0.15711660065091212</v>
      </c>
      <c r="DT20" s="119">
        <v>42410.587400667711</v>
      </c>
      <c r="DU20" s="289">
        <v>0.10381807658325753</v>
      </c>
      <c r="DV20" s="117">
        <v>88892.991726697917</v>
      </c>
      <c r="DW20" s="142">
        <v>1.5664135912396879E-2</v>
      </c>
      <c r="DX20" s="119">
        <v>71910.636910804053</v>
      </c>
      <c r="DY20" s="289">
        <v>1.9542836544953271E-3</v>
      </c>
      <c r="DZ20" s="117">
        <v>63381.271365221764</v>
      </c>
      <c r="EA20" s="142">
        <v>-7.7736554632927071E-2</v>
      </c>
      <c r="EB20" s="119">
        <v>47045.973907625295</v>
      </c>
      <c r="EC20" s="289">
        <v>0.11916776286607322</v>
      </c>
      <c r="ED20" s="117">
        <v>49565.482907859463</v>
      </c>
      <c r="EE20" s="142">
        <v>0.25793173468602248</v>
      </c>
      <c r="EF20" s="119">
        <v>39465.513986449179</v>
      </c>
      <c r="EG20" s="289">
        <v>6.0685642285053049E-2</v>
      </c>
      <c r="EH20" s="117">
        <v>75763.813561222254</v>
      </c>
      <c r="EI20" s="142">
        <v>0.17317559734363158</v>
      </c>
      <c r="EJ20" s="119">
        <v>31177.928278447947</v>
      </c>
      <c r="EK20" s="289">
        <v>-4.9862657965290477E-3</v>
      </c>
      <c r="EL20" s="117">
        <v>42229.828191439548</v>
      </c>
      <c r="EM20" s="142">
        <v>-0.16685592283425527</v>
      </c>
      <c r="EN20" s="119">
        <v>66090.167291465928</v>
      </c>
      <c r="EO20" s="289">
        <v>1.9878350144612228E-2</v>
      </c>
      <c r="EP20" s="117">
        <v>40374.595184140817</v>
      </c>
      <c r="EQ20" s="142">
        <v>0.19251197374861145</v>
      </c>
      <c r="ER20" s="119">
        <v>31068.667134840431</v>
      </c>
      <c r="ES20" s="289">
        <v>0.23823742423444194</v>
      </c>
      <c r="ET20" s="117">
        <v>65121.257532167219</v>
      </c>
      <c r="EU20" s="142">
        <v>0.10571867615560837</v>
      </c>
      <c r="EV20" s="119">
        <v>56507.513491960097</v>
      </c>
      <c r="EW20" s="289">
        <v>0.17973303685809611</v>
      </c>
      <c r="EX20" s="117">
        <v>74141.346200209926</v>
      </c>
      <c r="EY20" s="142">
        <v>5.4742943188611726E-2</v>
      </c>
      <c r="EZ20" s="119">
        <v>45134.975407541599</v>
      </c>
      <c r="FA20" s="289">
        <v>-6.7759436813654886E-2</v>
      </c>
      <c r="FB20" s="117">
        <v>35452.564101632437</v>
      </c>
      <c r="FC20" s="142">
        <v>4.0653055715760632E-2</v>
      </c>
      <c r="FD20" s="119">
        <v>59569.083429416722</v>
      </c>
      <c r="FE20" s="289">
        <v>-3.6503185305939267E-2</v>
      </c>
      <c r="FF20" s="117">
        <v>62617.515684192178</v>
      </c>
      <c r="FG20" s="142">
        <v>0.15729115004205363</v>
      </c>
      <c r="FH20" s="119">
        <v>103664.42107173886</v>
      </c>
      <c r="FI20" s="289">
        <v>0.34723829857218613</v>
      </c>
      <c r="FJ20" s="117">
        <v>68496.129976734635</v>
      </c>
      <c r="FK20" s="142">
        <v>0.13533235882485944</v>
      </c>
      <c r="FL20" s="119">
        <v>41549.093883749381</v>
      </c>
      <c r="FM20" s="289">
        <v>8.0059884668746056E-2</v>
      </c>
      <c r="FN20" s="117">
        <v>67075.471703608346</v>
      </c>
      <c r="FO20" s="142">
        <v>3.8213324719746436E-3</v>
      </c>
      <c r="FP20" s="119">
        <v>48887.524293032249</v>
      </c>
      <c r="FQ20" s="289">
        <v>5.5629945923530114E-2</v>
      </c>
      <c r="FR20" s="117">
        <v>71590.950512218333</v>
      </c>
      <c r="FS20" s="142">
        <v>-0.15609997379653689</v>
      </c>
      <c r="FT20" s="119">
        <v>64542.273305721639</v>
      </c>
      <c r="FU20" s="289">
        <v>-0.1224456567200805</v>
      </c>
      <c r="FV20" s="117">
        <v>46186.091715599032</v>
      </c>
      <c r="FW20" s="142">
        <v>-3.1495155180164575E-2</v>
      </c>
      <c r="FX20" s="119">
        <v>39529.660879904426</v>
      </c>
      <c r="FY20" s="289">
        <v>-5.4454071403408494E-2</v>
      </c>
      <c r="FZ20" s="117">
        <v>81585.547085505488</v>
      </c>
      <c r="GA20" s="142">
        <v>-2.0419257255315071E-2</v>
      </c>
      <c r="GB20" s="119">
        <v>55547.659830437908</v>
      </c>
      <c r="GC20" s="289">
        <v>0.14847455573900203</v>
      </c>
      <c r="GD20" s="117">
        <v>35911.285489334761</v>
      </c>
      <c r="GE20" s="142">
        <v>0.17766605920810374</v>
      </c>
      <c r="GF20" s="119">
        <v>66021.283926246309</v>
      </c>
      <c r="GG20" s="289">
        <v>0.20756005168211111</v>
      </c>
      <c r="GH20" s="117">
        <v>63574.068579934305</v>
      </c>
      <c r="GI20" s="142">
        <v>1.4127442848061601E-2</v>
      </c>
      <c r="GJ20" s="119">
        <v>43458.886250417541</v>
      </c>
      <c r="GK20" s="289">
        <v>0.22197343535925151</v>
      </c>
      <c r="GL20" s="117">
        <v>59510.462184427561</v>
      </c>
      <c r="GM20" s="142">
        <v>1.3035280464953336E-2</v>
      </c>
      <c r="GN20" s="119">
        <v>45525.04688486518</v>
      </c>
      <c r="GO20" s="289">
        <v>0.23157940299832352</v>
      </c>
      <c r="GP20" s="117">
        <v>44041.809932882446</v>
      </c>
      <c r="GQ20" s="142">
        <v>2.1024302298645731E-2</v>
      </c>
      <c r="GR20" s="119">
        <v>52243.687058492476</v>
      </c>
      <c r="GS20" s="289">
        <v>0.28385962185871338</v>
      </c>
      <c r="GT20" s="117">
        <v>47665.888515537343</v>
      </c>
    </row>
    <row r="21" spans="1:202" x14ac:dyDescent="0.35">
      <c r="A21" s="15">
        <v>45869</v>
      </c>
      <c r="B21" s="16">
        <v>1590</v>
      </c>
      <c r="C21" s="142">
        <v>0.11943764509527917</v>
      </c>
      <c r="D21" s="119">
        <v>90096.518071733881</v>
      </c>
      <c r="E21" s="289">
        <v>0.13411012701781588</v>
      </c>
      <c r="F21" s="117">
        <v>65176.825676459361</v>
      </c>
      <c r="G21" s="142">
        <v>2.1054737778247117E-2</v>
      </c>
      <c r="H21" s="119">
        <v>37428.742202715221</v>
      </c>
      <c r="I21" s="289">
        <v>-2.9358660751218305E-2</v>
      </c>
      <c r="J21" s="117">
        <v>44351.019159573203</v>
      </c>
      <c r="K21" s="142">
        <v>7.9726109470713222E-3</v>
      </c>
      <c r="L21" s="119">
        <v>54217.976606695709</v>
      </c>
      <c r="M21" s="289">
        <v>4.0061169914108741E-4</v>
      </c>
      <c r="N21" s="117">
        <v>38038.002676125216</v>
      </c>
      <c r="O21" s="142">
        <v>0.16527534105590927</v>
      </c>
      <c r="P21" s="119">
        <v>44868.956315251926</v>
      </c>
      <c r="Q21" s="289">
        <v>5.4029617892966134E-2</v>
      </c>
      <c r="R21" s="117">
        <v>31495.260733782623</v>
      </c>
      <c r="S21" s="142">
        <v>0.11496112555072287</v>
      </c>
      <c r="T21" s="119">
        <v>67001.160055851593</v>
      </c>
      <c r="U21" s="289">
        <v>0.29602957632384397</v>
      </c>
      <c r="V21" s="117">
        <v>44010.561606282055</v>
      </c>
      <c r="W21" s="142">
        <v>0.1630108094470239</v>
      </c>
      <c r="X21" s="119">
        <v>88432.522752978155</v>
      </c>
      <c r="Y21" s="289">
        <v>0.22299982236211408</v>
      </c>
      <c r="Z21" s="117">
        <v>41966.887218179021</v>
      </c>
      <c r="AA21" s="142">
        <v>0.19805483253095019</v>
      </c>
      <c r="AB21" s="119">
        <v>52399.741609520352</v>
      </c>
      <c r="AC21" s="289">
        <v>-6.0278205844443919E-3</v>
      </c>
      <c r="AD21" s="117">
        <v>39251.874271125656</v>
      </c>
      <c r="AE21" s="142">
        <v>-0.11348514371669487</v>
      </c>
      <c r="AF21" s="119">
        <v>25488.287007816733</v>
      </c>
      <c r="AG21" s="289">
        <v>-8.4563009836623085E-2</v>
      </c>
      <c r="AH21" s="117">
        <v>50043.891348032812</v>
      </c>
      <c r="AI21" s="142">
        <v>0.13415846533884407</v>
      </c>
      <c r="AJ21" s="119">
        <v>59683.512752125083</v>
      </c>
      <c r="AK21" s="289">
        <v>-3.2521875121762717E-2</v>
      </c>
      <c r="AL21" s="117">
        <v>38808.429108597855</v>
      </c>
      <c r="AM21" s="142">
        <v>3.2277284087966984E-2</v>
      </c>
      <c r="AN21" s="119">
        <v>55518.219119704692</v>
      </c>
      <c r="AO21" s="289">
        <v>-2.351638767097014E-3</v>
      </c>
      <c r="AP21" s="117">
        <v>47238.439125502729</v>
      </c>
      <c r="AQ21" s="142">
        <v>0.10344180070725933</v>
      </c>
      <c r="AR21" s="119">
        <v>59396.541094115855</v>
      </c>
      <c r="AS21" s="289">
        <v>0.24886587390256965</v>
      </c>
      <c r="AT21" s="117">
        <v>39434.50839477851</v>
      </c>
      <c r="AU21" s="142">
        <v>8.4905500500737988E-2</v>
      </c>
      <c r="AV21" s="119">
        <v>76083.666121589922</v>
      </c>
      <c r="AW21" s="289">
        <v>0.29554495502231376</v>
      </c>
      <c r="AX21" s="117">
        <v>65533.303340899285</v>
      </c>
      <c r="AY21" s="142">
        <v>0.18607867688707197</v>
      </c>
      <c r="AZ21" s="119">
        <v>72771.62327398987</v>
      </c>
      <c r="BA21" s="289">
        <v>3.5646625586421676E-2</v>
      </c>
      <c r="BB21" s="117">
        <v>55228.381111819719</v>
      </c>
      <c r="BC21" s="142">
        <v>0.24367302453419787</v>
      </c>
      <c r="BD21" s="119">
        <v>90591.749568094005</v>
      </c>
      <c r="BE21" s="289">
        <v>0.11934144213497094</v>
      </c>
      <c r="BF21" s="117">
        <v>92893.837110138818</v>
      </c>
      <c r="BG21" s="142">
        <v>-2.2255543483068949E-3</v>
      </c>
      <c r="BH21" s="119">
        <v>76537.495173589705</v>
      </c>
      <c r="BI21" s="289">
        <v>-0.13996747226926365</v>
      </c>
      <c r="BJ21" s="117">
        <v>52975.622931500264</v>
      </c>
      <c r="BK21" s="142">
        <v>-2.6909041935442302E-2</v>
      </c>
      <c r="BL21" s="119">
        <v>31008.806726179278</v>
      </c>
      <c r="BM21" s="289">
        <v>2.0975903089061318E-2</v>
      </c>
      <c r="BN21" s="117">
        <v>73110.319242098776</v>
      </c>
      <c r="BO21" s="142">
        <v>-7.4872830154030859E-3</v>
      </c>
      <c r="BP21" s="119">
        <v>34948.171832816603</v>
      </c>
      <c r="BQ21" s="289">
        <v>0.11859243992621958</v>
      </c>
      <c r="BR21" s="117">
        <v>72284.497451782852</v>
      </c>
      <c r="BS21" s="142">
        <v>-1.9972664282745467E-2</v>
      </c>
      <c r="BT21" s="119">
        <v>61601.097930757176</v>
      </c>
      <c r="BU21" s="289">
        <v>0.18232783462565877</v>
      </c>
      <c r="BV21" s="117">
        <v>60932.459545156205</v>
      </c>
      <c r="BW21" s="142">
        <v>0.14779260676594735</v>
      </c>
      <c r="BX21" s="119">
        <v>40968.486885676546</v>
      </c>
      <c r="BY21" s="289">
        <v>1.6103320548246876E-2</v>
      </c>
      <c r="BZ21" s="117">
        <v>48631.222473919683</v>
      </c>
      <c r="CA21" s="142">
        <v>5.4632745914444593E-2</v>
      </c>
      <c r="CB21" s="119">
        <v>47592.195809981255</v>
      </c>
      <c r="CC21" s="289">
        <v>-4.1280809467267102E-2</v>
      </c>
      <c r="CD21" s="117">
        <v>73442.14189819849</v>
      </c>
      <c r="CE21" s="142">
        <v>9.7865635888921138E-4</v>
      </c>
      <c r="CF21" s="119">
        <v>85009.628788983886</v>
      </c>
      <c r="CG21" s="289">
        <v>8.5319631426206938E-2</v>
      </c>
      <c r="CH21" s="117">
        <v>55283.37665085365</v>
      </c>
      <c r="CI21" s="142">
        <v>-1.2908491351776324E-2</v>
      </c>
      <c r="CJ21" s="119">
        <v>38038.279681642925</v>
      </c>
      <c r="CK21" s="289">
        <v>-2.2994726047952357E-2</v>
      </c>
      <c r="CL21" s="117">
        <v>41461.14884243664</v>
      </c>
      <c r="CM21" s="142">
        <v>0.20258557799824795</v>
      </c>
      <c r="CN21" s="119">
        <v>65096.862047445436</v>
      </c>
      <c r="CO21" s="289">
        <v>0.15593284344299496</v>
      </c>
      <c r="CP21" s="117">
        <v>51027.804268172644</v>
      </c>
      <c r="CQ21" s="142">
        <v>2.4827794960407542E-2</v>
      </c>
      <c r="CR21" s="119">
        <v>30297.043840256971</v>
      </c>
      <c r="CS21" s="289">
        <v>-3.0032507728330493E-2</v>
      </c>
      <c r="CT21" s="117">
        <v>25171.631762400615</v>
      </c>
      <c r="CU21" s="142">
        <v>-9.8216752467640348E-3</v>
      </c>
      <c r="CV21" s="119">
        <v>36031.453075701291</v>
      </c>
      <c r="CW21" s="289">
        <v>0.12883472210866886</v>
      </c>
      <c r="CX21" s="117">
        <v>95549.663700383215</v>
      </c>
      <c r="CY21" s="142">
        <v>-5.2509075328246793E-3</v>
      </c>
      <c r="CZ21" s="119">
        <v>39671.847784545935</v>
      </c>
      <c r="DA21" s="289">
        <v>5.7145657410082699E-2</v>
      </c>
      <c r="DB21" s="117">
        <v>106902.77981793041</v>
      </c>
      <c r="DC21" s="142">
        <v>-7.0060252915448193E-2</v>
      </c>
      <c r="DD21" s="119">
        <v>40897.381997306096</v>
      </c>
      <c r="DE21" s="289">
        <v>0.27982110868571081</v>
      </c>
      <c r="DF21" s="117">
        <v>60229.949604425827</v>
      </c>
      <c r="DG21" s="142">
        <v>7.5128492938095731E-2</v>
      </c>
      <c r="DH21" s="119">
        <v>59790.86557629516</v>
      </c>
      <c r="DI21" s="289">
        <v>6.9019370770102395E-2</v>
      </c>
      <c r="DJ21" s="117">
        <v>99900.743964572495</v>
      </c>
      <c r="DK21" s="142">
        <v>7.1582312846907428E-2</v>
      </c>
      <c r="DL21" s="119">
        <v>87800.04800326479</v>
      </c>
      <c r="DM21" s="289">
        <v>-9.8751714974515417E-2</v>
      </c>
      <c r="DN21" s="117">
        <v>43129.514481012746</v>
      </c>
      <c r="DO21" s="142">
        <v>0.39222666595857458</v>
      </c>
      <c r="DP21" s="119">
        <v>124846.05392028658</v>
      </c>
      <c r="DQ21" s="289">
        <v>5.3747290464772224E-2</v>
      </c>
      <c r="DR21" s="117">
        <v>57637.559416866134</v>
      </c>
      <c r="DS21" s="142">
        <v>0.1867472812657256</v>
      </c>
      <c r="DT21" s="119">
        <v>51920.64929462484</v>
      </c>
      <c r="DU21" s="289">
        <v>-9.1816754460717895E-2</v>
      </c>
      <c r="DV21" s="117">
        <v>82321.125732049069</v>
      </c>
      <c r="DW21" s="142">
        <v>0.17450531604885783</v>
      </c>
      <c r="DX21" s="119">
        <v>86049.425332198574</v>
      </c>
      <c r="DY21" s="289">
        <v>6.8700250454889616E-2</v>
      </c>
      <c r="DZ21" s="117">
        <v>69325.580582161827</v>
      </c>
      <c r="EA21" s="142">
        <v>5.5240539413563758E-3</v>
      </c>
      <c r="EB21" s="119">
        <v>48895.858405214662</v>
      </c>
      <c r="EC21" s="289">
        <v>8.127718483838528E-2</v>
      </c>
      <c r="ED21" s="117">
        <v>55184.025823765383</v>
      </c>
      <c r="EE21" s="142">
        <v>4.6282250312564249E-2</v>
      </c>
      <c r="EF21" s="119">
        <v>42882.066783484021</v>
      </c>
      <c r="EG21" s="289">
        <v>2.0676246883761289E-2</v>
      </c>
      <c r="EH21" s="117">
        <v>78920.324875269347</v>
      </c>
      <c r="EI21" s="142">
        <v>-9.4168191718423985E-2</v>
      </c>
      <c r="EJ21" s="119">
        <v>29831.959150939791</v>
      </c>
      <c r="EK21" s="289">
        <v>2.0044199041309319E-2</v>
      </c>
      <c r="EL21" s="117">
        <v>44666.291273189061</v>
      </c>
      <c r="EM21" s="142">
        <v>-6.309666864172031E-3</v>
      </c>
      <c r="EN21" s="119">
        <v>67263.160352859384</v>
      </c>
      <c r="EO21" s="289">
        <v>3.6429038329318097E-2</v>
      </c>
      <c r="EP21" s="117">
        <v>43435.402859634582</v>
      </c>
      <c r="EQ21" s="142">
        <v>-4.4390400566197571E-2</v>
      </c>
      <c r="ER21" s="119">
        <v>31279.516555667007</v>
      </c>
      <c r="ES21" s="289">
        <v>0.15873575390634037</v>
      </c>
      <c r="ET21" s="117">
        <v>77048.329441864727</v>
      </c>
      <c r="EU21" s="142">
        <v>0.14360516211269311</v>
      </c>
      <c r="EV21" s="119">
        <v>66212.284127558218</v>
      </c>
      <c r="EW21" s="289">
        <v>-5.247924523834667E-2</v>
      </c>
      <c r="EX21" s="117">
        <v>71840.464310667943</v>
      </c>
      <c r="EY21" s="142">
        <v>8.2208167078280908E-2</v>
      </c>
      <c r="EZ21" s="119">
        <v>50435.439006918874</v>
      </c>
      <c r="FA21" s="289">
        <v>-1.2838253788683175E-2</v>
      </c>
      <c r="FB21" s="117">
        <v>36587.41508623612</v>
      </c>
      <c r="FC21" s="142">
        <v>2.1256436817657823E-2</v>
      </c>
      <c r="FD21" s="119">
        <v>62425.3098876199</v>
      </c>
      <c r="FE21" s="289">
        <v>1.0023544908062815E-3</v>
      </c>
      <c r="FF21" s="117">
        <v>64270.28063224136</v>
      </c>
      <c r="FG21" s="142">
        <v>3.3630210537956687E-2</v>
      </c>
      <c r="FH21" s="119">
        <v>108740.67737767684</v>
      </c>
      <c r="FI21" s="289">
        <v>-2.4954783977326422E-2</v>
      </c>
      <c r="FJ21" s="117">
        <v>68376.823849882348</v>
      </c>
      <c r="FK21" s="142">
        <v>-0.17799393198097585</v>
      </c>
      <c r="FL21" s="119">
        <v>35743.607293134119</v>
      </c>
      <c r="FM21" s="289">
        <v>-0.13830128071246084</v>
      </c>
      <c r="FN21" s="117">
        <v>59388.848062606885</v>
      </c>
      <c r="FO21" s="142">
        <v>-6.4269874205032593E-2</v>
      </c>
      <c r="FP21" s="119">
        <v>47335.529256523594</v>
      </c>
      <c r="FQ21" s="289">
        <v>-0.20023513339677296</v>
      </c>
      <c r="FR21" s="117">
        <v>58845.926986402526</v>
      </c>
      <c r="FS21" s="142">
        <v>7.0234854706443972E-2</v>
      </c>
      <c r="FT21" s="119">
        <v>70665.390493772589</v>
      </c>
      <c r="FU21" s="289">
        <v>-0.16054556875170062</v>
      </c>
      <c r="FV21" s="117">
        <v>40361.119352699978</v>
      </c>
      <c r="FW21" s="142">
        <v>8.4938826617760893E-2</v>
      </c>
      <c r="FX21" s="119">
        <v>44477.263891641509</v>
      </c>
      <c r="FY21" s="289">
        <v>-4.7996025604680345E-2</v>
      </c>
      <c r="FZ21" s="117">
        <v>79259.765078617711</v>
      </c>
      <c r="GA21" s="142">
        <v>4.5410768450301411E-3</v>
      </c>
      <c r="GB21" s="119">
        <v>57389.906022289528</v>
      </c>
      <c r="GC21" s="289">
        <v>-7.9073281596059156E-2</v>
      </c>
      <c r="GD21" s="117">
        <v>34661.66229936012</v>
      </c>
      <c r="GE21" s="142">
        <v>4.186388460954709E-2</v>
      </c>
      <c r="GF21" s="119">
        <v>70375.191338308839</v>
      </c>
      <c r="GG21" s="289">
        <v>0.28422369438549433</v>
      </c>
      <c r="GH21" s="117">
        <v>83233.325218840007</v>
      </c>
      <c r="GI21" s="142">
        <v>0.1849207389888346</v>
      </c>
      <c r="GJ21" s="119">
        <v>53085.335611476454</v>
      </c>
      <c r="GK21" s="289">
        <v>3.9521846320346707E-2</v>
      </c>
      <c r="GL21" s="117">
        <v>63452.425525333303</v>
      </c>
      <c r="GM21" s="142">
        <v>-1.5591342184288537E-2</v>
      </c>
      <c r="GN21" s="119">
        <v>46405.250300927466</v>
      </c>
      <c r="GO21" s="289">
        <v>0.10533138064384086</v>
      </c>
      <c r="GP21" s="117">
        <v>50270.794579166584</v>
      </c>
      <c r="GQ21" s="142">
        <v>3.7036506383853439E-2</v>
      </c>
      <c r="GR21" s="119">
        <v>55768.610707750369</v>
      </c>
      <c r="GS21" s="289">
        <v>-3.3041263115100125E-2</v>
      </c>
      <c r="GT21" s="117">
        <v>47680.947351480441</v>
      </c>
    </row>
    <row r="22" spans="1:202" x14ac:dyDescent="0.35">
      <c r="A22" s="15">
        <v>45900</v>
      </c>
      <c r="B22" s="16">
        <v>1590</v>
      </c>
      <c r="C22" s="142">
        <v>6.1108242677599511E-2</v>
      </c>
      <c r="D22" s="119">
        <v>97192.157962468118</v>
      </c>
      <c r="E22" s="289">
        <v>0.27600324784679414</v>
      </c>
      <c r="F22" s="117">
        <v>84755.841247506469</v>
      </c>
      <c r="G22" s="142">
        <v>9.8679189452607285E-2</v>
      </c>
      <c r="H22" s="119">
        <v>42712.180145509759</v>
      </c>
      <c r="I22" s="289">
        <v>0.14915636524939085</v>
      </c>
      <c r="J22" s="117">
        <v>52556.255972521234</v>
      </c>
      <c r="K22" s="142">
        <v>5.8272641409954362E-2</v>
      </c>
      <c r="L22" s="119">
        <v>58967.401315470983</v>
      </c>
      <c r="M22" s="289">
        <v>0.169425102222104</v>
      </c>
      <c r="N22" s="117">
        <v>46072.5951678524</v>
      </c>
      <c r="O22" s="142">
        <v>-2.4884219172583891E-2</v>
      </c>
      <c r="P22" s="119">
        <v>45342.427372258106</v>
      </c>
      <c r="Q22" s="289">
        <v>7.5295926320553375E-2</v>
      </c>
      <c r="R22" s="117">
        <v>35456.725565440131</v>
      </c>
      <c r="S22" s="142">
        <v>2.1242147903078264E-2</v>
      </c>
      <c r="T22" s="119">
        <v>70014.408607435806</v>
      </c>
      <c r="U22" s="289">
        <v>0.16409129987351107</v>
      </c>
      <c r="V22" s="117">
        <v>52822.311868420118</v>
      </c>
      <c r="W22" s="142">
        <v>2.317224847859789E-2</v>
      </c>
      <c r="X22" s="119">
        <v>92071.70314379943</v>
      </c>
      <c r="Y22" s="289">
        <v>4.2853247430759099E-2</v>
      </c>
      <c r="Z22" s="117">
        <v>45355.304620038405</v>
      </c>
      <c r="AA22" s="142">
        <v>0.15377685551001757</v>
      </c>
      <c r="AB22" s="119">
        <v>62047.609103769821</v>
      </c>
      <c r="AC22" s="289">
        <v>-0.11456822199605467</v>
      </c>
      <c r="AD22" s="117">
        <v>36344.856825870105</v>
      </c>
      <c r="AE22" s="142">
        <v>5.3237966341661266E-2</v>
      </c>
      <c r="AF22" s="119">
        <v>28435.231573645484</v>
      </c>
      <c r="AG22" s="289">
        <v>0.2058155218025875</v>
      </c>
      <c r="AH22" s="117">
        <v>61933.70095886018</v>
      </c>
      <c r="AI22" s="142">
        <v>-1.7810144692316301E-2</v>
      </c>
      <c r="AJ22" s="119">
        <v>60210.540754264031</v>
      </c>
      <c r="AK22" s="289">
        <v>1.4628819905023824E-2</v>
      </c>
      <c r="AL22" s="117">
        <v>40966.150628824413</v>
      </c>
      <c r="AM22" s="142">
        <v>5.2340482965820466E-2</v>
      </c>
      <c r="AN22" s="119">
        <v>60014.069521832287</v>
      </c>
      <c r="AO22" s="289">
        <v>-0.10363210643949715</v>
      </c>
      <c r="AP22" s="117">
        <v>43933.020174012927</v>
      </c>
      <c r="AQ22" s="142">
        <v>-0.2258797660012607</v>
      </c>
      <c r="AR22" s="119">
        <v>47570.064290492701</v>
      </c>
      <c r="AS22" s="289">
        <v>8.2529365182545417E-2</v>
      </c>
      <c r="AT22" s="117">
        <v>44279.013338885336</v>
      </c>
      <c r="AU22" s="142">
        <v>0.28281642087678149</v>
      </c>
      <c r="AV22" s="119">
        <v>99191.376261282014</v>
      </c>
      <c r="AW22" s="289">
        <v>-1.8820309540480966E-2</v>
      </c>
      <c r="AX22" s="117">
        <v>65889.946286813327</v>
      </c>
      <c r="AY22" s="142">
        <v>0.11880312685488194</v>
      </c>
      <c r="AZ22" s="119">
        <v>83007.119665245365</v>
      </c>
      <c r="BA22" s="289">
        <v>4.6978293684607486E-5</v>
      </c>
      <c r="BB22" s="117">
        <v>56820.975646927312</v>
      </c>
      <c r="BC22" s="142">
        <v>-0.13263847251743383</v>
      </c>
      <c r="BD22" s="119">
        <v>80165.798282700111</v>
      </c>
      <c r="BE22" s="289">
        <v>0.17995898410816547</v>
      </c>
      <c r="BF22" s="117">
        <v>111200.91766638881</v>
      </c>
      <c r="BG22" s="142">
        <v>7.3092785672182636E-2</v>
      </c>
      <c r="BH22" s="119">
        <v>83721.833904198604</v>
      </c>
      <c r="BI22" s="289">
        <v>5.0925781331460723E-2</v>
      </c>
      <c r="BJ22" s="117">
        <v>57263.447920807761</v>
      </c>
      <c r="BK22" s="142">
        <v>-6.1795574241134452E-2</v>
      </c>
      <c r="BL22" s="119">
        <v>30682.599708002675</v>
      </c>
      <c r="BM22" s="289">
        <v>-7.5550772547748724E-2</v>
      </c>
      <c r="BN22" s="117">
        <v>69176.778142145675</v>
      </c>
      <c r="BO22" s="142">
        <v>-9.6226413943625369E-2</v>
      </c>
      <c r="BP22" s="119">
        <v>33175.234583459038</v>
      </c>
      <c r="BQ22" s="289">
        <v>-3.911079883966502E-2</v>
      </c>
      <c r="BR22" s="117">
        <v>71047.393012719898</v>
      </c>
      <c r="BS22" s="142">
        <v>0.21935073553886419</v>
      </c>
      <c r="BT22" s="119">
        <v>76703.344071870364</v>
      </c>
      <c r="BU22" s="289">
        <v>1.6733089840015761E-2</v>
      </c>
      <c r="BV22" s="117">
        <v>63542.047864898428</v>
      </c>
      <c r="BW22" s="142">
        <v>-5.3436082397536153E-2</v>
      </c>
      <c r="BX22" s="119">
        <v>40369.291444751158</v>
      </c>
      <c r="BY22" s="289">
        <v>-0.19444959453781857</v>
      </c>
      <c r="BZ22" s="117">
        <v>40764.90098198755</v>
      </c>
      <c r="CA22" s="142">
        <v>0.19537742349662313</v>
      </c>
      <c r="CB22" s="119">
        <v>58480.636405882178</v>
      </c>
      <c r="CC22" s="289">
        <v>5.4700678813022263E-2</v>
      </c>
      <c r="CD22" s="117">
        <v>79049.476913512248</v>
      </c>
      <c r="CE22" s="142">
        <v>2.9910194820875279E-2</v>
      </c>
      <c r="CF22" s="119">
        <v>89142.283347712684</v>
      </c>
      <c r="CG22" s="289">
        <v>-0.23472302264584316</v>
      </c>
      <c r="CH22" s="117">
        <v>43897.095381296647</v>
      </c>
      <c r="CI22" s="142">
        <v>0.12888973393363296</v>
      </c>
      <c r="CJ22" s="119">
        <v>44531.023429102999</v>
      </c>
      <c r="CK22" s="289">
        <v>-9.1066203521391317E-2</v>
      </c>
      <c r="CL22" s="117">
        <v>39275.439423720607</v>
      </c>
      <c r="CM22" s="142">
        <v>0.13779696532171462</v>
      </c>
      <c r="CN22" s="119">
        <v>75657.012089549709</v>
      </c>
      <c r="CO22" s="289">
        <v>0.20024530774027444</v>
      </c>
      <c r="CP22" s="117">
        <v>62835.882637163362</v>
      </c>
      <c r="CQ22" s="142">
        <v>-6.9530080846951614E-2</v>
      </c>
      <c r="CR22" s="119">
        <v>29780.487932620264</v>
      </c>
      <c r="CS22" s="289">
        <v>-2.1112347300151268E-2</v>
      </c>
      <c r="CT22" s="117">
        <v>26230.199530521295</v>
      </c>
      <c r="CU22" s="142">
        <v>8.1756369251690608E-2</v>
      </c>
      <c r="CV22" s="119">
        <v>40567.253858033284</v>
      </c>
      <c r="CW22" s="289">
        <v>-6.6832591688848378E-2</v>
      </c>
      <c r="CX22" s="117">
        <v>90753.832040288733</v>
      </c>
      <c r="CY22" s="142">
        <v>5.7313659234027384E-2</v>
      </c>
      <c r="CZ22" s="119">
        <v>43535.586549653599</v>
      </c>
      <c r="DA22" s="289">
        <v>0.14298203801315751</v>
      </c>
      <c r="DB22" s="117">
        <v>123777.95714556993</v>
      </c>
      <c r="DC22" s="142">
        <v>7.1090398095618179E-3</v>
      </c>
      <c r="DD22" s="119">
        <v>42778.123114031805</v>
      </c>
      <c r="DE22" s="289">
        <v>-2.2581770696498499E-2</v>
      </c>
      <c r="DF22" s="117">
        <v>60459.850693397027</v>
      </c>
      <c r="DG22" s="142">
        <v>9.8295833026029247E-3</v>
      </c>
      <c r="DH22" s="119">
        <v>61968.584870212093</v>
      </c>
      <c r="DI22" s="289">
        <v>0.16048241093981183</v>
      </c>
      <c r="DJ22" s="117">
        <v>117523.05621068794</v>
      </c>
      <c r="DK22" s="142">
        <v>5.5260227792168888E-2</v>
      </c>
      <c r="DL22" s="119">
        <v>94241.898656088568</v>
      </c>
      <c r="DM22" s="289">
        <v>-2.3685087395490509E-2</v>
      </c>
      <c r="DN22" s="117">
        <v>43697.988161204885</v>
      </c>
      <c r="DO22" s="142">
        <v>8.6792870585980439E-3</v>
      </c>
      <c r="DP22" s="119">
        <v>127519.62866039397</v>
      </c>
      <c r="DQ22" s="289">
        <v>-0.15485842749989037</v>
      </c>
      <c r="DR22" s="117">
        <v>50301.897600638746</v>
      </c>
      <c r="DS22" s="142">
        <v>6.8674120879967993E-2</v>
      </c>
      <c r="DT22" s="119">
        <v>57076.254240450326</v>
      </c>
      <c r="DU22" s="289">
        <v>0.12050206991297992</v>
      </c>
      <c r="DV22" s="117">
        <v>93830.991780327662</v>
      </c>
      <c r="DW22" s="142">
        <v>-7.7972423280244799E-2</v>
      </c>
      <c r="DX22" s="119">
        <v>80929.943117174567</v>
      </c>
      <c r="DY22" s="289">
        <v>-1.4671148018134704E-2</v>
      </c>
      <c r="DZ22" s="117">
        <v>69898.494727997808</v>
      </c>
      <c r="EA22" s="142">
        <v>8.6576573733758322E-2</v>
      </c>
      <c r="EB22" s="119">
        <v>54719.094295709132</v>
      </c>
      <c r="EC22" s="289">
        <v>4.2088134975364858E-2</v>
      </c>
      <c r="ED22" s="117">
        <v>59096.618551120038</v>
      </c>
      <c r="EE22" s="142">
        <v>2.6042967709390089E-2</v>
      </c>
      <c r="EF22" s="119">
        <v>45588.843064038207</v>
      </c>
      <c r="EG22" s="289">
        <v>0.22779310027068161</v>
      </c>
      <c r="EH22" s="117">
        <v>98487.830352976351</v>
      </c>
      <c r="EI22" s="142">
        <v>5.8343932164689957E-2</v>
      </c>
      <c r="EJ22" s="119">
        <v>33162.472951982025</v>
      </c>
      <c r="EK22" s="289">
        <v>1.176809583761829E-2</v>
      </c>
      <c r="EL22" s="117">
        <v>46781.928469602921</v>
      </c>
      <c r="EM22" s="142">
        <v>0.27291412621045102</v>
      </c>
      <c r="EN22" s="119">
        <v>87210.22698671346</v>
      </c>
      <c r="EO22" s="289">
        <v>4.9439158186716188E-2</v>
      </c>
      <c r="EP22" s="117">
        <v>47172.812612515801</v>
      </c>
      <c r="EQ22" s="142">
        <v>0.21429959119056341</v>
      </c>
      <c r="ER22" s="119">
        <v>39572.704166184907</v>
      </c>
      <c r="ES22" s="289">
        <v>2.1526758718726224E-2</v>
      </c>
      <c r="ET22" s="117">
        <v>80296.930239440684</v>
      </c>
      <c r="EU22" s="142">
        <v>7.1884254584553942E-2</v>
      </c>
      <c r="EV22" s="119">
        <v>72561.904816408438</v>
      </c>
      <c r="EW22" s="289">
        <v>6.0106115928161633E-3</v>
      </c>
      <c r="EX22" s="117">
        <v>73862.269438286952</v>
      </c>
      <c r="EY22" s="142">
        <v>-1.5447594509857603E-2</v>
      </c>
      <c r="EZ22" s="119">
        <v>51246.332796213341</v>
      </c>
      <c r="FA22" s="289">
        <v>2.7066084606105538E-2</v>
      </c>
      <c r="FB22" s="117">
        <v>39167.693158478891</v>
      </c>
      <c r="FC22" s="142">
        <v>0.22631617433754592</v>
      </c>
      <c r="FD22" s="119">
        <v>78143.167203221819</v>
      </c>
      <c r="FE22" s="289">
        <v>5.6320728656350252E-2</v>
      </c>
      <c r="FF22" s="117">
        <v>69480.029668397314</v>
      </c>
      <c r="FG22" s="142">
        <v>4.6752214788694138E-2</v>
      </c>
      <c r="FH22" s="119">
        <v>115414.54488270608</v>
      </c>
      <c r="FI22" s="289">
        <v>0.25156391920761484</v>
      </c>
      <c r="FJ22" s="117">
        <v>87167.965640527473</v>
      </c>
      <c r="FK22" s="142">
        <v>0.20986836428367595</v>
      </c>
      <c r="FL22" s="119">
        <v>44835.059689342241</v>
      </c>
      <c r="FM22" s="289">
        <v>-8.6687630340696056E-2</v>
      </c>
      <c r="FN22" s="117">
        <v>55830.569555395858</v>
      </c>
      <c r="FO22" s="142">
        <v>-0.18114166533995307</v>
      </c>
      <c r="FP22" s="119">
        <v>40351.092657248839</v>
      </c>
      <c r="FQ22" s="289">
        <v>-9.0698831067878918E-2</v>
      </c>
      <c r="FR22" s="117">
        <v>55098.670195630068</v>
      </c>
      <c r="FS22" s="142">
        <v>-1.575111262688305E-2</v>
      </c>
      <c r="FT22" s="119">
        <v>71142.331969282503</v>
      </c>
      <c r="FU22" s="289">
        <v>0.22149216833021212</v>
      </c>
      <c r="FV22" s="117">
        <v>50890.791194363977</v>
      </c>
      <c r="FW22" s="142">
        <v>7.5739941942113767E-3</v>
      </c>
      <c r="FX22" s="119">
        <v>46404.134430131213</v>
      </c>
      <c r="FY22" s="289">
        <v>8.4743993016620209E-2</v>
      </c>
      <c r="FZ22" s="117">
        <v>87566.554056939058</v>
      </c>
      <c r="GA22" s="142">
        <v>1.2506220029478002E-2</v>
      </c>
      <c r="GB22" s="119">
        <v>59697.636814475351</v>
      </c>
      <c r="GC22" s="289">
        <v>7.7509019613242178E-2</v>
      </c>
      <c r="GD22" s="117">
        <v>38938.253762348802</v>
      </c>
      <c r="GE22" s="142">
        <v>0.28480808340501684</v>
      </c>
      <c r="GF22" s="119">
        <v>92008.614702633917</v>
      </c>
      <c r="GG22" s="289">
        <v>0.15890576022277736</v>
      </c>
      <c r="GH22" s="117">
        <v>98049.580038609449</v>
      </c>
      <c r="GI22" s="142">
        <v>0.27588764962140783</v>
      </c>
      <c r="GJ22" s="119">
        <v>69320.924082690311</v>
      </c>
      <c r="GK22" s="289">
        <v>-0.1736327095434177</v>
      </c>
      <c r="GL22" s="117">
        <v>54025.00895426776</v>
      </c>
      <c r="GM22" s="142">
        <v>-0.1091935624937793</v>
      </c>
      <c r="GN22" s="119">
        <v>42928.095702153674</v>
      </c>
      <c r="GO22" s="289">
        <v>-6.9245930087957541E-2</v>
      </c>
      <c r="GP22" s="117">
        <v>48379.74665227154</v>
      </c>
      <c r="GQ22" s="142">
        <v>-7.6283799941689684E-2</v>
      </c>
      <c r="GR22" s="119">
        <v>53104.369165494369</v>
      </c>
      <c r="GS22" s="289">
        <v>0.19338144036032245</v>
      </c>
      <c r="GT22" s="117">
        <v>58491.557628054434</v>
      </c>
    </row>
    <row r="23" spans="1:202" x14ac:dyDescent="0.35">
      <c r="A23" s="15">
        <v>45930</v>
      </c>
      <c r="B23" s="16">
        <v>1590</v>
      </c>
      <c r="C23" s="142">
        <v>7.9969366653048046E-2</v>
      </c>
      <c r="D23" s="119">
        <v>106554.5532783697</v>
      </c>
      <c r="E23" s="289">
        <v>8.1844103973609042E-3</v>
      </c>
      <c r="F23" s="117">
        <v>87039.517835849634</v>
      </c>
      <c r="G23" s="142">
        <v>7.3219773091881296E-2</v>
      </c>
      <c r="H23" s="119">
        <v>47429.556284023543</v>
      </c>
      <c r="I23" s="289">
        <v>0.17329003176484647</v>
      </c>
      <c r="J23" s="117">
        <v>63253.731239440844</v>
      </c>
      <c r="K23" s="142">
        <v>9.6455808421724631E-2</v>
      </c>
      <c r="L23" s="119">
        <v>66245.149679883005</v>
      </c>
      <c r="M23" s="289">
        <v>8.0566609646991111E-2</v>
      </c>
      <c r="N23" s="117">
        <v>51374.507958164606</v>
      </c>
      <c r="O23" s="142">
        <v>-1.090344607710541E-2</v>
      </c>
      <c r="P23" s="119">
        <v>46438.038660399623</v>
      </c>
      <c r="Q23" s="289">
        <v>-0.10600411227563085</v>
      </c>
      <c r="R23" s="117">
        <v>33288.166847674984</v>
      </c>
      <c r="S23" s="142">
        <v>-6.6037930683238502E-2</v>
      </c>
      <c r="T23" s="119">
        <v>66980.801944990031</v>
      </c>
      <c r="U23" s="289">
        <v>2.4440273060763351E-2</v>
      </c>
      <c r="V23" s="117">
        <v>55703.303594185105</v>
      </c>
      <c r="W23" s="142">
        <v>0.12932693261177042</v>
      </c>
      <c r="X23" s="119">
        <v>105569.0540917285</v>
      </c>
      <c r="Y23" s="289">
        <v>2.691988937498075E-2</v>
      </c>
      <c r="Z23" s="117">
        <v>48166.264402978391</v>
      </c>
      <c r="AA23" s="142">
        <v>1.5156379932519438E-2</v>
      </c>
      <c r="AB23" s="119">
        <v>64578.026241251006</v>
      </c>
      <c r="AC23" s="289">
        <v>-0.19833786498558476</v>
      </c>
      <c r="AD23" s="117">
        <v>30726.295519820273</v>
      </c>
      <c r="AE23" s="142">
        <v>-0.1170301404091386</v>
      </c>
      <c r="AF23" s="119">
        <v>26697.452430015383</v>
      </c>
      <c r="AG23" s="289">
        <v>3.6420714984893021E-4</v>
      </c>
      <c r="AH23" s="117">
        <v>63546.257655565998</v>
      </c>
      <c r="AI23" s="142">
        <v>0.14746601763269765</v>
      </c>
      <c r="AJ23" s="119">
        <v>70679.549418806593</v>
      </c>
      <c r="AK23" s="289">
        <v>-6.8447167518781188E-2</v>
      </c>
      <c r="AL23" s="117">
        <v>39752.133654133642</v>
      </c>
      <c r="AM23" s="142">
        <v>5.5177391846795931E-2</v>
      </c>
      <c r="AN23" s="119">
        <v>64915.489352159282</v>
      </c>
      <c r="AO23" s="289">
        <v>1.7862687471916126E-2</v>
      </c>
      <c r="AP23" s="117">
        <v>46307.781983078705</v>
      </c>
      <c r="AQ23" s="142">
        <v>-0.11840643848145789</v>
      </c>
      <c r="AR23" s="119">
        <v>43527.462399521479</v>
      </c>
      <c r="AS23" s="289">
        <v>-0.20616138425532249</v>
      </c>
      <c r="AT23" s="117">
        <v>36740.390655480849</v>
      </c>
      <c r="AU23" s="142">
        <v>7.7430123819818272E-2</v>
      </c>
      <c r="AV23" s="119">
        <v>108461.77680705127</v>
      </c>
      <c r="AW23" s="289">
        <v>-8.538213816955835E-2</v>
      </c>
      <c r="AX23" s="117">
        <v>61854.121788967859</v>
      </c>
      <c r="AY23" s="142">
        <v>4.1826232734130532E-2</v>
      </c>
      <c r="AZ23" s="119">
        <v>88068.994770953737</v>
      </c>
      <c r="BA23" s="289">
        <v>0.13352064314347181</v>
      </c>
      <c r="BB23" s="117">
        <v>65997.748859344603</v>
      </c>
      <c r="BC23" s="142">
        <v>0.21643819188891655</v>
      </c>
      <c r="BD23" s="119">
        <v>99106.738714339328</v>
      </c>
      <c r="BE23" s="289">
        <v>9.209786580258808E-2</v>
      </c>
      <c r="BF23" s="117">
        <v>123032.28485875254</v>
      </c>
      <c r="BG23" s="142">
        <v>7.7272742358711122E-2</v>
      </c>
      <c r="BH23" s="119">
        <v>91781.249605276549</v>
      </c>
      <c r="BI23" s="289">
        <v>0.31474515099902645</v>
      </c>
      <c r="BJ23" s="117">
        <v>76876.840483367283</v>
      </c>
      <c r="BK23" s="142">
        <v>0.11431100540673515</v>
      </c>
      <c r="BL23" s="119">
        <v>35779.958529116855</v>
      </c>
      <c r="BM23" s="289">
        <v>0.16694449675907524</v>
      </c>
      <c r="BN23" s="117">
        <v>82315.460556500373</v>
      </c>
      <c r="BO23" s="142">
        <v>-0.10479927633912552</v>
      </c>
      <c r="BP23" s="119">
        <v>31288.494006731798</v>
      </c>
      <c r="BQ23" s="289">
        <v>-1.7515624760108019E-2</v>
      </c>
      <c r="BR23" s="117">
        <v>71392.95353652518</v>
      </c>
      <c r="BS23" s="142">
        <v>8.3620443006412096E-2</v>
      </c>
      <c r="BT23" s="119">
        <v>84707.311683233405</v>
      </c>
      <c r="BU23" s="289">
        <v>8.5551680261035767E-2</v>
      </c>
      <c r="BV23" s="117">
        <v>70568.176826967639</v>
      </c>
      <c r="BW23" s="142">
        <v>-3.2730671811568676E-2</v>
      </c>
      <c r="BX23" s="119">
        <v>40637.977415207439</v>
      </c>
      <c r="BY23" s="289">
        <v>-2.0872697934128812E-2</v>
      </c>
      <c r="BZ23" s="117">
        <v>41504.02751747585</v>
      </c>
      <c r="CA23" s="142">
        <v>0.17416354164785769</v>
      </c>
      <c r="CB23" s="119">
        <v>70255.831160151269</v>
      </c>
      <c r="CC23" s="289">
        <v>-2.9012335318372856E-4</v>
      </c>
      <c r="CD23" s="117">
        <v>80616.542814202679</v>
      </c>
      <c r="CE23" s="142">
        <v>0.21102723249348987</v>
      </c>
      <c r="CF23" s="119">
        <v>109543.73270073099</v>
      </c>
      <c r="CG23" s="289">
        <v>-0.12287973675592852</v>
      </c>
      <c r="CH23" s="117">
        <v>40093.031856493028</v>
      </c>
      <c r="CI23" s="142">
        <v>0.10385996500063049</v>
      </c>
      <c r="CJ23" s="119">
        <v>50746.013963891892</v>
      </c>
      <c r="CK23" s="289">
        <v>5.5351089880685031E-2</v>
      </c>
      <c r="CL23" s="117">
        <v>43039.377801366369</v>
      </c>
      <c r="CM23" s="142">
        <v>7.5343074200445545E-2</v>
      </c>
      <c r="CN23" s="119">
        <v>82947.243965196656</v>
      </c>
      <c r="CO23" s="289">
        <v>0.22767968075038847</v>
      </c>
      <c r="CP23" s="117">
        <v>78732.336335661588</v>
      </c>
      <c r="CQ23" s="142">
        <v>7.0997915089702865E-2</v>
      </c>
      <c r="CR23" s="119">
        <v>33484.840486190355</v>
      </c>
      <c r="CS23" s="289">
        <v>5.2883865595698867E-2</v>
      </c>
      <c r="CT23" s="117">
        <v>29207.353877041747</v>
      </c>
      <c r="CU23" s="142">
        <v>0.11100990684511136</v>
      </c>
      <c r="CV23" s="119">
        <v>46660.620929775541</v>
      </c>
      <c r="CW23" s="289">
        <v>6.481355163280865E-2</v>
      </c>
      <c r="CX23" s="117">
        <v>98225.910219107216</v>
      </c>
      <c r="CY23" s="142">
        <v>9.7954855707457628E-2</v>
      </c>
      <c r="CZ23" s="119">
        <v>49390.108648264453</v>
      </c>
      <c r="DA23" s="289">
        <v>0.12423587979494155</v>
      </c>
      <c r="DB23" s="117">
        <v>140745.62055077037</v>
      </c>
      <c r="DC23" s="142">
        <v>-0.2075373654249692</v>
      </c>
      <c r="DD23" s="119">
        <v>35490.064145120661</v>
      </c>
      <c r="DE23" s="289">
        <v>7.3834880334626221E-3</v>
      </c>
      <c r="DF23" s="117">
        <v>62496.255277496661</v>
      </c>
      <c r="DG23" s="142">
        <v>0.2571725677540887</v>
      </c>
      <c r="DH23" s="119">
        <v>79495.20496137171</v>
      </c>
      <c r="DI23" s="289">
        <v>0.17338913508451426</v>
      </c>
      <c r="DJ23" s="117">
        <v>139490.27727954788</v>
      </c>
      <c r="DK23" s="142">
        <v>-7.9520527825241522E-2</v>
      </c>
      <c r="DL23" s="119">
        <v>88337.733131703484</v>
      </c>
      <c r="DM23" s="289">
        <v>9.1814228887254656E-2</v>
      </c>
      <c r="DN23" s="117">
        <v>49300.085248150303</v>
      </c>
      <c r="DO23" s="142">
        <v>6.9304989472731893E-2</v>
      </c>
      <c r="DP23" s="119">
        <v>137947.37518226926</v>
      </c>
      <c r="DQ23" s="289">
        <v>0.22662275480799615</v>
      </c>
      <c r="DR23" s="117">
        <v>63291.45220696523</v>
      </c>
      <c r="DS23" s="142">
        <v>-0.12753515729812837</v>
      </c>
      <c r="DT23" s="119">
        <v>51387.025177906529</v>
      </c>
      <c r="DU23" s="289">
        <v>1.7344331367705242E-2</v>
      </c>
      <c r="DV23" s="117">
        <v>97048.427594326102</v>
      </c>
      <c r="DW23" s="142">
        <v>0.19844899760115042</v>
      </c>
      <c r="DX23" s="119">
        <v>98580.409204695985</v>
      </c>
      <c r="DY23" s="289">
        <v>-2.5374583542910861E-2</v>
      </c>
      <c r="DZ23" s="117">
        <v>69714.849533998509</v>
      </c>
      <c r="EA23" s="142">
        <v>-0.10244313540511142</v>
      </c>
      <c r="EB23" s="119">
        <v>50703.498709528743</v>
      </c>
      <c r="EC23" s="289">
        <v>8.6581862978233226E-2</v>
      </c>
      <c r="ED23" s="117">
        <v>65803.313880990027</v>
      </c>
      <c r="EE23" s="142">
        <v>0.10021477743575737</v>
      </c>
      <c r="EF23" s="119">
        <v>51747.518825254469</v>
      </c>
      <c r="EG23" s="289">
        <v>-0.1096623193124764</v>
      </c>
      <c r="EH23" s="117">
        <v>89277.426452415253</v>
      </c>
      <c r="EI23" s="142">
        <v>1.9184310953631701E-2</v>
      </c>
      <c r="EJ23" s="119">
        <v>35388.672145084245</v>
      </c>
      <c r="EK23" s="289">
        <v>-6.1270842433323938E-2</v>
      </c>
      <c r="EL23" s="117">
        <v>45505.560301614853</v>
      </c>
      <c r="EM23" s="142">
        <v>0.20351368393503183</v>
      </c>
      <c r="EN23" s="119">
        <v>106548.70155758984</v>
      </c>
      <c r="EO23" s="289">
        <v>0.13934301775255847</v>
      </c>
      <c r="EP23" s="117">
        <v>55336.014677819709</v>
      </c>
      <c r="EQ23" s="142">
        <v>1.4766720265628256E-2</v>
      </c>
      <c r="ER23" s="119">
        <v>41747.063218761425</v>
      </c>
      <c r="ES23" s="289">
        <v>3.5182470228928633E-2</v>
      </c>
      <c r="ET23" s="117">
        <v>84711.974597064167</v>
      </c>
      <c r="EU23" s="142">
        <v>-5.8093278556801409E-2</v>
      </c>
      <c r="EV23" s="119">
        <v>69936.545867296722</v>
      </c>
      <c r="EW23" s="289">
        <v>4.3689095734271564E-2</v>
      </c>
      <c r="EX23" s="117">
        <v>78679.24519892683</v>
      </c>
      <c r="EY23" s="142">
        <v>-0.19967650425212818</v>
      </c>
      <c r="EZ23" s="119">
        <v>42603.644207724268</v>
      </c>
      <c r="FA23" s="289">
        <v>2.4701852008744828E-2</v>
      </c>
      <c r="FB23" s="117">
        <v>41725.207718403559</v>
      </c>
      <c r="FC23" s="142">
        <v>-6.2924005919807971E-2</v>
      </c>
      <c r="FD23" s="119">
        <v>74816.086087533753</v>
      </c>
      <c r="FE23" s="289">
        <v>-1.4183510326390869E-2</v>
      </c>
      <c r="FF23" s="117">
        <v>70084.558950117658</v>
      </c>
      <c r="FG23" s="142">
        <v>0.16160045764457159</v>
      </c>
      <c r="FH23" s="119">
        <v>135655.58815459133</v>
      </c>
      <c r="FI23" s="289">
        <v>-4.2555771795072014E-2</v>
      </c>
      <c r="FJ23" s="117">
        <v>85048.465586888517</v>
      </c>
      <c r="FK23" s="142">
        <v>-5.9565979962361182E-2</v>
      </c>
      <c r="FL23" s="119">
        <v>43754.415422275619</v>
      </c>
      <c r="FM23" s="289">
        <v>-4.8832602506671194E-2</v>
      </c>
      <c r="FN23" s="117">
        <v>54694.217544576153</v>
      </c>
      <c r="FO23" s="142">
        <v>0.17562228161631688</v>
      </c>
      <c r="FP23" s="119">
        <v>49027.643615426292</v>
      </c>
      <c r="FQ23" s="289">
        <v>3.0301889603574807E-2</v>
      </c>
      <c r="FR23" s="117">
        <v>58358.264017201822</v>
      </c>
      <c r="FS23" s="142">
        <v>0.11196830389116698</v>
      </c>
      <c r="FT23" s="119">
        <v>80698.018214745403</v>
      </c>
      <c r="FU23" s="289">
        <v>4.5871947877825399E-2</v>
      </c>
      <c r="FV23" s="117">
        <v>54815.250915493132</v>
      </c>
      <c r="FW23" s="142">
        <v>-0.16543036166559766</v>
      </c>
      <c r="FX23" s="119">
        <v>40317.481688575594</v>
      </c>
      <c r="FY23" s="289">
        <v>2.7528625304013586E-2</v>
      </c>
      <c r="FZ23" s="117">
        <v>91567.140912736199</v>
      </c>
      <c r="GA23" s="142">
        <v>0.12215028429611911</v>
      </c>
      <c r="GB23" s="119">
        <v>68579.720123169973</v>
      </c>
      <c r="GC23" s="289">
        <v>1.6112719518109608E-2</v>
      </c>
      <c r="GD23" s="117">
        <v>41155.654923746508</v>
      </c>
      <c r="GE23" s="142">
        <v>-0.16110304329428232</v>
      </c>
      <c r="GF23" s="119">
        <v>78775.746864748537</v>
      </c>
      <c r="GG23" s="289">
        <v>-8.6852927478149322E-3</v>
      </c>
      <c r="GH23" s="117">
        <v>98787.990732173814</v>
      </c>
      <c r="GI23" s="142">
        <v>8.9476982805207134E-2</v>
      </c>
      <c r="GJ23" s="119">
        <v>77113.551214878258</v>
      </c>
      <c r="GK23" s="289">
        <v>0.21023386053952947</v>
      </c>
      <c r="GL23" s="117">
        <v>66972.895152406127</v>
      </c>
      <c r="GM23" s="142">
        <v>-5.8924705377840642E-2</v>
      </c>
      <c r="GN23" s="119">
        <v>41988.570310472518</v>
      </c>
      <c r="GO23" s="289">
        <v>8.7815471275052751E-2</v>
      </c>
      <c r="GP23" s="117">
        <v>54218.236904708421</v>
      </c>
      <c r="GQ23" s="142">
        <v>9.8334445149875493E-2</v>
      </c>
      <c r="GR23" s="119">
        <v>59916.357842417419</v>
      </c>
      <c r="GS23" s="289">
        <v>0.23184723780730465</v>
      </c>
      <c r="GT23" s="117">
        <v>73642.663699165641</v>
      </c>
    </row>
    <row r="24" spans="1:202" x14ac:dyDescent="0.35">
      <c r="A24" s="15">
        <v>45961</v>
      </c>
      <c r="B24" s="16">
        <v>1590</v>
      </c>
      <c r="C24" s="142">
        <v>0.14414974518279078</v>
      </c>
      <c r="D24" s="119">
        <v>123504.36498151279</v>
      </c>
      <c r="E24" s="289">
        <v>0.15030224829366631</v>
      </c>
      <c r="F24" s="117">
        <v>101711.7530569745</v>
      </c>
      <c r="G24" s="142">
        <v>0.31990341016210239</v>
      </c>
      <c r="H24" s="119">
        <v>64192.433081758049</v>
      </c>
      <c r="I24" s="289">
        <v>-8.0995589808351101E-2</v>
      </c>
      <c r="J24" s="117">
        <v>59720.457970123411</v>
      </c>
      <c r="K24" s="142">
        <v>8.0137004839998902E-2</v>
      </c>
      <c r="L24" s="119">
        <v>73143.837560406246</v>
      </c>
      <c r="M24" s="289">
        <v>7.3656547563004729E-3</v>
      </c>
      <c r="N24" s="117">
        <v>53342.914847059263</v>
      </c>
      <c r="O24" s="142">
        <v>0.12375434702336857</v>
      </c>
      <c r="P24" s="119">
        <v>53774.947811863327</v>
      </c>
      <c r="Q24" s="289">
        <v>4.8486189876207397E-2</v>
      </c>
      <c r="R24" s="117">
        <v>36492.183226082227</v>
      </c>
      <c r="S24" s="142">
        <v>-6.5686914995881987E-3</v>
      </c>
      <c r="T24" s="119">
        <v>68130.825720618377</v>
      </c>
      <c r="U24" s="289">
        <v>5.2646838516519218E-3</v>
      </c>
      <c r="V24" s="117">
        <v>57586.563877101078</v>
      </c>
      <c r="W24" s="142">
        <v>9.9108999056777086E-2</v>
      </c>
      <c r="X24" s="119">
        <v>117621.89737413047</v>
      </c>
      <c r="Y24" s="289">
        <v>9.9270567940757948E-2</v>
      </c>
      <c r="Z24" s="117">
        <v>54537.756825846765</v>
      </c>
      <c r="AA24" s="142">
        <v>0.16165285037252958</v>
      </c>
      <c r="AB24" s="119">
        <v>76607.248254581253</v>
      </c>
      <c r="AC24" s="289">
        <v>0.19120860069641793</v>
      </c>
      <c r="AD24" s="117">
        <v>38191.427490749724</v>
      </c>
      <c r="AE24" s="142">
        <v>0.16109105354480308</v>
      </c>
      <c r="AF24" s="119">
        <v>32588.173168928824</v>
      </c>
      <c r="AG24" s="289">
        <v>-6.3442663625959447E-2</v>
      </c>
      <c r="AH24" s="117">
        <v>61104.713806435379</v>
      </c>
      <c r="AI24" s="142">
        <v>1.9434708759659466E-2</v>
      </c>
      <c r="AJ24" s="119">
        <v>73643.185877025055</v>
      </c>
      <c r="AK24" s="289">
        <v>0.16332314913378676</v>
      </c>
      <c r="AL24" s="117">
        <v>47834.577307313935</v>
      </c>
      <c r="AM24" s="142">
        <v>8.4906738732141301E-2</v>
      </c>
      <c r="AN24" s="119">
        <v>72017.251846252169</v>
      </c>
      <c r="AO24" s="289">
        <v>-6.8769092541163188E-2</v>
      </c>
      <c r="AP24" s="117">
        <v>44713.237838508358</v>
      </c>
      <c r="AQ24" s="142">
        <v>0.10292986179156938</v>
      </c>
      <c r="AR24" s="119">
        <v>49597.738088441954</v>
      </c>
      <c r="AS24" s="289">
        <v>0.21193534779602663</v>
      </c>
      <c r="AT24" s="117">
        <v>46116.978127212067</v>
      </c>
      <c r="AU24" s="142">
        <v>5.1909733770478625E-2</v>
      </c>
      <c r="AV24" s="119">
        <v>115681.99876537838</v>
      </c>
      <c r="AW24" s="289">
        <v>-0.1479420617134351</v>
      </c>
      <c r="AX24" s="117">
        <v>54293.295486034047</v>
      </c>
      <c r="AY24" s="142">
        <v>-5.3402560788612441E-2</v>
      </c>
      <c r="AZ24" s="119">
        <v>84955.884924105892</v>
      </c>
      <c r="BA24" s="289">
        <v>-0.1651607874572234</v>
      </c>
      <c r="BB24" s="117">
        <v>56687.508687331181</v>
      </c>
      <c r="BC24" s="142">
        <v>0.26899667984917863</v>
      </c>
      <c r="BD24" s="119">
        <v>127356.12237917667</v>
      </c>
      <c r="BE24" s="289">
        <v>0.18717866113133635</v>
      </c>
      <c r="BF24" s="117">
        <v>147651.30321454303</v>
      </c>
      <c r="BG24" s="142">
        <v>-0.13215357174937531</v>
      </c>
      <c r="BH24" s="119">
        <v>81242.029650318305</v>
      </c>
      <c r="BI24" s="289">
        <v>-6.8171068415936842E-2</v>
      </c>
      <c r="BJ24" s="117">
        <v>73226.064131174586</v>
      </c>
      <c r="BK24" s="142">
        <v>3.0834470844153777E-2</v>
      </c>
      <c r="BL24" s="119">
        <v>38473.214617187936</v>
      </c>
      <c r="BM24" s="289">
        <v>0.2610047158574425</v>
      </c>
      <c r="BN24" s="117">
        <v>105390.18394972426</v>
      </c>
      <c r="BO24" s="142">
        <v>-7.3831117241950156E-2</v>
      </c>
      <c r="BP24" s="119">
        <v>30568.429537396729</v>
      </c>
      <c r="BQ24" s="289">
        <v>0.14828543259693822</v>
      </c>
      <c r="BR24" s="117">
        <v>83569.488536061923</v>
      </c>
      <c r="BS24" s="142">
        <v>-2.5034604405022615E-2</v>
      </c>
      <c r="BT24" s="119">
        <v>84176.697645030712</v>
      </c>
      <c r="BU24" s="289">
        <v>2.4119773228294523E-2</v>
      </c>
      <c r="BV24" s="117">
        <v>73860.265249168282</v>
      </c>
      <c r="BW24" s="142">
        <v>5.3452008471827475E-2</v>
      </c>
      <c r="BX24" s="119">
        <v>44400.158928283039</v>
      </c>
      <c r="BY24" s="289">
        <v>0.13305088313483127</v>
      </c>
      <c r="BZ24" s="117">
        <v>48616.175032328356</v>
      </c>
      <c r="CA24" s="142">
        <v>-7.1140793310715128E-2</v>
      </c>
      <c r="CB24" s="119">
        <v>66847.775596714448</v>
      </c>
      <c r="CC24" s="289">
        <v>0.18234098863745934</v>
      </c>
      <c r="CD24" s="117">
        <v>96906.242931478468</v>
      </c>
      <c r="CE24" s="142">
        <v>-0.14429863966798784</v>
      </c>
      <c r="CF24" s="119">
        <v>95326.721087861835</v>
      </c>
      <c r="CG24" s="289">
        <v>-3.7471132468920587E-4</v>
      </c>
      <c r="CH24" s="117">
        <v>41668.008543415272</v>
      </c>
      <c r="CI24" s="142">
        <v>-7.5672293771109678E-2</v>
      </c>
      <c r="CJ24" s="119">
        <v>48495.946687503434</v>
      </c>
      <c r="CK24" s="289">
        <v>-1.7039293493233902E-2</v>
      </c>
      <c r="CL24" s="117">
        <v>43896.01721124271</v>
      </c>
      <c r="CM24" s="142">
        <v>-4.6461822045383697E-2</v>
      </c>
      <c r="CN24" s="119">
        <v>80683.363876930656</v>
      </c>
      <c r="CO24" s="289">
        <v>-8.7251327339271809E-2</v>
      </c>
      <c r="CP24" s="117">
        <v>73452.835485853138</v>
      </c>
      <c r="CQ24" s="142">
        <v>0.21175861862357587</v>
      </c>
      <c r="CR24" s="119">
        <v>42165.544052376812</v>
      </c>
      <c r="CS24" s="289">
        <v>7.5669479345978063E-3</v>
      </c>
      <c r="CT24" s="117">
        <v>31018.364403136697</v>
      </c>
      <c r="CU24" s="142">
        <v>4.1130036018090302E-2</v>
      </c>
      <c r="CV24" s="119">
        <v>50169.773949243674</v>
      </c>
      <c r="CW24" s="289">
        <v>0.20573517774302247</v>
      </c>
      <c r="CX24" s="117">
        <v>120024.43531700541</v>
      </c>
      <c r="CY24" s="142">
        <v>4.3979238755497758E-2</v>
      </c>
      <c r="CZ24" s="119">
        <v>53152.24802866645</v>
      </c>
      <c r="DA24" s="289">
        <v>-0.14172553307304631</v>
      </c>
      <c r="DB24" s="117">
        <v>122388.37245051574</v>
      </c>
      <c r="DC24" s="142">
        <v>3.559948745717624E-2</v>
      </c>
      <c r="DD24" s="119">
        <v>38343.492238509265</v>
      </c>
      <c r="DE24" s="289">
        <v>7.8535635795911538E-2</v>
      </c>
      <c r="DF24" s="117">
        <v>68994.438420578444</v>
      </c>
      <c r="DG24" s="142">
        <v>0.15793131722636089</v>
      </c>
      <c r="DH24" s="119">
        <v>93639.987394100681</v>
      </c>
      <c r="DI24" s="289">
        <v>-0.12153535473120837</v>
      </c>
      <c r="DJ24" s="117">
        <v>124127.27694882342</v>
      </c>
      <c r="DK24" s="142">
        <v>-0.10046170587576027</v>
      </c>
      <c r="DL24" s="119">
        <v>81053.173768094886</v>
      </c>
      <c r="DM24" s="289">
        <v>2.0763253522443917E-2</v>
      </c>
      <c r="DN24" s="117">
        <v>51913.715416835752</v>
      </c>
      <c r="DO24" s="142">
        <v>0.10570756266761021</v>
      </c>
      <c r="DP24" s="119">
        <v>154119.45598918133</v>
      </c>
      <c r="DQ24" s="289">
        <v>3.6109793523476277E-2</v>
      </c>
      <c r="DR24" s="117">
        <v>67166.893477959704</v>
      </c>
      <c r="DS24" s="142">
        <v>2.050143819264965E-2</v>
      </c>
      <c r="DT24" s="119">
        <v>54030.533098495507</v>
      </c>
      <c r="DU24" s="289">
        <v>-6.9019126429883296E-2</v>
      </c>
      <c r="DV24" s="117">
        <v>91940.229900371938</v>
      </c>
      <c r="DW24" s="142">
        <v>2.1063042395291446E-2</v>
      </c>
      <c r="DX24" s="119">
        <v>102246.81254311968</v>
      </c>
      <c r="DY24" s="289">
        <v>9.4124340525135936E-2</v>
      </c>
      <c r="DZ24" s="117">
        <v>77866.713771195195</v>
      </c>
      <c r="EA24" s="142">
        <v>0.14183656544684486</v>
      </c>
      <c r="EB24" s="119">
        <v>59485.10882262684</v>
      </c>
      <c r="EC24" s="289">
        <v>-9.8861562454692117E-2</v>
      </c>
      <c r="ED24" s="117">
        <v>60887.895456018821</v>
      </c>
      <c r="EE24" s="142">
        <v>0.24227938809207761</v>
      </c>
      <c r="EF24" s="119">
        <v>65874.87602152038</v>
      </c>
      <c r="EG24" s="289">
        <v>-9.717090790881501E-2</v>
      </c>
      <c r="EH24" s="117">
        <v>82192.257868271612</v>
      </c>
      <c r="EI24" s="142">
        <v>-0.12992643949274624</v>
      </c>
      <c r="EJ24" s="119">
        <v>32380.747974897324</v>
      </c>
      <c r="EK24" s="289">
        <v>3.688548447083595E-2</v>
      </c>
      <c r="EL24" s="117">
        <v>48774.054939456757</v>
      </c>
      <c r="EM24" s="142">
        <v>0.15914193281200906</v>
      </c>
      <c r="EN24" s="119">
        <v>125095.06786207459</v>
      </c>
      <c r="EO24" s="289">
        <v>0.21791031436748531</v>
      </c>
      <c r="EP24" s="117">
        <v>68984.303032107171</v>
      </c>
      <c r="EQ24" s="142">
        <v>0.14180948721167547</v>
      </c>
      <c r="ER24" s="119">
        <v>49257.192846407379</v>
      </c>
      <c r="ES24" s="289">
        <v>-3.141470635819868E-2</v>
      </c>
      <c r="ET24" s="117">
        <v>83640.772790074217</v>
      </c>
      <c r="EU24" s="142">
        <v>0.19989258834983803</v>
      </c>
      <c r="EV24" s="119">
        <v>85506.343040957829</v>
      </c>
      <c r="EW24" s="289">
        <v>0.14692542387096447</v>
      </c>
      <c r="EX24" s="117">
        <v>91829.226649626711</v>
      </c>
      <c r="EY24" s="142">
        <v>0.16341326195276157</v>
      </c>
      <c r="EZ24" s="119">
        <v>51155.644678783363</v>
      </c>
      <c r="FA24" s="289">
        <v>-9.1374986862406041E-2</v>
      </c>
      <c r="FB24" s="117">
        <v>39502.567411303266</v>
      </c>
      <c r="FC24" s="142">
        <v>0.28525723857837582</v>
      </c>
      <c r="FD24" s="119">
        <v>97747.91620610567</v>
      </c>
      <c r="FE24" s="289">
        <v>0.2756764945717487</v>
      </c>
      <c r="FF24" s="117">
        <v>90995.224485093175</v>
      </c>
      <c r="FG24" s="142">
        <v>2.3323821487256702E-2</v>
      </c>
      <c r="FH24" s="119">
        <v>140409.59487645782</v>
      </c>
      <c r="FI24" s="289">
        <v>0.28759941310240333</v>
      </c>
      <c r="FJ24" s="117">
        <v>111098.3543749376</v>
      </c>
      <c r="FK24" s="142">
        <v>0.19205045306512997</v>
      </c>
      <c r="FL24" s="119">
        <v>53747.470727723558</v>
      </c>
      <c r="FM24" s="289">
        <v>-0.1267213592303178</v>
      </c>
      <c r="FN24" s="117">
        <v>49353.291955288769</v>
      </c>
      <c r="FO24" s="142">
        <v>0.20681910465350911</v>
      </c>
      <c r="FP24" s="119">
        <v>60757.496971240085</v>
      </c>
      <c r="FQ24" s="289">
        <v>0.18048486152211668</v>
      </c>
      <c r="FR24" s="117">
        <v>70481.047217017607</v>
      </c>
      <c r="FS24" s="142">
        <v>-5.0410176298789786E-2</v>
      </c>
      <c r="FT24" s="119">
        <v>78220.016889577135</v>
      </c>
      <c r="FU24" s="289">
        <v>0.12381905541695459</v>
      </c>
      <c r="FV24" s="117">
        <v>63192.423506292856</v>
      </c>
      <c r="FW24" s="142">
        <v>-0.16675102129680791</v>
      </c>
      <c r="FX24" s="119">
        <v>35184.500440890261</v>
      </c>
      <c r="FY24" s="289">
        <v>0.22309075146336554</v>
      </c>
      <c r="FZ24" s="117">
        <v>113584.92318831041</v>
      </c>
      <c r="GA24" s="142">
        <v>-0.1920800877148186</v>
      </c>
      <c r="GB24" s="119">
        <v>56996.921466453779</v>
      </c>
      <c r="GC24" s="289">
        <v>-6.2470174440187348E-2</v>
      </c>
      <c r="GD24" s="117">
        <v>40174.653981459909</v>
      </c>
      <c r="GE24" s="142">
        <v>-0.1222814988037474</v>
      </c>
      <c r="GF24" s="119">
        <v>70732.930468742488</v>
      </c>
      <c r="GG24" s="289">
        <v>5.2905288351755397E-2</v>
      </c>
      <c r="GH24" s="117">
        <v>105604.39786755</v>
      </c>
      <c r="GI24" s="142">
        <v>0.21862722925130779</v>
      </c>
      <c r="GJ24" s="119">
        <v>95562.673254715919</v>
      </c>
      <c r="GK24" s="289">
        <v>2.5641254721235351E-3</v>
      </c>
      <c r="GL24" s="117">
        <v>68734.62205880828</v>
      </c>
      <c r="GM24" s="142">
        <v>0.11386059837425958</v>
      </c>
      <c r="GN24" s="119">
        <v>48359.414050902589</v>
      </c>
      <c r="GO24" s="289">
        <v>5.0276613798959709E-2</v>
      </c>
      <c r="GP24" s="117">
        <v>58534.146262426948</v>
      </c>
      <c r="GQ24" s="142">
        <v>-7.9934496086799936E-2</v>
      </c>
      <c r="GR24" s="119">
        <v>56716.9739709274</v>
      </c>
      <c r="GS24" s="289">
        <v>3.3468670149699682E-2</v>
      </c>
      <c r="GT24" s="117">
        <v>77697.385719458282</v>
      </c>
    </row>
    <row r="25" spans="1:202" x14ac:dyDescent="0.35">
      <c r="A25" s="15">
        <v>45991</v>
      </c>
      <c r="B25" s="16">
        <v>1590</v>
      </c>
      <c r="C25" s="142">
        <v>5.9050653086153926E-2</v>
      </c>
      <c r="D25" s="119">
        <v>132387.37839266183</v>
      </c>
      <c r="E25" s="289">
        <v>-3.7580604185378161E-2</v>
      </c>
      <c r="F25" s="117">
        <v>99479.363924339414</v>
      </c>
      <c r="G25" s="142">
        <v>0.14483079478542105</v>
      </c>
      <c r="H25" s="119">
        <v>75079.474184199018</v>
      </c>
      <c r="I25" s="289">
        <v>6.353070870454175E-2</v>
      </c>
      <c r="J25" s="117">
        <v>65104.540989125155</v>
      </c>
      <c r="K25" s="142">
        <v>-5.3884771244297858E-2</v>
      </c>
      <c r="L25" s="119">
        <v>70792.498605533678</v>
      </c>
      <c r="M25" s="289">
        <v>-0.1546487039153478</v>
      </c>
      <c r="N25" s="117">
        <v>46683.502202894786</v>
      </c>
      <c r="O25" s="142">
        <v>2.7070066656772869E-2</v>
      </c>
      <c r="P25" s="119">
        <v>56820.639233594949</v>
      </c>
      <c r="Q25" s="289">
        <v>8.6300348403846788E-2</v>
      </c>
      <c r="R25" s="117">
        <v>41231.471352510132</v>
      </c>
      <c r="S25" s="142">
        <v>7.5626179511108726E-2</v>
      </c>
      <c r="T25" s="119">
        <v>74873.299776805929</v>
      </c>
      <c r="U25" s="289">
        <v>0.10997080194454911</v>
      </c>
      <c r="V25" s="117">
        <v>65509.404487896885</v>
      </c>
      <c r="W25" s="142">
        <v>-2.4378956643880234E-2</v>
      </c>
      <c r="X25" s="119">
        <v>116344.3982376756</v>
      </c>
      <c r="Y25" s="289">
        <v>4.2609286869402081E-2</v>
      </c>
      <c r="Z25" s="117">
        <v>58451.571751652962</v>
      </c>
      <c r="AA25" s="142">
        <v>8.953798135654914E-2</v>
      </c>
      <c r="AB25" s="119">
        <v>85056.506620576474</v>
      </c>
      <c r="AC25" s="289">
        <v>0.12691401186966839</v>
      </c>
      <c r="AD25" s="117">
        <v>44628.454772630314</v>
      </c>
      <c r="AE25" s="142">
        <v>-0.12418768187028163</v>
      </c>
      <c r="AF25" s="119">
        <v>30131.123486692246</v>
      </c>
      <c r="AG25" s="289">
        <v>0.15380721169589723</v>
      </c>
      <c r="AH25" s="117">
        <v>72093.059458479009</v>
      </c>
      <c r="AI25" s="142">
        <v>0.23152501078794452</v>
      </c>
      <c r="AJ25" s="119">
        <v>92283.425281661883</v>
      </c>
      <c r="AK25" s="289">
        <v>0.14347904499888875</v>
      </c>
      <c r="AL25" s="117">
        <v>56287.836777292854</v>
      </c>
      <c r="AM25" s="142">
        <v>-3.2735833656045571E-2</v>
      </c>
      <c r="AN25" s="119">
        <v>71249.707069447715</v>
      </c>
      <c r="AO25" s="289">
        <v>-6.5571017494474873E-2</v>
      </c>
      <c r="AP25" s="117">
        <v>43371.345337964907</v>
      </c>
      <c r="AQ25" s="142">
        <v>0.1035961140975408</v>
      </c>
      <c r="AR25" s="119">
        <v>56325.871022432133</v>
      </c>
      <c r="AS25" s="289">
        <v>-2.2018859726340073E-2</v>
      </c>
      <c r="AT25" s="117">
        <v>46691.534854826292</v>
      </c>
      <c r="AU25" s="142">
        <v>-0.11277570400686952</v>
      </c>
      <c r="AV25" s="119">
        <v>104225.87991369102</v>
      </c>
      <c r="AW25" s="289">
        <v>1.6056139501060752E-2</v>
      </c>
      <c r="AX25" s="117">
        <v>56755.036212330124</v>
      </c>
      <c r="AY25" s="142">
        <v>0.19938782035790209</v>
      </c>
      <c r="AZ25" s="119">
        <v>103485.05364570011</v>
      </c>
      <c r="BA25" s="289">
        <v>-0.11962953885204657</v>
      </c>
      <c r="BB25" s="117">
        <v>51496.00816439437</v>
      </c>
      <c r="BC25" s="142">
        <v>-3.0754853268662646E-2</v>
      </c>
      <c r="BD25" s="119">
        <v>125029.30352253924</v>
      </c>
      <c r="BE25" s="289">
        <v>7.869064386644721E-2</v>
      </c>
      <c r="BF25" s="117">
        <v>160860.07933221545</v>
      </c>
      <c r="BG25" s="142">
        <v>0.17973281400804447</v>
      </c>
      <c r="BH25" s="119">
        <v>97433.888255095007</v>
      </c>
      <c r="BI25" s="289">
        <v>0.15067557152804137</v>
      </c>
      <c r="BJ25" s="117">
        <v>85849.443194888328</v>
      </c>
      <c r="BK25" s="142">
        <v>0.18374916363506583</v>
      </c>
      <c r="BL25" s="119">
        <v>47132.635625448609</v>
      </c>
      <c r="BM25" s="289">
        <v>0.1787314039777001</v>
      </c>
      <c r="BN25" s="117">
        <v>125816.71949252656</v>
      </c>
      <c r="BO25" s="142">
        <v>5.3780548032956003E-2</v>
      </c>
      <c r="BP25" s="119">
        <v>33802.416430424724</v>
      </c>
      <c r="BQ25" s="289">
        <v>2.0841895533366656E-2</v>
      </c>
      <c r="BR25" s="117">
        <v>86901.235085907407</v>
      </c>
      <c r="BS25" s="142">
        <v>9.796570097281973E-2</v>
      </c>
      <c r="BT25" s="119">
        <v>94013.126835403236</v>
      </c>
      <c r="BU25" s="289">
        <v>0.13246500332071184</v>
      </c>
      <c r="BV25" s="117">
        <v>85234.165530668004</v>
      </c>
      <c r="BW25" s="142">
        <v>5.608125585336371E-2</v>
      </c>
      <c r="BX25" s="119">
        <v>48480.175601070092</v>
      </c>
      <c r="BY25" s="289">
        <v>0.22049897344490738</v>
      </c>
      <c r="BZ25" s="117">
        <v>60925.991719774698</v>
      </c>
      <c r="CA25" s="142">
        <v>-3.2681566603546486E-2</v>
      </c>
      <c r="CB25" s="119">
        <v>66253.085566251495</v>
      </c>
      <c r="CC25" s="289">
        <v>0.16772559846074048</v>
      </c>
      <c r="CD25" s="117">
        <v>114749.90052174259</v>
      </c>
      <c r="CE25" s="142">
        <v>1.8650064437128466E-2</v>
      </c>
      <c r="CF25" s="119">
        <v>98694.570578730636</v>
      </c>
      <c r="CG25" s="289">
        <v>6.2613174883892619E-2</v>
      </c>
      <c r="CH25" s="117">
        <v>45866.974849407656</v>
      </c>
      <c r="CI25" s="142">
        <v>-4.3480508747133509E-2</v>
      </c>
      <c r="CJ25" s="119">
        <v>47977.31825335692</v>
      </c>
      <c r="CK25" s="289">
        <v>9.5559497547391264E-2</v>
      </c>
      <c r="CL25" s="117">
        <v>49680.698560280704</v>
      </c>
      <c r="CM25" s="142">
        <v>0.26470316317838927</v>
      </c>
      <c r="CN25" s="119">
        <v>103630.50551102719</v>
      </c>
      <c r="CO25" s="289">
        <v>6.6699484168570855E-2</v>
      </c>
      <c r="CP25" s="117">
        <v>79942.101723478438</v>
      </c>
      <c r="CQ25" s="142">
        <v>6.2250948437581215E-2</v>
      </c>
      <c r="CR25" s="119">
        <v>46380.389161023886</v>
      </c>
      <c r="CS25" s="289">
        <v>8.1204672385218751E-2</v>
      </c>
      <c r="CT25" s="117">
        <v>35127.200522418738</v>
      </c>
      <c r="CU25" s="142">
        <v>-0.12695273885459596</v>
      </c>
      <c r="CV25" s="119">
        <v>45390.58373867123</v>
      </c>
      <c r="CW25" s="289">
        <v>0.11927262514305806</v>
      </c>
      <c r="CX25" s="117">
        <v>135930.06479857781</v>
      </c>
      <c r="CY25" s="142">
        <v>-5.3625387242983241E-2</v>
      </c>
      <c r="CZ25" s="119">
        <v>51891.938145294116</v>
      </c>
      <c r="DA25" s="289">
        <v>9.6190770352974617E-2</v>
      </c>
      <c r="DB25" s="117">
        <v>135751.0042787776</v>
      </c>
      <c r="DC25" s="142">
        <v>1.6274847585537228E-2</v>
      </c>
      <c r="DD25" s="119">
        <v>40557.52673058823</v>
      </c>
      <c r="DE25" s="289">
        <v>0.20152795179932026</v>
      </c>
      <c r="DF25" s="117">
        <v>84488.746281021944</v>
      </c>
      <c r="DG25" s="142">
        <v>0.13332688630478459</v>
      </c>
      <c r="DH25" s="119">
        <v>107714.7153469754</v>
      </c>
      <c r="DI25" s="289">
        <v>0.26371287331178578</v>
      </c>
      <c r="DJ25" s="117">
        <v>158451.23780936544</v>
      </c>
      <c r="DK25" s="142">
        <v>-1.5356138935189036E-2</v>
      </c>
      <c r="DL25" s="119">
        <v>81398.509970573999</v>
      </c>
      <c r="DM25" s="289">
        <v>0.11909745103261282</v>
      </c>
      <c r="DN25" s="117">
        <v>59686.506596613348</v>
      </c>
      <c r="DO25" s="142">
        <v>0.14527077723378923</v>
      </c>
      <c r="DP25" s="119">
        <v>178098.50914757847</v>
      </c>
      <c r="DQ25" s="289">
        <v>-8.7392381710901038E-3</v>
      </c>
      <c r="DR25" s="117">
        <v>68169.905998643575</v>
      </c>
      <c r="DS25" s="142">
        <v>-0.1567941641037115</v>
      </c>
      <c r="DT25" s="119">
        <v>47148.860825238989</v>
      </c>
      <c r="DU25" s="289">
        <v>-3.3532876244964371E-2</v>
      </c>
      <c r="DV25" s="117">
        <v>90447.209549189196</v>
      </c>
      <c r="DW25" s="142">
        <v>-3.8152988929948589E-2</v>
      </c>
      <c r="DX25" s="119">
        <v>99935.791036039518</v>
      </c>
      <c r="DY25" s="289">
        <v>-0.25525627701282555</v>
      </c>
      <c r="DZ25" s="117">
        <v>59580.746310736598</v>
      </c>
      <c r="EA25" s="142">
        <v>0.21359784011917921</v>
      </c>
      <c r="EB25" s="119">
        <v>73780.99958639426</v>
      </c>
      <c r="EC25" s="289">
        <v>7.5516536486375824E-2</v>
      </c>
      <c r="ED25" s="117">
        <v>67075.938434801908</v>
      </c>
      <c r="EE25" s="142">
        <v>0.10536642466444786</v>
      </c>
      <c r="EF25" s="119">
        <v>74405.876183121756</v>
      </c>
      <c r="EG25" s="289">
        <v>3.8537546485762131E-2</v>
      </c>
      <c r="EH25" s="117">
        <v>86949.74582663989</v>
      </c>
      <c r="EI25" s="142">
        <v>0.11768567777231762</v>
      </c>
      <c r="EJ25" s="119">
        <v>37781.498247097719</v>
      </c>
      <c r="EK25" s="289">
        <v>1.6827761022397556E-2</v>
      </c>
      <c r="EL25" s="117">
        <v>51184.813080071217</v>
      </c>
      <c r="EM25" s="142">
        <v>-2.7979263029793755E-2</v>
      </c>
      <c r="EN25" s="119">
        <v>123185.00005463172</v>
      </c>
      <c r="EO25" s="289">
        <v>6.7441607355709227E-2</v>
      </c>
      <c r="EP25" s="117">
        <v>75226.715310905798</v>
      </c>
      <c r="EQ25" s="142">
        <v>-0.10629167806117822</v>
      </c>
      <c r="ER25" s="119">
        <v>45611.563162179671</v>
      </c>
      <c r="ES25" s="289">
        <v>0.16197811840014684</v>
      </c>
      <c r="ET25" s="117">
        <v>98778.747788144625</v>
      </c>
      <c r="EU25" s="142">
        <v>0.19729243824824061</v>
      </c>
      <c r="EV25" s="119">
        <v>103966.09794519888</v>
      </c>
      <c r="EW25" s="289">
        <v>-2.0970772373573088E-2</v>
      </c>
      <c r="EX25" s="117">
        <v>91493.496840316147</v>
      </c>
      <c r="EY25" s="142">
        <v>8.0574726544677677E-2</v>
      </c>
      <c r="EZ25" s="119">
        <v>56867.496759993031</v>
      </c>
      <c r="FA25" s="289">
        <v>-4.5252907957736802E-2</v>
      </c>
      <c r="FB25" s="117">
        <v>39304.961364145267</v>
      </c>
      <c r="FC25" s="142">
        <v>0.20072029838173072</v>
      </c>
      <c r="FD25" s="119">
        <v>118957.90711318761</v>
      </c>
      <c r="FE25" s="289">
        <v>-4.8104215254248545E-2</v>
      </c>
      <c r="FF25" s="117">
        <v>88207.970619353582</v>
      </c>
      <c r="FG25" s="142">
        <v>-0.23124720687403089</v>
      </c>
      <c r="FH25" s="119">
        <v>109530.26824296272</v>
      </c>
      <c r="FI25" s="289">
        <v>-7.3694985085454648E-3</v>
      </c>
      <c r="FJ25" s="117">
        <v>111869.61521806964</v>
      </c>
      <c r="FK25" s="142">
        <v>0.14106003279113871</v>
      </c>
      <c r="FL25" s="119">
        <v>62919.090711017008</v>
      </c>
      <c r="FM25" s="289">
        <v>9.3214034004073479E-2</v>
      </c>
      <c r="FN25" s="117">
        <v>55543.71138982202</v>
      </c>
      <c r="FO25" s="142">
        <v>-1.6638651017142958E-2</v>
      </c>
      <c r="FP25" s="119">
        <v>61336.574182460499</v>
      </c>
      <c r="FQ25" s="289">
        <v>1.2498657152437215E-2</v>
      </c>
      <c r="FR25" s="117">
        <v>72951.965661927854</v>
      </c>
      <c r="FS25" s="142">
        <v>-1.5713999084974076E-2</v>
      </c>
      <c r="FT25" s="119">
        <v>78580.867615747658</v>
      </c>
      <c r="FU25" s="289">
        <v>5.7443372007304892E-2</v>
      </c>
      <c r="FV25" s="117">
        <v>68412.409397807991</v>
      </c>
      <c r="FW25" s="142">
        <v>-0.14278220259596908</v>
      </c>
      <c r="FX25" s="119">
        <v>31750.779970701104</v>
      </c>
      <c r="FY25" s="289">
        <v>0.20702492022429819</v>
      </c>
      <c r="FZ25" s="117">
        <v>138689.83285005341</v>
      </c>
      <c r="GA25" s="142">
        <v>6.4181958075699264E-2</v>
      </c>
      <c r="GB25" s="119">
        <v>62245.095490457643</v>
      </c>
      <c r="GC25" s="289">
        <v>-9.2481326843611419E-2</v>
      </c>
      <c r="GD25" s="117">
        <v>38049.248675771523</v>
      </c>
      <c r="GE25" s="142">
        <v>3.597508471780736E-2</v>
      </c>
      <c r="GF25" s="119">
        <v>74867.553634694268</v>
      </c>
      <c r="GG25" s="289">
        <v>0.12660603907486917</v>
      </c>
      <c r="GH25" s="117">
        <v>120564.55239044706</v>
      </c>
      <c r="GI25" s="142">
        <v>-1.5334277058630663E-2</v>
      </c>
      <c r="GJ25" s="119">
        <v>95687.288746564707</v>
      </c>
      <c r="GK25" s="289">
        <v>9.4084539414247881E-2</v>
      </c>
      <c r="GL25" s="117">
        <v>76791.487317023668</v>
      </c>
      <c r="GM25" s="142">
        <v>-4.6761913026442559E-2</v>
      </c>
      <c r="GN25" s="119">
        <v>47688.035337044559</v>
      </c>
      <c r="GO25" s="289">
        <v>0.25274550866316292</v>
      </c>
      <c r="GP25" s="117">
        <v>74918.388833688019</v>
      </c>
      <c r="GQ25" s="142">
        <v>-0.17668313240293176</v>
      </c>
      <c r="GR25" s="119">
        <v>48286.0413493284</v>
      </c>
      <c r="GS25" s="289">
        <v>5.9950205359542555E-2</v>
      </c>
      <c r="GT25" s="117">
        <v>83945.359949239399</v>
      </c>
    </row>
    <row r="26" spans="1:202" x14ac:dyDescent="0.35">
      <c r="A26" s="15">
        <v>46022</v>
      </c>
      <c r="B26" s="16">
        <v>3325.8907480975563</v>
      </c>
      <c r="C26" s="142">
        <v>0.20331357581977172</v>
      </c>
      <c r="D26" s="119">
        <v>162629.42043517667</v>
      </c>
      <c r="E26" s="289">
        <v>0.14286105392496201</v>
      </c>
      <c r="F26" s="117">
        <v>117016.98144645295</v>
      </c>
      <c r="G26" s="142">
        <v>0.29648878153367125</v>
      </c>
      <c r="H26" s="119">
        <v>100665.58675135847</v>
      </c>
      <c r="I26" s="289">
        <v>5.6086161425182704E-2</v>
      </c>
      <c r="J26" s="117">
        <v>72081.895532651208</v>
      </c>
      <c r="K26" s="142">
        <v>-3.9508623000708731E-2</v>
      </c>
      <c r="L26" s="119">
        <v>71321.475214947015</v>
      </c>
      <c r="M26" s="289">
        <v>-0.19389551593666149</v>
      </c>
      <c r="N26" s="117">
        <v>40957.671205631777</v>
      </c>
      <c r="O26" s="142">
        <v>-2.9244352292323694E-2</v>
      </c>
      <c r="P26" s="119">
        <v>58484.847190470224</v>
      </c>
      <c r="Q26" s="289">
        <v>0.16981166808025744</v>
      </c>
      <c r="R26" s="117">
        <v>51558.947028380782</v>
      </c>
      <c r="S26" s="142">
        <v>4.0493567925810561E-2</v>
      </c>
      <c r="T26" s="119">
        <v>81231.077575245159</v>
      </c>
      <c r="U26" s="289">
        <v>0.17836048292126139</v>
      </c>
      <c r="V26" s="117">
        <v>80519.584256339978</v>
      </c>
      <c r="W26" s="142">
        <v>6.9043819750248259E-2</v>
      </c>
      <c r="X26" s="119">
        <v>127703.15064664635</v>
      </c>
      <c r="Y26" s="289">
        <v>0.13218875117341089</v>
      </c>
      <c r="Z26" s="117">
        <v>69504.102773724546</v>
      </c>
      <c r="AA26" s="142">
        <v>-5.8233180426649503E-2</v>
      </c>
      <c r="AB26" s="119">
        <v>83429.286472177497</v>
      </c>
      <c r="AC26" s="289">
        <v>0.26300787861826941</v>
      </c>
      <c r="AD26" s="117">
        <v>59691.980736488753</v>
      </c>
      <c r="AE26" s="142">
        <v>0.12505078522657972</v>
      </c>
      <c r="AF26" s="119">
        <v>37224.934886559698</v>
      </c>
      <c r="AG26" s="289">
        <v>-1.097667960836686E-2</v>
      </c>
      <c r="AH26" s="117">
        <v>74627.607790913898</v>
      </c>
      <c r="AI26" s="142">
        <v>-1.6383761726536911E-2</v>
      </c>
      <c r="AJ26" s="119">
        <v>94097.366378636027</v>
      </c>
      <c r="AK26" s="289">
        <v>0.19681762237740708</v>
      </c>
      <c r="AL26" s="117">
        <v>70692.165728664768</v>
      </c>
      <c r="AM26" s="142">
        <v>3.3229904737936231E-2</v>
      </c>
      <c r="AN26" s="119">
        <v>76943.21879606889</v>
      </c>
      <c r="AO26" s="289">
        <v>0.21178207079985367</v>
      </c>
      <c r="AP26" s="117">
        <v>55882.509415112247</v>
      </c>
      <c r="AQ26" s="142">
        <v>-1.336132998038074E-2</v>
      </c>
      <c r="AR26" s="119">
        <v>58899.173221366604</v>
      </c>
      <c r="AS26" s="289">
        <v>5.7631212107412629E-2</v>
      </c>
      <c r="AT26" s="117">
        <v>52708.315351762998</v>
      </c>
      <c r="AU26" s="142">
        <v>-4.9888218013136518E-2</v>
      </c>
      <c r="AV26" s="119">
        <v>102352.12724204338</v>
      </c>
      <c r="AW26" s="289">
        <v>6.6759316148108039E-2</v>
      </c>
      <c r="AX26" s="117">
        <v>63869.854365923937</v>
      </c>
      <c r="AY26" s="142">
        <v>-1.3634946736805514E-2</v>
      </c>
      <c r="AZ26" s="119">
        <v>105399.93119928309</v>
      </c>
      <c r="BA26" s="289">
        <v>0.1053731187563153</v>
      </c>
      <c r="BB26" s="117">
        <v>60248.193896274839</v>
      </c>
      <c r="BC26" s="142">
        <v>2.3922710382334355E-2</v>
      </c>
      <c r="BD26" s="119">
        <v>131346.23408811147</v>
      </c>
      <c r="BE26" s="289">
        <v>-9.9844401256294277E-2</v>
      </c>
      <c r="BF26" s="117">
        <v>148124.99177334798</v>
      </c>
      <c r="BG26" s="142">
        <v>-0.17718317105168652</v>
      </c>
      <c r="BH26" s="119">
        <v>83496.133714259166</v>
      </c>
      <c r="BI26" s="289">
        <v>0.10689897192325425</v>
      </c>
      <c r="BJ26" s="117">
        <v>98352.551160703268</v>
      </c>
      <c r="BK26" s="142">
        <v>3.1853127109759648E-2</v>
      </c>
      <c r="BL26" s="119">
        <v>51959.848207141571</v>
      </c>
      <c r="BM26" s="289">
        <v>-7.5052988443731081E-2</v>
      </c>
      <c r="BN26" s="117">
        <v>119699.68944652338</v>
      </c>
      <c r="BO26" s="142">
        <v>1.0795481300595669E-3</v>
      </c>
      <c r="BP26" s="119">
        <v>37164.79851397124</v>
      </c>
      <c r="BQ26" s="289">
        <v>0.20817058559915852</v>
      </c>
      <c r="BR26" s="117">
        <v>108317.40683112845</v>
      </c>
      <c r="BS26" s="142">
        <v>8.6029399291538758E-3</v>
      </c>
      <c r="BT26" s="119">
        <v>98147.806866217696</v>
      </c>
      <c r="BU26" s="289">
        <v>7.9375090754360791E-2</v>
      </c>
      <c r="BV26" s="117">
        <v>95325.525903134563</v>
      </c>
      <c r="BW26" s="142">
        <v>-5.7316909051656831E-2</v>
      </c>
      <c r="BX26" s="119">
        <v>49027.33253343276</v>
      </c>
      <c r="BY26" s="289">
        <v>5.4135757326123475E-2</v>
      </c>
      <c r="BZ26" s="117">
        <v>67550.157170467384</v>
      </c>
      <c r="CA26" s="142">
        <v>-0.20581640691846037</v>
      </c>
      <c r="CB26" s="119">
        <v>55943.004295841856</v>
      </c>
      <c r="CC26" s="289">
        <v>3.2390138846878816E-2</v>
      </c>
      <c r="CD26" s="117">
        <v>121792.55648040492</v>
      </c>
      <c r="CE26" s="142">
        <v>0.35101454357180323</v>
      </c>
      <c r="CF26" s="119">
        <v>136663.69097153645</v>
      </c>
      <c r="CG26" s="289">
        <v>0.14917865381063117</v>
      </c>
      <c r="CH26" s="117">
        <v>56035.239159905926</v>
      </c>
      <c r="CI26" s="142">
        <v>0.17106955490981812</v>
      </c>
      <c r="CJ26" s="119">
        <v>59510.667480822936</v>
      </c>
      <c r="CK26" s="289">
        <v>0.1531691307111761</v>
      </c>
      <c r="CL26" s="117">
        <v>60616.138719980438</v>
      </c>
      <c r="CM26" s="142">
        <v>0.11125008280370212</v>
      </c>
      <c r="CN26" s="119">
        <v>118485.29857821604</v>
      </c>
      <c r="CO26" s="289">
        <v>0.27734862968806107</v>
      </c>
      <c r="CP26" s="117">
        <v>105439.82483896633</v>
      </c>
      <c r="CQ26" s="142">
        <v>7.178180109741987E-2</v>
      </c>
      <c r="CR26" s="119">
        <v>53035.547778698987</v>
      </c>
      <c r="CS26" s="289">
        <v>-8.0988520862775859E-3</v>
      </c>
      <c r="CT26" s="117">
        <v>38168.601269280211</v>
      </c>
      <c r="CU26" s="142">
        <v>9.4054904888062757E-4</v>
      </c>
      <c r="CV26" s="119">
        <v>48759.166557132325</v>
      </c>
      <c r="CW26" s="289">
        <v>-0.19416406120380469</v>
      </c>
      <c r="CX26" s="117">
        <v>112863.22212568717</v>
      </c>
      <c r="CY26" s="142">
        <v>9.3414517765766952E-2</v>
      </c>
      <c r="CZ26" s="119">
        <v>60065.289271165333</v>
      </c>
      <c r="DA26" s="289">
        <v>-2.4300550217352432E-2</v>
      </c>
      <c r="DB26" s="117">
        <v>135778.07093034271</v>
      </c>
      <c r="DC26" s="142">
        <v>0.21896307226192591</v>
      </c>
      <c r="DD26" s="119">
        <v>52764.018134960563</v>
      </c>
      <c r="DE26" s="289">
        <v>0.16820726538920794</v>
      </c>
      <c r="DF26" s="117">
        <v>102026.25799721282</v>
      </c>
      <c r="DG26" s="142">
        <v>0.26186826219108161</v>
      </c>
      <c r="DH26" s="119">
        <v>139247.67141539243</v>
      </c>
      <c r="DI26" s="289">
        <v>-3.8049069330240853E-3</v>
      </c>
      <c r="DJ26" s="117">
        <v>161174.23634417591</v>
      </c>
      <c r="DK26" s="142">
        <v>4.4568608114391582E-2</v>
      </c>
      <c r="DL26" s="119">
        <v>88352.21901064548</v>
      </c>
      <c r="DM26" s="289">
        <v>-9.1724262557728031E-3</v>
      </c>
      <c r="DN26" s="117">
        <v>62464.927264488768</v>
      </c>
      <c r="DO26" s="142">
        <v>5.2643370954321131E-2</v>
      </c>
      <c r="DP26" s="119">
        <v>190800.10577914355</v>
      </c>
      <c r="DQ26" s="289">
        <v>0.15121121803527704</v>
      </c>
      <c r="DR26" s="117">
        <v>81803.851266146361</v>
      </c>
      <c r="DS26" s="142">
        <v>-3.2181038285059735E-2</v>
      </c>
      <c r="DT26" s="119">
        <v>48957.452278022574</v>
      </c>
      <c r="DU26" s="289">
        <v>-3.0169254936643228E-2</v>
      </c>
      <c r="DV26" s="117">
        <v>91044.375374089272</v>
      </c>
      <c r="DW26" s="142">
        <v>0.10818824302265066</v>
      </c>
      <c r="DX26" s="119">
        <v>114073.55943140495</v>
      </c>
      <c r="DY26" s="289">
        <v>0.15707758563896587</v>
      </c>
      <c r="DZ26" s="117">
        <v>72265.436839892383</v>
      </c>
      <c r="EA26" s="142">
        <v>-0.10111147450740783</v>
      </c>
      <c r="EB26" s="119">
        <v>69646.784675681047</v>
      </c>
      <c r="EC26" s="289">
        <v>0.15969130306947482</v>
      </c>
      <c r="ED26" s="117">
        <v>81113.273196160866</v>
      </c>
      <c r="EE26" s="142">
        <v>1.390205001669343E-2</v>
      </c>
      <c r="EF26" s="119">
        <v>78766.161143452977</v>
      </c>
      <c r="EG26" s="289">
        <v>-0.18178147767815939</v>
      </c>
      <c r="EH26" s="117">
        <v>74469.78329463047</v>
      </c>
      <c r="EI26" s="142">
        <v>0.11319278854091042</v>
      </c>
      <c r="EJ26" s="119">
        <v>45383.98213703779</v>
      </c>
      <c r="EK26" s="289">
        <v>5.5974127374359722E-2</v>
      </c>
      <c r="EL26" s="117">
        <v>57375.729075145471</v>
      </c>
      <c r="EM26" s="142">
        <v>-5.3007434232177034E-2</v>
      </c>
      <c r="EN26" s="119">
        <v>119981.17001394267</v>
      </c>
      <c r="EO26" s="289">
        <v>-5.5434921805900789E-2</v>
      </c>
      <c r="EP26" s="117">
        <v>74382.418978028538</v>
      </c>
      <c r="EQ26" s="142">
        <v>-0.11588072840408635</v>
      </c>
      <c r="ER26" s="119">
        <v>43651.952747394855</v>
      </c>
      <c r="ES26" s="289">
        <v>3.9892511172099493E-4</v>
      </c>
      <c r="ET26" s="117">
        <v>102144.04385923922</v>
      </c>
      <c r="EU26" s="142">
        <v>-1.4044170972069753E-2</v>
      </c>
      <c r="EV26" s="119">
        <v>105831.87103845512</v>
      </c>
      <c r="EW26" s="289">
        <v>2.7714270063145113E-3</v>
      </c>
      <c r="EX26" s="117">
        <v>95072.955136459117</v>
      </c>
      <c r="EY26" s="142">
        <v>-0.11398470801749448</v>
      </c>
      <c r="EZ26" s="119">
        <v>53711.362494216963</v>
      </c>
      <c r="FA26" s="289">
        <v>-0.11925469477843802</v>
      </c>
      <c r="FB26" s="117">
        <v>37943.55094148338</v>
      </c>
      <c r="FC26" s="142">
        <v>1.8726426669572149E-2</v>
      </c>
      <c r="FD26" s="119">
        <v>124511.45438560605</v>
      </c>
      <c r="FE26" s="289">
        <v>9.9621251210041339E-2</v>
      </c>
      <c r="FF26" s="117">
        <v>100321.24976724971</v>
      </c>
      <c r="FG26" s="142">
        <v>-0.13235571656320688</v>
      </c>
      <c r="FH26" s="119">
        <v>98359.201852402679</v>
      </c>
      <c r="FI26" s="289">
        <v>6.9494427323950114E-2</v>
      </c>
      <c r="FJ26" s="117">
        <v>122969.82081069761</v>
      </c>
      <c r="FK26" s="142">
        <v>0.11226159086969421</v>
      </c>
      <c r="FL26" s="119">
        <v>73308.378678407942</v>
      </c>
      <c r="FM26" s="289">
        <v>6.9148296718481175E-2</v>
      </c>
      <c r="FN26" s="117">
        <v>62710.355173948665</v>
      </c>
      <c r="FO26" s="142">
        <v>0.22031485368094345</v>
      </c>
      <c r="FP26" s="119">
        <v>78175.823296857168</v>
      </c>
      <c r="FQ26" s="289">
        <v>1.2042718735314623E-4</v>
      </c>
      <c r="FR26" s="117">
        <v>76286.641810061963</v>
      </c>
      <c r="FS26" s="142">
        <v>0.23825516417109949</v>
      </c>
      <c r="FT26" s="119">
        <v>100629.05587834261</v>
      </c>
      <c r="FU26" s="289">
        <v>0.35465419668095965</v>
      </c>
      <c r="FV26" s="117">
        <v>96001.048243894067</v>
      </c>
      <c r="FW26" s="142">
        <v>3.4445846393680431E-2</v>
      </c>
      <c r="FX26" s="119">
        <v>36170.353208548979</v>
      </c>
      <c r="FY26" s="289">
        <v>3.7940771287156332E-2</v>
      </c>
      <c r="FZ26" s="117">
        <v>147277.72282616879</v>
      </c>
      <c r="GA26" s="142">
        <v>5.9197938599138113E-2</v>
      </c>
      <c r="GB26" s="119">
        <v>69255.767579496809</v>
      </c>
      <c r="GC26" s="289">
        <v>9.8310284468733355E-3</v>
      </c>
      <c r="GD26" s="117">
        <v>41749.202669982747</v>
      </c>
      <c r="GE26" s="142">
        <v>0.13298260779751508</v>
      </c>
      <c r="GF26" s="119">
        <v>88149.526904553801</v>
      </c>
      <c r="GG26" s="289">
        <v>-0.18233780670646271</v>
      </c>
      <c r="GH26" s="117">
        <v>101906.96708912408</v>
      </c>
      <c r="GI26" s="142">
        <v>5.9341624961424061E-2</v>
      </c>
      <c r="GJ26" s="119">
        <v>104691.4186970364</v>
      </c>
      <c r="GK26" s="289">
        <v>3.529417692798837E-2</v>
      </c>
      <c r="GL26" s="117">
        <v>82827.670405051642</v>
      </c>
      <c r="GM26" s="142">
        <v>0.24081506150162929</v>
      </c>
      <c r="GN26" s="119">
        <v>62497.923247724371</v>
      </c>
      <c r="GO26" s="289">
        <v>-0.14880118195255732</v>
      </c>
      <c r="GP26" s="117">
        <v>67096.334773351526</v>
      </c>
      <c r="GQ26" s="142">
        <v>2.060901129038617E-3</v>
      </c>
      <c r="GR26" s="119">
        <v>51711.444854559595</v>
      </c>
      <c r="GS26" s="289">
        <v>-2.9835467943014615E-2</v>
      </c>
      <c r="GT26" s="117">
        <v>84766.701601606605</v>
      </c>
    </row>
    <row r="27" spans="1:202" x14ac:dyDescent="0.35">
      <c r="A27" s="15">
        <v>46053</v>
      </c>
      <c r="B27" s="16">
        <v>1685.4000000000003</v>
      </c>
      <c r="C27" s="142">
        <v>-7.401852670795564E-2</v>
      </c>
      <c r="D27" s="119">
        <v>152277.23033519619</v>
      </c>
      <c r="E27" s="289">
        <v>0.1606153060512277</v>
      </c>
      <c r="F27" s="117">
        <v>137497.0997346658</v>
      </c>
      <c r="G27" s="142">
        <v>8.736217870288629E-2</v>
      </c>
      <c r="H27" s="119">
        <v>111145.35173036154</v>
      </c>
      <c r="I27" s="289">
        <v>1.5764122850888945E-2</v>
      </c>
      <c r="J27" s="117">
        <v>74903.60338915285</v>
      </c>
      <c r="K27" s="142">
        <v>7.1329156684926898E-2</v>
      </c>
      <c r="L27" s="119">
        <v>78094.175895554086</v>
      </c>
      <c r="M27" s="289">
        <v>0.21261368554239013</v>
      </c>
      <c r="N27" s="117">
        <v>51351.232631894578</v>
      </c>
      <c r="O27" s="142">
        <v>-0.11733745253518084</v>
      </c>
      <c r="P27" s="119">
        <v>53307.784209231126</v>
      </c>
      <c r="Q27" s="289">
        <v>-4.4700532353684305E-2</v>
      </c>
      <c r="R27" s="117">
        <v>50939.634648616753</v>
      </c>
      <c r="S27" s="142">
        <v>-3.858582642354591E-2</v>
      </c>
      <c r="T27" s="119">
        <v>79782.109315729147</v>
      </c>
      <c r="U27" s="289">
        <v>0.25384139449701382</v>
      </c>
      <c r="V27" s="117">
        <v>102644.18780828911</v>
      </c>
      <c r="W27" s="142">
        <v>-2.6936213569604614E-3</v>
      </c>
      <c r="X27" s="119">
        <v>129044.56671271339</v>
      </c>
      <c r="Y27" s="289">
        <v>9.7637887711402763E-2</v>
      </c>
      <c r="Z27" s="117">
        <v>77975.736555827258</v>
      </c>
      <c r="AA27" s="142">
        <v>0.11641623201139056</v>
      </c>
      <c r="AB27" s="119">
        <v>94827.20964266728</v>
      </c>
      <c r="AC27" s="289">
        <v>0.34179881693825914</v>
      </c>
      <c r="AD27" s="117">
        <v>81780.029132921947</v>
      </c>
      <c r="AE27" s="142">
        <v>1.9816835776698093E-2</v>
      </c>
      <c r="AF27" s="119">
        <v>39648.015308004935</v>
      </c>
      <c r="AG27" s="289">
        <v>9.6716791722133502E-3</v>
      </c>
      <c r="AH27" s="117">
        <v>77034.782070857385</v>
      </c>
      <c r="AI27" s="142">
        <v>0.12355684995449312</v>
      </c>
      <c r="AJ27" s="119">
        <v>107409.14055739413</v>
      </c>
      <c r="AK27" s="289">
        <v>0.14275916916303444</v>
      </c>
      <c r="AL27" s="117">
        <v>82469.520574424489</v>
      </c>
      <c r="AM27" s="142">
        <v>-9.0963514293150291E-2</v>
      </c>
      <c r="AN27" s="119">
        <v>71629.593213351676</v>
      </c>
      <c r="AO27" s="289">
        <v>0.13793356027638373</v>
      </c>
      <c r="AP27" s="117">
        <v>65275.982895917223</v>
      </c>
      <c r="AQ27" s="142">
        <v>9.0173232686206917E-2</v>
      </c>
      <c r="AR27" s="119">
        <v>65895.702073282097</v>
      </c>
      <c r="AS27" s="289">
        <v>0.16857790620485158</v>
      </c>
      <c r="AT27" s="117">
        <v>63279.17279334824</v>
      </c>
      <c r="AU27" s="142">
        <v>1.2660306705033E-3</v>
      </c>
      <c r="AV27" s="119">
        <v>104167.10817432305</v>
      </c>
      <c r="AW27" s="289">
        <v>2.3990625194335598E-2</v>
      </c>
      <c r="AX27" s="117">
        <v>67087.532103233621</v>
      </c>
      <c r="AY27" s="142">
        <v>-1.8574113993748198E-2</v>
      </c>
      <c r="AZ27" s="119">
        <v>105127.62086225438</v>
      </c>
      <c r="BA27" s="289">
        <v>5.8337758145056748E-2</v>
      </c>
      <c r="BB27" s="117">
        <v>65448.338460472209</v>
      </c>
      <c r="BC27" s="142">
        <v>9.4837451566006536E-2</v>
      </c>
      <c r="BD27" s="119">
        <v>145488.17620182008</v>
      </c>
      <c r="BE27" s="289">
        <v>-0.18366108150977445</v>
      </c>
      <c r="BF27" s="117">
        <v>122605.59558562844</v>
      </c>
      <c r="BG27" s="142">
        <v>4.947708420799711E-2</v>
      </c>
      <c r="BH27" s="119">
        <v>89312.678953081733</v>
      </c>
      <c r="BI27" s="289">
        <v>-0.14211199667979263</v>
      </c>
      <c r="BJ27" s="117">
        <v>86060.873736704263</v>
      </c>
      <c r="BK27" s="142">
        <v>7.6636440845490539E-2</v>
      </c>
      <c r="BL27" s="119">
        <v>57627.26604060884</v>
      </c>
      <c r="BM27" s="289">
        <v>3.3972364169203226E-2</v>
      </c>
      <c r="BN27" s="117">
        <v>125451.57088734118</v>
      </c>
      <c r="BO27" s="142">
        <v>-1.8148762241051573E-2</v>
      </c>
      <c r="BP27" s="119">
        <v>38175.70342200459</v>
      </c>
      <c r="BQ27" s="289">
        <v>-0.11603961012922216</v>
      </c>
      <c r="BR27" s="117">
        <v>97433.697172235959</v>
      </c>
      <c r="BS27" s="142">
        <v>4.1668019430266837E-2</v>
      </c>
      <c r="BT27" s="119">
        <v>103922.83158975732</v>
      </c>
      <c r="BU27" s="289">
        <v>4.9230121275627862E-2</v>
      </c>
      <c r="BV27" s="117">
        <v>101703.81310400888</v>
      </c>
      <c r="BW27" s="142">
        <v>-0.1060243746407626</v>
      </c>
      <c r="BX27" s="119">
        <v>45514.640261270833</v>
      </c>
      <c r="BY27" s="289">
        <v>0.10437704679342893</v>
      </c>
      <c r="BZ27" s="117">
        <v>76286.243086352726</v>
      </c>
      <c r="CA27" s="142">
        <v>4.5743012551155052E-2</v>
      </c>
      <c r="CB27" s="119">
        <v>60187.405843495872</v>
      </c>
      <c r="CC27" s="289">
        <v>-1.3956234729938718E-2</v>
      </c>
      <c r="CD27" s="117">
        <v>121778.19097380507</v>
      </c>
      <c r="CE27" s="142">
        <v>3.8055453982073072E-2</v>
      </c>
      <c r="CF27" s="119">
        <v>143549.88977432399</v>
      </c>
      <c r="CG27" s="289">
        <v>-6.2990750405664528E-2</v>
      </c>
      <c r="CH27" s="117">
        <v>54190.937396062574</v>
      </c>
      <c r="CI27" s="142">
        <v>9.6704425530330512E-2</v>
      </c>
      <c r="CJ27" s="119">
        <v>66951.012392482429</v>
      </c>
      <c r="CK27" s="289">
        <v>0.15359981387978533</v>
      </c>
      <c r="CL27" s="117">
        <v>71612.166345480684</v>
      </c>
      <c r="CM27" s="142">
        <v>0.14748803983928976</v>
      </c>
      <c r="CN27" s="119">
        <v>137645.86301529009</v>
      </c>
      <c r="CO27" s="289">
        <v>6.3399471459185189E-3</v>
      </c>
      <c r="CP27" s="117">
        <v>107793.70775552027</v>
      </c>
      <c r="CQ27" s="142">
        <v>0.16462162280420178</v>
      </c>
      <c r="CR27" s="119">
        <v>63451.7457203382</v>
      </c>
      <c r="CS27" s="289">
        <v>-1.577064222018984E-2</v>
      </c>
      <c r="CT27" s="117">
        <v>39252.057914617311</v>
      </c>
      <c r="CU27" s="142">
        <v>0.18901357512532885</v>
      </c>
      <c r="CV27" s="119">
        <v>59660.710948227279</v>
      </c>
      <c r="CW27" s="289">
        <v>7.9842661288438532E-2</v>
      </c>
      <c r="CX27" s="117">
        <v>123559.9221417902</v>
      </c>
      <c r="CY27" s="142">
        <v>5.1152712630209679E-2</v>
      </c>
      <c r="CZ27" s="119">
        <v>64823.191752303668</v>
      </c>
      <c r="DA27" s="289">
        <v>9.9615948602440413E-2</v>
      </c>
      <c r="DB27" s="117">
        <v>150989.13226547823</v>
      </c>
      <c r="DC27" s="142">
        <v>0.18264995007411639</v>
      </c>
      <c r="DD27" s="119">
        <v>64086.763413020883</v>
      </c>
      <c r="DE27" s="289">
        <v>-0.10011342285337353</v>
      </c>
      <c r="DF27" s="117">
        <v>93497.460088190463</v>
      </c>
      <c r="DG27" s="142">
        <v>-5.2960294083013393E-2</v>
      </c>
      <c r="DH27" s="119">
        <v>133558.47378685841</v>
      </c>
      <c r="DI27" s="289">
        <v>3.7597459515988405E-2</v>
      </c>
      <c r="DJ27" s="117">
        <v>168919.3781701464</v>
      </c>
      <c r="DK27" s="142">
        <v>0.25519621077144583</v>
      </c>
      <c r="DL27" s="119">
        <v>112584.7705154111</v>
      </c>
      <c r="DM27" s="289">
        <v>-1.0036774871344488E-2</v>
      </c>
      <c r="DN27" s="117">
        <v>63523.380852180191</v>
      </c>
      <c r="DO27" s="142">
        <v>0.10223112541411121</v>
      </c>
      <c r="DP27" s="119">
        <v>211991.21532207687</v>
      </c>
      <c r="DQ27" s="289">
        <v>4.5185970814511853E-2</v>
      </c>
      <c r="DR27" s="117">
        <v>87185.637701973115</v>
      </c>
      <c r="DS27" s="142">
        <v>3.6007686705938222E-2</v>
      </c>
      <c r="DT27" s="119">
        <v>52405.696881570533</v>
      </c>
      <c r="DU27" s="289">
        <v>-0.20642697277864797</v>
      </c>
      <c r="DV27" s="117">
        <v>73935.760577093126</v>
      </c>
      <c r="DW27" s="142">
        <v>0.10855293390802735</v>
      </c>
      <c r="DX27" s="119">
        <v>128141.97898901568</v>
      </c>
      <c r="DY27" s="289">
        <v>-0.11774192692363626</v>
      </c>
      <c r="DZ27" s="117">
        <v>65442.165056385122</v>
      </c>
      <c r="EA27" s="142">
        <v>-5.8306060964346429E-2</v>
      </c>
      <c r="EB27" s="119">
        <v>67271.35500241007</v>
      </c>
      <c r="EC27" s="289">
        <v>-0.21191638576445648</v>
      </c>
      <c r="ED27" s="117">
        <v>65609.441502905494</v>
      </c>
      <c r="EE27" s="142">
        <v>-5.2238596315479627E-2</v>
      </c>
      <c r="EF27" s="119">
        <v>76336.927448160117</v>
      </c>
      <c r="EG27" s="289">
        <v>8.3050413137729304E-2</v>
      </c>
      <c r="EH27" s="117">
        <v>82339.92956352669</v>
      </c>
      <c r="EI27" s="142">
        <v>5.3160568962769328E-2</v>
      </c>
      <c r="EJ27" s="119">
        <v>49482.020449238888</v>
      </c>
      <c r="EK27" s="289">
        <v>-7.6690622413114487E-2</v>
      </c>
      <c r="EL27" s="117">
        <v>54660.948700966335</v>
      </c>
      <c r="EM27" s="142">
        <v>8.7531010107065987E-2</v>
      </c>
      <c r="EN27" s="119">
        <v>132168.6430190907</v>
      </c>
      <c r="EO27" s="289">
        <v>-1.803963554757633E-2</v>
      </c>
      <c r="EP27" s="117">
        <v>74725.987248517762</v>
      </c>
      <c r="EQ27" s="142">
        <v>7.4270699707670723E-2</v>
      </c>
      <c r="ER27" s="119">
        <v>48579.41382155005</v>
      </c>
      <c r="ES27" s="289">
        <v>3.2631629768925391E-3</v>
      </c>
      <c r="ET27" s="117">
        <v>104162.75652147076</v>
      </c>
      <c r="EU27" s="142">
        <v>0.19157607065098148</v>
      </c>
      <c r="EV27" s="119">
        <v>127792.12504164375</v>
      </c>
      <c r="EW27" s="289">
        <v>0.21309671121125767</v>
      </c>
      <c r="EX27" s="117">
        <v>117018.08920117399</v>
      </c>
      <c r="EY27" s="142">
        <v>-8.7518970223278217E-2</v>
      </c>
      <c r="EZ27" s="119">
        <v>50695.999359433888</v>
      </c>
      <c r="FA27" s="289">
        <v>6.7378058184488387E-2</v>
      </c>
      <c r="FB27" s="117">
        <v>42185.513724544755</v>
      </c>
      <c r="FC27" s="142">
        <v>2.0413094601467386E-2</v>
      </c>
      <c r="FD27" s="119">
        <v>128738.5184829457</v>
      </c>
      <c r="FE27" s="289">
        <v>0.19511803111865383</v>
      </c>
      <c r="FF27" s="117">
        <v>121581.13450119818</v>
      </c>
      <c r="FG27" s="142">
        <v>0.14233449591428488</v>
      </c>
      <c r="FH27" s="119">
        <v>114044.50926659581</v>
      </c>
      <c r="FI27" s="289">
        <v>-0.12294131115242425</v>
      </c>
      <c r="FJ27" s="117">
        <v>109537.14980805178</v>
      </c>
      <c r="FK27" s="142">
        <v>-1.5389079401775724E-2</v>
      </c>
      <c r="FL27" s="119">
        <v>73865.630218110469</v>
      </c>
      <c r="FM27" s="289">
        <v>7.1713101323745393E-2</v>
      </c>
      <c r="FN27" s="117">
        <v>68892.909228586097</v>
      </c>
      <c r="FO27" s="142">
        <v>5.6070441965680937E-3</v>
      </c>
      <c r="FP27" s="119">
        <v>80299.558593185735</v>
      </c>
      <c r="FQ27" s="289">
        <v>0.1826852543932051</v>
      </c>
      <c r="FR27" s="117">
        <v>91908.486375936453</v>
      </c>
      <c r="FS27" s="142">
        <v>-0.12817267290191814</v>
      </c>
      <c r="FT27" s="119">
        <v>89416.560814818949</v>
      </c>
      <c r="FU27" s="289">
        <v>3.1325224386824058E-2</v>
      </c>
      <c r="FV27" s="117">
        <v>100693.70262150436</v>
      </c>
      <c r="FW27" s="142">
        <v>-4.0278532816489659E-3</v>
      </c>
      <c r="FX27" s="119">
        <v>37710.064332679525</v>
      </c>
      <c r="FY27" s="289">
        <v>6.7995351621979422E-2</v>
      </c>
      <c r="FZ27" s="117">
        <v>158977.32337581855</v>
      </c>
      <c r="GA27" s="142">
        <v>4.8502855370789674E-2</v>
      </c>
      <c r="GB27" s="119">
        <v>74300.270057998161</v>
      </c>
      <c r="GC27" s="289">
        <v>-4.100622777458969E-2</v>
      </c>
      <c r="GD27" s="117">
        <v>41722.625355889926</v>
      </c>
      <c r="GE27" s="142">
        <v>7.3079074284946532E-2</v>
      </c>
      <c r="GF27" s="119">
        <v>96276.812729394573</v>
      </c>
      <c r="GG27" s="289">
        <v>9.3480956087932734E-2</v>
      </c>
      <c r="GH27" s="117">
        <v>113118.7278046369</v>
      </c>
      <c r="GI27" s="142">
        <v>0.24936971898680083</v>
      </c>
      <c r="GJ27" s="119">
        <v>132483.68835784588</v>
      </c>
      <c r="GK27" s="289">
        <v>-7.259990227426423E-2</v>
      </c>
      <c r="GL27" s="117">
        <v>78499.789628039915</v>
      </c>
      <c r="GM27" s="142">
        <v>0.25057097794165661</v>
      </c>
      <c r="GN27" s="119">
        <v>79843.488995229258</v>
      </c>
      <c r="GO27" s="289">
        <v>0.14600711549841733</v>
      </c>
      <c r="GP27" s="117">
        <v>78578.277074124722</v>
      </c>
      <c r="GQ27" s="142">
        <v>5.9871769945105215E-2</v>
      </c>
      <c r="GR27" s="119">
        <v>56492.900584420786</v>
      </c>
      <c r="GS27" s="289">
        <v>0.10784502101472862</v>
      </c>
      <c r="GT27" s="117">
        <v>95593.768317181093</v>
      </c>
    </row>
    <row r="28" spans="1:202" x14ac:dyDescent="0.35">
      <c r="A28" s="15">
        <v>46081</v>
      </c>
      <c r="B28" s="16">
        <v>1685.4000000000003</v>
      </c>
      <c r="C28" s="142">
        <v>0.21850628131216426</v>
      </c>
      <c r="D28" s="119">
        <v>187236.16166425581</v>
      </c>
      <c r="E28" s="289">
        <v>-7.6711470311416521E-2</v>
      </c>
      <c r="F28" s="117">
        <v>128634.8950504641</v>
      </c>
      <c r="G28" s="142">
        <v>2.4377435717421372E-2</v>
      </c>
      <c r="H28" s="119">
        <v>115540.1903974586</v>
      </c>
      <c r="I28" s="289">
        <v>-7.31089473654042E-2</v>
      </c>
      <c r="J28" s="117">
        <v>71112.879791496161</v>
      </c>
      <c r="K28" s="142">
        <v>0.16855065656083734</v>
      </c>
      <c r="L28" s="119">
        <v>92942.400516327252</v>
      </c>
      <c r="M28" s="289">
        <v>0.15577051427760874</v>
      </c>
      <c r="N28" s="117">
        <v>61035.640547753916</v>
      </c>
      <c r="O28" s="142">
        <v>-0.10106415749193874</v>
      </c>
      <c r="P28" s="119">
        <v>49605.677910363105</v>
      </c>
      <c r="Q28" s="289">
        <v>-1.2122060508069049E-2</v>
      </c>
      <c r="R28" s="117">
        <v>52007.541315147289</v>
      </c>
      <c r="S28" s="142">
        <v>2.6302158569193115E-3</v>
      </c>
      <c r="T28" s="119">
        <v>81677.353484749852</v>
      </c>
      <c r="U28" s="289">
        <v>2.2174157274025674E-2</v>
      </c>
      <c r="V28" s="117">
        <v>106605.63617201474</v>
      </c>
      <c r="W28" s="142">
        <v>3.1967426631947841E-2</v>
      </c>
      <c r="X28" s="119">
        <v>134855.18943135356</v>
      </c>
      <c r="Y28" s="289">
        <v>-2.7029686988912019E-2</v>
      </c>
      <c r="Z28" s="117">
        <v>77553.47680399337</v>
      </c>
      <c r="AA28" s="142">
        <v>6.9086507988472878E-2</v>
      </c>
      <c r="AB28" s="119">
        <v>103063.89041917</v>
      </c>
      <c r="AC28" s="289">
        <v>1.2231066795898745E-2</v>
      </c>
      <c r="AD28" s="117">
        <v>84465.686131817245</v>
      </c>
      <c r="AE28" s="142">
        <v>0.20058236675008995</v>
      </c>
      <c r="AF28" s="119">
        <v>49286.108055428362</v>
      </c>
      <c r="AG28" s="289">
        <v>0.13892257013759063</v>
      </c>
      <c r="AH28" s="117">
        <v>89422.051986130071</v>
      </c>
      <c r="AI28" s="142">
        <v>-1.0009571516590834E-2</v>
      </c>
      <c r="AJ28" s="119">
        <v>108019.42108344933</v>
      </c>
      <c r="AK28" s="289">
        <v>0.10032614426891906</v>
      </c>
      <c r="AL28" s="117">
        <v>92428.769593362769</v>
      </c>
      <c r="AM28" s="142">
        <v>0.18403678146349961</v>
      </c>
      <c r="AN28" s="119">
        <v>86497.473005876644</v>
      </c>
      <c r="AO28" s="289">
        <v>0.20147053447906205</v>
      </c>
      <c r="AP28" s="117">
        <v>80112.570058603771</v>
      </c>
      <c r="AQ28" s="142">
        <v>-5.8920711555330602E-2</v>
      </c>
      <c r="AR28" s="119">
        <v>63698.480418686238</v>
      </c>
      <c r="AS28" s="289">
        <v>0.2700857562076226</v>
      </c>
      <c r="AT28" s="117">
        <v>82055.376029432518</v>
      </c>
      <c r="AU28" s="142">
        <v>0.12007879869942172</v>
      </c>
      <c r="AV28" s="119">
        <v>118360.76938788846</v>
      </c>
      <c r="AW28" s="289">
        <v>-0.2367416827524696</v>
      </c>
      <c r="AX28" s="117">
        <v>52890.516861403776</v>
      </c>
      <c r="AY28" s="142">
        <v>0.24094497228077344</v>
      </c>
      <c r="AZ28" s="119">
        <v>132142.99255685392</v>
      </c>
      <c r="BA28" s="289">
        <v>5.2899749389776402E-2</v>
      </c>
      <c r="BB28" s="117">
        <v>70595.939163008457</v>
      </c>
      <c r="BC28" s="142">
        <v>0.13338747452033295</v>
      </c>
      <c r="BD28" s="119">
        <v>166579.87659795006</v>
      </c>
      <c r="BE28" s="289">
        <v>4.1279356180963386E-2</v>
      </c>
      <c r="BF28" s="117">
        <v>129352.07563558675</v>
      </c>
      <c r="BG28" s="142">
        <v>-0.19486602437392897</v>
      </c>
      <c r="BH28" s="119">
        <v>73594.072279309607</v>
      </c>
      <c r="BI28" s="289">
        <v>1.4278775512098468E-2</v>
      </c>
      <c r="BJ28" s="117">
        <v>88975.117633165719</v>
      </c>
      <c r="BK28" s="142">
        <v>-0.15840159308503665</v>
      </c>
      <c r="BL28" s="119">
        <v>50184.41529464117</v>
      </c>
      <c r="BM28" s="289">
        <v>6.8917615924319095E-2</v>
      </c>
      <c r="BN28" s="117">
        <v>135782.79406685743</v>
      </c>
      <c r="BO28" s="142">
        <v>0.13524996769720984</v>
      </c>
      <c r="BP28" s="119">
        <v>45024.366076648977</v>
      </c>
      <c r="BQ28" s="289">
        <v>-0.29469172418323653</v>
      </c>
      <c r="BR28" s="117">
        <v>70406.192959002408</v>
      </c>
      <c r="BS28" s="142">
        <v>0.22251087691375709</v>
      </c>
      <c r="BT28" s="119">
        <v>128732.19197815492</v>
      </c>
      <c r="BU28" s="289">
        <v>-1.2571764759886403E-2</v>
      </c>
      <c r="BV28" s="117">
        <v>102110.61669048182</v>
      </c>
      <c r="BW28" s="142">
        <v>9.0398054385442544E-2</v>
      </c>
      <c r="BX28" s="119">
        <v>51314.475186943047</v>
      </c>
      <c r="BY28" s="289">
        <v>3.528024634237234E-2</v>
      </c>
      <c r="BZ28" s="117">
        <v>80663.040534973334</v>
      </c>
      <c r="CA28" s="142">
        <v>0.23004999754704969</v>
      </c>
      <c r="CB28" s="119">
        <v>75718.918410155369</v>
      </c>
      <c r="CC28" s="289">
        <v>-6.2217798849347708E-2</v>
      </c>
      <c r="CD28" s="117">
        <v>115886.81998355941</v>
      </c>
      <c r="CE28" s="142">
        <v>2.1648699952569711E-2</v>
      </c>
      <c r="CF28" s="119">
        <v>148342.95826627279</v>
      </c>
      <c r="CG28" s="289">
        <v>-3.8101945440765575E-2</v>
      </c>
      <c r="CH28" s="117">
        <v>53811.557256013853</v>
      </c>
      <c r="CI28" s="142">
        <v>6.9903836488992274E-2</v>
      </c>
      <c r="CJ28" s="119">
        <v>73316.545015539014</v>
      </c>
      <c r="CK28" s="289">
        <v>5.539227988950346E-3</v>
      </c>
      <c r="CL28" s="117">
        <v>73694.242461650938</v>
      </c>
      <c r="CM28" s="142">
        <v>0.16234934368954324</v>
      </c>
      <c r="CN28" s="119">
        <v>161677.97853740322</v>
      </c>
      <c r="CO28" s="289">
        <v>9.3951686635127624E-2</v>
      </c>
      <c r="CP28" s="117">
        <v>119606.50840780542</v>
      </c>
      <c r="CQ28" s="142">
        <v>1.0784560871734995E-2</v>
      </c>
      <c r="CR28" s="119">
        <v>65821.44493447704</v>
      </c>
      <c r="CS28" s="289">
        <v>-8.9016088709098509E-2</v>
      </c>
      <c r="CT28" s="117">
        <v>37443.393245275067</v>
      </c>
      <c r="CU28" s="142">
        <v>0.13624008131823057</v>
      </c>
      <c r="CV28" s="119">
        <v>69474.291059317198</v>
      </c>
      <c r="CW28" s="289">
        <v>-0.1259570033905465</v>
      </c>
      <c r="CX28" s="117">
        <v>109682.08460964107</v>
      </c>
      <c r="CY28" s="142">
        <v>-0.21268130233254551</v>
      </c>
      <c r="CZ28" s="119">
        <v>52721.910909071397</v>
      </c>
      <c r="DA28" s="289">
        <v>3.5325301634957736E-2</v>
      </c>
      <c r="DB28" s="117">
        <v>158008.26890635677</v>
      </c>
      <c r="DC28" s="142">
        <v>4.2511554530397795E-2</v>
      </c>
      <c r="DD28" s="119">
        <v>68496.591350530216</v>
      </c>
      <c r="DE28" s="289">
        <v>0.16578997531528405</v>
      </c>
      <c r="DF28" s="117">
        <v>110683.80168825331</v>
      </c>
      <c r="DG28" s="142">
        <v>0.25219571524012258</v>
      </c>
      <c r="DH28" s="119">
        <v>168926.74860991433</v>
      </c>
      <c r="DI28" s="289">
        <v>-3.0727683341418288E-3</v>
      </c>
      <c r="DJ28" s="117">
        <v>170085.72805388225</v>
      </c>
      <c r="DK28" s="142">
        <v>5.6446083793057045E-2</v>
      </c>
      <c r="DL28" s="119">
        <v>120625.13990574611</v>
      </c>
      <c r="DM28" s="289">
        <v>4.6128869378935289E-2</v>
      </c>
      <c r="DN28" s="117">
        <v>68139.042590018755</v>
      </c>
      <c r="DO28" s="142">
        <v>-2.1745955982567053E-2</v>
      </c>
      <c r="DP28" s="119">
        <v>209066.66368499209</v>
      </c>
      <c r="DQ28" s="289">
        <v>-0.12692253784549667</v>
      </c>
      <c r="DR28" s="117">
        <v>77805.215301160672</v>
      </c>
      <c r="DS28" s="142">
        <v>-8.8007597107260901E-2</v>
      </c>
      <c r="DT28" s="119">
        <v>49478.997424292036</v>
      </c>
      <c r="DU28" s="289">
        <v>2.6591726683187853E-2</v>
      </c>
      <c r="DV28" s="117">
        <v>77587.240114472792</v>
      </c>
      <c r="DW28" s="142">
        <v>4.7751466543846981E-2</v>
      </c>
      <c r="DX28" s="119">
        <v>135946.34641157201</v>
      </c>
      <c r="DY28" s="289">
        <v>0.14607792960177629</v>
      </c>
      <c r="DZ28" s="117">
        <v>76687.221036479561</v>
      </c>
      <c r="EA28" s="142">
        <v>-0.27215561861171333</v>
      </c>
      <c r="EB28" s="119">
        <v>50648.477766880984</v>
      </c>
      <c r="EC28" s="289">
        <v>-1.5398833948937825E-2</v>
      </c>
      <c r="ED28" s="117">
        <v>66284.532607719695</v>
      </c>
      <c r="EE28" s="142">
        <v>1.1715663248805807E-2</v>
      </c>
      <c r="EF28" s="119">
        <v>78916.665183591278</v>
      </c>
      <c r="EG28" s="289">
        <v>-1.65194789681707E-2</v>
      </c>
      <c r="EH28" s="117">
        <v>82665.116828861341</v>
      </c>
      <c r="EI28" s="142">
        <v>1.8416898828220982E-2</v>
      </c>
      <c r="EJ28" s="119">
        <v>52078.725813668483</v>
      </c>
      <c r="EK28" s="289">
        <v>0.12358758067462515</v>
      </c>
      <c r="EL28" s="117">
        <v>63101.763108298561</v>
      </c>
      <c r="EM28" s="142">
        <v>1.6542543784244967E-2</v>
      </c>
      <c r="EN28" s="119">
        <v>136040.44858313826</v>
      </c>
      <c r="EO28" s="289">
        <v>1.4226973445179009E-2</v>
      </c>
      <c r="EP28" s="117">
        <v>77474.511884767198</v>
      </c>
      <c r="EQ28" s="142">
        <v>-2.0875525713847959E-2</v>
      </c>
      <c r="ER28" s="119">
        <v>49250.69301915462</v>
      </c>
      <c r="ES28" s="289">
        <v>0.13120213120863849</v>
      </c>
      <c r="ET28" s="117">
        <v>119514.53216965422</v>
      </c>
      <c r="EU28" s="142">
        <v>-4.5745556403583174E-2</v>
      </c>
      <c r="EV28" s="119">
        <v>123631.60317761748</v>
      </c>
      <c r="EW28" s="289">
        <v>9.1438273466446729E-2</v>
      </c>
      <c r="EX28" s="117">
        <v>129403.42124207199</v>
      </c>
      <c r="EY28" s="142">
        <v>0.22091657435250539</v>
      </c>
      <c r="EZ28" s="119">
        <v>63580.985871296834</v>
      </c>
      <c r="FA28" s="289">
        <v>0.20949691112506236</v>
      </c>
      <c r="FB28" s="117">
        <v>52708.648544060808</v>
      </c>
      <c r="FC28" s="142">
        <v>0.15180425574231737</v>
      </c>
      <c r="FD28" s="119">
        <v>149966.97346661784</v>
      </c>
      <c r="FE28" s="289">
        <v>-4.4132636692519003E-2</v>
      </c>
      <c r="FF28" s="117">
        <v>117900.8384635925</v>
      </c>
      <c r="FG28" s="142">
        <v>-6.9783144276051229E-2</v>
      </c>
      <c r="FH28" s="119">
        <v>107771.52482255349</v>
      </c>
      <c r="FI28" s="289">
        <v>0.19878543788534259</v>
      </c>
      <c r="FJ28" s="117">
        <v>132996.94009735773</v>
      </c>
      <c r="FK28" s="142">
        <v>0.25017352839355189</v>
      </c>
      <c r="FL28" s="119">
        <v>94030.255556788514</v>
      </c>
      <c r="FM28" s="289">
        <v>-0.22464175280188609</v>
      </c>
      <c r="FN28" s="117">
        <v>55102.085343855288</v>
      </c>
      <c r="FO28" s="142">
        <v>-3.0443654680930576E-3</v>
      </c>
      <c r="FP28" s="119">
        <v>81740.497389901517</v>
      </c>
      <c r="FQ28" s="289">
        <v>-4.9669009574195205E-2</v>
      </c>
      <c r="FR28" s="117">
        <v>89028.882886180276</v>
      </c>
      <c r="FS28" s="142">
        <v>0.1590888006200184</v>
      </c>
      <c r="FT28" s="119">
        <v>105327.13423041542</v>
      </c>
      <c r="FU28" s="289">
        <v>0.15140167562272411</v>
      </c>
      <c r="FV28" s="117">
        <v>117624.29792305639</v>
      </c>
      <c r="FW28" s="142">
        <v>0.11754349229305064</v>
      </c>
      <c r="FX28" s="119">
        <v>43828.036988938293</v>
      </c>
      <c r="FY28" s="289">
        <v>-3.8876499675697618E-2</v>
      </c>
      <c r="FZ28" s="117">
        <v>154482.24151515527</v>
      </c>
      <c r="GA28" s="142">
        <v>0.17287922026843611</v>
      </c>
      <c r="GB28" s="119">
        <v>88830.64281135911</v>
      </c>
      <c r="GC28" s="289">
        <v>0.28523477809894038</v>
      </c>
      <c r="GD28" s="117">
        <v>55308.769140982411</v>
      </c>
      <c r="GE28" s="142">
        <v>0.15665898138721876</v>
      </c>
      <c r="GF28" s="119">
        <v>113044.84014278954</v>
      </c>
      <c r="GG28" s="289">
        <v>5.2733383613745716E-3</v>
      </c>
      <c r="GH28" s="117">
        <v>115400.64113135898</v>
      </c>
      <c r="GI28" s="142">
        <v>-2.0215268541979622E-2</v>
      </c>
      <c r="GJ28" s="119">
        <v>131490.8950202601</v>
      </c>
      <c r="GK28" s="289">
        <v>-4.1247624386528167E-2</v>
      </c>
      <c r="GL28" s="117">
        <v>76947.25979104104</v>
      </c>
      <c r="GM28" s="142">
        <v>0.28290857318070595</v>
      </c>
      <c r="GN28" s="119">
        <v>104117.29654463896</v>
      </c>
      <c r="GO28" s="289">
        <v>-7.6546154666100333E-2</v>
      </c>
      <c r="GP28" s="117">
        <v>74248.81212381307</v>
      </c>
      <c r="GQ28" s="142">
        <v>-7.6631729751872851E-2</v>
      </c>
      <c r="GR28" s="119">
        <v>53849.151893936032</v>
      </c>
      <c r="GS28" s="289">
        <v>0.20870050007488927</v>
      </c>
      <c r="GT28" s="117">
        <v>117229.6355690199</v>
      </c>
    </row>
    <row r="29" spans="1:202" x14ac:dyDescent="0.35">
      <c r="A29" s="15">
        <v>46112</v>
      </c>
      <c r="B29" s="16">
        <v>1685.4000000000003</v>
      </c>
      <c r="C29" s="142">
        <v>7.2815639895350143E-3</v>
      </c>
      <c r="D29" s="119">
        <v>190284.93375656899</v>
      </c>
      <c r="E29" s="289">
        <v>-0.21058985234324235</v>
      </c>
      <c r="F29" s="117">
        <v>103231.09149559838</v>
      </c>
      <c r="G29" s="142">
        <v>8.3287882926776524E-2</v>
      </c>
      <c r="H29" s="119">
        <v>126848.6882486196</v>
      </c>
      <c r="I29" s="289">
        <v>5.1384632866255803E-2</v>
      </c>
      <c r="J29" s="117">
        <v>76452.389011644365</v>
      </c>
      <c r="K29" s="142">
        <v>3.8954926046771941E-2</v>
      </c>
      <c r="L29" s="119">
        <v>98248.364855050226</v>
      </c>
      <c r="M29" s="289">
        <v>-3.3836382614177291E-3</v>
      </c>
      <c r="N29" s="117">
        <v>62514.518019086398</v>
      </c>
      <c r="O29" s="142">
        <v>-2.9323813505210405E-2</v>
      </c>
      <c r="P29" s="119">
        <v>49836.450262520084</v>
      </c>
      <c r="Q29" s="289">
        <v>4.8781904767604273E-3</v>
      </c>
      <c r="R29" s="117">
        <v>53946.644007910574</v>
      </c>
      <c r="S29" s="142">
        <v>0.35786827364732171</v>
      </c>
      <c r="T29" s="119">
        <v>112592.48697241934</v>
      </c>
      <c r="U29" s="289">
        <v>0.18183040323214422</v>
      </c>
      <c r="V29" s="117">
        <v>127675.18198399144</v>
      </c>
      <c r="W29" s="142">
        <v>0.30371820758119294</v>
      </c>
      <c r="X29" s="119">
        <v>177498.5658484665</v>
      </c>
      <c r="Y29" s="289">
        <v>5.3325117177670814E-2</v>
      </c>
      <c r="Z29" s="117">
        <v>83374.425042102084</v>
      </c>
      <c r="AA29" s="142">
        <v>6.3393560508949939E-2</v>
      </c>
      <c r="AB29" s="119">
        <v>111282.87739274543</v>
      </c>
      <c r="AC29" s="289">
        <v>5.1949415511304955E-2</v>
      </c>
      <c r="AD29" s="117">
        <v>90539.029157126482</v>
      </c>
      <c r="AE29" s="142">
        <v>7.3463861532869962E-2</v>
      </c>
      <c r="AF29" s="119">
        <v>54592.25587310642</v>
      </c>
      <c r="AG29" s="289">
        <v>-8.1850734611051551E-3</v>
      </c>
      <c r="AH29" s="117">
        <v>90375.525921580818</v>
      </c>
      <c r="AI29" s="142">
        <v>0.25532752901084549</v>
      </c>
      <c r="AJ29" s="119">
        <v>137285.15295386847</v>
      </c>
      <c r="AK29" s="289">
        <v>4.2358560126397896E-2</v>
      </c>
      <c r="AL29" s="117">
        <v>98029.319187592191</v>
      </c>
      <c r="AM29" s="142">
        <v>-0.10669538183604906</v>
      </c>
      <c r="AN29" s="119">
        <v>78953.992095661277</v>
      </c>
      <c r="AO29" s="289">
        <v>0.27022493952070836</v>
      </c>
      <c r="AP29" s="117">
        <v>103446.38445753849</v>
      </c>
      <c r="AQ29" s="142">
        <v>0.18982998172853893</v>
      </c>
      <c r="AR29" s="119">
        <v>77475.761792701131</v>
      </c>
      <c r="AS29" s="289">
        <v>-7.4730056381423104E-2</v>
      </c>
      <c r="AT29" s="117">
        <v>77608.773152354144</v>
      </c>
      <c r="AU29" s="142">
        <v>0.27465886911616416</v>
      </c>
      <c r="AV29" s="119">
        <v>152555.004455685</v>
      </c>
      <c r="AW29" s="289">
        <v>0.13671581893452017</v>
      </c>
      <c r="AX29" s="117">
        <v>61806.887187980639</v>
      </c>
      <c r="AY29" s="142">
        <v>-9.1402360132573315E-2</v>
      </c>
      <c r="AZ29" s="119">
        <v>121750.21116217639</v>
      </c>
      <c r="BA29" s="289">
        <v>-8.0922876278533812E-2</v>
      </c>
      <c r="BB29" s="117">
        <v>66568.512712353418</v>
      </c>
      <c r="BC29" s="142">
        <v>0.20493238652757018</v>
      </c>
      <c r="BD29" s="119">
        <v>202402.88825663613</v>
      </c>
      <c r="BE29" s="289">
        <v>0.30461116389653775</v>
      </c>
      <c r="BF29" s="117">
        <v>170439.5619473758</v>
      </c>
      <c r="BG29" s="142">
        <v>0.1010759977390864</v>
      </c>
      <c r="BH29" s="119">
        <v>82718.066562623266</v>
      </c>
      <c r="BI29" s="289">
        <v>-6.7268739065863614E-2</v>
      </c>
      <c r="BJ29" s="117">
        <v>84675.27366174577</v>
      </c>
      <c r="BK29" s="142">
        <v>0.21833524637688473</v>
      </c>
      <c r="BL29" s="119">
        <v>62826.841972276561</v>
      </c>
      <c r="BM29" s="289">
        <v>0.17729489607871207</v>
      </c>
      <c r="BN29" s="117">
        <v>161541.79043021807</v>
      </c>
      <c r="BO29" s="142">
        <v>1.1345844556139826E-2</v>
      </c>
      <c r="BP29" s="119">
        <v>47220.605535393377</v>
      </c>
      <c r="BQ29" s="289">
        <v>5.8735211085114633E-2</v>
      </c>
      <c r="BR29" s="117">
        <v>76226.91556414873</v>
      </c>
      <c r="BS29" s="142">
        <v>6.6665986477912331E-2</v>
      </c>
      <c r="BT29" s="119">
        <v>138999.65054784258</v>
      </c>
      <c r="BU29" s="289">
        <v>0.19396689662439381</v>
      </c>
      <c r="BV29" s="117">
        <v>123602.09612233762</v>
      </c>
      <c r="BW29" s="142">
        <v>0.1336015780717284</v>
      </c>
      <c r="BX29" s="119">
        <v>59855.57004984119</v>
      </c>
      <c r="BY29" s="289">
        <v>-0.1139806498231984</v>
      </c>
      <c r="BZ29" s="117">
        <v>73154.414758082072</v>
      </c>
      <c r="CA29" s="142">
        <v>0.11635088308443235</v>
      </c>
      <c r="CB29" s="119">
        <v>86214.281433375028</v>
      </c>
      <c r="CC29" s="289">
        <v>3.114891240175334E-2</v>
      </c>
      <c r="CD29" s="117">
        <v>121181.96838774507</v>
      </c>
      <c r="CE29" s="142">
        <v>-0.15979489213064585</v>
      </c>
      <c r="CF29" s="119">
        <v>126323.91125177284</v>
      </c>
      <c r="CG29" s="289">
        <v>-0.11359693111734369</v>
      </c>
      <c r="CH29" s="117">
        <v>49384.129493085449</v>
      </c>
      <c r="CI29" s="142">
        <v>-2.7782983926635266E-2</v>
      </c>
      <c r="CJ29" s="119">
        <v>72964.992623815851</v>
      </c>
      <c r="CK29" s="289">
        <v>7.7494266090487485E-2</v>
      </c>
      <c r="CL29" s="117">
        <v>81090.523696311022</v>
      </c>
      <c r="CM29" s="142">
        <v>-1.7375052282649614E-2</v>
      </c>
      <c r="CN29" s="119">
        <v>160554.21520736275</v>
      </c>
      <c r="CO29" s="289">
        <v>0.29096720072372578</v>
      </c>
      <c r="CP29" s="117">
        <v>156093.47934756335</v>
      </c>
      <c r="CQ29" s="142">
        <v>-0.14476131764553152</v>
      </c>
      <c r="CR29" s="119">
        <v>57978.445836429346</v>
      </c>
      <c r="CS29" s="289">
        <v>5.5428013801404434E-2</v>
      </c>
      <c r="CT29" s="117">
        <v>41204.206162845592</v>
      </c>
      <c r="CU29" s="142">
        <v>-2.7399349597974756E-2</v>
      </c>
      <c r="CV29" s="119">
        <v>69256.140670511508</v>
      </c>
      <c r="CW29" s="289">
        <v>0.20131849095133203</v>
      </c>
      <c r="CX29" s="117">
        <v>133448.51636765033</v>
      </c>
      <c r="CY29" s="142">
        <v>0.33137222171441905</v>
      </c>
      <c r="CZ29" s="119">
        <v>71877.88766004004</v>
      </c>
      <c r="DA29" s="289">
        <v>0.24929125733498619</v>
      </c>
      <c r="DB29" s="117">
        <v>199083.74893134704</v>
      </c>
      <c r="DC29" s="142">
        <v>0.17485529266532751</v>
      </c>
      <c r="DD29" s="119">
        <v>82158.982877704519</v>
      </c>
      <c r="DE29" s="289">
        <v>9.6485935142675366E-2</v>
      </c>
      <c r="DF29" s="117">
        <v>123048.63179929087</v>
      </c>
      <c r="DG29" s="142">
        <v>-3.2759367496240643E-2</v>
      </c>
      <c r="DH29" s="119">
        <v>165078.21517225707</v>
      </c>
      <c r="DI29" s="289">
        <v>-0.14697099735333824</v>
      </c>
      <c r="DJ29" s="117">
        <v>146773.45896623452</v>
      </c>
      <c r="DK29" s="142">
        <v>-8.3518611180418464E-2</v>
      </c>
      <c r="DL29" s="119">
        <v>112236.09574737451</v>
      </c>
      <c r="DM29" s="289">
        <v>1.9166427712499264E-2</v>
      </c>
      <c r="DN29" s="117">
        <v>71130.424624219246</v>
      </c>
      <c r="DO29" s="142">
        <v>0.18434645455419585</v>
      </c>
      <c r="DP29" s="119">
        <v>249292.76190079481</v>
      </c>
      <c r="DQ29" s="289">
        <v>0.17244642192277904</v>
      </c>
      <c r="DR29" s="117">
        <v>92907.846286777276</v>
      </c>
      <c r="DS29" s="142">
        <v>7.814417405461313E-2</v>
      </c>
      <c r="DT29" s="119">
        <v>55030.89281106367</v>
      </c>
      <c r="DU29" s="289">
        <v>-4.1587662021292618E-2</v>
      </c>
      <c r="DV29" s="117">
        <v>76045.968195427209</v>
      </c>
      <c r="DW29" s="142">
        <v>3.3268145342057104E-2</v>
      </c>
      <c r="DX29" s="119">
        <v>142154.42922271384</v>
      </c>
      <c r="DY29" s="289">
        <v>8.7775720982820285E-2</v>
      </c>
      <c r="DZ29" s="117">
        <v>85103.89715312545</v>
      </c>
      <c r="EA29" s="142">
        <v>3.070338098329712E-2</v>
      </c>
      <c r="EB29" s="119">
        <v>53888.957275981586</v>
      </c>
      <c r="EC29" s="289">
        <v>8.1382781338316015E-2</v>
      </c>
      <c r="ED29" s="117">
        <v>73364.352231046229</v>
      </c>
      <c r="EE29" s="142">
        <v>-0.1258577267686628</v>
      </c>
      <c r="EF29" s="119">
        <v>70669.7930994208</v>
      </c>
      <c r="EG29" s="289">
        <v>-1.7753214089970978E-2</v>
      </c>
      <c r="EH29" s="117">
        <v>82882.945312026102</v>
      </c>
      <c r="EI29" s="142">
        <v>-7.6244922875936705E-2</v>
      </c>
      <c r="EJ29" s="119">
        <v>49793.387380528271</v>
      </c>
      <c r="EK29" s="289">
        <v>6.7248623174040401E-2</v>
      </c>
      <c r="EL29" s="117">
        <v>69030.669797186085</v>
      </c>
      <c r="EM29" s="142">
        <v>0.16066580464462588</v>
      </c>
      <c r="EN29" s="119">
        <v>159582.89671896401</v>
      </c>
      <c r="EO29" s="289">
        <v>0.18168446777498676</v>
      </c>
      <c r="EP29" s="117">
        <v>93235.827342678007</v>
      </c>
      <c r="EQ29" s="142">
        <v>-7.8105613627138082E-2</v>
      </c>
      <c r="ER29" s="119">
        <v>47089.337419331743</v>
      </c>
      <c r="ES29" s="289">
        <v>-0.14654882330587626</v>
      </c>
      <c r="ET29" s="117">
        <v>103685.21811223909</v>
      </c>
      <c r="EU29" s="142">
        <v>5.6195688274728234E-2</v>
      </c>
      <c r="EV29" s="119">
        <v>132264.56621069179</v>
      </c>
      <c r="EW29" s="289">
        <v>0.10982687149663703</v>
      </c>
      <c r="EX29" s="117">
        <v>145300.79415805021</v>
      </c>
      <c r="EY29" s="142">
        <v>-0.12780401747980868</v>
      </c>
      <c r="EZ29" s="119">
        <v>57140.480441618143</v>
      </c>
      <c r="FA29" s="289">
        <v>2.4417376753867282E-2</v>
      </c>
      <c r="FB29" s="117">
        <v>55681.055473748325</v>
      </c>
      <c r="FC29" s="142">
        <v>6.9001742647913464E-2</v>
      </c>
      <c r="FD29" s="119">
        <v>162000.35597544786</v>
      </c>
      <c r="FE29" s="289">
        <v>-1.0269769408452825E-3</v>
      </c>
      <c r="FF29" s="117">
        <v>119465.15702118406</v>
      </c>
      <c r="FG29" s="142">
        <v>7.3728271525799832E-2</v>
      </c>
      <c r="FH29" s="119">
        <v>117402.73306742018</v>
      </c>
      <c r="FI29" s="289">
        <v>0.10414771893973905</v>
      </c>
      <c r="FJ29" s="117">
        <v>148533.66803446264</v>
      </c>
      <c r="FK29" s="142">
        <v>4.89285182815287E-2</v>
      </c>
      <c r="FL29" s="119">
        <v>100316.41663481564</v>
      </c>
      <c r="FM29" s="289">
        <v>8.5880081769727279E-2</v>
      </c>
      <c r="FN29" s="117">
        <v>61519.65693886808</v>
      </c>
      <c r="FO29" s="142">
        <v>6.7378574751950693E-2</v>
      </c>
      <c r="FP29" s="119">
        <v>88933.455603548617</v>
      </c>
      <c r="FQ29" s="289">
        <v>3.6496100162187912E-2</v>
      </c>
      <c r="FR29" s="117">
        <v>93963.489913322002</v>
      </c>
      <c r="FS29" s="142">
        <v>-0.18497319984634225</v>
      </c>
      <c r="FT29" s="119">
        <v>87529.837181170282</v>
      </c>
      <c r="FU29" s="289">
        <v>3.249924395865629E-2</v>
      </c>
      <c r="FV29" s="117">
        <v>123132.39867672346</v>
      </c>
      <c r="FW29" s="142">
        <v>0.34375506682516987</v>
      </c>
      <c r="FX29" s="119">
        <v>60579.546772886795</v>
      </c>
      <c r="FY29" s="289">
        <v>1.9088134046815742E-2</v>
      </c>
      <c r="FZ29" s="117">
        <v>159116.4192490491</v>
      </c>
      <c r="GA29" s="142">
        <v>-1.7376511777526013E-2</v>
      </c>
      <c r="GB29" s="119">
        <v>88972.476100342319</v>
      </c>
      <c r="GC29" s="289">
        <v>0.16577212739473379</v>
      </c>
      <c r="GD29" s="117">
        <v>66162.821465067274</v>
      </c>
      <c r="GE29" s="142">
        <v>0.15046216729784695</v>
      </c>
      <c r="GF29" s="119">
        <v>131739.21179251233</v>
      </c>
      <c r="GG29" s="289">
        <v>0.23212082766188175</v>
      </c>
      <c r="GH29" s="117">
        <v>143872.93346348181</v>
      </c>
      <c r="GI29" s="142">
        <v>0.1247755433193862</v>
      </c>
      <c r="GJ29" s="119">
        <v>149583.14288796543</v>
      </c>
      <c r="GK29" s="289">
        <v>-4.2888314091626342E-2</v>
      </c>
      <c r="GL29" s="117">
        <v>75332.521544632895</v>
      </c>
      <c r="GM29" s="142">
        <v>0.10561463049770911</v>
      </c>
      <c r="GN29" s="119">
        <v>116799.0063476214</v>
      </c>
      <c r="GO29" s="289">
        <v>7.9652626957351674E-2</v>
      </c>
      <c r="GP29" s="117">
        <v>81848.325057937633</v>
      </c>
      <c r="GQ29" s="142">
        <v>1.6978169648179744E-2</v>
      </c>
      <c r="GR29" s="119">
        <v>56448.811930201875</v>
      </c>
      <c r="GS29" s="289">
        <v>6.1434507986993514E-2</v>
      </c>
      <c r="GT29" s="117">
        <v>126116.9805516972</v>
      </c>
    </row>
    <row r="30" spans="1:202" x14ac:dyDescent="0.35">
      <c r="A30" s="15">
        <v>46142</v>
      </c>
      <c r="B30" s="16">
        <v>1685.4000000000003</v>
      </c>
      <c r="C30" s="142">
        <v>9.0355273388007945E-2</v>
      </c>
      <c r="D30" s="119">
        <v>209163.58096776277</v>
      </c>
      <c r="E30" s="289">
        <v>1.6896137012710175E-2</v>
      </c>
      <c r="F30" s="117">
        <v>106660.69816147961</v>
      </c>
      <c r="G30" s="142">
        <v>-2.1765506043983973E-2</v>
      </c>
      <c r="H30" s="119">
        <v>125773.16235787282</v>
      </c>
      <c r="I30" s="289">
        <v>6.589390150054851E-3</v>
      </c>
      <c r="J30" s="117">
        <v>78641.563630745848</v>
      </c>
      <c r="K30" s="142">
        <v>4.2236369093234617E-2</v>
      </c>
      <c r="L30" s="119">
        <v>104083.4190558749</v>
      </c>
      <c r="M30" s="289">
        <v>0.12176186264720365</v>
      </c>
      <c r="N30" s="117">
        <v>71811.802175582532</v>
      </c>
      <c r="O30" s="142">
        <v>5.4244600537443288E-2</v>
      </c>
      <c r="P30" s="119">
        <v>54225.208599214646</v>
      </c>
      <c r="Q30" s="289">
        <v>-2.6493191249547687E-2</v>
      </c>
      <c r="R30" s="117">
        <v>54202.825250937734</v>
      </c>
      <c r="S30" s="142">
        <v>-2.7501141059295742E-2</v>
      </c>
      <c r="T30" s="119">
        <v>111181.46510597391</v>
      </c>
      <c r="U30" s="289">
        <v>5.1875204770982855E-3</v>
      </c>
      <c r="V30" s="117">
        <v>130022.89960495065</v>
      </c>
      <c r="W30" s="142">
        <v>-6.568423948596297E-2</v>
      </c>
      <c r="X30" s="119">
        <v>167525.10754086086</v>
      </c>
      <c r="Y30" s="289">
        <v>2.4125303878501567E-2</v>
      </c>
      <c r="Z30" s="117">
        <v>87071.258381938154</v>
      </c>
      <c r="AA30" s="142">
        <v>-1.4865532259695328E-2</v>
      </c>
      <c r="AB30" s="119">
        <v>111313.99818891185</v>
      </c>
      <c r="AC30" s="289">
        <v>0.16501750865980153</v>
      </c>
      <c r="AD30" s="117">
        <v>107164.95418511263</v>
      </c>
      <c r="AE30" s="142">
        <v>9.9609551098178692E-2</v>
      </c>
      <c r="AF30" s="119">
        <v>61715.565974063466</v>
      </c>
      <c r="AG30" s="289">
        <v>0.15990145583024554</v>
      </c>
      <c r="AH30" s="117">
        <v>106512.10408786568</v>
      </c>
      <c r="AI30" s="142">
        <v>-0.1180475025333383</v>
      </c>
      <c r="AJ30" s="119">
        <v>122764.38351275695</v>
      </c>
      <c r="AK30" s="289">
        <v>-1.7294234180557269E-2</v>
      </c>
      <c r="AL30" s="117">
        <v>98019.377185001373</v>
      </c>
      <c r="AM30" s="142">
        <v>6.3190550378924751E-2</v>
      </c>
      <c r="AN30" s="119">
        <v>85628.538310799384</v>
      </c>
      <c r="AO30" s="289">
        <v>-1.5892967768635358E-3</v>
      </c>
      <c r="AP30" s="117">
        <v>104967.37745214193</v>
      </c>
      <c r="AQ30" s="142">
        <v>-9.093560519710818E-2</v>
      </c>
      <c r="AR30" s="119">
        <v>72115.856505974851</v>
      </c>
      <c r="AS30" s="289">
        <v>0.36406891305124733</v>
      </c>
      <c r="AT30" s="117">
        <v>107549.11483717254</v>
      </c>
      <c r="AU30" s="142">
        <v>4.84017605477116E-2</v>
      </c>
      <c r="AV30" s="119">
        <v>161624.33525170415</v>
      </c>
      <c r="AW30" s="289">
        <v>9.9638837898570226E-2</v>
      </c>
      <c r="AX30" s="117">
        <v>69650.65360151905</v>
      </c>
      <c r="AY30" s="142">
        <v>-0.11954750331262635</v>
      </c>
      <c r="AZ30" s="119">
        <v>108880.67738995315</v>
      </c>
      <c r="BA30" s="289">
        <v>-6.1098187740234608E-2</v>
      </c>
      <c r="BB30" s="117">
        <v>64186.697225065858</v>
      </c>
      <c r="BC30" s="142">
        <v>0.1263357846978666</v>
      </c>
      <c r="BD30" s="119">
        <v>229659.01596965286</v>
      </c>
      <c r="BE30" s="289">
        <v>0.11986278222118284</v>
      </c>
      <c r="BF30" s="117">
        <v>192554.3220429479</v>
      </c>
      <c r="BG30" s="142">
        <v>-2.7729627774813637E-2</v>
      </c>
      <c r="BH30" s="119">
        <v>82109.725366589468</v>
      </c>
      <c r="BI30" s="289">
        <v>0.12001407422505612</v>
      </c>
      <c r="BJ30" s="117">
        <v>96522.89824001347</v>
      </c>
      <c r="BK30" s="142">
        <v>0.2673557225569278</v>
      </c>
      <c r="BL30" s="119">
        <v>81309.357703744477</v>
      </c>
      <c r="BM30" s="289">
        <v>0.12412875421817715</v>
      </c>
      <c r="BN30" s="117">
        <v>183279.17163049488</v>
      </c>
      <c r="BO30" s="142">
        <v>-0.11167332609585019</v>
      </c>
      <c r="BP30" s="119">
        <v>43632.723454995881</v>
      </c>
      <c r="BQ30" s="289">
        <v>9.6480948884169887E-3</v>
      </c>
      <c r="BR30" s="117">
        <v>78647.760078562977</v>
      </c>
      <c r="BS30" s="142">
        <v>-7.725868934382174E-2</v>
      </c>
      <c r="BT30" s="119">
        <v>129946.11972726703</v>
      </c>
      <c r="BU30" s="289">
        <v>-8.9454589393058406E-2</v>
      </c>
      <c r="BV30" s="117">
        <v>114230.72136559257</v>
      </c>
      <c r="BW30" s="142">
        <v>0.12960936748830945</v>
      </c>
      <c r="BX30" s="119">
        <v>69298.812624653292</v>
      </c>
      <c r="BY30" s="289">
        <v>3.1152063163307219E-2</v>
      </c>
      <c r="BZ30" s="117">
        <v>77118.725707300619</v>
      </c>
      <c r="CA30" s="142">
        <v>-0.13682680543964998</v>
      </c>
      <c r="CB30" s="119">
        <v>76103.256721571393</v>
      </c>
      <c r="CC30" s="289">
        <v>0.21609447502492235</v>
      </c>
      <c r="CD30" s="117">
        <v>149054.12222898158</v>
      </c>
      <c r="CE30" s="142">
        <v>-9.4957454669707189E-3</v>
      </c>
      <c r="CF30" s="119">
        <v>126809.77154413379</v>
      </c>
      <c r="CG30" s="289">
        <v>0.21090589951498195</v>
      </c>
      <c r="CH30" s="117">
        <v>61484.933745588984</v>
      </c>
      <c r="CI30" s="142">
        <v>-0.19135102572379448</v>
      </c>
      <c r="CJ30" s="119">
        <v>60688.466443319594</v>
      </c>
      <c r="CK30" s="289">
        <v>6.1714478937834091E-2</v>
      </c>
      <c r="CL30" s="117">
        <v>87780.383113024945</v>
      </c>
      <c r="CM30" s="142">
        <v>-0.14867746186116243</v>
      </c>
      <c r="CN30" s="119">
        <v>138368.82199922123</v>
      </c>
      <c r="CO30" s="289">
        <v>0.15914977603132813</v>
      </c>
      <c r="CP30" s="117">
        <v>182621.12162567879</v>
      </c>
      <c r="CQ30" s="142">
        <v>5.8833407574362888E-2</v>
      </c>
      <c r="CR30" s="119">
        <v>63074.915370852119</v>
      </c>
      <c r="CS30" s="289">
        <v>0.11465193374535049</v>
      </c>
      <c r="CT30" s="117">
        <v>47613.748077857927</v>
      </c>
      <c r="CU30" s="142">
        <v>-9.5359620730769853E-2</v>
      </c>
      <c r="CV30" s="119">
        <v>64337.301362894686</v>
      </c>
      <c r="CW30" s="289">
        <v>-0.10677934001832658</v>
      </c>
      <c r="CX30" s="117">
        <v>120884.37186348777</v>
      </c>
      <c r="CY30" s="142">
        <v>0.16672005934846262</v>
      </c>
      <c r="CZ30" s="119">
        <v>85546.773356564037</v>
      </c>
      <c r="DA30" s="289">
        <v>0.1261114145598507</v>
      </c>
      <c r="DB30" s="117">
        <v>225875.8821249574</v>
      </c>
      <c r="DC30" s="142">
        <v>-3.8660554380807316E-4</v>
      </c>
      <c r="DD30" s="119">
        <v>83812.619759450361</v>
      </c>
      <c r="DE30" s="289">
        <v>-1.196123486991757E-2</v>
      </c>
      <c r="DF30" s="117">
        <v>123262.21821391754</v>
      </c>
      <c r="DG30" s="142">
        <v>4.1175539704885258E-3</v>
      </c>
      <c r="DH30" s="119">
        <v>167443.33363258076</v>
      </c>
      <c r="DI30" s="289">
        <v>-3.7571736516662443E-2</v>
      </c>
      <c r="DJ30" s="117">
        <v>142944.325238316</v>
      </c>
      <c r="DK30" s="142">
        <v>-0.21412941707286159</v>
      </c>
      <c r="DL30" s="119">
        <v>89888.445990455322</v>
      </c>
      <c r="DM30" s="289">
        <v>0.14415558827830355</v>
      </c>
      <c r="DN30" s="117">
        <v>83069.672830409079</v>
      </c>
      <c r="DO30" s="142">
        <v>8.5273126340835614E-2</v>
      </c>
      <c r="DP30" s="119">
        <v>272236.13508221711</v>
      </c>
      <c r="DQ30" s="289">
        <v>2.6465357446539432E-2</v>
      </c>
      <c r="DR30" s="117">
        <v>97052.085648344975</v>
      </c>
      <c r="DS30" s="142">
        <v>3.5165338437364614E-2</v>
      </c>
      <c r="DT30" s="119">
        <v>58651.472781275064</v>
      </c>
      <c r="DU30" s="289">
        <v>0.14290369894962379</v>
      </c>
      <c r="DV30" s="117">
        <v>88598.618340759189</v>
      </c>
      <c r="DW30" s="142">
        <v>-1.4107742465050761E-2</v>
      </c>
      <c r="DX30" s="119">
        <v>141834.35114497351</v>
      </c>
      <c r="DY30" s="289">
        <v>-1.8154109868255781E-2</v>
      </c>
      <c r="DZ30" s="117">
        <v>85244.311653990866</v>
      </c>
      <c r="EA30" s="142">
        <v>-1.0797936833804977E-2</v>
      </c>
      <c r="EB30" s="119">
        <v>54992.467719275926</v>
      </c>
      <c r="EC30" s="289">
        <v>0.14179575487885754</v>
      </c>
      <c r="ED30" s="117">
        <v>85452.505936845817</v>
      </c>
      <c r="EE30" s="142">
        <v>-0.12652909127021361</v>
      </c>
      <c r="EF30" s="119">
        <v>63413.408398297077</v>
      </c>
      <c r="EG30" s="289">
        <v>0.12416538207509689</v>
      </c>
      <c r="EH30" s="117">
        <v>94859.537884203179</v>
      </c>
      <c r="EI30" s="142">
        <v>7.4773347237613932E-3</v>
      </c>
      <c r="EJ30" s="119">
        <v>51851.109205002394</v>
      </c>
      <c r="EK30" s="289">
        <v>-8.8020083265099539E-2</v>
      </c>
      <c r="EL30" s="117">
        <v>64639.984493792173</v>
      </c>
      <c r="EM30" s="142">
        <v>3.0565903193395007E-2</v>
      </c>
      <c r="EN30" s="119">
        <v>166146.09209139741</v>
      </c>
      <c r="EO30" s="289">
        <v>-0.17189945949035779</v>
      </c>
      <c r="EP30" s="117">
        <v>78894.039017335337</v>
      </c>
      <c r="EQ30" s="142">
        <v>6.7993493773118405E-2</v>
      </c>
      <c r="ER30" s="119">
        <v>51976.50598993335</v>
      </c>
      <c r="ES30" s="289">
        <v>-1.2034206473633922E-2</v>
      </c>
      <c r="ET30" s="117">
        <v>104122.84878921263</v>
      </c>
      <c r="EU30" s="142">
        <v>-2.5446037092054077E-2</v>
      </c>
      <c r="EV30" s="119">
        <v>130584.35715293008</v>
      </c>
      <c r="EW30" s="289">
        <v>0.1029171994476398</v>
      </c>
      <c r="EX30" s="117">
        <v>161940.14497031472</v>
      </c>
      <c r="EY30" s="142">
        <v>0.10468636165432217</v>
      </c>
      <c r="EZ30" s="119">
        <v>64807.709442231098</v>
      </c>
      <c r="FA30" s="289">
        <v>-0.17578568395285327</v>
      </c>
      <c r="FB30" s="117">
        <v>47578.523054078709</v>
      </c>
      <c r="FC30" s="142">
        <v>0.22549895862836089</v>
      </c>
      <c r="FD30" s="119">
        <v>200216.66754533511</v>
      </c>
      <c r="FE30" s="289">
        <v>-3.2462642399695166E-2</v>
      </c>
      <c r="FF30" s="117">
        <v>117272.40234958191</v>
      </c>
      <c r="FG30" s="142">
        <v>-0.11400261540429184</v>
      </c>
      <c r="FH30" s="119">
        <v>105703.91444212235</v>
      </c>
      <c r="FI30" s="289">
        <v>-0.19042122724103577</v>
      </c>
      <c r="FJ30" s="117">
        <v>121935.10468072766</v>
      </c>
      <c r="FK30" s="142">
        <v>0.11951258334280891</v>
      </c>
      <c r="FL30" s="119">
        <v>113990.89073853599</v>
      </c>
      <c r="FM30" s="289">
        <v>0.11543642918422813</v>
      </c>
      <c r="FN30" s="117">
        <v>70306.666460529726</v>
      </c>
      <c r="FO30" s="142">
        <v>0.10982570289868289</v>
      </c>
      <c r="FP30" s="119">
        <v>100386.03487641715</v>
      </c>
      <c r="FQ30" s="289">
        <v>-0.23762285384331572</v>
      </c>
      <c r="FR30" s="117">
        <v>73321.017283040812</v>
      </c>
      <c r="FS30" s="142">
        <v>-9.4329726915592563E-2</v>
      </c>
      <c r="FT30" s="119">
        <v>80958.571542904203</v>
      </c>
      <c r="FU30" s="289">
        <v>3.7344186909087036E-2</v>
      </c>
      <c r="FV30" s="117">
        <v>129416.07798747125</v>
      </c>
      <c r="FW30" s="142">
        <v>8.0997227910362901E-2</v>
      </c>
      <c r="FX30" s="119">
        <v>67171.722129556802</v>
      </c>
      <c r="FY30" s="289">
        <v>-0.10775024091600664</v>
      </c>
      <c r="FZ30" s="117">
        <v>143656.98674127174</v>
      </c>
      <c r="GA30" s="142">
        <v>0.11762092872140875</v>
      </c>
      <c r="GB30" s="119">
        <v>101122.90136990792</v>
      </c>
      <c r="GC30" s="289">
        <v>-0.19621511745395115</v>
      </c>
      <c r="GD30" s="117">
        <v>54866.075680214301</v>
      </c>
      <c r="GE30" s="142">
        <v>8.8916668188286752E-2</v>
      </c>
      <c r="GF30" s="119">
        <v>145138.42357485357</v>
      </c>
      <c r="GG30" s="289">
        <v>-2.5267183463894616E-2</v>
      </c>
      <c r="GH30" s="117">
        <v>141923.0696581713</v>
      </c>
      <c r="GI30" s="142">
        <v>-2.7405467346687237E-2</v>
      </c>
      <c r="GJ30" s="119">
        <v>147169.14694993442</v>
      </c>
      <c r="GK30" s="289">
        <v>1.83516970408285E-2</v>
      </c>
      <c r="GL30" s="117">
        <v>78400.401157341665</v>
      </c>
      <c r="GM30" s="142">
        <v>-0.15608284903671893</v>
      </c>
      <c r="GN30" s="119">
        <v>100254.08467222682</v>
      </c>
      <c r="GO30" s="289">
        <v>-4.7629677911668875E-2</v>
      </c>
      <c r="GP30" s="117">
        <v>79635.315697818485</v>
      </c>
      <c r="GQ30" s="142">
        <v>0.24293606014272595</v>
      </c>
      <c r="GR30" s="119">
        <v>71847.663900262822</v>
      </c>
      <c r="GS30" s="289">
        <v>-0.10232647485912937</v>
      </c>
      <c r="GT30" s="117">
        <v>114897.27451196464</v>
      </c>
    </row>
    <row r="31" spans="1:202" x14ac:dyDescent="0.35">
      <c r="A31" s="15">
        <v>46173</v>
      </c>
      <c r="B31" s="16">
        <v>1685.4000000000003</v>
      </c>
      <c r="C31" s="142">
        <v>1.5398194596932518E-2</v>
      </c>
      <c r="D31" s="119">
        <v>214069.72249009565</v>
      </c>
      <c r="E31" s="289">
        <v>9.2458362970534447E-2</v>
      </c>
      <c r="F31" s="117">
        <v>118207.7717067843</v>
      </c>
      <c r="G31" s="142">
        <v>-7.1947740394562171E-2</v>
      </c>
      <c r="H31" s="119">
        <v>118409.46752394545</v>
      </c>
      <c r="I31" s="289">
        <v>7.3407366175935573E-2</v>
      </c>
      <c r="J31" s="117">
        <v>86099.833688836137</v>
      </c>
      <c r="K31" s="142">
        <v>9.5829689507520355E-2</v>
      </c>
      <c r="L31" s="119">
        <v>115743.1007868805</v>
      </c>
      <c r="M31" s="289">
        <v>-5.65349330271048E-2</v>
      </c>
      <c r="N31" s="117">
        <v>69437.326749030268</v>
      </c>
      <c r="O31" s="142">
        <v>0.23314182670543582</v>
      </c>
      <c r="P31" s="119">
        <v>68552.772785518857</v>
      </c>
      <c r="Q31" s="289">
        <v>7.1089037422669921E-2</v>
      </c>
      <c r="R31" s="117">
        <v>59741.451923616092</v>
      </c>
      <c r="S31" s="142">
        <v>-0.10025954301966668</v>
      </c>
      <c r="T31" s="119">
        <v>101719.86222219195</v>
      </c>
      <c r="U31" s="289">
        <v>3.2186447533988305E-2</v>
      </c>
      <c r="V31" s="117">
        <v>135893.27484130242</v>
      </c>
      <c r="W31" s="142">
        <v>0.10851270600845191</v>
      </c>
      <c r="X31" s="119">
        <v>187389.11028447657</v>
      </c>
      <c r="Y31" s="289">
        <v>5.5142326384381699E-2</v>
      </c>
      <c r="Z31" s="117">
        <v>93557.970130333822</v>
      </c>
      <c r="AA31" s="142">
        <v>2.9587731255149578E-2</v>
      </c>
      <c r="AB31" s="119">
        <v>116292.92685226157</v>
      </c>
      <c r="AC31" s="289">
        <v>6.3967113317665997E-3</v>
      </c>
      <c r="AD31" s="117">
        <v>109535.85746191679</v>
      </c>
      <c r="AE31" s="142">
        <v>-8.7499472994207669E-2</v>
      </c>
      <c r="AF31" s="119">
        <v>58000.886475793661</v>
      </c>
      <c r="AG31" s="289">
        <v>0.16285847033854883</v>
      </c>
      <c r="AH31" s="117">
        <v>125543.90243215578</v>
      </c>
      <c r="AI31" s="142">
        <v>-9.1389258953754604E-3</v>
      </c>
      <c r="AJ31" s="119">
        <v>123327.8489092424</v>
      </c>
      <c r="AK31" s="289">
        <v>5.6974440055109717E-2</v>
      </c>
      <c r="AL31" s="117">
        <v>105289.37631466742</v>
      </c>
      <c r="AM31" s="142">
        <v>2.6329742777935684E-2</v>
      </c>
      <c r="AN31" s="119">
        <v>89568.515698973337</v>
      </c>
      <c r="AO31" s="289">
        <v>0.16385943168015144</v>
      </c>
      <c r="AP31" s="117">
        <v>123852.67226640583</v>
      </c>
      <c r="AQ31" s="142">
        <v>0.34251464741642762</v>
      </c>
      <c r="AR31" s="119">
        <v>98501.993670252501</v>
      </c>
      <c r="AS31" s="289">
        <v>9.3658844551224738E-2</v>
      </c>
      <c r="AT31" s="117">
        <v>119307.44066532909</v>
      </c>
      <c r="AU31" s="142">
        <v>0.22674397694456749</v>
      </c>
      <c r="AV31" s="119">
        <v>199957.07979769757</v>
      </c>
      <c r="AW31" s="289">
        <v>-1.3023308621434748E-2</v>
      </c>
      <c r="AX31" s="117">
        <v>70428.971643981815</v>
      </c>
      <c r="AY31" s="142">
        <v>1.352172891465736E-2</v>
      </c>
      <c r="AZ31" s="119">
        <v>112038.33239366436</v>
      </c>
      <c r="BA31" s="289">
        <v>1.9327174927078888E-3</v>
      </c>
      <c r="BB31" s="117">
        <v>65996.151977591886</v>
      </c>
      <c r="BC31" s="142">
        <v>0.15113105954081979</v>
      </c>
      <c r="BD31" s="119">
        <v>266053.02638624853</v>
      </c>
      <c r="BE31" s="289">
        <v>-6.7825640700721945E-2</v>
      </c>
      <c r="BF31" s="117">
        <v>181179.6017806918</v>
      </c>
      <c r="BG31" s="142">
        <v>0.21576169238211912</v>
      </c>
      <c r="BH31" s="119">
        <v>101511.25867271582</v>
      </c>
      <c r="BI31" s="289">
        <v>0.25283204202146337</v>
      </c>
      <c r="BJ31" s="117">
        <v>122612.37970386598</v>
      </c>
      <c r="BK31" s="142">
        <v>-0.14094028248463836</v>
      </c>
      <c r="BL31" s="119">
        <v>71534.993860334216</v>
      </c>
      <c r="BM31" s="289">
        <v>0.10175719222791971</v>
      </c>
      <c r="BN31" s="117">
        <v>203614.54552947302</v>
      </c>
      <c r="BO31" s="142">
        <v>7.05747468615322E-2</v>
      </c>
      <c r="BP31" s="119">
        <v>48397.491867711462</v>
      </c>
      <c r="BQ31" s="289">
        <v>-2.0468535200028656E-2</v>
      </c>
      <c r="BR31" s="117">
        <v>78723.355632991501</v>
      </c>
      <c r="BS31" s="142">
        <v>0.29589567421145491</v>
      </c>
      <c r="BT31" s="119">
        <v>170082.01443512912</v>
      </c>
      <c r="BU31" s="289">
        <v>-7.9602036352439356E-2</v>
      </c>
      <c r="BV31" s="117">
        <v>106823.1233308833</v>
      </c>
      <c r="BW31" s="142">
        <v>1.1248545663025963E-2</v>
      </c>
      <c r="BX31" s="119">
        <v>71763.723482855188</v>
      </c>
      <c r="BY31" s="289">
        <v>5.7043659690257188E-2</v>
      </c>
      <c r="BZ31" s="117">
        <v>83203.260052294165</v>
      </c>
      <c r="CA31" s="142">
        <v>4.9453554633964503E-2</v>
      </c>
      <c r="CB31" s="119">
        <v>81552.233285674243</v>
      </c>
      <c r="CC31" s="289">
        <v>9.7794466184912457E-2</v>
      </c>
      <c r="CD31" s="117">
        <v>165316.19054502551</v>
      </c>
      <c r="CE31" s="142">
        <v>0.15265638928298153</v>
      </c>
      <c r="CF31" s="119">
        <v>147853.49339386102</v>
      </c>
      <c r="CG31" s="289">
        <v>0.20374937468406012</v>
      </c>
      <c r="CH31" s="117">
        <v>75697.850548743605</v>
      </c>
      <c r="CI31" s="142">
        <v>-1.8550046588083173E-2</v>
      </c>
      <c r="CJ31" s="119">
        <v>61248.092563436694</v>
      </c>
      <c r="CK31" s="289">
        <v>-0.22114842276839702</v>
      </c>
      <c r="CL31" s="117">
        <v>70053.28983757383</v>
      </c>
      <c r="CM31" s="142">
        <v>-5.3075680592491736E-3</v>
      </c>
      <c r="CN31" s="119">
        <v>139319.82005918221</v>
      </c>
      <c r="CO31" s="289">
        <v>-0.23227326071102739</v>
      </c>
      <c r="CP31" s="117">
        <v>141888.51823097726</v>
      </c>
      <c r="CQ31" s="142">
        <v>-0.1377521644556105</v>
      </c>
      <c r="CR31" s="119">
        <v>56071.609255662785</v>
      </c>
      <c r="CS31" s="289">
        <v>2.464699080375525E-2</v>
      </c>
      <c r="CT31" s="117">
        <v>50472.683688865211</v>
      </c>
      <c r="CU31" s="142">
        <v>0.14980095798667192</v>
      </c>
      <c r="CV31" s="119">
        <v>75660.490741333517</v>
      </c>
      <c r="CW31" s="289">
        <v>-6.0908705964578203E-2</v>
      </c>
      <c r="CX31" s="117">
        <v>115206.86120194187</v>
      </c>
      <c r="CY31" s="142">
        <v>-2.1982188123070914E-2</v>
      </c>
      <c r="CZ31" s="119">
        <v>85351.668091318323</v>
      </c>
      <c r="DA31" s="289">
        <v>-0.12780726668957393</v>
      </c>
      <c r="DB31" s="117">
        <v>198692.70301947018</v>
      </c>
      <c r="DC31" s="142">
        <v>-0.12746215426320934</v>
      </c>
      <c r="DD31" s="119">
        <v>74815.082690467592</v>
      </c>
      <c r="DE31" s="289">
        <v>-5.8772779695731789E-2</v>
      </c>
      <c r="DF31" s="117">
        <v>117703.15501802374</v>
      </c>
      <c r="DG31" s="142">
        <v>0.14708513491807496</v>
      </c>
      <c r="DH31" s="119">
        <v>193757.15895106117</v>
      </c>
      <c r="DI31" s="289">
        <v>1.7176612959191036E-2</v>
      </c>
      <c r="DJ31" s="117">
        <v>147085.02458764726</v>
      </c>
      <c r="DK31" s="142">
        <v>9.1033762844908578E-2</v>
      </c>
      <c r="DL31" s="119">
        <v>99756.729465247787</v>
      </c>
      <c r="DM31" s="289">
        <v>0.14393323637409355</v>
      </c>
      <c r="DN31" s="117">
        <v>96711.559685426953</v>
      </c>
      <c r="DO31" s="142">
        <v>-8.058352904498399E-2</v>
      </c>
      <c r="DP31" s="119">
        <v>251983.78658372507</v>
      </c>
      <c r="DQ31" s="289">
        <v>-0.10571077868680352</v>
      </c>
      <c r="DR31" s="117">
        <v>88478.034101280064</v>
      </c>
      <c r="DS31" s="142">
        <v>-0.22055330490155634</v>
      </c>
      <c r="DT31" s="119">
        <v>47401.096622021178</v>
      </c>
      <c r="DU31" s="289">
        <v>3.8854887211920507E-2</v>
      </c>
      <c r="DV31" s="117">
        <v>93726.507663521377</v>
      </c>
      <c r="DW31" s="142">
        <v>0.13574053132796562</v>
      </c>
      <c r="DX31" s="119">
        <v>162772.42132994946</v>
      </c>
      <c r="DY31" s="289">
        <v>5.0412831110292274E-2</v>
      </c>
      <c r="DZ31" s="117">
        <v>91227.118740516627</v>
      </c>
      <c r="EA31" s="142">
        <v>2.8277251097594491E-2</v>
      </c>
      <c r="EB31" s="119">
        <v>58232.903537450249</v>
      </c>
      <c r="EC31" s="289">
        <v>3.6059961419828493E-2</v>
      </c>
      <c r="ED31" s="117">
        <v>90219.320004156136</v>
      </c>
      <c r="EE31" s="142">
        <v>1.2149351159755652E-2</v>
      </c>
      <c r="EF31" s="119">
        <v>65869.240165164985</v>
      </c>
      <c r="EG31" s="289">
        <v>-1.8818980472959268E-2</v>
      </c>
      <c r="EH31" s="117">
        <v>94759.77809308641</v>
      </c>
      <c r="EI31" s="142">
        <v>9.8885285052810107E-2</v>
      </c>
      <c r="EJ31" s="119">
        <v>58663.820919043443</v>
      </c>
      <c r="EK31" s="289">
        <v>-5.0723854030258406E-3</v>
      </c>
      <c r="EL31" s="117">
        <v>65997.505579994046</v>
      </c>
      <c r="EM31" s="142">
        <v>0.1148226540505015</v>
      </c>
      <c r="EN31" s="119">
        <v>186908.8273454507</v>
      </c>
      <c r="EO31" s="289">
        <v>4.7801267209402809E-2</v>
      </c>
      <c r="EP31" s="117">
        <v>84350.67405763203</v>
      </c>
      <c r="EQ31" s="142">
        <v>0.14177990558260112</v>
      </c>
      <c r="ER31" s="119">
        <v>61031.1301016996</v>
      </c>
      <c r="ES31" s="289">
        <v>0.10721327657421371</v>
      </c>
      <c r="ET31" s="117">
        <v>116971.60057414552</v>
      </c>
      <c r="EU31" s="142">
        <v>5.449282894644232E-2</v>
      </c>
      <c r="EV31" s="119">
        <v>139385.66819034584</v>
      </c>
      <c r="EW31" s="289">
        <v>3.4820528921886168E-2</v>
      </c>
      <c r="EX31" s="117">
        <v>169264.386471868</v>
      </c>
      <c r="EY31" s="142">
        <v>0.11761206920923518</v>
      </c>
      <c r="EZ31" s="119">
        <v>74115.278250442789</v>
      </c>
      <c r="FA31" s="289">
        <v>0.20276284848520343</v>
      </c>
      <c r="FB31" s="117">
        <v>58911.079915242626</v>
      </c>
      <c r="FC31" s="142">
        <v>8.0071995973160143E-2</v>
      </c>
      <c r="FD31" s="119">
        <v>217933.81574278473</v>
      </c>
      <c r="FE31" s="289">
        <v>2.5905371328212325E-2</v>
      </c>
      <c r="FF31" s="117">
        <v>121995.78747899934</v>
      </c>
      <c r="FG31" s="142">
        <v>-8.354588651254026E-3</v>
      </c>
      <c r="FH31" s="119">
        <v>106506.20171813105</v>
      </c>
      <c r="FI31" s="289">
        <v>8.851488540122833E-3</v>
      </c>
      <c r="FJ31" s="117">
        <v>124699.81186244778</v>
      </c>
      <c r="FK31" s="142">
        <v>0.17476945819032258</v>
      </c>
      <c r="FL31" s="119">
        <v>135598.41695154217</v>
      </c>
      <c r="FM31" s="289">
        <v>5.8337210245225701E-2</v>
      </c>
      <c r="FN31" s="117">
        <v>76093.561243478602</v>
      </c>
      <c r="FO31" s="142">
        <v>0.13418099150391949</v>
      </c>
      <c r="FP31" s="119">
        <v>115541.33256928185</v>
      </c>
      <c r="FQ31" s="289">
        <v>0.10159757461344379</v>
      </c>
      <c r="FR31" s="117">
        <v>82455.654807188155</v>
      </c>
      <c r="FS31" s="142">
        <v>-0.15373602835260136</v>
      </c>
      <c r="FT31" s="119">
        <v>70197.722292798164</v>
      </c>
      <c r="FU31" s="289">
        <v>-8.1972128021708127E-2</v>
      </c>
      <c r="FV31" s="117">
        <v>120492.96667461487</v>
      </c>
      <c r="FW31" s="142">
        <v>0.10536348757658534</v>
      </c>
      <c r="FX31" s="119">
        <v>75934.569039652197</v>
      </c>
      <c r="FY31" s="289">
        <v>0.29093606472126698</v>
      </c>
      <c r="FZ31" s="117">
        <v>187137.38513349256</v>
      </c>
      <c r="GA31" s="142">
        <v>0.16830450576864564</v>
      </c>
      <c r="GB31" s="119">
        <v>119827.74130686178</v>
      </c>
      <c r="GC31" s="289">
        <v>0.23855329262943847</v>
      </c>
      <c r="GD31" s="117">
        <v>69639.95868738537</v>
      </c>
      <c r="GE31" s="142">
        <v>0.23902620648399175</v>
      </c>
      <c r="GF31" s="119">
        <v>181515.71037701756</v>
      </c>
      <c r="GG31" s="289">
        <v>0.21956964480151386</v>
      </c>
      <c r="GH31" s="117">
        <v>174770.46765215648</v>
      </c>
      <c r="GI31" s="142">
        <v>1.6418001392533438E-3</v>
      </c>
      <c r="GJ31" s="119">
        <v>149096.1692758906</v>
      </c>
      <c r="GK31" s="289">
        <v>-5.4062740339774859E-2</v>
      </c>
      <c r="GL31" s="117">
        <v>75847.260627038107</v>
      </c>
      <c r="GM31" s="142">
        <v>0.1224147212888415</v>
      </c>
      <c r="GN31" s="119">
        <v>114212.06050544538</v>
      </c>
      <c r="GO31" s="289">
        <v>0.17541016053451752</v>
      </c>
      <c r="GP31" s="117">
        <v>95289.55920858981</v>
      </c>
      <c r="GQ31" s="142">
        <v>0.12575180312548218</v>
      </c>
      <c r="GR31" s="119">
        <v>82568.037186074493</v>
      </c>
      <c r="GS31" s="289">
        <v>0.29438652167344154</v>
      </c>
      <c r="GT31" s="117">
        <v>150406.88350530047</v>
      </c>
    </row>
    <row r="32" spans="1:202" x14ac:dyDescent="0.35">
      <c r="A32" s="15">
        <v>46203</v>
      </c>
      <c r="B32" s="16">
        <v>1685.4000000000003</v>
      </c>
      <c r="C32" s="142">
        <v>7.2492467731239546E-2</v>
      </c>
      <c r="D32" s="119">
        <v>231273.56493994431</v>
      </c>
      <c r="E32" s="289">
        <v>8.4875409018527748E-2</v>
      </c>
      <c r="F32" s="117">
        <v>129926.10467956637</v>
      </c>
      <c r="G32" s="142">
        <v>5.098958959313668E-2</v>
      </c>
      <c r="H32" s="119">
        <v>126132.51767693328</v>
      </c>
      <c r="I32" s="289">
        <v>5.9122610142717108E-2</v>
      </c>
      <c r="J32" s="117">
        <v>92875.68058937398</v>
      </c>
      <c r="K32" s="142">
        <v>0.10212552689117084</v>
      </c>
      <c r="L32" s="119">
        <v>129248.82593875857</v>
      </c>
      <c r="M32" s="289">
        <v>-5.9987828413057831E-6</v>
      </c>
      <c r="N32" s="117">
        <v>71122.310209586009</v>
      </c>
      <c r="O32" s="142">
        <v>-0.17173814172305601</v>
      </c>
      <c r="P32" s="119">
        <v>58465.046977370963</v>
      </c>
      <c r="Q32" s="289">
        <v>9.9122519012396104E-2</v>
      </c>
      <c r="R32" s="117">
        <v>67348.575127742864</v>
      </c>
      <c r="S32" s="142">
        <v>9.574939115882948E-2</v>
      </c>
      <c r="T32" s="119">
        <v>113144.87709872684</v>
      </c>
      <c r="U32" s="289">
        <v>-0.13852186613924611</v>
      </c>
      <c r="V32" s="117">
        <v>118754.48481451174</v>
      </c>
      <c r="W32" s="142">
        <v>7.7853255016027328E-2</v>
      </c>
      <c r="X32" s="119">
        <v>203663.36247468038</v>
      </c>
      <c r="Y32" s="289">
        <v>-6.315269393468298E-3</v>
      </c>
      <c r="Z32" s="117">
        <v>94652.526345054706</v>
      </c>
      <c r="AA32" s="142">
        <v>0.13370573418725273</v>
      </c>
      <c r="AB32" s="119">
        <v>133527.35801782768</v>
      </c>
      <c r="AC32" s="289">
        <v>-0.25853852868722471</v>
      </c>
      <c r="AD32" s="117">
        <v>82902.018035219255</v>
      </c>
      <c r="AE32" s="142">
        <v>9.0376551097380547E-2</v>
      </c>
      <c r="AF32" s="119">
        <v>64928.206556066601</v>
      </c>
      <c r="AG32" s="289">
        <v>0.27014867665081382</v>
      </c>
      <c r="AH32" s="117">
        <v>161144.82153578155</v>
      </c>
      <c r="AI32" s="142">
        <v>3.4386640203860688E-3</v>
      </c>
      <c r="AJ32" s="119">
        <v>125437.33194599822</v>
      </c>
      <c r="AK32" s="289">
        <v>-0.17202592821789303</v>
      </c>
      <c r="AL32" s="117">
        <v>88862.273622653709</v>
      </c>
      <c r="AM32" s="142">
        <v>8.6384946105962604E-2</v>
      </c>
      <c r="AN32" s="119">
        <v>98991.287100420217</v>
      </c>
      <c r="AO32" s="289">
        <v>6.0821882774975439E-2</v>
      </c>
      <c r="AP32" s="117">
        <v>133071.02498036061</v>
      </c>
      <c r="AQ32" s="142">
        <v>0.1892107002483574</v>
      </c>
      <c r="AR32" s="119">
        <v>118825.02486846024</v>
      </c>
      <c r="AS32" s="289">
        <v>1.5560310110002688E-2</v>
      </c>
      <c r="AT32" s="117">
        <v>122849.30144051234</v>
      </c>
      <c r="AU32" s="142">
        <v>0.18073424496134732</v>
      </c>
      <c r="AV32" s="119">
        <v>237781.57163961034</v>
      </c>
      <c r="AW32" s="289">
        <v>3.11524214886338E-2</v>
      </c>
      <c r="AX32" s="117">
        <v>74308.404653646168</v>
      </c>
      <c r="AY32" s="142">
        <v>0.12876096059570541</v>
      </c>
      <c r="AZ32" s="119">
        <v>128149.89569621351</v>
      </c>
      <c r="BA32" s="289">
        <v>6.8043003206744584E-2</v>
      </c>
      <c r="BB32" s="117">
        <v>72172.128358235961</v>
      </c>
      <c r="BC32" s="142">
        <v>0.13928528105838475</v>
      </c>
      <c r="BD32" s="119">
        <v>304795.69694289099</v>
      </c>
      <c r="BE32" s="289">
        <v>7.2142183831697113E-2</v>
      </c>
      <c r="BF32" s="117">
        <v>195935.69391890813</v>
      </c>
      <c r="BG32" s="142">
        <v>1.2147486988886413E-2</v>
      </c>
      <c r="BH32" s="119">
        <v>104429.76536666811</v>
      </c>
      <c r="BI32" s="289">
        <v>9.1422348400295256E-2</v>
      </c>
      <c r="BJ32" s="117">
        <v>135507.2913993421</v>
      </c>
      <c r="BK32" s="142">
        <v>0.10676741433450326</v>
      </c>
      <c r="BL32" s="119">
        <v>80858.000189236656</v>
      </c>
      <c r="BM32" s="289">
        <v>6.2066972064028086E-3</v>
      </c>
      <c r="BN32" s="117">
        <v>206563.71936039376</v>
      </c>
      <c r="BO32" s="142">
        <v>6.0460734460288768E-2</v>
      </c>
      <c r="BP32" s="119">
        <v>53009.039772069154</v>
      </c>
      <c r="BQ32" s="289">
        <v>-0.11784836419043739</v>
      </c>
      <c r="BR32" s="117">
        <v>71131.336948061391</v>
      </c>
      <c r="BS32" s="142">
        <v>2.7334115650457128E-2</v>
      </c>
      <c r="BT32" s="119">
        <v>176416.45588776167</v>
      </c>
      <c r="BU32" s="289">
        <v>0.16886832398274693</v>
      </c>
      <c r="BV32" s="117">
        <v>126547.56513037182</v>
      </c>
      <c r="BW32" s="142">
        <v>3.0432787429320741E-2</v>
      </c>
      <c r="BX32" s="119">
        <v>75633.093624745467</v>
      </c>
      <c r="BY32" s="289">
        <v>0.17363836045106568</v>
      </c>
      <c r="BZ32" s="117">
        <v>99335.937711958162</v>
      </c>
      <c r="CA32" s="142">
        <v>0.14353883326465935</v>
      </c>
      <c r="CB32" s="119">
        <v>94943.545701627241</v>
      </c>
      <c r="CC32" s="289">
        <v>-0.1139351298523177</v>
      </c>
      <c r="CD32" s="117">
        <v>148166.26890858755</v>
      </c>
      <c r="CE32" s="142">
        <v>-0.15775343218360638</v>
      </c>
      <c r="CF32" s="119">
        <v>126214.49735064327</v>
      </c>
      <c r="CG32" s="289">
        <v>0.1345233266250484</v>
      </c>
      <c r="CH32" s="117">
        <v>87566.377222926341</v>
      </c>
      <c r="CI32" s="142">
        <v>-0.22986740121360644</v>
      </c>
      <c r="CJ32" s="119">
        <v>48854.552696589089</v>
      </c>
      <c r="CK32" s="289">
        <v>0.11834892651976106</v>
      </c>
      <c r="CL32" s="117">
        <v>80029.421489028377</v>
      </c>
      <c r="CM32" s="142">
        <v>0.26853172473911324</v>
      </c>
      <c r="CN32" s="119">
        <v>178417.01163001731</v>
      </c>
      <c r="CO32" s="289">
        <v>0.1259869060618416</v>
      </c>
      <c r="CP32" s="117">
        <v>161450.01364859732</v>
      </c>
      <c r="CQ32" s="142">
        <v>2.9385602685593606E-2</v>
      </c>
      <c r="CR32" s="119">
        <v>59404.707287191552</v>
      </c>
      <c r="CS32" s="289">
        <v>-0.11808759924906136</v>
      </c>
      <c r="CT32" s="117">
        <v>46197.885644389862</v>
      </c>
      <c r="CU32" s="142">
        <v>9.0962190654332892E-2</v>
      </c>
      <c r="CV32" s="119">
        <v>84228.134725147087</v>
      </c>
      <c r="CW32" s="289">
        <v>0.12013925476406626</v>
      </c>
      <c r="CX32" s="117">
        <v>130733.12765045038</v>
      </c>
      <c r="CY32" s="142">
        <v>0.23309153477626954</v>
      </c>
      <c r="CZ32" s="119">
        <v>106931.81940243844</v>
      </c>
      <c r="DA32" s="289">
        <v>-5.4708365689250221E-2</v>
      </c>
      <c r="DB32" s="117">
        <v>189507.94996289542</v>
      </c>
      <c r="DC32" s="142">
        <v>0.1018520415313371</v>
      </c>
      <c r="DD32" s="119">
        <v>84120.551599827508</v>
      </c>
      <c r="DE32" s="289">
        <v>0.12636334112721148</v>
      </c>
      <c r="DF32" s="117">
        <v>134261.91894731531</v>
      </c>
      <c r="DG32" s="142">
        <v>9.9208662582019824E-2</v>
      </c>
      <c r="DH32" s="119">
        <v>214664.94755628778</v>
      </c>
      <c r="DI32" s="289">
        <v>-4.1728274158119166E-2</v>
      </c>
      <c r="DJ32" s="117">
        <v>142632.82035710019</v>
      </c>
      <c r="DK32" s="142">
        <v>0.38970064764186374</v>
      </c>
      <c r="DL32" s="119">
        <v>140317.39154448902</v>
      </c>
      <c r="DM32" s="289">
        <v>-2.6496150048632053E-2</v>
      </c>
      <c r="DN32" s="117">
        <v>95834.475688564635</v>
      </c>
      <c r="DO32" s="142">
        <v>-0.22611572076160702</v>
      </c>
      <c r="DP32" s="119">
        <v>196691.69106010711</v>
      </c>
      <c r="DQ32" s="289">
        <v>-7.2351237404862934E-3</v>
      </c>
      <c r="DR32" s="117">
        <v>89523.284576242324</v>
      </c>
      <c r="DS32" s="142">
        <v>-0.1663557964070313</v>
      </c>
      <c r="DT32" s="119">
        <v>41201.049442898206</v>
      </c>
      <c r="DU32" s="289">
        <v>8.6831645656501311E-3</v>
      </c>
      <c r="DV32" s="117">
        <v>96225.750353727402</v>
      </c>
      <c r="DW32" s="142">
        <v>-0.14124609563327317</v>
      </c>
      <c r="DX32" s="119">
        <v>141466.85234031998</v>
      </c>
      <c r="DY32" s="289">
        <v>0.21343647428247609</v>
      </c>
      <c r="DZ32" s="117">
        <v>112383.71332344129</v>
      </c>
      <c r="EA32" s="142">
        <v>-5.2756876286599405E-2</v>
      </c>
      <c r="EB32" s="119">
        <v>56846.117449715508</v>
      </c>
      <c r="EC32" s="289">
        <v>2.6885563903449601E-2</v>
      </c>
      <c r="ED32" s="117">
        <v>94330.317297453628</v>
      </c>
      <c r="EE32" s="142">
        <v>-0.13428073323170542</v>
      </c>
      <c r="EF32" s="119">
        <v>58709.670298371333</v>
      </c>
      <c r="EG32" s="289">
        <v>-1.4791512151680709E-2</v>
      </c>
      <c r="EH32" s="117">
        <v>95043.537683931951</v>
      </c>
      <c r="EI32" s="142">
        <v>-6.906622173707605E-2</v>
      </c>
      <c r="EJ32" s="119">
        <v>56297.532455504668</v>
      </c>
      <c r="EK32" s="289">
        <v>0.13724136209383889</v>
      </c>
      <c r="EL32" s="117">
        <v>76740.493140588151</v>
      </c>
      <c r="EM32" s="142">
        <v>0.10936810263825573</v>
      </c>
      <c r="EN32" s="119">
        <v>209036.09115856397</v>
      </c>
      <c r="EO32" s="289">
        <v>0.18412205938624071</v>
      </c>
      <c r="EP32" s="117">
        <v>101566.89387574079</v>
      </c>
      <c r="EQ32" s="142">
        <v>-0.17295265498240908</v>
      </c>
      <c r="ER32" s="119">
        <v>52161.034114033828</v>
      </c>
      <c r="ES32" s="289">
        <v>-0.18111979240009746</v>
      </c>
      <c r="ET32" s="117">
        <v>97471.12856144915</v>
      </c>
      <c r="EU32" s="142">
        <v>0.18273233596315919</v>
      </c>
      <c r="EV32" s="119">
        <v>166541.33693855355</v>
      </c>
      <c r="EW32" s="289">
        <v>-0.21897982592384646</v>
      </c>
      <c r="EX32" s="117">
        <v>133884.30058715167</v>
      </c>
      <c r="EY32" s="142">
        <v>8.8927858533154186E-2</v>
      </c>
      <c r="EZ32" s="119">
        <v>82391.591229843514</v>
      </c>
      <c r="FA32" s="289">
        <v>0.10618557851085308</v>
      </c>
      <c r="FB32" s="117">
        <v>66851.987016741754</v>
      </c>
      <c r="FC32" s="142">
        <v>-8.1268061816426249E-3</v>
      </c>
      <c r="FD32" s="119">
        <v>217848.1098618173</v>
      </c>
      <c r="FE32" s="289">
        <v>-4.3884033497545258E-2</v>
      </c>
      <c r="FF32" s="117">
        <v>118327.52025471152</v>
      </c>
      <c r="FG32" s="142">
        <v>0.12557973406245776</v>
      </c>
      <c r="FH32" s="119">
        <v>121566.62220589643</v>
      </c>
      <c r="FI32" s="289">
        <v>0.16884203911746049</v>
      </c>
      <c r="FJ32" s="117">
        <v>147439.78237486715</v>
      </c>
      <c r="FK32" s="142">
        <v>-6.5867412576318757E-2</v>
      </c>
      <c r="FL32" s="119">
        <v>128352.30007749924</v>
      </c>
      <c r="FM32" s="289">
        <v>9.9355962114567958E-2</v>
      </c>
      <c r="FN32" s="117">
        <v>85339.31023154821</v>
      </c>
      <c r="FO32" s="142">
        <v>-1.2375000018230331E-2</v>
      </c>
      <c r="FP32" s="119">
        <v>115796.90857663062</v>
      </c>
      <c r="FQ32" s="289">
        <v>0.11623235387793102</v>
      </c>
      <c r="FR32" s="117">
        <v>93725.06965597377</v>
      </c>
      <c r="FS32" s="142">
        <v>-0.17464311501370838</v>
      </c>
      <c r="FT32" s="119">
        <v>59623.573404716648</v>
      </c>
      <c r="FU32" s="289">
        <v>-4.7459519853432081E-3</v>
      </c>
      <c r="FV32" s="117">
        <v>121606.51284020559</v>
      </c>
      <c r="FW32" s="142">
        <v>7.6288704903510723E-2</v>
      </c>
      <c r="FX32" s="119">
        <v>83412.918969093487</v>
      </c>
      <c r="FY32" s="289">
        <v>-4.5677813773634252E-2</v>
      </c>
      <c r="FZ32" s="117">
        <v>180274.75850528001</v>
      </c>
      <c r="GA32" s="142">
        <v>8.5736822067069257E-2</v>
      </c>
      <c r="GB32" s="119">
        <v>131786.79104198699</v>
      </c>
      <c r="GC32" s="289">
        <v>-0.10814891822856669</v>
      </c>
      <c r="GD32" s="117">
        <v>63793.872489862573</v>
      </c>
      <c r="GE32" s="142">
        <v>-0.12373165542342905</v>
      </c>
      <c r="GF32" s="119">
        <v>160741.87104670948</v>
      </c>
      <c r="GG32" s="289">
        <v>2.0131351639949398E-2</v>
      </c>
      <c r="GH32" s="117">
        <v>179974.23339274045</v>
      </c>
      <c r="GI32" s="142">
        <v>0.34194413981668847</v>
      </c>
      <c r="GJ32" s="119">
        <v>201764.13062889839</v>
      </c>
      <c r="GK32" s="289">
        <v>0.16755274009002213</v>
      </c>
      <c r="GL32" s="117">
        <v>90241.076973420379</v>
      </c>
      <c r="GM32" s="142">
        <v>3.6718197335739791E-2</v>
      </c>
      <c r="GN32" s="119">
        <v>120091.12148120577</v>
      </c>
      <c r="GO32" s="289">
        <v>5.2259862918828781E-2</v>
      </c>
      <c r="GP32" s="117">
        <v>101954.77851042632</v>
      </c>
      <c r="GQ32" s="142">
        <v>-7.3088943271454779E-2</v>
      </c>
      <c r="GR32" s="119">
        <v>78218.626600146119</v>
      </c>
      <c r="GS32" s="289">
        <v>4.6325533639731811E-2</v>
      </c>
      <c r="GT32" s="117">
        <v>159059.9626467725</v>
      </c>
    </row>
    <row r="33" spans="1:202" x14ac:dyDescent="0.35">
      <c r="A33" s="15">
        <v>46234</v>
      </c>
      <c r="B33" s="16">
        <v>1685.4000000000003</v>
      </c>
      <c r="C33" s="142">
        <v>-9.1374275237187233E-2</v>
      </c>
      <c r="D33" s="119">
        <v>211826.51056203633</v>
      </c>
      <c r="E33" s="289">
        <v>0.21195646524750916</v>
      </c>
      <c r="F33" s="117">
        <v>159150.18257082513</v>
      </c>
      <c r="G33" s="142">
        <v>6.2043871667902359E-2</v>
      </c>
      <c r="H33" s="119">
        <v>135643.66741683034</v>
      </c>
      <c r="I33" s="289">
        <v>0.14511442169977895</v>
      </c>
      <c r="J33" s="117">
        <v>108038.68126807438</v>
      </c>
      <c r="K33" s="142">
        <v>-2.7680681940823515E-2</v>
      </c>
      <c r="L33" s="119">
        <v>127356.53029672294</v>
      </c>
      <c r="M33" s="289">
        <v>-5.8067640859720659E-2</v>
      </c>
      <c r="N33" s="117">
        <v>68677.805443222111</v>
      </c>
      <c r="O33" s="142">
        <v>1.6106436501719321E-3</v>
      </c>
      <c r="P33" s="119">
        <v>60244.613334042071</v>
      </c>
      <c r="Q33" s="289">
        <v>0.23660997518050797</v>
      </c>
      <c r="R33" s="117">
        <v>84969.319817160678</v>
      </c>
      <c r="S33" s="142">
        <v>8.0099314476509892E-2</v>
      </c>
      <c r="T33" s="119">
        <v>123893.10419086381</v>
      </c>
      <c r="U33" s="289">
        <v>-4.3116298111076645E-3</v>
      </c>
      <c r="V33" s="117">
        <v>119927.85943758275</v>
      </c>
      <c r="W33" s="142">
        <v>0.12830389341864887</v>
      </c>
      <c r="X33" s="119">
        <v>231479.56482691542</v>
      </c>
      <c r="Y33" s="289">
        <v>7.1654055870429972E-2</v>
      </c>
      <c r="Z33" s="117">
        <v>103120.16375606059</v>
      </c>
      <c r="AA33" s="142">
        <v>0.14220582732386894</v>
      </c>
      <c r="AB33" s="119">
        <v>154201.1264351233</v>
      </c>
      <c r="AC33" s="289">
        <v>0.19786440265291533</v>
      </c>
      <c r="AD33" s="117">
        <v>100990.77631247911</v>
      </c>
      <c r="AE33" s="142">
        <v>0.17025864123603285</v>
      </c>
      <c r="AF33" s="119">
        <v>77668.194782194973</v>
      </c>
      <c r="AG33" s="289">
        <v>8.8314600350870687E-2</v>
      </c>
      <c r="AH33" s="117">
        <v>177061.66204832649</v>
      </c>
      <c r="AI33" s="142">
        <v>0.21872208363059092</v>
      </c>
      <c r="AJ33" s="119">
        <v>154558.64655428904</v>
      </c>
      <c r="AK33" s="289">
        <v>8.7386553671956968E-2</v>
      </c>
      <c r="AL33" s="117">
        <v>98313.041465991846</v>
      </c>
      <c r="AM33" s="142">
        <v>1.2946185062781775E-2</v>
      </c>
      <c r="AN33" s="119">
        <v>101958.2466228252</v>
      </c>
      <c r="AO33" s="289">
        <v>-2.9977949441204688E-2</v>
      </c>
      <c r="AP33" s="117">
        <v>130767.22852141007</v>
      </c>
      <c r="AQ33" s="142">
        <v>-5.3545554166453596E-2</v>
      </c>
      <c r="AR33" s="119">
        <v>114147.87306303591</v>
      </c>
      <c r="AS33" s="289">
        <v>-0.20021067437821505</v>
      </c>
      <c r="AT33" s="117">
        <v>99938.959952214733</v>
      </c>
      <c r="AU33" s="142">
        <v>9.7831213923181726E-2</v>
      </c>
      <c r="AV33" s="119">
        <v>262729.43144167541</v>
      </c>
      <c r="AW33" s="289">
        <v>-1.7772766475059723E-2</v>
      </c>
      <c r="AX33" s="117">
        <v>74673.138730602659</v>
      </c>
      <c r="AY33" s="142">
        <v>-9.6770580765460842E-2</v>
      </c>
      <c r="AZ33" s="119">
        <v>117434.15586465769</v>
      </c>
      <c r="BA33" s="289">
        <v>-1.0113436713614699E-2</v>
      </c>
      <c r="BB33" s="117">
        <v>73127.620105598064</v>
      </c>
      <c r="BC33" s="142">
        <v>0.12563182330276348</v>
      </c>
      <c r="BD33" s="119">
        <v>344773.13608466298</v>
      </c>
      <c r="BE33" s="289">
        <v>0.15308347964295435</v>
      </c>
      <c r="BF33" s="117">
        <v>227615.61173027143</v>
      </c>
      <c r="BG33" s="142">
        <v>-0.10071513365899597</v>
      </c>
      <c r="BH33" s="119">
        <v>95597.507589786546</v>
      </c>
      <c r="BI33" s="289">
        <v>0.13297280956147878</v>
      </c>
      <c r="BJ33" s="117">
        <v>155211.47665277863</v>
      </c>
      <c r="BK33" s="142">
        <v>0.16563632888563379</v>
      </c>
      <c r="BL33" s="119">
        <v>95936.422501615685</v>
      </c>
      <c r="BM33" s="289">
        <v>4.8299352532693712E-3</v>
      </c>
      <c r="BN33" s="117">
        <v>209246.80875057899</v>
      </c>
      <c r="BO33" s="142">
        <v>0.13840163192874358</v>
      </c>
      <c r="BP33" s="119">
        <v>62030.977383499201</v>
      </c>
      <c r="BQ33" s="289">
        <v>-0.18661196827474713</v>
      </c>
      <c r="BR33" s="117">
        <v>59542.778154169413</v>
      </c>
      <c r="BS33" s="142">
        <v>4.813461099284904E-2</v>
      </c>
      <c r="BT33" s="119">
        <v>186593.5933646562</v>
      </c>
      <c r="BU33" s="289">
        <v>-2.6036133988993543E-2</v>
      </c>
      <c r="BV33" s="117">
        <v>124938.15576865656</v>
      </c>
      <c r="BW33" s="142">
        <v>-0.13369305759091793</v>
      </c>
      <c r="BX33" s="119">
        <v>67206.87408299309</v>
      </c>
      <c r="BY33" s="289">
        <v>-0.148383574650995</v>
      </c>
      <c r="BZ33" s="117">
        <v>86281.516182949228</v>
      </c>
      <c r="CA33" s="142">
        <v>-8.5396563312045801E-2</v>
      </c>
      <c r="CB33" s="119">
        <v>88521.093190048108</v>
      </c>
      <c r="CC33" s="289">
        <v>0.32610686933165345</v>
      </c>
      <c r="CD33" s="117">
        <v>198169.70700291893</v>
      </c>
      <c r="CE33" s="142">
        <v>-0.16084451134861333</v>
      </c>
      <c r="CF33" s="119">
        <v>107598.98819916821</v>
      </c>
      <c r="CG33" s="289">
        <v>-1.6049989251684438E-2</v>
      </c>
      <c r="CH33" s="117">
        <v>87846.337809689416</v>
      </c>
      <c r="CI33" s="142">
        <v>-5.410874042856062E-2</v>
      </c>
      <c r="CJ33" s="119">
        <v>47896.494385975915</v>
      </c>
      <c r="CK33" s="289">
        <v>-5.5082019980544822E-2</v>
      </c>
      <c r="CL33" s="117">
        <v>77306.639295538262</v>
      </c>
      <c r="CM33" s="142">
        <v>-0.26381193567662242</v>
      </c>
      <c r="CN33" s="119">
        <v>133033.87443426397</v>
      </c>
      <c r="CO33" s="289">
        <v>-0.14268415635899667</v>
      </c>
      <c r="CP33" s="117">
        <v>140099.05465699872</v>
      </c>
      <c r="CQ33" s="142">
        <v>-7.2748767439730591E-2</v>
      </c>
      <c r="CR33" s="119">
        <v>56768.488051930384</v>
      </c>
      <c r="CS33" s="289">
        <v>-8.0739143398640828E-2</v>
      </c>
      <c r="CT33" s="117">
        <v>44153.307930633462</v>
      </c>
      <c r="CU33" s="142">
        <v>0.25455698483583628</v>
      </c>
      <c r="CV33" s="119">
        <v>107354.39473912712</v>
      </c>
      <c r="CW33" s="289">
        <v>0.13981248260116086</v>
      </c>
      <c r="CX33" s="117">
        <v>150696.65078547431</v>
      </c>
      <c r="CY33" s="142">
        <v>0.30269201473158747</v>
      </c>
      <c r="CZ33" s="119">
        <v>140984.62725627678</v>
      </c>
      <c r="DA33" s="289">
        <v>-1.8314864441890941E-2</v>
      </c>
      <c r="DB33" s="117">
        <v>187722.53754866435</v>
      </c>
      <c r="DC33" s="142">
        <v>-1.4195796745237764E-2</v>
      </c>
      <c r="DD33" s="119">
        <v>84611.793347219063</v>
      </c>
      <c r="DE33" s="289">
        <v>3.7404096685111826E-2</v>
      </c>
      <c r="DF33" s="117">
        <v>140969.26474474935</v>
      </c>
      <c r="DG33" s="142">
        <v>0.12537661445040715</v>
      </c>
      <c r="DH33" s="119">
        <v>243264.31192206935</v>
      </c>
      <c r="DI33" s="289">
        <v>0.16205021396204253</v>
      </c>
      <c r="DJ33" s="117">
        <v>167431.89941397787</v>
      </c>
      <c r="DK33" s="142">
        <v>0.10070573227649156</v>
      </c>
      <c r="DL33" s="119">
        <v>156133.55721110394</v>
      </c>
      <c r="DM33" s="289">
        <v>-0.18823595808494425</v>
      </c>
      <c r="DN33" s="117">
        <v>79480.381339759377</v>
      </c>
      <c r="DO33" s="142">
        <v>1.1293881378292112E-2</v>
      </c>
      <c r="DP33" s="119">
        <v>200598.50368703564</v>
      </c>
      <c r="DQ33" s="289">
        <v>-5.6443545538079037E-2</v>
      </c>
      <c r="DR33" s="117">
        <v>86155.672986544771</v>
      </c>
      <c r="DS33" s="142">
        <v>-2.4792822489542982E-2</v>
      </c>
      <c r="DT33" s="119">
        <v>41864.95913767755</v>
      </c>
      <c r="DU33" s="289">
        <v>-5.3089571740839975E-2</v>
      </c>
      <c r="DV33" s="117">
        <v>92802.566477007029</v>
      </c>
      <c r="DW33" s="142">
        <v>0.22418212238143675</v>
      </c>
      <c r="DX33" s="119">
        <v>174866.59154459424</v>
      </c>
      <c r="DY33" s="289">
        <v>-0.15628203136211039</v>
      </c>
      <c r="DZ33" s="117">
        <v>96505.558313236805</v>
      </c>
      <c r="EA33" s="142">
        <v>6.8498079385475655E-2</v>
      </c>
      <c r="EB33" s="119">
        <v>62425.3673155422</v>
      </c>
      <c r="EC33" s="289">
        <v>0.26541032094769729</v>
      </c>
      <c r="ED33" s="117">
        <v>121051.9570864689</v>
      </c>
      <c r="EE33" s="142">
        <v>-5.2685629003946716E-2</v>
      </c>
      <c r="EF33" s="119">
        <v>57301.914390087317</v>
      </c>
      <c r="EG33" s="289">
        <v>-9.6434393993904646E-2</v>
      </c>
      <c r="EH33" s="117">
        <v>87563.47172434513</v>
      </c>
      <c r="EI33" s="142">
        <v>-3.4195151019120962E-2</v>
      </c>
      <c r="EJ33" s="119">
        <v>56057.829831184827</v>
      </c>
      <c r="EK33" s="289">
        <v>-5.8416255693775759E-2</v>
      </c>
      <c r="EL33" s="117">
        <v>73943.000871221098</v>
      </c>
      <c r="EM33" s="142">
        <v>-0.20384364061906129</v>
      </c>
      <c r="EN33" s="119">
        <v>168110.81331602432</v>
      </c>
      <c r="EO33" s="289">
        <v>-7.4484175588880111E-2</v>
      </c>
      <c r="EP33" s="117">
        <v>95687.167518282949</v>
      </c>
      <c r="EQ33" s="142">
        <v>0.2609321202773871</v>
      </c>
      <c r="ER33" s="119">
        <v>67456.923341269794</v>
      </c>
      <c r="ES33" s="289">
        <v>-3.2925350735127076E-2</v>
      </c>
      <c r="ET33" s="117">
        <v>95947.257467014773</v>
      </c>
      <c r="EU33" s="142">
        <v>-6.6902505805231022E-2</v>
      </c>
      <c r="EV33" s="119">
        <v>157084.70417721101</v>
      </c>
      <c r="EW33" s="289">
        <v>1.4019929638753616E-2</v>
      </c>
      <c r="EX33" s="117">
        <v>137446.74906111727</v>
      </c>
      <c r="EY33" s="142">
        <v>0.10615235156592255</v>
      </c>
      <c r="EZ33" s="119">
        <v>92823.052388149648</v>
      </c>
      <c r="FA33" s="289">
        <v>-7.9130225215245167E-3</v>
      </c>
      <c r="FB33" s="117">
        <v>68008.385737869612</v>
      </c>
      <c r="FC33" s="142">
        <v>0.16179416376251735</v>
      </c>
      <c r="FD33" s="119">
        <v>254780.06262415502</v>
      </c>
      <c r="FE33" s="289">
        <v>-2.700400698312494E-2</v>
      </c>
      <c r="FF33" s="117">
        <v>116817.60307145742</v>
      </c>
      <c r="FG33" s="142">
        <v>-7.7904730382728965E-2</v>
      </c>
      <c r="FH33" s="119">
        <v>113781.40727940699</v>
      </c>
      <c r="FI33" s="289">
        <v>-4.7596513745306615E-2</v>
      </c>
      <c r="FJ33" s="117">
        <v>142107.56274645677</v>
      </c>
      <c r="FK33" s="142">
        <v>1.2766252498705166E-2</v>
      </c>
      <c r="FL33" s="119">
        <v>131676.27794907815</v>
      </c>
      <c r="FM33" s="289">
        <v>-0.12283996332143159</v>
      </c>
      <c r="FN33" s="117">
        <v>76541.632492828561</v>
      </c>
      <c r="FO33" s="142">
        <v>-2.829871808952597E-3</v>
      </c>
      <c r="FP33" s="119">
        <v>117154.61816948575</v>
      </c>
      <c r="FQ33" s="289">
        <v>3.6690736577799726E-2</v>
      </c>
      <c r="FR33" s="117">
        <v>98849.311497457034</v>
      </c>
      <c r="FS33" s="142">
        <v>-0.15770201694253105</v>
      </c>
      <c r="FT33" s="119">
        <v>51906.215621471783</v>
      </c>
      <c r="FU33" s="289">
        <v>3.7352689920692503E-2</v>
      </c>
      <c r="FV33" s="117">
        <v>127834.24320666248</v>
      </c>
      <c r="FW33" s="142">
        <v>-1.2192261737780589E-2</v>
      </c>
      <c r="FX33" s="119">
        <v>84081.326828710007</v>
      </c>
      <c r="FY33" s="289">
        <v>0.12700693027512003</v>
      </c>
      <c r="FZ33" s="117">
        <v>204856.3021891242</v>
      </c>
      <c r="GA33" s="142">
        <v>-2.7615660560253441E-2</v>
      </c>
      <c r="GB33" s="119">
        <v>129832.81175424642</v>
      </c>
      <c r="GC33" s="289">
        <v>9.9746919641296394E-2</v>
      </c>
      <c r="GD33" s="117">
        <v>71842.514762715989</v>
      </c>
      <c r="GE33" s="142">
        <v>0.33779462959877421</v>
      </c>
      <c r="GF33" s="119">
        <v>216725.01183794663</v>
      </c>
      <c r="GG33" s="289">
        <v>2.2848364268845994E-2</v>
      </c>
      <c r="GH33" s="117">
        <v>185771.75023630407</v>
      </c>
      <c r="GI33" s="142">
        <v>0.10650907726565131</v>
      </c>
      <c r="GJ33" s="119">
        <v>224939.2420074887</v>
      </c>
      <c r="GK33" s="289">
        <v>0.13175300820551342</v>
      </c>
      <c r="GL33" s="117">
        <v>103816.0103283738</v>
      </c>
      <c r="GM33" s="142">
        <v>0.10421741733172471</v>
      </c>
      <c r="GN33" s="119">
        <v>134292.10800644744</v>
      </c>
      <c r="GO33" s="289">
        <v>4.8095412378206255E-2</v>
      </c>
      <c r="GP33" s="117">
        <v>108543.73562681394</v>
      </c>
      <c r="GQ33" s="142">
        <v>0.24890968266797331</v>
      </c>
      <c r="GR33" s="119">
        <v>99373.400125913176</v>
      </c>
      <c r="GS33" s="289">
        <v>-0.10911946643411065</v>
      </c>
      <c r="GT33" s="117">
        <v>143388.8243917271</v>
      </c>
    </row>
    <row r="34" spans="1:202" x14ac:dyDescent="0.35">
      <c r="A34" s="15">
        <v>46265</v>
      </c>
      <c r="B34" s="16">
        <v>1685.4000000000003</v>
      </c>
      <c r="C34" s="142">
        <v>-1.7207073195656244E-2</v>
      </c>
      <c r="D34" s="119">
        <v>209866.99629001491</v>
      </c>
      <c r="E34" s="289">
        <v>-0.214606987116366</v>
      </c>
      <c r="F34" s="117">
        <v>126680.84139028075</v>
      </c>
      <c r="G34" s="142">
        <v>-1.9368966483419903E-2</v>
      </c>
      <c r="H34" s="119">
        <v>134701.7897689456</v>
      </c>
      <c r="I34" s="289">
        <v>-0.14281380735520671</v>
      </c>
      <c r="J34" s="117">
        <v>94294.665854545005</v>
      </c>
      <c r="K34" s="142">
        <v>-2.6010564585934814E-2</v>
      </c>
      <c r="L34" s="119">
        <v>125729.31503999946</v>
      </c>
      <c r="M34" s="289">
        <v>1.8684097007548237E-3</v>
      </c>
      <c r="N34" s="117">
        <v>70491.523721138772</v>
      </c>
      <c r="O34" s="142">
        <v>0.18646042133201413</v>
      </c>
      <c r="P34" s="119">
        <v>73163.249319291819</v>
      </c>
      <c r="Q34" s="289">
        <v>0.19097583755823122</v>
      </c>
      <c r="R34" s="117">
        <v>102881.80683599613</v>
      </c>
      <c r="S34" s="142">
        <v>0.12592257160121872</v>
      </c>
      <c r="T34" s="119">
        <v>141179.44247423511</v>
      </c>
      <c r="U34" s="289">
        <v>9.5190688509348226E-2</v>
      </c>
      <c r="V34" s="117">
        <v>133029.27494889859</v>
      </c>
      <c r="W34" s="142">
        <v>-5.1398946536182544E-2</v>
      </c>
      <c r="X34" s="119">
        <v>221267.15905015796</v>
      </c>
      <c r="Y34" s="289">
        <v>0.17043717148302001</v>
      </c>
      <c r="Z34" s="117">
        <v>122381.07278950939</v>
      </c>
      <c r="AA34" s="142">
        <v>-4.5160327333506237E-2</v>
      </c>
      <c r="AB34" s="119">
        <v>148922.75309011774</v>
      </c>
      <c r="AC34" s="289">
        <v>0.22101573585047624</v>
      </c>
      <c r="AD34" s="117">
        <v>124996.72705329252</v>
      </c>
      <c r="AE34" s="142">
        <v>-3.0847511501971459E-2</v>
      </c>
      <c r="AF34" s="119">
        <v>76957.72425031384</v>
      </c>
      <c r="AG34" s="289">
        <v>-5.0467314986555142E-2</v>
      </c>
      <c r="AH34" s="117">
        <v>169811.23537769061</v>
      </c>
      <c r="AI34" s="142">
        <v>5.8991487627662043E-2</v>
      </c>
      <c r="AJ34" s="119">
        <v>165361.69104024456</v>
      </c>
      <c r="AK34" s="289">
        <v>0.13244130277758481</v>
      </c>
      <c r="AL34" s="117">
        <v>113019.14875777451</v>
      </c>
      <c r="AM34" s="142">
        <v>5.1473304298520359E-2</v>
      </c>
      <c r="AN34" s="119">
        <v>108891.77447698545</v>
      </c>
      <c r="AO34" s="289">
        <v>3.7982358993166196E-2</v>
      </c>
      <c r="AP34" s="117">
        <v>137419.47633965168</v>
      </c>
      <c r="AQ34" s="142">
        <v>-9.9328352129909661E-3</v>
      </c>
      <c r="AR34" s="119">
        <v>114699.46104998735</v>
      </c>
      <c r="AS34" s="289">
        <v>-2.8809067216634093E-2</v>
      </c>
      <c r="AT34" s="117">
        <v>98745.21173739087</v>
      </c>
      <c r="AU34" s="142">
        <v>2.3355622813825274E-2</v>
      </c>
      <c r="AV34" s="119">
        <v>270551.04094451794</v>
      </c>
      <c r="AW34" s="289">
        <v>-3.151724740883334E-2</v>
      </c>
      <c r="AX34" s="117">
        <v>74005.046942436122</v>
      </c>
      <c r="AY34" s="142">
        <v>-0.13119773312230576</v>
      </c>
      <c r="AZ34" s="119">
        <v>103712.46082408307</v>
      </c>
      <c r="BA34" s="289">
        <v>2.5413611807243958E-2</v>
      </c>
      <c r="BB34" s="117">
        <v>76671.457055349325</v>
      </c>
      <c r="BC34" s="142">
        <v>1.8478352479749809E-2</v>
      </c>
      <c r="BD34" s="119">
        <v>352829.37561878416</v>
      </c>
      <c r="BE34" s="289">
        <v>1.8787043474864568E-2</v>
      </c>
      <c r="BF34" s="117">
        <v>233577.23612340589</v>
      </c>
      <c r="BG34" s="142">
        <v>0.19244066505261181</v>
      </c>
      <c r="BH34" s="119">
        <v>115679.75552773717</v>
      </c>
      <c r="BI34" s="289">
        <v>-0.12985460206229366</v>
      </c>
      <c r="BJ34" s="117">
        <v>136741.95211653106</v>
      </c>
      <c r="BK34" s="142">
        <v>0.21223271425889301</v>
      </c>
      <c r="BL34" s="119">
        <v>117982.66984542152</v>
      </c>
      <c r="BM34" s="289">
        <v>0.24638299205855707</v>
      </c>
      <c r="BN34" s="117">
        <v>262487.06356925133</v>
      </c>
      <c r="BO34" s="142">
        <v>0.11782052857423357</v>
      </c>
      <c r="BP34" s="119">
        <v>71024.899926799393</v>
      </c>
      <c r="BQ34" s="289">
        <v>0.2089422918183626</v>
      </c>
      <c r="BR34" s="117">
        <v>73669.182682933897</v>
      </c>
      <c r="BS34" s="142">
        <v>0.10860196119041206</v>
      </c>
      <c r="BT34" s="119">
        <v>208543.42354962413</v>
      </c>
      <c r="BU34" s="289">
        <v>1.7080880026316622E-3</v>
      </c>
      <c r="BV34" s="117">
        <v>126836.96113359593</v>
      </c>
      <c r="BW34" s="142">
        <v>-0.2029996085182878</v>
      </c>
      <c r="BX34" s="119">
        <v>55249.304954407635</v>
      </c>
      <c r="BY34" s="289">
        <v>0.18671488948809351</v>
      </c>
      <c r="BZ34" s="117">
        <v>104076.95994191374</v>
      </c>
      <c r="CA34" s="142">
        <v>0.24484374130731734</v>
      </c>
      <c r="CB34" s="119">
        <v>111880.32883131316</v>
      </c>
      <c r="CC34" s="289">
        <v>3.8288633424375378E-2</v>
      </c>
      <c r="CD34" s="117">
        <v>207442.75427016953</v>
      </c>
      <c r="CE34" s="142">
        <v>-7.2446323263253842E-2</v>
      </c>
      <c r="CF34" s="119">
        <v>101489.23711729223</v>
      </c>
      <c r="CG34" s="289">
        <v>2.2866998108168619E-2</v>
      </c>
      <c r="CH34" s="117">
        <v>91540.519850193115</v>
      </c>
      <c r="CI34" s="142">
        <v>-9.181217012535077E-2</v>
      </c>
      <c r="CJ34" s="119">
        <v>45184.413295002785</v>
      </c>
      <c r="CK34" s="289">
        <v>1.9220772247609579E-2</v>
      </c>
      <c r="CL34" s="117">
        <v>80477.932602665911</v>
      </c>
      <c r="CM34" s="142">
        <v>0.22715965292650109</v>
      </c>
      <c r="CN34" s="119">
        <v>164939.20317821912</v>
      </c>
      <c r="CO34" s="289">
        <v>2.1625047135133954E-2</v>
      </c>
      <c r="CP34" s="117">
        <v>144814.10331754404</v>
      </c>
      <c r="CQ34" s="142">
        <v>0.15519191929327705</v>
      </c>
      <c r="CR34" s="119">
        <v>67263.898668086928</v>
      </c>
      <c r="CS34" s="289">
        <v>-0.20603124254750482</v>
      </c>
      <c r="CT34" s="117">
        <v>36741.747035102453</v>
      </c>
      <c r="CU34" s="142">
        <v>2.2655050482290058E-2</v>
      </c>
      <c r="CV34" s="119">
        <v>111471.91397143772</v>
      </c>
      <c r="CW34" s="289">
        <v>5.8381417701072427E-2</v>
      </c>
      <c r="CX34" s="117">
        <v>161179.93490113373</v>
      </c>
      <c r="CY34" s="142">
        <v>2.9953063590889107E-2</v>
      </c>
      <c r="CZ34" s="119">
        <v>146892.94876182184</v>
      </c>
      <c r="DA34" s="289">
        <v>-9.5531256416147695E-2</v>
      </c>
      <c r="DB34" s="117">
        <v>171474.56767901298</v>
      </c>
      <c r="DC34" s="142">
        <v>9.6207926914059147E-3</v>
      </c>
      <c r="DD34" s="119">
        <v>87111.225870260721</v>
      </c>
      <c r="DE34" s="289">
        <v>0.24955951114722619</v>
      </c>
      <c r="DF34" s="117">
        <v>177834.88554123291</v>
      </c>
      <c r="DG34" s="142">
        <v>0.15043756049714671</v>
      </c>
      <c r="DH34" s="119">
        <v>281545.80156364245</v>
      </c>
      <c r="DI34" s="289">
        <v>-8.5870121512144917E-2</v>
      </c>
      <c r="DJ34" s="117">
        <v>154739.90186629037</v>
      </c>
      <c r="DK34" s="142">
        <v>0.33317794698476694</v>
      </c>
      <c r="DL34" s="119">
        <v>209839.21525812818</v>
      </c>
      <c r="DM34" s="289">
        <v>-4.0506814980771133E-2</v>
      </c>
      <c r="DN34" s="117">
        <v>77946.284238228603</v>
      </c>
      <c r="DO34" s="142">
        <v>-1.0643123809171415E-2</v>
      </c>
      <c r="DP34" s="119">
        <v>200148.90897635999</v>
      </c>
      <c r="DQ34" s="289">
        <v>9.7527894434989715E-2</v>
      </c>
      <c r="DR34" s="117">
        <v>96243.654366552</v>
      </c>
      <c r="DS34" s="142">
        <v>0.13628324767759226</v>
      </c>
      <c r="DT34" s="119">
        <v>49255.851732849944</v>
      </c>
      <c r="DU34" s="289">
        <v>9.7939025033111304E-2</v>
      </c>
      <c r="DV34" s="117">
        <v>103576.95935833559</v>
      </c>
      <c r="DW34" s="142">
        <v>0.12940137152046205</v>
      </c>
      <c r="DX34" s="119">
        <v>199179.96832357315</v>
      </c>
      <c r="DY34" s="289">
        <v>0.30486718882857006</v>
      </c>
      <c r="DZ34" s="117">
        <v>127612.33658252495</v>
      </c>
      <c r="EA34" s="142">
        <v>0.15812267265991728</v>
      </c>
      <c r="EB34" s="119">
        <v>73981.633237252769</v>
      </c>
      <c r="EC34" s="289">
        <v>7.2591605661380981E-2</v>
      </c>
      <c r="ED34" s="117">
        <v>131524.71301982825</v>
      </c>
      <c r="EE34" s="142">
        <v>-6.5217105059360903E-2</v>
      </c>
      <c r="EF34" s="119">
        <v>55250.249419206491</v>
      </c>
      <c r="EG34" s="289">
        <v>-0.16255117544258652</v>
      </c>
      <c r="EH34" s="117">
        <v>75015.326469719133</v>
      </c>
      <c r="EI34" s="142">
        <v>-4.5356786381396369E-2</v>
      </c>
      <c r="EJ34" s="119">
        <v>55200.626818527111</v>
      </c>
      <c r="EK34" s="289">
        <v>-0.14649234073877121</v>
      </c>
      <c r="EL34" s="117">
        <v>64796.317592346917</v>
      </c>
      <c r="EM34" s="142">
        <v>3.7887931376879985E-3</v>
      </c>
      <c r="EN34" s="119">
        <v>170433.15041188724</v>
      </c>
      <c r="EO34" s="289">
        <v>0.13667956588571362</v>
      </c>
      <c r="EP34" s="117">
        <v>110451.04803551541</v>
      </c>
      <c r="EQ34" s="142">
        <v>4.4629721583704901E-2</v>
      </c>
      <c r="ER34" s="119">
        <v>72152.907048883979</v>
      </c>
      <c r="ES34" s="289">
        <v>3.1689675575574283E-2</v>
      </c>
      <c r="ET34" s="117">
        <v>100673.19492851055</v>
      </c>
      <c r="EU34" s="142">
        <v>6.1558130652013258E-2</v>
      </c>
      <c r="EV34" s="119">
        <v>168439.94492038462</v>
      </c>
      <c r="EW34" s="289">
        <v>4.0524934133058535E-2</v>
      </c>
      <c r="EX34" s="117">
        <v>144702.16951362207</v>
      </c>
      <c r="EY34" s="142">
        <v>-4.061304117750611E-2</v>
      </c>
      <c r="EZ34" s="119">
        <v>90738.625939287915</v>
      </c>
      <c r="FA34" s="289">
        <v>-4.7486606894623806E-2</v>
      </c>
      <c r="FB34" s="117">
        <v>66464.298258797455</v>
      </c>
      <c r="FC34" s="142">
        <v>6.4017658568278346E-2</v>
      </c>
      <c r="FD34" s="119">
        <v>272775.8856832328</v>
      </c>
      <c r="FE34" s="289">
        <v>-5.2279392780584577E-2</v>
      </c>
      <c r="FF34" s="117">
        <v>112395.84971679826</v>
      </c>
      <c r="FG34" s="142">
        <v>1.6804126420827303E-2</v>
      </c>
      <c r="FH34" s="119">
        <v>117378.80443166979</v>
      </c>
      <c r="FI34" s="289">
        <v>0.17817659037031031</v>
      </c>
      <c r="FJ34" s="117">
        <v>169113.20374245537</v>
      </c>
      <c r="FK34" s="142">
        <v>0.20120979759467122</v>
      </c>
      <c r="FL34" s="119">
        <v>159856.23518323182</v>
      </c>
      <c r="FM34" s="289">
        <v>8.7639047711224993E-2</v>
      </c>
      <c r="FN34" s="117">
        <v>84935.068274762612</v>
      </c>
      <c r="FO34" s="142">
        <v>0.11181906914639396</v>
      </c>
      <c r="FP34" s="119">
        <v>131940.13851939887</v>
      </c>
      <c r="FQ34" s="289">
        <v>7.7152361196899277E-2</v>
      </c>
      <c r="FR34" s="117">
        <v>108161.16928217365</v>
      </c>
      <c r="FS34" s="142">
        <v>9.5462841196008966E-2</v>
      </c>
      <c r="FT34" s="119">
        <v>58546.730440430147</v>
      </c>
      <c r="FU34" s="289">
        <v>1.9219395751544844E-2</v>
      </c>
      <c r="FV34" s="117">
        <v>131976.54011745055</v>
      </c>
      <c r="FW34" s="142">
        <v>1.7044733880435526E-2</v>
      </c>
      <c r="FX34" s="119">
        <v>87199.870668819291</v>
      </c>
      <c r="FY34" s="289">
        <v>6.3735628630249425E-2</v>
      </c>
      <c r="FZ34" s="117">
        <v>219598.34738801638</v>
      </c>
      <c r="GA34" s="142">
        <v>0.1451591596423748</v>
      </c>
      <c r="GB34" s="119">
        <v>150364.63360249947</v>
      </c>
      <c r="GC34" s="289">
        <v>5.2039093001841064E-2</v>
      </c>
      <c r="GD34" s="117">
        <v>77266.534069939094</v>
      </c>
      <c r="GE34" s="142">
        <v>0.14583034365057859</v>
      </c>
      <c r="GF34" s="119">
        <v>250015.4947919501</v>
      </c>
      <c r="GG34" s="289">
        <v>0.17233571688029375</v>
      </c>
      <c r="GH34" s="117">
        <v>219472.25798938441</v>
      </c>
      <c r="GI34" s="142">
        <v>-1.6447080431732444E-3</v>
      </c>
      <c r="GJ34" s="119">
        <v>226254.68262693367</v>
      </c>
      <c r="GK34" s="289">
        <v>3.4375567081089756E-2</v>
      </c>
      <c r="GL34" s="117">
        <v>109070.14455550791</v>
      </c>
      <c r="GM34" s="142">
        <v>-0.10466566557381791</v>
      </c>
      <c r="GN34" s="119">
        <v>121921.73514064157</v>
      </c>
      <c r="GO34" s="289">
        <v>-1.7451677075409462E-2</v>
      </c>
      <c r="GP34" s="117">
        <v>108334.86540409616</v>
      </c>
      <c r="GQ34" s="142">
        <v>-4.0322467010550089E-2</v>
      </c>
      <c r="GR34" s="119">
        <v>97051.819477609839</v>
      </c>
      <c r="GS34" s="289">
        <v>1.7883601584769954E-2</v>
      </c>
      <c r="GT34" s="117">
        <v>147638.53299885726</v>
      </c>
    </row>
    <row r="35" spans="1:202" x14ac:dyDescent="0.35">
      <c r="A35" s="15">
        <v>46295</v>
      </c>
      <c r="B35" s="16">
        <v>1685.4000000000003</v>
      </c>
      <c r="C35" s="142">
        <v>0.11743503836018795</v>
      </c>
      <c r="D35" s="119">
        <v>236198.13504987021</v>
      </c>
      <c r="E35" s="289">
        <v>-3.6330467203517736E-2</v>
      </c>
      <c r="F35" s="117">
        <v>123763.86723683712</v>
      </c>
      <c r="G35" s="142">
        <v>2.2832382896229859E-2</v>
      </c>
      <c r="H35" s="119">
        <v>139462.75260975762</v>
      </c>
      <c r="I35" s="289">
        <v>-2.2278695564670714E-2</v>
      </c>
      <c r="J35" s="117">
        <v>93879.303700599237</v>
      </c>
      <c r="K35" s="142">
        <v>0.15164582455221398</v>
      </c>
      <c r="L35" s="119">
        <v>146481.04068962525</v>
      </c>
      <c r="M35" s="289">
        <v>0.15654095015895636</v>
      </c>
      <c r="N35" s="117">
        <v>83211.733822598442</v>
      </c>
      <c r="O35" s="142">
        <v>7.0808598785751714E-2</v>
      </c>
      <c r="P35" s="119">
        <v>80029.236486203459</v>
      </c>
      <c r="Q35" s="289">
        <v>0.20562311544095346</v>
      </c>
      <c r="R35" s="117">
        <v>125722.08447980802</v>
      </c>
      <c r="S35" s="142">
        <v>0.10632589538226082</v>
      </c>
      <c r="T35" s="119">
        <v>157875.87310487652</v>
      </c>
      <c r="U35" s="289">
        <v>-3.8792039221736616E-2</v>
      </c>
      <c r="V35" s="117">
        <v>129554.19809744172</v>
      </c>
      <c r="W35" s="142">
        <v>-1.5812122367815935E-2</v>
      </c>
      <c r="X35" s="119">
        <v>219453.85565527788</v>
      </c>
      <c r="Y35" s="289">
        <v>9.4758338242241502E-4</v>
      </c>
      <c r="Z35" s="117">
        <v>124182.43906040775</v>
      </c>
      <c r="AA35" s="142">
        <v>0.10394954951964137</v>
      </c>
      <c r="AB35" s="119">
        <v>166088.60618706027</v>
      </c>
      <c r="AC35" s="289">
        <v>0.13301540675136236</v>
      </c>
      <c r="AD35" s="117">
        <v>143308.61754487522</v>
      </c>
      <c r="AE35" s="142">
        <v>5.3716431872869466E-2</v>
      </c>
      <c r="AF35" s="119">
        <v>82777.018602096898</v>
      </c>
      <c r="AG35" s="289">
        <v>7.3942769589303917E-3</v>
      </c>
      <c r="AH35" s="117">
        <v>172752.26668281137</v>
      </c>
      <c r="AI35" s="142">
        <v>2.2182422951209587E-2</v>
      </c>
      <c r="AJ35" s="119">
        <v>170715.21401082649</v>
      </c>
      <c r="AK35" s="289">
        <v>-4.7430715807158616E-2</v>
      </c>
      <c r="AL35" s="117">
        <v>109343.96963227751</v>
      </c>
      <c r="AM35" s="142">
        <v>7.8123373509529526E-2</v>
      </c>
      <c r="AN35" s="119">
        <v>119084.16724656643</v>
      </c>
      <c r="AO35" s="289">
        <v>0.24401063454767591</v>
      </c>
      <c r="AP35" s="117">
        <v>172636.68996049944</v>
      </c>
      <c r="AQ35" s="142">
        <v>3.0171040300584047E-2</v>
      </c>
      <c r="AR35" s="119">
        <v>119845.46311178179</v>
      </c>
      <c r="AS35" s="289">
        <v>9.5930320424678028E-2</v>
      </c>
      <c r="AT35" s="117">
        <v>109903.27153976144</v>
      </c>
      <c r="AU35" s="142">
        <v>7.8361347167874573E-2</v>
      </c>
      <c r="AV35" s="119">
        <v>293437.18499060121</v>
      </c>
      <c r="AW35" s="289">
        <v>-7.0256155463030157E-2</v>
      </c>
      <c r="AX35" s="117">
        <v>70491.136859399485</v>
      </c>
      <c r="AY35" s="142">
        <v>3.858231896440021E-2</v>
      </c>
      <c r="AZ35" s="119">
        <v>109399.32806818069</v>
      </c>
      <c r="BA35" s="289">
        <v>0.22583599085857237</v>
      </c>
      <c r="BB35" s="117">
        <v>95672.031530014603</v>
      </c>
      <c r="BC35" s="142">
        <v>-3.2718894664795134E-2</v>
      </c>
      <c r="BD35" s="119">
        <v>342970.58844326774</v>
      </c>
      <c r="BE35" s="289">
        <v>1.584380232785949E-2</v>
      </c>
      <c r="BF35" s="117">
        <v>238963.38768083291</v>
      </c>
      <c r="BG35" s="142">
        <v>0.17664432607998015</v>
      </c>
      <c r="BH35" s="119">
        <v>137799.32798403114</v>
      </c>
      <c r="BI35" s="289">
        <v>0.18868250042928875</v>
      </c>
      <c r="BJ35" s="117">
        <v>164228.1655554602</v>
      </c>
      <c r="BK35" s="142">
        <v>-8.3792271035073848E-2</v>
      </c>
      <c r="BL35" s="119">
        <v>109782.03399629233</v>
      </c>
      <c r="BM35" s="289">
        <v>-4.862764693771493E-2</v>
      </c>
      <c r="BN35" s="117">
        <v>251408.33531628823</v>
      </c>
      <c r="BO35" s="142">
        <v>7.8114844040370751E-2</v>
      </c>
      <c r="BP35" s="119">
        <v>78258.39890756426</v>
      </c>
      <c r="BQ35" s="289">
        <v>-2.9112203548780261E-2</v>
      </c>
      <c r="BR35" s="117">
        <v>73209.910441396045</v>
      </c>
      <c r="BS35" s="142">
        <v>1.6539206436192395E-2</v>
      </c>
      <c r="BT35" s="119">
        <v>213677.96628262167</v>
      </c>
      <c r="BU35" s="289">
        <v>2.8432225278188707E-2</v>
      </c>
      <c r="BV35" s="117">
        <v>132128.61818614721</v>
      </c>
      <c r="BW35" s="142">
        <v>0.10765362343092442</v>
      </c>
      <c r="BX35" s="119">
        <v>62882.492824789741</v>
      </c>
      <c r="BY35" s="289">
        <v>0.24600899577235269</v>
      </c>
      <c r="BZ35" s="117">
        <v>131366.22834026333</v>
      </c>
      <c r="CA35" s="142">
        <v>0.1126192319400835</v>
      </c>
      <c r="CB35" s="119">
        <v>126165.60553349963</v>
      </c>
      <c r="CC35" s="289">
        <v>0.27429018668512034</v>
      </c>
      <c r="CD35" s="117">
        <v>266027.6660654099</v>
      </c>
      <c r="CE35" s="142">
        <v>7.488819962178983E-2</v>
      </c>
      <c r="CF35" s="119">
        <v>110774.98336599517</v>
      </c>
      <c r="CG35" s="289">
        <v>0.18437076104794936</v>
      </c>
      <c r="CH35" s="117">
        <v>110103.31516169813</v>
      </c>
      <c r="CI35" s="142">
        <v>0.15352410182838822</v>
      </c>
      <c r="CJ35" s="119">
        <v>53806.709762760773</v>
      </c>
      <c r="CK35" s="289">
        <v>-8.331481180250129E-2</v>
      </c>
      <c r="CL35" s="117">
        <v>75458.328793620414</v>
      </c>
      <c r="CM35" s="142">
        <v>0.15420794131697579</v>
      </c>
      <c r="CN35" s="119">
        <v>192059.53814279468</v>
      </c>
      <c r="CO35" s="289">
        <v>-3.4987671541037976E-2</v>
      </c>
      <c r="CP35" s="117">
        <v>141432.79503615986</v>
      </c>
      <c r="CQ35" s="142">
        <v>5.9241099347794035E-3</v>
      </c>
      <c r="CR35" s="119">
        <v>69347.777398438528</v>
      </c>
      <c r="CS35" s="289">
        <v>-4.2203400506962002E-2</v>
      </c>
      <c r="CT35" s="117">
        <v>36876.520369654543</v>
      </c>
      <c r="CU35" s="142">
        <v>5.6210026271421347E-2</v>
      </c>
      <c r="CV35" s="119">
        <v>119423.15318429786</v>
      </c>
      <c r="CW35" s="289">
        <v>5.780529468243728E-2</v>
      </c>
      <c r="CX35" s="117">
        <v>172182.38853498982</v>
      </c>
      <c r="CY35" s="142">
        <v>-4.6933252373859036E-2</v>
      </c>
      <c r="CZ35" s="119">
        <v>141684.18492564291</v>
      </c>
      <c r="DA35" s="289">
        <v>-6.8194032598037288E-2</v>
      </c>
      <c r="DB35" s="117">
        <v>161466.42542097601</v>
      </c>
      <c r="DC35" s="142">
        <v>0.19575788727778742</v>
      </c>
      <c r="DD35" s="119">
        <v>105849.3354048011</v>
      </c>
      <c r="DE35" s="289">
        <v>0.2340174006136424</v>
      </c>
      <c r="DF35" s="117">
        <v>221136.74319401686</v>
      </c>
      <c r="DG35" s="142">
        <v>0.14579853648344726</v>
      </c>
      <c r="DH35" s="119">
        <v>324280.16738468059</v>
      </c>
      <c r="DI35" s="289">
        <v>0.14217988896251507</v>
      </c>
      <c r="DJ35" s="117">
        <v>178426.20393170998</v>
      </c>
      <c r="DK35" s="142">
        <v>0.17655902418232844</v>
      </c>
      <c r="DL35" s="119">
        <v>248573.62233928888</v>
      </c>
      <c r="DM35" s="289">
        <v>9.2422346911419706E-2</v>
      </c>
      <c r="DN35" s="117">
        <v>86835.662760550273</v>
      </c>
      <c r="DO35" s="142">
        <v>0.10884068481078657</v>
      </c>
      <c r="DP35" s="119">
        <v>223618.6532934788</v>
      </c>
      <c r="DQ35" s="289">
        <v>9.2175944293169471E-2</v>
      </c>
      <c r="DR35" s="117">
        <v>106800.40409001436</v>
      </c>
      <c r="DS35" s="142">
        <v>5.2635423160412677E-2</v>
      </c>
      <c r="DT35" s="119">
        <v>53533.85433193505</v>
      </c>
      <c r="DU35" s="289">
        <v>0.15420739544999937</v>
      </c>
      <c r="DV35" s="117">
        <v>121234.69248961496</v>
      </c>
      <c r="DW35" s="142">
        <v>6.9283808749573197E-3</v>
      </c>
      <c r="DX35" s="119">
        <v>202245.3630067808</v>
      </c>
      <c r="DY35" s="289">
        <v>0.14721238299242445</v>
      </c>
      <c r="DZ35" s="117">
        <v>148083.85275006981</v>
      </c>
      <c r="EA35" s="142">
        <v>6.4692971799205759E-2</v>
      </c>
      <c r="EB35" s="119">
        <v>80453.124949929537</v>
      </c>
      <c r="EC35" s="289">
        <v>-0.11790010962247661</v>
      </c>
      <c r="ED35" s="117">
        <v>117703.33493672572</v>
      </c>
      <c r="EE35" s="142">
        <v>3.1780406445643734E-2</v>
      </c>
      <c r="EF35" s="119">
        <v>58691.524801972068</v>
      </c>
      <c r="EG35" s="289">
        <v>-5.2497143699619817E-2</v>
      </c>
      <c r="EH35" s="117">
        <v>72762.636096364397</v>
      </c>
      <c r="EI35" s="142">
        <v>5.1904569085609267E-2</v>
      </c>
      <c r="EJ35" s="119">
        <v>59751.19156679829</v>
      </c>
      <c r="EK35" s="289">
        <v>0.15798227139528159</v>
      </c>
      <c r="EL35" s="117">
        <v>76718.387023635922</v>
      </c>
      <c r="EM35" s="142">
        <v>0.27622079897158347</v>
      </c>
      <c r="EN35" s="119">
        <v>219195.73138990279</v>
      </c>
      <c r="EO35" s="289">
        <v>0.25135093193477737</v>
      </c>
      <c r="EP35" s="117">
        <v>139898.42189241506</v>
      </c>
      <c r="EQ35" s="142">
        <v>-2.7794786829648199E-2</v>
      </c>
      <c r="ER35" s="119">
        <v>71832.832378320818</v>
      </c>
      <c r="ES35" s="289">
        <v>-0.19860016995721397</v>
      </c>
      <c r="ET35" s="117">
        <v>82364.88130557262</v>
      </c>
      <c r="EU35" s="142">
        <v>0.1036294917881206</v>
      </c>
      <c r="EV35" s="119">
        <v>187580.69080930311</v>
      </c>
      <c r="EW35" s="289">
        <v>5.4039439967732555E-2</v>
      </c>
      <c r="EX35" s="117">
        <v>154207.19371625411</v>
      </c>
      <c r="EY35" s="142">
        <v>-0.28242598408860059</v>
      </c>
      <c r="EZ35" s="119">
        <v>66797.080213537105</v>
      </c>
      <c r="FA35" s="289">
        <v>-6.8336508535139229E-2</v>
      </c>
      <c r="FB35" s="117">
        <v>63607.760173553099</v>
      </c>
      <c r="FC35" s="142">
        <v>0.14567114298515849</v>
      </c>
      <c r="FD35" s="119">
        <v>314196.86072949826</v>
      </c>
      <c r="FE35" s="289">
        <v>2.7726600342990057E-2</v>
      </c>
      <c r="FF35" s="117">
        <v>117197.6045221067</v>
      </c>
      <c r="FG35" s="142">
        <v>0.20952511256034712</v>
      </c>
      <c r="FH35" s="119">
        <v>143658.01164241435</v>
      </c>
      <c r="FI35" s="289">
        <v>-8.4174450708948093E-2</v>
      </c>
      <c r="FJ35" s="117">
        <v>156563.59270980375</v>
      </c>
      <c r="FK35" s="142">
        <v>2.6678365692534917E-2</v>
      </c>
      <c r="FL35" s="119">
        <v>165806.33828368195</v>
      </c>
      <c r="FM35" s="289">
        <v>0.15228364909569986</v>
      </c>
      <c r="FN35" s="117">
        <v>99554.690407835864</v>
      </c>
      <c r="FO35" s="142">
        <v>5.9576038531711242E-2</v>
      </c>
      <c r="FP35" s="119">
        <v>141486.0092957099</v>
      </c>
      <c r="FQ35" s="289">
        <v>9.0570326899100273E-2</v>
      </c>
      <c r="FR35" s="117">
        <v>119642.76174184904</v>
      </c>
      <c r="FS35" s="142">
        <v>2.1808426623694178E-2</v>
      </c>
      <c r="FT35" s="119">
        <v>61508.942515297473</v>
      </c>
      <c r="FU35" s="289">
        <v>-8.4396919819623509E-2</v>
      </c>
      <c r="FV35" s="117">
        <v>122523.52664308675</v>
      </c>
      <c r="FW35" s="142">
        <v>0.28914347764240922</v>
      </c>
      <c r="FX35" s="119">
        <v>114098.54452397002</v>
      </c>
      <c r="FY35" s="289">
        <v>2.8076074427592176E-2</v>
      </c>
      <c r="FZ35" s="117">
        <v>227449.20693345854</v>
      </c>
      <c r="GA35" s="142">
        <v>5.632633944179747E-2</v>
      </c>
      <c r="GB35" s="119">
        <v>160519.52299483534</v>
      </c>
      <c r="GC35" s="289">
        <v>-6.8268391297265266E-2</v>
      </c>
      <c r="GD35" s="117">
        <v>73677.072087869004</v>
      </c>
      <c r="GE35" s="142">
        <v>-9.6003736480112511E-3</v>
      </c>
      <c r="GF35" s="119">
        <v>249300.65262415496</v>
      </c>
      <c r="GG35" s="289">
        <v>2.5328576589783457E-2</v>
      </c>
      <c r="GH35" s="117">
        <v>226716.57788520126</v>
      </c>
      <c r="GI35" s="142">
        <v>0.28487219370400024</v>
      </c>
      <c r="GJ35" s="119">
        <v>292393.75040267064</v>
      </c>
      <c r="GK35" s="289">
        <v>-2.1410751191651811E-2</v>
      </c>
      <c r="GL35" s="117">
        <v>108420.27082799243</v>
      </c>
      <c r="GM35" s="142">
        <v>-0.2914845514135897</v>
      </c>
      <c r="GN35" s="119">
        <v>88068.83286560516</v>
      </c>
      <c r="GO35" s="289">
        <v>0.18606044669233113</v>
      </c>
      <c r="GP35" s="117">
        <v>130177.09885353583</v>
      </c>
      <c r="GQ35" s="142">
        <v>0.12739306022214672</v>
      </c>
      <c r="GR35" s="119">
        <v>111100.94776098989</v>
      </c>
      <c r="GS35" s="289">
        <v>4.0201688016067508E-2</v>
      </c>
      <c r="GT35" s="117">
        <v>155259.25124162721</v>
      </c>
    </row>
    <row r="36" spans="1:202" x14ac:dyDescent="0.35">
      <c r="A36" s="15">
        <v>46326</v>
      </c>
      <c r="B36" s="16">
        <v>1685.4000000000003</v>
      </c>
      <c r="C36" s="142">
        <v>0.1619606745667711</v>
      </c>
      <c r="D36" s="119">
        <v>276138.3443339605</v>
      </c>
      <c r="E36" s="289">
        <v>0.13305600014284308</v>
      </c>
      <c r="F36" s="117">
        <v>141916.79237358054</v>
      </c>
      <c r="G36" s="142">
        <v>-5.5693423932312955E-2</v>
      </c>
      <c r="H36" s="119">
        <v>133380.99440589509</v>
      </c>
      <c r="I36" s="289">
        <v>-8.1612655635581358E-2</v>
      </c>
      <c r="J36" s="117">
        <v>87902.96441637406</v>
      </c>
      <c r="K36" s="142">
        <v>-4.3454578807837416E-2</v>
      </c>
      <c r="L36" s="119">
        <v>141801.16876312389</v>
      </c>
      <c r="M36" s="289">
        <v>0.10011665705003475</v>
      </c>
      <c r="N36" s="117">
        <v>93228.014440254294</v>
      </c>
      <c r="O36" s="142">
        <v>7.7218238800655176E-2</v>
      </c>
      <c r="P36" s="119">
        <v>87894.353180229227</v>
      </c>
      <c r="Q36" s="289">
        <v>-7.2730921276450325E-2</v>
      </c>
      <c r="R36" s="117">
        <v>118263.60145079586</v>
      </c>
      <c r="S36" s="142">
        <v>-3.0443164097264899E-2</v>
      </c>
      <c r="T36" s="119">
        <v>154755.03199294579</v>
      </c>
      <c r="U36" s="289">
        <v>0.1016794075116314</v>
      </c>
      <c r="V36" s="117">
        <v>144412.59220063413</v>
      </c>
      <c r="W36" s="142">
        <v>-0.1289617098360854</v>
      </c>
      <c r="X36" s="119">
        <v>192838.11119985176</v>
      </c>
      <c r="Y36" s="289">
        <v>9.4189022631140915E-2</v>
      </c>
      <c r="Z36" s="117">
        <v>137564.46162345874</v>
      </c>
      <c r="AA36" s="142">
        <v>6.5519822825611723E-2</v>
      </c>
      <c r="AB36" s="119">
        <v>178656.10223778925</v>
      </c>
      <c r="AC36" s="289">
        <v>-2.3115690862165389E-2</v>
      </c>
      <c r="AD36" s="117">
        <v>141681.3398438236</v>
      </c>
      <c r="AE36" s="142">
        <v>6.3748874629181745E-2</v>
      </c>
      <c r="AF36" s="119">
        <v>89739.360383139399</v>
      </c>
      <c r="AG36" s="289">
        <v>0.14055261887863948</v>
      </c>
      <c r="AH36" s="117">
        <v>198718.45018230163</v>
      </c>
      <c r="AI36" s="142">
        <v>-8.6118867534208401E-2</v>
      </c>
      <c r="AJ36" s="119">
        <v>157698.81310935409</v>
      </c>
      <c r="AK36" s="289">
        <v>0.13120556444583986</v>
      </c>
      <c r="AL36" s="117">
        <v>125375.90688662925</v>
      </c>
      <c r="AM36" s="142">
        <v>-4.0920231103229107E-3</v>
      </c>
      <c r="AN36" s="119">
        <v>120282.27208211992</v>
      </c>
      <c r="AO36" s="289">
        <v>-6.628366923524906E-2</v>
      </c>
      <c r="AP36" s="117">
        <v>162879.09670528944</v>
      </c>
      <c r="AQ36" s="142">
        <v>0.22950615121757822</v>
      </c>
      <c r="AR36" s="119">
        <v>149036.13409145508</v>
      </c>
      <c r="AS36" s="289">
        <v>0.13093441562146996</v>
      </c>
      <c r="AT36" s="117">
        <v>125978.79217370783</v>
      </c>
      <c r="AU36" s="142">
        <v>-2.8159658367094623E-3</v>
      </c>
      <c r="AV36" s="119">
        <v>294296.27590244747</v>
      </c>
      <c r="AW36" s="289">
        <v>0.20407300809335505</v>
      </c>
      <c r="AX36" s="117">
        <v>86561.875202217503</v>
      </c>
      <c r="AY36" s="142">
        <v>-0.10750145178531144</v>
      </c>
      <c r="AZ36" s="119">
        <v>99324.141476513687</v>
      </c>
      <c r="BA36" s="289">
        <v>0.15654407276346111</v>
      </c>
      <c r="BB36" s="117">
        <v>112334.32099527735</v>
      </c>
      <c r="BC36" s="142">
        <v>-2.1422278170875789E-2</v>
      </c>
      <c r="BD36" s="119">
        <v>337308.77709320711</v>
      </c>
      <c r="BE36" s="289">
        <v>-2.0564542561201993E-2</v>
      </c>
      <c r="BF36" s="117">
        <v>235734.61492430139</v>
      </c>
      <c r="BG36" s="142">
        <v>0.1793218187906469</v>
      </c>
      <c r="BH36" s="119">
        <v>164195.15410625649</v>
      </c>
      <c r="BI36" s="289">
        <v>9.2529397920270637E-3</v>
      </c>
      <c r="BJ36" s="117">
        <v>167433.15888349994</v>
      </c>
      <c r="BK36" s="142">
        <v>0.13600633289001401</v>
      </c>
      <c r="BL36" s="119">
        <v>126398.4858573349</v>
      </c>
      <c r="BM36" s="289">
        <v>0.19066349869496441</v>
      </c>
      <c r="BN36" s="117">
        <v>301028.12812876859</v>
      </c>
      <c r="BO36" s="142">
        <v>-0.10053559042767642</v>
      </c>
      <c r="BP36" s="119">
        <v>72076.044567467645</v>
      </c>
      <c r="BQ36" s="289">
        <v>0.12453094974210503</v>
      </c>
      <c r="BR36" s="117">
        <v>84012.210119197538</v>
      </c>
      <c r="BS36" s="142">
        <v>0.18797883901364171</v>
      </c>
      <c r="BT36" s="119">
        <v>255530.30230722495</v>
      </c>
      <c r="BU36" s="289">
        <v>-2.3038255934474089E-2</v>
      </c>
      <c r="BV36" s="117">
        <v>130770.00526410635</v>
      </c>
      <c r="BW36" s="142">
        <v>-5.0853465204169016E-2</v>
      </c>
      <c r="BX36" s="119">
        <v>61370.100163972893</v>
      </c>
      <c r="BY36" s="289">
        <v>-0.11994238916200907</v>
      </c>
      <c r="BZ36" s="117">
        <v>117295.24905793012</v>
      </c>
      <c r="CA36" s="142">
        <v>7.9809365529247792E-2</v>
      </c>
      <c r="CB36" s="119">
        <v>137920.20246274158</v>
      </c>
      <c r="CC36" s="289">
        <v>0.11289184287401226</v>
      </c>
      <c r="CD36" s="117">
        <v>297745.41954300634</v>
      </c>
      <c r="CE36" s="142">
        <v>-5.9666555691699472E-2</v>
      </c>
      <c r="CF36" s="119">
        <v>105850.82165174093</v>
      </c>
      <c r="CG36" s="289">
        <v>0.13702785002769527</v>
      </c>
      <c r="CH36" s="117">
        <v>126875.93571922737</v>
      </c>
      <c r="CI36" s="142">
        <v>0.14459190822977303</v>
      </c>
      <c r="CJ36" s="119">
        <v>63272.124602923912</v>
      </c>
      <c r="CK36" s="289">
        <v>9.8132148262968094E-2</v>
      </c>
      <c r="CL36" s="117">
        <v>84548.616702471758</v>
      </c>
      <c r="CM36" s="142">
        <v>-1.8440962638221169E-2</v>
      </c>
      <c r="CN36" s="119">
        <v>190203.1753755894</v>
      </c>
      <c r="CO36" s="289">
        <v>1.9540831103838262E-2</v>
      </c>
      <c r="CP36" s="117">
        <v>145881.90939650525</v>
      </c>
      <c r="CQ36" s="142">
        <v>-2.7463544502505211E-2</v>
      </c>
      <c r="CR36" s="119">
        <v>69128.641627706675</v>
      </c>
      <c r="CS36" s="289">
        <v>5.6856885638354684E-2</v>
      </c>
      <c r="CT36" s="117">
        <v>40658.604471052451</v>
      </c>
      <c r="CU36" s="142">
        <v>-7.9136226662980397E-3</v>
      </c>
      <c r="CV36" s="119">
        <v>120163.48341237781</v>
      </c>
      <c r="CW36" s="289">
        <v>6.4852427684184505E-2</v>
      </c>
      <c r="CX36" s="117">
        <v>185034.23443594537</v>
      </c>
      <c r="CY36" s="142">
        <v>-3.1517083283756214E-3</v>
      </c>
      <c r="CZ36" s="119">
        <v>142923.03770001364</v>
      </c>
      <c r="DA36" s="289">
        <v>0.11826214022853876</v>
      </c>
      <c r="DB36" s="117">
        <v>182247.19046631234</v>
      </c>
      <c r="DC36" s="142">
        <v>0.14316116013166252</v>
      </c>
      <c r="DD36" s="119">
        <v>122688.24906051788</v>
      </c>
      <c r="DE36" s="289">
        <v>2.5272633679351571E-2</v>
      </c>
      <c r="DF36" s="117">
        <v>228410.85109780409</v>
      </c>
      <c r="DG36" s="142">
        <v>-0.11883063196713876</v>
      </c>
      <c r="DH36" s="119">
        <v>287431.15015994949</v>
      </c>
      <c r="DI36" s="289">
        <v>-2.7069122098164103E-2</v>
      </c>
      <c r="DJ36" s="117">
        <v>175281.76323197057</v>
      </c>
      <c r="DK36" s="142">
        <v>-2.3540730714883953E-2</v>
      </c>
      <c r="DL36" s="119">
        <v>244407.4176329764</v>
      </c>
      <c r="DM36" s="289">
        <v>-4.0966262711870191E-2</v>
      </c>
      <c r="DN36" s="117">
        <v>84963.730187142195</v>
      </c>
      <c r="DO36" s="142">
        <v>8.9008182889865006E-2</v>
      </c>
      <c r="DP36" s="119">
        <v>245207.94328341007</v>
      </c>
      <c r="DQ36" s="289">
        <v>-2.6935700917176619E-2</v>
      </c>
      <c r="DR36" s="117">
        <v>105609.06034761212</v>
      </c>
      <c r="DS36" s="142">
        <v>-7.9366853966964593E-3</v>
      </c>
      <c r="DT36" s="119">
        <v>54794.372972029909</v>
      </c>
      <c r="DU36" s="289">
        <v>-1.8266280834114364E-2</v>
      </c>
      <c r="DV36" s="117">
        <v>120705.58554976214</v>
      </c>
      <c r="DW36" s="142">
        <v>0.34491633280104217</v>
      </c>
      <c r="DX36" s="119">
        <v>273688.49194109521</v>
      </c>
      <c r="DY36" s="289">
        <v>-0.23838334226531221</v>
      </c>
      <c r="DZ36" s="117">
        <v>114468.52899598381</v>
      </c>
      <c r="EA36" s="142">
        <v>0.10456238945139945</v>
      </c>
      <c r="EB36" s="119">
        <v>90550.895933526161</v>
      </c>
      <c r="EC36" s="289">
        <v>2.4849319138715711E-2</v>
      </c>
      <c r="ED36" s="117">
        <v>122313.58267025957</v>
      </c>
      <c r="EE36" s="142">
        <v>4.1531236509302488E-2</v>
      </c>
      <c r="EF36" s="119">
        <v>62814.45639961437</v>
      </c>
      <c r="EG36" s="289">
        <v>1.4061427496269471E-2</v>
      </c>
      <c r="EH36" s="117">
        <v>75471.18262827085</v>
      </c>
      <c r="EI36" s="142">
        <v>-8.7873557353585999E-2</v>
      </c>
      <c r="EJ36" s="119">
        <v>56186.041807708134</v>
      </c>
      <c r="EK36" s="289">
        <v>6.1825325968624265E-2</v>
      </c>
      <c r="EL36" s="117">
        <v>83146.926309159287</v>
      </c>
      <c r="EM36" s="142">
        <v>0.15144577775035245</v>
      </c>
      <c r="EN36" s="119">
        <v>254077.39940980394</v>
      </c>
      <c r="EO36" s="289">
        <v>2.9588031268690557E-2</v>
      </c>
      <c r="EP36" s="117">
        <v>145723.14077380829</v>
      </c>
      <c r="EQ36" s="142">
        <v>-3.2364015831333318E-2</v>
      </c>
      <c r="ER36" s="119">
        <v>71193.433454019323</v>
      </c>
      <c r="ES36" s="289">
        <v>5.2421690958797666E-2</v>
      </c>
      <c r="ET36" s="117">
        <v>88367.987659231381</v>
      </c>
      <c r="EU36" s="142">
        <v>-7.5569270542190162E-2</v>
      </c>
      <c r="EV36" s="119">
        <v>175090.75483704393</v>
      </c>
      <c r="EW36" s="289">
        <v>-6.2423151063203106E-2</v>
      </c>
      <c r="EX36" s="117">
        <v>146266.49476787177</v>
      </c>
      <c r="EY36" s="142">
        <v>0.15021313033409212</v>
      </c>
      <c r="EZ36" s="119">
        <v>78516.278729589947</v>
      </c>
      <c r="FA36" s="289">
        <v>0.15868462930764404</v>
      </c>
      <c r="FB36" s="117">
        <v>75386.734017782888</v>
      </c>
      <c r="FC36" s="142">
        <v>1.1323755208741213E-2</v>
      </c>
      <c r="FD36" s="119">
        <v>319440.1490677541</v>
      </c>
      <c r="FE36" s="289">
        <v>-1.4045049403420107E-2</v>
      </c>
      <c r="FF36" s="117">
        <v>117236.95837663121</v>
      </c>
      <c r="FG36" s="142">
        <v>0.11817337594013427</v>
      </c>
      <c r="FH36" s="119">
        <v>162319.96385904556</v>
      </c>
      <c r="FI36" s="289">
        <v>7.4505922218986054E-2</v>
      </c>
      <c r="FJ36" s="117">
        <v>169913.90757056541</v>
      </c>
      <c r="FK36" s="142">
        <v>0.16269562853451791</v>
      </c>
      <c r="FL36" s="119">
        <v>194467.70470575249</v>
      </c>
      <c r="FM36" s="289">
        <v>0.21521461270462949</v>
      </c>
      <c r="FN36" s="117">
        <v>122665.71454688755</v>
      </c>
      <c r="FO36" s="142">
        <v>0.11469201311703059</v>
      </c>
      <c r="FP36" s="119">
        <v>159398.72452972975</v>
      </c>
      <c r="FQ36" s="289">
        <v>0.17779473473060614</v>
      </c>
      <c r="FR36" s="117">
        <v>142600.01482817819</v>
      </c>
      <c r="FS36" s="142">
        <v>-2.9921560985157122E-2</v>
      </c>
      <c r="FT36" s="119">
        <v>61353.898940693478</v>
      </c>
      <c r="FU36" s="289">
        <v>0.21299130708618425</v>
      </c>
      <c r="FV36" s="117">
        <v>150305.37273160671</v>
      </c>
      <c r="FW36" s="142">
        <v>7.8707648669062019E-3</v>
      </c>
      <c r="FX36" s="119">
        <v>116681.98733957442</v>
      </c>
      <c r="FY36" s="289">
        <v>0.11402994274380017</v>
      </c>
      <c r="FZ36" s="117">
        <v>255070.62697720356</v>
      </c>
      <c r="GA36" s="142">
        <v>4.2602089398454501E-2</v>
      </c>
      <c r="GB36" s="119">
        <v>169043.39006365856</v>
      </c>
      <c r="GC36" s="289">
        <v>0.15033540215604282</v>
      </c>
      <c r="GD36" s="117">
        <v>86438.744349878543</v>
      </c>
      <c r="GE36" s="142">
        <v>-8.0992363792918812E-2</v>
      </c>
      <c r="GF36" s="119">
        <v>230794.6034730073</v>
      </c>
      <c r="GG36" s="289">
        <v>8.5979793177767952E-2</v>
      </c>
      <c r="GH36" s="117">
        <v>247895.02236174219</v>
      </c>
      <c r="GI36" s="142">
        <v>6.6347197090110485E-2</v>
      </c>
      <c r="GJ36" s="119">
        <v>313478.6561885532</v>
      </c>
      <c r="GK36" s="289">
        <v>-0.257514826369595</v>
      </c>
      <c r="GL36" s="117">
        <v>82185.843610777491</v>
      </c>
      <c r="GM36" s="142">
        <v>4.4759036296196104E-2</v>
      </c>
      <c r="GN36" s="119">
        <v>93696.108952400406</v>
      </c>
      <c r="GO36" s="289">
        <v>0.22902378700666476</v>
      </c>
      <c r="GP36" s="117">
        <v>161676.15101451357</v>
      </c>
      <c r="GQ36" s="142">
        <v>-5.4125748594024331E-2</v>
      </c>
      <c r="GR36" s="119">
        <v>106772.92579392072</v>
      </c>
      <c r="GS36" s="289">
        <v>0.14811054199431559</v>
      </c>
      <c r="GT36" s="117">
        <v>179940.18309265623</v>
      </c>
    </row>
    <row r="37" spans="1:202" x14ac:dyDescent="0.35">
      <c r="A37" s="15">
        <v>46356</v>
      </c>
      <c r="B37" s="16">
        <v>1685.4000000000003</v>
      </c>
      <c r="C37" s="142">
        <v>-8.6915017635003186E-2</v>
      </c>
      <c r="D37" s="119">
        <v>253823.17526647373</v>
      </c>
      <c r="E37" s="289">
        <v>-1.8040429764685298E-3</v>
      </c>
      <c r="F37" s="117">
        <v>143346.16838105602</v>
      </c>
      <c r="G37" s="142">
        <v>-5.6959031440041011E-2</v>
      </c>
      <c r="H37" s="119">
        <v>127469.14215202577</v>
      </c>
      <c r="I37" s="289">
        <v>3.6402772703924495E-2</v>
      </c>
      <c r="J37" s="117">
        <v>92788.276050024477</v>
      </c>
      <c r="K37" s="142">
        <v>0.29796792599019528</v>
      </c>
      <c r="L37" s="119">
        <v>185738.76892245759</v>
      </c>
      <c r="M37" s="289">
        <v>0.11556986637985565</v>
      </c>
      <c r="N37" s="117">
        <v>105687.76361197373</v>
      </c>
      <c r="O37" s="142">
        <v>-1.8525544938593805E-2</v>
      </c>
      <c r="P37" s="119">
        <v>87951.462390540255</v>
      </c>
      <c r="Q37" s="289">
        <v>0.16932449094714469</v>
      </c>
      <c r="R37" s="117">
        <v>139973.92556402789</v>
      </c>
      <c r="S37" s="142">
        <v>-9.2490323081426892E-2</v>
      </c>
      <c r="T37" s="119">
        <v>142127.08908544166</v>
      </c>
      <c r="U37" s="289">
        <v>-0.12995457323482662</v>
      </c>
      <c r="V37" s="117">
        <v>127330.91541146566</v>
      </c>
      <c r="W37" s="142">
        <v>6.3820592988478628E-2</v>
      </c>
      <c r="X37" s="119">
        <v>206830.55380740445</v>
      </c>
      <c r="Y37" s="289">
        <v>-8.0399314885393439E-2</v>
      </c>
      <c r="Z37" s="117">
        <v>128189.77315635465</v>
      </c>
      <c r="AA37" s="142">
        <v>0.15667509553164771</v>
      </c>
      <c r="AB37" s="119">
        <v>208332.46412320671</v>
      </c>
      <c r="AC37" s="289">
        <v>8.9849164545048654E-2</v>
      </c>
      <c r="AD37" s="117">
        <v>156096.68986041428</v>
      </c>
      <c r="AE37" s="142">
        <v>0.27785437489434461</v>
      </c>
      <c r="AF37" s="119">
        <v>116359.2342658149</v>
      </c>
      <c r="AG37" s="289">
        <v>0.10573501301467138</v>
      </c>
      <c r="AH37" s="117">
        <v>221415.34809858265</v>
      </c>
      <c r="AI37" s="142">
        <v>8.029459477611145E-2</v>
      </c>
      <c r="AJ37" s="119">
        <v>172046.57540464337</v>
      </c>
      <c r="AK37" s="289">
        <v>3.0997522223125684E-2</v>
      </c>
      <c r="AL37" s="117">
        <v>130947.64934659208</v>
      </c>
      <c r="AM37" s="142">
        <v>0.1403285435579904</v>
      </c>
      <c r="AN37" s="119">
        <v>138846.70813924973</v>
      </c>
      <c r="AO37" s="289">
        <v>2.7416038451945821E-2</v>
      </c>
      <c r="AP37" s="117">
        <v>169029.99628357985</v>
      </c>
      <c r="AQ37" s="142">
        <v>0.12917921181357883</v>
      </c>
      <c r="AR37" s="119">
        <v>169973.90442513209</v>
      </c>
      <c r="AS37" s="289">
        <v>2.9183115656583342E-2</v>
      </c>
      <c r="AT37" s="117">
        <v>131340.64583598982</v>
      </c>
      <c r="AU37" s="142">
        <v>-1.589442398655045E-2</v>
      </c>
      <c r="AV37" s="119">
        <v>291304.00611559115</v>
      </c>
      <c r="AW37" s="289">
        <v>9.6964375753403317E-2</v>
      </c>
      <c r="AX37" s="117">
        <v>96640.693395244525</v>
      </c>
      <c r="AY37" s="142">
        <v>-0.23042626983366232</v>
      </c>
      <c r="AZ37" s="119">
        <v>78122.650051649689</v>
      </c>
      <c r="BA37" s="289">
        <v>0.15755113781694424</v>
      </c>
      <c r="BB37" s="117">
        <v>131718.12108397714</v>
      </c>
      <c r="BC37" s="142">
        <v>6.2639246185084763E-2</v>
      </c>
      <c r="BD37" s="119">
        <v>360122.9446219384</v>
      </c>
      <c r="BE37" s="289">
        <v>0.11304615476241907</v>
      </c>
      <c r="BF37" s="117">
        <v>264068.90668589325</v>
      </c>
      <c r="BG37" s="142">
        <v>-0.19214553208831836</v>
      </c>
      <c r="BH37" s="119">
        <v>134331.18885418642</v>
      </c>
      <c r="BI37" s="289">
        <v>3.2156941976779416E-2</v>
      </c>
      <c r="BJ37" s="117">
        <v>174502.69725870551</v>
      </c>
      <c r="BK37" s="142">
        <v>8.4733373969781492E-3</v>
      </c>
      <c r="BL37" s="119">
        <v>129154.90287447126</v>
      </c>
      <c r="BM37" s="289">
        <v>0.10988092918238819</v>
      </c>
      <c r="BN37" s="117">
        <v>335790.77855759271</v>
      </c>
      <c r="BO37" s="142">
        <v>-0.26346203303926796</v>
      </c>
      <c r="BP37" s="119">
        <v>54772.143332293737</v>
      </c>
      <c r="BQ37" s="289">
        <v>0.20663034457368668</v>
      </c>
      <c r="BR37" s="117">
        <v>103057.08204452427</v>
      </c>
      <c r="BS37" s="142">
        <v>0.18034904154855264</v>
      </c>
      <c r="BT37" s="119">
        <v>303300.3474149449</v>
      </c>
      <c r="BU37" s="289">
        <v>3.4994086218322874E-2</v>
      </c>
      <c r="BV37" s="117">
        <v>137031.58210308902</v>
      </c>
      <c r="BW37" s="142">
        <v>0.15023807108207082</v>
      </c>
      <c r="BX37" s="119">
        <v>72275.625634721655</v>
      </c>
      <c r="BY37" s="289">
        <v>0.31823002586604193</v>
      </c>
      <c r="BZ37" s="117">
        <v>156307.51919959905</v>
      </c>
      <c r="CA37" s="142">
        <v>-4.5727130556682219E-2</v>
      </c>
      <c r="CB37" s="119">
        <v>133298.90735832375</v>
      </c>
      <c r="CC37" s="289">
        <v>3.2272273627280482E-3</v>
      </c>
      <c r="CD37" s="117">
        <v>300391.71170808253</v>
      </c>
      <c r="CE37" s="142">
        <v>8.3964102677717076E-2</v>
      </c>
      <c r="CF37" s="119">
        <v>116423.89090942843</v>
      </c>
      <c r="CG37" s="289">
        <v>-7.7250196485213168E-2</v>
      </c>
      <c r="CH37" s="117">
        <v>118760.14475567178</v>
      </c>
      <c r="CI37" s="142">
        <v>-0.3074638438931831</v>
      </c>
      <c r="CJ37" s="119">
        <v>45503.633961220483</v>
      </c>
      <c r="CK37" s="289">
        <v>4.1003468971685379E-2</v>
      </c>
      <c r="CL37" s="117">
        <v>89700.80328403048</v>
      </c>
      <c r="CM37" s="142">
        <v>0.13030965965947877</v>
      </c>
      <c r="CN37" s="119">
        <v>216673.88642493461</v>
      </c>
      <c r="CO37" s="289">
        <v>-0.18314233310926176</v>
      </c>
      <c r="CP37" s="117">
        <v>120850.15615119533</v>
      </c>
      <c r="CQ37" s="142">
        <v>0.2101926395055147</v>
      </c>
      <c r="CR37" s="119">
        <v>85344.373276865139</v>
      </c>
      <c r="CS37" s="289">
        <v>8.8354374953682147E-2</v>
      </c>
      <c r="CT37" s="117">
        <v>45936.370055581276</v>
      </c>
      <c r="CU37" s="142">
        <v>6.1388905508309263E-2</v>
      </c>
      <c r="CV37" s="119">
        <v>129225.58814112956</v>
      </c>
      <c r="CW37" s="289">
        <v>0.30551654560318614</v>
      </c>
      <c r="CX37" s="117">
        <v>243250.65455914551</v>
      </c>
      <c r="CY37" s="142">
        <v>-0.13295111877564431</v>
      </c>
      <c r="CZ37" s="119">
        <v>125606.65993898324</v>
      </c>
      <c r="DA37" s="289">
        <v>0.25285840391742426</v>
      </c>
      <c r="DB37" s="117">
        <v>230015.32416605888</v>
      </c>
      <c r="DC37" s="142">
        <v>0.12869307617917075</v>
      </c>
      <c r="DD37" s="119">
        <v>140162.77724315217</v>
      </c>
      <c r="DE37" s="289">
        <v>0.14321296112740184</v>
      </c>
      <c r="DF37" s="117">
        <v>262807.64543715067</v>
      </c>
      <c r="DG37" s="142">
        <v>-5.25185549990594E-2</v>
      </c>
      <c r="DH37" s="119">
        <v>274021.08149183128</v>
      </c>
      <c r="DI37" s="289">
        <v>1.2232909956014854E-2</v>
      </c>
      <c r="DJ37" s="117">
        <v>179111.36925851877</v>
      </c>
      <c r="DK37" s="142">
        <v>-0.12253989078485771</v>
      </c>
      <c r="DL37" s="119">
        <v>216143.15936922235</v>
      </c>
      <c r="DM37" s="289">
        <v>-0.12231109334530486</v>
      </c>
      <c r="DN37" s="117">
        <v>76257.123453257343</v>
      </c>
      <c r="DO37" s="142">
        <v>-1.0923724975172619E-2</v>
      </c>
      <c r="DP37" s="119">
        <v>244214.75914925439</v>
      </c>
      <c r="DQ37" s="289">
        <v>-6.5050985619984195E-2</v>
      </c>
      <c r="DR37" s="117">
        <v>100424.48688159954</v>
      </c>
      <c r="DS37" s="142">
        <v>-5.554603732203213E-2</v>
      </c>
      <c r="DT37" s="119">
        <v>53436.162685888186</v>
      </c>
      <c r="DU37" s="289">
        <v>0.29962450776624866</v>
      </c>
      <c r="DV37" s="117">
        <v>158557.33720474644</v>
      </c>
      <c r="DW37" s="142">
        <v>0.2096580075450114</v>
      </c>
      <c r="DX37" s="119">
        <v>332754.87584946415</v>
      </c>
      <c r="DY37" s="289">
        <v>0.11475974819357324</v>
      </c>
      <c r="DZ37" s="117">
        <v>129290.30855965163</v>
      </c>
      <c r="EA37" s="142">
        <v>-0.11411655618812787</v>
      </c>
      <c r="EB37" s="119">
        <v>81902.939529842595</v>
      </c>
      <c r="EC37" s="289">
        <v>3.5486389415095097E-2</v>
      </c>
      <c r="ED37" s="117">
        <v>128339.45009565183</v>
      </c>
      <c r="EE37" s="142">
        <v>0.18104991664727749</v>
      </c>
      <c r="EF37" s="119">
        <v>75872.408495008582</v>
      </c>
      <c r="EG37" s="289">
        <v>-0.1497690239975798</v>
      </c>
      <c r="EH37" s="117">
        <v>65853.337266091621</v>
      </c>
      <c r="EI37" s="142">
        <v>4.4191461808886917E-2</v>
      </c>
      <c r="EJ37" s="119">
        <v>60354.385128445996</v>
      </c>
      <c r="EK37" s="289">
        <v>-1.5790893998764113E-2</v>
      </c>
      <c r="EL37" s="117">
        <v>83519.362009488294</v>
      </c>
      <c r="EM37" s="142">
        <v>-3.3847609732791786E-2</v>
      </c>
      <c r="EN37" s="119">
        <v>247162.88675265823</v>
      </c>
      <c r="EO37" s="289">
        <v>8.5717287313140086E-2</v>
      </c>
      <c r="EP37" s="117">
        <v>159899.53309968996</v>
      </c>
      <c r="EQ37" s="142">
        <v>1.8181651515300001E-2</v>
      </c>
      <c r="ER37" s="119">
        <v>74173.247651257989</v>
      </c>
      <c r="ES37" s="289">
        <v>-8.8568612548117334E-2</v>
      </c>
      <c r="ET37" s="117">
        <v>82226.757598584096</v>
      </c>
      <c r="EU37" s="142">
        <v>3.048221293585026E-2</v>
      </c>
      <c r="EV37" s="119">
        <v>182113.30850908544</v>
      </c>
      <c r="EW37" s="289">
        <v>-0.1267615225651178</v>
      </c>
      <c r="EX37" s="117">
        <v>129410.93119083351</v>
      </c>
      <c r="EY37" s="142">
        <v>1.0569459781184461E-2</v>
      </c>
      <c r="EZ37" s="119">
        <v>81031.55337979061</v>
      </c>
      <c r="FA37" s="289">
        <v>1.6928530936951056E-2</v>
      </c>
      <c r="FB37" s="117">
        <v>78348.32067683863</v>
      </c>
      <c r="FC37" s="142">
        <v>0.19924255421494858</v>
      </c>
      <c r="FD37" s="119">
        <v>384771.62028681737</v>
      </c>
      <c r="FE37" s="289">
        <v>-1.2749897486346605E-2</v>
      </c>
      <c r="FF37" s="117">
        <v>117427.59917571807</v>
      </c>
      <c r="FG37" s="142">
        <v>-6.7139672165138289E-3</v>
      </c>
      <c r="FH37" s="119">
        <v>162915.5529431102</v>
      </c>
      <c r="FI37" s="289">
        <v>4.2474965791708306E-2</v>
      </c>
      <c r="FJ37" s="117">
        <v>178816.39498216065</v>
      </c>
      <c r="FK37" s="142">
        <v>0.20925342079530601</v>
      </c>
      <c r="FL37" s="119">
        <v>236846.13714964263</v>
      </c>
      <c r="FM37" s="289">
        <v>5.4704466999859071E-2</v>
      </c>
      <c r="FN37" s="117">
        <v>131061.4770803319</v>
      </c>
      <c r="FO37" s="142">
        <v>0.12129839655857103</v>
      </c>
      <c r="FP37" s="119">
        <v>180418.93422866732</v>
      </c>
      <c r="FQ37" s="289">
        <v>5.6589384312699262E-2</v>
      </c>
      <c r="FR37" s="117">
        <v>152355.06187028656</v>
      </c>
      <c r="FS37" s="142">
        <v>3.250194321341212E-2</v>
      </c>
      <c r="FT37" s="119">
        <v>65033.419879985326</v>
      </c>
      <c r="FU37" s="289">
        <v>-8.30210846828906E-2</v>
      </c>
      <c r="FV37" s="117">
        <v>139512.25765376256</v>
      </c>
      <c r="FW37" s="142">
        <v>1.4172154667654566E-2</v>
      </c>
      <c r="FX37" s="119">
        <v>120021.02251108017</v>
      </c>
      <c r="FY37" s="289">
        <v>-3.2730902053400679E-2</v>
      </c>
      <c r="FZ37" s="117">
        <v>248407.33526891322</v>
      </c>
      <c r="GA37" s="142">
        <v>0.13921103597067019</v>
      </c>
      <c r="GB37" s="119">
        <v>194261.49551841457</v>
      </c>
      <c r="GC37" s="289">
        <v>2.0382585997179653E-2</v>
      </c>
      <c r="GD37" s="117">
        <v>89885.989490078151</v>
      </c>
      <c r="GE37" s="142">
        <v>-6.273393044188029E-2</v>
      </c>
      <c r="GF37" s="119">
        <v>218001.35087237033</v>
      </c>
      <c r="GG37" s="289">
        <v>0.12970884814558234</v>
      </c>
      <c r="GH37" s="117">
        <v>281734.60017330718</v>
      </c>
      <c r="GI37" s="142">
        <v>1.543524115377181E-2</v>
      </c>
      <c r="GJ37" s="119">
        <v>320002.67484338384</v>
      </c>
      <c r="GK37" s="289">
        <v>9.3227626091544114E-2</v>
      </c>
      <c r="GL37" s="117">
        <v>91533.234708941163</v>
      </c>
      <c r="GM37" s="142">
        <v>8.2117730017998131E-2</v>
      </c>
      <c r="GN37" s="119">
        <v>103075.62073109054</v>
      </c>
      <c r="GO37" s="289">
        <v>9.0755210055867383E-2</v>
      </c>
      <c r="GP37" s="117">
        <v>178034.50406085985</v>
      </c>
      <c r="GQ37" s="142">
        <v>0.19481456417412629</v>
      </c>
      <c r="GR37" s="119">
        <v>129259.24679805971</v>
      </c>
      <c r="GS37" s="289">
        <v>-2.8346661978083817E-2</v>
      </c>
      <c r="GT37" s="117">
        <v>176524.87954625417</v>
      </c>
    </row>
    <row r="38" spans="1:202" x14ac:dyDescent="0.35">
      <c r="A38" s="15">
        <v>46387</v>
      </c>
      <c r="B38" s="16">
        <v>1685.4000000000003</v>
      </c>
      <c r="C38" s="142">
        <v>-0.12670329533655683</v>
      </c>
      <c r="D38" s="119">
        <v>223348.34252742308</v>
      </c>
      <c r="E38" s="289">
        <v>-0.25899648848704082</v>
      </c>
      <c r="F38" s="117">
        <v>107905.41413229042</v>
      </c>
      <c r="G38" s="142">
        <v>7.0679035651009817E-2</v>
      </c>
      <c r="H38" s="119">
        <v>138163.93819459243</v>
      </c>
      <c r="I38" s="289">
        <v>7.9420961787050492E-2</v>
      </c>
      <c r="J38" s="117">
        <v>101843.01017647976</v>
      </c>
      <c r="K38" s="142">
        <v>1.0442323503215223E-2</v>
      </c>
      <c r="L38" s="119">
        <v>189363.71323463481</v>
      </c>
      <c r="M38" s="289">
        <v>5.8089358733371857E-2</v>
      </c>
      <c r="N38" s="117">
        <v>113512.49802615748</v>
      </c>
      <c r="O38" s="142">
        <v>8.232525464623118E-2</v>
      </c>
      <c r="P38" s="119">
        <v>96877.488928349907</v>
      </c>
      <c r="Q38" s="289">
        <v>-0.11442843237717566</v>
      </c>
      <c r="R38" s="117">
        <v>125642.32868805669</v>
      </c>
      <c r="S38" s="142">
        <v>0.15034738101545195</v>
      </c>
      <c r="T38" s="119">
        <v>165180.92470078764</v>
      </c>
      <c r="U38" s="289">
        <v>8.1083635093121775E-2</v>
      </c>
      <c r="V38" s="117">
        <v>139340.76889276208</v>
      </c>
      <c r="W38" s="142">
        <v>0.21018442706822288</v>
      </c>
      <c r="X38" s="119">
        <v>251988.51525961701</v>
      </c>
      <c r="Y38" s="289">
        <v>6.0474976964773622E-2</v>
      </c>
      <c r="Z38" s="117">
        <v>137627.44673510475</v>
      </c>
      <c r="AA38" s="142">
        <v>4.3844864130593991E-3</v>
      </c>
      <c r="AB38" s="119">
        <v>210931.29498155406</v>
      </c>
      <c r="AC38" s="289">
        <v>-6.1158817407654525E-3</v>
      </c>
      <c r="AD38" s="117">
        <v>156827.42096510303</v>
      </c>
      <c r="AE38" s="142">
        <v>-2.9502464246122975E-2</v>
      </c>
      <c r="AF38" s="119">
        <v>114611.75011718144</v>
      </c>
      <c r="AG38" s="289">
        <v>-7.1203170000736712E-3</v>
      </c>
      <c r="AH38" s="117">
        <v>221524.20063143907</v>
      </c>
      <c r="AI38" s="142">
        <v>-0.13287645292706124</v>
      </c>
      <c r="AJ38" s="119">
        <v>150871.03672662619</v>
      </c>
      <c r="AK38" s="289">
        <v>9.6845198027910098E-2</v>
      </c>
      <c r="AL38" s="117">
        <v>145314.70037885211</v>
      </c>
      <c r="AM38" s="142">
        <v>-2.2470445361962452E-2</v>
      </c>
      <c r="AN38" s="119">
        <v>137412.16077031838</v>
      </c>
      <c r="AO38" s="289">
        <v>0.26273355494293116</v>
      </c>
      <c r="AP38" s="117">
        <v>215125.2480991552</v>
      </c>
      <c r="AQ38" s="142">
        <v>-3.2569317025276295E-2</v>
      </c>
      <c r="AR38" s="119">
        <v>166123.37044588593</v>
      </c>
      <c r="AS38" s="289">
        <v>0.26010768129994122</v>
      </c>
      <c r="AT38" s="117">
        <v>167188.7566848259</v>
      </c>
      <c r="AU38" s="142">
        <v>-0.26819839634394943</v>
      </c>
      <c r="AV38" s="119">
        <v>214862.13882682158</v>
      </c>
      <c r="AW38" s="289">
        <v>-4.5196864901386441E-2</v>
      </c>
      <c r="AX38" s="117">
        <v>93958.237031883342</v>
      </c>
      <c r="AY38" s="142">
        <v>9.7666050624535317E-2</v>
      </c>
      <c r="AZ38" s="119">
        <v>87437.980746516958</v>
      </c>
      <c r="BA38" s="289">
        <v>5.1193371269901256E-2</v>
      </c>
      <c r="BB38" s="117">
        <v>140146.61575960298</v>
      </c>
      <c r="BC38" s="142">
        <v>0.28648770930433748</v>
      </c>
      <c r="BD38" s="119">
        <v>464979.14209461032</v>
      </c>
      <c r="BE38" s="289">
        <v>0.1900593027937067</v>
      </c>
      <c r="BF38" s="117">
        <v>315943.05898011057</v>
      </c>
      <c r="BG38" s="142">
        <v>0.30643047507832522</v>
      </c>
      <c r="BH38" s="119">
        <v>177179.75887261098</v>
      </c>
      <c r="BI38" s="289">
        <v>0.119274881222051</v>
      </c>
      <c r="BJ38" s="117">
        <v>197001.88574716513</v>
      </c>
      <c r="BK38" s="142">
        <v>0.27230388869553623</v>
      </c>
      <c r="BL38" s="119">
        <v>166009.68517128407</v>
      </c>
      <c r="BM38" s="289">
        <v>2.0708681204164938E-2</v>
      </c>
      <c r="BN38" s="117">
        <v>344429.96274204028</v>
      </c>
      <c r="BO38" s="142">
        <v>0.12883986184462751</v>
      </c>
      <c r="BP38" s="119">
        <v>63514.378712160607</v>
      </c>
      <c r="BQ38" s="289">
        <v>-0.15141030998432908</v>
      </c>
      <c r="BR38" s="117">
        <v>89138.577306082399</v>
      </c>
      <c r="BS38" s="142">
        <v>-3.2777572913944009E-3</v>
      </c>
      <c r="BT38" s="119">
        <v>303991.60248972313</v>
      </c>
      <c r="BU38" s="289">
        <v>8.7653192230926352E-3</v>
      </c>
      <c r="BV38" s="117">
        <v>139918.107663868</v>
      </c>
      <c r="BW38" s="142">
        <v>-4.8057546667657061E-2</v>
      </c>
      <c r="BX38" s="119">
        <v>70487.636382846904</v>
      </c>
      <c r="BY38" s="289">
        <v>0.31076547223630591</v>
      </c>
      <c r="BZ38" s="117">
        <v>206567.89921774791</v>
      </c>
      <c r="CA38" s="142">
        <v>2.4038260172390101E-2</v>
      </c>
      <c r="CB38" s="119">
        <v>138188.58117409845</v>
      </c>
      <c r="CC38" s="289">
        <v>6.7222960305352852E-3</v>
      </c>
      <c r="CD38" s="117">
        <v>304096.43371930352</v>
      </c>
      <c r="CE38" s="142">
        <v>-1.9359164271445024E-2</v>
      </c>
      <c r="CF38" s="119">
        <v>115855.42168019201</v>
      </c>
      <c r="CG38" s="289">
        <v>8.1673582101384687E-2</v>
      </c>
      <c r="CH38" s="117">
        <v>130145.11118874646</v>
      </c>
      <c r="CI38" s="142">
        <v>0.12637074992041553</v>
      </c>
      <c r="CJ38" s="119">
        <v>52939.362309004013</v>
      </c>
      <c r="CK38" s="289">
        <v>4.245380408752146E-2</v>
      </c>
      <c r="CL38" s="117">
        <v>95194.34361314401</v>
      </c>
      <c r="CM38" s="142">
        <v>6.9448772439223844E-2</v>
      </c>
      <c r="CN38" s="119">
        <v>233407.02185678211</v>
      </c>
      <c r="CO38" s="289">
        <v>5.964700221578087E-2</v>
      </c>
      <c r="CP38" s="117">
        <v>129743.90568292314</v>
      </c>
      <c r="CQ38" s="142">
        <v>0.30154208251042325</v>
      </c>
      <c r="CR38" s="119">
        <v>112764.69332531797</v>
      </c>
      <c r="CS38" s="289">
        <v>-4.4217265184674337E-2</v>
      </c>
      <c r="CT38" s="117">
        <v>45590.589399212302</v>
      </c>
      <c r="CU38" s="142">
        <v>-7.3257210811669318E-2</v>
      </c>
      <c r="CV38" s="119">
        <v>121444.28198841287</v>
      </c>
      <c r="CW38" s="289">
        <v>1.8568786976246601E-2</v>
      </c>
      <c r="CX38" s="117">
        <v>249452.92414548682</v>
      </c>
      <c r="CY38" s="142">
        <v>-0.10720227749605836</v>
      </c>
      <c r="CZ38" s="119">
        <v>113826.73992485131</v>
      </c>
      <c r="DA38" s="289">
        <v>-9.3621220836437022E-2</v>
      </c>
      <c r="DB38" s="117">
        <v>210166.40870654365</v>
      </c>
      <c r="DC38" s="142">
        <v>9.2680057566213364E-2</v>
      </c>
      <c r="DD38" s="119">
        <v>154838.47150668787</v>
      </c>
      <c r="DE38" s="289">
        <v>0.154020452987703</v>
      </c>
      <c r="DF38" s="117">
        <v>304970.79803601227</v>
      </c>
      <c r="DG38" s="142">
        <v>0.13478726988676226</v>
      </c>
      <c r="DH38" s="119">
        <v>312641.03495753324</v>
      </c>
      <c r="DI38" s="289">
        <v>7.3206174828582243E-2</v>
      </c>
      <c r="DJ38" s="117">
        <v>193908.82747024464</v>
      </c>
      <c r="DK38" s="142">
        <v>0.11192131564521776</v>
      </c>
      <c r="DL38" s="119">
        <v>242019.58613353968</v>
      </c>
      <c r="DM38" s="289">
        <v>5.4769405415105075E-2</v>
      </c>
      <c r="DN38" s="117">
        <v>82119.080763458507</v>
      </c>
      <c r="DO38" s="142">
        <v>1.249550479764884E-2</v>
      </c>
      <c r="DP38" s="119">
        <v>248951.74584386058</v>
      </c>
      <c r="DQ38" s="289">
        <v>-9.0313701793619847E-2</v>
      </c>
      <c r="DR38" s="117">
        <v>93040.179720597473</v>
      </c>
      <c r="DS38" s="142">
        <v>0.17790767333983121</v>
      </c>
      <c r="DT38" s="119">
        <v>64628.266061543261</v>
      </c>
      <c r="DU38" s="289">
        <v>-0.11593475053193551</v>
      </c>
      <c r="DV38" s="117">
        <v>141860.43187090618</v>
      </c>
      <c r="DW38" s="142">
        <v>1.1412525107764991E-2</v>
      </c>
      <c r="DX38" s="119">
        <v>338237.84922482743</v>
      </c>
      <c r="DY38" s="289">
        <v>0.10905669219279399</v>
      </c>
      <c r="DZ38" s="117">
        <v>145075.68194375292</v>
      </c>
      <c r="EA38" s="142">
        <v>2.1196412706876375E-3</v>
      </c>
      <c r="EB38" s="119">
        <v>83761.944380660672</v>
      </c>
      <c r="EC38" s="289">
        <v>4.9930725616220778E-2</v>
      </c>
      <c r="ED38" s="117">
        <v>136432.93196411445</v>
      </c>
      <c r="EE38" s="142">
        <v>-3.736532741759814E-2</v>
      </c>
      <c r="EF38" s="119">
        <v>74722.811109630828</v>
      </c>
      <c r="EG38" s="289">
        <v>-4.4460560413988756E-2</v>
      </c>
      <c r="EH38" s="117">
        <v>64610.860986109779</v>
      </c>
      <c r="EI38" s="142">
        <v>-6.1833939142877131E-2</v>
      </c>
      <c r="EJ38" s="119">
        <v>58307.835751407896</v>
      </c>
      <c r="EK38" s="289">
        <v>0.13506212895724257</v>
      </c>
      <c r="EL38" s="117">
        <v>96485.064851640433</v>
      </c>
      <c r="EM38" s="142">
        <v>2.2497947277152482E-2</v>
      </c>
      <c r="EN38" s="119">
        <v>254408.94434768835</v>
      </c>
      <c r="EO38" s="289">
        <v>0.11088943781517911</v>
      </c>
      <c r="EP38" s="117">
        <v>179316.10243202417</v>
      </c>
      <c r="EQ38" s="142">
        <v>9.2769684856935167E-2</v>
      </c>
      <c r="ER38" s="119">
        <v>82739.676460680595</v>
      </c>
      <c r="ES38" s="289">
        <v>0.19812487094068432</v>
      </c>
      <c r="ET38" s="117">
        <v>100203.3233356745</v>
      </c>
      <c r="EU38" s="142">
        <v>-0.25536191793185126</v>
      </c>
      <c r="EV38" s="119">
        <v>137293.90476729046</v>
      </c>
      <c r="EW38" s="289">
        <v>4.2123189654985072E-2</v>
      </c>
      <c r="EX38" s="117">
        <v>136547.53238881321</v>
      </c>
      <c r="EY38" s="142">
        <v>-9.1485635249481487E-2</v>
      </c>
      <c r="EZ38" s="119">
        <v>75303.730243588187</v>
      </c>
      <c r="FA38" s="289">
        <v>5.3269243904454588E-2</v>
      </c>
      <c r="FB38" s="117">
        <v>84207.276480477565</v>
      </c>
      <c r="FC38" s="142">
        <v>0.25665326366296332</v>
      </c>
      <c r="FD38" s="119">
        <v>485209.9123983155</v>
      </c>
      <c r="FE38" s="289">
        <v>-0.10010003217732129</v>
      </c>
      <c r="FF38" s="117">
        <v>107358.4927197231</v>
      </c>
      <c r="FG38" s="142">
        <v>0.18888383019348093</v>
      </c>
      <c r="FH38" s="119">
        <v>195373.06658109368</v>
      </c>
      <c r="FI38" s="289">
        <v>6.0657384806739184E-2</v>
      </c>
      <c r="FJ38" s="117">
        <v>191348.32986234743</v>
      </c>
      <c r="FK38" s="142">
        <v>-5.6933134684369946E-2</v>
      </c>
      <c r="FL38" s="119">
        <v>225047.14412382926</v>
      </c>
      <c r="FM38" s="289">
        <v>7.4334951212912753E-2</v>
      </c>
      <c r="FN38" s="117">
        <v>142489.32558499064</v>
      </c>
      <c r="FO38" s="142">
        <v>4.2985558517776669E-2</v>
      </c>
      <c r="FP38" s="119">
        <v>189859.7428836686</v>
      </c>
      <c r="FQ38" s="289">
        <v>0.20723092346763627</v>
      </c>
      <c r="FR38" s="117">
        <v>185613.14203663488</v>
      </c>
      <c r="FS38" s="142">
        <v>-3.1309282002160613E-2</v>
      </c>
      <c r="FT38" s="119">
        <v>64682.670197397943</v>
      </c>
      <c r="FU38" s="289">
        <v>-0.12266396506968898</v>
      </c>
      <c r="FV38" s="117">
        <v>124084.53095412797</v>
      </c>
      <c r="FW38" s="142">
        <v>7.9605074476670673E-2</v>
      </c>
      <c r="FX38" s="119">
        <v>131260.70494684088</v>
      </c>
      <c r="FY38" s="289">
        <v>-8.7004764413087382E-3</v>
      </c>
      <c r="FZ38" s="117">
        <v>247931.47310055775</v>
      </c>
      <c r="GA38" s="142">
        <v>-0.12245128199627299</v>
      </c>
      <c r="GB38" s="119">
        <v>172159.32634967146</v>
      </c>
      <c r="GC38" s="289">
        <v>0.17840187566117055</v>
      </c>
      <c r="GD38" s="117">
        <v>107607.21861076835</v>
      </c>
      <c r="GE38" s="142">
        <v>0.23448373995576816</v>
      </c>
      <c r="GF38" s="119">
        <v>270804.52294033341</v>
      </c>
      <c r="GG38" s="289">
        <v>5.110197514510012E-2</v>
      </c>
      <c r="GH38" s="117">
        <v>297817.19470887823</v>
      </c>
      <c r="GI38" s="142">
        <v>7.4728552654488273E-2</v>
      </c>
      <c r="GJ38" s="119">
        <v>345601.41157999478</v>
      </c>
      <c r="GK38" s="289">
        <v>0.1926722310818848</v>
      </c>
      <c r="GL38" s="117">
        <v>110854.54725845465</v>
      </c>
      <c r="GM38" s="142">
        <v>-2.094134936548421E-2</v>
      </c>
      <c r="GN38" s="119">
        <v>102602.47814629662</v>
      </c>
      <c r="GO38" s="289">
        <v>0.30021220894357636</v>
      </c>
      <c r="GP38" s="117">
        <v>233168.03579314469</v>
      </c>
      <c r="GQ38" s="142">
        <v>2.945515201912205E-2</v>
      </c>
      <c r="GR38" s="119">
        <v>134751.99756237376</v>
      </c>
      <c r="GS38" s="289">
        <v>5.3051990469453768E-2</v>
      </c>
      <c r="GT38" s="117">
        <v>187575.27577356351</v>
      </c>
    </row>
    <row r="39" spans="1:202" x14ac:dyDescent="0.35">
      <c r="A39" s="15">
        <v>46418</v>
      </c>
      <c r="B39" s="16">
        <v>1786.5240000000006</v>
      </c>
      <c r="C39" s="142">
        <v>-0.17087153607388816</v>
      </c>
      <c r="D39" s="119">
        <v>186970.99216020538</v>
      </c>
      <c r="E39" s="289">
        <v>7.8331366444414435E-2</v>
      </c>
      <c r="F39" s="117">
        <v>118144.31666802317</v>
      </c>
      <c r="G39" s="142">
        <v>-0.19916840824648258</v>
      </c>
      <c r="H39" s="119">
        <v>112432.57054731005</v>
      </c>
      <c r="I39" s="289">
        <v>9.4960843794494668E-3</v>
      </c>
      <c r="J39" s="117">
        <v>104596.64399457273</v>
      </c>
      <c r="K39" s="142">
        <v>0.16449109482350016</v>
      </c>
      <c r="L39" s="119">
        <v>222298.88174444321</v>
      </c>
      <c r="M39" s="289">
        <v>0.22071190198111973</v>
      </c>
      <c r="N39" s="117">
        <v>140352.58136413881</v>
      </c>
      <c r="O39" s="142">
        <v>7.9752409955993336E-2</v>
      </c>
      <c r="P39" s="119">
        <v>106390.22614087089</v>
      </c>
      <c r="Q39" s="289">
        <v>-3.2212409585826884E-2</v>
      </c>
      <c r="R39" s="117">
        <v>123381.61053503992</v>
      </c>
      <c r="S39" s="142">
        <v>2.7616228712179305E-2</v>
      </c>
      <c r="T39" s="119">
        <v>171529.12289621387</v>
      </c>
      <c r="U39" s="289">
        <v>9.0997849897315825E-2</v>
      </c>
      <c r="V39" s="117">
        <v>153807.00326504224</v>
      </c>
      <c r="W39" s="142">
        <v>-7.641697195395554E-2</v>
      </c>
      <c r="X39" s="119">
        <v>234518.83995630394</v>
      </c>
      <c r="Y39" s="289">
        <v>0.21247967864497341</v>
      </c>
      <c r="Z39" s="117">
        <v>168657.006390108</v>
      </c>
      <c r="AA39" s="142">
        <v>0.13900310352461948</v>
      </c>
      <c r="AB39" s="119">
        <v>242037.92361445708</v>
      </c>
      <c r="AC39" s="289">
        <v>4.2107571044352338E-4</v>
      </c>
      <c r="AD39" s="117">
        <v>158679.98118280293</v>
      </c>
      <c r="AE39" s="142">
        <v>-6.1482538941226017E-3</v>
      </c>
      <c r="AF39" s="119">
        <v>115693.61197821127</v>
      </c>
      <c r="AG39" s="289">
        <v>2.7619235134463946E-2</v>
      </c>
      <c r="AH39" s="117">
        <v>229429.05361665296</v>
      </c>
      <c r="AI39" s="142">
        <v>7.110118676329974E-2</v>
      </c>
      <c r="AJ39" s="119">
        <v>163384.67048609871</v>
      </c>
      <c r="AK39" s="289">
        <v>-1.7656545672387523E-2</v>
      </c>
      <c r="AL39" s="117">
        <v>144535.4687347436</v>
      </c>
      <c r="AM39" s="142">
        <v>-2.729641684401482E-2</v>
      </c>
      <c r="AN39" s="119">
        <v>135447.82515049499</v>
      </c>
      <c r="AO39" s="289">
        <v>0.19176929104413321</v>
      </c>
      <c r="AP39" s="117">
        <v>258166.18841282345</v>
      </c>
      <c r="AQ39" s="142">
        <v>-5.6500369156706115E-2</v>
      </c>
      <c r="AR39" s="119">
        <v>158523.86269013715</v>
      </c>
      <c r="AS39" s="289">
        <v>-0.10371220283598358</v>
      </c>
      <c r="AT39" s="117">
        <v>151635.76643963333</v>
      </c>
      <c r="AU39" s="142">
        <v>0.19939892858926739</v>
      </c>
      <c r="AV39" s="119">
        <v>259491.94310328824</v>
      </c>
      <c r="AW39" s="289">
        <v>5.7499880611190005E-2</v>
      </c>
      <c r="AX39" s="117">
        <v>101147.34844365453</v>
      </c>
      <c r="AY39" s="142">
        <v>-1.1894100882440146E-2</v>
      </c>
      <c r="AZ39" s="119">
        <v>88184.508582561029</v>
      </c>
      <c r="BA39" s="289">
        <v>0.1140777420530881</v>
      </c>
      <c r="BB39" s="117">
        <v>157920.74924184021</v>
      </c>
      <c r="BC39" s="142">
        <v>5.1772033738518436E-3</v>
      </c>
      <c r="BD39" s="119">
        <v>469172.95767783321</v>
      </c>
      <c r="BE39" s="289">
        <v>-8.7747165072950259E-2</v>
      </c>
      <c r="BF39" s="117">
        <v>290006.47523012996</v>
      </c>
      <c r="BG39" s="142">
        <v>9.7156604047081305E-2</v>
      </c>
      <c r="BH39" s="119">
        <v>196180.46655055459</v>
      </c>
      <c r="BI39" s="289">
        <v>7.6039198423617005E-2</v>
      </c>
      <c r="BJ39" s="117">
        <v>213768.27522732056</v>
      </c>
      <c r="BK39" s="142">
        <v>3.2560605723441924E-2</v>
      </c>
      <c r="BL39" s="119">
        <v>173201.585076419</v>
      </c>
      <c r="BM39" s="289">
        <v>-4.415318975528533E-2</v>
      </c>
      <c r="BN39" s="117">
        <v>331008.80523968511</v>
      </c>
      <c r="BO39" s="142">
        <v>0.20492554879062952</v>
      </c>
      <c r="BP39" s="119">
        <v>78316.621625846004</v>
      </c>
      <c r="BQ39" s="289">
        <v>2.426267168579202E-3</v>
      </c>
      <c r="BR39" s="117">
        <v>91141.375309654017</v>
      </c>
      <c r="BS39" s="142">
        <v>0.16267411923073682</v>
      </c>
      <c r="BT39" s="119">
        <v>355229.69267827907</v>
      </c>
      <c r="BU39" s="289">
        <v>0.10144482062992487</v>
      </c>
      <c r="BV39" s="117">
        <v>155898.5989987076</v>
      </c>
      <c r="BW39" s="142">
        <v>6.1104031209460605E-2</v>
      </c>
      <c r="BX39" s="119">
        <v>76581.239116265497</v>
      </c>
      <c r="BY39" s="289">
        <v>-0.14099697226639313</v>
      </c>
      <c r="BZ39" s="117">
        <v>179228.97486061603</v>
      </c>
      <c r="CA39" s="142">
        <v>-0.1741075781413961</v>
      </c>
      <c r="CB39" s="119">
        <v>115915.42597908045</v>
      </c>
      <c r="CC39" s="289">
        <v>0.1643214354837384</v>
      </c>
      <c r="CD39" s="117">
        <v>355852.52023354493</v>
      </c>
      <c r="CE39" s="142">
        <v>-0.12082820310362281</v>
      </c>
      <c r="CF39" s="119">
        <v>103643.3432587619</v>
      </c>
      <c r="CG39" s="289">
        <v>1.9191594488640489E-2</v>
      </c>
      <c r="CH39" s="117">
        <v>134429.32738735992</v>
      </c>
      <c r="CI39" s="142">
        <v>8.8323306000715265E-2</v>
      </c>
      <c r="CJ39" s="119">
        <v>59401.665805704906</v>
      </c>
      <c r="CK39" s="289">
        <v>9.0513114905173581E-2</v>
      </c>
      <c r="CL39" s="117">
        <v>105597.2041749231</v>
      </c>
      <c r="CM39" s="142">
        <v>4.7175713423958342E-2</v>
      </c>
      <c r="CN39" s="119">
        <v>246204.68863103725</v>
      </c>
      <c r="CO39" s="289">
        <v>-6.2133303186266267E-2</v>
      </c>
      <c r="CP39" s="117">
        <v>123469.01225455574</v>
      </c>
      <c r="CQ39" s="142">
        <v>-4.5103261270823966E-2</v>
      </c>
      <c r="CR39" s="119">
        <v>109465.16190014181</v>
      </c>
      <c r="CS39" s="289">
        <v>-6.4516190913355503E-2</v>
      </c>
      <c r="CT39" s="117">
        <v>44435.782229680321</v>
      </c>
      <c r="CU39" s="142">
        <v>0.2745492629906473</v>
      </c>
      <c r="CV39" s="119">
        <v>156573.24410275999</v>
      </c>
      <c r="CW39" s="289">
        <v>-6.7895735720089362E-2</v>
      </c>
      <c r="CX39" s="117">
        <v>234302.65833310137</v>
      </c>
      <c r="CY39" s="142">
        <v>0.26590143269863636</v>
      </c>
      <c r="CZ39" s="119">
        <v>145879.95715028435</v>
      </c>
      <c r="DA39" s="289">
        <v>0.11371452108367996</v>
      </c>
      <c r="DB39" s="117">
        <v>235851.90522048523</v>
      </c>
      <c r="DC39" s="142">
        <v>-1.3579983784192895E-2</v>
      </c>
      <c r="DD39" s="119">
        <v>154522.29157445783</v>
      </c>
      <c r="DE39" s="289">
        <v>1.6810817172793025E-2</v>
      </c>
      <c r="DF39" s="117">
        <v>311884.13036483643</v>
      </c>
      <c r="DG39" s="142">
        <v>7.0056668571181202E-2</v>
      </c>
      <c r="DH39" s="119">
        <v>336330.14832530421</v>
      </c>
      <c r="DI39" s="289">
        <v>-3.6487476027144805E-2</v>
      </c>
      <c r="DJ39" s="117">
        <v>188620.10777647234</v>
      </c>
      <c r="DK39" s="142">
        <v>-9.6144840856268135E-2</v>
      </c>
      <c r="DL39" s="119">
        <v>220537.17554063062</v>
      </c>
      <c r="DM39" s="289">
        <v>-0.14824868623291282</v>
      </c>
      <c r="DN39" s="117">
        <v>71731.558925621313</v>
      </c>
      <c r="DO39" s="142">
        <v>-9.7246333035560475E-2</v>
      </c>
      <c r="DP39" s="119">
        <v>226528.62545774429</v>
      </c>
      <c r="DQ39" s="289">
        <v>0.18574489113174197</v>
      </c>
      <c r="DR39" s="117">
        <v>112108.44177367755</v>
      </c>
      <c r="DS39" s="142">
        <v>2.8615182382627325E-2</v>
      </c>
      <c r="DT39" s="119">
        <v>68264.139681967281</v>
      </c>
      <c r="DU39" s="289">
        <v>-7.6883975863719839E-2</v>
      </c>
      <c r="DV39" s="117">
        <v>132740.16185092655</v>
      </c>
      <c r="DW39" s="142">
        <v>9.6895713040429654E-3</v>
      </c>
      <c r="DX39" s="119">
        <v>343301.75298261753</v>
      </c>
      <c r="DY39" s="289">
        <v>6.9617091764674691E-3</v>
      </c>
      <c r="DZ39" s="117">
        <v>147872.18065002305</v>
      </c>
      <c r="EA39" s="142">
        <v>-7.0295833048073603E-2</v>
      </c>
      <c r="EB39" s="119">
        <v>79660.352722695723</v>
      </c>
      <c r="EC39" s="289">
        <v>-7.8603184188788019E-2</v>
      </c>
      <c r="ED39" s="117">
        <v>127495.39308352279</v>
      </c>
      <c r="EE39" s="142">
        <v>0.12635864028585225</v>
      </c>
      <c r="EF39" s="119">
        <v>85951.207919780369</v>
      </c>
      <c r="EG39" s="289">
        <v>-9.3688304574747375E-2</v>
      </c>
      <c r="EH39" s="117">
        <v>60344.10296320646</v>
      </c>
      <c r="EI39" s="142">
        <v>-6.5960560791897577E-2</v>
      </c>
      <c r="EJ39" s="119">
        <v>56248.34220668317</v>
      </c>
      <c r="EK39" s="289">
        <v>-0.11836605343464736</v>
      </c>
      <c r="EL39" s="117">
        <v>86851.032509765748</v>
      </c>
      <c r="EM39" s="142">
        <v>4.3688037920765393E-2</v>
      </c>
      <c r="EN39" s="119">
        <v>267310.09595573199</v>
      </c>
      <c r="EO39" s="289">
        <v>0.11380501486281237</v>
      </c>
      <c r="EP39" s="117">
        <v>201509.6981344423</v>
      </c>
      <c r="EQ39" s="142">
        <v>0.34068283880616546</v>
      </c>
      <c r="ER39" s="119">
        <v>112714.18831920894</v>
      </c>
      <c r="ES39" s="289">
        <v>-3.98971271740199E-2</v>
      </c>
      <c r="ET39" s="117">
        <v>97992.022601291668</v>
      </c>
      <c r="EU39" s="142">
        <v>0.15586945314808109</v>
      </c>
      <c r="EV39" s="119">
        <v>160480.35462393274</v>
      </c>
      <c r="EW39" s="289">
        <v>-5.8784133143506639E-2</v>
      </c>
      <c r="EX39" s="117">
        <v>130307.22806445193</v>
      </c>
      <c r="EY39" s="142">
        <v>6.2823450529550282E-2</v>
      </c>
      <c r="EZ39" s="119">
        <v>81821.094415236847</v>
      </c>
      <c r="FA39" s="289">
        <v>5.5986823427923306E-2</v>
      </c>
      <c r="FB39" s="117">
        <v>90708.29840013638</v>
      </c>
      <c r="FC39" s="142">
        <v>-4.5764158342799996E-3</v>
      </c>
      <c r="FD39" s="119">
        <v>484775.9140722662</v>
      </c>
      <c r="FE39" s="289">
        <v>-4.2343831410252414E-2</v>
      </c>
      <c r="FF39" s="117">
        <v>104599.04680354033</v>
      </c>
      <c r="FG39" s="142">
        <v>0.18897960636038019</v>
      </c>
      <c r="FH39" s="119">
        <v>234081.11579700912</v>
      </c>
      <c r="FI39" s="289">
        <v>-1.0054584592026045E-2</v>
      </c>
      <c r="FJ39" s="117">
        <v>191210.92589320356</v>
      </c>
      <c r="FK39" s="142">
        <v>1.5151378885065042E-2</v>
      </c>
      <c r="FL39" s="119">
        <v>230243.44267145122</v>
      </c>
      <c r="FM39" s="289">
        <v>-8.8892148291795856E-2</v>
      </c>
      <c r="FN39" s="117">
        <v>131609.66732509166</v>
      </c>
      <c r="FO39" s="142">
        <v>0.10775688590354093</v>
      </c>
      <c r="FP39" s="119">
        <v>212104.9615352597</v>
      </c>
      <c r="FQ39" s="289">
        <v>9.5545587637536206E-2</v>
      </c>
      <c r="FR39" s="117">
        <v>205134.18276577463</v>
      </c>
      <c r="FS39" s="142">
        <v>-4.9466160030826045E-2</v>
      </c>
      <c r="FT39" s="119">
        <v>63269.590882192315</v>
      </c>
      <c r="FU39" s="289">
        <v>-9.789613437931842E-2</v>
      </c>
      <c r="FV39" s="117">
        <v>113723.65903744797</v>
      </c>
      <c r="FW39" s="142">
        <v>-3.2396604169945109E-2</v>
      </c>
      <c r="FX39" s="119">
        <v>128794.82784561014</v>
      </c>
      <c r="FY39" s="289">
        <v>-0.2209633196665089</v>
      </c>
      <c r="FZ39" s="117">
        <v>194934.23575445078</v>
      </c>
      <c r="GA39" s="142">
        <v>0.13628872019055446</v>
      </c>
      <c r="GB39" s="119">
        <v>197409.22460673618</v>
      </c>
      <c r="GC39" s="289">
        <v>-0.1142810736828354</v>
      </c>
      <c r="GD39" s="117">
        <v>97096.274131906161</v>
      </c>
      <c r="GE39" s="142">
        <v>-9.5728595719779111E-2</v>
      </c>
      <c r="GF39" s="119">
        <v>246667.3102446906</v>
      </c>
      <c r="GG39" s="289">
        <v>0.20725024322669428</v>
      </c>
      <c r="GH39" s="117">
        <v>361326.40474938496</v>
      </c>
      <c r="GI39" s="142">
        <v>0.13075223570670588</v>
      </c>
      <c r="GJ39" s="119">
        <v>392576.09280747251</v>
      </c>
      <c r="GK39" s="289">
        <v>6.1489401533884616E-2</v>
      </c>
      <c r="GL39" s="117">
        <v>119457.45102668677</v>
      </c>
      <c r="GM39" s="142">
        <v>5.5382502469702936E-2</v>
      </c>
      <c r="GN39" s="119">
        <v>110071.38414563154</v>
      </c>
      <c r="GO39" s="289">
        <v>0.34956382733717417</v>
      </c>
      <c r="GP39" s="117">
        <v>316461.67079768755</v>
      </c>
      <c r="GQ39" s="142">
        <v>-5.438937384899023E-2</v>
      </c>
      <c r="GR39" s="119">
        <v>129209.4447900556</v>
      </c>
      <c r="GS39" s="289">
        <v>0.23866501303666249</v>
      </c>
      <c r="GT39" s="117">
        <v>234129.45541141662</v>
      </c>
    </row>
    <row r="40" spans="1:202" x14ac:dyDescent="0.35">
      <c r="A40" s="15">
        <v>46446</v>
      </c>
      <c r="B40" s="16">
        <v>1786.5240000000006</v>
      </c>
      <c r="C40" s="142">
        <v>0.17115050505592216</v>
      </c>
      <c r="D40" s="119">
        <v>220757.69589923139</v>
      </c>
      <c r="E40" s="289">
        <v>0.19326599256795934</v>
      </c>
      <c r="F40" s="117">
        <v>142764.11929513197</v>
      </c>
      <c r="G40" s="142">
        <v>0.1675398299817894</v>
      </c>
      <c r="H40" s="119">
        <v>133056.02830122193</v>
      </c>
      <c r="I40" s="289">
        <v>0.26481205904782545</v>
      </c>
      <c r="J40" s="117">
        <v>134081.62066026789</v>
      </c>
      <c r="K40" s="142">
        <v>2.0554968086019577E-2</v>
      </c>
      <c r="L40" s="119">
        <v>228654.75216425807</v>
      </c>
      <c r="M40" s="289">
        <v>0.14276203182023814</v>
      </c>
      <c r="N40" s="117">
        <v>162176.12505089855</v>
      </c>
      <c r="O40" s="142">
        <v>4.7784997592866175E-2</v>
      </c>
      <c r="P40" s="119">
        <v>113260.60684091689</v>
      </c>
      <c r="Q40" s="289">
        <v>0.30232650847283637</v>
      </c>
      <c r="R40" s="117">
        <v>162469.66605785387</v>
      </c>
      <c r="S40" s="142">
        <v>-4.837670020618226E-2</v>
      </c>
      <c r="T40" s="119">
        <v>165017.63394123435</v>
      </c>
      <c r="U40" s="289">
        <v>6.4793340156461668E-2</v>
      </c>
      <c r="V40" s="117">
        <v>165559.19674604014</v>
      </c>
      <c r="W40" s="142">
        <v>3.4723404409456191E-2</v>
      </c>
      <c r="X40" s="119">
        <v>244448.65647774324</v>
      </c>
      <c r="Y40" s="289">
        <v>-0.1740927677614954</v>
      </c>
      <c r="Z40" s="117">
        <v>141081.5653452859</v>
      </c>
      <c r="AA40" s="142">
        <v>-0.16678892624325942</v>
      </c>
      <c r="AB40" s="119">
        <v>203455.20222465377</v>
      </c>
      <c r="AC40" s="289">
        <v>0.12359982498709941</v>
      </c>
      <c r="AD40" s="117">
        <v>180079.3230859536</v>
      </c>
      <c r="AE40" s="142">
        <v>0.23885732641089741</v>
      </c>
      <c r="AF40" s="119">
        <v>145114.40281814657</v>
      </c>
      <c r="AG40" s="289">
        <v>-1.2074988590041441E-2</v>
      </c>
      <c r="AH40" s="117">
        <v>228445.2244120079</v>
      </c>
      <c r="AI40" s="142">
        <v>0.13608623009868884</v>
      </c>
      <c r="AJ40" s="119">
        <v>187405.5983484684</v>
      </c>
      <c r="AK40" s="289">
        <v>0.11561005822045563</v>
      </c>
      <c r="AL40" s="117">
        <v>163031.74669008816</v>
      </c>
      <c r="AM40" s="142">
        <v>9.4695803969397363E-3</v>
      </c>
      <c r="AN40" s="119">
        <v>138516.98322034825</v>
      </c>
      <c r="AO40" s="289">
        <v>-8.001048388116376E-3</v>
      </c>
      <c r="AP40" s="117">
        <v>257887.11224715691</v>
      </c>
      <c r="AQ40" s="142">
        <v>-2.2715296748899327E-2</v>
      </c>
      <c r="AR40" s="119">
        <v>156709.47010734893</v>
      </c>
      <c r="AS40" s="289">
        <v>0.20453207570654353</v>
      </c>
      <c r="AT40" s="117">
        <v>184436.66850088417</v>
      </c>
      <c r="AU40" s="142">
        <v>4.8850624706534389E-2</v>
      </c>
      <c r="AV40" s="119">
        <v>273954.8106301963</v>
      </c>
      <c r="AW40" s="289">
        <v>0.26015806242468487</v>
      </c>
      <c r="AX40" s="117">
        <v>129248.17063415016</v>
      </c>
      <c r="AY40" s="142">
        <v>9.9465350952396905E-2</v>
      </c>
      <c r="AZ40" s="119">
        <v>98742.335677290117</v>
      </c>
      <c r="BA40" s="289">
        <v>0.22181347787282091</v>
      </c>
      <c r="BB40" s="117">
        <v>194736.22385945445</v>
      </c>
      <c r="BC40" s="142">
        <v>-1.4085871361862887E-2</v>
      </c>
      <c r="BD40" s="119">
        <v>464350.77174951846</v>
      </c>
      <c r="BE40" s="289">
        <v>0.13151776523423395</v>
      </c>
      <c r="BF40" s="117">
        <v>329934.00275585381</v>
      </c>
      <c r="BG40" s="142">
        <v>-4.2487007981083416E-2</v>
      </c>
      <c r="BH40" s="119">
        <v>189631.86950248852</v>
      </c>
      <c r="BI40" s="289">
        <v>6.6755690598318401E-2</v>
      </c>
      <c r="BJ40" s="117">
        <v>229825.04806813176</v>
      </c>
      <c r="BK40" s="142">
        <v>2.4136644823299983E-2</v>
      </c>
      <c r="BL40" s="119">
        <v>179168.6142182411</v>
      </c>
      <c r="BM40" s="289">
        <v>0.13149959546121431</v>
      </c>
      <c r="BN40" s="117">
        <v>376322.85322280356</v>
      </c>
      <c r="BO40" s="142">
        <v>0.17606686243422837</v>
      </c>
      <c r="BP40" s="119">
        <v>93892.107471957352</v>
      </c>
      <c r="BQ40" s="289">
        <v>-0.22154536851238915</v>
      </c>
      <c r="BR40" s="117">
        <v>72735.949729950749</v>
      </c>
      <c r="BS40" s="142">
        <v>-3.7985065621784983E-3</v>
      </c>
      <c r="BT40" s="119">
        <v>355666.87435955997</v>
      </c>
      <c r="BU40" s="289">
        <v>5.1656804779247903E-2</v>
      </c>
      <c r="BV40" s="117">
        <v>165738.3464925421</v>
      </c>
      <c r="BW40" s="142">
        <v>0.10232160583426991</v>
      </c>
      <c r="BX40" s="119">
        <v>86203.678479419992</v>
      </c>
      <c r="BY40" s="289">
        <v>1.1707258909978528E-2</v>
      </c>
      <c r="BZ40" s="117">
        <v>183113.77887347928</v>
      </c>
      <c r="CA40" s="142">
        <v>0.1523912562638195</v>
      </c>
      <c r="CB40" s="119">
        <v>135366.4473643883</v>
      </c>
      <c r="CC40" s="289">
        <v>-1.4596753837047616E-2</v>
      </c>
      <c r="CD40" s="117">
        <v>352444.75259340287</v>
      </c>
      <c r="CE40" s="142">
        <v>-5.0712522521093206E-2</v>
      </c>
      <c r="CF40" s="119">
        <v>100173.85187959055</v>
      </c>
      <c r="CG40" s="289">
        <v>0.10243197136206945</v>
      </c>
      <c r="CH40" s="117">
        <v>149985.71240052424</v>
      </c>
      <c r="CI40" s="142">
        <v>0.25044366400246498</v>
      </c>
      <c r="CJ40" s="119">
        <v>76064.960637935583</v>
      </c>
      <c r="CK40" s="289">
        <v>1.0912408872162351E-2</v>
      </c>
      <c r="CL40" s="117">
        <v>108536.04804263708</v>
      </c>
      <c r="CM40" s="142">
        <v>-9.3213099292876897E-2</v>
      </c>
      <c r="CN40" s="119">
        <v>225041.71054330055</v>
      </c>
      <c r="CO40" s="289">
        <v>2.6733783877452594E-2</v>
      </c>
      <c r="CP40" s="117">
        <v>128556.33014373158</v>
      </c>
      <c r="CQ40" s="142">
        <v>-6.4481137656756712E-2</v>
      </c>
      <c r="CR40" s="119">
        <v>104193.24772703962</v>
      </c>
      <c r="CS40" s="289">
        <v>0.24240999921307566</v>
      </c>
      <c r="CT40" s="117">
        <v>56993.984165009526</v>
      </c>
      <c r="CU40" s="142">
        <v>6.2150219438486712E-2</v>
      </c>
      <c r="CV40" s="119">
        <v>168090.82958194226</v>
      </c>
      <c r="CW40" s="289">
        <v>-0.1018954390254025</v>
      </c>
      <c r="CX40" s="117">
        <v>212214.81009743112</v>
      </c>
      <c r="CY40" s="142">
        <v>-0.18444442700455449</v>
      </c>
      <c r="CZ40" s="119">
        <v>120759.7360422512</v>
      </c>
      <c r="DA40" s="289">
        <v>0.29171273913969126</v>
      </c>
      <c r="DB40" s="117">
        <v>306439.43452366779</v>
      </c>
      <c r="DC40" s="142">
        <v>0.14081718028306334</v>
      </c>
      <c r="DD40" s="119">
        <v>178068.20896485035</v>
      </c>
      <c r="DE40" s="289">
        <v>5.0823444511825189E-2</v>
      </c>
      <c r="DF40" s="117">
        <v>329521.68015855254</v>
      </c>
      <c r="DG40" s="142">
        <v>-5.8592953313773816E-2</v>
      </c>
      <c r="DH40" s="119">
        <v>318410.09564646502</v>
      </c>
      <c r="DI40" s="289">
        <v>1.5030562812686183E-2</v>
      </c>
      <c r="DJ40" s="117">
        <v>193241.69815414224</v>
      </c>
      <c r="DK40" s="142">
        <v>-0.17043181547295694</v>
      </c>
      <c r="DL40" s="119">
        <v>184737.14833396274</v>
      </c>
      <c r="DM40" s="289">
        <v>0.12150914421672628</v>
      </c>
      <c r="DN40" s="117">
        <v>82234.123264005233</v>
      </c>
      <c r="DO40" s="142">
        <v>0.11711834666825038</v>
      </c>
      <c r="DP40" s="119">
        <v>254845.80754438663</v>
      </c>
      <c r="DQ40" s="289">
        <v>-5.2193091568737068E-3</v>
      </c>
      <c r="DR40" s="117">
        <v>113309.83715696535</v>
      </c>
      <c r="DS40" s="142">
        <v>0.22062044915543327</v>
      </c>
      <c r="DT40" s="119">
        <v>85111.128839812154</v>
      </c>
      <c r="DU40" s="289">
        <v>0.13197447360716286</v>
      </c>
      <c r="DV40" s="117">
        <v>152044.99883773219</v>
      </c>
      <c r="DW40" s="142">
        <v>0.28365978090662447</v>
      </c>
      <c r="DX40" s="119">
        <v>442469.17701852688</v>
      </c>
      <c r="DY40" s="289">
        <v>0.10615272761817852</v>
      </c>
      <c r="DZ40" s="117">
        <v>165355.73996487106</v>
      </c>
      <c r="EA40" s="142">
        <v>7.1329619447319983E-2</v>
      </c>
      <c r="EB40" s="119">
        <v>87129.019367444896</v>
      </c>
      <c r="EC40" s="289">
        <v>0.13469864331393455</v>
      </c>
      <c r="ED40" s="117">
        <v>146455.37356065013</v>
      </c>
      <c r="EE40" s="142">
        <v>0.14486042165760166</v>
      </c>
      <c r="EF40" s="119">
        <v>100188.66014101995</v>
      </c>
      <c r="EG40" s="289">
        <v>5.8338866237239537E-2</v>
      </c>
      <c r="EH40" s="117">
        <v>65651.033514183175</v>
      </c>
      <c r="EI40" s="142">
        <v>3.0539277772336983E-2</v>
      </c>
      <c r="EJ40" s="119">
        <v>59752.649953566535</v>
      </c>
      <c r="EK40" s="289">
        <v>-4.0573527890467573E-2</v>
      </c>
      <c r="EL40" s="117">
        <v>85113.703719914876</v>
      </c>
      <c r="EM40" s="142">
        <v>2.3452872132446803E-2</v>
      </c>
      <c r="EN40" s="119">
        <v>275365.80945589382</v>
      </c>
      <c r="EO40" s="289">
        <v>5.9505231958320484E-2</v>
      </c>
      <c r="EP40" s="117">
        <v>215287.10346378342</v>
      </c>
      <c r="EQ40" s="142">
        <v>0.22977093456058839</v>
      </c>
      <c r="ER40" s="119">
        <v>140399.15670755174</v>
      </c>
      <c r="ES40" s="289">
        <v>-0.1448103783135718</v>
      </c>
      <c r="ET40" s="117">
        <v>85588.284736686546</v>
      </c>
      <c r="EU40" s="142">
        <v>6.1743514939293136E-2</v>
      </c>
      <c r="EV40" s="119">
        <v>172175.49979711859</v>
      </c>
      <c r="EW40" s="289">
        <v>0.10830737633348494</v>
      </c>
      <c r="EX40" s="117">
        <v>146206.98605340178</v>
      </c>
      <c r="EY40" s="142">
        <v>0.12151258876482207</v>
      </c>
      <c r="EZ40" s="119">
        <v>93549.911413203212</v>
      </c>
      <c r="FA40" s="289">
        <v>-5.3917782158855718E-2</v>
      </c>
      <c r="FB40" s="117">
        <v>87604.03212699735</v>
      </c>
      <c r="FC40" s="142">
        <v>2.7642982158533815E-2</v>
      </c>
      <c r="FD40" s="119">
        <v>499963.09001585271</v>
      </c>
      <c r="FE40" s="289">
        <v>-3.5491377686356587E-2</v>
      </c>
      <c r="FF40" s="117">
        <v>102673.20652780299</v>
      </c>
      <c r="FG40" s="142">
        <v>-4.9603826833362077E-2</v>
      </c>
      <c r="FH40" s="119">
        <v>224256.3206640541</v>
      </c>
      <c r="FI40" s="289">
        <v>0.11208531489961381</v>
      </c>
      <c r="FJ40" s="117">
        <v>214429.38673418999</v>
      </c>
      <c r="FK40" s="142">
        <v>0.26331541036277134</v>
      </c>
      <c r="FL40" s="119">
        <v>292656.61326182156</v>
      </c>
      <c r="FM40" s="289">
        <v>0.22460715394975672</v>
      </c>
      <c r="FN40" s="117">
        <v>162956.6641352548</v>
      </c>
      <c r="FO40" s="142">
        <v>-0.10813928263683976</v>
      </c>
      <c r="FP40" s="119">
        <v>190954.60715112221</v>
      </c>
      <c r="FQ40" s="289">
        <v>7.4119676319483407E-2</v>
      </c>
      <c r="FR40" s="117">
        <v>222125.1859944356</v>
      </c>
      <c r="FS40" s="142">
        <v>-5.9701214287326859E-2</v>
      </c>
      <c r="FT40" s="119">
        <v>61278.843479063049</v>
      </c>
      <c r="FU40" s="289">
        <v>6.8005974798461363E-2</v>
      </c>
      <c r="FV40" s="117">
        <v>123244.07132793748</v>
      </c>
      <c r="FW40" s="142">
        <v>3.0323339022670013E-2</v>
      </c>
      <c r="FX40" s="119">
        <v>134486.841074739</v>
      </c>
      <c r="FY40" s="289">
        <v>0.10796751472438321</v>
      </c>
      <c r="FZ40" s="117">
        <v>217767.32472355585</v>
      </c>
      <c r="GA40" s="142">
        <v>7.0264514880410273E-2</v>
      </c>
      <c r="GB40" s="119">
        <v>213066.61200664644</v>
      </c>
      <c r="GC40" s="289">
        <v>-0.19692646676177261</v>
      </c>
      <c r="GD40" s="117">
        <v>79761.971931377382</v>
      </c>
      <c r="GE40" s="142">
        <v>-6.4103793393269284E-3</v>
      </c>
      <c r="GF40" s="119">
        <v>246872.60321541069</v>
      </c>
      <c r="GG40" s="289">
        <v>-0.17689886874052646</v>
      </c>
      <c r="GH40" s="117">
        <v>299194.69650313718</v>
      </c>
      <c r="GI40" s="142">
        <v>0.27056044756352438</v>
      </c>
      <c r="GJ40" s="119">
        <v>500578.18018020195</v>
      </c>
      <c r="GK40" s="289">
        <v>0.14327599372784788</v>
      </c>
      <c r="GL40" s="117">
        <v>138359.36003073104</v>
      </c>
      <c r="GM40" s="142">
        <v>-1.1032015368595341E-2</v>
      </c>
      <c r="GN40" s="119">
        <v>110643.59894409438</v>
      </c>
      <c r="GO40" s="289">
        <v>0.18150486935345206</v>
      </c>
      <c r="GP40" s="117">
        <v>375687.52901119692</v>
      </c>
      <c r="GQ40" s="142">
        <v>-9.4613776383024609E-2</v>
      </c>
      <c r="GR40" s="119">
        <v>118770.97527411452</v>
      </c>
      <c r="GS40" s="289">
        <v>-0.12481246401736619</v>
      </c>
      <c r="GT40" s="117">
        <v>206693.70518247364</v>
      </c>
    </row>
    <row r="41" spans="1:202" x14ac:dyDescent="0.35">
      <c r="A41" s="15">
        <v>46477</v>
      </c>
      <c r="B41" s="16">
        <v>1786.5240000000006</v>
      </c>
      <c r="C41" s="142">
        <v>0.14343364643274864</v>
      </c>
      <c r="D41" s="119">
        <v>254208.30120014999</v>
      </c>
      <c r="E41" s="289">
        <v>1.382233707883437E-2</v>
      </c>
      <c r="F41" s="117">
        <v>146523.9770747922</v>
      </c>
      <c r="G41" s="142">
        <v>2.547456197842975E-2</v>
      </c>
      <c r="H41" s="119">
        <v>138232.09634078512</v>
      </c>
      <c r="I41" s="289">
        <v>1.5345677464759594E-2</v>
      </c>
      <c r="J41" s="117">
        <v>137925.7179648726</v>
      </c>
      <c r="K41" s="142">
        <v>0.11607368045024186</v>
      </c>
      <c r="L41" s="119">
        <v>256982.0748004014</v>
      </c>
      <c r="M41" s="289">
        <v>4.4243811136003522E-2</v>
      </c>
      <c r="N41" s="117">
        <v>171137.93889841941</v>
      </c>
      <c r="O41" s="142">
        <v>0.21476655513577769</v>
      </c>
      <c r="P41" s="119">
        <v>139371.72120472832</v>
      </c>
      <c r="Q41" s="289">
        <v>1.1963846515976161E-2</v>
      </c>
      <c r="R41" s="117">
        <v>166199.95220607193</v>
      </c>
      <c r="S41" s="142">
        <v>0.22558160879064387</v>
      </c>
      <c r="T41" s="119">
        <v>204029.10128452358</v>
      </c>
      <c r="U41" s="289">
        <v>-5.0961420019501158E-2</v>
      </c>
      <c r="V41" s="117">
        <v>158908.58898257394</v>
      </c>
      <c r="W41" s="142">
        <v>2.0601205202933588E-2</v>
      </c>
      <c r="X41" s="119">
        <v>251271.11741142266</v>
      </c>
      <c r="Y41" s="289">
        <v>6.7591057801355964E-2</v>
      </c>
      <c r="Z41" s="117">
        <v>152403.94158324489</v>
      </c>
      <c r="AA41" s="142">
        <v>5.1773828841789021E-2</v>
      </c>
      <c r="AB41" s="119">
        <v>215775.38104160459</v>
      </c>
      <c r="AC41" s="289">
        <v>2.825086190247774E-2</v>
      </c>
      <c r="AD41" s="117">
        <v>186953.24317394654</v>
      </c>
      <c r="AE41" s="142">
        <v>5.996636440971799E-2</v>
      </c>
      <c r="AF41" s="119">
        <v>155602.90997863814</v>
      </c>
      <c r="AG41" s="289">
        <v>-4.894704181423605E-2</v>
      </c>
      <c r="AH41" s="117">
        <v>219050.03046045083</v>
      </c>
      <c r="AI41" s="142">
        <v>-6.6583017853816401E-2</v>
      </c>
      <c r="AJ41" s="119">
        <v>176714.0920477272</v>
      </c>
      <c r="AK41" s="289">
        <v>0.19395865943156337</v>
      </c>
      <c r="AL41" s="117">
        <v>196439.68972288389</v>
      </c>
      <c r="AM41" s="142">
        <v>-1.6877471184235222E-2</v>
      </c>
      <c r="AN41" s="119">
        <v>137965.69082751963</v>
      </c>
      <c r="AO41" s="289">
        <v>0.1188650617236196</v>
      </c>
      <c r="AP41" s="117">
        <v>290327.40376214118</v>
      </c>
      <c r="AQ41" s="142">
        <v>1.2259941849914264E-2</v>
      </c>
      <c r="AR41" s="119">
        <v>160417.2430981959</v>
      </c>
      <c r="AS41" s="289">
        <v>9.3872585494773064E-2</v>
      </c>
      <c r="AT41" s="117">
        <v>203536.73943310455</v>
      </c>
      <c r="AU41" s="142">
        <v>0.10887504649411743</v>
      </c>
      <c r="AV41" s="119">
        <v>305568.17737484607</v>
      </c>
      <c r="AW41" s="289">
        <v>0.11353043522395893</v>
      </c>
      <c r="AX41" s="117">
        <v>145708.29569814575</v>
      </c>
      <c r="AY41" s="142">
        <v>-9.7758956953002199E-2</v>
      </c>
      <c r="AZ41" s="119">
        <v>90875.911934375021</v>
      </c>
      <c r="BA41" s="289">
        <v>6.2925442430136869E-2</v>
      </c>
      <c r="BB41" s="117">
        <v>208776.6109029848</v>
      </c>
      <c r="BC41" s="142">
        <v>9.7801567035372183E-2</v>
      </c>
      <c r="BD41" s="119">
        <v>511551.52888070582</v>
      </c>
      <c r="BE41" s="289">
        <v>0.22113295820020684</v>
      </c>
      <c r="BF41" s="117">
        <v>404679.80879609095</v>
      </c>
      <c r="BG41" s="142">
        <v>9.3704566280662746E-2</v>
      </c>
      <c r="BH41" s="119">
        <v>209187.76558721045</v>
      </c>
      <c r="BI41" s="289">
        <v>-5.2235796729323727E-2</v>
      </c>
      <c r="BJ41" s="117">
        <v>219606.47757393777</v>
      </c>
      <c r="BK41" s="142">
        <v>1.931069801447249E-2</v>
      </c>
      <c r="BL41" s="119">
        <v>184415.00922108107</v>
      </c>
      <c r="BM41" s="289">
        <v>0.11473233925793008</v>
      </c>
      <c r="BN41" s="117">
        <v>421285.77848927444</v>
      </c>
      <c r="BO41" s="142">
        <v>0.21079788057150389</v>
      </c>
      <c r="BP41" s="119">
        <v>115470.88872943782</v>
      </c>
      <c r="BQ41" s="289">
        <v>5.4811366375424372E-2</v>
      </c>
      <c r="BR41" s="117">
        <v>78509.230519263539</v>
      </c>
      <c r="BS41" s="142">
        <v>9.3458804021190084E-2</v>
      </c>
      <c r="BT41" s="119">
        <v>390693.59906715929</v>
      </c>
      <c r="BU41" s="289">
        <v>-6.5077381086657601E-2</v>
      </c>
      <c r="BV41" s="117">
        <v>156739.05295717443</v>
      </c>
      <c r="BW41" s="142">
        <v>0.14176047468284031</v>
      </c>
      <c r="BX41" s="119">
        <v>100210.47686006951</v>
      </c>
      <c r="BY41" s="289">
        <v>-0.16454537864486074</v>
      </c>
      <c r="BZ41" s="117">
        <v>154769.77679365134</v>
      </c>
      <c r="CA41" s="142">
        <v>0.33007720171666088</v>
      </c>
      <c r="CB41" s="119">
        <v>181834.34951675124</v>
      </c>
      <c r="CC41" s="289">
        <v>9.6611649968213309E-2</v>
      </c>
      <c r="CD41" s="117">
        <v>388281.5456640902</v>
      </c>
      <c r="CE41" s="142">
        <v>0.10478383759956136</v>
      </c>
      <c r="CF41" s="119">
        <v>112456.97650666408</v>
      </c>
      <c r="CG41" s="289">
        <v>-0.10604470239392509</v>
      </c>
      <c r="CH41" s="117">
        <v>135867.0461656698</v>
      </c>
      <c r="CI41" s="142">
        <v>-0.1153466615829636</v>
      </c>
      <c r="CJ41" s="119">
        <v>69077.64536491019</v>
      </c>
      <c r="CK41" s="289">
        <v>6.6071928369908328E-2</v>
      </c>
      <c r="CL41" s="117">
        <v>117493.75803446313</v>
      </c>
      <c r="CM41" s="142">
        <v>2.3497670648292418E-2</v>
      </c>
      <c r="CN41" s="119">
        <v>232116.19053977536</v>
      </c>
      <c r="CO41" s="289">
        <v>-2.1101113980738148E-2</v>
      </c>
      <c r="CP41" s="117">
        <v>127630.17236842331</v>
      </c>
      <c r="CQ41" s="142">
        <v>1.5801859415766929E-2</v>
      </c>
      <c r="CR41" s="119">
        <v>107626.21877969448</v>
      </c>
      <c r="CS41" s="289">
        <v>0.1176881563667868</v>
      </c>
      <c r="CT41" s="117">
        <v>65488.025085387337</v>
      </c>
      <c r="CU41" s="142">
        <v>6.9581747807204039E-2</v>
      </c>
      <c r="CV41" s="119">
        <v>181573.40729461669</v>
      </c>
      <c r="CW41" s="289">
        <v>0.1315781405130762</v>
      </c>
      <c r="CX41" s="117">
        <v>241924.16419938672</v>
      </c>
      <c r="CY41" s="142">
        <v>0.16936413452001131</v>
      </c>
      <c r="CZ41" s="119">
        <v>142998.62822191211</v>
      </c>
      <c r="DA41" s="289">
        <v>-7.6039063977153834E-2</v>
      </c>
      <c r="DB41" s="117">
        <v>284924.59075679973</v>
      </c>
      <c r="DC41" s="142">
        <v>0.14339665573058952</v>
      </c>
      <c r="DD41" s="119">
        <v>205389.11862234565</v>
      </c>
      <c r="DE41" s="289">
        <v>2.7985867160642601E-2</v>
      </c>
      <c r="DF41" s="117">
        <v>340530.15412602149</v>
      </c>
      <c r="DG41" s="142">
        <v>-0.17022825541803532</v>
      </c>
      <c r="DH41" s="119">
        <v>265994.22455707751</v>
      </c>
      <c r="DI41" s="289">
        <v>0.29938779768606133</v>
      </c>
      <c r="DJ41" s="117">
        <v>252882.42858562552</v>
      </c>
      <c r="DK41" s="142">
        <v>0.27165366575525662</v>
      </c>
      <c r="DL41" s="119">
        <v>236708.19588005633</v>
      </c>
      <c r="DM41" s="289">
        <v>-0.2676603116609278</v>
      </c>
      <c r="DN41" s="117">
        <v>62009.836201998442</v>
      </c>
      <c r="DO41" s="142">
        <v>-9.1401712999571325E-2</v>
      </c>
      <c r="DP41" s="119">
        <v>233338.98818407062</v>
      </c>
      <c r="DQ41" s="289">
        <v>-5.1585029911586713E-2</v>
      </c>
      <c r="DR41" s="117">
        <v>109251.26981794627</v>
      </c>
      <c r="DS41" s="142">
        <v>5.6863815761444614E-2</v>
      </c>
      <c r="DT41" s="119">
        <v>91737.396389407804</v>
      </c>
      <c r="DU41" s="289">
        <v>-8.8286950053296231E-3</v>
      </c>
      <c r="DV41" s="117">
        <v>152489.16391590817</v>
      </c>
      <c r="DW41" s="142">
        <v>-7.7369838866630833E-2</v>
      </c>
      <c r="DX41" s="119">
        <v>410021.93208915269</v>
      </c>
      <c r="DY41" s="289">
        <v>1.7297843606470093E-2</v>
      </c>
      <c r="DZ41" s="117">
        <v>170002.56169421555</v>
      </c>
      <c r="EA41" s="142">
        <v>-9.7739897584839378E-2</v>
      </c>
      <c r="EB41" s="119">
        <v>80399.561937803359</v>
      </c>
      <c r="EC41" s="289">
        <v>4.8515556698771646E-2</v>
      </c>
      <c r="ED41" s="117">
        <v>155347.26154047163</v>
      </c>
      <c r="EE41" s="142">
        <v>2.7791957141340903E-2</v>
      </c>
      <c r="EF41" s="119">
        <v>104759.62308970756</v>
      </c>
      <c r="EG41" s="289">
        <v>-2.1231329727041934E-2</v>
      </c>
      <c r="EH41" s="117">
        <v>66043.698774722478</v>
      </c>
      <c r="EI41" s="142">
        <v>0.14656869812877332</v>
      </c>
      <c r="EJ41" s="119">
        <v>70297.042067005095</v>
      </c>
      <c r="EK41" s="289">
        <v>0.22433817985227872</v>
      </c>
      <c r="EL41" s="117">
        <v>105994.48109292671</v>
      </c>
      <c r="EM41" s="142">
        <v>-6.0611384344276889E-2</v>
      </c>
      <c r="EN41" s="119">
        <v>260462.0305436897</v>
      </c>
      <c r="EO41" s="289">
        <v>0.27329616277253799</v>
      </c>
      <c r="EP41" s="117">
        <v>275910.76673484978</v>
      </c>
      <c r="EQ41" s="142">
        <v>0.15504770189141936</v>
      </c>
      <c r="ER41" s="119">
        <v>163954.24730255091</v>
      </c>
      <c r="ES41" s="289">
        <v>0.1684806982042098</v>
      </c>
      <c r="ET41" s="117">
        <v>101794.78270722421</v>
      </c>
      <c r="EU41" s="142">
        <v>5.4355975183307516E-2</v>
      </c>
      <c r="EV41" s="119">
        <v>183320.79099126437</v>
      </c>
      <c r="EW41" s="289">
        <v>-0.21165387983720807</v>
      </c>
      <c r="EX41" s="117">
        <v>117048.23419589472</v>
      </c>
      <c r="EY41" s="142">
        <v>0.1902469624163472</v>
      </c>
      <c r="EZ41" s="119">
        <v>113134.0218938835</v>
      </c>
      <c r="FA41" s="289">
        <v>-7.457388224133886E-2</v>
      </c>
      <c r="FB41" s="117">
        <v>82857.583351292182</v>
      </c>
      <c r="FC41" s="142">
        <v>0.15839348062067954</v>
      </c>
      <c r="FD41" s="119">
        <v>580940.50802533363</v>
      </c>
      <c r="FE41" s="289">
        <v>3.9270464104816043E-2</v>
      </c>
      <c r="FF41" s="117">
        <v>108491.75499927945</v>
      </c>
      <c r="FG41" s="142">
        <v>0.19974472850823566</v>
      </c>
      <c r="FH41" s="119">
        <v>270836.86255135143</v>
      </c>
      <c r="FI41" s="289">
        <v>8.3095905909375656E-2</v>
      </c>
      <c r="FJ41" s="117">
        <v>234034.11487845937</v>
      </c>
      <c r="FK41" s="142">
        <v>0.29768027034039152</v>
      </c>
      <c r="FL41" s="119">
        <v>381561.23701450403</v>
      </c>
      <c r="FM41" s="289">
        <v>-1.5312152690005562E-2</v>
      </c>
      <c r="FN41" s="117">
        <v>162247.97081216183</v>
      </c>
      <c r="FO41" s="142">
        <v>-4.1189064954751345E-2</v>
      </c>
      <c r="FP41" s="119">
        <v>184875.88943376561</v>
      </c>
      <c r="FQ41" s="289">
        <v>-4.9588980521583004E-2</v>
      </c>
      <c r="FR41" s="117">
        <v>212896.74847280452</v>
      </c>
      <c r="FS41" s="142">
        <v>0.10902144837865493</v>
      </c>
      <c r="FT41" s="119">
        <v>69746.075750119402</v>
      </c>
      <c r="FU41" s="289">
        <v>6.0476284379955073E-3</v>
      </c>
      <c r="FV41" s="117">
        <v>125775.92967851467</v>
      </c>
      <c r="FW41" s="142">
        <v>-0.14596466625958904</v>
      </c>
      <c r="FX41" s="119">
        <v>116643.03820095834</v>
      </c>
      <c r="FY41" s="289">
        <v>7.6295006136092441E-2</v>
      </c>
      <c r="FZ41" s="117">
        <v>236168.40809958</v>
      </c>
      <c r="GA41" s="142">
        <v>-0.11416463809629425</v>
      </c>
      <c r="GB41" s="119">
        <v>190528.4633565041</v>
      </c>
      <c r="GC41" s="289">
        <v>0.11827171743234018</v>
      </c>
      <c r="GD41" s="117">
        <v>90982.081337491501</v>
      </c>
      <c r="GE41" s="142">
        <v>8.6021793636317845E-2</v>
      </c>
      <c r="GF41" s="119">
        <v>269895.55134366732</v>
      </c>
      <c r="GG41" s="289">
        <v>3.5287459538179952E-2</v>
      </c>
      <c r="GH41" s="117">
        <v>311539.04125002964</v>
      </c>
      <c r="GI41" s="142">
        <v>-3.6185616159141454E-2</v>
      </c>
      <c r="GJ41" s="119">
        <v>484250.97429455962</v>
      </c>
      <c r="GK41" s="289">
        <v>0.19641417173840775</v>
      </c>
      <c r="GL41" s="117">
        <v>167321.62313342324</v>
      </c>
      <c r="GM41" s="142">
        <v>0.16908248598451125</v>
      </c>
      <c r="GN41" s="119">
        <v>131138.0177118351</v>
      </c>
      <c r="GO41" s="289">
        <v>4.9454730698882711E-2</v>
      </c>
      <c r="GP41" s="117">
        <v>396053.57858537429</v>
      </c>
      <c r="GQ41" s="142">
        <v>0.17965642088497769</v>
      </c>
      <c r="GR41" s="119">
        <v>141895.4675968801</v>
      </c>
      <c r="GS41" s="289">
        <v>0.14061251524032894</v>
      </c>
      <c r="GT41" s="117">
        <v>237543.95095252429</v>
      </c>
    </row>
    <row r="42" spans="1:202" x14ac:dyDescent="0.35">
      <c r="A42" s="15">
        <v>46507</v>
      </c>
      <c r="B42" s="16">
        <v>1786.5240000000006</v>
      </c>
      <c r="C42" s="142">
        <v>-0.13342268447859057</v>
      </c>
      <c r="D42" s="119">
        <v>222077.67123728385</v>
      </c>
      <c r="E42" s="289">
        <v>-1.7574264133681135E-2</v>
      </c>
      <c r="F42" s="117">
        <v>145735.44999976238</v>
      </c>
      <c r="G42" s="142">
        <v>-0.13519322807335388</v>
      </c>
      <c r="H42" s="119">
        <v>121330.57701312753</v>
      </c>
      <c r="I42" s="289">
        <v>0.19649980337403555</v>
      </c>
      <c r="J42" s="117">
        <v>166814.61842519275</v>
      </c>
      <c r="K42" s="142">
        <v>0.18250729048163739</v>
      </c>
      <c r="L42" s="119">
        <v>305669.7009745721</v>
      </c>
      <c r="M42" s="289">
        <v>-1.3457777402873544E-2</v>
      </c>
      <c r="N42" s="117">
        <v>170621.32661153789</v>
      </c>
      <c r="O42" s="142">
        <v>-8.0927136706981359E-2</v>
      </c>
      <c r="P42" s="119">
        <v>129879.29086970599</v>
      </c>
      <c r="Q42" s="289">
        <v>0.18717044481698647</v>
      </c>
      <c r="R42" s="117">
        <v>199094.19518904432</v>
      </c>
      <c r="S42" s="142">
        <v>-4.2874337319182457E-2</v>
      </c>
      <c r="T42" s="119">
        <v>197068.01277312127</v>
      </c>
      <c r="U42" s="289">
        <v>0.16641066265386761</v>
      </c>
      <c r="V42" s="117">
        <v>187139.19657655517</v>
      </c>
      <c r="W42" s="142">
        <v>-2.6506359420887207E-2</v>
      </c>
      <c r="X42" s="119">
        <v>246397.35886122755</v>
      </c>
      <c r="Y42" s="289">
        <v>1.0450074723816399E-2</v>
      </c>
      <c r="Z42" s="117">
        <v>155783.09816099395</v>
      </c>
      <c r="AA42" s="142">
        <v>4.9971069901778319E-2</v>
      </c>
      <c r="AB42" s="119">
        <v>228344.43169071747</v>
      </c>
      <c r="AC42" s="289">
        <v>-0.12557753839028157</v>
      </c>
      <c r="AD42" s="117">
        <v>165262.63910208264</v>
      </c>
      <c r="AE42" s="142">
        <v>3.9027496370061532E-3</v>
      </c>
      <c r="AF42" s="119">
        <v>157996.71317907437</v>
      </c>
      <c r="AG42" s="289">
        <v>9.8127052531186365E-2</v>
      </c>
      <c r="AH42" s="117">
        <v>242331.28830640146</v>
      </c>
      <c r="AI42" s="142">
        <v>5.7888385837109119E-2</v>
      </c>
      <c r="AJ42" s="119">
        <v>188730.30959104045</v>
      </c>
      <c r="AK42" s="289">
        <v>-0.11528583392281479</v>
      </c>
      <c r="AL42" s="117">
        <v>175579.50027764225</v>
      </c>
      <c r="AM42" s="142">
        <v>8.9208172010960846E-2</v>
      </c>
      <c r="AN42" s="119">
        <v>152059.88190647203</v>
      </c>
      <c r="AO42" s="289">
        <v>-6.4657182042851452E-2</v>
      </c>
      <c r="AP42" s="117">
        <v>273342.17596506397</v>
      </c>
      <c r="AQ42" s="142">
        <v>0.22460468709331566</v>
      </c>
      <c r="AR42" s="119">
        <v>198234.23178863854</v>
      </c>
      <c r="AS42" s="289">
        <v>0.16623495842480213</v>
      </c>
      <c r="AT42" s="117">
        <v>239158.18485068649</v>
      </c>
      <c r="AU42" s="142">
        <v>-4.218707525836228E-2</v>
      </c>
      <c r="AV42" s="119">
        <v>294463.67367937282</v>
      </c>
      <c r="AW42" s="289">
        <v>-2.001999751908165E-3</v>
      </c>
      <c r="AX42" s="117">
        <v>147203.11172630711</v>
      </c>
      <c r="AY42" s="142">
        <v>0.15763410551731916</v>
      </c>
      <c r="AZ42" s="119">
        <v>106987.5790252209</v>
      </c>
      <c r="BA42" s="289">
        <v>-7.5485309043580584E-2</v>
      </c>
      <c r="BB42" s="117">
        <v>194803.56790790163</v>
      </c>
      <c r="BC42" s="142">
        <v>4.738554948293705E-2</v>
      </c>
      <c r="BD42" s="119">
        <v>537578.20316555467</v>
      </c>
      <c r="BE42" s="289">
        <v>-1.5538682313042236E-2</v>
      </c>
      <c r="BF42" s="117">
        <v>400178.14180870581</v>
      </c>
      <c r="BG42" s="142">
        <v>0.22182007240624951</v>
      </c>
      <c r="BH42" s="119">
        <v>257376.33489626704</v>
      </c>
      <c r="BI42" s="289">
        <v>0.2751611802998124</v>
      </c>
      <c r="BJ42" s="117">
        <v>281820.17914466676</v>
      </c>
      <c r="BK42" s="142">
        <v>0.10589259185698617</v>
      </c>
      <c r="BL42" s="119">
        <v>205729.71652483137</v>
      </c>
      <c r="BM42" s="289">
        <v>-7.468104683404761E-2</v>
      </c>
      <c r="BN42" s="117">
        <v>391610.23953539866</v>
      </c>
      <c r="BO42" s="142">
        <v>0.10120450668510854</v>
      </c>
      <c r="BP42" s="119">
        <v>128943.58705979165</v>
      </c>
      <c r="BQ42" s="289">
        <v>6.2453298608254618E-2</v>
      </c>
      <c r="BR42" s="117">
        <v>85198.914936387417</v>
      </c>
      <c r="BS42" s="142">
        <v>0.30214474879681935</v>
      </c>
      <c r="BT42" s="119">
        <v>510526.14241383137</v>
      </c>
      <c r="BU42" s="289">
        <v>0.10531300881377377</v>
      </c>
      <c r="BV42" s="117">
        <v>175032.23822271588</v>
      </c>
      <c r="BW42" s="142">
        <v>9.0142361534349374E-2</v>
      </c>
      <c r="BX42" s="119">
        <v>111030.20989471945</v>
      </c>
      <c r="BY42" s="289">
        <v>0.13610665963522017</v>
      </c>
      <c r="BZ42" s="117">
        <v>177621.49812552382</v>
      </c>
      <c r="CA42" s="142">
        <v>2.6917969021089325E-3</v>
      </c>
      <c r="CB42" s="119">
        <v>184110.33465547743</v>
      </c>
      <c r="CC42" s="289">
        <v>0.17630160798214051</v>
      </c>
      <c r="CD42" s="117">
        <v>458522.73051446019</v>
      </c>
      <c r="CE42" s="142">
        <v>0.17960298235737288</v>
      </c>
      <c r="CF42" s="119">
        <v>134441.10887415396</v>
      </c>
      <c r="CG42" s="289">
        <v>-8.6174798905857788E-2</v>
      </c>
      <c r="CH42" s="117">
        <v>125945.25478441032</v>
      </c>
      <c r="CI42" s="142">
        <v>4.753909319364482E-2</v>
      </c>
      <c r="CJ42" s="119">
        <v>74148.057985510211</v>
      </c>
      <c r="CK42" s="289">
        <v>2.6975603188700733E-2</v>
      </c>
      <c r="CL42" s="117">
        <v>122449.74702835003</v>
      </c>
      <c r="CM42" s="142">
        <v>9.871977486881961E-2</v>
      </c>
      <c r="CN42" s="119">
        <v>256817.17261327</v>
      </c>
      <c r="CO42" s="289">
        <v>5.6550660636170355E-3</v>
      </c>
      <c r="CP42" s="117">
        <v>130138.45342487757</v>
      </c>
      <c r="CQ42" s="142">
        <v>-0.12736910343774205</v>
      </c>
      <c r="CR42" s="119">
        <v>95704.487787330523</v>
      </c>
      <c r="CS42" s="289">
        <v>-4.320451040944906E-2</v>
      </c>
      <c r="CT42" s="117">
        <v>64445.171023891453</v>
      </c>
      <c r="CU42" s="142">
        <v>9.1625502478970194E-2</v>
      </c>
      <c r="CV42" s="119">
        <v>199996.68597480468</v>
      </c>
      <c r="CW42" s="289">
        <v>8.6856606840712267E-2</v>
      </c>
      <c r="CX42" s="117">
        <v>264723.40021452075</v>
      </c>
      <c r="CY42" s="142">
        <v>-4.0947568887410649E-2</v>
      </c>
      <c r="CZ42" s="119">
        <v>138929.70604199014</v>
      </c>
      <c r="DA42" s="289">
        <v>0.17925193641284298</v>
      </c>
      <c r="DB42" s="117">
        <v>337784.39938159293</v>
      </c>
      <c r="DC42" s="142">
        <v>0.14387290140413184</v>
      </c>
      <c r="DD42" s="119">
        <v>236725.57103537992</v>
      </c>
      <c r="DE42" s="289">
        <v>8.4673605470964988E-2</v>
      </c>
      <c r="DF42" s="117">
        <v>371150.59404745506</v>
      </c>
      <c r="DG42" s="142">
        <v>-0.24072768457308213</v>
      </c>
      <c r="DH42" s="119">
        <v>203748.57476963979</v>
      </c>
      <c r="DI42" s="289">
        <v>-4.0153423989730833E-2</v>
      </c>
      <c r="DJ42" s="117">
        <v>244514.85721107406</v>
      </c>
      <c r="DK42" s="142">
        <v>9.7231874582345057E-2</v>
      </c>
      <c r="DL42" s="119">
        <v>261510.30149447915</v>
      </c>
      <c r="DM42" s="289">
        <v>-6.529286712499463E-2</v>
      </c>
      <c r="DN42" s="117">
        <v>59747.560206418675</v>
      </c>
      <c r="DO42" s="142">
        <v>-0.15064276078123845</v>
      </c>
      <c r="DP42" s="119">
        <v>199974.68280612148</v>
      </c>
      <c r="DQ42" s="289">
        <v>0.13156602487166996</v>
      </c>
      <c r="DR42" s="117">
        <v>125411.54910007572</v>
      </c>
      <c r="DS42" s="142">
        <v>2.6629310044145031E-2</v>
      </c>
      <c r="DT42" s="119">
        <v>95966.823960503985</v>
      </c>
      <c r="DU42" s="289">
        <v>-9.835866622578017E-2</v>
      </c>
      <c r="DV42" s="117">
        <v>139277.05713925508</v>
      </c>
      <c r="DW42" s="142">
        <v>0.10353897877460178</v>
      </c>
      <c r="DX42" s="119">
        <v>454261.70821285265</v>
      </c>
      <c r="DY42" s="289">
        <v>8.9790925875508659E-2</v>
      </c>
      <c r="DZ42" s="117">
        <v>187053.77310994745</v>
      </c>
      <c r="EA42" s="142">
        <v>-6.6705747141830835E-2</v>
      </c>
      <c r="EB42" s="119">
        <v>76822.973088866289</v>
      </c>
      <c r="EC42" s="289">
        <v>6.3855604377362471E-2</v>
      </c>
      <c r="ED42" s="117">
        <v>167053.57881450665</v>
      </c>
      <c r="EE42" s="142">
        <v>-0.12537586685116897</v>
      </c>
      <c r="EF42" s="119">
        <v>93411.818533833735</v>
      </c>
      <c r="EG42" s="289">
        <v>-4.3493264535946374E-2</v>
      </c>
      <c r="EH42" s="117">
        <v>64957.766712981116</v>
      </c>
      <c r="EI42" s="142">
        <v>6.4113636096681165E-2</v>
      </c>
      <c r="EJ42" s="119">
        <v>76590.565040762158</v>
      </c>
      <c r="EK42" s="289">
        <v>9.5043845324155302E-2</v>
      </c>
      <c r="EL42" s="117">
        <v>117855.12815913695</v>
      </c>
      <c r="EM42" s="142">
        <v>-0.37822445213588352</v>
      </c>
      <c r="EN42" s="119">
        <v>163735.4457391029</v>
      </c>
      <c r="EO42" s="289">
        <v>-0.21080810153628171</v>
      </c>
      <c r="EP42" s="117">
        <v>219533.06580605623</v>
      </c>
      <c r="EQ42" s="142">
        <v>0.21939136916234903</v>
      </c>
      <c r="ER42" s="119">
        <v>201710.91809823993</v>
      </c>
      <c r="ES42" s="289">
        <v>6.2743627785956047E-2</v>
      </c>
      <c r="ET42" s="117">
        <v>109968.28066395856</v>
      </c>
      <c r="EU42" s="142">
        <v>-9.0118898174197104E-3</v>
      </c>
      <c r="EV42" s="119">
        <v>183455.24822160887</v>
      </c>
      <c r="EW42" s="289">
        <v>0.23616101448764681</v>
      </c>
      <c r="EX42" s="117">
        <v>146476.98792758488</v>
      </c>
      <c r="EY42" s="142">
        <v>0.18118674334355578</v>
      </c>
      <c r="EZ42" s="119">
        <v>135418.93088219481</v>
      </c>
      <c r="FA42" s="289">
        <v>0.17661519231521955</v>
      </c>
      <c r="FB42" s="117">
        <v>99278.015369654982</v>
      </c>
      <c r="FC42" s="142">
        <v>-0.11648330392937066</v>
      </c>
      <c r="FD42" s="119">
        <v>515057.16226413567</v>
      </c>
      <c r="FE42" s="289">
        <v>-4.0821406547585773E-2</v>
      </c>
      <c r="FF42" s="117">
        <v>105849.4929613928</v>
      </c>
      <c r="FG42" s="142">
        <v>-0.11029708422971583</v>
      </c>
      <c r="FH42" s="119">
        <v>242750.87031001304</v>
      </c>
      <c r="FI42" s="289">
        <v>0.17690881019762977</v>
      </c>
      <c r="FJ42" s="117">
        <v>277223.335687263</v>
      </c>
      <c r="FK42" s="142">
        <v>-2.3658512520165959E-2</v>
      </c>
      <c r="FL42" s="119">
        <v>374320.58971138636</v>
      </c>
      <c r="FM42" s="289">
        <v>0.1693683254745626</v>
      </c>
      <c r="FN42" s="117">
        <v>191514.16194026338</v>
      </c>
      <c r="FO42" s="142">
        <v>8.8529496852809822E-2</v>
      </c>
      <c r="FP42" s="119">
        <v>203029.3829055526</v>
      </c>
      <c r="FQ42" s="289">
        <v>-0.10928371645519371</v>
      </c>
      <c r="FR42" s="117">
        <v>191417.12457846987</v>
      </c>
      <c r="FS42" s="142">
        <v>5.7834252502968614E-3</v>
      </c>
      <c r="FT42" s="119">
        <v>71935.970965721761</v>
      </c>
      <c r="FU42" s="289">
        <v>4.1595093520183132E-2</v>
      </c>
      <c r="FV42" s="117">
        <v>132794.11523608048</v>
      </c>
      <c r="FW42" s="142">
        <v>-5.9106164242464856E-2</v>
      </c>
      <c r="FX42" s="119">
        <v>111535.2396273124</v>
      </c>
      <c r="FY42" s="289">
        <v>2.5884005168563127E-2</v>
      </c>
      <c r="FZ42" s="117">
        <v>244067.91639548086</v>
      </c>
      <c r="GA42" s="142">
        <v>5.8434416693113472E-2</v>
      </c>
      <c r="GB42" s="119">
        <v>203448.40697617666</v>
      </c>
      <c r="GC42" s="289">
        <v>6.9042909357894075E-2</v>
      </c>
      <c r="GD42" s="117">
        <v>99050.272932468491</v>
      </c>
      <c r="GE42" s="142">
        <v>0.15372367708078938</v>
      </c>
      <c r="GF42" s="119">
        <v>313171.41192396288</v>
      </c>
      <c r="GG42" s="289">
        <v>1.4325839478212272E-2</v>
      </c>
      <c r="GH42" s="117">
        <v>317788.62354617368</v>
      </c>
      <c r="GI42" s="142">
        <v>9.6113898067471143E-2</v>
      </c>
      <c r="GJ42" s="119">
        <v>532580.74707698054</v>
      </c>
      <c r="GK42" s="289">
        <v>-2.0169165845205853E-3</v>
      </c>
      <c r="GL42" s="117">
        <v>168770.67337677654</v>
      </c>
      <c r="GM42" s="142">
        <v>-1.0161659618419389E-3</v>
      </c>
      <c r="GN42" s="119">
        <v>132791.28372193291</v>
      </c>
      <c r="GO42" s="289">
        <v>2.3021393845067274E-2</v>
      </c>
      <c r="GP42" s="117">
        <v>406957.80800173641</v>
      </c>
      <c r="GQ42" s="142">
        <v>0.11063847718060189</v>
      </c>
      <c r="GR42" s="119">
        <v>159381.09005062838</v>
      </c>
      <c r="GS42" s="289">
        <v>1.6990357927294537E-2</v>
      </c>
      <c r="GT42" s="117">
        <v>243366.43170267137</v>
      </c>
    </row>
    <row r="43" spans="1:202" x14ac:dyDescent="0.35">
      <c r="A43" s="15">
        <v>46538</v>
      </c>
      <c r="B43" s="16">
        <v>1786.5240000000006</v>
      </c>
      <c r="C43" s="142">
        <v>0.1193997188694715</v>
      </c>
      <c r="D43" s="119">
        <v>250380.20675020249</v>
      </c>
      <c r="E43" s="289">
        <v>6.8391522029209714E-2</v>
      </c>
      <c r="F43" s="117">
        <v>157489.04323885794</v>
      </c>
      <c r="G43" s="142">
        <v>-8.7888720644880416E-2</v>
      </c>
      <c r="H43" s="119">
        <v>112453.51182433862</v>
      </c>
      <c r="I43" s="289">
        <v>4.5508083770495415E-2</v>
      </c>
      <c r="J43" s="117">
        <v>176192.55605462965</v>
      </c>
      <c r="K43" s="142">
        <v>7.6350330201857455E-2</v>
      </c>
      <c r="L43" s="119">
        <v>330794.20757668372</v>
      </c>
      <c r="M43" s="289">
        <v>0.129963383184515</v>
      </c>
      <c r="N43" s="117">
        <v>194582.37546140348</v>
      </c>
      <c r="O43" s="142">
        <v>4.0141016636423811E-2</v>
      </c>
      <c r="P43" s="119">
        <v>136879.30164523379</v>
      </c>
      <c r="Q43" s="289">
        <v>0.17328470818286679</v>
      </c>
      <c r="R43" s="117">
        <v>235380.69870328059</v>
      </c>
      <c r="S43" s="142">
        <v>0.2370594575568406</v>
      </c>
      <c r="T43" s="119">
        <v>245571.37298292192</v>
      </c>
      <c r="U43" s="289">
        <v>-1.8289338638159833E-2</v>
      </c>
      <c r="V43" s="117">
        <v>185503.06843789341</v>
      </c>
      <c r="W43" s="142">
        <v>-8.1584341662986393E-2</v>
      </c>
      <c r="X43" s="119">
        <v>228081.71655103567</v>
      </c>
      <c r="Y43" s="289">
        <v>-6.6710784149515992E-2</v>
      </c>
      <c r="Z43" s="117">
        <v>147177.20952543302</v>
      </c>
      <c r="AA43" s="142">
        <v>0.28064803734537019</v>
      </c>
      <c r="AB43" s="119">
        <v>294215.37228346121</v>
      </c>
      <c r="AC43" s="289">
        <v>2.6839132877699821E-2</v>
      </c>
      <c r="AD43" s="117">
        <v>171484.66903266279</v>
      </c>
      <c r="AE43" s="142">
        <v>3.0856389963728456E-2</v>
      </c>
      <c r="AF43" s="119">
        <v>164658.44537391525</v>
      </c>
      <c r="AG43" s="289">
        <v>8.1928241598663493E-2</v>
      </c>
      <c r="AH43" s="117">
        <v>263971.58864168369</v>
      </c>
      <c r="AI43" s="142">
        <v>0.13552083527373507</v>
      </c>
      <c r="AJ43" s="119">
        <v>216093.7227882889</v>
      </c>
      <c r="AK43" s="289">
        <v>0.16336088490573158</v>
      </c>
      <c r="AL43" s="117">
        <v>206048.84681430404</v>
      </c>
      <c r="AM43" s="142">
        <v>-2.4343547872786517E-2</v>
      </c>
      <c r="AN43" s="119">
        <v>150144.72889175158</v>
      </c>
      <c r="AO43" s="289">
        <v>0.13317091785499047</v>
      </c>
      <c r="AP43" s="117">
        <v>311529.92842681182</v>
      </c>
      <c r="AQ43" s="142">
        <v>0.2143088063628884</v>
      </c>
      <c r="AR43" s="119">
        <v>242504.09738352583</v>
      </c>
      <c r="AS43" s="289">
        <v>0.1124315389767738</v>
      </c>
      <c r="AT43" s="117">
        <v>267833.6316323409</v>
      </c>
      <c r="AU43" s="142">
        <v>3.8538572561141196E-2</v>
      </c>
      <c r="AV43" s="119">
        <v>307598.4073340855</v>
      </c>
      <c r="AW43" s="289">
        <v>-5.8657988834735955E-2</v>
      </c>
      <c r="AX43" s="117">
        <v>140354.99724222699</v>
      </c>
      <c r="AY43" s="142">
        <v>8.4925662359019868E-2</v>
      </c>
      <c r="AZ43" s="119">
        <v>117860.09403812575</v>
      </c>
      <c r="BA43" s="289">
        <v>-6.5947646959168688E-3</v>
      </c>
      <c r="BB43" s="117">
        <v>195305.40821562396</v>
      </c>
      <c r="BC43" s="142">
        <v>-0.1319996642654605</v>
      </c>
      <c r="BD43" s="119">
        <v>468404.5848312719</v>
      </c>
      <c r="BE43" s="289">
        <v>0.11419830204073096</v>
      </c>
      <c r="BF43" s="117">
        <v>447664.33011707483</v>
      </c>
      <c r="BG43" s="142">
        <v>-0.24920763991790046</v>
      </c>
      <c r="BH43" s="119">
        <v>195022.70990604919</v>
      </c>
      <c r="BI43" s="289">
        <v>7.5707207794870876E-2</v>
      </c>
      <c r="BJ43" s="117">
        <v>304942.52200795978</v>
      </c>
      <c r="BK43" s="142">
        <v>-5.0688350588738815E-2</v>
      </c>
      <c r="BL43" s="119">
        <v>197088.14052709888</v>
      </c>
      <c r="BM43" s="289">
        <v>3.1928211487992908E-2</v>
      </c>
      <c r="BN43" s="117">
        <v>405900.17808414839</v>
      </c>
      <c r="BO43" s="142">
        <v>0.13443631270389789</v>
      </c>
      <c r="BP43" s="119">
        <v>148064.81145092408</v>
      </c>
      <c r="BQ43" s="289">
        <v>2.0501680344573961E-2</v>
      </c>
      <c r="BR43" s="117">
        <v>88732.159856117782</v>
      </c>
      <c r="BS43" s="142">
        <v>-6.5894148498336691E-2</v>
      </c>
      <c r="BT43" s="119">
        <v>478671.98097333137</v>
      </c>
      <c r="BU43" s="289">
        <v>-6.569996679003666E-2</v>
      </c>
      <c r="BV43" s="117">
        <v>165319.14998429766</v>
      </c>
      <c r="BW43" s="142">
        <v>0.14560223860517829</v>
      </c>
      <c r="BX43" s="119">
        <v>128982.98100819343</v>
      </c>
      <c r="BY43" s="289">
        <v>3.4858750120517035E-2</v>
      </c>
      <c r="BZ43" s="117">
        <v>185599.68554471337</v>
      </c>
      <c r="CA43" s="142">
        <v>0.12257474355847892</v>
      </c>
      <c r="CB43" s="119">
        <v>208464.13571233832</v>
      </c>
      <c r="CC43" s="289">
        <v>0.16048337789997932</v>
      </c>
      <c r="CD43" s="117">
        <v>533894.53115134267</v>
      </c>
      <c r="CE43" s="142">
        <v>3.5096871815962064E-2</v>
      </c>
      <c r="CF43" s="119">
        <v>140946.09523910595</v>
      </c>
      <c r="CG43" s="289">
        <v>-0.1645157984784506</v>
      </c>
      <c r="CH43" s="117">
        <v>107011.79462898115</v>
      </c>
      <c r="CI43" s="142">
        <v>1.1903465343930469E-2</v>
      </c>
      <c r="CJ43" s="119">
        <v>76817.200824060492</v>
      </c>
      <c r="CK43" s="289">
        <v>-5.2753164979688419E-2</v>
      </c>
      <c r="CL43" s="117">
        <v>117776.65932164238</v>
      </c>
      <c r="CM43" s="142">
        <v>-0.16857176004505309</v>
      </c>
      <c r="CN43" s="119">
        <v>215311.57381605686</v>
      </c>
      <c r="CO43" s="289">
        <v>0.20789485643924738</v>
      </c>
      <c r="CP43" s="117">
        <v>158980.09251686817</v>
      </c>
      <c r="CQ43" s="142">
        <v>0.11618233631125159</v>
      </c>
      <c r="CR43" s="119">
        <v>108610.18277393423</v>
      </c>
      <c r="CS43" s="289">
        <v>4.2454112473055076E-2</v>
      </c>
      <c r="CT43" s="117">
        <v>68967.657562885011</v>
      </c>
      <c r="CU43" s="142">
        <v>0.23852041314296007</v>
      </c>
      <c r="CV43" s="119">
        <v>249486.50214073795</v>
      </c>
      <c r="CW43" s="289">
        <v>2.3206455475499876E-3</v>
      </c>
      <c r="CX43" s="117">
        <v>267124.25339456083</v>
      </c>
      <c r="CY43" s="142">
        <v>0.14422868379732556</v>
      </c>
      <c r="CZ43" s="119">
        <v>160753.87868477573</v>
      </c>
      <c r="DA43" s="289">
        <v>-4.2989792497930279E-2</v>
      </c>
      <c r="DB43" s="117">
        <v>325049.6421431402</v>
      </c>
      <c r="DC43" s="142">
        <v>4.1407267404108911E-2</v>
      </c>
      <c r="DD43" s="119">
        <v>248314.25405663226</v>
      </c>
      <c r="DE43" s="289">
        <v>0.18267161119402298</v>
      </c>
      <c r="DF43" s="117">
        <v>440735.79505772243</v>
      </c>
      <c r="DG43" s="142">
        <v>1.9973799114323131E-2</v>
      </c>
      <c r="DH43" s="119">
        <v>209604.73187191822</v>
      </c>
      <c r="DI43" s="289">
        <v>-0.30131357522326857</v>
      </c>
      <c r="DJ43" s="117">
        <v>172625.73538959835</v>
      </c>
      <c r="DK43" s="142">
        <v>0.10321517310303149</v>
      </c>
      <c r="DL43" s="119">
        <v>290288.65653145773</v>
      </c>
      <c r="DM43" s="289">
        <v>0.2050704098253413</v>
      </c>
      <c r="DN43" s="117">
        <v>73786.540864013208</v>
      </c>
      <c r="DO43" s="142">
        <v>-4.073027046195471E-2</v>
      </c>
      <c r="DP43" s="119">
        <v>193616.18388988453</v>
      </c>
      <c r="DQ43" s="289">
        <v>4.1951932767933721E-2</v>
      </c>
      <c r="DR43" s="117">
        <v>132459.32997624451</v>
      </c>
      <c r="DS43" s="142">
        <v>0.19126095873794252</v>
      </c>
      <c r="DT43" s="119">
        <v>116108.05471822534</v>
      </c>
      <c r="DU43" s="289">
        <v>0.29515475736603392</v>
      </c>
      <c r="DV43" s="117">
        <v>182171.86714584718</v>
      </c>
      <c r="DW43" s="142">
        <v>0.10048029919137955</v>
      </c>
      <c r="DX43" s="119">
        <v>501692.58456526726</v>
      </c>
      <c r="DY43" s="289">
        <v>8.9844336573207798E-2</v>
      </c>
      <c r="DZ43" s="117">
        <v>205646.01925852601</v>
      </c>
      <c r="EA43" s="142">
        <v>0.2302720333077084</v>
      </c>
      <c r="EB43" s="119">
        <v>96299.679306782898</v>
      </c>
      <c r="EC43" s="289">
        <v>-2.3297448155348774E-3</v>
      </c>
      <c r="ED43" s="117">
        <v>168450.91060534702</v>
      </c>
      <c r="EE43" s="142">
        <v>0.1427247306209285</v>
      </c>
      <c r="EF43" s="119">
        <v>108530.51917088621</v>
      </c>
      <c r="EG43" s="289">
        <v>0.22465912603635296</v>
      </c>
      <c r="EH43" s="117">
        <v>81337.645811992756</v>
      </c>
      <c r="EI43" s="142">
        <v>-4.6674329408537343E-3</v>
      </c>
      <c r="EJ43" s="119">
        <v>78019.607714532307</v>
      </c>
      <c r="EK43" s="289">
        <v>2.1668738017931857E-2</v>
      </c>
      <c r="EL43" s="117">
        <v>122195.42405528708</v>
      </c>
      <c r="EM43" s="142">
        <v>8.761374924129546E-2</v>
      </c>
      <c r="EN43" s="119">
        <v>179867.44602400038</v>
      </c>
      <c r="EO43" s="289">
        <v>6.0142781865348896E-3</v>
      </c>
      <c r="EP43" s="117">
        <v>222639.92273495672</v>
      </c>
      <c r="EQ43" s="142">
        <v>-0.1702481860296069</v>
      </c>
      <c r="ER43" s="119">
        <v>169156.52418964799</v>
      </c>
      <c r="ES43" s="289">
        <v>1.2926979015985759E-3</v>
      </c>
      <c r="ET43" s="117">
        <v>111896.96042961527</v>
      </c>
      <c r="EU43" s="142">
        <v>1.7721424404974748E-2</v>
      </c>
      <c r="EV43" s="119">
        <v>188492.86053466401</v>
      </c>
      <c r="EW43" s="289">
        <v>0.15854407756168348</v>
      </c>
      <c r="EX43" s="117">
        <v>171486.57086257768</v>
      </c>
      <c r="EY43" s="142">
        <v>1.7568331261016763E-2</v>
      </c>
      <c r="EZ43" s="119">
        <v>139584.53951894597</v>
      </c>
      <c r="FA43" s="289">
        <v>-5.7890686774470054E-2</v>
      </c>
      <c r="FB43" s="117">
        <v>95317.26687829927</v>
      </c>
      <c r="FC43" s="142">
        <v>-0.10415004673108409</v>
      </c>
      <c r="FD43" s="119">
        <v>463200.45874514634</v>
      </c>
      <c r="FE43" s="289">
        <v>7.8641873568407655E-2</v>
      </c>
      <c r="FF43" s="117">
        <v>115960.2194041427</v>
      </c>
      <c r="FG43" s="142">
        <v>0.10682257882605016</v>
      </c>
      <c r="FH43" s="119">
        <v>270468.66828879667</v>
      </c>
      <c r="FI43" s="289">
        <v>4.9019917633464374E-2</v>
      </c>
      <c r="FJ43" s="117">
        <v>292599.32476872689</v>
      </c>
      <c r="FK43" s="142">
        <v>2.5368828434930685E-2</v>
      </c>
      <c r="FL43" s="119">
        <v>385603.18853143661</v>
      </c>
      <c r="FM43" s="289">
        <v>5.4368083654694671E-2</v>
      </c>
      <c r="FN43" s="117">
        <v>203712.94391769037</v>
      </c>
      <c r="FO43" s="142">
        <v>0.13518192035788124</v>
      </c>
      <c r="FP43" s="119">
        <v>232261.8087758008</v>
      </c>
      <c r="FQ43" s="289">
        <v>-0.29643141900485898</v>
      </c>
      <c r="FR43" s="117">
        <v>136461.5987178442</v>
      </c>
      <c r="FS43" s="142">
        <v>-1.3522484357225473E-2</v>
      </c>
      <c r="FT43" s="119">
        <v>72749.741923615962</v>
      </c>
      <c r="FU43" s="289">
        <v>1.3725870706123647E-2</v>
      </c>
      <c r="FV43" s="117">
        <v>136403.35409234502</v>
      </c>
      <c r="FW43" s="142">
        <v>-0.14187945814649733</v>
      </c>
      <c r="FX43" s="119">
        <v>97497.204264749598</v>
      </c>
      <c r="FY43" s="289">
        <v>-2.3993336357737038E-2</v>
      </c>
      <c r="FZ43" s="117">
        <v>239998.43678327205</v>
      </c>
      <c r="GA43" s="142">
        <v>0.11846360881520102</v>
      </c>
      <c r="GB43" s="119">
        <v>229336.16347427829</v>
      </c>
      <c r="GC43" s="289">
        <v>0.18986795310638399</v>
      </c>
      <c r="GD43" s="117">
        <v>119643.26950878497</v>
      </c>
      <c r="GE43" s="142">
        <v>0.13039167457083084</v>
      </c>
      <c r="GF43" s="119">
        <v>355792.88075243984</v>
      </c>
      <c r="GG43" s="289">
        <v>-2.6308684553116607E-2</v>
      </c>
      <c r="GH43" s="117">
        <v>311214.54689472826</v>
      </c>
      <c r="GI43" s="142">
        <v>-0.13404940891484085</v>
      </c>
      <c r="GJ43" s="119">
        <v>462975.13673188695</v>
      </c>
      <c r="GK43" s="289">
        <v>-3.6779870867020045E-2</v>
      </c>
      <c r="GL43" s="117">
        <v>164349.83380383867</v>
      </c>
      <c r="GM43" s="142">
        <v>-9.9221350268890104E-2</v>
      </c>
      <c r="GN43" s="119">
        <v>121402.07724710344</v>
      </c>
      <c r="GO43" s="289">
        <v>-3.0966946152493346E-2</v>
      </c>
      <c r="GP43" s="117">
        <v>396142.09147500992</v>
      </c>
      <c r="GQ43" s="142">
        <v>-4.7433292335738717E-2</v>
      </c>
      <c r="GR43" s="119">
        <v>153607.64421346824</v>
      </c>
      <c r="GS43" s="289">
        <v>5.8920857941063963E-2</v>
      </c>
      <c r="GT43" s="117">
        <v>259492.31465264814</v>
      </c>
    </row>
    <row r="44" spans="1:202" x14ac:dyDescent="0.35">
      <c r="A44" s="15">
        <v>46568</v>
      </c>
      <c r="B44" s="16">
        <v>1786.5240000000006</v>
      </c>
      <c r="C44" s="142">
        <v>0.14571406165289075</v>
      </c>
      <c r="D44" s="119">
        <v>288650.64763326501</v>
      </c>
      <c r="E44" s="289">
        <v>0.18033524297935111</v>
      </c>
      <c r="F44" s="117">
        <v>187676.39211792295</v>
      </c>
      <c r="G44" s="142">
        <v>9.7509813813084545E-2</v>
      </c>
      <c r="H44" s="119">
        <v>125205.35682495739</v>
      </c>
      <c r="I44" s="289">
        <v>9.9370544622415527E-2</v>
      </c>
      <c r="J44" s="117">
        <v>195487.4303081937</v>
      </c>
      <c r="K44" s="142">
        <v>-0.12750766335767799</v>
      </c>
      <c r="L44" s="119">
        <v>290401.93511632609</v>
      </c>
      <c r="M44" s="289">
        <v>-1.6989164342413113E-2</v>
      </c>
      <c r="N44" s="117">
        <v>193063.10750655257</v>
      </c>
      <c r="O44" s="142">
        <v>-4.7683467557103953E-2</v>
      </c>
      <c r="P44" s="119">
        <v>132138.94590599425</v>
      </c>
      <c r="Q44" s="289">
        <v>0.17080507688596758</v>
      </c>
      <c r="R44" s="117">
        <v>277371.44104276714</v>
      </c>
      <c r="S44" s="142">
        <v>0.11886194356716698</v>
      </c>
      <c r="T44" s="119">
        <v>276546.98766012967</v>
      </c>
      <c r="U44" s="289">
        <v>7.1463374861189186E-3</v>
      </c>
      <c r="V44" s="117">
        <v>188615.25996966122</v>
      </c>
      <c r="W44" s="142">
        <v>1.0698689430429165E-2</v>
      </c>
      <c r="X44" s="119">
        <v>232308.41600117437</v>
      </c>
      <c r="Y44" s="289">
        <v>0.1065839537267803</v>
      </c>
      <c r="Z44" s="117">
        <v>164650.46241512842</v>
      </c>
      <c r="AA44" s="142">
        <v>0.13369465887373366</v>
      </c>
      <c r="AB44" s="119">
        <v>335336.92011630704</v>
      </c>
      <c r="AC44" s="289">
        <v>7.0460007241471709E-2</v>
      </c>
      <c r="AD44" s="117">
        <v>185354.00405450558</v>
      </c>
      <c r="AE44" s="142">
        <v>6.4186370806212645E-2</v>
      </c>
      <c r="AF44" s="119">
        <v>177013.79740505989</v>
      </c>
      <c r="AG44" s="289">
        <v>-0.1913742125266108</v>
      </c>
      <c r="AH44" s="117">
        <v>215240.75773598303</v>
      </c>
      <c r="AI44" s="142">
        <v>0.18636565488568091</v>
      </c>
      <c r="AJ44" s="119">
        <v>258152.69495241315</v>
      </c>
      <c r="AK44" s="289">
        <v>-0.1173319608739805</v>
      </c>
      <c r="AL44" s="117">
        <v>183659.25558175932</v>
      </c>
      <c r="AM44" s="142">
        <v>0.19966966503176298</v>
      </c>
      <c r="AN44" s="119">
        <v>181910.60061585251</v>
      </c>
      <c r="AO44" s="289">
        <v>-9.6472528664714632E-2</v>
      </c>
      <c r="AP44" s="117">
        <v>283262.37247673969</v>
      </c>
      <c r="AQ44" s="142">
        <v>0.18092293413420152</v>
      </c>
      <c r="AR44" s="119">
        <v>288165.17422171944</v>
      </c>
      <c r="AS44" s="289">
        <v>3.5289369601918946E-3</v>
      </c>
      <c r="AT44" s="117">
        <v>270565.32363419066</v>
      </c>
      <c r="AU44" s="142">
        <v>0.14203306259044107</v>
      </c>
      <c r="AV44" s="119">
        <v>353074.07517568767</v>
      </c>
      <c r="AW44" s="289">
        <v>3.5994338484888144E-2</v>
      </c>
      <c r="AX44" s="117">
        <v>147193.50652100926</v>
      </c>
      <c r="AY44" s="142">
        <v>0.11827355166063142</v>
      </c>
      <c r="AZ44" s="119">
        <v>133586.34995907091</v>
      </c>
      <c r="BA44" s="289">
        <v>-3.1902609769265747E-3</v>
      </c>
      <c r="BB44" s="117">
        <v>196468.85699321094</v>
      </c>
      <c r="BC44" s="142">
        <v>4.4385221229932333E-2</v>
      </c>
      <c r="BD44" s="119">
        <v>490981.34995412244</v>
      </c>
      <c r="BE44" s="289">
        <v>-1.1178793721679729E-2</v>
      </c>
      <c r="BF44" s="117">
        <v>444446.50691414211</v>
      </c>
      <c r="BG44" s="142">
        <v>8.8010542976661499E-2</v>
      </c>
      <c r="BH44" s="119">
        <v>213973.28849766054</v>
      </c>
      <c r="BI44" s="289">
        <v>1.3671421089250655E-2</v>
      </c>
      <c r="BJ44" s="117">
        <v>310898.04363434861</v>
      </c>
      <c r="BK44" s="142">
        <v>2.0389291783501708E-2</v>
      </c>
      <c r="BL44" s="119">
        <v>202893.1521313737</v>
      </c>
      <c r="BM44" s="289">
        <v>3.6766282842473505E-2</v>
      </c>
      <c r="BN44" s="117">
        <v>422610.14283740055</v>
      </c>
      <c r="BO44" s="142">
        <v>1.4500629194417712E-2</v>
      </c>
      <c r="BP44" s="119">
        <v>151998.3683785153</v>
      </c>
      <c r="BQ44" s="289">
        <v>6.0856921398188629E-2</v>
      </c>
      <c r="BR44" s="117">
        <v>95918.649933973051</v>
      </c>
      <c r="BS44" s="142">
        <v>-2.2834513464324829E-2</v>
      </c>
      <c r="BT44" s="119">
        <v>469528.26317880076</v>
      </c>
      <c r="BU44" s="289">
        <v>-4.6356229097312129E-3</v>
      </c>
      <c r="BV44" s="117">
        <v>166339.31674521317</v>
      </c>
      <c r="BW44" s="142">
        <v>3.7839814466151533E-3</v>
      </c>
      <c r="BX44" s="119">
        <v>131257.57421525754</v>
      </c>
      <c r="BY44" s="289">
        <v>-5.0881396506430837E-2</v>
      </c>
      <c r="BZ44" s="117">
        <v>177942.63835304393</v>
      </c>
      <c r="CA44" s="142">
        <v>5.7756766507369287E-2</v>
      </c>
      <c r="CB44" s="119">
        <v>222290.8741238364</v>
      </c>
      <c r="CC44" s="289">
        <v>1.2919980661038517E-2</v>
      </c>
      <c r="CD44" s="117">
        <v>542578.96216885222</v>
      </c>
      <c r="CE44" s="142">
        <v>-1.74017411817812E-2</v>
      </c>
      <c r="CF44" s="119">
        <v>140279.91176917235</v>
      </c>
      <c r="CG44" s="289">
        <v>-4.4990744252479939E-2</v>
      </c>
      <c r="CH44" s="117">
        <v>103983.77834482976</v>
      </c>
      <c r="CI44" s="142">
        <v>-9.6690533918231666E-2</v>
      </c>
      <c r="CJ44" s="119">
        <v>71176.228662278067</v>
      </c>
      <c r="CK44" s="289">
        <v>0.15446569002893873</v>
      </c>
      <c r="CL44" s="117">
        <v>137755.63627306311</v>
      </c>
      <c r="CM44" s="142">
        <v>6.9012250504048467E-2</v>
      </c>
      <c r="CN44" s="119">
        <v>231957.23408467151</v>
      </c>
      <c r="CO44" s="289">
        <v>3.3167956092671612E-2</v>
      </c>
      <c r="CP44" s="117">
        <v>166039.66124507654</v>
      </c>
      <c r="CQ44" s="142">
        <v>-0.23290392225778445</v>
      </c>
      <c r="CR44" s="119">
        <v>85100.969208750088</v>
      </c>
      <c r="CS44" s="289">
        <v>0.14828402067867746</v>
      </c>
      <c r="CT44" s="117">
        <v>80980.98312309981</v>
      </c>
      <c r="CU44" s="142">
        <v>0.26117789416270715</v>
      </c>
      <c r="CV44" s="119">
        <v>316433.38539187564</v>
      </c>
      <c r="CW44" s="289">
        <v>0.18947714531502297</v>
      </c>
      <c r="CX44" s="117">
        <v>319524.71837216907</v>
      </c>
      <c r="CY44" s="142">
        <v>4.7712980783500739E-2</v>
      </c>
      <c r="CZ44" s="119">
        <v>170210.44940933568</v>
      </c>
      <c r="DA44" s="289">
        <v>0.17238921269210283</v>
      </c>
      <c r="DB44" s="117">
        <v>382871.21803804592</v>
      </c>
      <c r="DC44" s="142">
        <v>2.0249530286371727E-2</v>
      </c>
      <c r="DD44" s="119">
        <v>255129.02506468983</v>
      </c>
      <c r="DE44" s="289">
        <v>5.093544822388997E-2</v>
      </c>
      <c r="DF44" s="117">
        <v>464971.39432730002</v>
      </c>
      <c r="DG44" s="142">
        <v>0.15643419054262508</v>
      </c>
      <c r="DH44" s="119">
        <v>244180.60243620575</v>
      </c>
      <c r="DI44" s="289">
        <v>2.074770975266434E-2</v>
      </c>
      <c r="DJ44" s="117">
        <v>177993.84804330196</v>
      </c>
      <c r="DK44" s="142">
        <v>8.9137325327491579E-2</v>
      </c>
      <c r="DL44" s="119">
        <v>317950.73494758271</v>
      </c>
      <c r="DM44" s="289">
        <v>-8.9682878767483779E-2</v>
      </c>
      <c r="DN44" s="117">
        <v>68955.675465033928</v>
      </c>
      <c r="DO44" s="142">
        <v>7.549707467638464E-2</v>
      </c>
      <c r="DP44" s="119">
        <v>210020.16338357574</v>
      </c>
      <c r="DQ44" s="289">
        <v>6.4716464856072964E-2</v>
      </c>
      <c r="DR44" s="117">
        <v>142818.1535495111</v>
      </c>
      <c r="DS44" s="142">
        <v>9.6310805686405307E-3</v>
      </c>
      <c r="DT44" s="119">
        <v>119012.8247478847</v>
      </c>
      <c r="DU44" s="289">
        <v>-5.5252825384718013E-2</v>
      </c>
      <c r="DV44" s="117">
        <v>173892.88078042964</v>
      </c>
      <c r="DW44" s="142">
        <v>8.0968937290094398E-2</v>
      </c>
      <c r="DX44" s="119">
        <v>544100.62398383766</v>
      </c>
      <c r="DY44" s="289">
        <v>0.16509463712159067</v>
      </c>
      <c r="DZ44" s="117">
        <v>241383.59818351202</v>
      </c>
      <c r="EA44" s="142">
        <v>0.11722486769156287</v>
      </c>
      <c r="EB44" s="119">
        <v>109374.92047226046</v>
      </c>
      <c r="EC44" s="289">
        <v>-0.10685191820673769</v>
      </c>
      <c r="ED44" s="117">
        <v>152238.13168349399</v>
      </c>
      <c r="EE44" s="142">
        <v>7.9166969179345681E-2</v>
      </c>
      <c r="EF44" s="119">
        <v>118909.07543710616</v>
      </c>
      <c r="EG44" s="289">
        <v>0.27350313886171951</v>
      </c>
      <c r="EH44" s="117">
        <v>105370.27124919558</v>
      </c>
      <c r="EI44" s="142">
        <v>4.6951644544947324E-2</v>
      </c>
      <c r="EJ44" s="119">
        <v>83469.280603481267</v>
      </c>
      <c r="EK44" s="289">
        <v>3.2124708263009782E-2</v>
      </c>
      <c r="EL44" s="117">
        <v>127907.44040413795</v>
      </c>
      <c r="EM44" s="142">
        <v>0.12580543379761847</v>
      </c>
      <c r="EN44" s="119">
        <v>204282.27209711948</v>
      </c>
      <c r="EO44" s="289">
        <v>0.23626889045909893</v>
      </c>
      <c r="EP44" s="117">
        <v>277029.33425144444</v>
      </c>
      <c r="EQ44" s="142">
        <v>0.19225316186061275</v>
      </c>
      <c r="ER44" s="119">
        <v>203463.92481445902</v>
      </c>
      <c r="ES44" s="289">
        <v>-7.0967063176091041E-2</v>
      </c>
      <c r="ET44" s="117">
        <v>105742.4857695942</v>
      </c>
      <c r="EU44" s="142">
        <v>-0.25424745288046718</v>
      </c>
      <c r="EV44" s="119">
        <v>142355.55485757254</v>
      </c>
      <c r="EW44" s="289">
        <v>-0.12570155819008694</v>
      </c>
      <c r="EX44" s="117">
        <v>151716.96569647692</v>
      </c>
      <c r="EY44" s="142">
        <v>0.21980211416877576</v>
      </c>
      <c r="EZ44" s="119">
        <v>172052.04041048532</v>
      </c>
      <c r="FA44" s="289">
        <v>-0.17201056674890647</v>
      </c>
      <c r="FB44" s="117">
        <v>80708.213781606246</v>
      </c>
      <c r="FC44" s="142">
        <v>1.2839394086266505E-2</v>
      </c>
      <c r="FD44" s="119">
        <v>470934.19597591471</v>
      </c>
      <c r="FE44" s="289">
        <v>0.15520442580814325</v>
      </c>
      <c r="FF44" s="117">
        <v>135744.28267334899</v>
      </c>
      <c r="FG44" s="142">
        <v>0.21452220395542315</v>
      </c>
      <c r="FH44" s="119">
        <v>330276.72711099754</v>
      </c>
      <c r="FI44" s="289">
        <v>9.5269350980712625E-2</v>
      </c>
      <c r="FJ44" s="117">
        <v>322261.59653683822</v>
      </c>
      <c r="FK44" s="142">
        <v>0.13469319669031909</v>
      </c>
      <c r="FL44" s="119">
        <v>439327.83864871558</v>
      </c>
      <c r="FM44" s="289">
        <v>8.9693905531239057E-2</v>
      </c>
      <c r="FN44" s="117">
        <v>223771.2774649343</v>
      </c>
      <c r="FO44" s="142">
        <v>-7.154807363300511E-2</v>
      </c>
      <c r="FP44" s="119">
        <v>217430.44777937487</v>
      </c>
      <c r="FQ44" s="289">
        <v>-0.11244452117240815</v>
      </c>
      <c r="FR44" s="117">
        <v>122903.76359159492</v>
      </c>
      <c r="FS44" s="142">
        <v>3.5008755542030007E-2</v>
      </c>
      <c r="FT44" s="119">
        <v>77083.143854365611</v>
      </c>
      <c r="FU44" s="289">
        <v>0.2639173671585221</v>
      </c>
      <c r="FV44" s="117">
        <v>174189.09217598833</v>
      </c>
      <c r="FW44" s="142">
        <v>0.1237827326404899</v>
      </c>
      <c r="FX44" s="119">
        <v>111352.19863344834</v>
      </c>
      <c r="FY44" s="289">
        <v>0.10542796917602137</v>
      </c>
      <c r="FZ44" s="117">
        <v>267087.50857875217</v>
      </c>
      <c r="GA44" s="142">
        <v>0.11700711779260474</v>
      </c>
      <c r="GB44" s="119">
        <v>257956.6509680172</v>
      </c>
      <c r="GC44" s="289">
        <v>-4.5183536039329966E-2</v>
      </c>
      <c r="GD44" s="117">
        <v>116023.88752907152</v>
      </c>
      <c r="GE44" s="142">
        <v>0.13843359263431582</v>
      </c>
      <c r="GF44" s="119">
        <v>406833.09146871278</v>
      </c>
      <c r="GG44" s="289">
        <v>-5.0113982186928405E-2</v>
      </c>
      <c r="GH44" s="117">
        <v>297404.87063533283</v>
      </c>
      <c r="GI44" s="142">
        <v>1.7408789376374426E-2</v>
      </c>
      <c r="GJ44" s="119">
        <v>472821.49737375043</v>
      </c>
      <c r="GK44" s="289">
        <v>7.0735522671940748E-2</v>
      </c>
      <c r="GL44" s="117">
        <v>177761.72919899982</v>
      </c>
      <c r="GM44" s="142">
        <v>-0.23967538260498372</v>
      </c>
      <c r="GN44" s="119">
        <v>94091.511933864138</v>
      </c>
      <c r="GO44" s="289">
        <v>0.19483991086664354</v>
      </c>
      <c r="GP44" s="117">
        <v>475112.90526852652</v>
      </c>
      <c r="GQ44" s="142">
        <v>0.14086898082240368</v>
      </c>
      <c r="GR44" s="119">
        <v>177032.72050034991</v>
      </c>
      <c r="GS44" s="289">
        <v>0.10220378979609765</v>
      </c>
      <c r="GT44" s="117">
        <v>287799.93663311022</v>
      </c>
    </row>
    <row r="45" spans="1:202" x14ac:dyDescent="0.35">
      <c r="A45" s="15">
        <v>46599</v>
      </c>
      <c r="B45" s="16">
        <v>1786.5240000000006</v>
      </c>
      <c r="C45" s="142">
        <v>-3.280467020493244E-2</v>
      </c>
      <c r="D45" s="119">
        <v>280968.08233321557</v>
      </c>
      <c r="E45" s="289">
        <v>0.1370092725599476</v>
      </c>
      <c r="F45" s="117">
        <v>215176.32207867506</v>
      </c>
      <c r="G45" s="142">
        <v>0.14793479757380285</v>
      </c>
      <c r="H45" s="119">
        <v>145514.10994201322</v>
      </c>
      <c r="I45" s="289">
        <v>6.7758452893816157E-2</v>
      </c>
      <c r="J45" s="117">
        <v>210519.88014606462</v>
      </c>
      <c r="K45" s="142">
        <v>0.12569075357116502</v>
      </c>
      <c r="L45" s="119">
        <v>328689.2971796217</v>
      </c>
      <c r="M45" s="289">
        <v>0.16135842001682141</v>
      </c>
      <c r="N45" s="117">
        <v>226001.98949734762</v>
      </c>
      <c r="O45" s="142">
        <v>-2.555220956010415E-2</v>
      </c>
      <c r="P45" s="119">
        <v>130549.02786915301</v>
      </c>
      <c r="Q45" s="289">
        <v>0.14422132283343175</v>
      </c>
      <c r="R45" s="117">
        <v>319160.84118617018</v>
      </c>
      <c r="S45" s="142">
        <v>5.9443184291196216E-2</v>
      </c>
      <c r="T45" s="119">
        <v>294772.34521278588</v>
      </c>
      <c r="U45" s="289">
        <v>0.11477823363431545</v>
      </c>
      <c r="V45" s="117">
        <v>212050.71034545614</v>
      </c>
      <c r="W45" s="142">
        <v>3.962297435178519E-2</v>
      </c>
      <c r="X45" s="119">
        <v>243299.69041009273</v>
      </c>
      <c r="Y45" s="289">
        <v>3.9999223755235389E-2</v>
      </c>
      <c r="Z45" s="117">
        <v>173022.87710267413</v>
      </c>
      <c r="AA45" s="142">
        <v>1.8131925221985062E-2</v>
      </c>
      <c r="AB45" s="119">
        <v>343203.74807602668</v>
      </c>
      <c r="AC45" s="289">
        <v>-0.11839451871372265</v>
      </c>
      <c r="AD45" s="117">
        <v>165195.629952811</v>
      </c>
      <c r="AE45" s="142">
        <v>-1.9854637559658578E-2</v>
      </c>
      <c r="AF45" s="119">
        <v>175285.77661452361</v>
      </c>
      <c r="AG45" s="289">
        <v>-5.6709213911020351E-2</v>
      </c>
      <c r="AH45" s="117">
        <v>204821.14756316307</v>
      </c>
      <c r="AI45" s="142">
        <v>3.6112755911350193E-2</v>
      </c>
      <c r="AJ45" s="119">
        <v>269261.82421308686</v>
      </c>
      <c r="AK45" s="289">
        <v>-3.2927222655184302E-2</v>
      </c>
      <c r="AL45" s="117">
        <v>179398.39038053332</v>
      </c>
      <c r="AM45" s="142">
        <v>0.13353370987856047</v>
      </c>
      <c r="AN45" s="119">
        <v>207988.32198232444</v>
      </c>
      <c r="AO45" s="289">
        <v>1.0579903177023918E-2</v>
      </c>
      <c r="AP45" s="117">
        <v>288045.78495123767</v>
      </c>
      <c r="AQ45" s="142">
        <v>0.11720998582615327</v>
      </c>
      <c r="AR45" s="119">
        <v>323727.53420783812</v>
      </c>
      <c r="AS45" s="289">
        <v>6.0944111708095876E-2</v>
      </c>
      <c r="AT45" s="117">
        <v>288841.21094208985</v>
      </c>
      <c r="AU45" s="142">
        <v>-2.2264981722252289E-2</v>
      </c>
      <c r="AV45" s="119">
        <v>346999.4113452998</v>
      </c>
      <c r="AW45" s="289">
        <v>0.14398832237097034</v>
      </c>
      <c r="AX45" s="117">
        <v>170174.17658886989</v>
      </c>
      <c r="AY45" s="142">
        <v>-6.5822715365342274E-3</v>
      </c>
      <c r="AZ45" s="119">
        <v>134493.57233006583</v>
      </c>
      <c r="BA45" s="289">
        <v>0.11490403415808069</v>
      </c>
      <c r="BB45" s="117">
        <v>220830.44524815792</v>
      </c>
      <c r="BC45" s="142">
        <v>1.272821977229047E-2</v>
      </c>
      <c r="BD45" s="119">
        <v>499017.19248043431</v>
      </c>
      <c r="BE45" s="289">
        <v>-3.1612516940559166E-2</v>
      </c>
      <c r="BF45" s="117">
        <v>432182.95818514639</v>
      </c>
      <c r="BG45" s="142">
        <v>5.7841761590582422E-2</v>
      </c>
      <c r="BH45" s="119">
        <v>228136.40443769514</v>
      </c>
      <c r="BI45" s="289">
        <v>-8.5111159876088235E-2</v>
      </c>
      <c r="BJ45" s="117">
        <v>286223.67453742248</v>
      </c>
      <c r="BK45" s="142">
        <v>-5.4042163081124861E-2</v>
      </c>
      <c r="BL45" s="119">
        <v>193714.89131584653</v>
      </c>
      <c r="BM45" s="289">
        <v>-0.28210299535598199</v>
      </c>
      <c r="BN45" s="117">
        <v>305177.07967515045</v>
      </c>
      <c r="BO45" s="142">
        <v>0.38279226873269651</v>
      </c>
      <c r="BP45" s="119">
        <v>211968.69265379533</v>
      </c>
      <c r="BQ45" s="289">
        <v>4.8041218223299403E-2</v>
      </c>
      <c r="BR45" s="117">
        <v>102313.22272713532</v>
      </c>
      <c r="BS45" s="142">
        <v>0.11087954105828926</v>
      </c>
      <c r="BT45" s="119">
        <v>523375.86551396182</v>
      </c>
      <c r="BU45" s="289">
        <v>3.3362438025228126E-2</v>
      </c>
      <c r="BV45" s="117">
        <v>173675.32589128416</v>
      </c>
      <c r="BW45" s="142">
        <v>-4.9640442590234077E-3</v>
      </c>
      <c r="BX45" s="119">
        <v>132392.52980752094</v>
      </c>
      <c r="BY45" s="289">
        <v>0.13434689613339218</v>
      </c>
      <c r="BZ45" s="117">
        <v>203635.20350556212</v>
      </c>
      <c r="CA45" s="142">
        <v>5.6100846507869367E-2</v>
      </c>
      <c r="CB45" s="119">
        <v>236548.10433315788</v>
      </c>
      <c r="CC45" s="289">
        <v>0.13636593158830579</v>
      </c>
      <c r="CD45" s="117">
        <v>618354.77180522378</v>
      </c>
      <c r="CE45" s="142">
        <v>0.11360550229048857</v>
      </c>
      <c r="CF45" s="119">
        <v>158003.00560697459</v>
      </c>
      <c r="CG45" s="289">
        <v>0.14859161302433216</v>
      </c>
      <c r="CH45" s="117">
        <v>121221.41969745263</v>
      </c>
      <c r="CI45" s="142">
        <v>7.6863482411410805E-2</v>
      </c>
      <c r="CJ45" s="119">
        <v>78433.605462171632</v>
      </c>
      <c r="CK45" s="289">
        <v>1.2165744962942399E-3</v>
      </c>
      <c r="CL45" s="117">
        <v>139709.75026687371</v>
      </c>
      <c r="CM45" s="142">
        <v>-0.1436110364574133</v>
      </c>
      <c r="CN45" s="119">
        <v>200432.13928397701</v>
      </c>
      <c r="CO45" s="289">
        <v>0.36023650056066869</v>
      </c>
      <c r="CP45" s="117">
        <v>227639.73176628179</v>
      </c>
      <c r="CQ45" s="142">
        <v>5.7521820740435992E-2</v>
      </c>
      <c r="CR45" s="119">
        <v>91782.655904413172</v>
      </c>
      <c r="CS45" s="289">
        <v>-4.001465148188306E-2</v>
      </c>
      <c r="CT45" s="117">
        <v>79527.081306768712</v>
      </c>
      <c r="CU45" s="142">
        <v>-6.001581384989263E-2</v>
      </c>
      <c r="CV45" s="119">
        <v>299228.90223830548</v>
      </c>
      <c r="CW45" s="289">
        <v>0.14309042893797605</v>
      </c>
      <c r="CX45" s="117">
        <v>367032.17138032871</v>
      </c>
      <c r="CY45" s="142">
        <v>0.22780808414286513</v>
      </c>
      <c r="CZ45" s="119">
        <v>210772.28979037251</v>
      </c>
      <c r="DA45" s="289">
        <v>0.17855838426955961</v>
      </c>
      <c r="DB45" s="117">
        <v>453022.60811423761</v>
      </c>
      <c r="DC45" s="142">
        <v>7.9369511374834043E-2</v>
      </c>
      <c r="DD45" s="119">
        <v>277165.01512161206</v>
      </c>
      <c r="DE45" s="289">
        <v>-1.2268214521776621E-2</v>
      </c>
      <c r="DF45" s="117">
        <v>461053.54951520311</v>
      </c>
      <c r="DG45" s="142">
        <v>8.2248023434684125E-2</v>
      </c>
      <c r="DH45" s="119">
        <v>266050.49834767403</v>
      </c>
      <c r="DI45" s="289">
        <v>0.21573989560554485</v>
      </c>
      <c r="DJ45" s="117">
        <v>218180.74623859316</v>
      </c>
      <c r="DK45" s="142">
        <v>9.7655946295388554E-2</v>
      </c>
      <c r="DL45" s="119">
        <v>350787.03884420311</v>
      </c>
      <c r="DM45" s="289">
        <v>0.24754845205360254</v>
      </c>
      <c r="DN45" s="117">
        <v>87812.070186713667</v>
      </c>
      <c r="DO45" s="142">
        <v>7.4975720724201861E-2</v>
      </c>
      <c r="DP45" s="119">
        <v>227553.10049987398</v>
      </c>
      <c r="DQ45" s="289">
        <v>5.0437477863288498E-2</v>
      </c>
      <c r="DR45" s="117">
        <v>151808.06500764031</v>
      </c>
      <c r="DS45" s="142">
        <v>0.1689070804331424</v>
      </c>
      <c r="DT45" s="119">
        <v>140901.45751015114</v>
      </c>
      <c r="DU45" s="289">
        <v>3.4444694745403126E-2</v>
      </c>
      <c r="DV45" s="117">
        <v>181669.09197731031</v>
      </c>
      <c r="DW45" s="142">
        <v>-0.18201694506998534</v>
      </c>
      <c r="DX45" s="119">
        <v>446851.61459562671</v>
      </c>
      <c r="DY45" s="289">
        <v>2.349649422728611E-2</v>
      </c>
      <c r="DZ45" s="117">
        <v>248841.79050479247</v>
      </c>
      <c r="EA45" s="142">
        <v>0.20085949752626425</v>
      </c>
      <c r="EB45" s="119">
        <v>133130.43604029383</v>
      </c>
      <c r="EC45" s="289">
        <v>4.3357636688318407E-2</v>
      </c>
      <c r="ED45" s="117">
        <v>160625.34128713529</v>
      </c>
      <c r="EE45" s="142">
        <v>-8.2841180152006144E-2</v>
      </c>
      <c r="EF45" s="119">
        <v>110845.03129711236</v>
      </c>
      <c r="EG45" s="289">
        <v>-0.18143033492767485</v>
      </c>
      <c r="EH45" s="117">
        <v>88039.43164503407</v>
      </c>
      <c r="EI45" s="142">
        <v>0.11078095352518805</v>
      </c>
      <c r="EJ45" s="119">
        <v>94502.611098796406</v>
      </c>
      <c r="EK45" s="289">
        <v>1.5656109872896933E-2</v>
      </c>
      <c r="EL45" s="117">
        <v>131696.49734466613</v>
      </c>
      <c r="EM45" s="142">
        <v>-0.22805502030744856</v>
      </c>
      <c r="EN45" s="119">
        <v>159481.19838555917</v>
      </c>
      <c r="EO45" s="289">
        <v>3.5818934086031824E-2</v>
      </c>
      <c r="EP45" s="117">
        <v>288738.75371489418</v>
      </c>
      <c r="EQ45" s="142">
        <v>0.19175952446937194</v>
      </c>
      <c r="ER45" s="119">
        <v>244266.59428355173</v>
      </c>
      <c r="ES45" s="289">
        <v>0.13202582010788511</v>
      </c>
      <c r="ET45" s="117">
        <v>121489.74817357126</v>
      </c>
      <c r="EU45" s="142">
        <v>-0.1060611487602434</v>
      </c>
      <c r="EV45" s="119">
        <v>129043.68517697655</v>
      </c>
      <c r="EW45" s="289">
        <v>-2.7888513897848299E-2</v>
      </c>
      <c r="EX45" s="117">
        <v>149272.32899011136</v>
      </c>
      <c r="EY45" s="142">
        <v>0.23655940031529399</v>
      </c>
      <c r="EZ45" s="119">
        <v>214539.09191301247</v>
      </c>
      <c r="FA45" s="289">
        <v>0.2197187884249277</v>
      </c>
      <c r="FB45" s="117">
        <v>100227.84872964083</v>
      </c>
      <c r="FC45" s="142">
        <v>-0.12325726725073873</v>
      </c>
      <c r="FD45" s="119">
        <v>414674.6579249996</v>
      </c>
      <c r="FE45" s="289">
        <v>-4.561015248737145E-2</v>
      </c>
      <c r="FF45" s="117">
        <v>131339.4892413287</v>
      </c>
      <c r="FG45" s="142">
        <v>-8.2103101597396311E-2</v>
      </c>
      <c r="FH45" s="119">
        <v>304946.50742974773</v>
      </c>
      <c r="FI45" s="289">
        <v>-4.4034586446600715E-2</v>
      </c>
      <c r="FJ45" s="117">
        <v>309857.46440571721</v>
      </c>
      <c r="FK45" s="142">
        <v>-0.11021579788567272</v>
      </c>
      <c r="FL45" s="119">
        <v>392693.49437865929</v>
      </c>
      <c r="FM45" s="289">
        <v>-0.16282042864585167</v>
      </c>
      <c r="FN45" s="117">
        <v>189123.26614946389</v>
      </c>
      <c r="FO45" s="142">
        <v>7.9981980304229261E-2</v>
      </c>
      <c r="FP45" s="119">
        <v>236607.48957120455</v>
      </c>
      <c r="FQ45" s="289">
        <v>8.6023314533245937E-2</v>
      </c>
      <c r="FR45" s="117">
        <v>135262.87670435439</v>
      </c>
      <c r="FS45" s="142">
        <v>4.0950782832549819E-2</v>
      </c>
      <c r="FT45" s="119">
        <v>82026.282938395932</v>
      </c>
      <c r="FU45" s="289">
        <v>5.5575918086261944E-2</v>
      </c>
      <c r="FV45" s="117">
        <v>185656.33489428138</v>
      </c>
      <c r="FW45" s="142">
        <v>5.5022535264570918E-3</v>
      </c>
      <c r="FX45" s="119">
        <v>113751.41066105798</v>
      </c>
      <c r="FY45" s="289">
        <v>0.14646013217527715</v>
      </c>
      <c r="FZ45" s="117">
        <v>307991.70438756165</v>
      </c>
      <c r="GA45" s="142">
        <v>2.683463003911226E-2</v>
      </c>
      <c r="GB45" s="119">
        <v>266665.34626287234</v>
      </c>
      <c r="GC45" s="289">
        <v>0.10408791144537667</v>
      </c>
      <c r="GD45" s="117">
        <v>129887.09565974587</v>
      </c>
      <c r="GE45" s="142">
        <v>-0.10879269108875066</v>
      </c>
      <c r="GF45" s="119">
        <v>364359.14862387563</v>
      </c>
      <c r="GG45" s="289">
        <v>1.7316331527567279E-2</v>
      </c>
      <c r="GH45" s="117">
        <v>304341.35597316752</v>
      </c>
      <c r="GI45" s="142">
        <v>0.10999795472099787</v>
      </c>
      <c r="GJ45" s="119">
        <v>526617.41903298267</v>
      </c>
      <c r="GK45" s="289">
        <v>0.21647810091973024</v>
      </c>
      <c r="GL45" s="117">
        <v>218029.77475220666</v>
      </c>
      <c r="GM45" s="142">
        <v>3.3372461167163095E-2</v>
      </c>
      <c r="GN45" s="119">
        <v>99018.101262036682</v>
      </c>
      <c r="GO45" s="289">
        <v>-5.1648252759336835E-2</v>
      </c>
      <c r="GP45" s="117">
        <v>452360.67784799478</v>
      </c>
      <c r="GQ45" s="142">
        <v>-3.6302810815532605E-2</v>
      </c>
      <c r="GR45" s="119">
        <v>172392.45913986667</v>
      </c>
      <c r="GS45" s="289">
        <v>0.12244102251451701</v>
      </c>
      <c r="GT45" s="117">
        <v>324824.97915408137</v>
      </c>
    </row>
    <row r="46" spans="1:202" x14ac:dyDescent="0.35">
      <c r="A46" s="15">
        <v>46630</v>
      </c>
      <c r="B46" s="16">
        <v>1786.5240000000006</v>
      </c>
      <c r="C46" s="142">
        <v>1.9066174707569682E-2</v>
      </c>
      <c r="D46" s="119">
        <v>288111.59287823149</v>
      </c>
      <c r="E46" s="289">
        <v>0.31416978490522701</v>
      </c>
      <c r="F46" s="117">
        <v>284564.74490283022</v>
      </c>
      <c r="G46" s="142">
        <v>-8.0985738730480317E-2</v>
      </c>
      <c r="H46" s="119">
        <v>135516.06625265095</v>
      </c>
      <c r="I46" s="289">
        <v>-5.0537282542545192E-2</v>
      </c>
      <c r="J46" s="117">
        <v>201667.30148230022</v>
      </c>
      <c r="K46" s="142">
        <v>5.926790206356751E-2</v>
      </c>
      <c r="L46" s="119">
        <v>349956.54625420633</v>
      </c>
      <c r="M46" s="289">
        <v>6.4862754830252028E-3</v>
      </c>
      <c r="N46" s="117">
        <v>229254.4246609392</v>
      </c>
      <c r="O46" s="142">
        <v>0.10903242444861336</v>
      </c>
      <c r="P46" s="119">
        <v>146569.62888713638</v>
      </c>
      <c r="Q46" s="289">
        <v>5.8882084786227723E-3</v>
      </c>
      <c r="R46" s="117">
        <v>322826.65075728693</v>
      </c>
      <c r="S46" s="142">
        <v>6.4072812806223095E-2</v>
      </c>
      <c r="T46" s="119">
        <v>315445.76250805607</v>
      </c>
      <c r="U46" s="289">
        <v>4.1986527710088511E-2</v>
      </c>
      <c r="V46" s="117">
        <v>222740.5073713196</v>
      </c>
      <c r="W46" s="142">
        <v>0.12560708826705974</v>
      </c>
      <c r="X46" s="119">
        <v>275646.38009878155</v>
      </c>
      <c r="Y46" s="289">
        <v>0.12870718865349734</v>
      </c>
      <c r="Z46" s="117">
        <v>197078.68918729891</v>
      </c>
      <c r="AA46" s="142">
        <v>0.23062017106911581</v>
      </c>
      <c r="AB46" s="119">
        <v>424139.97916888166</v>
      </c>
      <c r="AC46" s="289">
        <v>4.4037237182054982E-2</v>
      </c>
      <c r="AD46" s="117">
        <v>174256.91309048192</v>
      </c>
      <c r="AE46" s="142">
        <v>5.3392320594179352E-2</v>
      </c>
      <c r="AF46" s="119">
        <v>186431.21499512595</v>
      </c>
      <c r="AG46" s="289">
        <v>0.1952737113339657</v>
      </c>
      <c r="AH46" s="117">
        <v>246603.85720750378</v>
      </c>
      <c r="AI46" s="142">
        <v>1.1334990658334106E-2</v>
      </c>
      <c r="AJ46" s="119">
        <v>274100.42847518821</v>
      </c>
      <c r="AK46" s="289">
        <v>0.17245972805828524</v>
      </c>
      <c r="AL46" s="117">
        <v>212123.91199965417</v>
      </c>
      <c r="AM46" s="142">
        <v>0.11084845191224271</v>
      </c>
      <c r="AN46" s="119">
        <v>232830.02948989021</v>
      </c>
      <c r="AO46" s="289">
        <v>-0.13325670851865173</v>
      </c>
      <c r="AP46" s="117">
        <v>251448.27574596435</v>
      </c>
      <c r="AQ46" s="142">
        <v>0.29722181356027505</v>
      </c>
      <c r="AR46" s="119">
        <v>421732.94302448776</v>
      </c>
      <c r="AS46" s="289">
        <v>-0.19107311853872966</v>
      </c>
      <c r="AT46" s="117">
        <v>235437.94400488169</v>
      </c>
      <c r="AU46" s="142">
        <v>-5.0267986027578357E-3</v>
      </c>
      <c r="AV46" s="119">
        <v>347041.63918919145</v>
      </c>
      <c r="AW46" s="289">
        <v>-0.17579539686136231</v>
      </c>
      <c r="AX46" s="117">
        <v>142044.86367987396</v>
      </c>
      <c r="AY46" s="142">
        <v>0.19466645082902445</v>
      </c>
      <c r="AZ46" s="119">
        <v>162461.48271487645</v>
      </c>
      <c r="BA46" s="289">
        <v>3.0514102198724219E-2</v>
      </c>
      <c r="BB46" s="117">
        <v>229355.41202305001</v>
      </c>
      <c r="BC46" s="142">
        <v>-0.2467153389817866</v>
      </c>
      <c r="BD46" s="119">
        <v>377688.52067988447</v>
      </c>
      <c r="BE46" s="289">
        <v>0.20505374593588571</v>
      </c>
      <c r="BF46" s="117">
        <v>522590.21669066284</v>
      </c>
      <c r="BG46" s="142">
        <v>8.8166342344321399E-2</v>
      </c>
      <c r="BH46" s="119">
        <v>250036.88077255152</v>
      </c>
      <c r="BI46" s="289">
        <v>-7.9582581650811765E-2</v>
      </c>
      <c r="BJ46" s="117">
        <v>265231.77958815265</v>
      </c>
      <c r="BK46" s="142">
        <v>7.4318032954976757E-3</v>
      </c>
      <c r="BL46" s="119">
        <v>196941.06628351461</v>
      </c>
      <c r="BM46" s="289">
        <v>0.11702278155513814</v>
      </c>
      <c r="BN46" s="117">
        <v>342676.27440561051</v>
      </c>
      <c r="BO46" s="142">
        <v>3.9748799930718823E-2</v>
      </c>
      <c r="BP46" s="119">
        <v>222180.71780966708</v>
      </c>
      <c r="BQ46" s="289">
        <v>0.26777632024764941</v>
      </c>
      <c r="BR46" s="117">
        <v>131496.80502168578</v>
      </c>
      <c r="BS46" s="142">
        <v>0.16873852808116541</v>
      </c>
      <c r="BT46" s="119">
        <v>613476.06269399368</v>
      </c>
      <c r="BU46" s="289">
        <v>5.3930032627005318E-2</v>
      </c>
      <c r="BV46" s="117">
        <v>184828.16588310691</v>
      </c>
      <c r="BW46" s="142">
        <v>0.11534662462721722</v>
      </c>
      <c r="BX46" s="119">
        <v>149450.08524667672</v>
      </c>
      <c r="BY46" s="289">
        <v>0.32398608890202857</v>
      </c>
      <c r="BZ46" s="117">
        <v>271396.70065209782</v>
      </c>
      <c r="CA46" s="142">
        <v>6.5544866354990586E-2</v>
      </c>
      <c r="CB46" s="119">
        <v>253839.1422182011</v>
      </c>
      <c r="CC46" s="289">
        <v>7.4063203828248936E-2</v>
      </c>
      <c r="CD46" s="117">
        <v>665938.63130760437</v>
      </c>
      <c r="CE46" s="142">
        <v>-9.143926299683848E-2</v>
      </c>
      <c r="CF46" s="119">
        <v>145341.85122298749</v>
      </c>
      <c r="CG46" s="289">
        <v>0.14892814304612481</v>
      </c>
      <c r="CH46" s="117">
        <v>141061.22463040921</v>
      </c>
      <c r="CI46" s="142">
        <v>0.1013597120117148</v>
      </c>
      <c r="CJ46" s="119">
        <v>88170.137123857829</v>
      </c>
      <c r="CK46" s="289">
        <v>5.8721631375629219E-2</v>
      </c>
      <c r="CL46" s="117">
        <v>149700.25872162628</v>
      </c>
      <c r="CM46" s="142">
        <v>2.7635488460011466E-2</v>
      </c>
      <c r="CN46" s="119">
        <v>207757.70335617475</v>
      </c>
      <c r="CO46" s="289">
        <v>0.23142203921966464</v>
      </c>
      <c r="CP46" s="117">
        <v>282107.10669905215</v>
      </c>
      <c r="CQ46" s="142">
        <v>0.12174808897369031</v>
      </c>
      <c r="CR46" s="119">
        <v>104743.54286170528</v>
      </c>
      <c r="CS46" s="289">
        <v>0.17516686217535821</v>
      </c>
      <c r="CT46" s="117">
        <v>95244.114597239968</v>
      </c>
      <c r="CU46" s="142">
        <v>-0.17909560500872856</v>
      </c>
      <c r="CV46" s="119">
        <v>247424.84495583849</v>
      </c>
      <c r="CW46" s="289">
        <v>-2.1963046025286689E-3</v>
      </c>
      <c r="CX46" s="117">
        <v>368012.58093305002</v>
      </c>
      <c r="CY46" s="142">
        <v>-1.2515955363519092E-2</v>
      </c>
      <c r="CZ46" s="119">
        <v>209920.7972194895</v>
      </c>
      <c r="DA46" s="289">
        <v>-3.0730633915252339E-2</v>
      </c>
      <c r="DB46" s="117">
        <v>440887.4601889461</v>
      </c>
      <c r="DC46" s="142">
        <v>0.11984493083837518</v>
      </c>
      <c r="DD46" s="119">
        <v>312168.36118967884</v>
      </c>
      <c r="DE46" s="289">
        <v>0.10133458175894314</v>
      </c>
      <c r="DF46" s="117">
        <v>509560.74212380231</v>
      </c>
      <c r="DG46" s="142">
        <v>0.15328595620021568</v>
      </c>
      <c r="DH46" s="119">
        <v>308618.82738444116</v>
      </c>
      <c r="DI46" s="289">
        <v>-0.11452358406336956</v>
      </c>
      <c r="DJ46" s="117">
        <v>194980.42920572893</v>
      </c>
      <c r="DK46" s="142">
        <v>0.18195638669178776</v>
      </c>
      <c r="DL46" s="119">
        <v>416401.50493060605</v>
      </c>
      <c r="DM46" s="289">
        <v>-5.6517367494380091E-2</v>
      </c>
      <c r="DN46" s="117">
        <v>84635.687145528878</v>
      </c>
      <c r="DO46" s="142">
        <v>0.17371932271661839</v>
      </c>
      <c r="DP46" s="119">
        <v>268869.9950007787</v>
      </c>
      <c r="DQ46" s="289">
        <v>7.8204963911850431E-2</v>
      </c>
      <c r="DR46" s="117">
        <v>165466.73325309067</v>
      </c>
      <c r="DS46" s="142">
        <v>6.9623491878301552E-2</v>
      </c>
      <c r="DT46" s="119">
        <v>152498.03299275003</v>
      </c>
      <c r="DU46" s="289">
        <v>-0.19131582237117456</v>
      </c>
      <c r="DV46" s="117">
        <v>148699.44424624662</v>
      </c>
      <c r="DW46" s="142">
        <v>-6.0900396494193904E-2</v>
      </c>
      <c r="DX46" s="119">
        <v>421424.69809268229</v>
      </c>
      <c r="DY46" s="289">
        <v>-9.8140697284303427E-2</v>
      </c>
      <c r="DZ46" s="117">
        <v>226206.80767117758</v>
      </c>
      <c r="EA46" s="142">
        <v>-6.5158937576889883E-2</v>
      </c>
      <c r="EB46" s="119">
        <v>126242.32226876021</v>
      </c>
      <c r="EC46" s="289">
        <v>-8.4950219538607735E-4</v>
      </c>
      <c r="ED46" s="117">
        <v>162275.41370707724</v>
      </c>
      <c r="EE46" s="142">
        <v>-4.972718503762831E-2</v>
      </c>
      <c r="EF46" s="119">
        <v>107119.54391529916</v>
      </c>
      <c r="EG46" s="289">
        <v>-7.0824869985469982E-2</v>
      </c>
      <c r="EH46" s="117">
        <v>83590.574345179863</v>
      </c>
      <c r="EI46" s="142">
        <v>9.5726511755247212E-2</v>
      </c>
      <c r="EJ46" s="119">
        <v>105335.54041104691</v>
      </c>
      <c r="EK46" s="289">
        <v>-8.9602956296646316E-2</v>
      </c>
      <c r="EL46" s="117">
        <v>121682.62584867062</v>
      </c>
      <c r="EM46" s="142">
        <v>6.2165540202114053E-2</v>
      </c>
      <c r="EN46" s="119">
        <v>171181.95723527795</v>
      </c>
      <c r="EO46" s="289">
        <v>2.4245228342063881E-2</v>
      </c>
      <c r="EP46" s="117">
        <v>297525.81472991465</v>
      </c>
      <c r="EQ46" s="142">
        <v>1.5326434139008319E-2</v>
      </c>
      <c r="ER46" s="119">
        <v>249796.85415319845</v>
      </c>
      <c r="ES46" s="289">
        <v>5.6189669135603658E-2</v>
      </c>
      <c r="ET46" s="117">
        <v>130102.74092681204</v>
      </c>
      <c r="EU46" s="142">
        <v>-0.10708293499392373</v>
      </c>
      <c r="EV46" s="119">
        <v>117011.83262579402</v>
      </c>
      <c r="EW46" s="289">
        <v>-8.2199151058650721E-2</v>
      </c>
      <c r="EX46" s="117">
        <v>138788.79427057659</v>
      </c>
      <c r="EY46" s="142">
        <v>-0.11379390793053319</v>
      </c>
      <c r="EZ46" s="119">
        <v>191912.37424036293</v>
      </c>
      <c r="FA46" s="289">
        <v>-0.29327109225105846</v>
      </c>
      <c r="FB46" s="117">
        <v>72620.44205872521</v>
      </c>
      <c r="FC46" s="142">
        <v>0.2912751040715329</v>
      </c>
      <c r="FD46" s="119">
        <v>537245.58606793114</v>
      </c>
      <c r="FE46" s="289">
        <v>-0.19547897883879195</v>
      </c>
      <c r="FF46" s="117">
        <v>107451.90400322527</v>
      </c>
      <c r="FG46" s="142">
        <v>-0.187149664538028</v>
      </c>
      <c r="FH46" s="119">
        <v>249662.3948622272</v>
      </c>
      <c r="FI46" s="289">
        <v>-0.12933130234086093</v>
      </c>
      <c r="FJ46" s="117">
        <v>271569.71899408882</v>
      </c>
      <c r="FK46" s="142">
        <v>0.12838691166085858</v>
      </c>
      <c r="FL46" s="119">
        <v>444896.7233512461</v>
      </c>
      <c r="FM46" s="289">
        <v>-0.17194737508860342</v>
      </c>
      <c r="FN46" s="117">
        <v>158390.54096688027</v>
      </c>
      <c r="FO46" s="142">
        <v>-0.10081307776917138</v>
      </c>
      <c r="FP46" s="119">
        <v>214540.88432429431</v>
      </c>
      <c r="FQ46" s="289">
        <v>-6.52063921159097E-2</v>
      </c>
      <c r="FR46" s="117">
        <v>128229.39652724432</v>
      </c>
      <c r="FS46" s="142">
        <v>-0.26510478269074589</v>
      </c>
      <c r="FT46" s="119">
        <v>62067.247025082841</v>
      </c>
      <c r="FU46" s="289">
        <v>-0.16725786927901221</v>
      </c>
      <c r="FV46" s="117">
        <v>156390.37590171315</v>
      </c>
      <c r="FW46" s="142">
        <v>4.7566966569325131E-3</v>
      </c>
      <c r="FX46" s="119">
        <v>116079.0156158708</v>
      </c>
      <c r="FY46" s="289">
        <v>-0.12080593406053709</v>
      </c>
      <c r="FZ46" s="117">
        <v>272571.00285612541</v>
      </c>
      <c r="GA46" s="142">
        <v>0.12064844105771637</v>
      </c>
      <c r="GB46" s="119">
        <v>300624.62857360399</v>
      </c>
      <c r="GC46" s="289">
        <v>0.14361027598300738</v>
      </c>
      <c r="GD46" s="117">
        <v>150326.74131407327</v>
      </c>
      <c r="GE46" s="142">
        <v>7.8295956408248768E-2</v>
      </c>
      <c r="GF46" s="119">
        <v>394673.52064147725</v>
      </c>
      <c r="GG46" s="289">
        <v>0.19092254467069797</v>
      </c>
      <c r="GH46" s="117">
        <v>364233.50610409537</v>
      </c>
      <c r="GI46" s="142">
        <v>-6.7458372608751621E-2</v>
      </c>
      <c r="GJ46" s="119">
        <v>492879.18895759661</v>
      </c>
      <c r="GK46" s="289">
        <v>0.18731650926989196</v>
      </c>
      <c r="GL46" s="117">
        <v>260656.87507569086</v>
      </c>
      <c r="GM46" s="142">
        <v>8.4667669358962E-2</v>
      </c>
      <c r="GN46" s="119">
        <v>109188.25712024304</v>
      </c>
      <c r="GO46" s="289">
        <v>2.9861753614887934E-2</v>
      </c>
      <c r="GP46" s="117">
        <v>467655.48495495529</v>
      </c>
      <c r="GQ46" s="142">
        <v>2.8128620778097933E-2</v>
      </c>
      <c r="GR46" s="119">
        <v>179028.14524801573</v>
      </c>
      <c r="GS46" s="289">
        <v>0.11990530500214357</v>
      </c>
      <c r="GT46" s="117">
        <v>365559.7413518664</v>
      </c>
    </row>
    <row r="47" spans="1:202" x14ac:dyDescent="0.35">
      <c r="A47" s="15">
        <v>46660</v>
      </c>
      <c r="B47" s="16">
        <v>1786.5240000000006</v>
      </c>
      <c r="C47" s="142">
        <v>6.6870943871708916E-2</v>
      </c>
      <c r="D47" s="119">
        <v>309164.41103438038</v>
      </c>
      <c r="E47" s="289">
        <v>-0.13377662451780098</v>
      </c>
      <c r="F47" s="117">
        <v>248283.1578729605</v>
      </c>
      <c r="G47" s="142">
        <v>-6.7793824183611101E-2</v>
      </c>
      <c r="H47" s="119">
        <v>128115.43788306415</v>
      </c>
      <c r="I47" s="289">
        <v>0.15007538261424597</v>
      </c>
      <c r="J47" s="117">
        <v>233719.12291303894</v>
      </c>
      <c r="K47" s="142">
        <v>-3.2942124393176661E-2</v>
      </c>
      <c r="L47" s="119">
        <v>340214.75817529374</v>
      </c>
      <c r="M47" s="289">
        <v>2.626338858234567E-2</v>
      </c>
      <c r="N47" s="117">
        <v>237061.94670003152</v>
      </c>
      <c r="O47" s="142">
        <v>-0.23473053664825722</v>
      </c>
      <c r="P47" s="119">
        <v>113951.78524212295</v>
      </c>
      <c r="Q47" s="289">
        <v>9.3934337472283802E-2</v>
      </c>
      <c r="R47" s="117">
        <v>354937.68231456901</v>
      </c>
      <c r="S47" s="142">
        <v>4.1603624164153502E-2</v>
      </c>
      <c r="T47" s="119">
        <v>330355.97345561604</v>
      </c>
      <c r="U47" s="289">
        <v>-6.3564730802922922E-2</v>
      </c>
      <c r="V47" s="117">
        <v>210368.5909813552</v>
      </c>
      <c r="W47" s="142">
        <v>-4.9822498492634856E-2</v>
      </c>
      <c r="X47" s="119">
        <v>263699.51274180971</v>
      </c>
      <c r="Y47" s="289">
        <v>0.16127119368010104</v>
      </c>
      <c r="Z47" s="117">
        <v>230648.32864144421</v>
      </c>
      <c r="AA47" s="142">
        <v>6.8428764865190256E-2</v>
      </c>
      <c r="AB47" s="119">
        <v>454949.87807335571</v>
      </c>
      <c r="AC47" s="289">
        <v>0.16962854063902044</v>
      </c>
      <c r="AD47" s="117">
        <v>205602.382954281</v>
      </c>
      <c r="AE47" s="142">
        <v>0.16588121501818465</v>
      </c>
      <c r="AF47" s="119">
        <v>219143.17545583387</v>
      </c>
      <c r="AG47" s="289">
        <v>0.14890859349357705</v>
      </c>
      <c r="AH47" s="117">
        <v>285111.81473436404</v>
      </c>
      <c r="AI47" s="142">
        <v>0.19094064275042999</v>
      </c>
      <c r="AJ47" s="119">
        <v>328223.86446640891</v>
      </c>
      <c r="AK47" s="289">
        <v>3.3434231615493942E-2</v>
      </c>
      <c r="AL47" s="117">
        <v>221002.63600463525</v>
      </c>
      <c r="AM47" s="142">
        <v>5.8315951022049728E-2</v>
      </c>
      <c r="AN47" s="119">
        <v>248194.25808608503</v>
      </c>
      <c r="AO47" s="289">
        <v>-6.605030252272702E-2</v>
      </c>
      <c r="AP47" s="117">
        <v>236626.56506412532</v>
      </c>
      <c r="AQ47" s="142">
        <v>-8.8887920244642246E-2</v>
      </c>
      <c r="AR47" s="119">
        <v>386032.50282038882</v>
      </c>
      <c r="AS47" s="289">
        <v>0.10990729766305979</v>
      </c>
      <c r="AT47" s="117">
        <v>263100.81619780499</v>
      </c>
      <c r="AU47" s="142">
        <v>-4.2259890709433964E-2</v>
      </c>
      <c r="AV47" s="119">
        <v>334162.22144543339</v>
      </c>
      <c r="AW47" s="289">
        <v>9.7381180108855075E-2</v>
      </c>
      <c r="AX47" s="117">
        <v>157663.88413342155</v>
      </c>
      <c r="AY47" s="142">
        <v>-0.14823417845012027</v>
      </c>
      <c r="AZ47" s="119">
        <v>140165.66229484833</v>
      </c>
      <c r="BA47" s="289">
        <v>0.24960362548834814</v>
      </c>
      <c r="BB47" s="117">
        <v>288389.87838937715</v>
      </c>
      <c r="BC47" s="142">
        <v>-7.5226931231486827E-4</v>
      </c>
      <c r="BD47" s="119">
        <v>379190.9211961634</v>
      </c>
      <c r="BE47" s="289">
        <v>-0.1006654212983993</v>
      </c>
      <c r="BF47" s="117">
        <v>471769.97636107547</v>
      </c>
      <c r="BG47" s="142">
        <v>-1.2849323402348588E-2</v>
      </c>
      <c r="BH47" s="119">
        <v>248610.60002899054</v>
      </c>
      <c r="BI47" s="289">
        <v>5.2353118152658237E-2</v>
      </c>
      <c r="BJ47" s="117">
        <v>280904.01428277098</v>
      </c>
      <c r="BK47" s="142">
        <v>-9.8109695315576853E-2</v>
      </c>
      <c r="BL47" s="119">
        <v>179405.76227531416</v>
      </c>
      <c r="BM47" s="289">
        <v>-0.10758216980539261</v>
      </c>
      <c r="BN47" s="117">
        <v>307596.9412642268</v>
      </c>
      <c r="BO47" s="142">
        <v>2.819194052152011E-2</v>
      </c>
      <c r="BP47" s="119">
        <v>230230.94739118585</v>
      </c>
      <c r="BQ47" s="289">
        <v>-2.9894786336201393E-2</v>
      </c>
      <c r="BR47" s="117">
        <v>129352.26013166936</v>
      </c>
      <c r="BS47" s="142">
        <v>0.1201548392073197</v>
      </c>
      <c r="BT47" s="119">
        <v>688974.70436453004</v>
      </c>
      <c r="BU47" s="289">
        <v>9.5166648582646771E-2</v>
      </c>
      <c r="BV47" s="117">
        <v>204204.16699387968</v>
      </c>
      <c r="BW47" s="142">
        <v>7.9503932224957788E-2</v>
      </c>
      <c r="BX47" s="119">
        <v>163118.47869514266</v>
      </c>
      <c r="BY47" s="289">
        <v>0.17012966589521739</v>
      </c>
      <c r="BZ47" s="117">
        <v>319355.8546591035</v>
      </c>
      <c r="CA47" s="142">
        <v>-3.5966402869581915E-2</v>
      </c>
      <c r="CB47" s="119">
        <v>246495.9853651122</v>
      </c>
      <c r="CC47" s="289">
        <v>-0.13292017903460662</v>
      </c>
      <c r="CD47" s="117">
        <v>579208.47320813674</v>
      </c>
      <c r="CE47" s="142">
        <v>-7.5466423319945422E-2</v>
      </c>
      <c r="CF47" s="119">
        <v>136159.94555248899</v>
      </c>
      <c r="CG47" s="289">
        <v>-9.2985682128595148E-3</v>
      </c>
      <c r="CH47" s="117">
        <v>141536.08121099387</v>
      </c>
      <c r="CI47" s="142">
        <v>7.3883809993305294E-2</v>
      </c>
      <c r="CJ47" s="119">
        <v>96471.006782200609</v>
      </c>
      <c r="CK47" s="289">
        <v>-4.7154073888083167E-3</v>
      </c>
      <c r="CL47" s="117">
        <v>150780.88501554381</v>
      </c>
      <c r="CM47" s="142">
        <v>-6.4211750462774844E-2</v>
      </c>
      <c r="CN47" s="119">
        <v>196203.74155154885</v>
      </c>
      <c r="CO47" s="289">
        <v>-0.13883348978127197</v>
      </c>
      <c r="CP47" s="117">
        <v>244727.7165839251</v>
      </c>
      <c r="CQ47" s="142">
        <v>0.13816601035116988</v>
      </c>
      <c r="CR47" s="119">
        <v>121002.06428895387</v>
      </c>
      <c r="CS47" s="289">
        <v>7.8703739024486852E-5</v>
      </c>
      <c r="CT47" s="117">
        <v>97038.134665178848</v>
      </c>
      <c r="CU47" s="142">
        <v>1.5155882348420493E-2</v>
      </c>
      <c r="CV47" s="119">
        <v>252961.31079606537</v>
      </c>
      <c r="CW47" s="289">
        <v>0.16646815173460949</v>
      </c>
      <c r="CX47" s="117">
        <v>431061.47909605817</v>
      </c>
      <c r="CY47" s="142">
        <v>1.8794777509329473E-2</v>
      </c>
      <c r="CZ47" s="119">
        <v>215652.7358978109</v>
      </c>
      <c r="DA47" s="289">
        <v>2.4665913356946022E-2</v>
      </c>
      <c r="DB47" s="117">
        <v>453548.87608213059</v>
      </c>
      <c r="DC47" s="142">
        <v>-4.470120197630463E-2</v>
      </c>
      <c r="DD47" s="119">
        <v>300000.58422552695</v>
      </c>
      <c r="DE47" s="289">
        <v>0.17126381391658974</v>
      </c>
      <c r="DF47" s="117">
        <v>598616.58224209258</v>
      </c>
      <c r="DG47" s="142">
        <v>0.14443396723579011</v>
      </c>
      <c r="DH47" s="119">
        <v>354980.39298723347</v>
      </c>
      <c r="DI47" s="289">
        <v>8.0011880847074279E-2</v>
      </c>
      <c r="DJ47" s="117">
        <v>212367.70407484911</v>
      </c>
      <c r="DK47" s="142">
        <v>-0.17198478749284585</v>
      </c>
      <c r="DL47" s="119">
        <v>346573.30459341453</v>
      </c>
      <c r="DM47" s="289">
        <v>-5.008201844254416E-2</v>
      </c>
      <c r="DN47" s="117">
        <v>82183.485101009108</v>
      </c>
      <c r="DO47" s="142">
        <v>1.948671426895579E-2</v>
      </c>
      <c r="DP47" s="119">
        <v>275895.91176885442</v>
      </c>
      <c r="DQ47" s="289">
        <v>3.2391581893626759E-2</v>
      </c>
      <c r="DR47" s="117">
        <v>172612.98649392906</v>
      </c>
      <c r="DS47" s="142">
        <v>0.13029640615099258</v>
      </c>
      <c r="DT47" s="119">
        <v>174154.50263680087</v>
      </c>
      <c r="DU47" s="289">
        <v>-4.8194097206643721E-2</v>
      </c>
      <c r="DV47" s="117">
        <v>143319.53277566913</v>
      </c>
      <c r="DW47" s="142">
        <v>0.1347124313475459</v>
      </c>
      <c r="DX47" s="119">
        <v>479982.36780265294</v>
      </c>
      <c r="DY47" s="289">
        <v>-0.1141987370446154</v>
      </c>
      <c r="DZ47" s="117">
        <v>202160.79992423489</v>
      </c>
      <c r="EA47" s="142">
        <v>0.21428652921773378</v>
      </c>
      <c r="EB47" s="119">
        <v>155080.87534811947</v>
      </c>
      <c r="EC47" s="289">
        <v>0.2538216996429653</v>
      </c>
      <c r="ED47" s="117">
        <v>205250.95902447292</v>
      </c>
      <c r="EE47" s="142">
        <v>-7.8428487566045715E-2</v>
      </c>
      <c r="EF47" s="119">
        <v>100504.84409725764</v>
      </c>
      <c r="EG47" s="289">
        <v>-0.18869428948279166</v>
      </c>
      <c r="EH47" s="117">
        <v>69604.034311657684</v>
      </c>
      <c r="EI47" s="142">
        <v>-4.7300222537549397E-2</v>
      </c>
      <c r="EJ47" s="119">
        <v>102139.66990849137</v>
      </c>
      <c r="EK47" s="289">
        <v>-0.17418129581364666</v>
      </c>
      <c r="EL47" s="117">
        <v>102274.31240034205</v>
      </c>
      <c r="EM47" s="142">
        <v>6.6091641522111028E-2</v>
      </c>
      <c r="EN47" s="119">
        <v>184282.17778792529</v>
      </c>
      <c r="EO47" s="289">
        <v>-8.5631408580050708E-2</v>
      </c>
      <c r="EP47" s="117">
        <v>273834.78412566485</v>
      </c>
      <c r="EQ47" s="142">
        <v>3.2176355132790289E-2</v>
      </c>
      <c r="ER47" s="119">
        <v>259620.93044348559</v>
      </c>
      <c r="ES47" s="289">
        <v>-0.17957727726410871</v>
      </c>
      <c r="ET47" s="117">
        <v>108525.76894657742</v>
      </c>
      <c r="EU47" s="142">
        <v>0.10745217134042202</v>
      </c>
      <c r="EV47" s="119">
        <v>131371.53211395763</v>
      </c>
      <c r="EW47" s="289">
        <v>-2.251251677465177E-2</v>
      </c>
      <c r="EX47" s="117">
        <v>137450.83321142654</v>
      </c>
      <c r="EY47" s="142">
        <v>-1.9326980699944332E-2</v>
      </c>
      <c r="EZ47" s="119">
        <v>189989.81148733894</v>
      </c>
      <c r="FA47" s="289">
        <v>-9.6011993731166825E-2</v>
      </c>
      <c r="FB47" s="117">
        <v>67434.532631028327</v>
      </c>
      <c r="FC47" s="142">
        <v>0.18409580692014588</v>
      </c>
      <c r="FD47" s="119">
        <v>637936.76974939357</v>
      </c>
      <c r="FE47" s="289">
        <v>0.10636179649040216</v>
      </c>
      <c r="FF47" s="117">
        <v>120667.20554932255</v>
      </c>
      <c r="FG47" s="142">
        <v>0.13221386994726059</v>
      </c>
      <c r="FH47" s="119">
        <v>284457.75026726333</v>
      </c>
      <c r="FI47" s="289">
        <v>-0.16814566334310088</v>
      </c>
      <c r="FJ47" s="117">
        <v>227692.97244992826</v>
      </c>
      <c r="FK47" s="142">
        <v>8.3270191187171605E-2</v>
      </c>
      <c r="FL47" s="119">
        <v>483729.88256325055</v>
      </c>
      <c r="FM47" s="289">
        <v>-1.8854830342431649E-2</v>
      </c>
      <c r="FN47" s="117">
        <v>157190.63818910377</v>
      </c>
      <c r="FO47" s="142">
        <v>-0.10700671585086118</v>
      </c>
      <c r="FP47" s="119">
        <v>193370.09287701207</v>
      </c>
      <c r="FQ47" s="289">
        <v>-4.0081678976049778E-2</v>
      </c>
      <c r="FR47" s="117">
        <v>124876.27102034673</v>
      </c>
      <c r="FS47" s="142">
        <v>-2.7268793128877311E-2</v>
      </c>
      <c r="FT47" s="119">
        <v>62161.272105876931</v>
      </c>
      <c r="FU47" s="289">
        <v>-5.9318073813775893E-2</v>
      </c>
      <c r="FV47" s="117">
        <v>148900.12404021117</v>
      </c>
      <c r="FW47" s="142">
        <v>-7.1644768847092186E-3</v>
      </c>
      <c r="FX47" s="119">
        <v>117033.8941916911</v>
      </c>
      <c r="FY47" s="289">
        <v>0.19477038026730159</v>
      </c>
      <c r="FZ47" s="117">
        <v>327446.28473225265</v>
      </c>
      <c r="GA47" s="142">
        <v>-3.8020043150735774E-2</v>
      </c>
      <c r="GB47" s="119">
        <v>290981.3912230616</v>
      </c>
      <c r="GC47" s="289">
        <v>-2.1276242596888151E-2</v>
      </c>
      <c r="GD47" s="117">
        <v>148914.8770970754</v>
      </c>
      <c r="GE47" s="142">
        <v>-0.13959066201399295</v>
      </c>
      <c r="GF47" s="119">
        <v>341367.30661574012</v>
      </c>
      <c r="GG47" s="289">
        <v>2.8105123407071133E-2</v>
      </c>
      <c r="GH47" s="117">
        <v>376256.85774214112</v>
      </c>
      <c r="GI47" s="142">
        <v>9.4809481105908727E-2</v>
      </c>
      <c r="GJ47" s="119">
        <v>541395.33311056753</v>
      </c>
      <c r="GK47" s="289">
        <v>1.8732039955798814E-2</v>
      </c>
      <c r="GL47" s="117">
        <v>267326.03407436237</v>
      </c>
      <c r="GM47" s="142">
        <v>-0.17909294003841542</v>
      </c>
      <c r="GN47" s="119">
        <v>91419.935134908286</v>
      </c>
      <c r="GO47" s="289">
        <v>-4.7884374335385727E-2</v>
      </c>
      <c r="GP47" s="117">
        <v>447048.61865337583</v>
      </c>
      <c r="GQ47" s="142">
        <v>0.18140643858051203</v>
      </c>
      <c r="GR47" s="119">
        <v>213291.5274831329</v>
      </c>
      <c r="GS47" s="289">
        <v>9.8126614146036309E-2</v>
      </c>
      <c r="GT47" s="117">
        <v>403217.40503882582</v>
      </c>
    </row>
    <row r="48" spans="1:202" x14ac:dyDescent="0.35">
      <c r="A48" s="15">
        <v>46691</v>
      </c>
      <c r="B48" s="16">
        <v>1786.5240000000006</v>
      </c>
      <c r="C48" s="142">
        <v>0.168334225869051</v>
      </c>
      <c r="D48" s="119">
        <v>362993.88683211384</v>
      </c>
      <c r="E48" s="289">
        <v>-8.8965931606813889E-2</v>
      </c>
      <c r="F48" s="117">
        <v>227980.93943051092</v>
      </c>
      <c r="G48" s="142">
        <v>0.28966090467617683</v>
      </c>
      <c r="H48" s="119">
        <v>167011.99552325706</v>
      </c>
      <c r="I48" s="289">
        <v>-0.20481791424652207</v>
      </c>
      <c r="J48" s="117">
        <v>187635.78363846379</v>
      </c>
      <c r="K48" s="142">
        <v>1.048793917696049E-2</v>
      </c>
      <c r="L48" s="119">
        <v>345569.43386614055</v>
      </c>
      <c r="M48" s="289">
        <v>-0.10040923620046564</v>
      </c>
      <c r="N48" s="117">
        <v>215045.26169968589</v>
      </c>
      <c r="O48" s="142">
        <v>-1.4110642821864583E-3</v>
      </c>
      <c r="P48" s="119">
        <v>115577.5159480764</v>
      </c>
      <c r="Q48" s="289">
        <v>-0.14585901267813561</v>
      </c>
      <c r="R48" s="117">
        <v>304953.34640990017</v>
      </c>
      <c r="S48" s="142">
        <v>0.1180478238572174</v>
      </c>
      <c r="T48" s="119">
        <v>371140.30122028413</v>
      </c>
      <c r="U48" s="289">
        <v>1.95322342471894E-2</v>
      </c>
      <c r="V48" s="117">
        <v>216264.08357865419</v>
      </c>
      <c r="W48" s="142">
        <v>1.0720611880014039E-2</v>
      </c>
      <c r="X48" s="119">
        <v>268313.05687086342</v>
      </c>
      <c r="Y48" s="289">
        <v>6.2718672723849206E-3</v>
      </c>
      <c r="Z48" s="117">
        <v>233881.44834528078</v>
      </c>
      <c r="AA48" s="142">
        <v>0.11216863493710542</v>
      </c>
      <c r="AB48" s="119">
        <v>507767.50886164652</v>
      </c>
      <c r="AC48" s="289">
        <v>7.1454269652224234E-2</v>
      </c>
      <c r="AD48" s="117">
        <v>222080.07506703606</v>
      </c>
      <c r="AE48" s="142">
        <v>1.6241622922075483E-3</v>
      </c>
      <c r="AF48" s="119">
        <v>221285.62353800386</v>
      </c>
      <c r="AG48" s="289">
        <v>0.25831033547479204</v>
      </c>
      <c r="AH48" s="117">
        <v>360545.66724622436</v>
      </c>
      <c r="AI48" s="142">
        <v>0.17209736341616061</v>
      </c>
      <c r="AJ48" s="119">
        <v>386496.85015134112</v>
      </c>
      <c r="AK48" s="289">
        <v>-0.226581931277412</v>
      </c>
      <c r="AL48" s="117">
        <v>172713.9559213061</v>
      </c>
      <c r="AM48" s="142">
        <v>0.17036251901345922</v>
      </c>
      <c r="AN48" s="119">
        <v>292263.78109830705</v>
      </c>
      <c r="AO48" s="289">
        <v>-5.8550336157159821E-2</v>
      </c>
      <c r="AP48" s="117">
        <v>224558.52413590674</v>
      </c>
      <c r="AQ48" s="142">
        <v>0.15647593416732547</v>
      </c>
      <c r="AR48" s="119">
        <v>448223.82331815985</v>
      </c>
      <c r="AS48" s="289">
        <v>4.4750084394490929E-2</v>
      </c>
      <c r="AT48" s="117">
        <v>276661.12392691622</v>
      </c>
      <c r="AU48" s="142">
        <v>1.5887566227358249E-3</v>
      </c>
      <c r="AV48" s="119">
        <v>336479.64788782288</v>
      </c>
      <c r="AW48" s="289">
        <v>9.8659714688606542E-2</v>
      </c>
      <c r="AX48" s="117">
        <v>175005.48195872246</v>
      </c>
      <c r="AY48" s="142">
        <v>5.974319913232954E-2</v>
      </c>
      <c r="AZ48" s="119">
        <v>150326.13136884433</v>
      </c>
      <c r="BA48" s="289">
        <v>0.17119320649073011</v>
      </c>
      <c r="BB48" s="117">
        <v>339546.79039032629</v>
      </c>
      <c r="BC48" s="142">
        <v>-1.0798282251820619E-2</v>
      </c>
      <c r="BD48" s="119">
        <v>376882.83460175933</v>
      </c>
      <c r="BE48" s="289">
        <v>-3.0811733370453176E-2</v>
      </c>
      <c r="BF48" s="117">
        <v>459020.44963725301</v>
      </c>
      <c r="BG48" s="142">
        <v>-3.1111490626925697E-2</v>
      </c>
      <c r="BH48" s="119">
        <v>242662.47767643424</v>
      </c>
      <c r="BI48" s="289">
        <v>1.1412153545251796E-2</v>
      </c>
      <c r="BJ48" s="117">
        <v>285896.25802524353</v>
      </c>
      <c r="BK48" s="142">
        <v>4.2859980722843923E-2</v>
      </c>
      <c r="BL48" s="119">
        <v>188881.61378800127</v>
      </c>
      <c r="BM48" s="289">
        <v>3.1162857592924628E-2</v>
      </c>
      <c r="BN48" s="117">
        <v>318969.06494086306</v>
      </c>
      <c r="BO48" s="142">
        <v>4.2582677907552158E-2</v>
      </c>
      <c r="BP48" s="119">
        <v>241821.32166829534</v>
      </c>
      <c r="BQ48" s="289">
        <v>-0.11492535389141208</v>
      </c>
      <c r="BR48" s="117">
        <v>116272.92985938326</v>
      </c>
      <c r="BS48" s="142">
        <v>0.12572791038235551</v>
      </c>
      <c r="BT48" s="119">
        <v>777384.57825058349</v>
      </c>
      <c r="BU48" s="289">
        <v>8.0117982084407013E-2</v>
      </c>
      <c r="BV48" s="117">
        <v>222351.11678665661</v>
      </c>
      <c r="BW48" s="142">
        <v>-6.9935340282612932E-2</v>
      </c>
      <c r="BX48" s="119">
        <v>153497.25638121573</v>
      </c>
      <c r="BY48" s="289">
        <v>-0.13150221995718464</v>
      </c>
      <c r="BZ48" s="117">
        <v>279146.37481510732</v>
      </c>
      <c r="CA48" s="142">
        <v>0.18853489649624244</v>
      </c>
      <c r="CB48" s="119">
        <v>294755.60445266287</v>
      </c>
      <c r="CC48" s="289">
        <v>-4.0728556251864098E-2</v>
      </c>
      <c r="CD48" s="117">
        <v>557404.67232552276</v>
      </c>
      <c r="CE48" s="142">
        <v>-0.12647800418993715</v>
      </c>
      <c r="CF48" s="119">
        <v>120725.23138839968</v>
      </c>
      <c r="CG48" s="289">
        <v>4.2273336859079205E-3</v>
      </c>
      <c r="CH48" s="117">
        <v>143920.92545486853</v>
      </c>
      <c r="CI48" s="142">
        <v>-5.6663349349208997E-2</v>
      </c>
      <c r="CJ48" s="119">
        <v>92791.160422830872</v>
      </c>
      <c r="CK48" s="289">
        <v>-1.1541455119330017E-2</v>
      </c>
      <c r="CL48" s="117">
        <v>150827.17819828406</v>
      </c>
      <c r="CM48" s="142">
        <v>0.23235624656100384</v>
      </c>
      <c r="CN48" s="119">
        <v>243579.43049969201</v>
      </c>
      <c r="CO48" s="289">
        <v>0.10377070396401392</v>
      </c>
      <c r="CP48" s="117">
        <v>271909.80801334465</v>
      </c>
      <c r="CQ48" s="142">
        <v>9.8275479305216476E-2</v>
      </c>
      <c r="CR48" s="119">
        <v>134680.12415387144</v>
      </c>
      <c r="CS48" s="289">
        <v>0.16915395609688971</v>
      </c>
      <c r="CT48" s="117">
        <v>115239.0430360566</v>
      </c>
      <c r="CU48" s="142">
        <v>-0.17703774760291935</v>
      </c>
      <c r="CV48" s="119">
        <v>209964.13410204792</v>
      </c>
      <c r="CW48" s="289">
        <v>-3.3969307837800861E-2</v>
      </c>
      <c r="CX48" s="117">
        <v>418205.14301562641</v>
      </c>
      <c r="CY48" s="142">
        <v>2.156684061622113E-2</v>
      </c>
      <c r="CZ48" s="119">
        <v>222090.20808137101</v>
      </c>
      <c r="DA48" s="289">
        <v>4.980236318911356E-2</v>
      </c>
      <c r="DB48" s="117">
        <v>477923.2059327871</v>
      </c>
      <c r="DC48" s="142">
        <v>-5.6381048390523561E-2</v>
      </c>
      <c r="DD48" s="119">
        <v>284872.76076912216</v>
      </c>
      <c r="DE48" s="289">
        <v>0.10670495716375525</v>
      </c>
      <c r="DF48" s="117">
        <v>664278.46300774859</v>
      </c>
      <c r="DG48" s="142">
        <v>4.2427518599475675E-3</v>
      </c>
      <c r="DH48" s="119">
        <v>358273.01070982491</v>
      </c>
      <c r="DI48" s="289">
        <v>6.7311947881806722E-2</v>
      </c>
      <c r="DJ48" s="117">
        <v>228449.1119033143</v>
      </c>
      <c r="DK48" s="142">
        <v>0.10300456551459747</v>
      </c>
      <c r="DL48" s="119">
        <v>384058.46125201741</v>
      </c>
      <c r="DM48" s="289">
        <v>3.4124462515011077E-2</v>
      </c>
      <c r="DN48" s="117">
        <v>86774.47635769147</v>
      </c>
      <c r="DO48" s="142">
        <v>-3.4063065934005862E-2</v>
      </c>
      <c r="DP48" s="119">
        <v>268284.57513534924</v>
      </c>
      <c r="DQ48" s="289">
        <v>0.11041271514401862</v>
      </c>
      <c r="DR48" s="117">
        <v>193458.17900184158</v>
      </c>
      <c r="DS48" s="142">
        <v>0.1192643170244078</v>
      </c>
      <c r="DT48" s="119">
        <v>196711.44445050438</v>
      </c>
      <c r="DU48" s="289">
        <v>8.2039350609068029E-3</v>
      </c>
      <c r="DV48" s="117">
        <v>146281.84091552024</v>
      </c>
      <c r="DW48" s="142">
        <v>-0.10878603390378154</v>
      </c>
      <c r="DX48" s="119">
        <v>429553.51366565621</v>
      </c>
      <c r="DY48" s="289">
        <v>1.1958746466394936E-2</v>
      </c>
      <c r="DZ48" s="117">
        <v>206364.91367597238</v>
      </c>
      <c r="EA48" s="142">
        <v>-0.14975704094909809</v>
      </c>
      <c r="EB48" s="119">
        <v>133642.94634818917</v>
      </c>
      <c r="EC48" s="289">
        <v>-1.9775736736777592E-2</v>
      </c>
      <c r="ED48" s="117">
        <v>202978.49409383384</v>
      </c>
      <c r="EE48" s="142">
        <v>0.1622485524713749</v>
      </c>
      <c r="EF48" s="119">
        <v>118598.13356839889</v>
      </c>
      <c r="EG48" s="289">
        <v>0.20743847886518346</v>
      </c>
      <c r="EH48" s="117">
        <v>85829.113312147994</v>
      </c>
      <c r="EI48" s="142">
        <v>1.97069734521906E-2</v>
      </c>
      <c r="EJ48" s="119">
        <v>105939.05767179353</v>
      </c>
      <c r="EK48" s="289">
        <v>-2.4516119446107529E-2</v>
      </c>
      <c r="EL48" s="117">
        <v>101553.46714126675</v>
      </c>
      <c r="EM48" s="142">
        <v>-0.10837679686092828</v>
      </c>
      <c r="EN48" s="119">
        <v>166096.78964071386</v>
      </c>
      <c r="EO48" s="289">
        <v>-8.3430871433889928E-2</v>
      </c>
      <c r="EP48" s="117">
        <v>252775.03345714952</v>
      </c>
      <c r="EQ48" s="142">
        <v>-6.6065076146068519E-2</v>
      </c>
      <c r="ER48" s="119">
        <v>244255.57790462355</v>
      </c>
      <c r="ES48" s="289">
        <v>7.4229870287408795E-2</v>
      </c>
      <c r="ET48" s="117">
        <v>118368.14669832315</v>
      </c>
      <c r="EU48" s="142">
        <v>-3.5183286154373425E-2</v>
      </c>
      <c r="EV48" s="119">
        <v>128535.97390705381</v>
      </c>
      <c r="EW48" s="289">
        <v>-9.7617002130957961E-3</v>
      </c>
      <c r="EX48" s="117">
        <v>137895.60338357638</v>
      </c>
      <c r="EY48" s="142">
        <v>0.16447826256919743</v>
      </c>
      <c r="EZ48" s="119">
        <v>223025.52958662581</v>
      </c>
      <c r="FA48" s="289">
        <v>1.5348644391447175E-3</v>
      </c>
      <c r="FB48" s="117">
        <v>69324.559497134032</v>
      </c>
      <c r="FC48" s="142">
        <v>0.19508082454548714</v>
      </c>
      <c r="FD48" s="119">
        <v>764172.52479998977</v>
      </c>
      <c r="FE48" s="289">
        <v>0.33368632313925295</v>
      </c>
      <c r="FF48" s="117">
        <v>162718.72569256445</v>
      </c>
      <c r="FG48" s="142">
        <v>-0.1579677658292048</v>
      </c>
      <c r="FH48" s="119">
        <v>241309.11898474186</v>
      </c>
      <c r="FI48" s="289">
        <v>0.19180308366893656</v>
      </c>
      <c r="FJ48" s="117">
        <v>273151.71069557068</v>
      </c>
      <c r="FK48" s="142">
        <v>0.14039069451694708</v>
      </c>
      <c r="FL48" s="119">
        <v>553427.58073490649</v>
      </c>
      <c r="FM48" s="289">
        <v>0.21191390052474829</v>
      </c>
      <c r="FN48" s="117">
        <v>192288.04345373122</v>
      </c>
      <c r="FO48" s="142">
        <v>0.19757631371045958</v>
      </c>
      <c r="FP48" s="119">
        <v>233361.9670095013</v>
      </c>
      <c r="FQ48" s="289">
        <v>4.7615397045466516E-2</v>
      </c>
      <c r="FR48" s="117">
        <v>132608.8282465378</v>
      </c>
      <c r="FS48" s="142">
        <v>5.0398370414536327E-2</v>
      </c>
      <c r="FT48" s="119">
        <v>67080.6229229077</v>
      </c>
      <c r="FU48" s="289">
        <v>-1.1345129348899335E-3</v>
      </c>
      <c r="FV48" s="117">
        <v>150517.71892348083</v>
      </c>
      <c r="FW48" s="142">
        <v>-1.3412031038261323E-2</v>
      </c>
      <c r="FX48" s="119">
        <v>117250.75597026356</v>
      </c>
      <c r="FY48" s="289">
        <v>-0.11424077051064509</v>
      </c>
      <c r="FZ48" s="117">
        <v>291825.09286359203</v>
      </c>
      <c r="GA48" s="142">
        <v>0.13200022214031781</v>
      </c>
      <c r="GB48" s="119">
        <v>331177.5235032044</v>
      </c>
      <c r="GC48" s="289">
        <v>6.2832773302126416E-2</v>
      </c>
      <c r="GD48" s="117">
        <v>160058.13581102993</v>
      </c>
      <c r="GE48" s="142">
        <v>-5.5500080662200788E-2</v>
      </c>
      <c r="GF48" s="119">
        <v>324207.91756312829</v>
      </c>
      <c r="GG48" s="289">
        <v>-0.15664526001131751</v>
      </c>
      <c r="GH48" s="117">
        <v>319104.52843008208</v>
      </c>
      <c r="GI48" s="142">
        <v>0.27352749108713709</v>
      </c>
      <c r="GJ48" s="119">
        <v>691268.36426258588</v>
      </c>
      <c r="GK48" s="289">
        <v>0.1307433388225939</v>
      </c>
      <c r="GL48" s="117">
        <v>304063.65632344695</v>
      </c>
      <c r="GM48" s="142">
        <v>0.17341453891298536</v>
      </c>
      <c r="GN48" s="119">
        <v>109060.00503378344</v>
      </c>
      <c r="GO48" s="289">
        <v>0.13113921715160282</v>
      </c>
      <c r="GP48" s="117">
        <v>507460.74853228492</v>
      </c>
      <c r="GQ48" s="142">
        <v>0.27693020685122854</v>
      </c>
      <c r="GR48" s="119">
        <v>274144.91830865137</v>
      </c>
      <c r="GS48" s="289">
        <v>0.35416342454531236</v>
      </c>
      <c r="GT48" s="117">
        <v>547808.7860436507</v>
      </c>
    </row>
    <row r="49" spans="1:202" x14ac:dyDescent="0.35">
      <c r="A49" s="15">
        <v>46721</v>
      </c>
      <c r="B49" s="16">
        <v>1786.5240000000006</v>
      </c>
      <c r="C49" s="142">
        <v>-8.7758990577495158E-2</v>
      </c>
      <c r="D49" s="119">
        <v>332924.43373792601</v>
      </c>
      <c r="E49" s="289">
        <v>7.206888665583025E-2</v>
      </c>
      <c r="F49" s="117">
        <v>246197.79591401812</v>
      </c>
      <c r="G49" s="142">
        <v>-1.1974886449482386E-2</v>
      </c>
      <c r="H49" s="119">
        <v>166798.5698411646</v>
      </c>
      <c r="I49" s="289">
        <v>8.6921360785298801E-2</v>
      </c>
      <c r="J49" s="117">
        <v>205731.86528433496</v>
      </c>
      <c r="K49" s="142">
        <v>0.24678014762711659</v>
      </c>
      <c r="L49" s="119">
        <v>432635.63377104577</v>
      </c>
      <c r="M49" s="289">
        <v>0.18049028285437452</v>
      </c>
      <c r="N49" s="117">
        <v>255645.36581035517</v>
      </c>
      <c r="O49" s="142">
        <v>0.23500486839606122</v>
      </c>
      <c r="P49" s="119">
        <v>144525.31887299777</v>
      </c>
      <c r="Q49" s="289">
        <v>0.11813102260859802</v>
      </c>
      <c r="R49" s="117">
        <v>342764.32106921572</v>
      </c>
      <c r="S49" s="142">
        <v>1.8633360160975422E-2</v>
      </c>
      <c r="T49" s="119">
        <v>379842.41612317454</v>
      </c>
      <c r="U49" s="289">
        <v>0.28402986630123861</v>
      </c>
      <c r="V49" s="117">
        <v>279476.06632325921</v>
      </c>
      <c r="W49" s="142">
        <v>8.355927653451542E-2</v>
      </c>
      <c r="X49" s="119">
        <v>292519.62578775705</v>
      </c>
      <c r="Y49" s="289">
        <v>0.15235923168914106</v>
      </c>
      <c r="Z49" s="117">
        <v>271301.97012151126</v>
      </c>
      <c r="AA49" s="142">
        <v>-7.5487161319826815E-2</v>
      </c>
      <c r="AB49" s="119">
        <v>471224.10500724078</v>
      </c>
      <c r="AC49" s="289">
        <v>-4.156730578863542E-2</v>
      </c>
      <c r="AD49" s="117">
        <v>214635.32867716145</v>
      </c>
      <c r="AE49" s="142">
        <v>6.351545728910811E-2</v>
      </c>
      <c r="AF49" s="119">
        <v>237127.20510852561</v>
      </c>
      <c r="AG49" s="289">
        <v>-5.8914381220542586E-2</v>
      </c>
      <c r="AH49" s="117">
        <v>341090.8663586654</v>
      </c>
      <c r="AI49" s="142">
        <v>0.28420269924131214</v>
      </c>
      <c r="AJ49" s="119">
        <v>498126.82221261715</v>
      </c>
      <c r="AK49" s="289">
        <v>0.31920801120345682</v>
      </c>
      <c r="AL49" s="117">
        <v>229632.15829802773</v>
      </c>
      <c r="AM49" s="142">
        <v>-5.8600398910739301E-2</v>
      </c>
      <c r="AN49" s="119">
        <v>276923.53093878523</v>
      </c>
      <c r="AO49" s="289">
        <v>0.13332143009619818</v>
      </c>
      <c r="AP49" s="117">
        <v>256283.51171399749</v>
      </c>
      <c r="AQ49" s="142">
        <v>0.153740090327391</v>
      </c>
      <c r="AR49" s="119">
        <v>518920.31840198219</v>
      </c>
      <c r="AS49" s="289">
        <v>0.18621356446666987</v>
      </c>
      <c r="AT49" s="117">
        <v>329965.70196270233</v>
      </c>
      <c r="AU49" s="142">
        <v>-7.8596157808053957E-2</v>
      </c>
      <c r="AV49" s="119">
        <v>311820.16438323312</v>
      </c>
      <c r="AW49" s="289">
        <v>2.9059608994515033E-2</v>
      </c>
      <c r="AX49" s="117">
        <v>181877.5968363396</v>
      </c>
      <c r="AY49" s="142">
        <v>0.14519826281117876</v>
      </c>
      <c r="AZ49" s="119">
        <v>173939.74849872559</v>
      </c>
      <c r="BA49" s="289">
        <v>-0.1596979323081994</v>
      </c>
      <c r="BB49" s="117">
        <v>287108.3940431056</v>
      </c>
      <c r="BC49" s="142">
        <v>-1.2622665740525625E-2</v>
      </c>
      <c r="BD49" s="119">
        <v>373912.09255723952</v>
      </c>
      <c r="BE49" s="289">
        <v>-8.7092407732069818E-2</v>
      </c>
      <c r="BF49" s="117">
        <v>420829.7774800873</v>
      </c>
      <c r="BG49" s="142">
        <v>-4.3319676077379077E-2</v>
      </c>
      <c r="BH49" s="119">
        <v>233936.94174735688</v>
      </c>
      <c r="BI49" s="289">
        <v>-6.6922375496708486E-2</v>
      </c>
      <c r="BJ49" s="117">
        <v>268549.92529257428</v>
      </c>
      <c r="BK49" s="142">
        <v>0.17897425492060853</v>
      </c>
      <c r="BL49" s="119">
        <v>224473.08388391096</v>
      </c>
      <c r="BM49" s="289">
        <v>4.5002839751438303E-2</v>
      </c>
      <c r="BN49" s="117">
        <v>335110.10265606281</v>
      </c>
      <c r="BO49" s="142">
        <v>0.21775319129535986</v>
      </c>
      <c r="BP49" s="119">
        <v>296265.21018482838</v>
      </c>
      <c r="BQ49" s="289">
        <v>-2.2307641465745792E-2</v>
      </c>
      <c r="BR49" s="117">
        <v>115465.67902790834</v>
      </c>
      <c r="BS49" s="142">
        <v>7.7717002811426961E-2</v>
      </c>
      <c r="BT49" s="119">
        <v>839587.10170404403</v>
      </c>
      <c r="BU49" s="289">
        <v>0.42796005113811519</v>
      </c>
      <c r="BV49" s="117">
        <v>319295.03609729116</v>
      </c>
      <c r="BW49" s="142">
        <v>8.4874301378267764E-2</v>
      </c>
      <c r="BX49" s="119">
        <v>168311.75278005228</v>
      </c>
      <c r="BY49" s="289">
        <v>-0.19548275488112166</v>
      </c>
      <c r="BZ49" s="117">
        <v>226364.59645117199</v>
      </c>
      <c r="CA49" s="142">
        <v>-3.9430067632549554E-2</v>
      </c>
      <c r="CB49" s="119">
        <v>284919.89503402135</v>
      </c>
      <c r="CC49" s="289">
        <v>-3.313640761079957E-2</v>
      </c>
      <c r="CD49" s="117">
        <v>540720.80789917998</v>
      </c>
      <c r="CE49" s="142">
        <v>-2.9277647334963325E-2</v>
      </c>
      <c r="CF49" s="119">
        <v>118977.20463937828</v>
      </c>
      <c r="CG49" s="289">
        <v>-0.10803247405634377</v>
      </c>
      <c r="CH49" s="117">
        <v>130159.31580950046</v>
      </c>
      <c r="CI49" s="142">
        <v>-1.9121895696281636E-2</v>
      </c>
      <c r="CJ49" s="119">
        <v>92803.341531688566</v>
      </c>
      <c r="CK49" s="289">
        <v>0.10700014419458247</v>
      </c>
      <c r="CL49" s="117">
        <v>168752.23201396244</v>
      </c>
      <c r="CM49" s="142">
        <v>1.7430300561959256E-2</v>
      </c>
      <c r="CN49" s="119">
        <v>249611.61718401249</v>
      </c>
      <c r="CO49" s="289">
        <v>0.11900794064106823</v>
      </c>
      <c r="CP49" s="117">
        <v>306055.75830512098</v>
      </c>
      <c r="CQ49" s="142">
        <v>-0.11217468213934263</v>
      </c>
      <c r="CR49" s="119">
        <v>121358.94803642371</v>
      </c>
      <c r="CS49" s="289">
        <v>6.6256725180094539E-3</v>
      </c>
      <c r="CT49" s="117">
        <v>117789.1031965023</v>
      </c>
      <c r="CU49" s="142">
        <v>0.13209778749122331</v>
      </c>
      <c r="CV49" s="119">
        <v>239486.45566943896</v>
      </c>
      <c r="CW49" s="289">
        <v>-4.9911277415797664E-2</v>
      </c>
      <c r="CX49" s="117">
        <v>399118.51410586009</v>
      </c>
      <c r="CY49" s="142">
        <v>0.20784312289390899</v>
      </c>
      <c r="CZ49" s="119">
        <v>270036.65449316119</v>
      </c>
      <c r="DA49" s="289">
        <v>0.17988800499146768</v>
      </c>
      <c r="DB49" s="117">
        <v>565682.38198716252</v>
      </c>
      <c r="DC49" s="142">
        <v>6.2869040889423661E-2</v>
      </c>
      <c r="DD49" s="119">
        <v>304568.96201419912</v>
      </c>
      <c r="DE49" s="289">
        <v>7.7153110944198217E-3</v>
      </c>
      <c r="DF49" s="117">
        <v>671190.10200317646</v>
      </c>
      <c r="DG49" s="142">
        <v>2.3611730307905324E-2</v>
      </c>
      <c r="DH49" s="119">
        <v>368518.98041530652</v>
      </c>
      <c r="DI49" s="289">
        <v>0.13767738014919964</v>
      </c>
      <c r="DJ49" s="117">
        <v>261687.91112757399</v>
      </c>
      <c r="DK49" s="142">
        <v>0.12015145260370667</v>
      </c>
      <c r="DL49" s="119">
        <v>431990.16725619166</v>
      </c>
      <c r="DM49" s="289">
        <v>-0.15472966843404845</v>
      </c>
      <c r="DN49" s="117">
        <v>75134.414402327704</v>
      </c>
      <c r="DO49" s="142">
        <v>8.3120248062253363E-2</v>
      </c>
      <c r="DP49" s="119">
        <v>292370.97957187565</v>
      </c>
      <c r="DQ49" s="289">
        <v>0.21741061517153681</v>
      </c>
      <c r="DR49" s="117">
        <v>237304.56470859726</v>
      </c>
      <c r="DS49" s="142">
        <v>5.2555574668684754E-2</v>
      </c>
      <c r="DT49" s="119">
        <v>208836.25145750769</v>
      </c>
      <c r="DU49" s="289">
        <v>1.323238715924727E-2</v>
      </c>
      <c r="DV49" s="117">
        <v>150004.02286888182</v>
      </c>
      <c r="DW49" s="142">
        <v>0.10741145064672246</v>
      </c>
      <c r="DX49" s="119">
        <v>477479.00369888108</v>
      </c>
      <c r="DY49" s="289">
        <v>2.7023092469183461E-2</v>
      </c>
      <c r="DZ49" s="117">
        <v>213728.05582063325</v>
      </c>
      <c r="EA49" s="142">
        <v>0.18131547078829635</v>
      </c>
      <c r="EB49" s="119">
        <v>159661.00408284614</v>
      </c>
      <c r="EC49" s="289">
        <v>0.2218000937181917</v>
      </c>
      <c r="ED49" s="117">
        <v>249785.66710662359</v>
      </c>
      <c r="EE49" s="142">
        <v>0.20774044898828403</v>
      </c>
      <c r="EF49" s="119">
        <v>145022.28708507057</v>
      </c>
      <c r="EG49" s="289">
        <v>0.21183778177877061</v>
      </c>
      <c r="EH49" s="117">
        <v>105797.48628823219</v>
      </c>
      <c r="EI49" s="142">
        <v>0.10328054042720741</v>
      </c>
      <c r="EJ49" s="119">
        <v>118667.02480048548</v>
      </c>
      <c r="EK49" s="289">
        <v>9.9832824123366665E-2</v>
      </c>
      <c r="EL49" s="117">
        <v>113478.36056549892</v>
      </c>
      <c r="EM49" s="142">
        <v>5.9357425574393267E-2</v>
      </c>
      <c r="EN49" s="119">
        <v>177742.39146995818</v>
      </c>
      <c r="EO49" s="289">
        <v>-7.9019134462492285E-3</v>
      </c>
      <c r="EP49" s="117">
        <v>252564.15102139837</v>
      </c>
      <c r="EQ49" s="142">
        <v>-7.7332908730384745E-2</v>
      </c>
      <c r="ER49" s="119">
        <v>227153.1075916379</v>
      </c>
      <c r="ES49" s="289">
        <v>-6.5942916203713106E-2</v>
      </c>
      <c r="ET49" s="117">
        <v>112349.12991940681</v>
      </c>
      <c r="EU49" s="142">
        <v>2.7899842765007829E-3</v>
      </c>
      <c r="EV49" s="119">
        <v>130681.11125321919</v>
      </c>
      <c r="EW49" s="289">
        <v>8.7252193504721937E-2</v>
      </c>
      <c r="EX49" s="117">
        <v>151713.82125345059</v>
      </c>
      <c r="EY49" s="142">
        <v>0.29749836069499597</v>
      </c>
      <c r="EZ49" s="119">
        <v>291161.78303178027</v>
      </c>
      <c r="FA49" s="289">
        <v>2.2258103979731853E-2</v>
      </c>
      <c r="FB49" s="117">
        <v>72654.11675077035</v>
      </c>
      <c r="FC49" s="142">
        <v>-9.5966207938037493E-2</v>
      </c>
      <c r="FD49" s="119">
        <v>692624.30938449886</v>
      </c>
      <c r="FE49" s="289">
        <v>1.9568218132683807E-4</v>
      </c>
      <c r="FF49" s="117">
        <v>164537.09084775072</v>
      </c>
      <c r="FG49" s="142">
        <v>0.45188912803204867</v>
      </c>
      <c r="FH49" s="119">
        <v>352140.61034893873</v>
      </c>
      <c r="FI49" s="289">
        <v>8.9656418519115211E-2</v>
      </c>
      <c r="FJ49" s="117">
        <v>299428.03878890502</v>
      </c>
      <c r="FK49" s="142">
        <v>0.17455658789289635</v>
      </c>
      <c r="FL49" s="119">
        <v>651818.53487381211</v>
      </c>
      <c r="FM49" s="289">
        <v>-1.1291944774647393E-2</v>
      </c>
      <c r="FN49" s="117">
        <v>191903.26148622672</v>
      </c>
      <c r="FO49" s="142">
        <v>0.15361259298348184</v>
      </c>
      <c r="FP49" s="119">
        <v>270995.82786555646</v>
      </c>
      <c r="FQ49" s="289">
        <v>2.9741831223557731E-2</v>
      </c>
      <c r="FR49" s="117">
        <v>138339.38163500009</v>
      </c>
      <c r="FS49" s="142">
        <v>0.10281278150992376</v>
      </c>
      <c r="FT49" s="119">
        <v>75763.892351030197</v>
      </c>
      <c r="FU49" s="289">
        <v>0.11579420763977007</v>
      </c>
      <c r="FV49" s="117">
        <v>169733.32292197092</v>
      </c>
      <c r="FW49" s="142">
        <v>-7.0040974296356057E-3</v>
      </c>
      <c r="FX49" s="119">
        <v>118216.04425174941</v>
      </c>
      <c r="FY49" s="289">
        <v>0.20827058957474853</v>
      </c>
      <c r="FZ49" s="117">
        <v>354390.20100699808</v>
      </c>
      <c r="GA49" s="142">
        <v>4.2865517007261794E-2</v>
      </c>
      <c r="GB49" s="119">
        <v>347160.14326935384</v>
      </c>
      <c r="GC49" s="289">
        <v>-3.1245113310522432E-2</v>
      </c>
      <c r="GD49" s="117">
        <v>156843.6252213433</v>
      </c>
      <c r="GE49" s="142">
        <v>0.13203324093892405</v>
      </c>
      <c r="GF49" s="119">
        <v>368800.66365704761</v>
      </c>
      <c r="GG49" s="289">
        <v>0.13869435283113951</v>
      </c>
      <c r="GH49" s="117">
        <v>365149.04848617828</v>
      </c>
      <c r="GI49" s="142">
        <v>-4.595773401559422E-3</v>
      </c>
      <c r="GJ49" s="119">
        <v>689877.9755007684</v>
      </c>
      <c r="GK49" s="289">
        <v>9.708081975031603E-2</v>
      </c>
      <c r="GL49" s="117">
        <v>335368.92933560553</v>
      </c>
      <c r="GM49" s="142">
        <v>1.9863574665251599E-3</v>
      </c>
      <c r="GN49" s="119">
        <v>111063.16118908157</v>
      </c>
      <c r="GO49" s="289">
        <v>9.4941307269324385E-2</v>
      </c>
      <c r="GP49" s="117">
        <v>557426.25938580988</v>
      </c>
      <c r="GQ49" s="142">
        <v>0.18497456773455528</v>
      </c>
      <c r="GR49" s="119">
        <v>326641.28006941912</v>
      </c>
      <c r="GS49" s="289">
        <v>0.2011496273816481</v>
      </c>
      <c r="GT49" s="117">
        <v>659786.843232724</v>
      </c>
    </row>
    <row r="50" spans="1:202" x14ac:dyDescent="0.35">
      <c r="A50" s="15">
        <v>46752</v>
      </c>
      <c r="B50" s="16">
        <v>4290.947322316546</v>
      </c>
      <c r="C50" s="142">
        <v>0.10666239567826474</v>
      </c>
      <c r="D50" s="119">
        <v>372725.89874255948</v>
      </c>
      <c r="E50" s="289">
        <v>-7.7781210353677147E-2</v>
      </c>
      <c r="F50" s="117">
        <v>231339.18068373477</v>
      </c>
      <c r="G50" s="142">
        <v>0.24937458930162865</v>
      </c>
      <c r="H50" s="119">
        <v>212684.8420137206</v>
      </c>
      <c r="I50" s="289">
        <v>0.14742235439203866</v>
      </c>
      <c r="J50" s="117">
        <v>240352.28856033387</v>
      </c>
      <c r="K50" s="142">
        <v>0.20018311478831868</v>
      </c>
      <c r="L50" s="119">
        <v>523532.92983006855</v>
      </c>
      <c r="M50" s="289">
        <v>3.9225159779481426E-2</v>
      </c>
      <c r="N50" s="117">
        <v>269964.04345346685</v>
      </c>
      <c r="O50" s="142">
        <v>8.5200441852602893E-2</v>
      </c>
      <c r="P50" s="119">
        <v>161129.88722218206</v>
      </c>
      <c r="Q50" s="289">
        <v>5.8241518168292455E-2</v>
      </c>
      <c r="R50" s="117">
        <v>367018.38282452739</v>
      </c>
      <c r="S50" s="142">
        <v>8.0557324670721908E-2</v>
      </c>
      <c r="T50" s="119">
        <v>414732.45228483708</v>
      </c>
      <c r="U50" s="289">
        <v>1.6718080825004825E-2</v>
      </c>
      <c r="V50" s="117">
        <v>288439.31711102242</v>
      </c>
      <c r="W50" s="142">
        <v>-8.4371827053783058E-3</v>
      </c>
      <c r="X50" s="119">
        <v>294342.53158239339</v>
      </c>
      <c r="Y50" s="289">
        <v>-9.223302343210156E-2</v>
      </c>
      <c r="Z50" s="117">
        <v>250569.91647643514</v>
      </c>
      <c r="AA50" s="142">
        <v>1.0570123457369518E-2</v>
      </c>
      <c r="AB50" s="119">
        <v>480495.94929557235</v>
      </c>
      <c r="AC50" s="289">
        <v>6.1165478143675213E-2</v>
      </c>
      <c r="AD50" s="117">
        <v>232054.54850454148</v>
      </c>
      <c r="AE50" s="142">
        <v>-8.2214036336320517E-2</v>
      </c>
      <c r="AF50" s="119">
        <v>221922.96777371972</v>
      </c>
      <c r="AG50" s="289">
        <v>4.2958816034443105E-2</v>
      </c>
      <c r="AH50" s="117">
        <v>360034.67345991265</v>
      </c>
      <c r="AI50" s="142">
        <v>0.32886908625487576</v>
      </c>
      <c r="AJ50" s="119">
        <v>666236.28239504213</v>
      </c>
      <c r="AK50" s="289">
        <v>-6.2612895670141472E-3</v>
      </c>
      <c r="AL50" s="117">
        <v>232485.31218334191</v>
      </c>
      <c r="AM50" s="142">
        <v>-0.10224103456708657</v>
      </c>
      <c r="AN50" s="119">
        <v>252901.5299619498</v>
      </c>
      <c r="AO50" s="289">
        <v>3.7287090291278482E-2</v>
      </c>
      <c r="AP50" s="117">
        <v>270130.52547775977</v>
      </c>
      <c r="AQ50" s="142">
        <v>2.6157063584701504E-2</v>
      </c>
      <c r="AR50" s="119">
        <v>536784.69748813298</v>
      </c>
      <c r="AS50" s="289">
        <v>-1.9223833300855628E-3</v>
      </c>
      <c r="AT50" s="117">
        <v>333622.32872006577</v>
      </c>
      <c r="AU50" s="142">
        <v>3.7561137400425798E-2</v>
      </c>
      <c r="AV50" s="119">
        <v>327823.43174417166</v>
      </c>
      <c r="AW50" s="289">
        <v>0.1572371808629775</v>
      </c>
      <c r="AX50" s="117">
        <v>214766.46474733538</v>
      </c>
      <c r="AY50" s="142">
        <v>-3.3122169882054353E-2</v>
      </c>
      <c r="AZ50" s="119">
        <v>172469.43392202555</v>
      </c>
      <c r="BA50" s="289">
        <v>-0.16004649467324888</v>
      </c>
      <c r="BB50" s="117">
        <v>245448.64930755721</v>
      </c>
      <c r="BC50" s="142">
        <v>-0.18892964366433573</v>
      </c>
      <c r="BD50" s="119">
        <v>307559.96147093066</v>
      </c>
      <c r="BE50" s="289">
        <v>0.1633474503889592</v>
      </c>
      <c r="BF50" s="117">
        <v>493862.19600152911</v>
      </c>
      <c r="BG50" s="142">
        <v>-0.10240978778018463</v>
      </c>
      <c r="BH50" s="119">
        <v>214270.4565113812</v>
      </c>
      <c r="BI50" s="289">
        <v>5.425264658497754E-2</v>
      </c>
      <c r="BJ50" s="117">
        <v>287410.41680221097</v>
      </c>
      <c r="BK50" s="142">
        <v>-5.0924121520559404E-2</v>
      </c>
      <c r="BL50" s="119">
        <v>217332.93660442851</v>
      </c>
      <c r="BM50" s="289">
        <v>4.8650619490296504E-3</v>
      </c>
      <c r="BN50" s="117">
        <v>341031.38138754672</v>
      </c>
      <c r="BO50" s="142">
        <v>0.14928383820484012</v>
      </c>
      <c r="BP50" s="119">
        <v>344783.76521009975</v>
      </c>
      <c r="BQ50" s="289">
        <v>8.5631810192400265E-2</v>
      </c>
      <c r="BR50" s="117">
        <v>129644.16146047934</v>
      </c>
      <c r="BS50" s="142">
        <v>-2.2970750105255622E-3</v>
      </c>
      <c r="BT50" s="119">
        <v>841949.45447587664</v>
      </c>
      <c r="BU50" s="289">
        <v>8.7096678980529141E-2</v>
      </c>
      <c r="BV50" s="117">
        <v>351395.52067864995</v>
      </c>
      <c r="BW50" s="142">
        <v>-0.12027946982204542</v>
      </c>
      <c r="BX50" s="119">
        <v>152358.25171316497</v>
      </c>
      <c r="BY50" s="289">
        <v>6.2391020816554565E-2</v>
      </c>
      <c r="BZ50" s="117">
        <v>244778.66202280461</v>
      </c>
      <c r="CA50" s="142">
        <v>-9.3936154780701178E-2</v>
      </c>
      <c r="CB50" s="119">
        <v>262446.56299632095</v>
      </c>
      <c r="CC50" s="289">
        <v>0.11970113068096</v>
      </c>
      <c r="CD50" s="117">
        <v>609736.64730975055</v>
      </c>
      <c r="CE50" s="142">
        <v>6.0189135873011126E-2</v>
      </c>
      <c r="CF50" s="119">
        <v>130429.2870975254</v>
      </c>
      <c r="CG50" s="289">
        <v>4.9975550136975022E-2</v>
      </c>
      <c r="CH50" s="117">
        <v>140955.04654484906</v>
      </c>
      <c r="CI50" s="142">
        <v>0.15513545643682042</v>
      </c>
      <c r="CJ50" s="119">
        <v>111491.37760138574</v>
      </c>
      <c r="CK50" s="289">
        <v>-0.17904195216251068</v>
      </c>
      <c r="CL50" s="117">
        <v>142829.45028471824</v>
      </c>
      <c r="CM50" s="142">
        <v>3.4807406936469054E-2</v>
      </c>
      <c r="CN50" s="119">
        <v>262590.89764172304</v>
      </c>
      <c r="CO50" s="289">
        <v>0.105811732366921</v>
      </c>
      <c r="CP50" s="117">
        <v>342730.995614574</v>
      </c>
      <c r="CQ50" s="142">
        <v>7.900093466819294E-2</v>
      </c>
      <c r="CR50" s="119">
        <v>135237.3656839664</v>
      </c>
      <c r="CS50" s="289">
        <v>0.14432898076695813</v>
      </c>
      <c r="CT50" s="117">
        <v>139080.43172862407</v>
      </c>
      <c r="CU50" s="142">
        <v>1.9550386153105819E-2</v>
      </c>
      <c r="CV50" s="119">
        <v>248459.45567853173</v>
      </c>
      <c r="CW50" s="289">
        <v>5.2324148824549839E-2</v>
      </c>
      <c r="CX50" s="117">
        <v>424292.99795888481</v>
      </c>
      <c r="CY50" s="142">
        <v>-2.5649641963736924E-2</v>
      </c>
      <c r="CZ50" s="119">
        <v>267401.25831064279</v>
      </c>
      <c r="DA50" s="289">
        <v>2.6422173055849402E-2</v>
      </c>
      <c r="DB50" s="117">
        <v>584919.887100989</v>
      </c>
      <c r="DC50" s="142">
        <v>6.0790782706519345E-2</v>
      </c>
      <c r="DD50" s="119">
        <v>327374.89492547093</v>
      </c>
      <c r="DE50" s="289">
        <v>-4.4208084483871035E-4</v>
      </c>
      <c r="DF50" s="117">
        <v>675184.32903815212</v>
      </c>
      <c r="DG50" s="142">
        <v>9.4208911245699259E-2</v>
      </c>
      <c r="DH50" s="119">
        <v>407527.69965592423</v>
      </c>
      <c r="DI50" s="289">
        <v>4.828658372530243E-2</v>
      </c>
      <c r="DJ50" s="117">
        <v>278614.87368045159</v>
      </c>
      <c r="DK50" s="142">
        <v>2.8067200596818255E-2</v>
      </c>
      <c r="DL50" s="119">
        <v>448405.8692587408</v>
      </c>
      <c r="DM50" s="289">
        <v>-0.1446061137176316</v>
      </c>
      <c r="DN50" s="117">
        <v>68560.466051473588</v>
      </c>
      <c r="DO50" s="142">
        <v>0.18650124835624732</v>
      </c>
      <c r="DP50" s="119">
        <v>351189.47956748586</v>
      </c>
      <c r="DQ50" s="289">
        <v>0.16059152015089861</v>
      </c>
      <c r="DR50" s="117">
        <v>279704.61281621468</v>
      </c>
      <c r="DS50" s="142">
        <v>-8.4100984300862977E-2</v>
      </c>
      <c r="DT50" s="119">
        <v>195563.86447454532</v>
      </c>
      <c r="DU50" s="289">
        <v>0.11187413357576184</v>
      </c>
      <c r="DV50" s="117">
        <v>171076.5402825333</v>
      </c>
      <c r="DW50" s="142">
        <v>0.25046390677518987</v>
      </c>
      <c r="DX50" s="119">
        <v>601361.20769074478</v>
      </c>
      <c r="DY50" s="289">
        <v>8.605900858642393E-3</v>
      </c>
      <c r="DZ50" s="117">
        <v>219858.32560205256</v>
      </c>
      <c r="EA50" s="142">
        <v>-5.4686288379401732E-2</v>
      </c>
      <c r="EB50" s="119">
        <v>155220.68369294333</v>
      </c>
      <c r="EC50" s="289">
        <v>-0.11099470871111942</v>
      </c>
      <c r="ED50" s="117">
        <v>226351.72706822783</v>
      </c>
      <c r="EE50" s="142">
        <v>0.18178382444515911</v>
      </c>
      <c r="EF50" s="119">
        <v>175675.94038349504</v>
      </c>
      <c r="EG50" s="289">
        <v>4.7690684690572444E-2</v>
      </c>
      <c r="EH50" s="117">
        <v>115133.98817017597</v>
      </c>
      <c r="EI50" s="142">
        <v>0.19778229515028095</v>
      </c>
      <c r="EJ50" s="119">
        <v>146428.20864649737</v>
      </c>
      <c r="EK50" s="289">
        <v>-0.17637466984884531</v>
      </c>
      <c r="EL50" s="117">
        <v>97754.599508087369</v>
      </c>
      <c r="EM50" s="142">
        <v>-4.8336271036348785E-2</v>
      </c>
      <c r="EN50" s="119">
        <v>173441.93438353404</v>
      </c>
      <c r="EO50" s="289">
        <v>-5.9397136199978912E-2</v>
      </c>
      <c r="EP50" s="117">
        <v>241853.51106626488</v>
      </c>
      <c r="EQ50" s="142">
        <v>4.1179415825542652E-2</v>
      </c>
      <c r="ER50" s="119">
        <v>240798.08718753478</v>
      </c>
      <c r="ES50" s="289">
        <v>0.1596248320857514</v>
      </c>
      <c r="ET50" s="117">
        <v>134573.78824008894</v>
      </c>
      <c r="EU50" s="142">
        <v>4.2400419751625895E-4</v>
      </c>
      <c r="EV50" s="119">
        <v>135027.46791524321</v>
      </c>
      <c r="EW50" s="289">
        <v>0.13353698217831944</v>
      </c>
      <c r="EX50" s="117">
        <v>176264.17442069392</v>
      </c>
      <c r="EY50" s="142">
        <v>-0.17465288968282489</v>
      </c>
      <c r="EZ50" s="119">
        <v>244600.48358239271</v>
      </c>
      <c r="FA50" s="289">
        <v>0.10364595925331925</v>
      </c>
      <c r="FB50" s="117">
        <v>84475.369697423128</v>
      </c>
      <c r="FC50" s="142">
        <v>9.4164199716726779E-2</v>
      </c>
      <c r="FD50" s="119">
        <v>762135.67050435743</v>
      </c>
      <c r="FE50" s="289">
        <v>0.18866667472443027</v>
      </c>
      <c r="FF50" s="117">
        <v>199870.70396914391</v>
      </c>
      <c r="FG50" s="142">
        <v>8.8329540146569047E-2</v>
      </c>
      <c r="FH50" s="119">
        <v>387535.97585030919</v>
      </c>
      <c r="FI50" s="289">
        <v>0.17631576237668972</v>
      </c>
      <c r="FJ50" s="117">
        <v>356512.86904724437</v>
      </c>
      <c r="FK50" s="142">
        <v>-9.3287332940981127E-3</v>
      </c>
      <c r="FL50" s="119">
        <v>650028.84092814114</v>
      </c>
      <c r="FM50" s="289">
        <v>0.24096243128170963</v>
      </c>
      <c r="FN50" s="117">
        <v>242435.68526715413</v>
      </c>
      <c r="FO50" s="142">
        <v>0.1910101144915417</v>
      </c>
      <c r="FP50" s="119">
        <v>327049.71929520305</v>
      </c>
      <c r="FQ50" s="289">
        <v>0.32882985411218768</v>
      </c>
      <c r="FR50" s="117">
        <v>188120.44763832397</v>
      </c>
      <c r="FS50" s="142">
        <v>1.2204400015021873E-2</v>
      </c>
      <c r="FT50" s="119">
        <v>80979.49252229376</v>
      </c>
      <c r="FU50" s="289">
        <v>-7.2621086228019424E-2</v>
      </c>
      <c r="FV50" s="117">
        <v>161698.05196460275</v>
      </c>
      <c r="FW50" s="142">
        <v>0.14136177932267913</v>
      </c>
      <c r="FX50" s="119">
        <v>139218.22193398184</v>
      </c>
      <c r="FY50" s="289">
        <v>-4.4084134283443654E-2</v>
      </c>
      <c r="FZ50" s="117">
        <v>343058.16311938548</v>
      </c>
      <c r="GA50" s="142">
        <v>-2.7254698074823003E-2</v>
      </c>
      <c r="GB50" s="119">
        <v>341989.34570325183</v>
      </c>
      <c r="GC50" s="289">
        <v>-3.1074009122132679E-2</v>
      </c>
      <c r="GD50" s="117">
        <v>156260.81230278348</v>
      </c>
      <c r="GE50" s="142">
        <v>2.6116754794440478E-4</v>
      </c>
      <c r="GF50" s="119">
        <v>373187.92974437174</v>
      </c>
      <c r="GG50" s="289">
        <v>-0.12020581990878347</v>
      </c>
      <c r="GH50" s="117">
        <v>325546.95504630165</v>
      </c>
      <c r="GI50" s="142">
        <v>-0.15163526564857921</v>
      </c>
      <c r="GJ50" s="119">
        <v>589559.0927429219</v>
      </c>
      <c r="GK50" s="289">
        <v>0.2348029975721973</v>
      </c>
      <c r="GL50" s="117">
        <v>418405.50655850064</v>
      </c>
      <c r="GM50" s="142">
        <v>-4.2690381736080682E-3</v>
      </c>
      <c r="GN50" s="119">
        <v>114879.97563660034</v>
      </c>
      <c r="GO50" s="289">
        <v>-5.3489531412224539E-3</v>
      </c>
      <c r="GP50" s="117">
        <v>558735.55976698489</v>
      </c>
      <c r="GQ50" s="142">
        <v>-0.19627141101821621</v>
      </c>
      <c r="GR50" s="119">
        <v>266821.8824557144</v>
      </c>
      <c r="GS50" s="289">
        <v>2.4525290540050478E-2</v>
      </c>
      <c r="GT50" s="117">
        <v>680259.25457982579</v>
      </c>
    </row>
    <row r="51" spans="1:202" x14ac:dyDescent="0.35">
      <c r="A51" s="15">
        <v>46783</v>
      </c>
      <c r="B51" s="16">
        <v>1893.7154400000002</v>
      </c>
      <c r="C51" s="142">
        <v>4.3949008926818064E-2</v>
      </c>
      <c r="D51" s="119">
        <v>391000.54803365248</v>
      </c>
      <c r="E51" s="289">
        <v>0.20800589325307228</v>
      </c>
      <c r="F51" s="117">
        <v>281352.80904628895</v>
      </c>
      <c r="G51" s="142">
        <v>-6.1806741450479527E-2</v>
      </c>
      <c r="H51" s="119">
        <v>201433.2004129425</v>
      </c>
      <c r="I51" s="289">
        <v>0.11793693863663059</v>
      </c>
      <c r="J51" s="117">
        <v>270592.41710744769</v>
      </c>
      <c r="K51" s="142">
        <v>6.4783769341860462E-2</v>
      </c>
      <c r="L51" s="119">
        <v>559343.08183904819</v>
      </c>
      <c r="M51" s="289">
        <v>-0.18297992647014261</v>
      </c>
      <c r="N51" s="117">
        <v>222459.75807276909</v>
      </c>
      <c r="O51" s="142">
        <v>5.4924447612265531E-2</v>
      </c>
      <c r="P51" s="119">
        <v>171873.57271168704</v>
      </c>
      <c r="Q51" s="289">
        <v>3.5835696423088537E-2</v>
      </c>
      <c r="R51" s="117">
        <v>382064.45761312009</v>
      </c>
      <c r="S51" s="142">
        <v>-0.2970545629296808</v>
      </c>
      <c r="T51" s="119">
        <v>293428.0003786101</v>
      </c>
      <c r="U51" s="289">
        <v>0.29027613229945831</v>
      </c>
      <c r="V51" s="117">
        <v>374060.08192510693</v>
      </c>
      <c r="W51" s="142">
        <v>6.1987679731235618E-2</v>
      </c>
      <c r="X51" s="119">
        <v>314481.8576014039</v>
      </c>
      <c r="Y51" s="289">
        <v>0.24111971303102703</v>
      </c>
      <c r="Z51" s="117">
        <v>312880.97827144159</v>
      </c>
      <c r="AA51" s="142">
        <v>4.7769150013148347E-2</v>
      </c>
      <c r="AB51" s="119">
        <v>505342.54781818268</v>
      </c>
      <c r="AC51" s="289">
        <v>0.10178112904416506</v>
      </c>
      <c r="AD51" s="117">
        <v>257567.03789116768</v>
      </c>
      <c r="AE51" s="142">
        <v>-6.5267416437572778E-2</v>
      </c>
      <c r="AF51" s="119">
        <v>209332.3444589703</v>
      </c>
      <c r="AG51" s="289">
        <v>0.31183109265117837</v>
      </c>
      <c r="AH51" s="117">
        <v>474198.39451722748</v>
      </c>
      <c r="AI51" s="142">
        <v>7.1275889119544272E-2</v>
      </c>
      <c r="AJ51" s="119">
        <v>715616.58122644853</v>
      </c>
      <c r="AK51" s="289">
        <v>-2.8872540876232686E-3</v>
      </c>
      <c r="AL51" s="117">
        <v>233707.7834554282</v>
      </c>
      <c r="AM51" s="142">
        <v>0.2307098498302031</v>
      </c>
      <c r="AN51" s="119">
        <v>313142.11940129986</v>
      </c>
      <c r="AO51" s="289">
        <v>-0.15002807387994294</v>
      </c>
      <c r="AP51" s="117">
        <v>231497.07848415463</v>
      </c>
      <c r="AQ51" s="142">
        <v>5.0899071620582929E-2</v>
      </c>
      <c r="AR51" s="119">
        <v>566000.25569041446</v>
      </c>
      <c r="AS51" s="289">
        <v>9.9832517633140383E-2</v>
      </c>
      <c r="AT51" s="117">
        <v>368822.40117482113</v>
      </c>
      <c r="AU51" s="142">
        <v>0.17284899024152889</v>
      </c>
      <c r="AV51" s="119">
        <v>386381.09633866447</v>
      </c>
      <c r="AW51" s="289">
        <v>0.11355611477632817</v>
      </c>
      <c r="AX51" s="117">
        <v>241048.22550829005</v>
      </c>
      <c r="AY51" s="142">
        <v>-2.4243184297126866E-2</v>
      </c>
      <c r="AZ51" s="119">
        <v>170181.94108983272</v>
      </c>
      <c r="BA51" s="289">
        <v>0.28695222848736973</v>
      </c>
      <c r="BB51" s="117">
        <v>317774.40164557565</v>
      </c>
      <c r="BC51" s="142">
        <v>9.770260883106581E-2</v>
      </c>
      <c r="BD51" s="119">
        <v>339503.08751862263</v>
      </c>
      <c r="BE51" s="289">
        <v>-4.0213323273826582E-3</v>
      </c>
      <c r="BF51" s="117">
        <v>493769.92742747598</v>
      </c>
      <c r="BG51" s="142">
        <v>0.2684476371399302</v>
      </c>
      <c r="BH51" s="119">
        <v>273684.56971075566</v>
      </c>
      <c r="BI51" s="289">
        <v>5.7072770570907275E-2</v>
      </c>
      <c r="BJ51" s="117">
        <v>305707.44102005241</v>
      </c>
      <c r="BK51" s="142">
        <v>-7.1312775588274924E-2</v>
      </c>
      <c r="BL51" s="119">
        <v>203728.03710841612</v>
      </c>
      <c r="BM51" s="289">
        <v>-1.2021219649928014E-3</v>
      </c>
      <c r="BN51" s="117">
        <v>342515.13551322889</v>
      </c>
      <c r="BO51" s="142">
        <v>7.7030714985255072E-2</v>
      </c>
      <c r="BP51" s="119">
        <v>373236.42059954209</v>
      </c>
      <c r="BQ51" s="289">
        <v>5.3223053784704349E-3</v>
      </c>
      <c r="BR51" s="117">
        <v>132227.88271830772</v>
      </c>
      <c r="BS51" s="142">
        <v>-0.12808818569641556</v>
      </c>
      <c r="BT51" s="119">
        <v>735999.39184397482</v>
      </c>
      <c r="BU51" s="289">
        <v>6.8440153564641684E-2</v>
      </c>
      <c r="BV51" s="117">
        <v>377338.79951582401</v>
      </c>
      <c r="BW51" s="142">
        <v>1.5032999359541204E-2</v>
      </c>
      <c r="BX51" s="119">
        <v>156542.3686535898</v>
      </c>
      <c r="BY51" s="289">
        <v>1.7206604203526751E-2</v>
      </c>
      <c r="BZ51" s="117">
        <v>250884.18701769988</v>
      </c>
      <c r="CA51" s="142">
        <v>2.1740805367716082E-2</v>
      </c>
      <c r="CB51" s="119">
        <v>270046.07808185002</v>
      </c>
      <c r="CC51" s="289">
        <v>-7.2014128926574619E-2</v>
      </c>
      <c r="CD51" s="117">
        <v>567720.70921912882</v>
      </c>
      <c r="CE51" s="142">
        <v>0.18228942198768766</v>
      </c>
      <c r="CF51" s="119">
        <v>156098.88189279946</v>
      </c>
      <c r="CG51" s="289">
        <v>-0.15864076866330951</v>
      </c>
      <c r="CH51" s="117">
        <v>120487.54505400163</v>
      </c>
      <c r="CI51" s="142">
        <v>0.13862399110338469</v>
      </c>
      <c r="CJ51" s="119">
        <v>128840.47277810433</v>
      </c>
      <c r="CK51" s="289">
        <v>-1.5605644958076537E-2</v>
      </c>
      <c r="CL51" s="117">
        <v>142494.22003401769</v>
      </c>
      <c r="CM51" s="142">
        <v>-1.2746482623265519E-2</v>
      </c>
      <c r="CN51" s="119">
        <v>261137.50276790513</v>
      </c>
      <c r="CO51" s="289">
        <v>4.8581627640717356E-3</v>
      </c>
      <c r="CP51" s="117">
        <v>346289.75401556201</v>
      </c>
      <c r="CQ51" s="142">
        <v>8.4222936767638659E-2</v>
      </c>
      <c r="CR51" s="119">
        <v>148521.16922258912</v>
      </c>
      <c r="CS51" s="289">
        <v>-7.6479492505673749E-2</v>
      </c>
      <c r="CT51" s="117">
        <v>130337.3463325489</v>
      </c>
      <c r="CU51" s="142">
        <v>0.10433692584265605</v>
      </c>
      <c r="CV51" s="119">
        <v>276276.66692056938</v>
      </c>
      <c r="CW51" s="289">
        <v>-9.4653843303909024E-3</v>
      </c>
      <c r="CX51" s="117">
        <v>422170.61710451019</v>
      </c>
      <c r="CY51" s="142">
        <v>3.6445243544273503E-2</v>
      </c>
      <c r="CZ51" s="119">
        <v>279040.47773381934</v>
      </c>
      <c r="DA51" s="289">
        <v>0.21158159195207465</v>
      </c>
      <c r="DB51" s="117">
        <v>710571.88341824408</v>
      </c>
      <c r="DC51" s="142">
        <v>-3.1400641963649223E-3</v>
      </c>
      <c r="DD51" s="119">
        <v>328240.63217912673</v>
      </c>
      <c r="DE51" s="289">
        <v>-4.0958454592119942E-2</v>
      </c>
      <c r="DF51" s="117">
        <v>649423.53779593203</v>
      </c>
      <c r="DG51" s="142">
        <v>0.19439316682070495</v>
      </c>
      <c r="DH51" s="119">
        <v>488642.01519919647</v>
      </c>
      <c r="DI51" s="289">
        <v>-0.15483259876142796</v>
      </c>
      <c r="DJ51" s="117">
        <v>237369.92417492031</v>
      </c>
      <c r="DK51" s="142">
        <v>0.11441594521051227</v>
      </c>
      <c r="DL51" s="119">
        <v>501604.36606792099</v>
      </c>
      <c r="DM51" s="289">
        <v>-3.1957141413990975E-2</v>
      </c>
      <c r="DN51" s="117">
        <v>68263.184982457518</v>
      </c>
      <c r="DO51" s="142">
        <v>0.10479985185252552</v>
      </c>
      <c r="DP51" s="119">
        <v>389887.80043832393</v>
      </c>
      <c r="DQ51" s="289">
        <v>-2.862082730033938E-4</v>
      </c>
      <c r="DR51" s="117">
        <v>281518.27448202949</v>
      </c>
      <c r="DS51" s="142">
        <v>0.16136961555767679</v>
      </c>
      <c r="DT51" s="119">
        <v>229015.64554177629</v>
      </c>
      <c r="DU51" s="289">
        <v>6.4270105587624055E-2</v>
      </c>
      <c r="DV51" s="117">
        <v>183965.36303005714</v>
      </c>
      <c r="DW51" s="142">
        <v>0.25150202604448046</v>
      </c>
      <c r="DX51" s="119">
        <v>754498.48524952272</v>
      </c>
      <c r="DY51" s="289">
        <v>0.13066812767344976</v>
      </c>
      <c r="DZ51" s="117">
        <v>250480.51680189246</v>
      </c>
      <c r="EA51" s="142">
        <v>0.10978476821935922</v>
      </c>
      <c r="EB51" s="119">
        <v>174155.26591502357</v>
      </c>
      <c r="EC51" s="289">
        <v>4.2883087610992708E-2</v>
      </c>
      <c r="ED51" s="117">
        <v>237952.10345099415</v>
      </c>
      <c r="EE51" s="142">
        <v>-3.0896460615810667E-2</v>
      </c>
      <c r="EF51" s="119">
        <v>172141.89105029087</v>
      </c>
      <c r="EG51" s="289">
        <v>-0.16807486693965612</v>
      </c>
      <c r="EH51" s="117">
        <v>97676.5738682417</v>
      </c>
      <c r="EI51" s="142">
        <v>8.9669982703101003E-2</v>
      </c>
      <c r="EJ51" s="119">
        <v>161452.13902307482</v>
      </c>
      <c r="EK51" s="289">
        <v>-7.2489874502734697E-2</v>
      </c>
      <c r="EL51" s="117">
        <v>92562.096297681026</v>
      </c>
      <c r="EM51" s="142">
        <v>5.842446800948118E-2</v>
      </c>
      <c r="EN51" s="119">
        <v>185468.90257042737</v>
      </c>
      <c r="EO51" s="289">
        <v>-4.816001382189021E-2</v>
      </c>
      <c r="EP51" s="117">
        <v>232099.55807044089</v>
      </c>
      <c r="EQ51" s="142">
        <v>2.5458633946288819E-2</v>
      </c>
      <c r="ER51" s="119">
        <v>248822.19298420876</v>
      </c>
      <c r="ES51" s="289">
        <v>0.1101955974920014</v>
      </c>
      <c r="ET51" s="117">
        <v>151296.94268196763</v>
      </c>
      <c r="EU51" s="142">
        <v>5.0903883815510829E-2</v>
      </c>
      <c r="EV51" s="119">
        <v>143794.60589390338</v>
      </c>
      <c r="EW51" s="289">
        <v>5.5222744478766551E-2</v>
      </c>
      <c r="EX51" s="117">
        <v>187891.68132548864</v>
      </c>
      <c r="EY51" s="142">
        <v>0.12753970451805086</v>
      </c>
      <c r="EZ51" s="119">
        <v>277690.47242346342</v>
      </c>
      <c r="FA51" s="289">
        <v>7.4835389220479359E-2</v>
      </c>
      <c r="FB51" s="117">
        <v>92690.832308273675</v>
      </c>
      <c r="FC51" s="142">
        <v>0.2198770345085207</v>
      </c>
      <c r="FD51" s="119">
        <v>931605.51706801879</v>
      </c>
      <c r="FE51" s="289">
        <v>-4.8123223201406842E-2</v>
      </c>
      <c r="FF51" s="117">
        <v>192145.99691061449</v>
      </c>
      <c r="FG51" s="142">
        <v>7.6814357830554347E-2</v>
      </c>
      <c r="FH51" s="119">
        <v>419198.01841148786</v>
      </c>
      <c r="FI51" s="289">
        <v>0.13936793334493869</v>
      </c>
      <c r="FJ51" s="117">
        <v>408093.0462572336</v>
      </c>
      <c r="FK51" s="142">
        <v>-7.7063111119998473E-2</v>
      </c>
      <c r="FL51" s="119">
        <v>601829.31156849209</v>
      </c>
      <c r="FM51" s="289">
        <v>0.15066511572544736</v>
      </c>
      <c r="FN51" s="117">
        <v>280856.00128390803</v>
      </c>
      <c r="FO51" s="142">
        <v>3.7391713445192522E-2</v>
      </c>
      <c r="FP51" s="119">
        <v>341172.38412141992</v>
      </c>
      <c r="FQ51" s="289">
        <v>0.14876205751792826</v>
      </c>
      <c r="FR51" s="117">
        <v>217999.34793019472</v>
      </c>
      <c r="FS51" s="142">
        <v>-0.12190029642536253</v>
      </c>
      <c r="FT51" s="119">
        <v>73001.78381945072</v>
      </c>
      <c r="FU51" s="289">
        <v>-4.9035443824865618E-2</v>
      </c>
      <c r="FV51" s="117">
        <v>155662.83166090227</v>
      </c>
      <c r="FW51" s="142">
        <v>7.2051098927357282E-2</v>
      </c>
      <c r="FX51" s="119">
        <v>151142.76325503795</v>
      </c>
      <c r="FY51" s="289">
        <v>8.3933118421913755E-2</v>
      </c>
      <c r="FZ51" s="117">
        <v>373745.81999008905</v>
      </c>
      <c r="GA51" s="142">
        <v>7.3903671889613651E-2</v>
      </c>
      <c r="GB51" s="119">
        <v>369157.32953784859</v>
      </c>
      <c r="GC51" s="289">
        <v>4.7664252907100663E-2</v>
      </c>
      <c r="GD51" s="117">
        <v>165602.58261985236</v>
      </c>
      <c r="GE51" s="142">
        <v>1.7906076566475502E-2</v>
      </c>
      <c r="GF51" s="119">
        <v>381763.97682805895</v>
      </c>
      <c r="GG51" s="289">
        <v>9.7719036708782042E-2</v>
      </c>
      <c r="GH51" s="117">
        <v>359252.80533690343</v>
      </c>
      <c r="GI51" s="142">
        <v>0.10268296190376697</v>
      </c>
      <c r="GJ51" s="119">
        <v>651990.4820430628</v>
      </c>
      <c r="GK51" s="289">
        <v>-9.1034790336470203E-3</v>
      </c>
      <c r="GL51" s="117">
        <v>416490.27624198288</v>
      </c>
      <c r="GM51" s="142">
        <v>0.22287397141286541</v>
      </c>
      <c r="GN51" s="119">
        <v>142377.44748254269</v>
      </c>
      <c r="GO51" s="289">
        <v>7.2584069381759084E-2</v>
      </c>
      <c r="GP51" s="117">
        <v>601184.57584316772</v>
      </c>
      <c r="GQ51" s="142">
        <v>0.22715312227754525</v>
      </c>
      <c r="GR51" s="119">
        <v>329325.02158750209</v>
      </c>
      <c r="GS51" s="289">
        <v>0.11454123923507199</v>
      </c>
      <c r="GT51" s="117">
        <v>760070.70804052544</v>
      </c>
    </row>
    <row r="52" spans="1:202" x14ac:dyDescent="0.35">
      <c r="A52" s="15">
        <v>46812</v>
      </c>
      <c r="B52" s="16">
        <v>1893.7154400000002</v>
      </c>
      <c r="C52" s="142">
        <v>-5.5801735661597171E-3</v>
      </c>
      <c r="D52" s="119">
        <v>390712.41255116113</v>
      </c>
      <c r="E52" s="289">
        <v>2.5880550140154574E-2</v>
      </c>
      <c r="F52" s="117">
        <v>290528.08996788482</v>
      </c>
      <c r="G52" s="142">
        <v>-0.12869546842152269</v>
      </c>
      <c r="H52" s="119">
        <v>177403.3757701524</v>
      </c>
      <c r="I52" s="289">
        <v>0.16692516020564122</v>
      </c>
      <c r="J52" s="117">
        <v>317654.81512354006</v>
      </c>
      <c r="K52" s="142">
        <v>-6.3291878383123251E-2</v>
      </c>
      <c r="L52" s="119">
        <v>525834.92296884989</v>
      </c>
      <c r="M52" s="289">
        <v>-0.11989594853990056</v>
      </c>
      <c r="N52" s="117">
        <v>197681.44980667764</v>
      </c>
      <c r="O52" s="142">
        <v>6.5462295658026443E-2</v>
      </c>
      <c r="P52" s="119">
        <v>185018.52678434079</v>
      </c>
      <c r="Q52" s="289">
        <v>0.19504114585540855</v>
      </c>
      <c r="R52" s="117">
        <v>458476.46265660814</v>
      </c>
      <c r="S52" s="142">
        <v>9.8431650718082894E-2</v>
      </c>
      <c r="T52" s="119">
        <v>324204.31826278294</v>
      </c>
      <c r="U52" s="289">
        <v>7.8340302625495101E-2</v>
      </c>
      <c r="V52" s="117">
        <v>405257.77738323732</v>
      </c>
      <c r="W52" s="142">
        <v>6.9501874134966876E-2</v>
      </c>
      <c r="X52" s="119">
        <v>338232.65152614727</v>
      </c>
      <c r="Y52" s="289">
        <v>-8.6648427719139401E-2</v>
      </c>
      <c r="Z52" s="117">
        <v>287664.04888099496</v>
      </c>
      <c r="AA52" s="142">
        <v>-1.4609917563050467E-2</v>
      </c>
      <c r="AB52" s="119">
        <v>499853.25029345712</v>
      </c>
      <c r="AC52" s="289">
        <v>-7.710022741872373E-3</v>
      </c>
      <c r="AD52" s="117">
        <v>257474.90561147008</v>
      </c>
      <c r="AE52" s="142">
        <v>-0.23657948906039566</v>
      </c>
      <c r="AF52" s="119">
        <v>161702.32080305237</v>
      </c>
      <c r="AG52" s="289">
        <v>0.14612795981302185</v>
      </c>
      <c r="AH52" s="117">
        <v>545385.75389464048</v>
      </c>
      <c r="AI52" s="142">
        <v>0.19288598948471641</v>
      </c>
      <c r="AJ52" s="119">
        <v>855542.70902798197</v>
      </c>
      <c r="AK52" s="289">
        <v>-2.1775546642146662E-2</v>
      </c>
      <c r="AL52" s="117">
        <v>230512.3841561618</v>
      </c>
      <c r="AM52" s="142">
        <v>-4.1037801185568046E-2</v>
      </c>
      <c r="AN52" s="119">
        <v>302185.17080248188</v>
      </c>
      <c r="AO52" s="289">
        <v>-2.8122468332900677E-2</v>
      </c>
      <c r="AP52" s="117">
        <v>226880.52466532498</v>
      </c>
      <c r="AQ52" s="142">
        <v>-0.12531587135095712</v>
      </c>
      <c r="AR52" s="119">
        <v>496965.15590370563</v>
      </c>
      <c r="AS52" s="289">
        <v>0.16957693252666622</v>
      </c>
      <c r="AT52" s="117">
        <v>433259.8880531668</v>
      </c>
      <c r="AU52" s="142">
        <v>3.7976652595350595E-2</v>
      </c>
      <c r="AV52" s="119">
        <v>402948.27244372864</v>
      </c>
      <c r="AW52" s="289">
        <v>1.0408861798265334E-2</v>
      </c>
      <c r="AX52" s="117">
        <v>245450.97861432296</v>
      </c>
      <c r="AY52" s="142">
        <v>-6.607267249197038E-2</v>
      </c>
      <c r="AZ52" s="119">
        <v>160831.28087215641</v>
      </c>
      <c r="BA52" s="289">
        <v>6.704051256263259E-2</v>
      </c>
      <c r="BB52" s="117">
        <v>340971.87585117889</v>
      </c>
      <c r="BC52" s="142">
        <v>-3.330169443514952E-2</v>
      </c>
      <c r="BD52" s="119">
        <v>330090.77487828763</v>
      </c>
      <c r="BE52" s="289">
        <v>-0.15564092854424944</v>
      </c>
      <c r="BF52" s="117">
        <v>418812.83287543693</v>
      </c>
      <c r="BG52" s="142">
        <v>0.19255278221093336</v>
      </c>
      <c r="BH52" s="119">
        <v>328277.0104967638</v>
      </c>
      <c r="BI52" s="289">
        <v>-3.8712581369255844E-3</v>
      </c>
      <c r="BJ52" s="117">
        <v>306417.68404148484</v>
      </c>
      <c r="BK52" s="142">
        <v>0.19537371587424923</v>
      </c>
      <c r="BL52" s="119">
        <v>245424.8561860543</v>
      </c>
      <c r="BM52" s="289">
        <v>0.14817355873857344</v>
      </c>
      <c r="BN52" s="117">
        <v>395160.53750404879</v>
      </c>
      <c r="BO52" s="142">
        <v>0.16203887390810001</v>
      </c>
      <c r="BP52" s="119">
        <v>435608.94533498189</v>
      </c>
      <c r="BQ52" s="289">
        <v>2.5353413657950456E-2</v>
      </c>
      <c r="BR52" s="117">
        <v>137474.02636597995</v>
      </c>
      <c r="BS52" s="142">
        <v>0.12881458696043463</v>
      </c>
      <c r="BT52" s="119">
        <v>832700.56494748767</v>
      </c>
      <c r="BU52" s="289">
        <v>0.14731111157259116</v>
      </c>
      <c r="BV52" s="117">
        <v>434818.71295196714</v>
      </c>
      <c r="BW52" s="142">
        <v>0.18204330599671892</v>
      </c>
      <c r="BX52" s="119">
        <v>186933.57441184641</v>
      </c>
      <c r="BY52" s="289">
        <v>0.32622394170876151</v>
      </c>
      <c r="BZ52" s="117">
        <v>334622.33085901203</v>
      </c>
      <c r="CA52" s="142">
        <v>1.1390574614635336E-2</v>
      </c>
      <c r="CB52" s="119">
        <v>275015.77352363098</v>
      </c>
      <c r="CC52" s="289">
        <v>0.26783010725279999</v>
      </c>
      <c r="CD52" s="117">
        <v>721667.12309892382</v>
      </c>
      <c r="CE52" s="142">
        <v>-3.4840866194054868E-2</v>
      </c>
      <c r="CF52" s="119">
        <v>152553.97707573086</v>
      </c>
      <c r="CG52" s="289">
        <v>-1.1085656084946965E-2</v>
      </c>
      <c r="CH52" s="117">
        <v>121045.57700701342</v>
      </c>
      <c r="CI52" s="142">
        <v>4.5439824613921362E-2</v>
      </c>
      <c r="CJ52" s="119">
        <v>136588.67670431611</v>
      </c>
      <c r="CK52" s="289">
        <v>-5.9353743021093724E-2</v>
      </c>
      <c r="CL52" s="117">
        <v>135930.37015612741</v>
      </c>
      <c r="CM52" s="142">
        <v>-0.14397167161648367</v>
      </c>
      <c r="CN52" s="119">
        <v>225434.81541265571</v>
      </c>
      <c r="CO52" s="289">
        <v>1.5617130034460195E-2</v>
      </c>
      <c r="CP52" s="117">
        <v>353591.52157362428</v>
      </c>
      <c r="CQ52" s="142">
        <v>7.6327665858031343E-3</v>
      </c>
      <c r="CR52" s="119">
        <v>151548.5120803157</v>
      </c>
      <c r="CS52" s="289">
        <v>0.20504453692681446</v>
      </c>
      <c r="CT52" s="117">
        <v>158956.02259557624</v>
      </c>
      <c r="CU52" s="142">
        <v>0.20903161316972207</v>
      </c>
      <c r="CV52" s="119">
        <v>335920.93972813</v>
      </c>
      <c r="CW52" s="289">
        <v>-5.0237004110113295E-2</v>
      </c>
      <c r="CX52" s="117">
        <v>402855.74551786185</v>
      </c>
      <c r="CY52" s="142">
        <v>-0.19313009123736941</v>
      </c>
      <c r="CZ52" s="119">
        <v>227043.08025016764</v>
      </c>
      <c r="DA52" s="289">
        <v>-2.9661323180461205E-2</v>
      </c>
      <c r="DB52" s="117">
        <v>691389.09658122656</v>
      </c>
      <c r="DC52" s="142">
        <v>0.24818440237450917</v>
      </c>
      <c r="DD52" s="119">
        <v>411598.55275153439</v>
      </c>
      <c r="DE52" s="289">
        <v>8.8741370965240235E-2</v>
      </c>
      <c r="DF52" s="117">
        <v>708947.98831703968</v>
      </c>
      <c r="DG52" s="142">
        <v>-0.15669302603215557</v>
      </c>
      <c r="DH52" s="119">
        <v>413968.93463118386</v>
      </c>
      <c r="DI52" s="289">
        <v>0.22847337526387484</v>
      </c>
      <c r="DJ52" s="117">
        <v>293496.34737729438</v>
      </c>
      <c r="DK52" s="142">
        <v>0.16909008364978345</v>
      </c>
      <c r="DL52" s="119">
        <v>588314.40572544246</v>
      </c>
      <c r="DM52" s="289">
        <v>-8.1269830484782216E-2</v>
      </c>
      <c r="DN52" s="117">
        <v>64609.162950581864</v>
      </c>
      <c r="DO52" s="142">
        <v>4.4996068005684342E-2</v>
      </c>
      <c r="DP52" s="119">
        <v>409324.93386143347</v>
      </c>
      <c r="DQ52" s="289">
        <v>0.13308970767646541</v>
      </c>
      <c r="DR52" s="117">
        <v>320879.17477842578</v>
      </c>
      <c r="DS52" s="142">
        <v>0.16373888028376898</v>
      </c>
      <c r="DT52" s="119">
        <v>268408.12635025126</v>
      </c>
      <c r="DU52" s="289">
        <v>-0.18274448292959861</v>
      </c>
      <c r="DV52" s="117">
        <v>152240.42332617345</v>
      </c>
      <c r="DW52" s="142">
        <v>-0.25648473935500388</v>
      </c>
      <c r="DX52" s="119">
        <v>562874.85335655371</v>
      </c>
      <c r="DY52" s="289">
        <v>0.2457763913022033</v>
      </c>
      <c r="DZ52" s="117">
        <v>313936.4297529725</v>
      </c>
      <c r="EA52" s="142">
        <v>7.2428247986212474E-2</v>
      </c>
      <c r="EB52" s="119">
        <v>188662.74214282166</v>
      </c>
      <c r="EC52" s="289">
        <v>0.18343141944355412</v>
      </c>
      <c r="ED52" s="117">
        <v>283493.71098658949</v>
      </c>
      <c r="EE52" s="142">
        <v>5.0751019930229409E-2</v>
      </c>
      <c r="EF52" s="119">
        <v>182771.98303381156</v>
      </c>
      <c r="EG52" s="289">
        <v>4.8721480535010658E-2</v>
      </c>
      <c r="EH52" s="117">
        <v>104329.23660068976</v>
      </c>
      <c r="EI52" s="142">
        <v>-8.2682077378912339E-2</v>
      </c>
      <c r="EJ52" s="119">
        <v>149996.65621137805</v>
      </c>
      <c r="EK52" s="289">
        <v>6.5134826758980427E-2</v>
      </c>
      <c r="EL52" s="117">
        <v>100484.82784447854</v>
      </c>
      <c r="EM52" s="142">
        <v>0.17107610675751977</v>
      </c>
      <c r="EN52" s="119">
        <v>219091.91578676584</v>
      </c>
      <c r="EO52" s="289">
        <v>0.1140631019625402</v>
      </c>
      <c r="EP52" s="117">
        <v>260467.26906809013</v>
      </c>
      <c r="EQ52" s="142">
        <v>0.17674343071357296</v>
      </c>
      <c r="ER52" s="119">
        <v>294693.59644991253</v>
      </c>
      <c r="ES52" s="289">
        <v>1.9190937116071487E-2</v>
      </c>
      <c r="ET52" s="117">
        <v>156094.18823483115</v>
      </c>
      <c r="EU52" s="142">
        <v>0.17791855658928502</v>
      </c>
      <c r="EV52" s="119">
        <v>171272.05005987175</v>
      </c>
      <c r="EW52" s="289">
        <v>0.3397815363852551</v>
      </c>
      <c r="EX52" s="117">
        <v>253627.52092027193</v>
      </c>
      <c r="EY52" s="142">
        <v>-0.20233015913923896</v>
      </c>
      <c r="EZ52" s="119">
        <v>223399.03038657361</v>
      </c>
      <c r="FA52" s="289">
        <v>1.4223251704733299E-2</v>
      </c>
      <c r="FB52" s="117">
        <v>95902.912786915491</v>
      </c>
      <c r="FC52" s="142">
        <v>3.8063913489914128E-2</v>
      </c>
      <c r="FD52" s="119">
        <v>968959.78431642265</v>
      </c>
      <c r="FE52" s="289">
        <v>0.21554776188937347</v>
      </c>
      <c r="FF52" s="117">
        <v>235456.35194069991</v>
      </c>
      <c r="FG52" s="142">
        <v>0.22466632107291373</v>
      </c>
      <c r="FH52" s="119">
        <v>515271.41044905235</v>
      </c>
      <c r="FI52" s="289">
        <v>0.16002684534281808</v>
      </c>
      <c r="FJ52" s="117">
        <v>475292.60449611949</v>
      </c>
      <c r="FK52" s="142">
        <v>7.3410622668115766E-2</v>
      </c>
      <c r="FL52" s="119">
        <v>647903.69151065859</v>
      </c>
      <c r="FM52" s="289">
        <v>0.11695225751693394</v>
      </c>
      <c r="FN52" s="117">
        <v>315596.46011123998</v>
      </c>
      <c r="FO52" s="142">
        <v>-5.1721076729411147E-2</v>
      </c>
      <c r="FP52" s="119">
        <v>325420.29650431982</v>
      </c>
      <c r="FQ52" s="289">
        <v>3.2967830981395635E-2</v>
      </c>
      <c r="FR52" s="117">
        <v>227080.02902681186</v>
      </c>
      <c r="FS52" s="142">
        <v>5.5691058899974402E-2</v>
      </c>
      <c r="FT52" s="119">
        <v>78961.045901942955</v>
      </c>
      <c r="FU52" s="289">
        <v>8.3071783884344205E-2</v>
      </c>
      <c r="FV52" s="117">
        <v>170487.7362114618</v>
      </c>
      <c r="FW52" s="142">
        <v>-8.1396803601018058E-2</v>
      </c>
      <c r="FX52" s="119">
        <v>140733.94087865244</v>
      </c>
      <c r="FY52" s="289">
        <v>0.11022714237486532</v>
      </c>
      <c r="FZ52" s="117">
        <v>416836.4691421474</v>
      </c>
      <c r="GA52" s="142">
        <v>0.19332068849987805</v>
      </c>
      <c r="GB52" s="119">
        <v>442416.79408888181</v>
      </c>
      <c r="GC52" s="289">
        <v>2.5425451289573898E-2</v>
      </c>
      <c r="GD52" s="117">
        <v>171706.81845768107</v>
      </c>
      <c r="GE52" s="142">
        <v>3.9271617351700282E-2</v>
      </c>
      <c r="GF52" s="119">
        <v>398650.18108471384</v>
      </c>
      <c r="GG52" s="289">
        <v>9.4897058058185102E-3</v>
      </c>
      <c r="GH52" s="117">
        <v>364555.72420946567</v>
      </c>
      <c r="GI52" s="142">
        <v>-6.7957597570578523E-3</v>
      </c>
      <c r="GJ52" s="119">
        <v>649453.42680320994</v>
      </c>
      <c r="GK52" s="289">
        <v>-5.7061785925788297E-2</v>
      </c>
      <c r="GL52" s="117">
        <v>394618.31269889046</v>
      </c>
      <c r="GM52" s="142">
        <v>0.22088028104951046</v>
      </c>
      <c r="GN52" s="119">
        <v>175719.53353759865</v>
      </c>
      <c r="GO52" s="289">
        <v>-4.4741523908658168E-2</v>
      </c>
      <c r="GP52" s="117">
        <v>576180.37720956421</v>
      </c>
      <c r="GQ52" s="142">
        <v>3.1717374743450925E-2</v>
      </c>
      <c r="GR52" s="119">
        <v>341664.06214958796</v>
      </c>
      <c r="GS52" s="289">
        <v>0.18934349960356572</v>
      </c>
      <c r="GT52" s="117">
        <v>905878.8712870786</v>
      </c>
    </row>
    <row r="53" spans="1:202" x14ac:dyDescent="0.35">
      <c r="A53" s="15">
        <v>46843</v>
      </c>
      <c r="B53" s="16">
        <v>1893.7154400000002</v>
      </c>
      <c r="C53" s="142">
        <v>-7.5675114045739553E-2</v>
      </c>
      <c r="D53" s="119">
        <v>363038.92161226599</v>
      </c>
      <c r="E53" s="289">
        <v>-8.3431833849969314E-2</v>
      </c>
      <c r="F53" s="117">
        <v>268182.5140769353</v>
      </c>
      <c r="G53" s="142">
        <v>9.2312895553546465E-2</v>
      </c>
      <c r="H53" s="119">
        <v>195673.71050846903</v>
      </c>
      <c r="I53" s="289">
        <v>0.2519348133673936</v>
      </c>
      <c r="J53" s="117">
        <v>399576.83712694305</v>
      </c>
      <c r="K53" s="142">
        <v>0.10972930266244026</v>
      </c>
      <c r="L53" s="119">
        <v>585428.13782177982</v>
      </c>
      <c r="M53" s="289">
        <v>-0.11885153646088868</v>
      </c>
      <c r="N53" s="117">
        <v>176080.42120733796</v>
      </c>
      <c r="O53" s="142">
        <v>7.8297549633103827E-2</v>
      </c>
      <c r="P53" s="119">
        <v>201398.73950828146</v>
      </c>
      <c r="Q53" s="289">
        <v>-8.1556982070751266E-2</v>
      </c>
      <c r="R53" s="117">
        <v>422978.22145186173</v>
      </c>
      <c r="S53" s="142">
        <v>-4.414399494013882E-2</v>
      </c>
      <c r="T53" s="119">
        <v>311786.3599178195</v>
      </c>
      <c r="U53" s="289">
        <v>7.5153485902175604E-3</v>
      </c>
      <c r="V53" s="117">
        <v>410197.14628916909</v>
      </c>
      <c r="W53" s="142">
        <v>-9.2789415730680433E-2</v>
      </c>
      <c r="X53" s="119">
        <v>308741.95684999722</v>
      </c>
      <c r="Y53" s="289">
        <v>-0.11220122198473241</v>
      </c>
      <c r="Z53" s="117">
        <v>257281.50651547156</v>
      </c>
      <c r="AA53" s="142">
        <v>0.13392465341607501</v>
      </c>
      <c r="AB53" s="119">
        <v>568689.63903790701</v>
      </c>
      <c r="AC53" s="289">
        <v>2.6167603588046318E-2</v>
      </c>
      <c r="AD53" s="117">
        <v>266106.12231538066</v>
      </c>
      <c r="AE53" s="142">
        <v>-1.8966792485916248E-3</v>
      </c>
      <c r="AF53" s="119">
        <v>163289.33880673611</v>
      </c>
      <c r="AG53" s="289">
        <v>3.489162939612378E-3</v>
      </c>
      <c r="AH53" s="117">
        <v>549182.40909492224</v>
      </c>
      <c r="AI53" s="142">
        <v>-0.13505800182512695</v>
      </c>
      <c r="AJ53" s="119">
        <v>741888.53571060684</v>
      </c>
      <c r="AK53" s="289">
        <v>0.14628131358625379</v>
      </c>
      <c r="AL53" s="117">
        <v>266125.7539484243</v>
      </c>
      <c r="AM53" s="142">
        <v>1.3565478346458257E-2</v>
      </c>
      <c r="AN53" s="119">
        <v>308178.17263362376</v>
      </c>
      <c r="AO53" s="289">
        <v>4.542195945623264E-2</v>
      </c>
      <c r="AP53" s="117">
        <v>239079.59809808215</v>
      </c>
      <c r="AQ53" s="142">
        <v>0.24591127383845868</v>
      </c>
      <c r="AR53" s="119">
        <v>621068.20588531415</v>
      </c>
      <c r="AS53" s="289">
        <v>1.6601388620740076E-2</v>
      </c>
      <c r="AT53" s="117">
        <v>442346.3192685158</v>
      </c>
      <c r="AU53" s="142">
        <v>0.18756308525410198</v>
      </c>
      <c r="AV53" s="119">
        <v>480420.20906108478</v>
      </c>
      <c r="AW53" s="289">
        <v>0.12296965128711215</v>
      </c>
      <c r="AX53" s="117">
        <v>277527.7153026067</v>
      </c>
      <c r="AY53" s="142">
        <v>4.6853382587925853E-2</v>
      </c>
      <c r="AZ53" s="119">
        <v>170260.48584696572</v>
      </c>
      <c r="BA53" s="289">
        <v>0.17557108236725488</v>
      </c>
      <c r="BB53" s="117">
        <v>402730.39259116363</v>
      </c>
      <c r="BC53" s="142">
        <v>4.2074618077839118E-3</v>
      </c>
      <c r="BD53" s="119">
        <v>333373.33464668982</v>
      </c>
      <c r="BE53" s="289">
        <v>0.12239200972929995</v>
      </c>
      <c r="BF53" s="117">
        <v>471965.89263148303</v>
      </c>
      <c r="BG53" s="142">
        <v>-4.0675722328919472E-2</v>
      </c>
      <c r="BH53" s="119">
        <v>316817.82141082967</v>
      </c>
      <c r="BI53" s="289">
        <v>0.14505732431598506</v>
      </c>
      <c r="BJ53" s="117">
        <v>352759.52885164355</v>
      </c>
      <c r="BK53" s="142">
        <v>3.3474269563009043E-2</v>
      </c>
      <c r="BL53" s="119">
        <v>255533.98941948899</v>
      </c>
      <c r="BM53" s="289">
        <v>0.13962413330022055</v>
      </c>
      <c r="BN53" s="117">
        <v>452228.20050750091</v>
      </c>
      <c r="BO53" s="142">
        <v>0.14205752408122946</v>
      </c>
      <c r="BP53" s="119">
        <v>499384.18901690503</v>
      </c>
      <c r="BQ53" s="289">
        <v>0.23199670150015406</v>
      </c>
      <c r="BR53" s="117">
        <v>171261.26246483251</v>
      </c>
      <c r="BS53" s="142">
        <v>-0.10576514801204613</v>
      </c>
      <c r="BT53" s="119">
        <v>746523.58188610221</v>
      </c>
      <c r="BU53" s="289">
        <v>-0.12742214864774948</v>
      </c>
      <c r="BV53" s="117">
        <v>381306.89371537848</v>
      </c>
      <c r="BW53" s="142">
        <v>-2.7574173527824444E-2</v>
      </c>
      <c r="BX53" s="119">
        <v>183672.75103283767</v>
      </c>
      <c r="BY53" s="289">
        <v>-0.13988003083695849</v>
      </c>
      <c r="BZ53" s="117">
        <v>289709.06433971849</v>
      </c>
      <c r="CA53" s="142">
        <v>-0.1086392096466149</v>
      </c>
      <c r="CB53" s="119">
        <v>247031.99268767127</v>
      </c>
      <c r="CC53" s="289">
        <v>1.6780743643455547E-2</v>
      </c>
      <c r="CD53" s="117">
        <v>735670.94952755701</v>
      </c>
      <c r="CE53" s="142">
        <v>6.3723432668241792E-2</v>
      </c>
      <c r="CF53" s="119">
        <v>164168.95560218871</v>
      </c>
      <c r="CG53" s="289">
        <v>-1.8533976531796559E-3</v>
      </c>
      <c r="CH53" s="117">
        <v>122714.94685866084</v>
      </c>
      <c r="CI53" s="142">
        <v>-7.9229536718968346E-2</v>
      </c>
      <c r="CJ53" s="119">
        <v>127660.5345679762</v>
      </c>
      <c r="CK53" s="289">
        <v>-0.10239564321611884</v>
      </c>
      <c r="CL53" s="117">
        <v>123905.40791138561</v>
      </c>
      <c r="CM53" s="142">
        <v>7.9974108259180762E-2</v>
      </c>
      <c r="CN53" s="119">
        <v>245357.47918585586</v>
      </c>
      <c r="CO53" s="289">
        <v>0.17826041750024846</v>
      </c>
      <c r="CP53" s="117">
        <v>418516.60927388666</v>
      </c>
      <c r="CQ53" s="142">
        <v>0.13040670848559521</v>
      </c>
      <c r="CR53" s="119">
        <v>173205.17015659917</v>
      </c>
      <c r="CS53" s="289">
        <v>-0.2009959106665109</v>
      </c>
      <c r="CT53" s="117">
        <v>128900.22751805191</v>
      </c>
      <c r="CU53" s="142">
        <v>0.30029505869939566</v>
      </c>
      <c r="CV53" s="119">
        <v>438690.05348214501</v>
      </c>
      <c r="CW53" s="289">
        <v>2.8521423676304957E-2</v>
      </c>
      <c r="CX53" s="117">
        <v>416239.48035621049</v>
      </c>
      <c r="CY53" s="142">
        <v>-0.10315907603520634</v>
      </c>
      <c r="CZ53" s="119">
        <v>205515.24131137313</v>
      </c>
      <c r="DA53" s="289">
        <v>-2.549920537774604E-2</v>
      </c>
      <c r="DB53" s="117">
        <v>675652.9394515676</v>
      </c>
      <c r="DC53" s="142">
        <v>-0.17634960121914428</v>
      </c>
      <c r="DD53" s="119">
        <v>340907.02755142434</v>
      </c>
      <c r="DE53" s="289">
        <v>-1.4978203304894792E-2</v>
      </c>
      <c r="DF53" s="117">
        <v>700222.93665543094</v>
      </c>
      <c r="DG53" s="142">
        <v>-1.4807970582856649E-2</v>
      </c>
      <c r="DH53" s="119">
        <v>409732.6102649488</v>
      </c>
      <c r="DI53" s="289">
        <v>0.29555507485883181</v>
      </c>
      <c r="DJ53" s="117">
        <v>382134.39773718431</v>
      </c>
      <c r="DK53" s="142">
        <v>-0.19616117510325265</v>
      </c>
      <c r="DL53" s="119">
        <v>474803.67600816797</v>
      </c>
      <c r="DM53" s="289">
        <v>-1.1126096488283277E-2</v>
      </c>
      <c r="DN53" s="117">
        <v>65784.030609566471</v>
      </c>
      <c r="DO53" s="142">
        <v>-2.7362334610743957E-2</v>
      </c>
      <c r="DP53" s="119">
        <v>400018.5634965963</v>
      </c>
      <c r="DQ53" s="289">
        <v>5.8676116967132298E-2</v>
      </c>
      <c r="DR53" s="117">
        <v>341600.83421004162</v>
      </c>
      <c r="DS53" s="142">
        <v>7.2214455390486584E-2</v>
      </c>
      <c r="DT53" s="119">
        <v>289684.78845701559</v>
      </c>
      <c r="DU53" s="289">
        <v>9.2236087929402383E-2</v>
      </c>
      <c r="DV53" s="117">
        <v>168176.19983849584</v>
      </c>
      <c r="DW53" s="142">
        <v>-5.8511479820935824E-2</v>
      </c>
      <c r="DX53" s="119">
        <v>531833.92817266949</v>
      </c>
      <c r="DY53" s="289">
        <v>0.23389832833489155</v>
      </c>
      <c r="DZ53" s="117">
        <v>389259.35131561692</v>
      </c>
      <c r="EA53" s="142">
        <v>3.3591447278629713E-2</v>
      </c>
      <c r="EB53" s="119">
        <v>196893.91213895395</v>
      </c>
      <c r="EC53" s="289">
        <v>-7.7310071607184436E-2</v>
      </c>
      <c r="ED53" s="117">
        <v>263470.50733002985</v>
      </c>
      <c r="EE53" s="142">
        <v>-0.11477536400115514</v>
      </c>
      <c r="EF53" s="119">
        <v>163687.97759189288</v>
      </c>
      <c r="EG53" s="289">
        <v>-0.20727406598554621</v>
      </c>
      <c r="EH53" s="117">
        <v>84598.206969296734</v>
      </c>
      <c r="EI53" s="142">
        <v>2.4393293331123694E-2</v>
      </c>
      <c r="EJ53" s="119">
        <v>155549.28408502991</v>
      </c>
      <c r="EK53" s="289">
        <v>-0.1713507525708981</v>
      </c>
      <c r="EL53" s="117">
        <v>85160.392411370005</v>
      </c>
      <c r="EM53" s="142">
        <v>-2.4195588148119479E-2</v>
      </c>
      <c r="EN53" s="119">
        <v>215684.57346580678</v>
      </c>
      <c r="EO53" s="289">
        <v>9.3684274166554796E-3</v>
      </c>
      <c r="EP53" s="117">
        <v>264801.15321276902</v>
      </c>
      <c r="EQ53" s="142">
        <v>0.1939109958978632</v>
      </c>
      <c r="ER53" s="119">
        <v>353731.64066223806</v>
      </c>
      <c r="ES53" s="289">
        <v>4.7061622122413584E-2</v>
      </c>
      <c r="ET53" s="117">
        <v>165333.94937704367</v>
      </c>
      <c r="EU53" s="142">
        <v>-8.9877237180696526E-2</v>
      </c>
      <c r="EV53" s="119">
        <v>157772.30683421652</v>
      </c>
      <c r="EW53" s="289">
        <v>-5.5140368381717805E-2</v>
      </c>
      <c r="EX53" s="117">
        <v>241536.12142498631</v>
      </c>
      <c r="EY53" s="142">
        <v>0.10868165287360114</v>
      </c>
      <c r="EZ53" s="119">
        <v>249572.12169934629</v>
      </c>
      <c r="FA53" s="289">
        <v>0.28805163559083469</v>
      </c>
      <c r="FB53" s="117">
        <v>125421.61911311166</v>
      </c>
      <c r="FC53" s="142">
        <v>0.19444680560065419</v>
      </c>
      <c r="FD53" s="119">
        <v>1159264.6345722498</v>
      </c>
      <c r="FE53" s="289">
        <v>0.28903932091965484</v>
      </c>
      <c r="FF53" s="117">
        <v>305406.2114518591</v>
      </c>
      <c r="FG53" s="142">
        <v>0.31394869349886756</v>
      </c>
      <c r="FH53" s="119">
        <v>678933.91199685109</v>
      </c>
      <c r="FI53" s="289">
        <v>-5.946474208952772E-3</v>
      </c>
      <c r="FJ53" s="117">
        <v>474360.00472177734</v>
      </c>
      <c r="FK53" s="142">
        <v>0.12840348123322126</v>
      </c>
      <c r="FL53" s="119">
        <v>732990.49644448236</v>
      </c>
      <c r="FM53" s="289">
        <v>7.4253997277423434E-2</v>
      </c>
      <c r="FN53" s="117">
        <v>340924.47424110444</v>
      </c>
      <c r="FO53" s="142">
        <v>9.8298070577042373E-2</v>
      </c>
      <c r="FP53" s="119">
        <v>359302.19921730354</v>
      </c>
      <c r="FQ53" s="289">
        <v>0.25181842736861149</v>
      </c>
      <c r="FR53" s="117">
        <v>286156.68026316224</v>
      </c>
      <c r="FS53" s="142">
        <v>6.37549139828259E-2</v>
      </c>
      <c r="FT53" s="119">
        <v>85888.916031415298</v>
      </c>
      <c r="FU53" s="289">
        <v>0.13451471130221793</v>
      </c>
      <c r="FV53" s="117">
        <v>195314.56026851526</v>
      </c>
      <c r="FW53" s="142">
        <v>9.4899882059682764E-2</v>
      </c>
      <c r="FX53" s="119">
        <v>155983.29070983091</v>
      </c>
      <c r="FY53" s="289">
        <v>-9.0447141111924714E-2</v>
      </c>
      <c r="FZ53" s="117">
        <v>381028.51763705112</v>
      </c>
      <c r="GA53" s="142">
        <v>-9.3219168945910855E-2</v>
      </c>
      <c r="GB53" s="119">
        <v>403068.78365620208</v>
      </c>
      <c r="GC53" s="289">
        <v>0.10926310227832077</v>
      </c>
      <c r="GD53" s="117">
        <v>192361.75356470773</v>
      </c>
      <c r="GE53" s="142">
        <v>-7.4873093079606975E-2</v>
      </c>
      <c r="GF53" s="119">
        <v>370695.7244101559</v>
      </c>
      <c r="GG53" s="289">
        <v>0.14230267605009361</v>
      </c>
      <c r="GH53" s="117">
        <v>418326.69477385253</v>
      </c>
      <c r="GI53" s="142">
        <v>0.18546839643543211</v>
      </c>
      <c r="GJ53" s="119">
        <v>771800.22787189775</v>
      </c>
      <c r="GK53" s="289">
        <v>-0.1151431828412262</v>
      </c>
      <c r="GL53" s="117">
        <v>351074.41960730596</v>
      </c>
      <c r="GM53" s="142">
        <v>-0.17220836362290881</v>
      </c>
      <c r="GN53" s="119">
        <v>147352.87565050795</v>
      </c>
      <c r="GO53" s="289">
        <v>-0.2118867808302885</v>
      </c>
      <c r="GP53" s="117">
        <v>455989.08734504838</v>
      </c>
      <c r="GQ53" s="142">
        <v>0.11570962164194318</v>
      </c>
      <c r="GR53" s="119">
        <v>383091.5969495661</v>
      </c>
      <c r="GS53" s="289">
        <v>-0.10017864983860282</v>
      </c>
      <c r="GT53" s="117">
        <v>817022.86448422167</v>
      </c>
    </row>
    <row r="54" spans="1:202" x14ac:dyDescent="0.35">
      <c r="A54" s="15">
        <v>46873</v>
      </c>
      <c r="B54" s="16">
        <v>1893.7154400000002</v>
      </c>
      <c r="C54" s="142">
        <v>-6.3912007912436092E-2</v>
      </c>
      <c r="D54" s="119">
        <v>341730.09062166058</v>
      </c>
      <c r="E54" s="289">
        <v>-0.14058224734575003</v>
      </c>
      <c r="F54" s="117">
        <v>232374.52898916649</v>
      </c>
      <c r="G54" s="142">
        <v>-1.108123270017905E-2</v>
      </c>
      <c r="H54" s="119">
        <v>195399.12002901721</v>
      </c>
      <c r="I54" s="289">
        <v>-3.3611374955588857E-2</v>
      </c>
      <c r="J54" s="117">
        <v>388040.22567070113</v>
      </c>
      <c r="K54" s="142">
        <v>-8.8579853502530934E-2</v>
      </c>
      <c r="L54" s="119">
        <v>535464.71457726718</v>
      </c>
      <c r="M54" s="289">
        <v>0.11087259116869723</v>
      </c>
      <c r="N54" s="117">
        <v>197496.62920067113</v>
      </c>
      <c r="O54" s="142">
        <v>0.14226009153750802</v>
      </c>
      <c r="P54" s="119">
        <v>231943.45806626833</v>
      </c>
      <c r="Q54" s="289">
        <v>0.17492512251706888</v>
      </c>
      <c r="R54" s="117">
        <v>498861.45410138054</v>
      </c>
      <c r="S54" s="142">
        <v>-0.13164616876719143</v>
      </c>
      <c r="T54" s="119">
        <v>272634.59560076991</v>
      </c>
      <c r="U54" s="289">
        <v>0.13817213647183205</v>
      </c>
      <c r="V54" s="117">
        <v>468768.6778065922</v>
      </c>
      <c r="W54" s="142">
        <v>7.7751449481981774E-2</v>
      </c>
      <c r="X54" s="119">
        <v>334640.80695098796</v>
      </c>
      <c r="Y54" s="289">
        <v>0.26441210598510095</v>
      </c>
      <c r="Z54" s="117">
        <v>327203.5669242469</v>
      </c>
      <c r="AA54" s="142">
        <v>3.712299557298708E-2</v>
      </c>
      <c r="AB54" s="119">
        <v>591694.81743031484</v>
      </c>
      <c r="AC54" s="289">
        <v>6.7876986980596021E-2</v>
      </c>
      <c r="AD54" s="117">
        <v>286062.31955523865</v>
      </c>
      <c r="AE54" s="142">
        <v>0.22313503924179445</v>
      </c>
      <c r="AF54" s="119">
        <v>201618.62726914382</v>
      </c>
      <c r="AG54" s="289">
        <v>0.15524235883108306</v>
      </c>
      <c r="AH54" s="117">
        <v>636332.49715135479</v>
      </c>
      <c r="AI54" s="142">
        <v>6.8380865680702993E-2</v>
      </c>
      <c r="AJ54" s="119">
        <v>794513.23146108736</v>
      </c>
      <c r="AK54" s="289">
        <v>-0.11009740136314851</v>
      </c>
      <c r="AL54" s="117">
        <v>238719.71544289414</v>
      </c>
      <c r="AM54" s="142">
        <v>0.18144915178716903</v>
      </c>
      <c r="AN54" s="119">
        <v>365990.55609731452</v>
      </c>
      <c r="AO54" s="289">
        <v>5.3894826030567652E-2</v>
      </c>
      <c r="AP54" s="117">
        <v>253858.46688503629</v>
      </c>
      <c r="AQ54" s="142">
        <v>-4.4281022937686446E-2</v>
      </c>
      <c r="AR54" s="119">
        <v>595460.38585463888</v>
      </c>
      <c r="AS54" s="289">
        <v>-8.2409832675210265E-2</v>
      </c>
      <c r="AT54" s="117">
        <v>407786.34855310229</v>
      </c>
      <c r="AU54" s="142">
        <v>0.13694354576834034</v>
      </c>
      <c r="AV54" s="119">
        <v>548104.37138867716</v>
      </c>
      <c r="AW54" s="289">
        <v>-9.2830899887901233E-2</v>
      </c>
      <c r="AX54" s="117">
        <v>253658.28318723245</v>
      </c>
      <c r="AY54" s="142">
        <v>0.14593558827090086</v>
      </c>
      <c r="AZ54" s="119">
        <v>197001.26544833204</v>
      </c>
      <c r="BA54" s="289">
        <v>-3.8363044883880509E-2</v>
      </c>
      <c r="BB54" s="117">
        <v>389174.14390408597</v>
      </c>
      <c r="BC54" s="142">
        <v>-0.16731355390205316</v>
      </c>
      <c r="BD54" s="119">
        <v>279489.17269077367</v>
      </c>
      <c r="BE54" s="289">
        <v>8.4871300903927138E-2</v>
      </c>
      <c r="BF54" s="117">
        <v>513915.96736140025</v>
      </c>
      <c r="BG54" s="142">
        <v>9.6760006030354423E-2</v>
      </c>
      <c r="BH54" s="119">
        <v>349366.83116106526</v>
      </c>
      <c r="BI54" s="289">
        <v>-3.5471305459185656E-2</v>
      </c>
      <c r="BJ54" s="117">
        <v>342140.40329010849</v>
      </c>
      <c r="BK54" s="142">
        <v>-0.26472065232918196</v>
      </c>
      <c r="BL54" s="119">
        <v>189782.58048808359</v>
      </c>
      <c r="BM54" s="289">
        <v>1.4479924846326195E-2</v>
      </c>
      <c r="BN54" s="117">
        <v>460670.14630423882</v>
      </c>
      <c r="BO54" s="142">
        <v>-0.17593021573135786</v>
      </c>
      <c r="BP54" s="119">
        <v>413421.13635033177</v>
      </c>
      <c r="BQ54" s="289">
        <v>-4.8152084390208419E-2</v>
      </c>
      <c r="BR54" s="117">
        <v>164908.39114185225</v>
      </c>
      <c r="BS54" s="142">
        <v>0.15993931141732759</v>
      </c>
      <c r="BT54" s="119">
        <v>867815.76496976241</v>
      </c>
      <c r="BU54" s="289">
        <v>0.15943221084573084</v>
      </c>
      <c r="BV54" s="117">
        <v>443993.21023113938</v>
      </c>
      <c r="BW54" s="142">
        <v>3.5078618668577255E-2</v>
      </c>
      <c r="BX54" s="119">
        <v>192009.4528661271</v>
      </c>
      <c r="BY54" s="289">
        <v>8.9942553162042749E-2</v>
      </c>
      <c r="BZ54" s="117">
        <v>317659.95270061929</v>
      </c>
      <c r="CA54" s="142">
        <v>-9.0031194185226371E-4</v>
      </c>
      <c r="CB54" s="119">
        <v>248703.302274635</v>
      </c>
      <c r="CC54" s="289">
        <v>0.11349819664284808</v>
      </c>
      <c r="CD54" s="117">
        <v>821061.99106146651</v>
      </c>
      <c r="CE54" s="142">
        <v>1.9106759100376739E-2</v>
      </c>
      <c r="CF54" s="119">
        <v>169199.40772864019</v>
      </c>
      <c r="CG54" s="289">
        <v>-1.9943077422185991E-2</v>
      </c>
      <c r="CH54" s="117">
        <v>122161.34861259912</v>
      </c>
      <c r="CI54" s="142">
        <v>0.12152736009595969</v>
      </c>
      <c r="CJ54" s="119">
        <v>145068.49776246134</v>
      </c>
      <c r="CK54" s="289">
        <v>-2.4721796135624585E-2</v>
      </c>
      <c r="CL54" s="117">
        <v>122735.95911689894</v>
      </c>
      <c r="CM54" s="142">
        <v>0.12919608999378271</v>
      </c>
      <c r="CN54" s="119">
        <v>278950.42158739938</v>
      </c>
      <c r="CO54" s="289">
        <v>-2.4908816289927901E-2</v>
      </c>
      <c r="CP54" s="117">
        <v>409985.57137919986</v>
      </c>
      <c r="CQ54" s="142">
        <v>0.33217528676175928</v>
      </c>
      <c r="CR54" s="119">
        <v>232633.36266198682</v>
      </c>
      <c r="CS54" s="289">
        <v>-0.15029271874417299</v>
      </c>
      <c r="CT54" s="117">
        <v>111421.17731762143</v>
      </c>
      <c r="CU54" s="142">
        <v>-2.3587841417280819E-2</v>
      </c>
      <c r="CV54" s="119">
        <v>430236.01750926976</v>
      </c>
      <c r="CW54" s="289">
        <v>0.2397367133884743</v>
      </c>
      <c r="CX54" s="117">
        <v>517921.0807993348</v>
      </c>
      <c r="CY54" s="142">
        <v>0.23086033561323405</v>
      </c>
      <c r="CZ54" s="119">
        <v>254854.2743341515</v>
      </c>
      <c r="DA54" s="289">
        <v>0.24358407107752922</v>
      </c>
      <c r="DB54" s="117">
        <v>842124.94851867983</v>
      </c>
      <c r="DC54" s="142">
        <v>9.9378188839375492E-3</v>
      </c>
      <c r="DD54" s="119">
        <v>346188.61528749194</v>
      </c>
      <c r="DE54" s="289">
        <v>-7.8199615828647845E-3</v>
      </c>
      <c r="DF54" s="117">
        <v>696640.93563134479</v>
      </c>
      <c r="DG54" s="142">
        <v>-0.19780499521294764</v>
      </c>
      <c r="DH54" s="119">
        <v>330579.16869290202</v>
      </c>
      <c r="DI54" s="289">
        <v>-0.14037305275132606</v>
      </c>
      <c r="DJ54" s="117">
        <v>330386.74120552634</v>
      </c>
      <c r="DK54" s="142">
        <v>2.5610195639529446E-3</v>
      </c>
      <c r="DL54" s="119">
        <v>477913.37295146164</v>
      </c>
      <c r="DM54" s="289">
        <v>3.5741188730740746E-2</v>
      </c>
      <c r="DN54" s="117">
        <v>70028.945503051815</v>
      </c>
      <c r="DO54" s="142">
        <v>3.3726170272143183E-2</v>
      </c>
      <c r="DP54" s="119">
        <v>415403.37312110065</v>
      </c>
      <c r="DQ54" s="289">
        <v>8.6938253700435703E-2</v>
      </c>
      <c r="DR54" s="117">
        <v>373192.72963887471</v>
      </c>
      <c r="DS54" s="142">
        <v>-6.0427643983959792E-2</v>
      </c>
      <c r="DT54" s="119">
        <v>274073.53463256633</v>
      </c>
      <c r="DU54" s="289">
        <v>-4.1945924920326269E-2</v>
      </c>
      <c r="DV54" s="117">
        <v>163015.60902668451</v>
      </c>
      <c r="DW54" s="142">
        <v>-2.807818633714089E-2</v>
      </c>
      <c r="DX54" s="119">
        <v>518794.71147702367</v>
      </c>
      <c r="DY54" s="289">
        <v>0.20592355737201085</v>
      </c>
      <c r="DZ54" s="117">
        <v>471310.73711885011</v>
      </c>
      <c r="EA54" s="142">
        <v>1.8070911327147228E-2</v>
      </c>
      <c r="EB54" s="119">
        <v>202345.68000607213</v>
      </c>
      <c r="EC54" s="289">
        <v>6.081381940535803E-2</v>
      </c>
      <c r="ED54" s="117">
        <v>281386.87062143633</v>
      </c>
      <c r="EE54" s="142">
        <v>4.8312543089803109E-2</v>
      </c>
      <c r="EF54" s="119">
        <v>173489.87550258392</v>
      </c>
      <c r="EG54" s="289">
        <v>7.1432213647081175E-2</v>
      </c>
      <c r="EH54" s="117">
        <v>92534.959603687515</v>
      </c>
      <c r="EI54" s="142">
        <v>0.15555229741939583</v>
      </c>
      <c r="EJ54" s="119">
        <v>181639.04802639858</v>
      </c>
      <c r="EK54" s="289">
        <v>-0.13812145715496849</v>
      </c>
      <c r="EL54" s="117">
        <v>75291.630359622664</v>
      </c>
      <c r="EM54" s="142">
        <v>-0.11310449479929206</v>
      </c>
      <c r="EN54" s="119">
        <v>193183.39418795591</v>
      </c>
      <c r="EO54" s="289">
        <v>-2.0912418024350302E-2</v>
      </c>
      <c r="EP54" s="117">
        <v>261157.23624345358</v>
      </c>
      <c r="EQ54" s="142">
        <v>0.12326273141184718</v>
      </c>
      <c r="ER54" s="119">
        <v>399227.2843170595</v>
      </c>
      <c r="ES54" s="289">
        <v>8.1437358878053784E-2</v>
      </c>
      <c r="ET54" s="117">
        <v>180692.02498718794</v>
      </c>
      <c r="EU54" s="142">
        <v>1.412908194953905E-2</v>
      </c>
      <c r="EV54" s="119">
        <v>161895.20012684498</v>
      </c>
      <c r="EW54" s="289">
        <v>-0.10544598285114358</v>
      </c>
      <c r="EX54" s="117">
        <v>217960.82314727546</v>
      </c>
      <c r="EY54" s="142">
        <v>-6.2313621133216354E-2</v>
      </c>
      <c r="EZ54" s="119">
        <v>235914.09450236027</v>
      </c>
      <c r="FA54" s="289">
        <v>-7.3647599110109596E-2</v>
      </c>
      <c r="FB54" s="117">
        <v>118078.33342892837</v>
      </c>
      <c r="FC54" s="142">
        <v>-0.16951351823173461</v>
      </c>
      <c r="FD54" s="119">
        <v>964647.32324428158</v>
      </c>
      <c r="FE54" s="289">
        <v>0.13440840169858931</v>
      </c>
      <c r="FF54" s="117">
        <v>348349.08764192491</v>
      </c>
      <c r="FG54" s="142">
        <v>1.028680968700401E-2</v>
      </c>
      <c r="FH54" s="119">
        <v>687811.6913796158</v>
      </c>
      <c r="FI54" s="289">
        <v>-4.0307095813774188E-2</v>
      </c>
      <c r="FJ54" s="117">
        <v>457133.64600123424</v>
      </c>
      <c r="FK54" s="142">
        <v>0.20693583549852296</v>
      </c>
      <c r="FL54" s="119">
        <v>886566.21267869847</v>
      </c>
      <c r="FM54" s="289">
        <v>-3.7966288045428717E-2</v>
      </c>
      <c r="FN54" s="117">
        <v>329874.55289033032</v>
      </c>
      <c r="FO54" s="142">
        <v>2.2164430944211191E-2</v>
      </c>
      <c r="FP54" s="119">
        <v>369159.64343995869</v>
      </c>
      <c r="FQ54" s="289">
        <v>0.12135874183638885</v>
      </c>
      <c r="FR54" s="117">
        <v>322778.01038797741</v>
      </c>
      <c r="FS54" s="142">
        <v>2.8731694265053183E-2</v>
      </c>
      <c r="FT54" s="119">
        <v>90250.365547586756</v>
      </c>
      <c r="FU54" s="289">
        <v>0.15281232720873739</v>
      </c>
      <c r="FV54" s="117">
        <v>227054.74820089826</v>
      </c>
      <c r="FW54" s="142">
        <v>2.2138861720050376E-2</v>
      </c>
      <c r="FX54" s="119">
        <v>161330.29865349428</v>
      </c>
      <c r="FY54" s="289">
        <v>-4.8678807464530849E-3</v>
      </c>
      <c r="FZ54" s="117">
        <v>381067.43169219617</v>
      </c>
      <c r="GA54" s="142">
        <v>6.7391997522791541E-2</v>
      </c>
      <c r="GB54" s="119">
        <v>432126.10956587543</v>
      </c>
      <c r="GC54" s="289">
        <v>-0.12031690606677968</v>
      </c>
      <c r="GD54" s="117">
        <v>171111.09797022177</v>
      </c>
      <c r="GE54" s="142">
        <v>0.16938386319150645</v>
      </c>
      <c r="GF54" s="119">
        <v>435379.31371932215</v>
      </c>
      <c r="GG54" s="289">
        <v>5.3313490126768871E-2</v>
      </c>
      <c r="GH54" s="117">
        <v>442522.86632544221</v>
      </c>
      <c r="GI54" s="142">
        <v>1.0222804022501988E-3</v>
      </c>
      <c r="GJ54" s="119">
        <v>774482.93955930346</v>
      </c>
      <c r="GK54" s="289">
        <v>6.6916108876670224E-2</v>
      </c>
      <c r="GL54" s="117">
        <v>376460.6691335623</v>
      </c>
      <c r="GM54" s="142">
        <v>-4.6878098998048359E-2</v>
      </c>
      <c r="GN54" s="119">
        <v>142338.96839811633</v>
      </c>
      <c r="GO54" s="289">
        <v>-1.7471617334996609E-2</v>
      </c>
      <c r="GP54" s="117">
        <v>449915.93594202137</v>
      </c>
      <c r="GQ54" s="142">
        <v>0.12976140907654182</v>
      </c>
      <c r="GR54" s="119">
        <v>434695.81781512441</v>
      </c>
      <c r="GS54" s="289">
        <v>3.8633781246331773E-2</v>
      </c>
      <c r="GT54" s="117">
        <v>850481.26254395652</v>
      </c>
    </row>
    <row r="55" spans="1:202" x14ac:dyDescent="0.35">
      <c r="A55" s="15">
        <v>46904</v>
      </c>
      <c r="B55" s="16">
        <v>1893.7154400000002</v>
      </c>
      <c r="C55" s="142">
        <v>0.14250993082117797</v>
      </c>
      <c r="D55" s="119">
        <v>392323.73763566831</v>
      </c>
      <c r="E55" s="289">
        <v>-0.20790981859251079</v>
      </c>
      <c r="F55" s="117">
        <v>185955.29826150875</v>
      </c>
      <c r="G55" s="142">
        <v>0.12101703422480059</v>
      </c>
      <c r="H55" s="119">
        <v>220939.45746506468</v>
      </c>
      <c r="I55" s="289">
        <v>0.16968550313679648</v>
      </c>
      <c r="J55" s="117">
        <v>455778.74204095011</v>
      </c>
      <c r="K55" s="142">
        <v>-0.10024670952261049</v>
      </c>
      <c r="L55" s="119">
        <v>483679.85431543231</v>
      </c>
      <c r="M55" s="289">
        <v>-0.26527652401765828</v>
      </c>
      <c r="N55" s="117">
        <v>146999.12534111275</v>
      </c>
      <c r="O55" s="142">
        <v>1.858582707577465E-2</v>
      </c>
      <c r="P55" s="119">
        <v>238148.03450924516</v>
      </c>
      <c r="Q55" s="289">
        <v>0.14038241750825137</v>
      </c>
      <c r="R55" s="117">
        <v>570786.54646981391</v>
      </c>
      <c r="S55" s="142">
        <v>0.26634583312603244</v>
      </c>
      <c r="T55" s="119">
        <v>347143.39954503591</v>
      </c>
      <c r="U55" s="289">
        <v>-1.2859665035680368E-2</v>
      </c>
      <c r="V55" s="117">
        <v>464634.18507078063</v>
      </c>
      <c r="W55" s="142">
        <v>3.3368367349179973E-2</v>
      </c>
      <c r="X55" s="119">
        <v>347700.93976735458</v>
      </c>
      <c r="Y55" s="289">
        <v>0.18786812547978515</v>
      </c>
      <c r="Z55" s="117">
        <v>390568.40313260461</v>
      </c>
      <c r="AA55" s="142">
        <v>-0.12437393485185107</v>
      </c>
      <c r="AB55" s="119">
        <v>519997.12019505893</v>
      </c>
      <c r="AC55" s="289">
        <v>8.7599170851420854E-2</v>
      </c>
      <c r="AD55" s="117">
        <v>313014.85700011172</v>
      </c>
      <c r="AE55" s="142">
        <v>0.13862595192822386</v>
      </c>
      <c r="AF55" s="119">
        <v>231461.91684079063</v>
      </c>
      <c r="AG55" s="289">
        <v>1.1652209229839963E-3</v>
      </c>
      <c r="AH55" s="117">
        <v>638967.68053101026</v>
      </c>
      <c r="AI55" s="142">
        <v>-0.13393240603737144</v>
      </c>
      <c r="AJ55" s="119">
        <v>689995.87818297697</v>
      </c>
      <c r="AK55" s="289">
        <v>0.13669460877127934</v>
      </c>
      <c r="AL55" s="117">
        <v>273245.1289913517</v>
      </c>
      <c r="AM55" s="142">
        <v>-2.2187490770325835E-2</v>
      </c>
      <c r="AN55" s="119">
        <v>359763.85945187893</v>
      </c>
      <c r="AO55" s="289">
        <v>0.1303776709538958</v>
      </c>
      <c r="AP55" s="117">
        <v>288849.65798943397</v>
      </c>
      <c r="AQ55" s="142">
        <v>6.9599933356836632E-2</v>
      </c>
      <c r="AR55" s="119">
        <v>638798.10446675809</v>
      </c>
      <c r="AS55" s="289">
        <v>0.12207553085963456</v>
      </c>
      <c r="AT55" s="117">
        <v>459460.79897003423</v>
      </c>
      <c r="AU55" s="142">
        <v>0.11753149395744497</v>
      </c>
      <c r="AV55" s="119">
        <v>614417.61244259472</v>
      </c>
      <c r="AW55" s="289">
        <v>-9.4730133853367079E-2</v>
      </c>
      <c r="AX55" s="117">
        <v>231522.91550789063</v>
      </c>
      <c r="AY55" s="142">
        <v>0.18846156034542838</v>
      </c>
      <c r="AZ55" s="119">
        <v>236022.14676474864</v>
      </c>
      <c r="BA55" s="289">
        <v>-3.1459676600213426E-2</v>
      </c>
      <c r="BB55" s="117">
        <v>378824.56663569849</v>
      </c>
      <c r="BC55" s="142">
        <v>7.374115045373375E-2</v>
      </c>
      <c r="BD55" s="119">
        <v>301992.74126435356</v>
      </c>
      <c r="BE55" s="289">
        <v>-0.17782910539179386</v>
      </c>
      <c r="BF55" s="117">
        <v>424420.46607896412</v>
      </c>
      <c r="BG55" s="142">
        <v>-8.9326369219393228E-2</v>
      </c>
      <c r="BH55" s="119">
        <v>320052.87604776252</v>
      </c>
      <c r="BI55" s="289">
        <v>-0.12628596204553827</v>
      </c>
      <c r="BJ55" s="117">
        <v>300826.58874596865</v>
      </c>
      <c r="BK55" s="142">
        <v>-0.13435644255396761</v>
      </c>
      <c r="BL55" s="119">
        <v>166177.78355499267</v>
      </c>
      <c r="BM55" s="289">
        <v>0.12875635587667611</v>
      </c>
      <c r="BN55" s="117">
        <v>521878.07104354788</v>
      </c>
      <c r="BO55" s="142">
        <v>-0.11653510032185747</v>
      </c>
      <c r="BP55" s="119">
        <v>367136.77819056954</v>
      </c>
      <c r="BQ55" s="289">
        <v>-7.9100423633112482E-3</v>
      </c>
      <c r="BR55" s="117">
        <v>165497.67422185469</v>
      </c>
      <c r="BS55" s="142">
        <v>0.27248203333569421</v>
      </c>
      <c r="BT55" s="119">
        <v>1106173.6846094942</v>
      </c>
      <c r="BU55" s="289">
        <v>-0.20408010954920552</v>
      </c>
      <c r="BV55" s="117">
        <v>355276.74268806505</v>
      </c>
      <c r="BW55" s="142">
        <v>0.13005916369862064</v>
      </c>
      <c r="BX55" s="119">
        <v>218875.7571681253</v>
      </c>
      <c r="BY55" s="289">
        <v>9.4859092097834524E-2</v>
      </c>
      <c r="BZ55" s="117">
        <v>349686.60284964112</v>
      </c>
      <c r="CA55" s="142">
        <v>-8.9759537097531691E-2</v>
      </c>
      <c r="CB55" s="119">
        <v>228273.52442783627</v>
      </c>
      <c r="CC55" s="289">
        <v>-6.527584016053585E-2</v>
      </c>
      <c r="CD55" s="117">
        <v>769360.19521104696</v>
      </c>
      <c r="CE55" s="142">
        <v>0.12146088402703804</v>
      </c>
      <c r="CF55" s="119">
        <v>191644.23280821208</v>
      </c>
      <c r="CG55" s="289">
        <v>0.15735449544973179</v>
      </c>
      <c r="CH55" s="117">
        <v>143277.70142699344</v>
      </c>
      <c r="CI55" s="142">
        <v>0.25867652247829132</v>
      </c>
      <c r="CJ55" s="119">
        <v>184488.02772480462</v>
      </c>
      <c r="CK55" s="289">
        <v>-0.11141312916429956</v>
      </c>
      <c r="CL55" s="117">
        <v>110955.27729070369</v>
      </c>
      <c r="CM55" s="142">
        <v>-0.15299777301491535</v>
      </c>
      <c r="CN55" s="119">
        <v>238165.34374295551</v>
      </c>
      <c r="CO55" s="289">
        <v>0.32669832640289392</v>
      </c>
      <c r="CP55" s="117">
        <v>545820.88683811878</v>
      </c>
      <c r="CQ55" s="142">
        <v>0.10118745218593979</v>
      </c>
      <c r="CR55" s="119">
        <v>258066.65536320099</v>
      </c>
      <c r="CS55" s="289">
        <v>-6.7480976219975314E-3</v>
      </c>
      <c r="CT55" s="117">
        <v>112563.01177592423</v>
      </c>
      <c r="CU55" s="142">
        <v>-2.9563092550998649E-2</v>
      </c>
      <c r="CV55" s="119">
        <v>419410.62574487017</v>
      </c>
      <c r="CW55" s="289">
        <v>-0.15883241017350908</v>
      </c>
      <c r="CX55" s="117">
        <v>437552.14269630774</v>
      </c>
      <c r="CY55" s="142">
        <v>0.17646369284487057</v>
      </c>
      <c r="CZ55" s="119">
        <v>301720.51616045559</v>
      </c>
      <c r="DA55" s="289">
        <v>1.1319920717694582E-2</v>
      </c>
      <c r="DB55" s="117">
        <v>853551.45161030395</v>
      </c>
      <c r="DC55" s="142">
        <v>5.7651601158162397E-2</v>
      </c>
      <c r="DD55" s="119">
        <v>368040.658701543</v>
      </c>
      <c r="DE55" s="289">
        <v>-4.3978325792576808E-2</v>
      </c>
      <c r="DF55" s="117">
        <v>667897.54904370406</v>
      </c>
      <c r="DG55" s="142">
        <v>3.2004744703689122E-3</v>
      </c>
      <c r="DH55" s="119">
        <v>333530.89432273939</v>
      </c>
      <c r="DI55" s="289">
        <v>0.20623059586716141</v>
      </c>
      <c r="DJ55" s="117">
        <v>400416.31115095172</v>
      </c>
      <c r="DK55" s="142">
        <v>9.362213481676708E-2</v>
      </c>
      <c r="DL55" s="119">
        <v>524550.35862465936</v>
      </c>
      <c r="DM55" s="289">
        <v>4.4252916857621297E-2</v>
      </c>
      <c r="DN55" s="117">
        <v>75021.646046025257</v>
      </c>
      <c r="DO55" s="142">
        <v>3.4282810355111208E-2</v>
      </c>
      <c r="DP55" s="119">
        <v>431538.28362268483</v>
      </c>
      <c r="DQ55" s="289">
        <v>0.27387522185849345</v>
      </c>
      <c r="DR55" s="117">
        <v>477294.68670469825</v>
      </c>
      <c r="DS55" s="142">
        <v>-3.6265407434795172E-2</v>
      </c>
      <c r="DT55" s="119">
        <v>266027.86167202186</v>
      </c>
      <c r="DU55" s="289">
        <v>-0.18788630585293742</v>
      </c>
      <c r="DV55" s="117">
        <v>134280.92389029401</v>
      </c>
      <c r="DW55" s="142">
        <v>-0.28844523396652633</v>
      </c>
      <c r="DX55" s="119">
        <v>371044.56498443708</v>
      </c>
      <c r="DY55" s="289">
        <v>2.2763507485284162E-3</v>
      </c>
      <c r="DZ55" s="117">
        <v>474277.3211080801</v>
      </c>
      <c r="EA55" s="142">
        <v>3.9336643954387795E-2</v>
      </c>
      <c r="EB55" s="119">
        <v>212198.99541617947</v>
      </c>
      <c r="EC55" s="289">
        <v>-1.310462881809471E-2</v>
      </c>
      <c r="ED55" s="117">
        <v>279593.11556765717</v>
      </c>
      <c r="EE55" s="142">
        <v>0.12882354118967979</v>
      </c>
      <c r="EF55" s="119">
        <v>197733.17106538347</v>
      </c>
      <c r="EG55" s="289">
        <v>2.5270490065490009E-2</v>
      </c>
      <c r="EH55" s="117">
        <v>96767.078821063027</v>
      </c>
      <c r="EI55" s="142">
        <v>-0.16728042986730107</v>
      </c>
      <c r="EJ55" s="119">
        <v>153148.10543185528</v>
      </c>
      <c r="EK55" s="289">
        <v>0.30463199914582273</v>
      </c>
      <c r="EL55" s="117">
        <v>100121.58567502283</v>
      </c>
      <c r="EM55" s="142">
        <v>0.10678980405652191</v>
      </c>
      <c r="EN55" s="119">
        <v>215707.12644026155</v>
      </c>
      <c r="EO55" s="289">
        <v>-1.181091598841004E-2</v>
      </c>
      <c r="EP55" s="117">
        <v>259966.44550641681</v>
      </c>
      <c r="EQ55" s="142">
        <v>-1.5444610104610033E-2</v>
      </c>
      <c r="ER55" s="119">
        <v>394955.09000766021</v>
      </c>
      <c r="ES55" s="289">
        <v>0.10707637493610662</v>
      </c>
      <c r="ET55" s="117">
        <v>201933.58744268041</v>
      </c>
      <c r="EU55" s="142">
        <v>9.3634820698651561E-2</v>
      </c>
      <c r="EV55" s="119">
        <v>178947.9436026944</v>
      </c>
      <c r="EW55" s="289">
        <v>1.167090700136042E-2</v>
      </c>
      <c r="EX55" s="117">
        <v>222398.33908416724</v>
      </c>
      <c r="EY55" s="142">
        <v>0.36053014673010469</v>
      </c>
      <c r="EZ55" s="119">
        <v>322861.95304899599</v>
      </c>
      <c r="FA55" s="289">
        <v>0.25128796082637694</v>
      </c>
      <c r="FB55" s="117">
        <v>149643.7124940608</v>
      </c>
      <c r="FC55" s="142">
        <v>0.17308069042616014</v>
      </c>
      <c r="FD55" s="119">
        <v>1133502.863409149</v>
      </c>
      <c r="FE55" s="289">
        <v>0.25822823261168049</v>
      </c>
      <c r="FF55" s="117">
        <v>440196.37231559056</v>
      </c>
      <c r="FG55" s="142">
        <v>3.1475717389452762E-2</v>
      </c>
      <c r="FH55" s="119">
        <v>711354.77323464211</v>
      </c>
      <c r="FI55" s="289">
        <v>-5.1685701384407645E-2</v>
      </c>
      <c r="FJ55" s="117">
        <v>435400.08832124894</v>
      </c>
      <c r="FK55" s="142">
        <v>0.11647178491021806</v>
      </c>
      <c r="FL55" s="119">
        <v>991719.87735047867</v>
      </c>
      <c r="FM55" s="289">
        <v>-0.19733343854204177</v>
      </c>
      <c r="FN55" s="117">
        <v>266672.98852096283</v>
      </c>
      <c r="FO55" s="142">
        <v>0.13560889519771591</v>
      </c>
      <c r="FP55" s="119">
        <v>421114.69027843419</v>
      </c>
      <c r="FQ55" s="289">
        <v>5.0306195934897581E-2</v>
      </c>
      <c r="FR55" s="117">
        <v>340909.45966203144</v>
      </c>
      <c r="FS55" s="142">
        <v>9.8333813789233365E-2</v>
      </c>
      <c r="FT55" s="119">
        <v>101018.74362775339</v>
      </c>
      <c r="FU55" s="289">
        <v>-7.282643990458261E-2</v>
      </c>
      <c r="FV55" s="117">
        <v>212412.87466599542</v>
      </c>
      <c r="FW55" s="142">
        <v>0.19396109915498128</v>
      </c>
      <c r="FX55" s="119">
        <v>194515.81614732745</v>
      </c>
      <c r="FY55" s="289">
        <v>-3.6863225920289594E-2</v>
      </c>
      <c r="FZ55" s="117">
        <v>368913.77230686223</v>
      </c>
      <c r="GA55" s="142">
        <v>8.6899098400207819E-2</v>
      </c>
      <c r="GB55" s="119">
        <v>471571.19432233943</v>
      </c>
      <c r="GC55" s="289">
        <v>-0.10575938742946965</v>
      </c>
      <c r="GD55" s="117">
        <v>154908.20850650716</v>
      </c>
      <c r="GE55" s="142">
        <v>-0.12579060006232556</v>
      </c>
      <c r="GF55" s="119">
        <v>382506.4040318451</v>
      </c>
      <c r="GG55" s="289">
        <v>0.26673407291249168</v>
      </c>
      <c r="GH55" s="117">
        <v>562452.50825733761</v>
      </c>
      <c r="GI55" s="142">
        <v>-2.0480958884627025E-2</v>
      </c>
      <c r="GJ55" s="119">
        <v>760514.50175734435</v>
      </c>
      <c r="GK55" s="289">
        <v>2.5630671590947316E-2</v>
      </c>
      <c r="GL55" s="117">
        <v>388003.3243510329</v>
      </c>
      <c r="GM55" s="142">
        <v>7.6399692160222576E-2</v>
      </c>
      <c r="GN55" s="119">
        <v>155107.33720613606</v>
      </c>
      <c r="GO55" s="289">
        <v>-5.5485579374804223E-2</v>
      </c>
      <c r="GP55" s="117">
        <v>426845.805006321</v>
      </c>
      <c r="GQ55" s="142">
        <v>-2.2324716067969957E-2</v>
      </c>
      <c r="GR55" s="119">
        <v>426885.07254646777</v>
      </c>
      <c r="GS55" s="289">
        <v>-2.8383432745945528E-2</v>
      </c>
      <c r="GT55" s="117">
        <v>828235.40026685328</v>
      </c>
    </row>
    <row r="56" spans="1:202" x14ac:dyDescent="0.35">
      <c r="A56" s="15">
        <v>46934</v>
      </c>
      <c r="B56" s="16">
        <v>1893.7154400000002</v>
      </c>
      <c r="C56" s="142">
        <v>0.12496290107829561</v>
      </c>
      <c r="D56" s="119">
        <v>443243.36549250153</v>
      </c>
      <c r="E56" s="289">
        <v>5.1845401789033581E-2</v>
      </c>
      <c r="F56" s="117">
        <v>197489.94085467624</v>
      </c>
      <c r="G56" s="142">
        <v>6.3967669381430198E-2</v>
      </c>
      <c r="H56" s="119">
        <v>236966.15507350251</v>
      </c>
      <c r="I56" s="289">
        <v>0.13017720323981691</v>
      </c>
      <c r="J56" s="117">
        <v>517004.45941600297</v>
      </c>
      <c r="K56" s="142">
        <v>0.15209181418615131</v>
      </c>
      <c r="L56" s="119">
        <v>559137.31628355989</v>
      </c>
      <c r="M56" s="289">
        <v>3.0073681000048549E-3</v>
      </c>
      <c r="N56" s="117">
        <v>149334.92126139224</v>
      </c>
      <c r="O56" s="142">
        <v>-9.4304853543925385E-2</v>
      </c>
      <c r="P56" s="119">
        <v>217583.2344330771</v>
      </c>
      <c r="Q56" s="289">
        <v>-0.25668377907085888</v>
      </c>
      <c r="R56" s="117">
        <v>426168.61411913764</v>
      </c>
      <c r="S56" s="142">
        <v>0.14490794852085326</v>
      </c>
      <c r="T56" s="119">
        <v>399340.95285566198</v>
      </c>
      <c r="U56" s="289">
        <v>0.20471827629802003</v>
      </c>
      <c r="V56" s="117">
        <v>561647.00998760608</v>
      </c>
      <c r="W56" s="142">
        <v>6.5604289393280724E-2</v>
      </c>
      <c r="X56" s="119">
        <v>372405.32828216773</v>
      </c>
      <c r="Y56" s="289">
        <v>-7.9153040204743397E-2</v>
      </c>
      <c r="Z56" s="117">
        <v>361547.44205674715</v>
      </c>
      <c r="AA56" s="142">
        <v>-5.4636791562242742E-2</v>
      </c>
      <c r="AB56" s="119">
        <v>493479.86136599502</v>
      </c>
      <c r="AC56" s="289">
        <v>2.9348931407095116E-2</v>
      </c>
      <c r="AD56" s="117">
        <v>324095.22400760971</v>
      </c>
      <c r="AE56" s="142">
        <v>-7.9143679843466375E-3</v>
      </c>
      <c r="AF56" s="119">
        <v>231523.75749655036</v>
      </c>
      <c r="AG56" s="289">
        <v>-0.17855766690106617</v>
      </c>
      <c r="AH56" s="117">
        <v>526768.81771020731</v>
      </c>
      <c r="AI56" s="142">
        <v>-0.11170231335801416</v>
      </c>
      <c r="AJ56" s="119">
        <v>614815.45782244392</v>
      </c>
      <c r="AK56" s="289">
        <v>-7.0954995374450311E-2</v>
      </c>
      <c r="AL56" s="117">
        <v>255750.73756767926</v>
      </c>
      <c r="AM56" s="142">
        <v>3.1764817028176295E-2</v>
      </c>
      <c r="AN56" s="119">
        <v>373085.40806071844</v>
      </c>
      <c r="AO56" s="289">
        <v>1.3594539080634661E-2</v>
      </c>
      <c r="AP56" s="117">
        <v>294670.15139339928</v>
      </c>
      <c r="AQ56" s="142">
        <v>-6.205046700743605E-2</v>
      </c>
      <c r="AR56" s="119">
        <v>601054.09920113091</v>
      </c>
      <c r="AS56" s="289">
        <v>3.5581789994665401E-2</v>
      </c>
      <c r="AT56" s="117">
        <v>477702.95206976711</v>
      </c>
      <c r="AU56" s="142">
        <v>0.10416070814913519</v>
      </c>
      <c r="AV56" s="119">
        <v>680309.50149391626</v>
      </c>
      <c r="AW56" s="289">
        <v>7.6281807099219542E-2</v>
      </c>
      <c r="AX56" s="117">
        <v>251077.61732771245</v>
      </c>
      <c r="AY56" s="142">
        <v>0.30198344366529434</v>
      </c>
      <c r="AZ56" s="119">
        <v>309190.64286604297</v>
      </c>
      <c r="BA56" s="289">
        <v>0.13712304569084333</v>
      </c>
      <c r="BB56" s="117">
        <v>432663.86043529934</v>
      </c>
      <c r="BC56" s="142">
        <v>6.2649375412604069E-2</v>
      </c>
      <c r="BD56" s="119">
        <v>322806.11332370545</v>
      </c>
      <c r="BE56" s="289">
        <v>0.29619817344133359</v>
      </c>
      <c r="BF56" s="117">
        <v>552026.74834267283</v>
      </c>
      <c r="BG56" s="142">
        <v>7.9728909176422474E-2</v>
      </c>
      <c r="BH56" s="119">
        <v>347464.05817382736</v>
      </c>
      <c r="BI56" s="289">
        <v>-0.12112851813346663</v>
      </c>
      <c r="BJ56" s="117">
        <v>266281.6252760237</v>
      </c>
      <c r="BK56" s="142">
        <v>0.19446532599068111</v>
      </c>
      <c r="BL56" s="119">
        <v>200387.31584642318</v>
      </c>
      <c r="BM56" s="289">
        <v>0.21219873501937914</v>
      </c>
      <c r="BN56" s="117">
        <v>634513.65299334237</v>
      </c>
      <c r="BO56" s="142">
        <v>-8.4545286551406848E-2</v>
      </c>
      <c r="BP56" s="119">
        <v>337990.80951488757</v>
      </c>
      <c r="BQ56" s="289">
        <v>0.16906653677943484</v>
      </c>
      <c r="BR56" s="117">
        <v>195371.5082875948</v>
      </c>
      <c r="BS56" s="142">
        <v>2.4931257451250004E-2</v>
      </c>
      <c r="BT56" s="119">
        <v>1135645.7009662911</v>
      </c>
      <c r="BU56" s="289">
        <v>4.5457717739828089E-2</v>
      </c>
      <c r="BV56" s="117">
        <v>373320.52801670466</v>
      </c>
      <c r="BW56" s="142">
        <v>0.19693908351560641</v>
      </c>
      <c r="BX56" s="119">
        <v>263874.6636286003</v>
      </c>
      <c r="BY56" s="289">
        <v>2.3122878008690662E-2</v>
      </c>
      <c r="BZ56" s="117">
        <v>359666.07894860685</v>
      </c>
      <c r="CA56" s="142">
        <v>0.18797966312872477</v>
      </c>
      <c r="CB56" s="119">
        <v>273078.02009098761</v>
      </c>
      <c r="CC56" s="289">
        <v>-3.6871826948878694E-2</v>
      </c>
      <c r="CD56" s="117">
        <v>742886.19467186974</v>
      </c>
      <c r="CE56" s="142">
        <v>0.13337705854043858</v>
      </c>
      <c r="CF56" s="119">
        <v>219098.89230641042</v>
      </c>
      <c r="CG56" s="289">
        <v>-5.5235220087661907E-2</v>
      </c>
      <c r="CH56" s="117">
        <v>137257.44149501916</v>
      </c>
      <c r="CI56" s="142">
        <v>0.1710598822615253</v>
      </c>
      <c r="CJ56" s="119">
        <v>217940.24346607071</v>
      </c>
      <c r="CK56" s="289">
        <v>2.6017826410200059E-2</v>
      </c>
      <c r="CL56" s="117">
        <v>115735.80787454882</v>
      </c>
      <c r="CM56" s="142">
        <v>0.23240108991214081</v>
      </c>
      <c r="CN56" s="119">
        <v>295408.94464811799</v>
      </c>
      <c r="CO56" s="289">
        <v>0.17593312187910154</v>
      </c>
      <c r="CP56" s="117">
        <v>643742.57488636894</v>
      </c>
      <c r="CQ56" s="142">
        <v>0.1299679682406388</v>
      </c>
      <c r="CR56" s="119">
        <v>293500.76967141335</v>
      </c>
      <c r="CS56" s="289">
        <v>3.0972300202648885E-2</v>
      </c>
      <c r="CT56" s="117">
        <v>117943.06260836247</v>
      </c>
      <c r="CU56" s="142">
        <v>0.12883231174417059</v>
      </c>
      <c r="CV56" s="119">
        <v>475337.98166965094</v>
      </c>
      <c r="CW56" s="289">
        <v>4.7804686257574731E-2</v>
      </c>
      <c r="CX56" s="117">
        <v>460362.9010392343</v>
      </c>
      <c r="CY56" s="142">
        <v>0.27206535469152499</v>
      </c>
      <c r="CZ56" s="119">
        <v>385701.93084735994</v>
      </c>
      <c r="DA56" s="289">
        <v>1.6543971186609659E-2</v>
      </c>
      <c r="DB56" s="117">
        <v>869566.29767203366</v>
      </c>
      <c r="DC56" s="142">
        <v>0.10127742685286178</v>
      </c>
      <c r="DD56" s="119">
        <v>407208.58503206761</v>
      </c>
      <c r="DE56" s="289">
        <v>-1.9805936213464825E-2</v>
      </c>
      <c r="DF56" s="117">
        <v>656562.92823021498</v>
      </c>
      <c r="DG56" s="142">
        <v>0.1826538353223216</v>
      </c>
      <c r="DH56" s="119">
        <v>396345.30680927174</v>
      </c>
      <c r="DI56" s="289">
        <v>0.15505751799423717</v>
      </c>
      <c r="DJ56" s="117">
        <v>464397.58596242644</v>
      </c>
      <c r="DK56" s="142">
        <v>7.528943351920464E-2</v>
      </c>
      <c r="DL56" s="119">
        <v>565937.17341780569</v>
      </c>
      <c r="DM56" s="289">
        <v>9.954263219406087E-2</v>
      </c>
      <c r="DN56" s="117">
        <v>84383.213604977776</v>
      </c>
      <c r="DO56" s="142">
        <v>-7.4049907713155366E-2</v>
      </c>
      <c r="DP56" s="119">
        <v>401476.62898573157</v>
      </c>
      <c r="DQ56" s="289">
        <v>0.14546851994724097</v>
      </c>
      <c r="DR56" s="117">
        <v>548619.75379831286</v>
      </c>
      <c r="DS56" s="142">
        <v>5.4073952036549397E-2</v>
      </c>
      <c r="DT56" s="119">
        <v>282306.75494446058</v>
      </c>
      <c r="DU56" s="289">
        <v>-2.149630565448632E-2</v>
      </c>
      <c r="DV56" s="117">
        <v>133288.09554678143</v>
      </c>
      <c r="DW56" s="142">
        <v>-3.222478318652959E-2</v>
      </c>
      <c r="DX56" s="119">
        <v>360981.44976527343</v>
      </c>
      <c r="DY56" s="289">
        <v>-2.3589900014526169E-2</v>
      </c>
      <c r="DZ56" s="117">
        <v>464982.88196398312</v>
      </c>
      <c r="EA56" s="142">
        <v>0.14130208111077031</v>
      </c>
      <c r="EB56" s="119">
        <v>244076.87051810045</v>
      </c>
      <c r="EC56" s="289">
        <v>4.4541908014911022E-2</v>
      </c>
      <c r="ED56" s="117">
        <v>293940.4418428741</v>
      </c>
      <c r="EE56" s="142">
        <v>-0.14893066580461028</v>
      </c>
      <c r="EF56" s="119">
        <v>170178.35368695899</v>
      </c>
      <c r="EG56" s="289">
        <v>-7.9962140357949074E-2</v>
      </c>
      <c r="EH56" s="117">
        <v>90923.091522344461</v>
      </c>
      <c r="EI56" s="142">
        <v>5.2049873975114125E-2</v>
      </c>
      <c r="EJ56" s="119">
        <v>163013.16045911083</v>
      </c>
      <c r="EK56" s="289">
        <v>5.3355427151231996E-2</v>
      </c>
      <c r="EL56" s="117">
        <v>107357.33108577234</v>
      </c>
      <c r="EM56" s="142">
        <v>4.4053615257643612E-2</v>
      </c>
      <c r="EN56" s="119">
        <v>227103.5206367927</v>
      </c>
      <c r="EO56" s="289">
        <v>1.1040132308584808E-2</v>
      </c>
      <c r="EP56" s="117">
        <v>264730.22490060021</v>
      </c>
      <c r="EQ56" s="142">
        <v>8.4965388373328399E-2</v>
      </c>
      <c r="ER56" s="119">
        <v>430406.3180601839</v>
      </c>
      <c r="ES56" s="289">
        <v>6.6998359943872904E-2</v>
      </c>
      <c r="ET56" s="117">
        <v>217356.52205892262</v>
      </c>
      <c r="EU56" s="142">
        <v>2.2359170804414429E-2</v>
      </c>
      <c r="EV56" s="119">
        <v>184842.78667880577</v>
      </c>
      <c r="EW56" s="289">
        <v>-6.9050871184890505E-2</v>
      </c>
      <c r="EX56" s="117">
        <v>208935.25546033282</v>
      </c>
      <c r="EY56" s="142">
        <v>-0.25329421459425328</v>
      </c>
      <c r="EZ56" s="119">
        <v>242976.60366908388</v>
      </c>
      <c r="FA56" s="289">
        <v>0.10848833037107695</v>
      </c>
      <c r="FB56" s="117">
        <v>167772.02445307092</v>
      </c>
      <c r="FC56" s="142">
        <v>0.25034351897462626</v>
      </c>
      <c r="FD56" s="119">
        <v>1419161.6744428105</v>
      </c>
      <c r="FE56" s="289">
        <v>0.13694185441753012</v>
      </c>
      <c r="FF56" s="117">
        <v>502371.39528835699</v>
      </c>
      <c r="FG56" s="142">
        <v>7.6738555070064496E-2</v>
      </c>
      <c r="FH56" s="119">
        <v>767836.82611486199</v>
      </c>
      <c r="FI56" s="289">
        <v>8.2946791617660748E-2</v>
      </c>
      <c r="FJ56" s="117">
        <v>473408.84415754263</v>
      </c>
      <c r="FK56" s="142">
        <v>0.14169470481822727</v>
      </c>
      <c r="FL56" s="119">
        <v>1134135.0480740233</v>
      </c>
      <c r="FM56" s="289">
        <v>1.2805626605475528E-2</v>
      </c>
      <c r="FN56" s="117">
        <v>271981.61867772852</v>
      </c>
      <c r="FO56" s="142">
        <v>-0.22019619272877333</v>
      </c>
      <c r="FP56" s="119">
        <v>330280.55421696638</v>
      </c>
      <c r="FQ56" s="289">
        <v>0.2795919475160431</v>
      </c>
      <c r="FR56" s="117">
        <v>438118.71485558077</v>
      </c>
      <c r="FS56" s="142">
        <v>0.11754587126250284</v>
      </c>
      <c r="FT56" s="119">
        <v>114786.79530132106</v>
      </c>
      <c r="FU56" s="289">
        <v>2.2640548250033032E-4</v>
      </c>
      <c r="FV56" s="117">
        <v>214354.68154537346</v>
      </c>
      <c r="FW56" s="142">
        <v>0.12731491340120191</v>
      </c>
      <c r="FX56" s="119">
        <v>221174.29587528858</v>
      </c>
      <c r="FY56" s="289">
        <v>0.11791938385075559</v>
      </c>
      <c r="FZ56" s="117">
        <v>414309.57247134531</v>
      </c>
      <c r="GA56" s="142">
        <v>0.23274045425801371</v>
      </c>
      <c r="GB56" s="119">
        <v>583218.60374391475</v>
      </c>
      <c r="GC56" s="289">
        <v>-3.6046258826891789E-2</v>
      </c>
      <c r="GD56" s="117">
        <v>151218.06256827147</v>
      </c>
      <c r="GE56" s="142">
        <v>6.4513601824537012E-3</v>
      </c>
      <c r="GF56" s="119">
        <v>386867.80605634965</v>
      </c>
      <c r="GG56" s="289">
        <v>-3.7266888076122495E-2</v>
      </c>
      <c r="GH56" s="117">
        <v>543385.36902397708</v>
      </c>
      <c r="GI56" s="142">
        <v>0.18019826486026075</v>
      </c>
      <c r="GJ56" s="119">
        <v>899451.61081508349</v>
      </c>
      <c r="GK56" s="289">
        <v>5.2925002475629326E-2</v>
      </c>
      <c r="GL56" s="117">
        <v>410432.11669286375</v>
      </c>
      <c r="GM56" s="142">
        <v>4.0880991038075194E-2</v>
      </c>
      <c r="GN56" s="119">
        <v>163341.99430839982</v>
      </c>
      <c r="GO56" s="289">
        <v>-0.10635391100688811</v>
      </c>
      <c r="GP56" s="117">
        <v>383342.79968701524</v>
      </c>
      <c r="GQ56" s="142">
        <v>2.2171370428357151E-2</v>
      </c>
      <c r="GR56" s="119">
        <v>438243.41506023158</v>
      </c>
      <c r="GS56" s="289">
        <v>0.23724921370571106</v>
      </c>
      <c r="GT56" s="117">
        <v>1026627.3131833993</v>
      </c>
    </row>
    <row r="57" spans="1:202" x14ac:dyDescent="0.35">
      <c r="A57" s="15">
        <v>46965</v>
      </c>
      <c r="B57" s="16">
        <v>1893.7154400000002</v>
      </c>
      <c r="C57" s="142">
        <v>-0.10396451139791744</v>
      </c>
      <c r="D57" s="119">
        <v>399055.50100870506</v>
      </c>
      <c r="E57" s="289">
        <v>0.18921487291195255</v>
      </c>
      <c r="F57" s="117">
        <v>236751.69035488283</v>
      </c>
      <c r="G57" s="142">
        <v>0.21984599397324051</v>
      </c>
      <c r="H57" s="119">
        <v>290955.93041365372</v>
      </c>
      <c r="I57" s="289">
        <v>4.1945342756142409E-2</v>
      </c>
      <c r="J57" s="117">
        <v>540584.10411266144</v>
      </c>
      <c r="K57" s="142">
        <v>-4.9568677644691791E-2</v>
      </c>
      <c r="L57" s="119">
        <v>533315.33433358208</v>
      </c>
      <c r="M57" s="289">
        <v>-1.3068340622993793E-2</v>
      </c>
      <c r="N57" s="117">
        <v>149277.07708344041</v>
      </c>
      <c r="O57" s="142">
        <v>-6.7710215416522446E-2</v>
      </c>
      <c r="P57" s="119">
        <v>204744.34219858976</v>
      </c>
      <c r="Q57" s="289">
        <v>0.22151073694702134</v>
      </c>
      <c r="R57" s="117">
        <v>522463.25333635858</v>
      </c>
      <c r="S57" s="142">
        <v>0.11047765584638571</v>
      </c>
      <c r="T57" s="119">
        <v>445352.92065061757</v>
      </c>
      <c r="U57" s="289">
        <v>-0.14313689119602885</v>
      </c>
      <c r="V57" s="117">
        <v>483148.31846843514</v>
      </c>
      <c r="W57" s="142">
        <v>0.19937488715635115</v>
      </c>
      <c r="X57" s="119">
        <v>448547.31402484886</v>
      </c>
      <c r="Y57" s="289">
        <v>2.257844346001335E-2</v>
      </c>
      <c r="Z57" s="117">
        <v>371604.33597533789</v>
      </c>
      <c r="AA57" s="142">
        <v>0.14250842918338552</v>
      </c>
      <c r="AB57" s="119">
        <v>565698.6166828979</v>
      </c>
      <c r="AC57" s="289">
        <v>0.1947537175496471</v>
      </c>
      <c r="AD57" s="117">
        <v>389107.68916317739</v>
      </c>
      <c r="AE57" s="142">
        <v>-8.7542185153271654E-2</v>
      </c>
      <c r="AF57" s="119">
        <v>213149.37729040618</v>
      </c>
      <c r="AG57" s="289">
        <v>5.2739300786242838E-3</v>
      </c>
      <c r="AH57" s="117">
        <v>531440.67506241053</v>
      </c>
      <c r="AI57" s="142">
        <v>0.10712221558087942</v>
      </c>
      <c r="AJ57" s="119">
        <v>682569.56727775687</v>
      </c>
      <c r="AK57" s="289">
        <v>0.16908971718242638</v>
      </c>
      <c r="AL57" s="117">
        <v>300889.27289219509</v>
      </c>
      <c r="AM57" s="142">
        <v>-3.2640177896888389E-2</v>
      </c>
      <c r="AN57" s="119">
        <v>362801.5494108834</v>
      </c>
      <c r="AO57" s="289">
        <v>0.10500173202086285</v>
      </c>
      <c r="AP57" s="117">
        <v>327504.74310455611</v>
      </c>
      <c r="AQ57" s="142">
        <v>-3.4347116023493454E-2</v>
      </c>
      <c r="AR57" s="119">
        <v>582303.33975947334</v>
      </c>
      <c r="AS57" s="289">
        <v>0.22139095127392661</v>
      </c>
      <c r="AT57" s="117">
        <v>585355.77849485597</v>
      </c>
      <c r="AU57" s="142">
        <v>0.11610290773896527</v>
      </c>
      <c r="AV57" s="119">
        <v>761189.12821980589</v>
      </c>
      <c r="AW57" s="289">
        <v>-1.3504504191581695E-3</v>
      </c>
      <c r="AX57" s="117">
        <v>252632.26489415101</v>
      </c>
      <c r="AY57" s="142">
        <v>0.16843174441907727</v>
      </c>
      <c r="AZ57" s="119">
        <v>363161.87764202652</v>
      </c>
      <c r="BA57" s="289">
        <v>0.24802383571887976</v>
      </c>
      <c r="BB57" s="117">
        <v>541868.52611740038</v>
      </c>
      <c r="BC57" s="142">
        <v>1.0212390932234458E-2</v>
      </c>
      <c r="BD57" s="119">
        <v>327996.45098828233</v>
      </c>
      <c r="BE57" s="289">
        <v>-4.8934566915234234E-2</v>
      </c>
      <c r="BF57" s="117">
        <v>526907.27392689919</v>
      </c>
      <c r="BG57" s="142">
        <v>0.1714217165531905</v>
      </c>
      <c r="BH57" s="119">
        <v>408920.6589065225</v>
      </c>
      <c r="BI57" s="289">
        <v>7.8995717061571782E-2</v>
      </c>
      <c r="BJ57" s="117">
        <v>289210.44864502398</v>
      </c>
      <c r="BK57" s="142">
        <v>3.7980081372874175E-2</v>
      </c>
      <c r="BL57" s="119">
        <v>209891.75784836215</v>
      </c>
      <c r="BM57" s="289">
        <v>0.20192727596357929</v>
      </c>
      <c r="BN57" s="117">
        <v>764532.98194398789</v>
      </c>
      <c r="BO57" s="142">
        <v>6.1986853044048724E-2</v>
      </c>
      <c r="BP57" s="119">
        <v>360835.511594526</v>
      </c>
      <c r="BQ57" s="289">
        <v>8.964456544468917E-3</v>
      </c>
      <c r="BR57" s="117">
        <v>199016.62312366627</v>
      </c>
      <c r="BS57" s="142">
        <v>-0.1848803205008121</v>
      </c>
      <c r="BT57" s="119">
        <v>927580.87523627398</v>
      </c>
      <c r="BU57" s="289">
        <v>9.355000331837085E-2</v>
      </c>
      <c r="BV57" s="117">
        <v>410138.38009148336</v>
      </c>
      <c r="BW57" s="142">
        <v>7.2075481005181408E-2</v>
      </c>
      <c r="BX57" s="119">
        <v>284787.27237471211</v>
      </c>
      <c r="BY57" s="289">
        <v>4.3337052986208602E-2</v>
      </c>
      <c r="BZ57" s="117">
        <v>377146.66230934445</v>
      </c>
      <c r="CA57" s="142">
        <v>-0.12347475159305348</v>
      </c>
      <c r="CB57" s="119">
        <v>241253.49483473005</v>
      </c>
      <c r="CC57" s="289">
        <v>8.4742583989831866E-2</v>
      </c>
      <c r="CD57" s="117">
        <v>807734.00585873739</v>
      </c>
      <c r="CE57" s="142">
        <v>-5.3629659399560825E-2</v>
      </c>
      <c r="CF57" s="119">
        <v>209242.40877719654</v>
      </c>
      <c r="CG57" s="289">
        <v>0.1619452892972521</v>
      </c>
      <c r="CH57" s="117">
        <v>161379.3530061307</v>
      </c>
      <c r="CI57" s="142">
        <v>-0.13380882309477138</v>
      </c>
      <c r="CJ57" s="119">
        <v>190671.63142288785</v>
      </c>
      <c r="CK57" s="289">
        <v>-6.5393025939115515E-2</v>
      </c>
      <c r="CL57" s="117">
        <v>110061.20862812395</v>
      </c>
      <c r="CM57" s="142">
        <v>0.13661265541997086</v>
      </c>
      <c r="CN57" s="119">
        <v>337659.26045130857</v>
      </c>
      <c r="CO57" s="289">
        <v>-7.7581025975124243E-3</v>
      </c>
      <c r="CP57" s="117">
        <v>640642.06938401377</v>
      </c>
      <c r="CQ57" s="142">
        <v>2.6413609352827053E-2</v>
      </c>
      <c r="CR57" s="119">
        <v>303146.89978626813</v>
      </c>
      <c r="CS57" s="289">
        <v>-5.0714029807831032E-3</v>
      </c>
      <c r="CT57" s="117">
        <v>119238.64124908773</v>
      </c>
      <c r="CU57" s="142">
        <v>-2.6467540111722906E-2</v>
      </c>
      <c r="CV57" s="119">
        <v>464650.67001318402</v>
      </c>
      <c r="CW57" s="289">
        <v>3.7387847635663503E-2</v>
      </c>
      <c r="CX57" s="117">
        <v>479468.59448040125</v>
      </c>
      <c r="CY57" s="142">
        <v>0.13511925837905858</v>
      </c>
      <c r="CZ57" s="119">
        <v>439711.40513882617</v>
      </c>
      <c r="DA57" s="289">
        <v>6.5513323784350999E-2</v>
      </c>
      <c r="DB57" s="117">
        <v>928428.19152338104</v>
      </c>
      <c r="DC57" s="142">
        <v>0.18110877997386404</v>
      </c>
      <c r="DD57" s="119">
        <v>482851.35050210881</v>
      </c>
      <c r="DE57" s="289">
        <v>0.37480041540883841</v>
      </c>
      <c r="DF57" s="117">
        <v>904536.70191294304</v>
      </c>
      <c r="DG57" s="142">
        <v>5.529124282014234E-2</v>
      </c>
      <c r="DH57" s="119">
        <v>420153.44684868702</v>
      </c>
      <c r="DI57" s="289">
        <v>0.12788507216057449</v>
      </c>
      <c r="DJ57" s="117">
        <v>525680.82019442797</v>
      </c>
      <c r="DK57" s="142">
        <v>7.4712496549681873E-2</v>
      </c>
      <c r="DL57" s="119">
        <v>610113.46797412029</v>
      </c>
      <c r="DM57" s="289">
        <v>-1.3924615215502249E-2</v>
      </c>
      <c r="DN57" s="117">
        <v>85101.92526488092</v>
      </c>
      <c r="DO57" s="142">
        <v>0.11430668552247714</v>
      </c>
      <c r="DP57" s="119">
        <v>449261.8071998278</v>
      </c>
      <c r="DQ57" s="289">
        <v>0.1384692645562457</v>
      </c>
      <c r="DR57" s="117">
        <v>626480.44306779385</v>
      </c>
      <c r="DS57" s="142">
        <v>-4.9147160515845292E-2</v>
      </c>
      <c r="DT57" s="119">
        <v>270325.89498449775</v>
      </c>
      <c r="DU57" s="289">
        <v>0.10831076676188758</v>
      </c>
      <c r="DV57" s="117">
        <v>149618.34681568507</v>
      </c>
      <c r="DW57" s="142">
        <v>7.6609131411438131E-2</v>
      </c>
      <c r="DX57" s="119">
        <v>390529.64052743273</v>
      </c>
      <c r="DY57" s="289">
        <v>3.5967745385398785E-2</v>
      </c>
      <c r="DZ57" s="117">
        <v>483600.98331103264</v>
      </c>
      <c r="EA57" s="142">
        <v>4.9661707042040946E-2</v>
      </c>
      <c r="EB57" s="119">
        <v>258091.85999750849</v>
      </c>
      <c r="EC57" s="289">
        <v>-3.044778366324738E-2</v>
      </c>
      <c r="ED57" s="117">
        <v>286884.32229976292</v>
      </c>
      <c r="EE57" s="142">
        <v>-7.4188904301862896E-2</v>
      </c>
      <c r="EF57" s="119">
        <v>159446.72353102861</v>
      </c>
      <c r="EG57" s="289">
        <v>2.7257893711339132E-2</v>
      </c>
      <c r="EH57" s="117">
        <v>95295.178926966895</v>
      </c>
      <c r="EI57" s="142">
        <v>3.4517485169607912E-2</v>
      </c>
      <c r="EJ57" s="119">
        <v>170533.68024770913</v>
      </c>
      <c r="EK57" s="289">
        <v>-4.0268955941192688E-2</v>
      </c>
      <c r="EL57" s="117">
        <v>104927.87889031533</v>
      </c>
      <c r="EM57" s="142">
        <v>7.7800769479909077E-2</v>
      </c>
      <c r="EN57" s="119">
        <v>246666.06473393156</v>
      </c>
      <c r="EO57" s="289">
        <v>0.18177502146927277</v>
      </c>
      <c r="EP57" s="117">
        <v>314745.28265547223</v>
      </c>
      <c r="EQ57" s="142">
        <v>2.7713625997283144E-2</v>
      </c>
      <c r="ER57" s="119">
        <v>444228.15322577156</v>
      </c>
      <c r="ES57" s="289">
        <v>7.5408372818998454E-3</v>
      </c>
      <c r="ET57" s="117">
        <v>220889.28766392864</v>
      </c>
      <c r="EU57" s="142">
        <v>-0.16203431643426924</v>
      </c>
      <c r="EV57" s="119">
        <v>156785.62753150004</v>
      </c>
      <c r="EW57" s="289">
        <v>-0.12619961029380272</v>
      </c>
      <c r="EX57" s="117">
        <v>184461.42308460269</v>
      </c>
      <c r="EY57" s="142">
        <v>0.14797492755883029</v>
      </c>
      <c r="EZ57" s="119">
        <v>280824.76443550718</v>
      </c>
      <c r="FA57" s="289">
        <v>-0.10292588612163915</v>
      </c>
      <c r="FB57" s="117">
        <v>152397.65560981727</v>
      </c>
      <c r="FC57" s="142">
        <v>-2.374213954321415E-2</v>
      </c>
      <c r="FD57" s="119">
        <v>1387361.4553738078</v>
      </c>
      <c r="FE57" s="289">
        <v>3.0839570131835775E-3</v>
      </c>
      <c r="FF57" s="117">
        <v>505814.40251607931</v>
      </c>
      <c r="FG57" s="142">
        <v>8.0698103531174625E-3</v>
      </c>
      <c r="FH57" s="119">
        <v>775926.83912374859</v>
      </c>
      <c r="FI57" s="289">
        <v>0.2044571229946916</v>
      </c>
      <c r="FJ57" s="117">
        <v>572094.36987423617</v>
      </c>
      <c r="FK57" s="142">
        <v>-9.527551966760163E-2</v>
      </c>
      <c r="FL57" s="119">
        <v>1027973.4574355305</v>
      </c>
      <c r="FM57" s="289">
        <v>0.15651555175082721</v>
      </c>
      <c r="FN57" s="117">
        <v>316444.68723115628</v>
      </c>
      <c r="FO57" s="142">
        <v>0.25100524539190505</v>
      </c>
      <c r="FP57" s="119">
        <v>415076.42121637048</v>
      </c>
      <c r="FQ57" s="289">
        <v>-5.8839089213137977E-2</v>
      </c>
      <c r="FR57" s="117">
        <v>414233.92414624791</v>
      </c>
      <c r="FS57" s="142">
        <v>0.17755598653951271</v>
      </c>
      <c r="FT57" s="119">
        <v>137061.59342275621</v>
      </c>
      <c r="FU57" s="289">
        <v>9.43387219312882E-2</v>
      </c>
      <c r="FV57" s="117">
        <v>236470.34368235225</v>
      </c>
      <c r="FW57" s="142">
        <v>-9.6308377081227872E-2</v>
      </c>
      <c r="FX57" s="119">
        <v>201767.07382745622</v>
      </c>
      <c r="FY57" s="289">
        <v>0.10079408400951834</v>
      </c>
      <c r="FZ57" s="117">
        <v>457963.24176496972</v>
      </c>
      <c r="GA57" s="142">
        <v>2.987004084614106E-2</v>
      </c>
      <c r="GB57" s="119">
        <v>602533.08269997488</v>
      </c>
      <c r="GC57" s="289">
        <v>0.19750229812621506</v>
      </c>
      <c r="GD57" s="117">
        <v>182977.69288369888</v>
      </c>
      <c r="GE57" s="142">
        <v>-0.20888177243624589</v>
      </c>
      <c r="GF57" s="119">
        <v>307951.88846877747</v>
      </c>
      <c r="GG57" s="289">
        <v>-4.849655550834428E-2</v>
      </c>
      <c r="GH57" s="117">
        <v>518926.76575268363</v>
      </c>
      <c r="GI57" s="142">
        <v>0.13410464411733675</v>
      </c>
      <c r="GJ57" s="119">
        <v>1021965.9644242056</v>
      </c>
      <c r="GK57" s="289">
        <v>-0.17732585152425467</v>
      </c>
      <c r="GL57" s="117">
        <v>339545.60754739947</v>
      </c>
      <c r="GM57" s="142">
        <v>-9.0587039297075747E-2</v>
      </c>
      <c r="GN57" s="119">
        <v>150439.04209112207</v>
      </c>
      <c r="GO57" s="289">
        <v>-7.4854622319086545E-2</v>
      </c>
      <c r="GP57" s="117">
        <v>356541.53463770245</v>
      </c>
      <c r="GQ57" s="142">
        <v>6.7626844121856794E-2</v>
      </c>
      <c r="GR57" s="119">
        <v>469774.14961794007</v>
      </c>
      <c r="GS57" s="289">
        <v>0.1925404376185279</v>
      </c>
      <c r="GT57" s="117">
        <v>1226188.3007748644</v>
      </c>
    </row>
    <row r="58" spans="1:202" x14ac:dyDescent="0.35">
      <c r="A58" s="15">
        <v>46996</v>
      </c>
      <c r="B58" s="16">
        <v>1893.7154400000002</v>
      </c>
      <c r="C58" s="142">
        <v>-0.12519278903707204</v>
      </c>
      <c r="D58" s="119">
        <v>350990.34529683914</v>
      </c>
      <c r="E58" s="289">
        <v>0.2950260756995613</v>
      </c>
      <c r="F58" s="117">
        <v>308493.32791552157</v>
      </c>
      <c r="G58" s="142">
        <v>-5.8313407581108853E-2</v>
      </c>
      <c r="H58" s="119">
        <v>275883.01409530162</v>
      </c>
      <c r="I58" s="289">
        <v>0.18190901485501171</v>
      </c>
      <c r="J58" s="117">
        <v>640814.94137807481</v>
      </c>
      <c r="K58" s="142">
        <v>1.7754722185012541E-2</v>
      </c>
      <c r="L58" s="119">
        <v>544677.91537168191</v>
      </c>
      <c r="M58" s="289">
        <v>0.14196074111312112</v>
      </c>
      <c r="N58" s="117">
        <v>172362.27701740613</v>
      </c>
      <c r="O58" s="142">
        <v>0.12067313053759049</v>
      </c>
      <c r="P58" s="119">
        <v>231345.1983715533</v>
      </c>
      <c r="Q58" s="289">
        <v>-0.21820981384333238</v>
      </c>
      <c r="R58" s="117">
        <v>410350.35952584998</v>
      </c>
      <c r="S58" s="142">
        <v>-0.27475995005745868</v>
      </c>
      <c r="T58" s="119">
        <v>324881.48985471053</v>
      </c>
      <c r="U58" s="289">
        <v>3.6823226145294818E-2</v>
      </c>
      <c r="V58" s="117">
        <v>502833.11370111722</v>
      </c>
      <c r="W58" s="142">
        <v>-4.9342227791863896E-2</v>
      </c>
      <c r="X58" s="119">
        <v>428308.70572080603</v>
      </c>
      <c r="Y58" s="289">
        <v>9.9404636610460229E-2</v>
      </c>
      <c r="Z58" s="117">
        <v>410437.2453958377</v>
      </c>
      <c r="AA58" s="142">
        <v>-9.0792836826281878E-2</v>
      </c>
      <c r="AB58" s="119">
        <v>516230.94992555416</v>
      </c>
      <c r="AC58" s="289">
        <v>1.3109351652575166E-2</v>
      </c>
      <c r="AD58" s="117">
        <v>396102.35413113836</v>
      </c>
      <c r="AE58" s="142">
        <v>2.6565913478182726E-2</v>
      </c>
      <c r="AF58" s="119">
        <v>220705.60064543167</v>
      </c>
      <c r="AG58" s="289">
        <v>7.0818288930546106E-2</v>
      </c>
      <c r="AH58" s="117">
        <v>570970.10977842496</v>
      </c>
      <c r="AI58" s="142">
        <v>1.0222369776674831E-2</v>
      </c>
      <c r="AJ58" s="119">
        <v>691440.76123277505</v>
      </c>
      <c r="AK58" s="289">
        <v>5.6958570757908653E-3</v>
      </c>
      <c r="AL58" s="117">
        <v>304496.81062622764</v>
      </c>
      <c r="AM58" s="142">
        <v>3.4937773434913895E-2</v>
      </c>
      <c r="AN58" s="119">
        <v>377370.74318603653</v>
      </c>
      <c r="AO58" s="289">
        <v>9.6487521753471917E-3</v>
      </c>
      <c r="AP58" s="117">
        <v>332558.47064702271</v>
      </c>
      <c r="AQ58" s="142">
        <v>-1.6740654320773179E-2</v>
      </c>
      <c r="AR58" s="119">
        <v>574448.91627872828</v>
      </c>
      <c r="AS58" s="289">
        <v>6.4378554996928586E-2</v>
      </c>
      <c r="AT58" s="117">
        <v>624933.85311345709</v>
      </c>
      <c r="AU58" s="142">
        <v>7.5982267242880527E-2</v>
      </c>
      <c r="AV58" s="119">
        <v>820919.71942257846</v>
      </c>
      <c r="AW58" s="289">
        <v>-0.10116002384823301</v>
      </c>
      <c r="AX58" s="117">
        <v>228969.69439262559</v>
      </c>
      <c r="AY58" s="142">
        <v>-2.2946217151241774E-2</v>
      </c>
      <c r="AZ58" s="119">
        <v>356722.40177659987</v>
      </c>
      <c r="BA58" s="289">
        <v>-0.19338804798242715</v>
      </c>
      <c r="BB58" s="117">
        <v>438971.34502844146</v>
      </c>
      <c r="BC58" s="142">
        <v>0.16800365265378259</v>
      </c>
      <c r="BD58" s="119">
        <v>384994.76825179119</v>
      </c>
      <c r="BE58" s="289">
        <v>-0.13142028723449406</v>
      </c>
      <c r="BF58" s="117">
        <v>459554.68408148183</v>
      </c>
      <c r="BG58" s="142">
        <v>-7.0828939577281411E-2</v>
      </c>
      <c r="BH58" s="119">
        <v>381850.95770493033</v>
      </c>
      <c r="BI58" s="289">
        <v>1.4216243954650206E-2</v>
      </c>
      <c r="BJ58" s="117">
        <v>295215.6503771955</v>
      </c>
      <c r="BK58" s="142">
        <v>1.5932865744446023E-3</v>
      </c>
      <c r="BL58" s="119">
        <v>212119.8910082285</v>
      </c>
      <c r="BM58" s="289">
        <v>4.7821666168540597E-2</v>
      </c>
      <c r="BN58" s="117">
        <v>802987.9384213523</v>
      </c>
      <c r="BO58" s="142">
        <v>6.1240584661110056E-3</v>
      </c>
      <c r="BP58" s="119">
        <v>364939.00480418</v>
      </c>
      <c r="BQ58" s="289">
        <v>-5.1209121213430603E-2</v>
      </c>
      <c r="BR58" s="117">
        <v>190718.87218663882</v>
      </c>
      <c r="BS58" s="142">
        <v>4.4040118301717293E-3</v>
      </c>
      <c r="BT58" s="119">
        <v>933559.66782425565</v>
      </c>
      <c r="BU58" s="289">
        <v>8.4770566931735847E-2</v>
      </c>
      <c r="BV58" s="117">
        <v>446799.75853230216</v>
      </c>
      <c r="BW58" s="142">
        <v>2.6424841840652288E-3</v>
      </c>
      <c r="BX58" s="119">
        <v>287433.53367778537</v>
      </c>
      <c r="BY58" s="289">
        <v>3.0783134195429815E-2</v>
      </c>
      <c r="BZ58" s="117">
        <v>390650.13406657148</v>
      </c>
      <c r="CA58" s="142">
        <v>-4.4452711565689529E-2</v>
      </c>
      <c r="CB58" s="119">
        <v>232422.83825462722</v>
      </c>
      <c r="CC58" s="289">
        <v>-0.13689919978267173</v>
      </c>
      <c r="CD58" s="117">
        <v>699049.58225942438</v>
      </c>
      <c r="CE58" s="142">
        <v>7.6077850499411792E-2</v>
      </c>
      <c r="CF58" s="119">
        <v>227054.83691028491</v>
      </c>
      <c r="CG58" s="289">
        <v>3.2266698105622521E-2</v>
      </c>
      <c r="CH58" s="117">
        <v>168480.24731006019</v>
      </c>
      <c r="CI58" s="142">
        <v>4.1584849139370376E-2</v>
      </c>
      <c r="CJ58" s="119">
        <v>200494.3978907663</v>
      </c>
      <c r="CK58" s="289">
        <v>0.16642364874558158</v>
      </c>
      <c r="CL58" s="117">
        <v>130271.71199336502</v>
      </c>
      <c r="CM58" s="142">
        <v>-0.17497593932640182</v>
      </c>
      <c r="CN58" s="119">
        <v>280470.72962158266</v>
      </c>
      <c r="CO58" s="289">
        <v>-0.15221007998211228</v>
      </c>
      <c r="CP58" s="117">
        <v>545023.60420316726</v>
      </c>
      <c r="CQ58" s="142">
        <v>4.2721366765943479E-2</v>
      </c>
      <c r="CR58" s="119">
        <v>317991.46511599596</v>
      </c>
      <c r="CS58" s="289">
        <v>0.19398380110448676</v>
      </c>
      <c r="CT58" s="117">
        <v>144262.72155712001</v>
      </c>
      <c r="CU58" s="142">
        <v>0.26170371789105756</v>
      </c>
      <c r="CV58" s="119">
        <v>588145.19331620529</v>
      </c>
      <c r="CW58" s="289">
        <v>0.19526451189910116</v>
      </c>
      <c r="CX58" s="117">
        <v>574985.51099256496</v>
      </c>
      <c r="CY58" s="142">
        <v>0.18604599292443985</v>
      </c>
      <c r="CZ58" s="119">
        <v>523411.66554807971</v>
      </c>
      <c r="DA58" s="289">
        <v>0.1016654690875059</v>
      </c>
      <c r="DB58" s="117">
        <v>1024710.9945686704</v>
      </c>
      <c r="DC58" s="142">
        <v>0.24214654501498667</v>
      </c>
      <c r="DD58" s="119">
        <v>601665.85222201492</v>
      </c>
      <c r="DE58" s="289">
        <v>0.10131761156055298</v>
      </c>
      <c r="DF58" s="117">
        <v>998075.91555962234</v>
      </c>
      <c r="DG58" s="142">
        <v>-9.2008314314955972E-2</v>
      </c>
      <c r="DH58" s="119">
        <v>383389.5518905209</v>
      </c>
      <c r="DI58" s="289">
        <v>5.3637391003314973E-2</v>
      </c>
      <c r="DJ58" s="117">
        <v>555770.68333013984</v>
      </c>
      <c r="DK58" s="142">
        <v>0.18691891342567812</v>
      </c>
      <c r="DL58" s="119">
        <v>726048.92991421523</v>
      </c>
      <c r="DM58" s="289">
        <v>0.2060623565571863</v>
      </c>
      <c r="DN58" s="117">
        <v>104531.94397251583</v>
      </c>
      <c r="DO58" s="142">
        <v>1.2542211630841946E-2</v>
      </c>
      <c r="DP58" s="119">
        <v>456790.2593033826</v>
      </c>
      <c r="DQ58" s="289">
        <v>-4.5518037325970484E-2</v>
      </c>
      <c r="DR58" s="117">
        <v>599857.99831624352</v>
      </c>
      <c r="DS58" s="142">
        <v>0.12262002590672652</v>
      </c>
      <c r="DT58" s="119">
        <v>305366.97867075587</v>
      </c>
      <c r="DU58" s="289">
        <v>-2.3064406455625061E-2</v>
      </c>
      <c r="DV58" s="117">
        <v>148061.20389150945</v>
      </c>
      <c r="DW58" s="142">
        <v>0.34146030076145911</v>
      </c>
      <c r="DX58" s="119">
        <v>525773.72447819449</v>
      </c>
      <c r="DY58" s="289">
        <v>-4.3905724095604975E-2</v>
      </c>
      <c r="DZ58" s="117">
        <v>464261.84740541514</v>
      </c>
      <c r="EA58" s="142">
        <v>0.12925405844431492</v>
      </c>
      <c r="EB58" s="119">
        <v>293344.99579362839</v>
      </c>
      <c r="EC58" s="289">
        <v>4.6336714856342366E-2</v>
      </c>
      <c r="ED58" s="117">
        <v>302071.31477892201</v>
      </c>
      <c r="EE58" s="142">
        <v>0.15821032162626358</v>
      </c>
      <c r="EF58" s="119">
        <v>186566.55638312656</v>
      </c>
      <c r="EG58" s="289">
        <v>9.0394901004210118E-2</v>
      </c>
      <c r="EH58" s="117">
        <v>105803.09263224856</v>
      </c>
      <c r="EI58" s="142">
        <v>0.17565106787216039</v>
      </c>
      <c r="EJ58" s="119">
        <v>202381.81873138878</v>
      </c>
      <c r="EK58" s="289">
        <v>0.12653057074258903</v>
      </c>
      <c r="EL58" s="117">
        <v>120098.17873311619</v>
      </c>
      <c r="EM58" s="142">
        <v>3.1334415409959682E-2</v>
      </c>
      <c r="EN58" s="119">
        <v>256288.9171138446</v>
      </c>
      <c r="EO58" s="289">
        <v>-0.24166922465032009</v>
      </c>
      <c r="EP58" s="117">
        <v>240574.74967377842</v>
      </c>
      <c r="EQ58" s="142">
        <v>0.18320722613396895</v>
      </c>
      <c r="ER58" s="119">
        <v>527507.67638888094</v>
      </c>
      <c r="ES58" s="289">
        <v>0.16727593406313734</v>
      </c>
      <c r="ET58" s="117">
        <v>259732.46502245334</v>
      </c>
      <c r="EU58" s="142">
        <v>7.8494907175541556E-2</v>
      </c>
      <c r="EV58" s="119">
        <v>170986.21625104418</v>
      </c>
      <c r="EW58" s="289">
        <v>0.10474561093742782</v>
      </c>
      <c r="EX58" s="117">
        <v>205676.66297998675</v>
      </c>
      <c r="EY58" s="142">
        <v>0.10448961727032911</v>
      </c>
      <c r="EZ58" s="119">
        <v>312061.75203140365</v>
      </c>
      <c r="FA58" s="289">
        <v>3.9479550958952336E-2</v>
      </c>
      <c r="FB58" s="117">
        <v>160307.96206048992</v>
      </c>
      <c r="FC58" s="142">
        <v>-0.11865807974723276</v>
      </c>
      <c r="FD58" s="119">
        <v>1224633.5246038255</v>
      </c>
      <c r="FE58" s="289">
        <v>0.13238892149400949</v>
      </c>
      <c r="FF58" s="117">
        <v>574672.34118131991</v>
      </c>
      <c r="FG58" s="142">
        <v>0.13345521677918618</v>
      </c>
      <c r="FH58" s="119">
        <v>881372.03908379725</v>
      </c>
      <c r="FI58" s="289">
        <v>0.17550335964754027</v>
      </c>
      <c r="FJ58" s="117">
        <v>674392.56926260714</v>
      </c>
      <c r="FK58" s="142">
        <v>0.20275734745511026</v>
      </c>
      <c r="FL58" s="119">
        <v>1238296.3443594174</v>
      </c>
      <c r="FM58" s="289">
        <v>-0.14904935449590995</v>
      </c>
      <c r="FN58" s="117">
        <v>271172.52630569233</v>
      </c>
      <c r="FO58" s="142">
        <v>7.2275236375851468E-2</v>
      </c>
      <c r="FP58" s="119">
        <v>446969.8831138261</v>
      </c>
      <c r="FQ58" s="289">
        <v>0.12654556345035689</v>
      </c>
      <c r="FR58" s="117">
        <v>468547.10491758725</v>
      </c>
      <c r="FS58" s="142">
        <v>1.4744085170203744E-3</v>
      </c>
      <c r="FT58" s="119">
        <v>139157.39364345511</v>
      </c>
      <c r="FU58" s="289">
        <v>-5.4837815335611273E-2</v>
      </c>
      <c r="FV58" s="117">
        <v>225396.54208315088</v>
      </c>
      <c r="FW58" s="142">
        <v>-0.12147524462739547</v>
      </c>
      <c r="FX58" s="119">
        <v>179151.08461651221</v>
      </c>
      <c r="FY58" s="289">
        <v>0.15902954643006295</v>
      </c>
      <c r="FZ58" s="117">
        <v>532686.64382449409</v>
      </c>
      <c r="GA58" s="142">
        <v>-0.10107364768388989</v>
      </c>
      <c r="GB58" s="119">
        <v>543526.58162126958</v>
      </c>
      <c r="GC58" s="289">
        <v>1.0206707691482381E-2</v>
      </c>
      <c r="GD58" s="117">
        <v>186739.00814902465</v>
      </c>
      <c r="GE58" s="142">
        <v>-4.9830443269480856E-3</v>
      </c>
      <c r="GF58" s="119">
        <v>308311.06599797017</v>
      </c>
      <c r="GG58" s="289">
        <v>0.10439889225346742</v>
      </c>
      <c r="GH58" s="117">
        <v>574995.86069793836</v>
      </c>
      <c r="GI58" s="142">
        <v>-0.12286389881858385</v>
      </c>
      <c r="GJ58" s="119">
        <v>898296.9570151536</v>
      </c>
      <c r="GK58" s="289">
        <v>-7.0719786732367035E-2</v>
      </c>
      <c r="GL58" s="117">
        <v>317426.73003573541</v>
      </c>
      <c r="GM58" s="142">
        <v>1.7909678514933514E-2</v>
      </c>
      <c r="GN58" s="119">
        <v>155027.07241106863</v>
      </c>
      <c r="GO58" s="289">
        <v>0.18288570798620896</v>
      </c>
      <c r="GP58" s="117">
        <v>423641.6010664081</v>
      </c>
      <c r="GQ58" s="142">
        <v>-5.3364520010821329E-3</v>
      </c>
      <c r="GR58" s="119">
        <v>469160.93785715476</v>
      </c>
      <c r="GS58" s="289">
        <v>2.1900930466141548E-2</v>
      </c>
      <c r="GT58" s="117">
        <v>1254936.6809285309</v>
      </c>
    </row>
    <row r="59" spans="1:202" x14ac:dyDescent="0.35">
      <c r="A59" s="15">
        <v>47026</v>
      </c>
      <c r="B59" s="16">
        <v>1893.7154400000002</v>
      </c>
      <c r="C59" s="142">
        <v>0.11412099939447158</v>
      </c>
      <c r="D59" s="119">
        <v>392939.4297199251</v>
      </c>
      <c r="E59" s="289">
        <v>0.13529766239010527</v>
      </c>
      <c r="F59" s="117">
        <v>352125.46948543581</v>
      </c>
      <c r="G59" s="142">
        <v>0.1916995800763146</v>
      </c>
      <c r="H59" s="119">
        <v>330663.38748755894</v>
      </c>
      <c r="I59" s="289">
        <v>-9.5051236426856867E-3</v>
      </c>
      <c r="J59" s="117">
        <v>636617.63156819588</v>
      </c>
      <c r="K59" s="142">
        <v>-8.4751651456471108E-2</v>
      </c>
      <c r="L59" s="119">
        <v>500409.27797206386</v>
      </c>
      <c r="M59" s="289">
        <v>0.12064954999929178</v>
      </c>
      <c r="N59" s="117">
        <v>195051.42361640942</v>
      </c>
      <c r="O59" s="142">
        <v>-6.0884730129408482E-2</v>
      </c>
      <c r="P59" s="119">
        <v>219153.52384196682</v>
      </c>
      <c r="Q59" s="289">
        <v>9.4353066197119889E-2</v>
      </c>
      <c r="R59" s="117">
        <v>450961.88960220449</v>
      </c>
      <c r="S59" s="142">
        <v>-0.14080946538276323</v>
      </c>
      <c r="T59" s="119">
        <v>281028.81639551313</v>
      </c>
      <c r="U59" s="289">
        <v>3.4486893256782045E-3</v>
      </c>
      <c r="V59" s="117">
        <v>506460.94433293579</v>
      </c>
      <c r="W59" s="142">
        <v>-9.7638060687361097E-2</v>
      </c>
      <c r="X59" s="119">
        <v>388383.18975871289</v>
      </c>
      <c r="Y59" s="289">
        <v>3.0074273717178343E-2</v>
      </c>
      <c r="Z59" s="117">
        <v>424674.56289759686</v>
      </c>
      <c r="AA59" s="142">
        <v>-4.2654992770954678E-2</v>
      </c>
      <c r="AB59" s="119">
        <v>496104.83792833658</v>
      </c>
      <c r="AC59" s="289">
        <v>8.8745854949446534E-2</v>
      </c>
      <c r="AD59" s="117">
        <v>433148.51163599471</v>
      </c>
      <c r="AE59" s="142">
        <v>6.7633195717074018E-2</v>
      </c>
      <c r="AF59" s="119">
        <v>237526.3411697385</v>
      </c>
      <c r="AG59" s="289">
        <v>0.44928366242017465</v>
      </c>
      <c r="AH59" s="117">
        <v>829391.36727212497</v>
      </c>
      <c r="AI59" s="142">
        <v>9.1935560054063142E-2</v>
      </c>
      <c r="AJ59" s="119">
        <v>756902.4703009181</v>
      </c>
      <c r="AK59" s="289">
        <v>-6.853290480003027E-2</v>
      </c>
      <c r="AL59" s="117">
        <v>285522.47513166751</v>
      </c>
      <c r="AM59" s="142">
        <v>8.2453059776977866E-2</v>
      </c>
      <c r="AN59" s="119">
        <v>410379.8310720374</v>
      </c>
      <c r="AO59" s="289">
        <v>6.4741551978143158E-4</v>
      </c>
      <c r="AP59" s="117">
        <v>334667.48960215441</v>
      </c>
      <c r="AQ59" s="142">
        <v>0.21461831206281007</v>
      </c>
      <c r="AR59" s="119">
        <v>699629.88849677949</v>
      </c>
      <c r="AS59" s="289">
        <v>0.20611512211649458</v>
      </c>
      <c r="AT59" s="117">
        <v>755635.88600266876</v>
      </c>
      <c r="AU59" s="142">
        <v>0.11648090501590209</v>
      </c>
      <c r="AV59" s="119">
        <v>918434.90672632097</v>
      </c>
      <c r="AW59" s="289">
        <v>0.17647175625198758</v>
      </c>
      <c r="AX59" s="117">
        <v>271270.09393057309</v>
      </c>
      <c r="AY59" s="142">
        <v>0.16173819733037714</v>
      </c>
      <c r="AZ59" s="119">
        <v>416311.75542730966</v>
      </c>
      <c r="BA59" s="289">
        <v>6.9948282941458398E-2</v>
      </c>
      <c r="BB59" s="117">
        <v>471570.35231368343</v>
      </c>
      <c r="BC59" s="142">
        <v>-1.2163363392257223E-2</v>
      </c>
      <c r="BD59" s="119">
        <v>382205.65242142678</v>
      </c>
      <c r="BE59" s="289">
        <v>7.4827163873107505E-2</v>
      </c>
      <c r="BF59" s="117">
        <v>495835.57317590102</v>
      </c>
      <c r="BG59" s="142">
        <v>-7.0444302501536937E-3</v>
      </c>
      <c r="BH59" s="119">
        <v>381054.75070742355</v>
      </c>
      <c r="BI59" s="289">
        <v>5.9181687907189057E-2</v>
      </c>
      <c r="BJ59" s="117">
        <v>314580.72630313656</v>
      </c>
      <c r="BK59" s="142">
        <v>0.30445475441880754</v>
      </c>
      <c r="BL59" s="119">
        <v>278594.51577248296</v>
      </c>
      <c r="BM59" s="289">
        <v>9.5005470657441998E-2</v>
      </c>
      <c r="BN59" s="117">
        <v>881169.90088332188</v>
      </c>
      <c r="BO59" s="142">
        <v>-3.4122756553503858E-2</v>
      </c>
      <c r="BP59" s="119">
        <v>354379.99542636902</v>
      </c>
      <c r="BQ59" s="289">
        <v>0.13107075735554655</v>
      </c>
      <c r="BR59" s="117">
        <v>217610.25464613724</v>
      </c>
      <c r="BS59" s="142">
        <v>2.910289313155302E-2</v>
      </c>
      <c r="BT59" s="119">
        <v>962622.6705088733</v>
      </c>
      <c r="BU59" s="289">
        <v>0.13642429703607731</v>
      </c>
      <c r="BV59" s="117">
        <v>509647.81694596063</v>
      </c>
      <c r="BW59" s="142">
        <v>-2.8541772589745343E-2</v>
      </c>
      <c r="BX59" s="119">
        <v>281123.38656488713</v>
      </c>
      <c r="BY59" s="289">
        <v>9.7262904678943912E-2</v>
      </c>
      <c r="BZ59" s="117">
        <v>430539.6162591051</v>
      </c>
      <c r="CA59" s="142">
        <v>0.10617387700137582</v>
      </c>
      <c r="CB59" s="119">
        <v>258993.78753578468</v>
      </c>
      <c r="CC59" s="289">
        <v>4.9573073376558668E-2</v>
      </c>
      <c r="CD59" s="117">
        <v>735597.33393462363</v>
      </c>
      <c r="CE59" s="142">
        <v>2.3211594631697748E-2</v>
      </c>
      <c r="CF59" s="119">
        <v>234218.85718381268</v>
      </c>
      <c r="CG59" s="289">
        <v>0.12403776564682631</v>
      </c>
      <c r="CH59" s="117">
        <v>191271.87618202477</v>
      </c>
      <c r="CI59" s="142">
        <v>1.879690364966749E-2</v>
      </c>
      <c r="CJ59" s="119">
        <v>206156.78721021715</v>
      </c>
      <c r="CK59" s="289">
        <v>-2.0213173891005208E-2</v>
      </c>
      <c r="CL59" s="117">
        <v>129532.22266576419</v>
      </c>
      <c r="CM59" s="142">
        <v>0.24876887340537257</v>
      </c>
      <c r="CN59" s="119">
        <v>352136.83249272662</v>
      </c>
      <c r="CO59" s="289">
        <v>3.7782808982487967E-3</v>
      </c>
      <c r="CP59" s="117">
        <v>548976.5719160228</v>
      </c>
      <c r="CQ59" s="142">
        <v>-7.3957732148220837E-2</v>
      </c>
      <c r="CR59" s="119">
        <v>296367.2529535268</v>
      </c>
      <c r="CS59" s="289">
        <v>-7.7180826764313107E-2</v>
      </c>
      <c r="CT59" s="117">
        <v>135022.1208760716</v>
      </c>
      <c r="CU59" s="142">
        <v>9.9883378916496374E-2</v>
      </c>
      <c r="CV59" s="119">
        <v>648784.83795812388</v>
      </c>
      <c r="CW59" s="289">
        <v>-5.3175769919025229E-2</v>
      </c>
      <c r="CX59" s="117">
        <v>546303.9291932513</v>
      </c>
      <c r="CY59" s="142">
        <v>0.11527708143250411</v>
      </c>
      <c r="CZ59" s="119">
        <v>585642.75018018833</v>
      </c>
      <c r="DA59" s="289">
        <v>0.18455936358046365</v>
      </c>
      <c r="DB59" s="117">
        <v>1215724.7190201681</v>
      </c>
      <c r="DC59" s="142">
        <v>2.2004832773215178E-2</v>
      </c>
      <c r="DD59" s="119">
        <v>616799.12412551441</v>
      </c>
      <c r="DE59" s="289">
        <v>-2.6324389772063056E-2</v>
      </c>
      <c r="DF59" s="117">
        <v>973695.89157632214</v>
      </c>
      <c r="DG59" s="142">
        <v>1.6735528508580323E-2</v>
      </c>
      <c r="DH59" s="119">
        <v>391699.4941060766</v>
      </c>
      <c r="DI59" s="289">
        <v>-5.7729041155531569E-2</v>
      </c>
      <c r="DJ59" s="117">
        <v>525580.29011913633</v>
      </c>
      <c r="DK59" s="142">
        <v>3.3020845354605546E-2</v>
      </c>
      <c r="DL59" s="119">
        <v>751917.39478878933</v>
      </c>
      <c r="DM59" s="289">
        <v>0.17082732608271972</v>
      </c>
      <c r="DN59" s="117">
        <v>124282.57189156939</v>
      </c>
      <c r="DO59" s="142">
        <v>0.1446963465924381</v>
      </c>
      <c r="DP59" s="119">
        <v>524779.85642359452</v>
      </c>
      <c r="DQ59" s="289">
        <v>-6.6969696177022142E-2</v>
      </c>
      <c r="DR59" s="117">
        <v>561579.40585964813</v>
      </c>
      <c r="DS59" s="142">
        <v>-2.2196461592398214E-3</v>
      </c>
      <c r="DT59" s="119">
        <v>306582.88746939064</v>
      </c>
      <c r="DU59" s="289">
        <v>6.239048885354613E-2</v>
      </c>
      <c r="DV59" s="117">
        <v>159192.53022254526</v>
      </c>
      <c r="DW59" s="142">
        <v>5.6876737725733983E-3</v>
      </c>
      <c r="DX59" s="119">
        <v>530657.86934121733</v>
      </c>
      <c r="DY59" s="289">
        <v>0.11680841469945261</v>
      </c>
      <c r="DZ59" s="117">
        <v>520385.25324628083</v>
      </c>
      <c r="EA59" s="142">
        <v>-6.4170307899693774E-2</v>
      </c>
      <c r="EB59" s="119">
        <v>276414.67253271688</v>
      </c>
      <c r="EC59" s="289">
        <v>0.15005135858643995</v>
      </c>
      <c r="ED59" s="117">
        <v>349291.24139149144</v>
      </c>
      <c r="EE59" s="142">
        <v>4.7026545067369155E-2</v>
      </c>
      <c r="EF59" s="119">
        <v>197233.85239494155</v>
      </c>
      <c r="EG59" s="289">
        <v>3.3647579002977754E-2</v>
      </c>
      <c r="EH59" s="117">
        <v>111256.82599035151</v>
      </c>
      <c r="EI59" s="142">
        <v>-0.16210812075743797</v>
      </c>
      <c r="EJ59" s="119">
        <v>171467.79786137087</v>
      </c>
      <c r="EK59" s="289">
        <v>0.11223298122744543</v>
      </c>
      <c r="EL59" s="117">
        <v>135470.87081232041</v>
      </c>
      <c r="EM59" s="142">
        <v>-6.8158917575487102E-2</v>
      </c>
      <c r="EN59" s="119">
        <v>240714.25737677122</v>
      </c>
      <c r="EO59" s="289">
        <v>-4.9157996298008738E-2</v>
      </c>
      <c r="EP59" s="117">
        <v>230642.29245992043</v>
      </c>
      <c r="EQ59" s="142">
        <v>0.28470246694909856</v>
      </c>
      <c r="ER59" s="119">
        <v>679584.12863138213</v>
      </c>
      <c r="ES59" s="289">
        <v>0.29440733998942858</v>
      </c>
      <c r="ET59" s="117">
        <v>338093.32459861116</v>
      </c>
      <c r="EU59" s="142">
        <v>-0.12775285149061621</v>
      </c>
      <c r="EV59" s="119">
        <v>151035.95499938214</v>
      </c>
      <c r="EW59" s="289">
        <v>0.29541811253767597</v>
      </c>
      <c r="EX59" s="117">
        <v>268330.98999058217</v>
      </c>
      <c r="EY59" s="142">
        <v>0.24458463972404088</v>
      </c>
      <c r="EZ59" s="119">
        <v>390280.9786636575</v>
      </c>
      <c r="FA59" s="289">
        <v>4.193258918717948E-2</v>
      </c>
      <c r="FB59" s="117">
        <v>168923.80541700643</v>
      </c>
      <c r="FC59" s="142">
        <v>2.4968483654548561E-2</v>
      </c>
      <c r="FD59" s="119">
        <v>1257104.4821857081</v>
      </c>
      <c r="FE59" s="289">
        <v>8.8836505953760608E-3</v>
      </c>
      <c r="FF59" s="117">
        <v>581671.2449072015</v>
      </c>
      <c r="FG59" s="142">
        <v>4.0273583932590958E-2</v>
      </c>
      <c r="FH59" s="119">
        <v>918761.7653156775</v>
      </c>
      <c r="FI59" s="289">
        <v>-0.18738204283423321</v>
      </c>
      <c r="FJ59" s="117">
        <v>549917.22740195272</v>
      </c>
      <c r="FK59" s="142">
        <v>-2.4867266748436243E-2</v>
      </c>
      <c r="FL59" s="119">
        <v>1209397.0142906182</v>
      </c>
      <c r="FM59" s="289">
        <v>0.11333267998343642</v>
      </c>
      <c r="FN59" s="117">
        <v>303798.95088979538</v>
      </c>
      <c r="FO59" s="142">
        <v>-0.16625093411572173</v>
      </c>
      <c r="FP59" s="119">
        <v>374554.43796455755</v>
      </c>
      <c r="FQ59" s="289">
        <v>-4.0793749250304615E-2</v>
      </c>
      <c r="FR59" s="117">
        <v>451327.02724762302</v>
      </c>
      <c r="FS59" s="142">
        <v>0.15182183823432013</v>
      </c>
      <c r="FT59" s="119">
        <v>162178.24039030136</v>
      </c>
      <c r="FU59" s="289">
        <v>1.0340318214742891E-2</v>
      </c>
      <c r="FV59" s="117">
        <v>229620.92949279334</v>
      </c>
      <c r="FW59" s="142">
        <v>4.9387731520540643E-2</v>
      </c>
      <c r="FX59" s="119">
        <v>189892.66572516618</v>
      </c>
      <c r="FY59" s="289">
        <v>5.1364224697757463E-2</v>
      </c>
      <c r="FZ59" s="117">
        <v>561941.39573138976</v>
      </c>
      <c r="GA59" s="142">
        <v>3.1629799277739193E-2</v>
      </c>
      <c r="GB59" s="119">
        <v>562611.93374006613</v>
      </c>
      <c r="GC59" s="289">
        <v>-0.15060079222317929</v>
      </c>
      <c r="GD59" s="117">
        <v>160509.68102281081</v>
      </c>
      <c r="GE59" s="142">
        <v>0.28431231285577935</v>
      </c>
      <c r="GF59" s="119">
        <v>397861.4136908839</v>
      </c>
      <c r="GG59" s="289">
        <v>3.5099425729730266E-2</v>
      </c>
      <c r="GH59" s="117">
        <v>597071.60064540803</v>
      </c>
      <c r="GI59" s="142">
        <v>0.10589927525353519</v>
      </c>
      <c r="GJ59" s="119">
        <v>995319.66916551453</v>
      </c>
      <c r="GK59" s="289">
        <v>2.4083167658890056E-3</v>
      </c>
      <c r="GL59" s="117">
        <v>320084.90959162178</v>
      </c>
      <c r="GM59" s="142">
        <v>4.843711377713756E-2</v>
      </c>
      <c r="GN59" s="119">
        <v>164429.8517959801</v>
      </c>
      <c r="GO59" s="289">
        <v>-4.4555234700830434E-2</v>
      </c>
      <c r="GP59" s="117">
        <v>406659.86554185872</v>
      </c>
      <c r="GQ59" s="142">
        <v>0.24172257566089661</v>
      </c>
      <c r="GR59" s="119">
        <v>584461.44359546807</v>
      </c>
      <c r="GS59" s="289">
        <v>6.9550161474022043E-2</v>
      </c>
      <c r="GT59" s="117">
        <v>1344111.4451667836</v>
      </c>
    </row>
    <row r="60" spans="1:202" x14ac:dyDescent="0.35">
      <c r="A60" s="15">
        <v>47057</v>
      </c>
      <c r="B60" s="16">
        <v>1893.7154400000002</v>
      </c>
      <c r="C60" s="142">
        <v>0.25555339197468263</v>
      </c>
      <c r="D60" s="119">
        <v>495250.14926544938</v>
      </c>
      <c r="E60" s="289">
        <v>-0.22889478437705507</v>
      </c>
      <c r="F60" s="117">
        <v>273419.50151389773</v>
      </c>
      <c r="G60" s="142">
        <v>-8.3864406145615508E-2</v>
      </c>
      <c r="H60" s="119">
        <v>304826.21430181724</v>
      </c>
      <c r="I60" s="289">
        <v>-6.0013744387454104E-2</v>
      </c>
      <c r="J60" s="117">
        <v>600305.53919471579</v>
      </c>
      <c r="K60" s="142">
        <v>3.100600395412581E-2</v>
      </c>
      <c r="L60" s="119">
        <v>517818.68546354689</v>
      </c>
      <c r="M60" s="289">
        <v>-7.2344305918006613E-2</v>
      </c>
      <c r="N60" s="117">
        <v>182834.2791965612</v>
      </c>
      <c r="O60" s="142">
        <v>-5.3960085031324476E-2</v>
      </c>
      <c r="P60" s="119">
        <v>209221.6965005399</v>
      </c>
      <c r="Q60" s="289">
        <v>7.9779260768130134E-2</v>
      </c>
      <c r="R60" s="117">
        <v>488833.0112292674</v>
      </c>
      <c r="S60" s="142">
        <v>-3.1818858518325444E-3</v>
      </c>
      <c r="T60" s="119">
        <v>282028.33022066701</v>
      </c>
      <c r="U60" s="289">
        <v>5.7912898082149167E-3</v>
      </c>
      <c r="V60" s="117">
        <v>511287.72187810997</v>
      </c>
      <c r="W60" s="142">
        <v>3.0044657576910376E-2</v>
      </c>
      <c r="X60" s="119">
        <v>401945.74514364166</v>
      </c>
      <c r="Y60" s="289">
        <v>-8.9945318793340875E-2</v>
      </c>
      <c r="Z60" s="117">
        <v>388370.78939434979</v>
      </c>
      <c r="AA60" s="142">
        <v>-0.26669275362540729</v>
      </c>
      <c r="AB60" s="119">
        <v>365690.98805434204</v>
      </c>
      <c r="AC60" s="289">
        <v>0.14999251494946314</v>
      </c>
      <c r="AD60" s="117">
        <v>500011.26168289437</v>
      </c>
      <c r="AE60" s="142">
        <v>7.7838952296278505E-2</v>
      </c>
      <c r="AF60" s="119">
        <v>257908.85814915938</v>
      </c>
      <c r="AG60" s="289">
        <v>1.1290190880885724E-2</v>
      </c>
      <c r="AH60" s="117">
        <v>840649.06956358615</v>
      </c>
      <c r="AI60" s="142">
        <v>-0.10080545085053723</v>
      </c>
      <c r="AJ60" s="119">
        <v>682496.29097234865</v>
      </c>
      <c r="AK60" s="289">
        <v>0.2558607083825763</v>
      </c>
      <c r="AL60" s="117">
        <v>360470.17331800249</v>
      </c>
      <c r="AM60" s="142">
        <v>0.10263229447072905</v>
      </c>
      <c r="AN60" s="119">
        <v>454391.77017947077</v>
      </c>
      <c r="AO60" s="289">
        <v>-0.12368594075084262</v>
      </c>
      <c r="AP60" s="117">
        <v>295167.54175198911</v>
      </c>
      <c r="AQ60" s="142">
        <v>-0.13574564720503779</v>
      </c>
      <c r="AR60" s="119">
        <v>606551.89191879577</v>
      </c>
      <c r="AS60" s="289">
        <v>0.1256748709220902</v>
      </c>
      <c r="AT60" s="117">
        <v>852494.04388015356</v>
      </c>
      <c r="AU60" s="142">
        <v>0.13615267593225017</v>
      </c>
      <c r="AV60" s="119">
        <v>1045375.9923866963</v>
      </c>
      <c r="AW60" s="289">
        <v>0.228199693232775</v>
      </c>
      <c r="AX60" s="117">
        <v>335067.56158875593</v>
      </c>
      <c r="AY60" s="142">
        <v>0.1099654307058614</v>
      </c>
      <c r="AZ60" s="119">
        <v>463985.37236078706</v>
      </c>
      <c r="BA60" s="289">
        <v>8.9560324632078844E-3</v>
      </c>
      <c r="BB60" s="117">
        <v>477687.46713769116</v>
      </c>
      <c r="BC60" s="142">
        <v>0.10583546940968019</v>
      </c>
      <c r="BD60" s="119">
        <v>424550.28249648155</v>
      </c>
      <c r="BE60" s="289">
        <v>0.15753799257794449</v>
      </c>
      <c r="BF60" s="117">
        <v>575842.22946276702</v>
      </c>
      <c r="BG60" s="142">
        <v>5.117749567621227E-2</v>
      </c>
      <c r="BH60" s="119">
        <v>402449.89400415285</v>
      </c>
      <c r="BI60" s="289">
        <v>6.4700958634686542E-2</v>
      </c>
      <c r="BJ60" s="117">
        <v>336828.11630294542</v>
      </c>
      <c r="BK60" s="142">
        <v>0.14541737950912537</v>
      </c>
      <c r="BL60" s="119">
        <v>321000.71564173111</v>
      </c>
      <c r="BM60" s="289">
        <v>0.15032178036031046</v>
      </c>
      <c r="BN60" s="117">
        <v>1015522.6446240213</v>
      </c>
      <c r="BO60" s="142">
        <v>-7.1270639536723551E-2</v>
      </c>
      <c r="BP60" s="119">
        <v>331016.82195331051</v>
      </c>
      <c r="BQ60" s="289">
        <v>0.14664643083294254</v>
      </c>
      <c r="BR60" s="117">
        <v>251415.73724264101</v>
      </c>
      <c r="BS60" s="142">
        <v>5.9256233986065845E-2</v>
      </c>
      <c r="BT60" s="119">
        <v>1021557.7801528387</v>
      </c>
      <c r="BU60" s="289">
        <v>-6.1339646313432084E-2</v>
      </c>
      <c r="BV60" s="117">
        <v>480279.91555008257</v>
      </c>
      <c r="BW60" s="142">
        <v>1.1912773823588383E-2</v>
      </c>
      <c r="BX60" s="119">
        <v>286366.06132555584</v>
      </c>
      <c r="BY60" s="289">
        <v>-0.10107954067726711</v>
      </c>
      <c r="BZ60" s="117">
        <v>388914.58504426794</v>
      </c>
      <c r="CA60" s="142">
        <v>0.12329823172561449</v>
      </c>
      <c r="CB60" s="119">
        <v>292820.9790068664</v>
      </c>
      <c r="CC60" s="289">
        <v>6.9892554878610708E-3</v>
      </c>
      <c r="CD60" s="117">
        <v>742632.32707768213</v>
      </c>
      <c r="CE60" s="142">
        <v>-0.11057275773897331</v>
      </c>
      <c r="CF60" s="119">
        <v>210214.34767052776</v>
      </c>
      <c r="CG60" s="289">
        <v>9.0246027520116318E-2</v>
      </c>
      <c r="CH60" s="117">
        <v>210427.11862377205</v>
      </c>
      <c r="CI60" s="142">
        <v>-2.2091280478030481E-2</v>
      </c>
      <c r="CJ60" s="119">
        <v>203496.2352415066</v>
      </c>
      <c r="CK60" s="289">
        <v>0.10740528971854885</v>
      </c>
      <c r="CL60" s="117">
        <v>145338.38400906819</v>
      </c>
      <c r="CM60" s="142">
        <v>0.19427518714846337</v>
      </c>
      <c r="CN60" s="119">
        <v>422441.99696711818</v>
      </c>
      <c r="CO60" s="289">
        <v>2.5847777786182139E-2</v>
      </c>
      <c r="CP60" s="117">
        <v>565060.11179672822</v>
      </c>
      <c r="CQ60" s="142">
        <v>1.1286849663001797E-2</v>
      </c>
      <c r="CR60" s="119">
        <v>301606.02102265012</v>
      </c>
      <c r="CS60" s="289">
        <v>0.13557735336026033</v>
      </c>
      <c r="CT60" s="117">
        <v>155221.77810953851</v>
      </c>
      <c r="CU60" s="142">
        <v>0.18756019971891924</v>
      </c>
      <c r="CV60" s="119">
        <v>772364.7671801562</v>
      </c>
      <c r="CW60" s="289">
        <v>-0.1234248814059528</v>
      </c>
      <c r="CX60" s="117">
        <v>480770.14696096827</v>
      </c>
      <c r="CY60" s="142">
        <v>-0.1096834876250697</v>
      </c>
      <c r="CZ60" s="119">
        <v>523301.12627808785</v>
      </c>
      <c r="DA60" s="289">
        <v>-1.4751398561524472E-2</v>
      </c>
      <c r="DB60" s="117">
        <v>1199684.794588804</v>
      </c>
      <c r="DC60" s="142">
        <v>6.8982434753905864E-2</v>
      </c>
      <c r="DD60" s="119">
        <v>661241.144901769</v>
      </c>
      <c r="DE60" s="289">
        <v>1.4825287103072415E-2</v>
      </c>
      <c r="DF60" s="117">
        <v>990024.92816002329</v>
      </c>
      <c r="DG60" s="142">
        <v>-8.5655659245475316E-2</v>
      </c>
      <c r="DH60" s="119">
        <v>360041.93115230143</v>
      </c>
      <c r="DI60" s="289">
        <v>9.9281005653759663E-2</v>
      </c>
      <c r="DJ60" s="117">
        <v>579654.14531395899</v>
      </c>
      <c r="DK60" s="142">
        <v>0.11269109963113208</v>
      </c>
      <c r="DL60" s="119">
        <v>838545.50827931415</v>
      </c>
      <c r="DM60" s="289">
        <v>-8.5573435309247228E-2</v>
      </c>
      <c r="DN60" s="117">
        <v>115541.00070573931</v>
      </c>
      <c r="DO60" s="142">
        <v>-7.851465547149275E-2</v>
      </c>
      <c r="DP60" s="119">
        <v>485470.66223811661</v>
      </c>
      <c r="DQ60" s="289">
        <v>9.3343927247698966E-2</v>
      </c>
      <c r="DR60" s="117">
        <v>615893.14850401727</v>
      </c>
      <c r="DS60" s="142">
        <v>0.20600886165285143</v>
      </c>
      <c r="DT60" s="119">
        <v>371635.39455920405</v>
      </c>
      <c r="DU60" s="289">
        <v>3.6335075893292074E-2</v>
      </c>
      <c r="DV60" s="117">
        <v>166870.51832982665</v>
      </c>
      <c r="DW60" s="142">
        <v>2.4034559373947509E-3</v>
      </c>
      <c r="DX60" s="119">
        <v>533826.99758801074</v>
      </c>
      <c r="DY60" s="289">
        <v>0.10985706339448112</v>
      </c>
      <c r="DZ60" s="117">
        <v>579446.96444171062</v>
      </c>
      <c r="EA60" s="142">
        <v>0.13458309648943334</v>
      </c>
      <c r="EB60" s="119">
        <v>315509.1305172827</v>
      </c>
      <c r="EC60" s="289">
        <v>0.24900685097407271</v>
      </c>
      <c r="ED60" s="117">
        <v>438160.86892321135</v>
      </c>
      <c r="EE60" s="142">
        <v>-3.4941319902494827E-2</v>
      </c>
      <c r="EF60" s="119">
        <v>192235.95670280844</v>
      </c>
      <c r="EG60" s="289">
        <v>0.17831714354739192</v>
      </c>
      <c r="EH60" s="117">
        <v>132989.54084110024</v>
      </c>
      <c r="EI60" s="142">
        <v>2.8001625123736155E-2</v>
      </c>
      <c r="EJ60" s="119">
        <v>178162.89029787751</v>
      </c>
      <c r="EK60" s="289">
        <v>0.25745926363218047</v>
      </c>
      <c r="EL60" s="117">
        <v>172242.81689527066</v>
      </c>
      <c r="EM60" s="142">
        <v>-3.1328512613010048E-2</v>
      </c>
      <c r="EN60" s="119">
        <v>235066.7531684117</v>
      </c>
      <c r="EO60" s="289">
        <v>1.4775731550331406E-2</v>
      </c>
      <c r="EP60" s="117">
        <v>235943.91649746124</v>
      </c>
      <c r="EQ60" s="142">
        <v>-4.0766302044477523E-2</v>
      </c>
      <c r="ER60" s="119">
        <v>653773.71221896226</v>
      </c>
      <c r="ES60" s="289">
        <v>-5.4144381998979182E-2</v>
      </c>
      <c r="ET60" s="117">
        <v>321681.18592023908</v>
      </c>
      <c r="EU60" s="142">
        <v>7.1946156703798586E-2</v>
      </c>
      <c r="EV60" s="119">
        <v>163796.12692567558</v>
      </c>
      <c r="EW60" s="289">
        <v>5.2807993109490463E-2</v>
      </c>
      <c r="EX60" s="117">
        <v>284394.72650106758</v>
      </c>
      <c r="EY60" s="142">
        <v>0.27780845816452032</v>
      </c>
      <c r="EZ60" s="119">
        <v>500598.05103714828</v>
      </c>
      <c r="FA60" s="289">
        <v>0.20381758613108503</v>
      </c>
      <c r="FB60" s="117">
        <v>205247.16311717776</v>
      </c>
      <c r="FC60" s="142">
        <v>-2.833104460111513E-2</v>
      </c>
      <c r="FD60" s="119">
        <v>1223383.114472643</v>
      </c>
      <c r="FE60" s="289">
        <v>0.17719620069613529</v>
      </c>
      <c r="FF60" s="117">
        <v>686634.89499894879</v>
      </c>
      <c r="FG60" s="142">
        <v>0.18356660628919752</v>
      </c>
      <c r="FH60" s="119">
        <v>1089309.4600029483</v>
      </c>
      <c r="FI60" s="289">
        <v>0.15897289242572465</v>
      </c>
      <c r="FJ60" s="117">
        <v>639232.87507677625</v>
      </c>
      <c r="FK60" s="142">
        <v>4.8230329150898775E-2</v>
      </c>
      <c r="FL60" s="119">
        <v>1269620.3458039688</v>
      </c>
      <c r="FM60" s="289">
        <v>3.7408565147888699E-2</v>
      </c>
      <c r="FN60" s="117">
        <v>317057.34917601652</v>
      </c>
      <c r="FO60" s="142">
        <v>0.14608557455727778</v>
      </c>
      <c r="FP60" s="119">
        <v>431165.15367758821</v>
      </c>
      <c r="FQ60" s="289">
        <v>5.5348899925941566E-2</v>
      </c>
      <c r="FR60" s="117">
        <v>478201.19715262437</v>
      </c>
      <c r="FS60" s="142">
        <v>-5.5715273916771987E-2</v>
      </c>
      <c r="FT60" s="119">
        <v>155036.15074361564</v>
      </c>
      <c r="FU60" s="289">
        <v>4.7913068496147522E-2</v>
      </c>
      <c r="FV60" s="117">
        <v>242516.4882557306</v>
      </c>
      <c r="FW60" s="142">
        <v>8.0202405414638758E-2</v>
      </c>
      <c r="FX60" s="119">
        <v>207016.22972692247</v>
      </c>
      <c r="FY60" s="289">
        <v>1.3109102204472093E-2</v>
      </c>
      <c r="FZ60" s="117">
        <v>571201.65836095624</v>
      </c>
      <c r="GA60" s="142">
        <v>-6.1168330229951579E-2</v>
      </c>
      <c r="GB60" s="119">
        <v>530091.61662574217</v>
      </c>
      <c r="GC60" s="289">
        <v>4.7206564120853181E-2</v>
      </c>
      <c r="GD60" s="117">
        <v>169980.50701203183</v>
      </c>
      <c r="GE60" s="142">
        <v>-0.11189397534196545</v>
      </c>
      <c r="GF60" s="119">
        <v>355236.8339178366</v>
      </c>
      <c r="GG60" s="289">
        <v>-6.9914953852227457E-2</v>
      </c>
      <c r="GH60" s="117">
        <v>557221.08267980884</v>
      </c>
      <c r="GI60" s="142">
        <v>6.7692508163926371E-2</v>
      </c>
      <c r="GJ60" s="119">
        <v>1064589.0694362174</v>
      </c>
      <c r="GK60" s="289">
        <v>-0.18195689056581937</v>
      </c>
      <c r="GL60" s="117">
        <v>263736.97016528889</v>
      </c>
      <c r="GM60" s="142">
        <v>-5.7325819133650438E-3</v>
      </c>
      <c r="GN60" s="119">
        <v>165380.95964155716</v>
      </c>
      <c r="GO60" s="289">
        <v>5.9170979584671088E-2</v>
      </c>
      <c r="GP60" s="117">
        <v>432616.04358374112</v>
      </c>
      <c r="GQ60" s="142">
        <v>4.1117927469660642E-2</v>
      </c>
      <c r="GR60" s="119">
        <v>610387.00228203973</v>
      </c>
      <c r="GS60" s="289">
        <v>6.4404438928083799E-3</v>
      </c>
      <c r="GT60" s="117">
        <v>1354661.8349550618</v>
      </c>
    </row>
    <row r="61" spans="1:202" x14ac:dyDescent="0.35">
      <c r="A61" s="15">
        <v>47087</v>
      </c>
      <c r="B61" s="16">
        <v>1893.7154400000002</v>
      </c>
      <c r="C61" s="142">
        <v>-0.15342968946065538</v>
      </c>
      <c r="D61" s="119">
        <v>421157.78809830826</v>
      </c>
      <c r="E61" s="289">
        <v>8.016140214044222E-2</v>
      </c>
      <c r="F61" s="117">
        <v>297230.90756779251</v>
      </c>
      <c r="G61" s="142">
        <v>-2.1775231931860872E-2</v>
      </c>
      <c r="H61" s="119">
        <v>300082.26822648401</v>
      </c>
      <c r="I61" s="289">
        <v>3.5552108717377566E-2</v>
      </c>
      <c r="J61" s="117">
        <v>623541.38242781034</v>
      </c>
      <c r="K61" s="142">
        <v>0.24034648524980856</v>
      </c>
      <c r="L61" s="119">
        <v>644168.3019513865</v>
      </c>
      <c r="M61" s="289">
        <v>0.27183385088314943</v>
      </c>
      <c r="N61" s="117">
        <v>234428.54082400733</v>
      </c>
      <c r="O61" s="142">
        <v>0.10457559258333951</v>
      </c>
      <c r="P61" s="119">
        <v>232994.8948333755</v>
      </c>
      <c r="Q61" s="289">
        <v>-0.16432170481103242</v>
      </c>
      <c r="R61" s="117">
        <v>410400.85289616365</v>
      </c>
      <c r="S61" s="142">
        <v>0.16672030250727801</v>
      </c>
      <c r="T61" s="119">
        <v>330941.89419067913</v>
      </c>
      <c r="U61" s="289">
        <v>0.22144474799000641</v>
      </c>
      <c r="V61" s="117">
        <v>626403.41803979257</v>
      </c>
      <c r="W61" s="142">
        <v>1.2099067703603032E-2</v>
      </c>
      <c r="X61" s="119">
        <v>408702.62936730974</v>
      </c>
      <c r="Y61" s="289">
        <v>8.0255469806651755E-3</v>
      </c>
      <c r="Z61" s="117">
        <v>393381.39285055216</v>
      </c>
      <c r="AA61" s="142">
        <v>0.23887797266507194</v>
      </c>
      <c r="AB61" s="119">
        <v>454940.22534265037</v>
      </c>
      <c r="AC61" s="289">
        <v>-2.7274980286355957E-2</v>
      </c>
      <c r="AD61" s="117">
        <v>488267.17981753743</v>
      </c>
      <c r="AE61" s="142">
        <v>-8.5582473676354867E-2</v>
      </c>
      <c r="AF61" s="119">
        <v>237730.0955257102</v>
      </c>
      <c r="AG61" s="289">
        <v>0.3158766463053384</v>
      </c>
      <c r="AH61" s="117">
        <v>1108084.1938170348</v>
      </c>
      <c r="AI61" s="142">
        <v>0.15255821131827496</v>
      </c>
      <c r="AJ61" s="119">
        <v>788510.41979444702</v>
      </c>
      <c r="AK61" s="289">
        <v>8.3381839089101961E-2</v>
      </c>
      <c r="AL61" s="117">
        <v>392420.55474602483</v>
      </c>
      <c r="AM61" s="142">
        <v>-4.8490945116898734E-2</v>
      </c>
      <c r="AN61" s="119">
        <v>434251.59923012758</v>
      </c>
      <c r="AO61" s="289">
        <v>-6.2435928679945532E-2</v>
      </c>
      <c r="AP61" s="117">
        <v>278632.19760652707</v>
      </c>
      <c r="AQ61" s="142">
        <v>8.3238118383404294E-2</v>
      </c>
      <c r="AR61" s="119">
        <v>658933.8455440104</v>
      </c>
      <c r="AS61" s="289">
        <v>1.8886659668482415E-2</v>
      </c>
      <c r="AT61" s="117">
        <v>870488.52419632638</v>
      </c>
      <c r="AU61" s="142">
        <v>0.18906564975772755</v>
      </c>
      <c r="AV61" s="119">
        <v>1244914.3990684161</v>
      </c>
      <c r="AW61" s="289">
        <v>4.1750601325278545E-2</v>
      </c>
      <c r="AX61" s="117">
        <v>350950.54920968134</v>
      </c>
      <c r="AY61" s="142">
        <v>-0.11664231225713824</v>
      </c>
      <c r="AZ61" s="119">
        <v>411758.76111513557</v>
      </c>
      <c r="BA61" s="289">
        <v>0.20364778253023963</v>
      </c>
      <c r="BB61" s="117">
        <v>576861.17600276868</v>
      </c>
      <c r="BC61" s="142">
        <v>-7.6039965712718358E-2</v>
      </c>
      <c r="BD61" s="119">
        <v>394161.20901212422</v>
      </c>
      <c r="BE61" s="289">
        <v>5.5477354855830933E-2</v>
      </c>
      <c r="BF61" s="117">
        <v>609682.14860764588</v>
      </c>
      <c r="BG61" s="142">
        <v>-5.9066795756835197E-3</v>
      </c>
      <c r="BH61" s="119">
        <v>401966.46687500254</v>
      </c>
      <c r="BI61" s="289">
        <v>3.8330495049323551E-2</v>
      </c>
      <c r="BJ61" s="117">
        <v>351632.62018736842</v>
      </c>
      <c r="BK61" s="142">
        <v>-6.2661804140444963E-3</v>
      </c>
      <c r="BL61" s="119">
        <v>320882.98268448265</v>
      </c>
      <c r="BM61" s="289">
        <v>-4.228718057348102E-2</v>
      </c>
      <c r="BN61" s="117">
        <v>974472.77061434637</v>
      </c>
      <c r="BO61" s="142">
        <v>6.6883509640998443E-3</v>
      </c>
      <c r="BP61" s="119">
        <v>335124.49407355522</v>
      </c>
      <c r="BQ61" s="289">
        <v>-3.3785418214101873E-2</v>
      </c>
      <c r="BR61" s="117">
        <v>244815.26685429164</v>
      </c>
      <c r="BS61" s="142">
        <v>-2.6972143453433031E-2</v>
      </c>
      <c r="BT61" s="119">
        <v>995897.89260058582</v>
      </c>
      <c r="BU61" s="289">
        <v>1.1009263083152681E-2</v>
      </c>
      <c r="BV61" s="117">
        <v>487461.15893392777</v>
      </c>
      <c r="BW61" s="142">
        <v>-0.19662793581210491</v>
      </c>
      <c r="BX61" s="119">
        <v>231952.20924046915</v>
      </c>
      <c r="BY61" s="289">
        <v>-3.2961447042600414E-2</v>
      </c>
      <c r="BZ61" s="117">
        <v>377989.1129852364</v>
      </c>
      <c r="CA61" s="142">
        <v>0.1463508511759157</v>
      </c>
      <c r="CB61" s="119">
        <v>337569.29396668624</v>
      </c>
      <c r="CC61" s="289">
        <v>-8.0874365688849217E-3</v>
      </c>
      <c r="CD61" s="117">
        <v>738520.05067843804</v>
      </c>
      <c r="CE61" s="142">
        <v>0.14323273887252544</v>
      </c>
      <c r="CF61" s="119">
        <v>242217.63987767874</v>
      </c>
      <c r="CG61" s="289">
        <v>5.8408664625266019E-2</v>
      </c>
      <c r="CH61" s="117">
        <v>224611.601063529</v>
      </c>
      <c r="CI61" s="142">
        <v>-3.6932564698023765E-2</v>
      </c>
      <c r="CJ61" s="119">
        <v>197874.31280764539</v>
      </c>
      <c r="CK61" s="289">
        <v>-4.732753290942382E-2</v>
      </c>
      <c r="CL61" s="117">
        <v>140353.59229687654</v>
      </c>
      <c r="CM61" s="142">
        <v>0.10215186541167152</v>
      </c>
      <c r="CN61" s="119">
        <v>467488.95042554097</v>
      </c>
      <c r="CO61" s="289">
        <v>0.10873258138104613</v>
      </c>
      <c r="CP61" s="117">
        <v>628394.27182784909</v>
      </c>
      <c r="CQ61" s="142">
        <v>0.22833301732386629</v>
      </c>
      <c r="CR61" s="119">
        <v>372366.34928579727</v>
      </c>
      <c r="CS61" s="289">
        <v>-5.4272127900886077E-2</v>
      </c>
      <c r="CT61" s="117">
        <v>148691.27735497468</v>
      </c>
      <c r="CU61" s="142">
        <v>6.6797134612094883E-2</v>
      </c>
      <c r="CV61" s="119">
        <v>825850.23594312835</v>
      </c>
      <c r="CW61" s="289">
        <v>0.2137573744568862</v>
      </c>
      <c r="CX61" s="117">
        <v>585432.02673259622</v>
      </c>
      <c r="CY61" s="142">
        <v>1.7908553978257424E-2</v>
      </c>
      <c r="CZ61" s="119">
        <v>534566.40818492195</v>
      </c>
      <c r="DA61" s="289">
        <v>-5.3983835151756587E-2</v>
      </c>
      <c r="DB61" s="117">
        <v>1136814.9238436532</v>
      </c>
      <c r="DC61" s="142">
        <v>6.476288363919161E-2</v>
      </c>
      <c r="DD61" s="119">
        <v>705958.7436664881</v>
      </c>
      <c r="DE61" s="289">
        <v>0.21091101284684854</v>
      </c>
      <c r="DF61" s="117">
        <v>1200725.8039418822</v>
      </c>
      <c r="DG61" s="142">
        <v>-4.8352549863116989E-2</v>
      </c>
      <c r="DH61" s="119">
        <v>344526.70116344682</v>
      </c>
      <c r="DI61" s="289">
        <v>-0.13584938227763282</v>
      </c>
      <c r="DJ61" s="117">
        <v>502802.20317838847</v>
      </c>
      <c r="DK61" s="142">
        <v>9.4530963735615328E-2</v>
      </c>
      <c r="DL61" s="119">
        <v>919707.73875312915</v>
      </c>
      <c r="DM61" s="289">
        <v>8.2983656515364379E-2</v>
      </c>
      <c r="DN61" s="117">
        <v>127022.73086174585</v>
      </c>
      <c r="DO61" s="142">
        <v>2.2897390308336183E-2</v>
      </c>
      <c r="DP61" s="119">
        <v>498480.38891462923</v>
      </c>
      <c r="DQ61" s="289">
        <v>0.10246285672007682</v>
      </c>
      <c r="DR61" s="117">
        <v>680893.03537406132</v>
      </c>
      <c r="DS61" s="142">
        <v>7.4917707956534754E-3</v>
      </c>
      <c r="DT61" s="119">
        <v>376313.31719479384</v>
      </c>
      <c r="DU61" s="289">
        <v>-0.11940693308572468</v>
      </c>
      <c r="DV61" s="117">
        <v>148838.73695363684</v>
      </c>
      <c r="DW61" s="142">
        <v>-3.9127631582752356E-2</v>
      </c>
      <c r="DX61" s="119">
        <v>514833.32693746022</v>
      </c>
      <c r="DY61" s="289">
        <v>5.003580364610985E-2</v>
      </c>
      <c r="DZ61" s="117">
        <v>610333.77441785054</v>
      </c>
      <c r="EA61" s="142">
        <v>-0.12314653570314453</v>
      </c>
      <c r="EB61" s="119">
        <v>278548.98955136805</v>
      </c>
      <c r="EC61" s="289">
        <v>-0.26479384831567992</v>
      </c>
      <c r="ED61" s="117">
        <v>324032.28169969202</v>
      </c>
      <c r="EE61" s="142">
        <v>-7.6941025298405297E-2</v>
      </c>
      <c r="EF61" s="119">
        <v>179338.8405348745</v>
      </c>
      <c r="EG61" s="289">
        <v>4.1137685700889215E-2</v>
      </c>
      <c r="EH61" s="117">
        <v>140354.13821372698</v>
      </c>
      <c r="EI61" s="142">
        <v>3.5776988837953369E-2</v>
      </c>
      <c r="EJ61" s="119">
        <v>186430.73747540219</v>
      </c>
      <c r="EK61" s="289">
        <v>6.6335156236181581E-2</v>
      </c>
      <c r="EL61" s="117">
        <v>185562.28650457846</v>
      </c>
      <c r="EM61" s="142">
        <v>0.118130056356147</v>
      </c>
      <c r="EN61" s="119">
        <v>264728.91740765265</v>
      </c>
      <c r="EO61" s="289">
        <v>-0.11108011504483377</v>
      </c>
      <c r="EP61" s="117">
        <v>211628.9545487946</v>
      </c>
      <c r="EQ61" s="142">
        <v>-1.6045333268609185E-4</v>
      </c>
      <c r="ER61" s="119">
        <v>655562.5274880142</v>
      </c>
      <c r="ES61" s="289">
        <v>0.33020409322811872</v>
      </c>
      <c r="ET61" s="117">
        <v>429795.34566557751</v>
      </c>
      <c r="EU61" s="142">
        <v>8.4768232921196021E-2</v>
      </c>
      <c r="EV61" s="119">
        <v>179574.55060450104</v>
      </c>
      <c r="EW61" s="289">
        <v>-4.6645448981301407E-2</v>
      </c>
      <c r="EX61" s="117">
        <v>273022.72223551088</v>
      </c>
      <c r="EY61" s="142">
        <v>-0.20232936577315747</v>
      </c>
      <c r="EZ61" s="119">
        <v>401206.08030352334</v>
      </c>
      <c r="FA61" s="289">
        <v>-6.389991033840918E-2</v>
      </c>
      <c r="FB61" s="117">
        <v>194025.60323677727</v>
      </c>
      <c r="FC61" s="142">
        <v>0.2131260859042135</v>
      </c>
      <c r="FD61" s="119">
        <v>1486011.6846615036</v>
      </c>
      <c r="FE61" s="289">
        <v>-0.10572502003307595</v>
      </c>
      <c r="FF61" s="117">
        <v>615934.12240977597</v>
      </c>
      <c r="FG61" s="142">
        <v>-0.15272257184027133</v>
      </c>
      <c r="FH61" s="119">
        <v>924841.03318136081</v>
      </c>
      <c r="FI61" s="289">
        <v>1.2857387965586956E-3</v>
      </c>
      <c r="FJ61" s="117">
        <v>641948.47702429839</v>
      </c>
      <c r="FK61" s="142">
        <v>-9.8137059957794578E-2</v>
      </c>
      <c r="FL61" s="119">
        <v>1146917.2532441688</v>
      </c>
      <c r="FM61" s="289">
        <v>0.1941482787887413</v>
      </c>
      <c r="FN61" s="117">
        <v>380507.20323586103</v>
      </c>
      <c r="FO61" s="142">
        <v>0.25103430208234345</v>
      </c>
      <c r="FP61" s="119">
        <v>541296.11255326797</v>
      </c>
      <c r="FQ61" s="289">
        <v>-0.10743221666957618</v>
      </c>
      <c r="FR61" s="117">
        <v>428720.69796847296</v>
      </c>
      <c r="FS61" s="142">
        <v>-8.061267066266159E-2</v>
      </c>
      <c r="FT61" s="119">
        <v>144431.98802291381</v>
      </c>
      <c r="FU61" s="289">
        <v>3.4613127888284898E-2</v>
      </c>
      <c r="FV61" s="117">
        <v>252804.45791874392</v>
      </c>
      <c r="FW61" s="142">
        <v>0.1310818112339075</v>
      </c>
      <c r="FX61" s="119">
        <v>236046.00751434217</v>
      </c>
      <c r="FY61" s="289">
        <v>-6.9278767904997679E-2</v>
      </c>
      <c r="FZ61" s="117">
        <v>533523.22668441781</v>
      </c>
      <c r="GA61" s="142">
        <v>5.7002501276213313E-2</v>
      </c>
      <c r="GB61" s="119">
        <v>562201.88011896098</v>
      </c>
      <c r="GC61" s="289">
        <v>4.8165475282371667E-2</v>
      </c>
      <c r="GD61" s="117">
        <v>180061.41436100486</v>
      </c>
      <c r="GE61" s="142">
        <v>0.16239147272974808</v>
      </c>
      <c r="GF61" s="119">
        <v>414817.98198560707</v>
      </c>
      <c r="GG61" s="289">
        <v>0.22604803939889256</v>
      </c>
      <c r="GH61" s="117">
        <v>685073.53137130791</v>
      </c>
      <c r="GI61" s="142">
        <v>-1.6459922364435033E-2</v>
      </c>
      <c r="GJ61" s="119">
        <v>1048959.731443271</v>
      </c>
      <c r="GK61" s="289">
        <v>0.12813376584544575</v>
      </c>
      <c r="GL61" s="117">
        <v>299424.29678523535</v>
      </c>
      <c r="GM61" s="142">
        <v>0.24252042165329468</v>
      </c>
      <c r="GN61" s="119">
        <v>207382.93514725412</v>
      </c>
      <c r="GO61" s="289">
        <v>-8.4609167923436854E-2</v>
      </c>
      <c r="GP61" s="117">
        <v>397906.4755457915</v>
      </c>
      <c r="GQ61" s="142">
        <v>-4.132279708854876E-2</v>
      </c>
      <c r="GR61" s="119">
        <v>587057.81948125153</v>
      </c>
      <c r="GS61" s="289">
        <v>0.19443127573969282</v>
      </c>
      <c r="GT61" s="117">
        <v>1619944.1791612476</v>
      </c>
    </row>
    <row r="62" spans="1:202" x14ac:dyDescent="0.35">
      <c r="A62" s="15">
        <v>47118</v>
      </c>
      <c r="B62" s="16">
        <v>1893.7154400000002</v>
      </c>
      <c r="C62" s="142">
        <v>-0.12448558961946453</v>
      </c>
      <c r="D62" s="119">
        <v>370623.42796406086</v>
      </c>
      <c r="E62" s="289">
        <v>-0.11202179528628102</v>
      </c>
      <c r="F62" s="117">
        <v>265828.28312747774</v>
      </c>
      <c r="G62" s="142">
        <v>0.10049448203592765</v>
      </c>
      <c r="H62" s="119">
        <v>332132.59578007087</v>
      </c>
      <c r="I62" s="289">
        <v>6.9926816385961391E-2</v>
      </c>
      <c r="J62" s="117">
        <v>669037.3616258885</v>
      </c>
      <c r="K62" s="142">
        <v>0.11460488368950056</v>
      </c>
      <c r="L62" s="119">
        <v>719886.85071298829</v>
      </c>
      <c r="M62" s="289">
        <v>-4.9973267431196552E-2</v>
      </c>
      <c r="N62" s="117">
        <v>224607.09609990404</v>
      </c>
      <c r="O62" s="142">
        <v>0.15290830431118185</v>
      </c>
      <c r="P62" s="119">
        <v>270515.4645555091</v>
      </c>
      <c r="Q62" s="289">
        <v>-0.1021392012899265</v>
      </c>
      <c r="R62" s="117">
        <v>370376.55301264487</v>
      </c>
      <c r="S62" s="142">
        <v>-0.13509469078601033</v>
      </c>
      <c r="T62" s="119">
        <v>288127.11676685279</v>
      </c>
      <c r="U62" s="289">
        <v>0.11388145616422557</v>
      </c>
      <c r="V62" s="117">
        <v>699632.86687241239</v>
      </c>
      <c r="W62" s="142">
        <v>0.25853451218777385</v>
      </c>
      <c r="X62" s="119">
        <v>516260.07972064766</v>
      </c>
      <c r="Y62" s="289">
        <v>-2.4510304559598753E-2</v>
      </c>
      <c r="Z62" s="117">
        <v>385633.21054370597</v>
      </c>
      <c r="AA62" s="142">
        <v>-2.826907813185861E-2</v>
      </c>
      <c r="AB62" s="119">
        <v>443973.20000711363</v>
      </c>
      <c r="AC62" s="289">
        <v>-0.11002870777090686</v>
      </c>
      <c r="AD62" s="117">
        <v>436437.48841526877</v>
      </c>
      <c r="AE62" s="142">
        <v>-4.2342265331841294E-2</v>
      </c>
      <c r="AF62" s="119">
        <v>229557.78018359662</v>
      </c>
      <c r="AG62" s="289">
        <v>-8.4457874677499198E-2</v>
      </c>
      <c r="AH62" s="117">
        <v>1016391.473283518</v>
      </c>
      <c r="AI62" s="142">
        <v>-5.3315235657146978E-2</v>
      </c>
      <c r="AJ62" s="119">
        <v>748364.51638499019</v>
      </c>
      <c r="AK62" s="289">
        <v>-6.0674922800934394E-2</v>
      </c>
      <c r="AL62" s="117">
        <v>370504.18332130992</v>
      </c>
      <c r="AM62" s="142">
        <v>0.20858902050577049</v>
      </c>
      <c r="AN62" s="119">
        <v>526725.43040660443</v>
      </c>
      <c r="AO62" s="289">
        <v>4.5740889109425059E-2</v>
      </c>
      <c r="AP62" s="117">
        <v>293270.79749956267</v>
      </c>
      <c r="AQ62" s="142">
        <v>0.13886548688908149</v>
      </c>
      <c r="AR62" s="119">
        <v>752330.73027317435</v>
      </c>
      <c r="AS62" s="289">
        <v>0.11411239607803135</v>
      </c>
      <c r="AT62" s="117">
        <v>971715.77089079854</v>
      </c>
      <c r="AU62" s="142">
        <v>0.10171575596666495</v>
      </c>
      <c r="AV62" s="119">
        <v>1373435.5237234465</v>
      </c>
      <c r="AW62" s="289">
        <v>-1.5045385169969581E-2</v>
      </c>
      <c r="AX62" s="117">
        <v>347564.07846120931</v>
      </c>
      <c r="AY62" s="142">
        <v>-0.14040051033433859</v>
      </c>
      <c r="AZ62" s="119">
        <v>355841.33635993552</v>
      </c>
      <c r="BA62" s="289">
        <v>-0.17964166113187441</v>
      </c>
      <c r="BB62" s="117">
        <v>475126.59154314472</v>
      </c>
      <c r="BC62" s="142">
        <v>9.9734838978327009E-2</v>
      </c>
      <c r="BD62" s="119">
        <v>435366.52916445112</v>
      </c>
      <c r="BE62" s="289">
        <v>9.352854112867795E-2</v>
      </c>
      <c r="BF62" s="117">
        <v>668598.54595911689</v>
      </c>
      <c r="BG62" s="142">
        <v>9.6532726503742561E-2</v>
      </c>
      <c r="BH62" s="119">
        <v>442663.10132552288</v>
      </c>
      <c r="BI62" s="289">
        <v>-8.9048696768784116E-2</v>
      </c>
      <c r="BJ62" s="117">
        <v>322213.90905829042</v>
      </c>
      <c r="BK62" s="142">
        <v>0.13151525168617856</v>
      </c>
      <c r="BL62" s="119">
        <v>364977.70435404405</v>
      </c>
      <c r="BM62" s="289">
        <v>9.8508840011345897E-3</v>
      </c>
      <c r="BN62" s="117">
        <v>985965.90427993261</v>
      </c>
      <c r="BO62" s="142">
        <v>-6.136460451732316E-2</v>
      </c>
      <c r="BP62" s="119">
        <v>316453.4274706635</v>
      </c>
      <c r="BQ62" s="289">
        <v>-7.7837128871014363E-2</v>
      </c>
      <c r="BR62" s="117">
        <v>227653.26481856237</v>
      </c>
      <c r="BS62" s="142">
        <v>3.7189841844503961E-2</v>
      </c>
      <c r="BT62" s="119">
        <v>1034828.8931596766</v>
      </c>
      <c r="BU62" s="289">
        <v>0.21503166223974629</v>
      </c>
      <c r="BV62" s="117">
        <v>594174.45765680354</v>
      </c>
      <c r="BW62" s="142">
        <v>3.5355577050156434E-2</v>
      </c>
      <c r="BX62" s="119">
        <v>242046.72888622453</v>
      </c>
      <c r="BY62" s="289">
        <v>-1.6517532233194139E-2</v>
      </c>
      <c r="BZ62" s="117">
        <v>373639.38106770627</v>
      </c>
      <c r="CA62" s="142">
        <v>2.4090667967386639E-2</v>
      </c>
      <c r="CB62" s="119">
        <v>347595.2791836228</v>
      </c>
      <c r="CC62" s="289">
        <v>-0.10342483230821191</v>
      </c>
      <c r="CD62" s="117">
        <v>664032.45372076856</v>
      </c>
      <c r="CE62" s="142">
        <v>-4.3147993241524768E-2</v>
      </c>
      <c r="CF62" s="119">
        <v>233660.15022925858</v>
      </c>
      <c r="CG62" s="289">
        <v>6.6164776812541432E-2</v>
      </c>
      <c r="CH62" s="117">
        <v>241366.692957405</v>
      </c>
      <c r="CI62" s="142">
        <v>1.5310851255669274E-2</v>
      </c>
      <c r="CJ62" s="119">
        <v>202797.65241836102</v>
      </c>
      <c r="CK62" s="289">
        <v>3.0902330134720171E-2</v>
      </c>
      <c r="CL62" s="117">
        <v>146584.56078162853</v>
      </c>
      <c r="CM62" s="142">
        <v>-6.9781140270634132E-2</v>
      </c>
      <c r="CN62" s="119">
        <v>436760.75384092476</v>
      </c>
      <c r="CO62" s="289">
        <v>0.13732504073702648</v>
      </c>
      <c r="CP62" s="117">
        <v>716582.25624552264</v>
      </c>
      <c r="CQ62" s="142">
        <v>-0.11237610705108612</v>
      </c>
      <c r="CR62" s="119">
        <v>332414.98399623437</v>
      </c>
      <c r="CS62" s="289">
        <v>-0.11639229086917348</v>
      </c>
      <c r="CT62" s="117">
        <v>133278.47439136551</v>
      </c>
      <c r="CU62" s="142">
        <v>-0.11621325569765235</v>
      </c>
      <c r="CV62" s="119">
        <v>731769.20674550312</v>
      </c>
      <c r="CW62" s="289">
        <v>-0.14655943280529199</v>
      </c>
      <c r="CX62" s="117">
        <v>501525.15638861438</v>
      </c>
      <c r="CY62" s="142">
        <v>-2.4359725476311433E-2</v>
      </c>
      <c r="CZ62" s="119">
        <v>523438.23267267935</v>
      </c>
      <c r="DA62" s="289">
        <v>-1.2578208262525287E-2</v>
      </c>
      <c r="DB62" s="117">
        <v>1124409.5444156008</v>
      </c>
      <c r="DC62" s="142">
        <v>0.12471927757972683</v>
      </c>
      <c r="DD62" s="119">
        <v>795899.1236176641</v>
      </c>
      <c r="DE62" s="289">
        <v>0.10146052935432505</v>
      </c>
      <c r="DF62" s="117">
        <v>1324445.7950592232</v>
      </c>
      <c r="DG62" s="142">
        <v>0.13577197398397162</v>
      </c>
      <c r="DH62" s="119">
        <v>393197.48691059387</v>
      </c>
      <c r="DI62" s="289">
        <v>-0.13796026599042877</v>
      </c>
      <c r="DJ62" s="117">
        <v>435329.19292732439</v>
      </c>
      <c r="DK62" s="142">
        <v>0.21485388915764153</v>
      </c>
      <c r="DL62" s="119">
        <v>1119204.2387526189</v>
      </c>
      <c r="DM62" s="289">
        <v>-5.0424544733081098E-3</v>
      </c>
      <c r="DN62" s="117">
        <v>128275.93996430023</v>
      </c>
      <c r="DO62" s="142">
        <v>8.2192327326917058E-2</v>
      </c>
      <c r="DP62" s="119">
        <v>541345.36764634948</v>
      </c>
      <c r="DQ62" s="289">
        <v>0.10225430184844235</v>
      </c>
      <c r="DR62" s="117">
        <v>752410.99277970276</v>
      </c>
      <c r="DS62" s="142">
        <v>5.9081120392618688E-2</v>
      </c>
      <c r="DT62" s="119">
        <v>400440.04503332515</v>
      </c>
      <c r="DU62" s="289">
        <v>1.3472015491858631E-2</v>
      </c>
      <c r="DV62" s="117">
        <v>152737.61016366491</v>
      </c>
      <c r="DW62" s="142">
        <v>-4.7037842110905725E-2</v>
      </c>
      <c r="DX62" s="119">
        <v>492510.39363154367</v>
      </c>
      <c r="DY62" s="289">
        <v>0.20322662377395317</v>
      </c>
      <c r="DZ62" s="117">
        <v>736263.56220800395</v>
      </c>
      <c r="EA62" s="142">
        <v>6.7147867472571246E-3</v>
      </c>
      <c r="EB62" s="119">
        <v>282313.10205486947</v>
      </c>
      <c r="EC62" s="289">
        <v>3.9066806994601862E-2</v>
      </c>
      <c r="ED62" s="117">
        <v>338584.90374887432</v>
      </c>
      <c r="EE62" s="142">
        <v>-0.10410611389221004</v>
      </c>
      <c r="EF62" s="119">
        <v>162562.28621685397</v>
      </c>
      <c r="EG62" s="289">
        <v>5.5872491178156916E-2</v>
      </c>
      <c r="EH62" s="117">
        <v>150089.78900289125</v>
      </c>
      <c r="EI62" s="142">
        <v>0.10705674052566375</v>
      </c>
      <c r="EJ62" s="119">
        <v>208283.12000331446</v>
      </c>
      <c r="EK62" s="289">
        <v>1.5388401361787925E-2</v>
      </c>
      <c r="EL62" s="117">
        <v>190311.50888692201</v>
      </c>
      <c r="EM62" s="142">
        <v>-0.15082943957481998</v>
      </c>
      <c r="EN62" s="119">
        <v>226693.71859580759</v>
      </c>
      <c r="EO62" s="289">
        <v>5.1594362844943766E-2</v>
      </c>
      <c r="EP62" s="117">
        <v>224441.53105828122</v>
      </c>
      <c r="EQ62" s="142">
        <v>0.16599349336282371</v>
      </c>
      <c r="ER62" s="119">
        <v>766275.35698351194</v>
      </c>
      <c r="ES62" s="289">
        <v>9.4426676894822037E-2</v>
      </c>
      <c r="ET62" s="117">
        <v>472273.20734163938</v>
      </c>
      <c r="EU62" s="142">
        <v>-9.3145060224137669E-2</v>
      </c>
      <c r="EV62" s="119">
        <v>164741.78371372234</v>
      </c>
      <c r="EW62" s="289">
        <v>4.4702649194428012E-2</v>
      </c>
      <c r="EX62" s="117">
        <v>287121.2766497127</v>
      </c>
      <c r="EY62" s="142">
        <v>0.1653795270548562</v>
      </c>
      <c r="EZ62" s="119">
        <v>469451.06755565264</v>
      </c>
      <c r="FA62" s="289">
        <v>9.2437502272163852E-2</v>
      </c>
      <c r="FB62" s="117">
        <v>213854.5608168348</v>
      </c>
      <c r="FC62" s="142">
        <v>0.17712631270528562</v>
      </c>
      <c r="FD62" s="119">
        <v>1751117.1704425653</v>
      </c>
      <c r="FE62" s="289">
        <v>2.5356706856798628E-2</v>
      </c>
      <c r="FF62" s="117">
        <v>633445.89883482025</v>
      </c>
      <c r="FG62" s="142">
        <v>0.12259443992476504</v>
      </c>
      <c r="FH62" s="119">
        <v>1040115.1171036707</v>
      </c>
      <c r="FI62" s="289">
        <v>0.13024302730896664</v>
      </c>
      <c r="FJ62" s="117">
        <v>727451.50548832375</v>
      </c>
      <c r="FK62" s="142">
        <v>0.1157570791407551</v>
      </c>
      <c r="FL62" s="119">
        <v>1281574.7599358514</v>
      </c>
      <c r="FM62" s="289">
        <v>0.1581713125191295</v>
      </c>
      <c r="FN62" s="117">
        <v>442586.24243466032</v>
      </c>
      <c r="FO62" s="142">
        <v>3.9199402885545374E-2</v>
      </c>
      <c r="FP62" s="119">
        <v>564408.31238962314</v>
      </c>
      <c r="FQ62" s="289">
        <v>-3.9168797282454856E-2</v>
      </c>
      <c r="FR62" s="117">
        <v>413821.93929895328</v>
      </c>
      <c r="FS62" s="142">
        <v>-0.12543247238567545</v>
      </c>
      <c r="FT62" s="119">
        <v>128209.24211362147</v>
      </c>
      <c r="FU62" s="289">
        <v>2.0330884919319024E-2</v>
      </c>
      <c r="FV62" s="117">
        <v>259837.91169978076</v>
      </c>
      <c r="FW62" s="142">
        <v>-5.1751831745095817E-2</v>
      </c>
      <c r="FX62" s="119">
        <v>225723.90968935832</v>
      </c>
      <c r="FY62" s="289">
        <v>-4.767068307584589E-2</v>
      </c>
      <c r="FZ62" s="117">
        <v>509983.52547154226</v>
      </c>
      <c r="GA62" s="142">
        <v>0.27108129868249692</v>
      </c>
      <c r="GB62" s="119">
        <v>716498.0113433504</v>
      </c>
      <c r="GC62" s="289">
        <v>0.16349097871179663</v>
      </c>
      <c r="GD62" s="117">
        <v>211393.54666311591</v>
      </c>
      <c r="GE62" s="142">
        <v>-0.13550414499157393</v>
      </c>
      <c r="GF62" s="119">
        <v>360502.14144951728</v>
      </c>
      <c r="GG62" s="289">
        <v>9.2800572620426597E-2</v>
      </c>
      <c r="GH62" s="117">
        <v>750542.46280966315</v>
      </c>
      <c r="GI62" s="142">
        <v>0.11416272831759904</v>
      </c>
      <c r="GJ62" s="119">
        <v>1170605.5517201307</v>
      </c>
      <c r="GK62" s="289">
        <v>-0.13697835485866167</v>
      </c>
      <c r="GL62" s="117">
        <v>260303.36464688217</v>
      </c>
      <c r="GM62" s="142">
        <v>0.16105359233771641</v>
      </c>
      <c r="GN62" s="119">
        <v>242676.41728225903</v>
      </c>
      <c r="GO62" s="289">
        <v>-7.0159641412568308E-2</v>
      </c>
      <c r="GP62" s="117">
        <v>371883.21534575993</v>
      </c>
      <c r="GQ62" s="142">
        <v>0.17973724657320111</v>
      </c>
      <c r="GR62" s="119">
        <v>694467.69097407919</v>
      </c>
      <c r="GS62" s="289">
        <v>7.918712631892888E-2</v>
      </c>
      <c r="GT62" s="117">
        <v>1750116.6189461027</v>
      </c>
    </row>
    <row r="63" spans="1:202" x14ac:dyDescent="0.35">
      <c r="A63" s="15">
        <v>47149</v>
      </c>
      <c r="B63" s="16">
        <v>2007.3383664000007</v>
      </c>
      <c r="C63" s="142">
        <v>0.16894180682092008</v>
      </c>
      <c r="D63" s="119">
        <v>435244.55790087243</v>
      </c>
      <c r="E63" s="289">
        <v>-0.24366395734041663</v>
      </c>
      <c r="F63" s="117">
        <v>203062.8500540278</v>
      </c>
      <c r="G63" s="142">
        <v>0.10166301460437534</v>
      </c>
      <c r="H63" s="119">
        <v>367905.53508184926</v>
      </c>
      <c r="I63" s="289">
        <v>-9.5504304183947897E-3</v>
      </c>
      <c r="J63" s="117">
        <v>664655.10522277397</v>
      </c>
      <c r="K63" s="142">
        <v>7.6534059528019699E-2</v>
      </c>
      <c r="L63" s="119">
        <v>776990.05216529476</v>
      </c>
      <c r="M63" s="289">
        <v>5.5308864479723899E-2</v>
      </c>
      <c r="N63" s="117">
        <v>239037.19790567798</v>
      </c>
      <c r="O63" s="142">
        <v>0.17149759276568988</v>
      </c>
      <c r="P63" s="119">
        <v>318915.55389907118</v>
      </c>
      <c r="Q63" s="289">
        <v>0.10210992817851713</v>
      </c>
      <c r="R63" s="117">
        <v>410203.0146061728</v>
      </c>
      <c r="S63" s="142">
        <v>-0.11918730019346337</v>
      </c>
      <c r="T63" s="119">
        <v>255793.36197328486</v>
      </c>
      <c r="U63" s="289">
        <v>3.4221051144680777E-2</v>
      </c>
      <c r="V63" s="117">
        <v>725582.37735855288</v>
      </c>
      <c r="W63" s="142">
        <v>6.6380026488314037E-2</v>
      </c>
      <c r="X63" s="119">
        <v>552536.77585376333</v>
      </c>
      <c r="Y63" s="289">
        <v>3.9066199622025309E-2</v>
      </c>
      <c r="Z63" s="117">
        <v>402705.77289408894</v>
      </c>
      <c r="AA63" s="142">
        <v>2.1745970519050639E-5</v>
      </c>
      <c r="AB63" s="119">
        <v>445990.19300163217</v>
      </c>
      <c r="AC63" s="289">
        <v>-7.2170231049594705E-2</v>
      </c>
      <c r="AD63" s="117">
        <v>406947.03240403399</v>
      </c>
      <c r="AE63" s="142">
        <v>8.4588419854899149E-2</v>
      </c>
      <c r="AF63" s="119">
        <v>250983.04844112537</v>
      </c>
      <c r="AG63" s="289">
        <v>5.8440357661327852E-2</v>
      </c>
      <c r="AH63" s="117">
        <v>1077797.0928725307</v>
      </c>
      <c r="AI63" s="142">
        <v>0.12257494458397813</v>
      </c>
      <c r="AJ63" s="119">
        <v>842102.59387589595</v>
      </c>
      <c r="AK63" s="289">
        <v>9.1099615072457105E-3</v>
      </c>
      <c r="AL63" s="117">
        <v>375886.80053604051</v>
      </c>
      <c r="AM63" s="142">
        <v>9.6722821195149841E-2</v>
      </c>
      <c r="AN63" s="119">
        <v>579679.1383971608</v>
      </c>
      <c r="AO63" s="289">
        <v>0.21236310536233405</v>
      </c>
      <c r="AP63" s="117">
        <v>357558.03313505801</v>
      </c>
      <c r="AQ63" s="142">
        <v>-5.5505268455402476E-2</v>
      </c>
      <c r="AR63" s="119">
        <v>712579.74948851275</v>
      </c>
      <c r="AS63" s="289">
        <v>-2.9548031922099566E-2</v>
      </c>
      <c r="AT63" s="117">
        <v>945010.82063970959</v>
      </c>
      <c r="AU63" s="142">
        <v>5.6145813880125725E-2</v>
      </c>
      <c r="AV63" s="119">
        <v>1452555.5173811761</v>
      </c>
      <c r="AW63" s="289">
        <v>0.2066841833605178</v>
      </c>
      <c r="AX63" s="117">
        <v>421407.41454981524</v>
      </c>
      <c r="AY63" s="142">
        <v>0.10217043924429767</v>
      </c>
      <c r="AZ63" s="119">
        <v>394205.14036350802</v>
      </c>
      <c r="BA63" s="289">
        <v>0.25729208408018395</v>
      </c>
      <c r="BB63" s="117">
        <v>599380.2408495947</v>
      </c>
      <c r="BC63" s="142">
        <v>-0.17402256937983718</v>
      </c>
      <c r="BD63" s="119">
        <v>361610.26550367149</v>
      </c>
      <c r="BE63" s="289">
        <v>-5.7066602660592561E-2</v>
      </c>
      <c r="BF63" s="117">
        <v>632451.23676381796</v>
      </c>
      <c r="BG63" s="142">
        <v>0.16951866929309428</v>
      </c>
      <c r="BH63" s="119">
        <v>519710.09957377968</v>
      </c>
      <c r="BI63" s="289">
        <v>-8.8168594717338636E-2</v>
      </c>
      <c r="BJ63" s="117">
        <v>295812.09986464056</v>
      </c>
      <c r="BK63" s="142">
        <v>0.20003982049375929</v>
      </c>
      <c r="BL63" s="119">
        <v>439995.11718365131</v>
      </c>
      <c r="BM63" s="289">
        <v>-3.8076772849157489E-2</v>
      </c>
      <c r="BN63" s="117">
        <v>950430.84287205152</v>
      </c>
      <c r="BO63" s="142">
        <v>-0.12825724538374572</v>
      </c>
      <c r="BP63" s="119">
        <v>277873.32093743124</v>
      </c>
      <c r="BQ63" s="289">
        <v>0.28543379542622671</v>
      </c>
      <c r="BR63" s="117">
        <v>294640.5386032965</v>
      </c>
      <c r="BS63" s="142">
        <v>-0.11987670699154553</v>
      </c>
      <c r="BT63" s="119">
        <v>912784.35151438869</v>
      </c>
      <c r="BU63" s="289">
        <v>-7.2608207090988905E-2</v>
      </c>
      <c r="BV63" s="117">
        <v>553039.85395348235</v>
      </c>
      <c r="BW63" s="142">
        <v>0.18153726276496085</v>
      </c>
      <c r="BX63" s="119">
        <v>287994.56787584233</v>
      </c>
      <c r="BY63" s="289">
        <v>-0.2137355407058007</v>
      </c>
      <c r="BZ63" s="117">
        <v>295786.70429261937</v>
      </c>
      <c r="CA63" s="142">
        <v>-5.3843899830022177E-3</v>
      </c>
      <c r="CB63" s="119">
        <v>347731.02901064762</v>
      </c>
      <c r="CC63" s="289">
        <v>4.2552378174346393E-2</v>
      </c>
      <c r="CD63" s="117">
        <v>694295.95217793388</v>
      </c>
      <c r="CE63" s="142">
        <v>1.8939723980919226E-2</v>
      </c>
      <c r="CF63" s="119">
        <v>240092.94734634086</v>
      </c>
      <c r="CG63" s="289">
        <v>0.29140225911921991</v>
      </c>
      <c r="CH63" s="117">
        <v>313708.83092772792</v>
      </c>
      <c r="CI63" s="142">
        <v>-6.820402670929343E-2</v>
      </c>
      <c r="CJ63" s="119">
        <v>190973.37428263715</v>
      </c>
      <c r="CK63" s="289">
        <v>0.15670836765940646</v>
      </c>
      <c r="CL63" s="117">
        <v>171562.92639218862</v>
      </c>
      <c r="CM63" s="142">
        <v>6.1511985523345608E-2</v>
      </c>
      <c r="CN63" s="119">
        <v>465634.11337475327</v>
      </c>
      <c r="CO63" s="289">
        <v>3.5393990321757697E-2</v>
      </c>
      <c r="CP63" s="117">
        <v>743952.30005422002</v>
      </c>
      <c r="CQ63" s="142">
        <v>0.24541106172942023</v>
      </c>
      <c r="CR63" s="119">
        <v>416000.63651991851</v>
      </c>
      <c r="CS63" s="289">
        <v>3.4259219696668432E-2</v>
      </c>
      <c r="CT63" s="117">
        <v>139851.82929277612</v>
      </c>
      <c r="CU63" s="142">
        <v>1.6960824143093245E-2</v>
      </c>
      <c r="CV63" s="119">
        <v>746187.9539408444</v>
      </c>
      <c r="CW63" s="289">
        <v>9.2335804384400255E-2</v>
      </c>
      <c r="CX63" s="117">
        <v>549841.22348916926</v>
      </c>
      <c r="CY63" s="142">
        <v>2.9961487778594226E-2</v>
      </c>
      <c r="CZ63" s="119">
        <v>541128.55925015081</v>
      </c>
      <c r="DA63" s="289">
        <v>8.6790250330819857E-2</v>
      </c>
      <c r="DB63" s="117">
        <v>1224004.6686161938</v>
      </c>
      <c r="DC63" s="142">
        <v>7.4736713587917947E-2</v>
      </c>
      <c r="DD63" s="119">
        <v>857389.34683075233</v>
      </c>
      <c r="DE63" s="289">
        <v>9.5568070572607591E-3</v>
      </c>
      <c r="DF63" s="117">
        <v>1339110.6063468044</v>
      </c>
      <c r="DG63" s="142">
        <v>0.24124258422120431</v>
      </c>
      <c r="DH63" s="119">
        <v>490060.80312858865</v>
      </c>
      <c r="DI63" s="289">
        <v>0.18624719108019416</v>
      </c>
      <c r="DJ63" s="117">
        <v>518415.37067164649</v>
      </c>
      <c r="DK63" s="142">
        <v>5.9487456183862239E-2</v>
      </c>
      <c r="DL63" s="119">
        <v>1187790.1902326082</v>
      </c>
      <c r="DM63" s="289">
        <v>-3.9451962824596246E-2</v>
      </c>
      <c r="DN63" s="117">
        <v>125222.54071593851</v>
      </c>
      <c r="DO63" s="142">
        <v>0.37051146929763301</v>
      </c>
      <c r="DP63" s="119">
        <v>743927.37357686576</v>
      </c>
      <c r="DQ63" s="289">
        <v>0.14147583555534754</v>
      </c>
      <c r="DR63" s="117">
        <v>860866.30503063975</v>
      </c>
      <c r="DS63" s="142">
        <v>0.20811422386472789</v>
      </c>
      <c r="DT63" s="119">
        <v>485784.65257619222</v>
      </c>
      <c r="DU63" s="289">
        <v>-8.0015869272589371E-2</v>
      </c>
      <c r="DV63" s="117">
        <v>142523.51588220138</v>
      </c>
      <c r="DW63" s="142">
        <v>4.7208175071875233E-3</v>
      </c>
      <c r="DX63" s="119">
        <v>496842.78368667129</v>
      </c>
      <c r="DY63" s="289">
        <v>9.9638033747258908E-2</v>
      </c>
      <c r="DZ63" s="117">
        <v>811630.75423256203</v>
      </c>
      <c r="EA63" s="142">
        <v>0.11913600361819998</v>
      </c>
      <c r="EB63" s="119">
        <v>317954.09516914369</v>
      </c>
      <c r="EC63" s="289">
        <v>1.0941225406486038E-2</v>
      </c>
      <c r="ED63" s="117">
        <v>344296.77586642408</v>
      </c>
      <c r="EE63" s="142">
        <v>-6.3792595447406467E-3</v>
      </c>
      <c r="EF63" s="119">
        <v>163532.59756729027</v>
      </c>
      <c r="EG63" s="289">
        <v>3.8775254466301562E-3</v>
      </c>
      <c r="EH63" s="117">
        <v>152679.10434542931</v>
      </c>
      <c r="EI63" s="142">
        <v>-0.17998335375236174</v>
      </c>
      <c r="EJ63" s="119">
        <v>172802.96390151232</v>
      </c>
      <c r="EK63" s="289">
        <v>0.25628061651943357</v>
      </c>
      <c r="EL63" s="117">
        <v>241091.99808160606</v>
      </c>
      <c r="EM63" s="142">
        <v>6.333148762604647E-2</v>
      </c>
      <c r="EN63" s="119">
        <v>243057.90739636045</v>
      </c>
      <c r="EO63" s="289">
        <v>-9.6829963885423517E-2</v>
      </c>
      <c r="EP63" s="117">
        <v>204716.20407791869</v>
      </c>
      <c r="EQ63" s="142">
        <v>0.17428257140178771</v>
      </c>
      <c r="ER63" s="119">
        <v>901831.13496682118</v>
      </c>
      <c r="ES63" s="289">
        <v>0.12237644462013408</v>
      </c>
      <c r="ET63" s="117">
        <v>532075.66171185661</v>
      </c>
      <c r="EU63" s="142">
        <v>6.9823694189825175E-3</v>
      </c>
      <c r="EV63" s="119">
        <v>167899.4100727537</v>
      </c>
      <c r="EW63" s="289">
        <v>8.4494366157231743E-2</v>
      </c>
      <c r="EX63" s="117">
        <v>313388.74529688532</v>
      </c>
      <c r="EY63" s="142">
        <v>0.1371821984292203</v>
      </c>
      <c r="EZ63" s="119">
        <v>535858.73542428145</v>
      </c>
      <c r="FA63" s="289">
        <v>2.2018247978744243E-3</v>
      </c>
      <c r="FB63" s="117">
        <v>216332.76945837986</v>
      </c>
      <c r="FC63" s="142">
        <v>-0.22343680227948032</v>
      </c>
      <c r="FD63" s="119">
        <v>1361860.4878285867</v>
      </c>
      <c r="FE63" s="289">
        <v>0.17829580986463933</v>
      </c>
      <c r="FF63" s="117">
        <v>748393.98673940881</v>
      </c>
      <c r="FG63" s="142">
        <v>0.25019282652977326</v>
      </c>
      <c r="FH63" s="119">
        <v>1302351.7965345841</v>
      </c>
      <c r="FI63" s="289">
        <v>0.18166733019287529</v>
      </c>
      <c r="FJ63" s="117">
        <v>861613.01670157525</v>
      </c>
      <c r="FK63" s="142">
        <v>-0.10303739910039474</v>
      </c>
      <c r="FL63" s="119">
        <v>1151531.9682857485</v>
      </c>
      <c r="FM63" s="289">
        <v>-6.6946470656430196E-2</v>
      </c>
      <c r="FN63" s="117">
        <v>414963.99390896858</v>
      </c>
      <c r="FO63" s="142">
        <v>0.24512261209624819</v>
      </c>
      <c r="FP63" s="119">
        <v>704764.89057780278</v>
      </c>
      <c r="FQ63" s="289">
        <v>-1.2443233465321987E-2</v>
      </c>
      <c r="FR63" s="117">
        <v>410679.99466158409</v>
      </c>
      <c r="FS63" s="142">
        <v>8.1027274306561342E-2</v>
      </c>
      <c r="FT63" s="119">
        <v>140605.02590939825</v>
      </c>
      <c r="FU63" s="289">
        <v>-9.9449073722796447E-2</v>
      </c>
      <c r="FV63" s="117">
        <v>236004.6104295718</v>
      </c>
      <c r="FW63" s="142">
        <v>3.2108290996738897E-2</v>
      </c>
      <c r="FX63" s="119">
        <v>234978.85703298586</v>
      </c>
      <c r="FY63" s="289">
        <v>0.14962256509727115</v>
      </c>
      <c r="FZ63" s="117">
        <v>588295.90707634389</v>
      </c>
      <c r="GA63" s="142">
        <v>0.19241954258708788</v>
      </c>
      <c r="GB63" s="119">
        <v>856373.56931699591</v>
      </c>
      <c r="GC63" s="289">
        <v>-0.20996730635533134</v>
      </c>
      <c r="GD63" s="117">
        <v>169015.15145576143</v>
      </c>
      <c r="GE63" s="142">
        <v>0.3785554598627921</v>
      </c>
      <c r="GF63" s="119">
        <v>498979.53375386057</v>
      </c>
      <c r="GG63" s="289">
        <v>0.19467746081706233</v>
      </c>
      <c r="GH63" s="117">
        <v>898663.50207123277</v>
      </c>
      <c r="GI63" s="142">
        <v>0.18536975631104241</v>
      </c>
      <c r="GJ63" s="119">
        <v>1389607.7559452446</v>
      </c>
      <c r="GK63" s="289">
        <v>-1.6531682913411519E-2</v>
      </c>
      <c r="GL63" s="117">
        <v>258007.45032764578</v>
      </c>
      <c r="GM63" s="142">
        <v>-0.10589068295751926</v>
      </c>
      <c r="GN63" s="119">
        <v>218986.5840849567</v>
      </c>
      <c r="GO63" s="289">
        <v>-1.6171206050278081E-2</v>
      </c>
      <c r="GP63" s="117">
        <v>367876.75361016369</v>
      </c>
      <c r="GQ63" s="142">
        <v>0.1100413997832474</v>
      </c>
      <c r="GR63" s="119">
        <v>772895.22615950659</v>
      </c>
      <c r="GS63" s="289">
        <v>-0.11573397384681476</v>
      </c>
      <c r="GT63" s="117">
        <v>1549576.0063065186</v>
      </c>
    </row>
    <row r="64" spans="1:202" x14ac:dyDescent="0.35">
      <c r="A64" s="15">
        <v>47177</v>
      </c>
      <c r="B64" s="16">
        <v>2007.3383664000007</v>
      </c>
      <c r="C64" s="142">
        <v>4.6285769808835336E-2</v>
      </c>
      <c r="D64" s="119">
        <v>457397.52568482049</v>
      </c>
      <c r="E64" s="289">
        <v>-4.1950541784899195E-2</v>
      </c>
      <c r="F64" s="117">
        <v>196551.59184427559</v>
      </c>
      <c r="G64" s="142">
        <v>7.2055688284507355E-2</v>
      </c>
      <c r="H64" s="119">
        <v>396422.56000225188</v>
      </c>
      <c r="I64" s="289">
        <v>7.8123557397165908E-2</v>
      </c>
      <c r="J64" s="117">
        <v>718587.66485136468</v>
      </c>
      <c r="K64" s="142">
        <v>2.2722927530182822E-2</v>
      </c>
      <c r="L64" s="119">
        <v>796652.87917871971</v>
      </c>
      <c r="M64" s="289">
        <v>0.3829641885804001</v>
      </c>
      <c r="N64" s="117">
        <v>332587.22280855844</v>
      </c>
      <c r="O64" s="142">
        <v>1.9196520579053768E-2</v>
      </c>
      <c r="P64" s="119">
        <v>327044.96125887503</v>
      </c>
      <c r="Q64" s="289">
        <v>7.9795977499941648E-2</v>
      </c>
      <c r="R64" s="117">
        <v>444942.90349649522</v>
      </c>
      <c r="S64" s="142">
        <v>-5.8200783872840445E-3</v>
      </c>
      <c r="T64" s="119">
        <v>256311.96292205344</v>
      </c>
      <c r="U64" s="289">
        <v>0.11514179364915976</v>
      </c>
      <c r="V64" s="117">
        <v>811134.57209423801</v>
      </c>
      <c r="W64" s="142">
        <v>0.18177849980840066</v>
      </c>
      <c r="X64" s="119">
        <v>654983.42042383098</v>
      </c>
      <c r="Y64" s="289">
        <v>-7.5871880348990575E-2</v>
      </c>
      <c r="Z64" s="117">
        <v>374159.0670436208</v>
      </c>
      <c r="AA64" s="142">
        <v>0.14817043215792663</v>
      </c>
      <c r="AB64" s="119">
        <v>514080.09100328112</v>
      </c>
      <c r="AC64" s="289">
        <v>2.8203359461822071E-2</v>
      </c>
      <c r="AD64" s="117">
        <v>420431.64420724672</v>
      </c>
      <c r="AE64" s="142">
        <v>-6.8244084579433456E-2</v>
      </c>
      <c r="AF64" s="119">
        <v>235862.27842170518</v>
      </c>
      <c r="AG64" s="289">
        <v>9.2579051880654198E-2</v>
      </c>
      <c r="AH64" s="117">
        <v>1179585.864216795</v>
      </c>
      <c r="AI64" s="142">
        <v>-1.7642074753023367E-2</v>
      </c>
      <c r="AJ64" s="119">
        <v>829253.49533142254</v>
      </c>
      <c r="AK64" s="289">
        <v>-6.1727466240241641E-2</v>
      </c>
      <c r="AL64" s="117">
        <v>354691.59911219962</v>
      </c>
      <c r="AM64" s="142">
        <v>4.2099431059513845E-2</v>
      </c>
      <c r="AN64" s="119">
        <v>606090.63868715044</v>
      </c>
      <c r="AO64" s="289">
        <v>-4.8565359583324821E-2</v>
      </c>
      <c r="AP64" s="117">
        <v>342200.43705034751</v>
      </c>
      <c r="AQ64" s="142">
        <v>7.3369445756554602E-2</v>
      </c>
      <c r="AR64" s="119">
        <v>766868.66913222941</v>
      </c>
      <c r="AS64" s="289">
        <v>-6.6633921512385619E-2</v>
      </c>
      <c r="AT64" s="117">
        <v>884048.38215524796</v>
      </c>
      <c r="AU64" s="142">
        <v>0.13793438573839822</v>
      </c>
      <c r="AV64" s="119">
        <v>1654920.2087884697</v>
      </c>
      <c r="AW64" s="289">
        <v>8.979854244742258E-2</v>
      </c>
      <c r="AX64" s="117">
        <v>461256.52451932541</v>
      </c>
      <c r="AY64" s="142">
        <v>0.1315603661526617</v>
      </c>
      <c r="AZ64" s="119">
        <v>448074.25133539247</v>
      </c>
      <c r="BA64" s="289">
        <v>0.21088121490804496</v>
      </c>
      <c r="BB64" s="117">
        <v>727785.61259823386</v>
      </c>
      <c r="BC64" s="142">
        <v>-0.16382782751123776</v>
      </c>
      <c r="BD64" s="119">
        <v>304375.77966684313</v>
      </c>
      <c r="BE64" s="289">
        <v>-2.2448182232996938E-3</v>
      </c>
      <c r="BF64" s="117">
        <v>633038.83706858207</v>
      </c>
      <c r="BG64" s="142">
        <v>-4.7948289293072627E-2</v>
      </c>
      <c r="BH64" s="119">
        <v>496798.2277372845</v>
      </c>
      <c r="BI64" s="289">
        <v>9.5976683781047928E-2</v>
      </c>
      <c r="BJ64" s="117">
        <v>326210.50259835692</v>
      </c>
      <c r="BK64" s="142">
        <v>-6.5094022553011541E-2</v>
      </c>
      <c r="BL64" s="119">
        <v>413361.40346888371</v>
      </c>
      <c r="BM64" s="289">
        <v>6.9044707027398219E-2</v>
      </c>
      <c r="BN64" s="117">
        <v>1018060.4003343555</v>
      </c>
      <c r="BO64" s="142">
        <v>0.1679097615525712</v>
      </c>
      <c r="BP64" s="119">
        <v>326538.30236425635</v>
      </c>
      <c r="BQ64" s="289">
        <v>-0.1266095028304236</v>
      </c>
      <c r="BR64" s="117">
        <v>259343.58486344491</v>
      </c>
      <c r="BS64" s="142">
        <v>7.4415963765623261E-2</v>
      </c>
      <c r="BT64" s="119">
        <v>982717.41710891132</v>
      </c>
      <c r="BU64" s="289">
        <v>0.10384198743164602</v>
      </c>
      <c r="BV64" s="117">
        <v>612475.9498833192</v>
      </c>
      <c r="BW64" s="142">
        <v>-4.9884430294754548E-2</v>
      </c>
      <c r="BX64" s="119">
        <v>275635.46129577188</v>
      </c>
      <c r="BY64" s="289">
        <v>-2.9964661933978731E-2</v>
      </c>
      <c r="BZ64" s="117">
        <v>288930.89406032528</v>
      </c>
      <c r="CA64" s="142">
        <v>-5.4912396927413551E-2</v>
      </c>
      <c r="CB64" s="119">
        <v>330643.62308803695</v>
      </c>
      <c r="CC64" s="289">
        <v>0.1278696748107192</v>
      </c>
      <c r="CD64" s="117">
        <v>785082.68817172502</v>
      </c>
      <c r="CE64" s="142">
        <v>1.7780318407692355E-2</v>
      </c>
      <c r="CF64" s="119">
        <v>246369.21476400012</v>
      </c>
      <c r="CG64" s="289">
        <v>0.23135477717343816</v>
      </c>
      <c r="CH64" s="117">
        <v>388294.20597075217</v>
      </c>
      <c r="CI64" s="142">
        <v>1.6622867930525073E-2</v>
      </c>
      <c r="CJ64" s="119">
        <v>196155.23782798418</v>
      </c>
      <c r="CK64" s="289">
        <v>-5.346334667728464E-2</v>
      </c>
      <c r="CL64" s="117">
        <v>164397.93654791356</v>
      </c>
      <c r="CM64" s="142">
        <v>-4.2191886949604199E-2</v>
      </c>
      <c r="CN64" s="119">
        <v>447995.4698697665</v>
      </c>
      <c r="CO64" s="289">
        <v>-3.5723916342596043E-3</v>
      </c>
      <c r="CP64" s="117">
        <v>743301.9494476181</v>
      </c>
      <c r="CQ64" s="142">
        <v>4.0043188956561129E-2</v>
      </c>
      <c r="CR64" s="119">
        <v>434665.9669805353</v>
      </c>
      <c r="CS64" s="289">
        <v>-0.2302545900897558</v>
      </c>
      <c r="CT64" s="117">
        <v>109657.64203206546</v>
      </c>
      <c r="CU64" s="142">
        <v>-3.9749921765522556E-3</v>
      </c>
      <c r="CV64" s="119">
        <v>745229.20102809195</v>
      </c>
      <c r="CW64" s="289">
        <v>0.26561325862586477</v>
      </c>
      <c r="CX64" s="117">
        <v>697893.68095335993</v>
      </c>
      <c r="CY64" s="142">
        <v>7.3634624566493306E-3</v>
      </c>
      <c r="CZ64" s="119">
        <v>547120.47744681011</v>
      </c>
      <c r="DA64" s="289">
        <v>4.7616624242575935E-2</v>
      </c>
      <c r="DB64" s="117">
        <v>1284294.9773592497</v>
      </c>
      <c r="DC64" s="142">
        <v>8.7317801113745319E-2</v>
      </c>
      <c r="DD64" s="119">
        <v>934262.03766076383</v>
      </c>
      <c r="DE64" s="289">
        <v>5.38647094153379E-2</v>
      </c>
      <c r="DF64" s="117">
        <v>1413248.7483990721</v>
      </c>
      <c r="DG64" s="142">
        <v>6.6142691338840959E-2</v>
      </c>
      <c r="DH64" s="119">
        <v>524482.08193358744</v>
      </c>
      <c r="DI64" s="289">
        <v>0.13185044366599363</v>
      </c>
      <c r="DJ64" s="117">
        <v>588776.00566437363</v>
      </c>
      <c r="DK64" s="142">
        <v>-5.400413261292869E-2</v>
      </c>
      <c r="DL64" s="119">
        <v>1125651.9496493507</v>
      </c>
      <c r="DM64" s="289">
        <v>-9.1400374283675326E-3</v>
      </c>
      <c r="DN64" s="117">
        <v>126085.34037331954</v>
      </c>
      <c r="DO64" s="142">
        <v>8.7133390167358521E-2</v>
      </c>
      <c r="DP64" s="119">
        <v>810755.62604131713</v>
      </c>
      <c r="DQ64" s="289">
        <v>-0.10940275425735592</v>
      </c>
      <c r="DR64" s="117">
        <v>768692.4985793347</v>
      </c>
      <c r="DS64" s="142">
        <v>0.15285687430745132</v>
      </c>
      <c r="DT64" s="119">
        <v>562047.51452192012</v>
      </c>
      <c r="DU64" s="289">
        <v>6.8933674555921615E-2</v>
      </c>
      <c r="DV64" s="117">
        <v>154355.52390899078</v>
      </c>
      <c r="DW64" s="142">
        <v>-0.10592492767413376</v>
      </c>
      <c r="DX64" s="119">
        <v>446222.08612564532</v>
      </c>
      <c r="DY64" s="289">
        <v>-8.5831713038926213E-2</v>
      </c>
      <c r="DZ64" s="117">
        <v>743974.43460810545</v>
      </c>
      <c r="EA64" s="142">
        <v>-8.5110004367839054E-3</v>
      </c>
      <c r="EB64" s="119">
        <v>317255.32609268185</v>
      </c>
      <c r="EC64" s="289">
        <v>-6.3541965427998434E-2</v>
      </c>
      <c r="ED64" s="117">
        <v>324426.82040374842</v>
      </c>
      <c r="EE64" s="142">
        <v>4.0749761137074646E-2</v>
      </c>
      <c r="EF64" s="119">
        <v>172203.85022268273</v>
      </c>
      <c r="EG64" s="289">
        <v>5.0248588221181931E-2</v>
      </c>
      <c r="EH64" s="117">
        <v>162358.35215606165</v>
      </c>
      <c r="EI64" s="142">
        <v>-0.15263049631747089</v>
      </c>
      <c r="EJ64" s="119">
        <v>148435.30012249449</v>
      </c>
      <c r="EK64" s="289">
        <v>-0.12845873902792959</v>
      </c>
      <c r="EL64" s="117">
        <v>212128.96238471894</v>
      </c>
      <c r="EM64" s="142">
        <v>0.1031160659384007</v>
      </c>
      <c r="EN64" s="119">
        <v>270128.42096869322</v>
      </c>
      <c r="EO64" s="289">
        <v>0.10278212018573511</v>
      </c>
      <c r="EP64" s="117">
        <v>227764.70793582281</v>
      </c>
      <c r="EQ64" s="142">
        <v>3.9556513471440478E-2</v>
      </c>
      <c r="ER64" s="119">
        <v>939511.76877250057</v>
      </c>
      <c r="ES64" s="289">
        <v>1.6839771141542725E-4</v>
      </c>
      <c r="ET64" s="117">
        <v>534172.60040198872</v>
      </c>
      <c r="EU64" s="142">
        <v>2.3231459134963432E-2</v>
      </c>
      <c r="EV64" s="119">
        <v>173807.29672304334</v>
      </c>
      <c r="EW64" s="289">
        <v>-0.19959934335212426</v>
      </c>
      <c r="EX64" s="117">
        <v>252843.89588808091</v>
      </c>
      <c r="EY64" s="142">
        <v>-1.2347869420207241E-2</v>
      </c>
      <c r="EZ64" s="119">
        <v>531249.36009798502</v>
      </c>
      <c r="FA64" s="289">
        <v>-0.11632689121185348</v>
      </c>
      <c r="FB64" s="117">
        <v>193174.78928643593</v>
      </c>
      <c r="FC64" s="142">
        <v>0.11625397029507491</v>
      </c>
      <c r="FD64" s="119">
        <v>1522189.5148930475</v>
      </c>
      <c r="FE64" s="289">
        <v>-0.12863945211885591</v>
      </c>
      <c r="FF64" s="117">
        <v>654128.33268260502</v>
      </c>
      <c r="FG64" s="142">
        <v>0.1614050379915678</v>
      </c>
      <c r="FH64" s="119">
        <v>1514565.2760990353</v>
      </c>
      <c r="FI64" s="289">
        <v>0.30749013664020736</v>
      </c>
      <c r="FJ64" s="117">
        <v>1128557.859304524</v>
      </c>
      <c r="FK64" s="142">
        <v>0.2554062706346078</v>
      </c>
      <c r="FL64" s="119">
        <v>1447647.792188541</v>
      </c>
      <c r="FM64" s="289">
        <v>0.24636745704091928</v>
      </c>
      <c r="FN64" s="117">
        <v>519204.95621826471</v>
      </c>
      <c r="FO64" s="142">
        <v>-0.10688259733470028</v>
      </c>
      <c r="FP64" s="119">
        <v>631445.12692894135</v>
      </c>
      <c r="FQ64" s="289">
        <v>-0.12538448261428453</v>
      </c>
      <c r="FR64" s="117">
        <v>361194.43437730422</v>
      </c>
      <c r="FS64" s="142">
        <v>-3.6130922365941315E-2</v>
      </c>
      <c r="FT64" s="119">
        <v>137532.17500040462</v>
      </c>
      <c r="FU64" s="289">
        <v>-0.1362625612616708</v>
      </c>
      <c r="FV64" s="117">
        <v>205853.35610927554</v>
      </c>
      <c r="FW64" s="142">
        <v>-2.7997711332917813E-2</v>
      </c>
      <c r="FX64" s="119">
        <v>230407.32519083738</v>
      </c>
      <c r="FY64" s="289">
        <v>0.13868789124885117</v>
      </c>
      <c r="FZ64" s="117">
        <v>671892.76422549214</v>
      </c>
      <c r="GA64" s="142">
        <v>8.6529169502149977E-2</v>
      </c>
      <c r="GB64" s="119">
        <v>932482.20141998737</v>
      </c>
      <c r="GC64" s="289">
        <v>0.1132155821966164</v>
      </c>
      <c r="GD64" s="117">
        <v>190157.63859427476</v>
      </c>
      <c r="GE64" s="142">
        <v>9.653156351838918E-2</v>
      </c>
      <c r="GF64" s="119">
        <v>549154.14667719754</v>
      </c>
      <c r="GG64" s="289">
        <v>6.1045976494711121E-3</v>
      </c>
      <c r="GH64" s="117">
        <v>906156.81954004231</v>
      </c>
      <c r="GI64" s="142">
        <v>0.11375407897534538</v>
      </c>
      <c r="GJ64" s="119">
        <v>1549688.6447261923</v>
      </c>
      <c r="GK64" s="289">
        <v>-0.14696113130446081</v>
      </c>
      <c r="GL64" s="117">
        <v>222097.7219089155</v>
      </c>
      <c r="GM64" s="142">
        <v>-0.19319502822079276</v>
      </c>
      <c r="GN64" s="119">
        <v>178686.80315908848</v>
      </c>
      <c r="GO64" s="289">
        <v>9.120179428271849E-2</v>
      </c>
      <c r="GP64" s="117">
        <v>403435.11198071216</v>
      </c>
      <c r="GQ64" s="142">
        <v>7.9069837592265352E-2</v>
      </c>
      <c r="GR64" s="119">
        <v>836015.26453417598</v>
      </c>
      <c r="GS64" s="289">
        <v>-2.5763232262686619E-3</v>
      </c>
      <c r="GT64" s="117">
        <v>1547591.1360170024</v>
      </c>
    </row>
    <row r="65" spans="1:202" x14ac:dyDescent="0.35">
      <c r="A65" s="15">
        <v>47208</v>
      </c>
      <c r="B65" s="16">
        <v>2007.3383664000007</v>
      </c>
      <c r="C65" s="142">
        <v>0.21399228268883314</v>
      </c>
      <c r="D65" s="119">
        <v>557284.40466873941</v>
      </c>
      <c r="E65" s="289">
        <v>0.21109047228073569</v>
      </c>
      <c r="F65" s="117">
        <v>240049.09856061413</v>
      </c>
      <c r="G65" s="142">
        <v>-2.9521340240246718E-2</v>
      </c>
      <c r="H65" s="119">
        <v>386726.97309591575</v>
      </c>
      <c r="I65" s="289">
        <v>-9.4820696043722022E-2</v>
      </c>
      <c r="J65" s="117">
        <v>652458.02066812548</v>
      </c>
      <c r="K65" s="142">
        <v>4.2984477327879515E-2</v>
      </c>
      <c r="L65" s="119">
        <v>832903.92516836734</v>
      </c>
      <c r="M65" s="289">
        <v>8.2648454018534587E-2</v>
      </c>
      <c r="N65" s="117">
        <v>362082.3809664037</v>
      </c>
      <c r="O65" s="142">
        <v>-5.8163531068400456E-2</v>
      </c>
      <c r="P65" s="119">
        <v>310030.20986033062</v>
      </c>
      <c r="Q65" s="289">
        <v>0.19152933491672403</v>
      </c>
      <c r="R65" s="117">
        <v>532169.86024549499</v>
      </c>
      <c r="S65" s="142">
        <v>2.3645324526956429E-2</v>
      </c>
      <c r="T65" s="119">
        <v>264379.88083188661</v>
      </c>
      <c r="U65" s="289">
        <v>0.25078306601972916</v>
      </c>
      <c r="V65" s="117">
        <v>1016560.725405032</v>
      </c>
      <c r="W65" s="142">
        <v>0.16941926399558049</v>
      </c>
      <c r="X65" s="119">
        <v>767957.56780774426</v>
      </c>
      <c r="Y65" s="289">
        <v>0.11642549418753517</v>
      </c>
      <c r="Z65" s="117">
        <v>419728.05969532143</v>
      </c>
      <c r="AA65" s="142">
        <v>-0.16761035406085456</v>
      </c>
      <c r="AB65" s="119">
        <v>429922.28330098483</v>
      </c>
      <c r="AC65" s="289">
        <v>7.0603091499929341E-2</v>
      </c>
      <c r="AD65" s="117">
        <v>452122.7564190767</v>
      </c>
      <c r="AE65" s="142">
        <v>0.14491485219832539</v>
      </c>
      <c r="AF65" s="119">
        <v>272049.56400474685</v>
      </c>
      <c r="AG65" s="289">
        <v>-8.1010003878920725E-2</v>
      </c>
      <c r="AH65" s="117">
        <v>1086034.9471474723</v>
      </c>
      <c r="AI65" s="142">
        <v>8.1311585599123742E-2</v>
      </c>
      <c r="AJ65" s="119">
        <v>898688.75026683602</v>
      </c>
      <c r="AK65" s="289">
        <v>0.15332080925942887</v>
      </c>
      <c r="AL65" s="117">
        <v>411080.54049200297</v>
      </c>
      <c r="AM65" s="142">
        <v>6.9044136471614295E-2</v>
      </c>
      <c r="AN65" s="119">
        <v>649944.9818252339</v>
      </c>
      <c r="AO65" s="289">
        <v>0.31630963464714029</v>
      </c>
      <c r="AP65" s="117">
        <v>452449.07063623465</v>
      </c>
      <c r="AQ65" s="142">
        <v>0.11163538612264767</v>
      </c>
      <c r="AR65" s="119">
        <v>854485.68748256681</v>
      </c>
      <c r="AS65" s="289">
        <v>0.16646927759151126</v>
      </c>
      <c r="AT65" s="117">
        <v>1033222.6160549764</v>
      </c>
      <c r="AU65" s="142">
        <v>0.22164978296951388</v>
      </c>
      <c r="AV65" s="119">
        <v>2023740.2522646966</v>
      </c>
      <c r="AW65" s="289">
        <v>3.47395439002883E-3</v>
      </c>
      <c r="AX65" s="117">
        <v>464866.24701400875</v>
      </c>
      <c r="AY65" s="142">
        <v>1.1257852277878622E-3</v>
      </c>
      <c r="AZ65" s="119">
        <v>450586.02507489797</v>
      </c>
      <c r="BA65" s="289">
        <v>-1.3376623430884971E-2</v>
      </c>
      <c r="BB65" s="117">
        <v>720057.63688649132</v>
      </c>
      <c r="BC65" s="142">
        <v>1.4669323119719864E-2</v>
      </c>
      <c r="BD65" s="119">
        <v>310848.10469499271</v>
      </c>
      <c r="BE65" s="289">
        <v>0.15475167773818144</v>
      </c>
      <c r="BF65" s="117">
        <v>733009.99754477246</v>
      </c>
      <c r="BG65" s="142">
        <v>7.6395433680836525E-2</v>
      </c>
      <c r="BH65" s="119">
        <v>536758.6821635454</v>
      </c>
      <c r="BI65" s="289">
        <v>0.10365909344576062</v>
      </c>
      <c r="BJ65" s="117">
        <v>362032.52593658853</v>
      </c>
      <c r="BK65" s="142">
        <v>1.5511202301687527E-2</v>
      </c>
      <c r="BL65" s="119">
        <v>421780.47418819898</v>
      </c>
      <c r="BM65" s="289">
        <v>3.4307992002235332E-2</v>
      </c>
      <c r="BN65" s="117">
        <v>1054995.3467732191</v>
      </c>
      <c r="BO65" s="142">
        <v>-1.101842091684356E-2</v>
      </c>
      <c r="BP65" s="119">
        <v>324947.70426973543</v>
      </c>
      <c r="BQ65" s="289">
        <v>-0.23131444468769696</v>
      </c>
      <c r="BR65" s="117">
        <v>201361.00591384058</v>
      </c>
      <c r="BS65" s="142">
        <v>8.9832913770559755E-2</v>
      </c>
      <c r="BT65" s="119">
        <v>1073005.1244672835</v>
      </c>
      <c r="BU65" s="289">
        <v>0.21624567285459928</v>
      </c>
      <c r="BV65" s="117">
        <v>746928.56213949749</v>
      </c>
      <c r="BW65" s="142">
        <v>-3.4091132667581833E-3</v>
      </c>
      <c r="BX65" s="119">
        <v>276703.12715427944</v>
      </c>
      <c r="BY65" s="289">
        <v>-7.5960818617478471E-2</v>
      </c>
      <c r="BZ65" s="117">
        <v>268990.80519002298</v>
      </c>
      <c r="CA65" s="142">
        <v>-3.0701748841953411E-2</v>
      </c>
      <c r="CB65" s="119">
        <v>322499.62398219452</v>
      </c>
      <c r="CC65" s="289">
        <v>3.0401227739465846E-2</v>
      </c>
      <c r="CD65" s="117">
        <v>810957.50413554569</v>
      </c>
      <c r="CE65" s="142">
        <v>9.8065645026942094E-2</v>
      </c>
      <c r="CF65" s="119">
        <v>272536.90909101302</v>
      </c>
      <c r="CG65" s="289">
        <v>5.7068021529017889E-2</v>
      </c>
      <c r="CH65" s="117">
        <v>412460.7264430839</v>
      </c>
      <c r="CI65" s="142">
        <v>-6.8573082014934811E-2</v>
      </c>
      <c r="CJ65" s="119">
        <v>184711.60698314678</v>
      </c>
      <c r="CK65" s="289">
        <v>-0.14841958138224964</v>
      </c>
      <c r="CL65" s="117">
        <v>142005.40199176662</v>
      </c>
      <c r="CM65" s="142">
        <v>0.10045127795359986</v>
      </c>
      <c r="CN65" s="119">
        <v>495004.52570200793</v>
      </c>
      <c r="CO65" s="289">
        <v>5.771509375534159E-2</v>
      </c>
      <c r="CP65" s="117">
        <v>788209.02951491554</v>
      </c>
      <c r="CQ65" s="142">
        <v>5.0565881114845938E-2</v>
      </c>
      <c r="CR65" s="119">
        <v>458652.57295794261</v>
      </c>
      <c r="CS65" s="289">
        <v>0.14994718568872825</v>
      </c>
      <c r="CT65" s="117">
        <v>128107.83521043566</v>
      </c>
      <c r="CU65" s="142">
        <v>-0.12161498184212639</v>
      </c>
      <c r="CV65" s="119">
        <v>656605.50364323822</v>
      </c>
      <c r="CW65" s="289">
        <v>7.2542444545931339E-3</v>
      </c>
      <c r="CX65" s="117">
        <v>704963.71068471135</v>
      </c>
      <c r="CY65" s="142">
        <v>-3.6911409734902423E-2</v>
      </c>
      <c r="CZ65" s="119">
        <v>528932.82769581547</v>
      </c>
      <c r="DA65" s="289">
        <v>0.1220457496418416</v>
      </c>
      <c r="DB65" s="117">
        <v>1443045.0589987114</v>
      </c>
      <c r="DC65" s="142">
        <v>0.30718785581458852</v>
      </c>
      <c r="DD65" s="119">
        <v>1223263.3281451422</v>
      </c>
      <c r="DE65" s="289">
        <v>0.10861023928038349</v>
      </c>
      <c r="DF65" s="117">
        <v>1568749.371491798</v>
      </c>
      <c r="DG65" s="142">
        <v>4.3449390735468968E-3</v>
      </c>
      <c r="DH65" s="119">
        <v>528768.26299115585</v>
      </c>
      <c r="DI65" s="289">
        <v>0.22070472726800916</v>
      </c>
      <c r="DJ65" s="117">
        <v>720728.99178287701</v>
      </c>
      <c r="DK65" s="142">
        <v>0.11628779978058064</v>
      </c>
      <c r="DL65" s="119">
        <v>1258558.8765591946</v>
      </c>
      <c r="DM65" s="289">
        <v>-1.9821814785204415E-2</v>
      </c>
      <c r="DN65" s="117">
        <v>125593.43847571015</v>
      </c>
      <c r="DO65" s="142">
        <v>0.13884413460577619</v>
      </c>
      <c r="DP65" s="119">
        <v>925331.62768218818</v>
      </c>
      <c r="DQ65" s="289">
        <v>8.3918449646008253E-3</v>
      </c>
      <c r="DR65" s="117">
        <v>777150.58521926403</v>
      </c>
      <c r="DS65" s="142">
        <v>5.1499087514792131E-2</v>
      </c>
      <c r="DT65" s="119">
        <v>592999.78702615586</v>
      </c>
      <c r="DU65" s="289">
        <v>7.8840433734245291E-2</v>
      </c>
      <c r="DV65" s="117">
        <v>168532.3187296523</v>
      </c>
      <c r="DW65" s="142">
        <v>-4.8927673457398416E-2</v>
      </c>
      <c r="DX65" s="119">
        <v>426396.81597261061</v>
      </c>
      <c r="DY65" s="289">
        <v>1.4214690189669012E-2</v>
      </c>
      <c r="DZ65" s="117">
        <v>756557.13907149376</v>
      </c>
      <c r="EA65" s="142">
        <v>0.16852876371523356</v>
      </c>
      <c r="EB65" s="119">
        <v>372729.31234755478</v>
      </c>
      <c r="EC65" s="289">
        <v>-1.4855321059807629E-2</v>
      </c>
      <c r="ED65" s="117">
        <v>321614.69419263821</v>
      </c>
      <c r="EE65" s="142">
        <v>0.22225920839922753</v>
      </c>
      <c r="EF65" s="119">
        <v>212485.08002287534</v>
      </c>
      <c r="EG65" s="289">
        <v>2.6270641009254712E-2</v>
      </c>
      <c r="EH65" s="117">
        <v>168630.94850680773</v>
      </c>
      <c r="EI65" s="142">
        <v>0.13209897249220481</v>
      </c>
      <c r="EJ65" s="119">
        <v>170050.78911664805</v>
      </c>
      <c r="EK65" s="289">
        <v>8.0838922980007666E-2</v>
      </c>
      <c r="EL65" s="117">
        <v>231284.5776031662</v>
      </c>
      <c r="EM65" s="142">
        <v>-0.10704654915726126</v>
      </c>
      <c r="EN65" s="119">
        <v>243219.44404109463</v>
      </c>
      <c r="EO65" s="289">
        <v>0.11294540865160499</v>
      </c>
      <c r="EP65" s="117">
        <v>255497.02431644782</v>
      </c>
      <c r="EQ65" s="142">
        <v>0.25635954764478747</v>
      </c>
      <c r="ER65" s="119">
        <v>1182371.919188373</v>
      </c>
      <c r="ES65" s="289">
        <v>4.8290201067903216E-2</v>
      </c>
      <c r="ET65" s="117">
        <v>561975.24104676547</v>
      </c>
      <c r="EU65" s="142">
        <v>-0.16088278423994629</v>
      </c>
      <c r="EV65" s="119">
        <v>147852.03327142165</v>
      </c>
      <c r="EW65" s="289">
        <v>6.500573180289293E-2</v>
      </c>
      <c r="EX65" s="117">
        <v>271287.53673858003</v>
      </c>
      <c r="EY65" s="142">
        <v>-0.15752421688082358</v>
      </c>
      <c r="EZ65" s="119">
        <v>449572.05904651131</v>
      </c>
      <c r="FA65" s="289">
        <v>-5.4969110270695482E-2</v>
      </c>
      <c r="FB65" s="117">
        <v>184563.48135903149</v>
      </c>
      <c r="FC65" s="142">
        <v>-4.3256164185134033E-2</v>
      </c>
      <c r="FD65" s="119">
        <v>1458352.7736823442</v>
      </c>
      <c r="FE65" s="289">
        <v>-8.7269079925805473E-2</v>
      </c>
      <c r="FF65" s="117">
        <v>599050.49330239289</v>
      </c>
      <c r="FG65" s="142">
        <v>4.5189898412459448E-2</v>
      </c>
      <c r="FH65" s="119">
        <v>1585015.6654313894</v>
      </c>
      <c r="FI65" s="289">
        <v>-3.5905774928950598E-2</v>
      </c>
      <c r="FJ65" s="117">
        <v>1090043.4531804374</v>
      </c>
      <c r="FK65" s="142">
        <v>2.0497106168827505E-2</v>
      </c>
      <c r="FL65" s="119">
        <v>1479327.7210464983</v>
      </c>
      <c r="FM65" s="289">
        <v>8.6245871494002299E-2</v>
      </c>
      <c r="FN65" s="117">
        <v>565991.57851771417</v>
      </c>
      <c r="FO65" s="142">
        <v>1.2987306361200966E-2</v>
      </c>
      <c r="FP65" s="119">
        <v>641653.23660905485</v>
      </c>
      <c r="FQ65" s="289">
        <v>-0.20605788544043369</v>
      </c>
      <c r="FR65" s="117">
        <v>288774.8113630634</v>
      </c>
      <c r="FS65" s="142">
        <v>0.14820772908055146</v>
      </c>
      <c r="FT65" s="119">
        <v>159922.84469912358</v>
      </c>
      <c r="FU65" s="289">
        <v>-1.5002338771596312E-2</v>
      </c>
      <c r="FV65" s="117">
        <v>204772.41269005416</v>
      </c>
      <c r="FW65" s="142">
        <v>0.12378005644344098</v>
      </c>
      <c r="FX65" s="119">
        <v>260934.49527434152</v>
      </c>
      <c r="FY65" s="289">
        <v>9.2495609861034056E-2</v>
      </c>
      <c r="FZ65" s="117">
        <v>736047.23358014505</v>
      </c>
      <c r="GA65" s="142">
        <v>0.13388705365271469</v>
      </c>
      <c r="GB65" s="119">
        <v>1059336.8343181068</v>
      </c>
      <c r="GC65" s="289">
        <v>7.0583618311074153E-2</v>
      </c>
      <c r="GD65" s="117">
        <v>205586.99114214824</v>
      </c>
      <c r="GE65" s="142">
        <v>0.11403912500948934</v>
      </c>
      <c r="GF65" s="119">
        <v>613786.54342599795</v>
      </c>
      <c r="GG65" s="289">
        <v>9.7626830716322083E-4</v>
      </c>
      <c r="GH65" s="117">
        <v>909048.81009067909</v>
      </c>
      <c r="GI65" s="142">
        <v>0.12403311372060688</v>
      </c>
      <c r="GJ65" s="119">
        <v>1743908.6909954494</v>
      </c>
      <c r="GK65" s="289">
        <v>8.2899728128803599E-2</v>
      </c>
      <c r="GL65" s="117">
        <v>242516.9010395912</v>
      </c>
      <c r="GM65" s="142">
        <v>0.12566387549647687</v>
      </c>
      <c r="GN65" s="119">
        <v>203148.61771053568</v>
      </c>
      <c r="GO65" s="289">
        <v>9.9682653218171366E-2</v>
      </c>
      <c r="GP65" s="117">
        <v>445657.93271071959</v>
      </c>
      <c r="GQ65" s="142">
        <v>0.27298301947534703</v>
      </c>
      <c r="GR65" s="119">
        <v>1066240.5741405964</v>
      </c>
      <c r="GS65" s="289">
        <v>0.12985171530470463</v>
      </c>
      <c r="GT65" s="117">
        <v>1750555.8379855668</v>
      </c>
    </row>
    <row r="66" spans="1:202" x14ac:dyDescent="0.35">
      <c r="A66" s="15">
        <v>47238</v>
      </c>
      <c r="B66" s="16">
        <v>2007.3383664000007</v>
      </c>
      <c r="C66" s="142">
        <v>3.6427929399440305E-2</v>
      </c>
      <c r="D66" s="119">
        <v>579592.45998382138</v>
      </c>
      <c r="E66" s="289">
        <v>0.18781819902721453</v>
      </c>
      <c r="F66" s="117">
        <v>287142.02629677497</v>
      </c>
      <c r="G66" s="142">
        <v>0.12050503720678302</v>
      </c>
      <c r="H66" s="119">
        <v>435336.85974410566</v>
      </c>
      <c r="I66" s="289">
        <v>0.12766377815482222</v>
      </c>
      <c r="J66" s="117">
        <v>737760.61504043546</v>
      </c>
      <c r="K66" s="142">
        <v>2.5716684665526679E-2</v>
      </c>
      <c r="L66" s="119">
        <v>856330.79113500158</v>
      </c>
      <c r="M66" s="289">
        <v>-9.3804266231173258E-2</v>
      </c>
      <c r="N66" s="117">
        <v>330124.84727101406</v>
      </c>
      <c r="O66" s="142">
        <v>-5.6047368543065246E-2</v>
      </c>
      <c r="P66" s="119">
        <v>294661.17079520482</v>
      </c>
      <c r="Q66" s="289">
        <v>-1.8170642584644903E-2</v>
      </c>
      <c r="R66" s="117">
        <v>524507.33028705372</v>
      </c>
      <c r="S66" s="142">
        <v>4.7895145328715076E-2</v>
      </c>
      <c r="T66" s="119">
        <v>279049.73201271816</v>
      </c>
      <c r="U66" s="289">
        <v>-5.22727972230949E-2</v>
      </c>
      <c r="V66" s="117">
        <v>965429.59110737254</v>
      </c>
      <c r="W66" s="142">
        <v>1.996738517368107E-2</v>
      </c>
      <c r="X66" s="119">
        <v>785299.01072760473</v>
      </c>
      <c r="Y66" s="289">
        <v>8.1194665451696374E-2</v>
      </c>
      <c r="Z66" s="117">
        <v>455815.07744937268</v>
      </c>
      <c r="AA66" s="142">
        <v>-0.10351261432562121</v>
      </c>
      <c r="AB66" s="119">
        <v>387427.2421660595</v>
      </c>
      <c r="AC66" s="289">
        <v>-0.20933143947848937</v>
      </c>
      <c r="AD66" s="117">
        <v>359486.58736328897</v>
      </c>
      <c r="AE66" s="142">
        <v>-0.12602722524667453</v>
      </c>
      <c r="AF66" s="119">
        <v>239771.25069006102</v>
      </c>
      <c r="AG66" s="289">
        <v>-0.19539837610113997</v>
      </c>
      <c r="AH66" s="117">
        <v>875832.82045216882</v>
      </c>
      <c r="AI66" s="142">
        <v>-6.1240533754610929E-2</v>
      </c>
      <c r="AJ66" s="119">
        <v>845659.90988763073</v>
      </c>
      <c r="AK66" s="289">
        <v>4.6712486542368543E-2</v>
      </c>
      <c r="AL66" s="117">
        <v>432290.47307396523</v>
      </c>
      <c r="AM66" s="142">
        <v>1.9257793432927158E-2</v>
      </c>
      <c r="AN66" s="119">
        <v>664468.82639439183</v>
      </c>
      <c r="AO66" s="289">
        <v>6.9512951639304391E-2</v>
      </c>
      <c r="AP66" s="117">
        <v>485907.47936901945</v>
      </c>
      <c r="AQ66" s="142">
        <v>0.21862237475032031</v>
      </c>
      <c r="AR66" s="119">
        <v>1043302.7160365657</v>
      </c>
      <c r="AS66" s="289">
        <v>-2.6134225436024033E-2</v>
      </c>
      <c r="AT66" s="117">
        <v>1008227.481647797</v>
      </c>
      <c r="AU66" s="142">
        <v>-4.7110505139135464E-2</v>
      </c>
      <c r="AV66" s="119">
        <v>1930408.1650765052</v>
      </c>
      <c r="AW66" s="289">
        <v>1.5265990747395975E-2</v>
      </c>
      <c r="AX66" s="117">
        <v>473970.22920610127</v>
      </c>
      <c r="AY66" s="142">
        <v>8.2415708213589067E-2</v>
      </c>
      <c r="AZ66" s="119">
        <v>489728.72980899166</v>
      </c>
      <c r="BA66" s="289">
        <v>0.22960614479702857</v>
      </c>
      <c r="BB66" s="117">
        <v>887394.6332900573</v>
      </c>
      <c r="BC66" s="142">
        <v>0.20468953212351648</v>
      </c>
      <c r="BD66" s="119">
        <v>376482.79617289262</v>
      </c>
      <c r="BE66" s="289">
        <v>-0.11722019664319004</v>
      </c>
      <c r="BF66" s="117">
        <v>649093.75985754991</v>
      </c>
      <c r="BG66" s="142">
        <v>0.25052663403786957</v>
      </c>
      <c r="BH66" s="119">
        <v>673238.3664629811</v>
      </c>
      <c r="BI66" s="289">
        <v>-0.10059113824381759</v>
      </c>
      <c r="BJ66" s="117">
        <v>327622.60043774266</v>
      </c>
      <c r="BK66" s="142">
        <v>0.13875142416087588</v>
      </c>
      <c r="BL66" s="119">
        <v>482310.45403146109</v>
      </c>
      <c r="BM66" s="289">
        <v>4.6131700041153259E-2</v>
      </c>
      <c r="BN66" s="117">
        <v>1105671.4140217735</v>
      </c>
      <c r="BO66" s="142">
        <v>0.13931045225340846</v>
      </c>
      <c r="BP66" s="119">
        <v>372223.65427665913</v>
      </c>
      <c r="BQ66" s="289">
        <v>-2.8427388542895643E-2</v>
      </c>
      <c r="BR66" s="117">
        <v>197644.17672773954</v>
      </c>
      <c r="BS66" s="142">
        <v>-9.8568812413958415E-2</v>
      </c>
      <c r="BT66" s="119">
        <v>969247.62200085167</v>
      </c>
      <c r="BU66" s="289">
        <v>-8.6059774605073275E-3</v>
      </c>
      <c r="BV66" s="117">
        <v>742507.85013551579</v>
      </c>
      <c r="BW66" s="142">
        <v>2.5168826395040818E-2</v>
      </c>
      <c r="BX66" s="119">
        <v>285674.75849099044</v>
      </c>
      <c r="BY66" s="289">
        <v>1.094397458414589E-2</v>
      </c>
      <c r="BZ66" s="117">
        <v>273941.97209179151</v>
      </c>
      <c r="CA66" s="142">
        <v>0.27926600106769517</v>
      </c>
      <c r="CB66" s="119">
        <v>414570.14268393727</v>
      </c>
      <c r="CC66" s="289">
        <v>3.2011037867859866E-2</v>
      </c>
      <c r="CD66" s="117">
        <v>838924.4338760539</v>
      </c>
      <c r="CE66" s="142">
        <v>0.20376574409363252</v>
      </c>
      <c r="CF66" s="119">
        <v>330077.93353132193</v>
      </c>
      <c r="CG66" s="289">
        <v>-4.7184115665910062E-2</v>
      </c>
      <c r="CH66" s="117">
        <v>395006.47018534812</v>
      </c>
      <c r="CI66" s="142">
        <v>7.3120686328697504E-2</v>
      </c>
      <c r="CJ66" s="119">
        <v>200225.18482503112</v>
      </c>
      <c r="CK66" s="289">
        <v>1.2296499106959322E-2</v>
      </c>
      <c r="CL66" s="117">
        <v>145758.9096569418</v>
      </c>
      <c r="CM66" s="142">
        <v>-4.8851622737028769E-2</v>
      </c>
      <c r="CN66" s="119">
        <v>472830.08972569153</v>
      </c>
      <c r="CO66" s="289">
        <v>-2.2042525117293058E-2</v>
      </c>
      <c r="CP66" s="117">
        <v>772842.25055055576</v>
      </c>
      <c r="CQ66" s="142">
        <v>-0.12497306680202032</v>
      </c>
      <c r="CR66" s="119">
        <v>403340.69268515112</v>
      </c>
      <c r="CS66" s="289">
        <v>0.2806407441926374</v>
      </c>
      <c r="CT66" s="117">
        <v>166067.45178720009</v>
      </c>
      <c r="CU66" s="142">
        <v>0.18247957444112356</v>
      </c>
      <c r="CV66" s="119">
        <v>778429.93489015591</v>
      </c>
      <c r="CW66" s="289">
        <v>0.24312081592611101</v>
      </c>
      <c r="CX66" s="117">
        <v>878362.4015910771</v>
      </c>
      <c r="CY66" s="142">
        <v>0.20129578241383739</v>
      </c>
      <c r="CZ66" s="119">
        <v>637412.11345760804</v>
      </c>
      <c r="DA66" s="289">
        <v>-1.0402107271396538E-2</v>
      </c>
      <c r="DB66" s="117">
        <v>1430041.6878639481</v>
      </c>
      <c r="DC66" s="142">
        <v>0.11733440303742988</v>
      </c>
      <c r="DD66" s="119">
        <v>1368801.5388770322</v>
      </c>
      <c r="DE66" s="289">
        <v>-5.6795728098927523E-2</v>
      </c>
      <c r="DF66" s="117">
        <v>1481658.4470995863</v>
      </c>
      <c r="DG66" s="142">
        <v>0.12715924059285583</v>
      </c>
      <c r="DH66" s="119">
        <v>598013.37212911469</v>
      </c>
      <c r="DI66" s="289">
        <v>-0.12743178440968705</v>
      </c>
      <c r="DJ66" s="117">
        <v>630892.54865059035</v>
      </c>
      <c r="DK66" s="142">
        <v>4.6880819083696137E-2</v>
      </c>
      <c r="DL66" s="119">
        <v>1319568.4859237461</v>
      </c>
      <c r="DM66" s="289">
        <v>0.2232585532768992</v>
      </c>
      <c r="DN66" s="117">
        <v>155640.58621726846</v>
      </c>
      <c r="DO66" s="142">
        <v>-5.4546240088410025E-5</v>
      </c>
      <c r="DP66" s="119">
        <v>927288.49268746318</v>
      </c>
      <c r="DQ66" s="289">
        <v>8.5927250865442409E-2</v>
      </c>
      <c r="DR66" s="117">
        <v>845936.33688202512</v>
      </c>
      <c r="DS66" s="142">
        <v>-1.3051042824676548E-3</v>
      </c>
      <c r="DT66" s="119">
        <v>594233.1988310056</v>
      </c>
      <c r="DU66" s="289">
        <v>0.10959103199007784</v>
      </c>
      <c r="DV66" s="117">
        <v>189009.28782931564</v>
      </c>
      <c r="DW66" s="142">
        <v>5.7499010994204111E-3</v>
      </c>
      <c r="DX66" s="119">
        <v>430855.8938599609</v>
      </c>
      <c r="DY66" s="289">
        <v>7.9555480998980729E-2</v>
      </c>
      <c r="DZ66" s="117">
        <v>818752.7445399391</v>
      </c>
      <c r="EA66" s="142">
        <v>0.24818361890691848</v>
      </c>
      <c r="EB66" s="119">
        <v>467241.96032505808</v>
      </c>
      <c r="EC66" s="289">
        <v>-0.10529078949493779</v>
      </c>
      <c r="ED66" s="117">
        <v>289758.96749432234</v>
      </c>
      <c r="EE66" s="142">
        <v>-7.374969105746719E-2</v>
      </c>
      <c r="EF66" s="119">
        <v>198821.70938326709</v>
      </c>
      <c r="EG66" s="289">
        <v>-0.13791085228364175</v>
      </c>
      <c r="EH66" s="117">
        <v>147382.249043235</v>
      </c>
      <c r="EI66" s="142">
        <v>4.9394386942488919E-3</v>
      </c>
      <c r="EJ66" s="119">
        <v>172898.08293079841</v>
      </c>
      <c r="EK66" s="289">
        <v>-5.0636958059258746E-3</v>
      </c>
      <c r="EL66" s="117">
        <v>232120.76122398171</v>
      </c>
      <c r="EM66" s="142">
        <v>-0.13309648901128879</v>
      </c>
      <c r="EN66" s="119">
        <v>212855.12834634731</v>
      </c>
      <c r="EO66" s="289">
        <v>-0.14978027355340756</v>
      </c>
      <c r="EP66" s="117">
        <v>219235.94848864866</v>
      </c>
      <c r="EQ66" s="142">
        <v>4.7010627425004003E-3</v>
      </c>
      <c r="ER66" s="119">
        <v>1189937.662131848</v>
      </c>
      <c r="ES66" s="289">
        <v>4.5224556108824879E-2</v>
      </c>
      <c r="ET66" s="117">
        <v>589397.66023365536</v>
      </c>
      <c r="EU66" s="142">
        <v>6.5188403259869077E-2</v>
      </c>
      <c r="EV66" s="119">
        <v>159497.60960551069</v>
      </c>
      <c r="EW66" s="289">
        <v>-6.6865337797653149E-2</v>
      </c>
      <c r="EX66" s="117">
        <v>255155.14232066166</v>
      </c>
      <c r="EY66" s="142">
        <v>0.34827155811467642</v>
      </c>
      <c r="EZ66" s="119">
        <v>608152.55890186317</v>
      </c>
      <c r="FA66" s="289">
        <v>8.7206446019622602E-2</v>
      </c>
      <c r="FB66" s="117">
        <v>202665.94499976153</v>
      </c>
      <c r="FC66" s="142">
        <v>-0.10238341812531511</v>
      </c>
      <c r="FD66" s="119">
        <v>1311048.9702466116</v>
      </c>
      <c r="FE66" s="289">
        <v>0.13985724603158978</v>
      </c>
      <c r="FF66" s="117">
        <v>684839.38389593095</v>
      </c>
      <c r="FG66" s="142">
        <v>0.16170397853615487</v>
      </c>
      <c r="FH66" s="119">
        <v>1843326.3429401761</v>
      </c>
      <c r="FI66" s="289">
        <v>4.3099303865175242E-2</v>
      </c>
      <c r="FJ66" s="117">
        <v>1139030.9055617061</v>
      </c>
      <c r="FK66" s="142">
        <v>-4.5950011719121137E-2</v>
      </c>
      <c r="FL66" s="119">
        <v>1413359.9332943908</v>
      </c>
      <c r="FM66" s="289">
        <v>-3.1848433638272555E-2</v>
      </c>
      <c r="FN66" s="117">
        <v>549972.9716558716</v>
      </c>
      <c r="FO66" s="142">
        <v>-3.986980077541899E-2</v>
      </c>
      <c r="FP66" s="119">
        <v>618077.98826494906</v>
      </c>
      <c r="FQ66" s="289">
        <v>0.11320376642201685</v>
      </c>
      <c r="FR66" s="117">
        <v>323472.54602356959</v>
      </c>
      <c r="FS66" s="142">
        <v>0.23337917911829636</v>
      </c>
      <c r="FT66" s="119">
        <v>199252.84528366785</v>
      </c>
      <c r="FU66" s="289">
        <v>-3.0181951848537156E-2</v>
      </c>
      <c r="FV66" s="117">
        <v>200599.31995673419</v>
      </c>
      <c r="FW66" s="142">
        <v>2.5743177386352609E-2</v>
      </c>
      <c r="FX66" s="119">
        <v>269659.11663880723</v>
      </c>
      <c r="FY66" s="289">
        <v>6.0778722699384738E-2</v>
      </c>
      <c r="FZ66" s="117">
        <v>782790.58264996193</v>
      </c>
      <c r="GA66" s="142">
        <v>-3.6913030804305441E-2</v>
      </c>
      <c r="GB66" s="119">
        <v>1022240.8394871871</v>
      </c>
      <c r="GC66" s="289">
        <v>5.5403474468636776E-2</v>
      </c>
      <c r="GD66" s="117">
        <v>218984.56312337611</v>
      </c>
      <c r="GE66" s="142">
        <v>4.5439995903928797E-2</v>
      </c>
      <c r="GF66" s="119">
        <v>643684.33981156198</v>
      </c>
      <c r="GG66" s="289">
        <v>8.890118441573E-2</v>
      </c>
      <c r="GH66" s="117">
        <v>991871.66436585039</v>
      </c>
      <c r="GI66" s="142">
        <v>-0.17341840553812626</v>
      </c>
      <c r="GJ66" s="119">
        <v>1443490.1647653377</v>
      </c>
      <c r="GK66" s="289">
        <v>2.3941740002266242E-2</v>
      </c>
      <c r="GL66" s="117">
        <v>250330.51599683648</v>
      </c>
      <c r="GM66" s="142">
        <v>0.1146467134403822</v>
      </c>
      <c r="GN66" s="119">
        <v>228446.27743740522</v>
      </c>
      <c r="GO66" s="289">
        <v>-2.4666738407779179E-2</v>
      </c>
      <c r="GP66" s="117">
        <v>436672.34343159257</v>
      </c>
      <c r="GQ66" s="142">
        <v>0.16344049286776016</v>
      </c>
      <c r="GR66" s="119">
        <v>1242514.797460139</v>
      </c>
      <c r="GS66" s="289">
        <v>3.4837617942562606E-2</v>
      </c>
      <c r="GT66" s="117">
        <v>1813548.3718228305</v>
      </c>
    </row>
    <row r="67" spans="1:202" x14ac:dyDescent="0.35">
      <c r="A67" s="15">
        <v>47269</v>
      </c>
      <c r="B67" s="16">
        <v>2007.3383664000007</v>
      </c>
      <c r="C67" s="142">
        <v>9.7857489181348428E-2</v>
      </c>
      <c r="D67" s="119">
        <v>638317.26123267924</v>
      </c>
      <c r="E67" s="289">
        <v>-7.2072790161390621E-2</v>
      </c>
      <c r="F67" s="117">
        <v>268454.23765537096</v>
      </c>
      <c r="G67" s="142">
        <v>-7.008132836449911E-2</v>
      </c>
      <c r="H67" s="119">
        <v>406835.21269360906</v>
      </c>
      <c r="I67" s="289">
        <v>2.9832890836279682E-2</v>
      </c>
      <c r="J67" s="117">
        <v>761777.48529864335</v>
      </c>
      <c r="K67" s="142">
        <v>5.3776423952179589E-2</v>
      </c>
      <c r="L67" s="119">
        <v>904388.53716878279</v>
      </c>
      <c r="M67" s="289">
        <v>0.15169640834755138</v>
      </c>
      <c r="N67" s="117">
        <v>382210.93927471084</v>
      </c>
      <c r="O67" s="142">
        <v>-7.6186380998408923E-2</v>
      </c>
      <c r="P67" s="119">
        <v>274219.34093796409</v>
      </c>
      <c r="Q67" s="289">
        <v>-0.10672258009576695</v>
      </c>
      <c r="R67" s="117">
        <v>470537.89308607671</v>
      </c>
      <c r="S67" s="142">
        <v>3.6043688218878753E-2</v>
      </c>
      <c r="T67" s="119">
        <v>291115.05191734625</v>
      </c>
      <c r="U67" s="289">
        <v>0.10914007748114084</v>
      </c>
      <c r="V67" s="117">
        <v>1072803.9898498172</v>
      </c>
      <c r="W67" s="142">
        <v>4.0360626928145509E-2</v>
      </c>
      <c r="X67" s="119">
        <v>819001.50949302339</v>
      </c>
      <c r="Y67" s="289">
        <v>-2.6015629570523557E-3</v>
      </c>
      <c r="Z67" s="117">
        <v>456636.58419501444</v>
      </c>
      <c r="AA67" s="142">
        <v>1.3772482169252767E-2</v>
      </c>
      <c r="AB67" s="119">
        <v>394770.41531707434</v>
      </c>
      <c r="AC67" s="289">
        <v>0.33286733942807595</v>
      </c>
      <c r="AD67" s="117">
        <v>481155.26962538552</v>
      </c>
      <c r="AE67" s="142">
        <v>0.10899427727907997</v>
      </c>
      <c r="AF67" s="119">
        <v>267912.28323772532</v>
      </c>
      <c r="AG67" s="289">
        <v>6.0719571760230857E-2</v>
      </c>
      <c r="AH67" s="117">
        <v>931020.35260997969</v>
      </c>
      <c r="AI67" s="142">
        <v>1.6536648491781269E-2</v>
      </c>
      <c r="AJ67" s="119">
        <v>861651.62892743386</v>
      </c>
      <c r="AK67" s="289">
        <v>-3.2456951237209597E-2</v>
      </c>
      <c r="AL67" s="117">
        <v>420266.98063549324</v>
      </c>
      <c r="AM67" s="142">
        <v>9.0300400217111554E-2</v>
      </c>
      <c r="AN67" s="119">
        <v>726477.96571599983</v>
      </c>
      <c r="AO67" s="289">
        <v>0.1035036464306624</v>
      </c>
      <c r="AP67" s="117">
        <v>538208.01367804478</v>
      </c>
      <c r="AQ67" s="142">
        <v>-7.7182913180909307E-4</v>
      </c>
      <c r="AR67" s="119">
        <v>1044504.8029734332</v>
      </c>
      <c r="AS67" s="289">
        <v>6.2177033055841241E-2</v>
      </c>
      <c r="AT67" s="117">
        <v>1072923.4134684198</v>
      </c>
      <c r="AU67" s="142">
        <v>0.10390095618504216</v>
      </c>
      <c r="AV67" s="119">
        <v>2132986.7576217665</v>
      </c>
      <c r="AW67" s="289">
        <v>8.6559083398153547E-2</v>
      </c>
      <c r="AX67" s="117">
        <v>517003.99617059412</v>
      </c>
      <c r="AY67" s="142">
        <v>-6.3132024674830783E-2</v>
      </c>
      <c r="AZ67" s="119">
        <v>460818.50192111684</v>
      </c>
      <c r="BA67" s="289">
        <v>-0.22423408820700813</v>
      </c>
      <c r="BB67" s="117">
        <v>690417.84518086887</v>
      </c>
      <c r="BC67" s="142">
        <v>-4.53383345530875E-2</v>
      </c>
      <c r="BD67" s="119">
        <v>361421.03157292411</v>
      </c>
      <c r="BE67" s="289">
        <v>6.6235860940599148E-2</v>
      </c>
      <c r="BF67" s="117">
        <v>694094.38223928516</v>
      </c>
      <c r="BG67" s="142">
        <v>-0.10367013325895612</v>
      </c>
      <c r="BH67" s="119">
        <v>605450.99366312183</v>
      </c>
      <c r="BI67" s="289">
        <v>0.17048489047347609</v>
      </c>
      <c r="BJ67" s="117">
        <v>385484.64195640665</v>
      </c>
      <c r="BK67" s="142">
        <v>0.17871087517686163</v>
      </c>
      <c r="BL67" s="119">
        <v>570511.915744773</v>
      </c>
      <c r="BM67" s="289">
        <v>0.24153579633219929</v>
      </c>
      <c r="BN67" s="117">
        <v>1374737.9778556714</v>
      </c>
      <c r="BO67" s="142">
        <v>0.20608859581887023</v>
      </c>
      <c r="BP67" s="119">
        <v>450942.04288350441</v>
      </c>
      <c r="BQ67" s="289">
        <v>-0.16846251239446663</v>
      </c>
      <c r="BR67" s="117">
        <v>166355.88052244857</v>
      </c>
      <c r="BS67" s="142">
        <v>-0.13034152155442019</v>
      </c>
      <c r="BT67" s="119">
        <v>844921.75055265718</v>
      </c>
      <c r="BU67" s="289">
        <v>-0.13992355548689384</v>
      </c>
      <c r="BV67" s="117">
        <v>640620.85013402463</v>
      </c>
      <c r="BW67" s="142">
        <v>0.28016689680818996</v>
      </c>
      <c r="BX67" s="119">
        <v>367718.70744024031</v>
      </c>
      <c r="BY67" s="289">
        <v>-8.0667491017967691E-2</v>
      </c>
      <c r="BZ67" s="117">
        <v>253851.09888503258</v>
      </c>
      <c r="CA67" s="142">
        <v>7.3870509435901108E-2</v>
      </c>
      <c r="CB67" s="119">
        <v>447201.98868731392</v>
      </c>
      <c r="CC67" s="289">
        <v>2.3444822559513936E-2</v>
      </c>
      <c r="CD67" s="117">
        <v>860600.20673551853</v>
      </c>
      <c r="CE67" s="142">
        <v>6.2747572590038714E-2</v>
      </c>
      <c r="CF67" s="119">
        <v>352796.86099234858</v>
      </c>
      <c r="CG67" s="289">
        <v>0.14055050425205762</v>
      </c>
      <c r="CH67" s="117">
        <v>452532.16711912415</v>
      </c>
      <c r="CI67" s="142">
        <v>0.10098197021106167</v>
      </c>
      <c r="CJ67" s="119">
        <v>222451.65684093675</v>
      </c>
      <c r="CK67" s="289">
        <v>-0.18069119880733225</v>
      </c>
      <c r="CL67" s="117">
        <v>121428.89590057934</v>
      </c>
      <c r="CM67" s="142">
        <v>4.2932350538374492E-2</v>
      </c>
      <c r="CN67" s="119">
        <v>495137.13524928596</v>
      </c>
      <c r="CO67" s="289">
        <v>0.10601416339902581</v>
      </c>
      <c r="CP67" s="117">
        <v>856781.81354849332</v>
      </c>
      <c r="CQ67" s="142">
        <v>0.16065777348581148</v>
      </c>
      <c r="CR67" s="119">
        <v>470147.8486945724</v>
      </c>
      <c r="CS67" s="289">
        <v>3.003910873551438E-3</v>
      </c>
      <c r="CT67" s="117">
        <v>168573.64197776665</v>
      </c>
      <c r="CU67" s="142">
        <v>-0.17796337690916947</v>
      </c>
      <c r="CV67" s="119">
        <v>641905.2533563188</v>
      </c>
      <c r="CW67" s="289">
        <v>0.22770811090260967</v>
      </c>
      <c r="CX67" s="117">
        <v>1080379.9831116605</v>
      </c>
      <c r="CY67" s="142">
        <v>9.3586407389703308E-2</v>
      </c>
      <c r="CZ67" s="119">
        <v>699072.56154918345</v>
      </c>
      <c r="DA67" s="289">
        <v>9.1382836833205014E-2</v>
      </c>
      <c r="DB67" s="117">
        <v>1562730.2924571002</v>
      </c>
      <c r="DC67" s="142">
        <v>0.34333763435845338</v>
      </c>
      <c r="DD67" s="119">
        <v>1840769.9595076831</v>
      </c>
      <c r="DE67" s="289">
        <v>7.6491385963268266E-2</v>
      </c>
      <c r="DF67" s="117">
        <v>1596999.8936088174</v>
      </c>
      <c r="DG67" s="142">
        <v>0.18258243601043339</v>
      </c>
      <c r="DH67" s="119">
        <v>709207.44874566223</v>
      </c>
      <c r="DI67" s="289">
        <v>1.7854957678679385E-2</v>
      </c>
      <c r="DJ67" s="117">
        <v>644164.44677294069</v>
      </c>
      <c r="DK67" s="142">
        <v>6.6222450251130438E-2</v>
      </c>
      <c r="DL67" s="119">
        <v>1408960.8827021909</v>
      </c>
      <c r="DM67" s="289">
        <v>-0.16599305394498065</v>
      </c>
      <c r="DN67" s="117">
        <v>131812.66835967702</v>
      </c>
      <c r="DO67" s="142">
        <v>-2.0545866918476936E-2</v>
      </c>
      <c r="DP67" s="119">
        <v>910243.88508807146</v>
      </c>
      <c r="DQ67" s="289">
        <v>7.5855642346029095E-2</v>
      </c>
      <c r="DR67" s="117">
        <v>912112.71946645796</v>
      </c>
      <c r="DS67" s="142">
        <v>0.15210806281836436</v>
      </c>
      <c r="DT67" s="119">
        <v>686628.19793394988</v>
      </c>
      <c r="DU67" s="289">
        <v>0.14653956365781667</v>
      </c>
      <c r="DV67" s="117">
        <v>218713.96476149824</v>
      </c>
      <c r="DW67" s="142">
        <v>7.6540822563708255E-2</v>
      </c>
      <c r="DX67" s="119">
        <v>465841.29674882407</v>
      </c>
      <c r="DY67" s="289">
        <v>-3.0177140069725966E-2</v>
      </c>
      <c r="DZ67" s="117">
        <v>796052.46665188484</v>
      </c>
      <c r="EA67" s="142">
        <v>-4.4115941039859038E-2</v>
      </c>
      <c r="EB67" s="119">
        <v>448636.47991840966</v>
      </c>
      <c r="EC67" s="289">
        <v>9.5622636536139061E-2</v>
      </c>
      <c r="ED67" s="117">
        <v>319473.8222925188</v>
      </c>
      <c r="EE67" s="142">
        <v>0.10716085384361522</v>
      </c>
      <c r="EF67" s="119">
        <v>222134.95188982514</v>
      </c>
      <c r="EG67" s="289">
        <v>8.3798920595681059E-2</v>
      </c>
      <c r="EH67" s="117">
        <v>161740.06079442197</v>
      </c>
      <c r="EI67" s="142">
        <v>-1.2640473131708255E-2</v>
      </c>
      <c r="EJ67" s="119">
        <v>172719.90772538781</v>
      </c>
      <c r="EK67" s="289">
        <v>-3.3561979615581078E-2</v>
      </c>
      <c r="EL67" s="117">
        <v>226337.6673338293</v>
      </c>
      <c r="EM67" s="142">
        <v>2.8766712977254631E-2</v>
      </c>
      <c r="EN67" s="119">
        <v>220985.6090956234</v>
      </c>
      <c r="EO67" s="289">
        <v>0.25867191737766521</v>
      </c>
      <c r="EP67" s="117">
        <v>277953.47000871843</v>
      </c>
      <c r="EQ67" s="142">
        <v>7.0052404246082584E-2</v>
      </c>
      <c r="ER67" s="119">
        <v>1275302.9946335468</v>
      </c>
      <c r="ES67" s="289">
        <v>-8.7262650332084371E-2</v>
      </c>
      <c r="ET67" s="117">
        <v>539972.59666853724</v>
      </c>
      <c r="EU67" s="142">
        <v>0.22608588050356226</v>
      </c>
      <c r="EV67" s="119">
        <v>197565.10547778604</v>
      </c>
      <c r="EW67" s="289">
        <v>0.11324728900671238</v>
      </c>
      <c r="EX67" s="117">
        <v>286058.10883099848</v>
      </c>
      <c r="EY67" s="142">
        <v>-0.15249203937468725</v>
      </c>
      <c r="EZ67" s="119">
        <v>517421.47331038344</v>
      </c>
      <c r="FA67" s="289">
        <v>0.1626461728650071</v>
      </c>
      <c r="FB67" s="117">
        <v>237636.12369044276</v>
      </c>
      <c r="FC67" s="142">
        <v>-8.9181274239731004E-2</v>
      </c>
      <c r="FD67" s="119">
        <v>1196135.2908557316</v>
      </c>
      <c r="FE67" s="289">
        <v>0.17594908855277713</v>
      </c>
      <c r="FF67" s="117">
        <v>807343.58766386553</v>
      </c>
      <c r="FG67" s="142">
        <v>0.30092089868692945</v>
      </c>
      <c r="FH67" s="119">
        <v>2400029.1009974252</v>
      </c>
      <c r="FI67" s="289">
        <v>0.14092292299462117</v>
      </c>
      <c r="FJ67" s="117">
        <v>1301553.8085210719</v>
      </c>
      <c r="FK67" s="142">
        <v>0.19868899897273706</v>
      </c>
      <c r="FL67" s="119">
        <v>1696186.3419952278</v>
      </c>
      <c r="FM67" s="289">
        <v>0.16697913177305862</v>
      </c>
      <c r="FN67" s="117">
        <v>643814.319328018</v>
      </c>
      <c r="FO67" s="142">
        <v>0.13213893112577324</v>
      </c>
      <c r="FP67" s="119">
        <v>701757.49135304766</v>
      </c>
      <c r="FQ67" s="289">
        <v>9.3058128425491118E-2</v>
      </c>
      <c r="FR67" s="117">
        <v>355581.63411995152</v>
      </c>
      <c r="FS67" s="142">
        <v>-8.4758106372596481E-3</v>
      </c>
      <c r="FT67" s="119">
        <v>199571.35426450829</v>
      </c>
      <c r="FU67" s="289">
        <v>-0.14023981926465934</v>
      </c>
      <c r="FV67" s="117">
        <v>174474.64594778823</v>
      </c>
      <c r="FW67" s="142">
        <v>0.15448082265532403</v>
      </c>
      <c r="FX67" s="119">
        <v>313323.61718007812</v>
      </c>
      <c r="FY67" s="289">
        <v>1.6386899852245108E-2</v>
      </c>
      <c r="FZ67" s="117">
        <v>797625.43189952744</v>
      </c>
      <c r="GA67" s="142">
        <v>0.14005728684477986</v>
      </c>
      <c r="GB67" s="119">
        <v>1167420.4563340927</v>
      </c>
      <c r="GC67" s="289">
        <v>0.10759127807889333</v>
      </c>
      <c r="GD67" s="117">
        <v>244552.73051576823</v>
      </c>
      <c r="GE67" s="142">
        <v>0.17180502028283667</v>
      </c>
      <c r="GF67" s="119">
        <v>756279.87923503178</v>
      </c>
      <c r="GG67" s="289">
        <v>-5.9704905091819999E-2</v>
      </c>
      <c r="GH67" s="117">
        <v>934659.39914802171</v>
      </c>
      <c r="GI67" s="142">
        <v>2.4066237418033633E-2</v>
      </c>
      <c r="GJ67" s="119">
        <v>1480236.8801475768</v>
      </c>
      <c r="GK67" s="289">
        <v>-0.12279057510561543</v>
      </c>
      <c r="GL67" s="117">
        <v>221599.62633749947</v>
      </c>
      <c r="GM67" s="142">
        <v>8.78013177029075E-2</v>
      </c>
      <c r="GN67" s="119">
        <v>250511.49998713343</v>
      </c>
      <c r="GO67" s="289">
        <v>0.14931338718481049</v>
      </c>
      <c r="GP67" s="117">
        <v>503880.70848569245</v>
      </c>
      <c r="GQ67" s="142">
        <v>1.6039141998339782E-2</v>
      </c>
      <c r="GR67" s="119">
        <v>1264451.0070980408</v>
      </c>
      <c r="GS67" s="289">
        <v>7.5935664193573296E-2</v>
      </c>
      <c r="GT67" s="117">
        <v>1953268.7103507707</v>
      </c>
    </row>
    <row r="68" spans="1:202" x14ac:dyDescent="0.35">
      <c r="A68" s="15">
        <v>47299</v>
      </c>
      <c r="B68" s="16">
        <v>2007.3383664000007</v>
      </c>
      <c r="C68" s="142">
        <v>0.17683062489073381</v>
      </c>
      <c r="D68" s="119">
        <v>753198.63978139567</v>
      </c>
      <c r="E68" s="289">
        <v>-3.2278558191343301E-2</v>
      </c>
      <c r="F68" s="117">
        <v>261796.26028989939</v>
      </c>
      <c r="G68" s="142">
        <v>-0.15891148214170514</v>
      </c>
      <c r="H68" s="119">
        <v>344191.76442343177</v>
      </c>
      <c r="I68" s="289">
        <v>3.0151383171295273E-2</v>
      </c>
      <c r="J68" s="117">
        <v>786753.46851554839</v>
      </c>
      <c r="K68" s="142">
        <v>-0.12970159762633848</v>
      </c>
      <c r="L68" s="119">
        <v>789095.23738944449</v>
      </c>
      <c r="M68" s="289">
        <v>-1.9932704593684278E-2</v>
      </c>
      <c r="N68" s="117">
        <v>376599.77989607345</v>
      </c>
      <c r="O68" s="142">
        <v>-2.926093200318157E-2</v>
      </c>
      <c r="P68" s="119">
        <v>268202.76581522106</v>
      </c>
      <c r="Q68" s="289">
        <v>1.9427610719140231E-2</v>
      </c>
      <c r="R68" s="117">
        <v>481686.6584679574</v>
      </c>
      <c r="S68" s="142">
        <v>-7.6877324005041672E-2</v>
      </c>
      <c r="T68" s="119">
        <v>270742.24411475187</v>
      </c>
      <c r="U68" s="289">
        <v>6.7258911442745622E-3</v>
      </c>
      <c r="V68" s="117">
        <v>1082026.8910710905</v>
      </c>
      <c r="W68" s="142">
        <v>-1.2835519462858304E-2</v>
      </c>
      <c r="X68" s="119">
        <v>810496.5380442153</v>
      </c>
      <c r="Y68" s="289">
        <v>0.18649051972235176</v>
      </c>
      <c r="Z68" s="117">
        <v>543802.31647218217</v>
      </c>
      <c r="AA68" s="142">
        <v>5.3902215926416426E-2</v>
      </c>
      <c r="AB68" s="119">
        <v>418056.75385125633</v>
      </c>
      <c r="AC68" s="289">
        <v>9.75399078098238E-2</v>
      </c>
      <c r="AD68" s="117">
        <v>530094.44863325648</v>
      </c>
      <c r="AE68" s="142">
        <v>-9.3204290666740561E-2</v>
      </c>
      <c r="AF68" s="119">
        <v>244949.04728404628</v>
      </c>
      <c r="AG68" s="289">
        <v>5.1284824512017511E-2</v>
      </c>
      <c r="AH68" s="117">
        <v>980774.90637709911</v>
      </c>
      <c r="AI68" s="142">
        <v>0.13277594100378667</v>
      </c>
      <c r="AJ68" s="119">
        <v>978065.57314211957</v>
      </c>
      <c r="AK68" s="289">
        <v>-5.7015006929899789E-2</v>
      </c>
      <c r="AL68" s="117">
        <v>398312.79418855254</v>
      </c>
      <c r="AM68" s="142">
        <v>1.058045293793608E-2</v>
      </c>
      <c r="AN68" s="119">
        <v>736171.77000910544</v>
      </c>
      <c r="AO68" s="289">
        <v>0.17045987316769784</v>
      </c>
      <c r="AP68" s="117">
        <v>631958.22179384285</v>
      </c>
      <c r="AQ68" s="142">
        <v>0.31203048781132925</v>
      </c>
      <c r="AR68" s="119">
        <v>1372429.4845329097</v>
      </c>
      <c r="AS68" s="289">
        <v>-0.10488573573988695</v>
      </c>
      <c r="AT68" s="117">
        <v>962396.39022063371</v>
      </c>
      <c r="AU68" s="142">
        <v>1.2945755988045506E-2</v>
      </c>
      <c r="AV68" s="119">
        <v>2162607.22207807</v>
      </c>
      <c r="AW68" s="289">
        <v>0.17596788069501962</v>
      </c>
      <c r="AX68" s="117">
        <v>609987.43205398961</v>
      </c>
      <c r="AY68" s="142">
        <v>0.19129557266785185</v>
      </c>
      <c r="AZ68" s="119">
        <v>550978.37950845843</v>
      </c>
      <c r="BA68" s="289">
        <v>-0.13571246092096678</v>
      </c>
      <c r="BB68" s="117">
        <v>598726.87871402211</v>
      </c>
      <c r="BC68" s="142">
        <v>0.14109427711519182</v>
      </c>
      <c r="BD68" s="119">
        <v>414422.80912333273</v>
      </c>
      <c r="BE68" s="289">
        <v>5.343885454151865E-2</v>
      </c>
      <c r="BF68" s="117">
        <v>733193.32933625567</v>
      </c>
      <c r="BG68" s="142">
        <v>2.1861556542090058E-2</v>
      </c>
      <c r="BH68" s="119">
        <v>620694.43316095276</v>
      </c>
      <c r="BI68" s="289">
        <v>5.1874180258530508E-2</v>
      </c>
      <c r="BJ68" s="117">
        <v>407488.6801265484</v>
      </c>
      <c r="BK68" s="142">
        <v>0.27535368603336785</v>
      </c>
      <c r="BL68" s="119">
        <v>729611.81303745438</v>
      </c>
      <c r="BM68" s="289">
        <v>-7.4801106726148647E-2</v>
      </c>
      <c r="BN68" s="117">
        <v>1273913.3940199995</v>
      </c>
      <c r="BO68" s="142">
        <v>3.0163276588181177E-2</v>
      </c>
      <c r="BP68" s="119">
        <v>466551.27081463899</v>
      </c>
      <c r="BQ68" s="289">
        <v>9.9120883681754396E-2</v>
      </c>
      <c r="BR68" s="117">
        <v>184852.56077189001</v>
      </c>
      <c r="BS68" s="142">
        <v>0.18717147622637648</v>
      </c>
      <c r="BT68" s="119">
        <v>1005074.3402657723</v>
      </c>
      <c r="BU68" s="289">
        <v>0.24132021838445561</v>
      </c>
      <c r="BV68" s="117">
        <v>797222.95195640309</v>
      </c>
      <c r="BW68" s="142">
        <v>0.13565866199844395</v>
      </c>
      <c r="BX68" s="119">
        <v>419610.27364978055</v>
      </c>
      <c r="BY68" s="289">
        <v>0.10153821886940993</v>
      </c>
      <c r="BZ68" s="117">
        <v>281634.02569026122</v>
      </c>
      <c r="CA68" s="142">
        <v>-6.9494584902027229E-2</v>
      </c>
      <c r="CB68" s="119">
        <v>418131.21048252797</v>
      </c>
      <c r="CC68" s="289">
        <v>0.1299577188211494</v>
      </c>
      <c r="CD68" s="117">
        <v>974449.18478627608</v>
      </c>
      <c r="CE68" s="142">
        <v>6.5628776098155567E-2</v>
      </c>
      <c r="CF68" s="119">
        <v>377957.8255569475</v>
      </c>
      <c r="CG68" s="289">
        <v>0.10694588404397151</v>
      </c>
      <c r="CH68" s="117">
        <v>502935.95815641311</v>
      </c>
      <c r="CI68" s="142">
        <v>0.12759234455736229</v>
      </c>
      <c r="CJ68" s="119">
        <v>252842.1236543417</v>
      </c>
      <c r="CK68" s="289">
        <v>9.9363910532595801E-2</v>
      </c>
      <c r="CL68" s="117">
        <v>135501.88421531642</v>
      </c>
      <c r="CM68" s="142">
        <v>7.8396755153818581E-2</v>
      </c>
      <c r="CN68" s="119">
        <v>535961.61837538728</v>
      </c>
      <c r="CO68" s="289">
        <v>1.9930545268733099E-2</v>
      </c>
      <c r="CP68" s="117">
        <v>875865.28063524875</v>
      </c>
      <c r="CQ68" s="142">
        <v>-4.3317478244605009E-2</v>
      </c>
      <c r="CR68" s="119">
        <v>451789.5678533974</v>
      </c>
      <c r="CS68" s="289">
        <v>-0.11849305518343801</v>
      </c>
      <c r="CT68" s="117">
        <v>150606.17448282204</v>
      </c>
      <c r="CU68" s="142">
        <v>6.2845368339583291E-2</v>
      </c>
      <c r="CV68" s="119">
        <v>684253.36380901025</v>
      </c>
      <c r="CW68" s="289">
        <v>-9.4744308962741677E-2</v>
      </c>
      <c r="CX68" s="117">
        <v>980027.46656096762</v>
      </c>
      <c r="CY68" s="142">
        <v>0.23222463864502807</v>
      </c>
      <c r="CZ68" s="119">
        <v>863421.77290799667</v>
      </c>
      <c r="DA68" s="289">
        <v>6.5998475412031909E-2</v>
      </c>
      <c r="DB68" s="117">
        <v>1667875.4476058676</v>
      </c>
      <c r="DC68" s="142">
        <v>1.2129737151607561E-2</v>
      </c>
      <c r="DD68" s="119">
        <v>1865105.3536394865</v>
      </c>
      <c r="DE68" s="289">
        <v>-0.30407110819215422</v>
      </c>
      <c r="DF68" s="117">
        <v>1113405.704542832</v>
      </c>
      <c r="DG68" s="142">
        <v>0.16776134694841299</v>
      </c>
      <c r="DH68" s="119">
        <v>830192.38397948199</v>
      </c>
      <c r="DI68" s="289">
        <v>9.933187597657725E-2</v>
      </c>
      <c r="DJ68" s="117">
        <v>710157.84807471093</v>
      </c>
      <c r="DK68" s="142">
        <v>-4.6528061544289456E-2</v>
      </c>
      <c r="DL68" s="119">
        <v>1345412.002404727</v>
      </c>
      <c r="DM68" s="289">
        <v>-1.732086577369972E-2</v>
      </c>
      <c r="DN68" s="117">
        <v>131536.89719014586</v>
      </c>
      <c r="DO68" s="142">
        <v>0.15079744755605251</v>
      </c>
      <c r="DP68" s="119">
        <v>1049513.6779792574</v>
      </c>
      <c r="DQ68" s="289">
        <v>2.1898404607519146E-2</v>
      </c>
      <c r="DR68" s="117">
        <v>934093.87121139909</v>
      </c>
      <c r="DS68" s="142">
        <v>-6.5710360953511071E-2</v>
      </c>
      <c r="DT68" s="119">
        <v>643516.94957325119</v>
      </c>
      <c r="DU68" s="289">
        <v>0.10620048317045827</v>
      </c>
      <c r="DV68" s="117">
        <v>243948.83186169591</v>
      </c>
      <c r="DW68" s="142">
        <v>-8.3823790451286392E-3</v>
      </c>
      <c r="DX68" s="119">
        <v>463943.77679100115</v>
      </c>
      <c r="DY68" s="289">
        <v>-9.7883119809826571E-2</v>
      </c>
      <c r="DZ68" s="117">
        <v>720139.70605009038</v>
      </c>
      <c r="EA68" s="142">
        <v>0.11248704290532641</v>
      </c>
      <c r="EB68" s="119">
        <v>501109.60925028642</v>
      </c>
      <c r="EC68" s="289">
        <v>6.6374495059046135E-4</v>
      </c>
      <c r="ED68" s="117">
        <v>321693.20979531127</v>
      </c>
      <c r="EE68" s="142">
        <v>0.38757604319414712</v>
      </c>
      <c r="EF68" s="119">
        <v>310236.47596480575</v>
      </c>
      <c r="EG68" s="289">
        <v>0.16460432409387712</v>
      </c>
      <c r="EH68" s="117">
        <v>190370.51254679039</v>
      </c>
      <c r="EI68" s="142">
        <v>3.0105736672695387E-2</v>
      </c>
      <c r="EJ68" s="119">
        <v>179927.10615190057</v>
      </c>
      <c r="EK68" s="289">
        <v>-7.3240943717265833E-3</v>
      </c>
      <c r="EL68" s="117">
        <v>226687.2872647999</v>
      </c>
      <c r="EM68" s="142">
        <v>-0.1702109694642302</v>
      </c>
      <c r="EN68" s="119">
        <v>185378.77270021394</v>
      </c>
      <c r="EO68" s="289">
        <v>4.2942411320020579E-2</v>
      </c>
      <c r="EP68" s="117">
        <v>291896.80061205977</v>
      </c>
      <c r="EQ68" s="142">
        <v>-0.16817855487222477</v>
      </c>
      <c r="ER68" s="119">
        <v>1062831.7183382562</v>
      </c>
      <c r="ES68" s="289">
        <v>6.9683154762402583E-2</v>
      </c>
      <c r="ET68" s="117">
        <v>579606.92905604735</v>
      </c>
      <c r="EU68" s="142">
        <v>-5.0374960981630218E-3</v>
      </c>
      <c r="EV68" s="119">
        <v>198577.21039620854</v>
      </c>
      <c r="EW68" s="289">
        <v>2.2914413925280881E-2</v>
      </c>
      <c r="EX68" s="117">
        <v>294620.30110983498</v>
      </c>
      <c r="EY68" s="142">
        <v>1.9615757991417807E-3</v>
      </c>
      <c r="EZ68" s="119">
        <v>520443.77311678539</v>
      </c>
      <c r="FA68" s="289">
        <v>2.5155498175232521E-2</v>
      </c>
      <c r="FB68" s="117">
        <v>245621.31713270702</v>
      </c>
      <c r="FC68" s="142">
        <v>0.31918410110467799</v>
      </c>
      <c r="FD68" s="119">
        <v>1579929.9968335007</v>
      </c>
      <c r="FE68" s="289">
        <v>0.15797766048620576</v>
      </c>
      <c r="FF68" s="117">
        <v>936893.17721794301</v>
      </c>
      <c r="FG68" s="142">
        <v>-7.867259456487169E-3</v>
      </c>
      <c r="FH68" s="119">
        <v>2383154.787723159</v>
      </c>
      <c r="FI68" s="289">
        <v>-6.0929696510818768E-2</v>
      </c>
      <c r="FJ68" s="117">
        <v>1224257.8683417826</v>
      </c>
      <c r="FK68" s="142">
        <v>-0.19055401781284931</v>
      </c>
      <c r="FL68" s="119">
        <v>1374978.5579351576</v>
      </c>
      <c r="FM68" s="289">
        <v>8.782458156283246E-2</v>
      </c>
      <c r="FN68" s="117">
        <v>702364.38089356094</v>
      </c>
      <c r="FO68" s="142">
        <v>3.9913385975500197E-2</v>
      </c>
      <c r="FP68" s="119">
        <v>731774.34733302053</v>
      </c>
      <c r="FQ68" s="289">
        <v>-0.17267961930573167</v>
      </c>
      <c r="FR68" s="117">
        <v>296187.27127440833</v>
      </c>
      <c r="FS68" s="142">
        <v>-0.10529982905135503</v>
      </c>
      <c r="FT68" s="119">
        <v>180563.86314330818</v>
      </c>
      <c r="FU68" s="289">
        <v>-1.0150944900871463E-2</v>
      </c>
      <c r="FV68" s="117">
        <v>174710.90179657319</v>
      </c>
      <c r="FW68" s="142">
        <v>-8.9495871470367569E-2</v>
      </c>
      <c r="FX68" s="119">
        <v>287289.78537469922</v>
      </c>
      <c r="FY68" s="289">
        <v>-0.29595352761105503</v>
      </c>
      <c r="FZ68" s="117">
        <v>563572.70998297096</v>
      </c>
      <c r="GA68" s="142">
        <v>0.27121711798678744</v>
      </c>
      <c r="GB68" s="119">
        <v>1486052.2063462455</v>
      </c>
      <c r="GC68" s="289">
        <v>7.4137747375812982E-2</v>
      </c>
      <c r="GD68" s="117">
        <v>264690.65743721148</v>
      </c>
      <c r="GE68" s="142">
        <v>5.9106310759603528E-2</v>
      </c>
      <c r="GF68" s="119">
        <v>802988.13116473297</v>
      </c>
      <c r="GG68" s="289">
        <v>-8.1015584731426879E-2</v>
      </c>
      <c r="GH68" s="117">
        <v>860944.75976772059</v>
      </c>
      <c r="GI68" s="142">
        <v>6.7547092151576074E-2</v>
      </c>
      <c r="GJ68" s="119">
        <v>1582229.9154634667</v>
      </c>
      <c r="GK68" s="289">
        <v>0.10730392786704329</v>
      </c>
      <c r="GL68" s="117">
        <v>247385.47502378229</v>
      </c>
      <c r="GM68" s="142">
        <v>-0.17269918980495752</v>
      </c>
      <c r="GN68" s="119">
        <v>209255.70526893088</v>
      </c>
      <c r="GO68" s="289">
        <v>0.24688522912128452</v>
      </c>
      <c r="GP68" s="117">
        <v>630288.7510163777</v>
      </c>
      <c r="GQ68" s="142">
        <v>-0.11457457069467768</v>
      </c>
      <c r="GR68" s="119">
        <v>1121584.4141617299</v>
      </c>
      <c r="GS68" s="289">
        <v>-0.16474261680838775</v>
      </c>
      <c r="GT68" s="117">
        <v>1633489.4500440399</v>
      </c>
    </row>
    <row r="69" spans="1:202" x14ac:dyDescent="0.35">
      <c r="A69" s="15">
        <v>47330</v>
      </c>
      <c r="B69" s="16">
        <v>2007.3383664000007</v>
      </c>
      <c r="C69" s="142">
        <v>-8.7772369056159524E-2</v>
      </c>
      <c r="D69" s="119">
        <v>689095.9491643057</v>
      </c>
      <c r="E69" s="289">
        <v>6.2970510730826046E-2</v>
      </c>
      <c r="F69" s="117">
        <v>280289.0428741746</v>
      </c>
      <c r="G69" s="142">
        <v>1.8147842944159394E-2</v>
      </c>
      <c r="H69" s="119">
        <v>352445.44087326137</v>
      </c>
      <c r="I69" s="289">
        <v>-0.19741204962607101</v>
      </c>
      <c r="J69" s="117">
        <v>633446.19211187353</v>
      </c>
      <c r="K69" s="142">
        <v>-5.4494476590433036E-2</v>
      </c>
      <c r="L69" s="119">
        <v>748101.24381430319</v>
      </c>
      <c r="M69" s="289">
        <v>5.7282645092069165E-2</v>
      </c>
      <c r="N69" s="117">
        <v>400179.74979601154</v>
      </c>
      <c r="O69" s="142">
        <v>-2.5526132687862454E-2</v>
      </c>
      <c r="P69" s="119">
        <v>263363.92479417002</v>
      </c>
      <c r="Q69" s="289">
        <v>8.0093247824407882E-2</v>
      </c>
      <c r="R69" s="117">
        <v>522273.84574474243</v>
      </c>
      <c r="S69" s="142">
        <v>0.17666963000495306</v>
      </c>
      <c r="T69" s="119">
        <v>320581.51457561576</v>
      </c>
      <c r="U69" s="289">
        <v>-4.9632287901304237E-2</v>
      </c>
      <c r="V69" s="117">
        <v>1030330.759262897</v>
      </c>
      <c r="W69" s="142">
        <v>-0.15838371586331895</v>
      </c>
      <c r="X69" s="119">
        <v>684134.42302081652</v>
      </c>
      <c r="Y69" s="289">
        <v>0.19964762906244116</v>
      </c>
      <c r="Z69" s="117">
        <v>654378.49800091656</v>
      </c>
      <c r="AA69" s="142">
        <v>0.24675847503909354</v>
      </c>
      <c r="AB69" s="119">
        <v>523223.13927778607</v>
      </c>
      <c r="AC69" s="289">
        <v>4.0388931727639722E-2</v>
      </c>
      <c r="AD69" s="117">
        <v>553511.73549470596</v>
      </c>
      <c r="AE69" s="142">
        <v>5.0209588108896433E-2</v>
      </c>
      <c r="AF69" s="119">
        <v>259255.17642224484</v>
      </c>
      <c r="AG69" s="289">
        <v>-0.10778951906226485</v>
      </c>
      <c r="AH69" s="117">
        <v>877064.98927677376</v>
      </c>
      <c r="AI69" s="142">
        <v>-5.4690816718838492E-2</v>
      </c>
      <c r="AJ69" s="119">
        <v>926581.70650879818</v>
      </c>
      <c r="AK69" s="289">
        <v>-4.6399660244954885E-2</v>
      </c>
      <c r="AL69" s="117">
        <v>381838.55423338502</v>
      </c>
      <c r="AM69" s="142">
        <v>1.0625776850362159E-2</v>
      </c>
      <c r="AN69" s="119">
        <v>746001.50532715826</v>
      </c>
      <c r="AO69" s="289">
        <v>0.30621599734475996</v>
      </c>
      <c r="AP69" s="117">
        <v>827481.27732706547</v>
      </c>
      <c r="AQ69" s="142">
        <v>3.0821467519868449E-2</v>
      </c>
      <c r="AR69" s="119">
        <v>1416737.1136801504</v>
      </c>
      <c r="AS69" s="289">
        <v>0.22609069652804714</v>
      </c>
      <c r="AT69" s="117">
        <v>1181992.5987880949</v>
      </c>
      <c r="AU69" s="142">
        <v>0.18730177586532948</v>
      </c>
      <c r="AV69" s="119">
        <v>2569674.7336388794</v>
      </c>
      <c r="AW69" s="289">
        <v>9.9545647590443681E-2</v>
      </c>
      <c r="AX69" s="117">
        <v>672716.36436623579</v>
      </c>
      <c r="AY69" s="142">
        <v>-7.7133707183963535E-3</v>
      </c>
      <c r="AZ69" s="119">
        <v>548735.81737588835</v>
      </c>
      <c r="BA69" s="289">
        <v>-1.4921748923731874E-2</v>
      </c>
      <c r="BB69" s="117">
        <v>591800.16492236184</v>
      </c>
      <c r="BC69" s="142">
        <v>6.8602784151872945E-2</v>
      </c>
      <c r="BD69" s="119">
        <v>444860.70601163356</v>
      </c>
      <c r="BE69" s="289">
        <v>0.17185446628471257</v>
      </c>
      <c r="BF69" s="117">
        <v>861203.21599924937</v>
      </c>
      <c r="BG69" s="142">
        <v>-0.1718330515398363</v>
      </c>
      <c r="BH69" s="119">
        <v>516045.95300351729</v>
      </c>
      <c r="BI69" s="289">
        <v>-5.5129043955329096E-2</v>
      </c>
      <c r="BJ69" s="117">
        <v>387031.55713495286</v>
      </c>
      <c r="BK69" s="142">
        <v>7.2492308796893931E-3</v>
      </c>
      <c r="BL69" s="119">
        <v>736908.27588911168</v>
      </c>
      <c r="BM69" s="289">
        <v>-5.5394821136058259E-2</v>
      </c>
      <c r="BN69" s="117">
        <v>1205352.5277818327</v>
      </c>
      <c r="BO69" s="142">
        <v>0.17806805184091479</v>
      </c>
      <c r="BP69" s="119">
        <v>551636.48505890474</v>
      </c>
      <c r="BQ69" s="289">
        <v>2.3423313982145935E-2</v>
      </c>
      <c r="BR69" s="117">
        <v>191189.75870965375</v>
      </c>
      <c r="BS69" s="142">
        <v>3.9390774290746833E-2</v>
      </c>
      <c r="BT69" s="119">
        <v>1046672.3351150027</v>
      </c>
      <c r="BU69" s="289">
        <v>0.26006183645130593</v>
      </c>
      <c r="BV69" s="117">
        <v>1006557.5552697164</v>
      </c>
      <c r="BW69" s="142">
        <v>0.15985536743405226</v>
      </c>
      <c r="BX69" s="119">
        <v>488694.56648956949</v>
      </c>
      <c r="BY69" s="289">
        <v>-1.9289495240214172E-2</v>
      </c>
      <c r="BZ69" s="117">
        <v>278208.78585862654</v>
      </c>
      <c r="CA69" s="142">
        <v>0.11343430770475479</v>
      </c>
      <c r="CB69" s="119">
        <v>467568.97323976463</v>
      </c>
      <c r="CC69" s="289">
        <v>5.8071487857148392E-2</v>
      </c>
      <c r="CD69" s="117">
        <v>1033044.2371544004</v>
      </c>
      <c r="CE69" s="142">
        <v>-5.0175503207947419E-2</v>
      </c>
      <c r="CF69" s="119">
        <v>361000.93983464607</v>
      </c>
      <c r="CG69" s="289">
        <v>0.10677054679344251</v>
      </c>
      <c r="CH69" s="117">
        <v>558642.04377725732</v>
      </c>
      <c r="CI69" s="142">
        <v>-4.6276299969182574E-2</v>
      </c>
      <c r="CJ69" s="119">
        <v>243148.86406166825</v>
      </c>
      <c r="CK69" s="289">
        <v>-9.1026286636884987E-2</v>
      </c>
      <c r="CL69" s="117">
        <v>125174.98922929502</v>
      </c>
      <c r="CM69" s="142">
        <v>-1.5862750549712777E-2</v>
      </c>
      <c r="CN69" s="119">
        <v>529467.13128527813</v>
      </c>
      <c r="CO69" s="289">
        <v>2.5392527019864469E-3</v>
      </c>
      <c r="CP69" s="117">
        <v>880096.66228207794</v>
      </c>
      <c r="CQ69" s="142">
        <v>0.10694437210895226</v>
      </c>
      <c r="CR69" s="119">
        <v>502113.25787925383</v>
      </c>
      <c r="CS69" s="289">
        <v>0.2690875592867244</v>
      </c>
      <c r="CT69" s="117">
        <v>193139.76075431518</v>
      </c>
      <c r="CU69" s="142">
        <v>2.659142302384452E-2</v>
      </c>
      <c r="CV69" s="119">
        <v>704455.97282794409</v>
      </c>
      <c r="CW69" s="289">
        <v>-5.2788298205668743E-2</v>
      </c>
      <c r="CX69" s="117">
        <v>930300.82277280116</v>
      </c>
      <c r="CY69" s="142">
        <v>6.9706016571542989E-2</v>
      </c>
      <c r="CZ69" s="119">
        <v>925614.80368495255</v>
      </c>
      <c r="DA69" s="289">
        <v>0.18979295514335981</v>
      </c>
      <c r="DB69" s="117">
        <v>1986433.7959844391</v>
      </c>
      <c r="DC69" s="142">
        <v>0.1172323636202373</v>
      </c>
      <c r="DD69" s="119">
        <v>2085763.401013802</v>
      </c>
      <c r="DE69" s="289">
        <v>-5.0013514684768695E-2</v>
      </c>
      <c r="DF69" s="117">
        <v>1059727.7103549738</v>
      </c>
      <c r="DG69" s="142">
        <v>0.25709368147156819</v>
      </c>
      <c r="DH69" s="119">
        <v>1045636.9386728249</v>
      </c>
      <c r="DI69" s="289">
        <v>5.3231802509658643E-2</v>
      </c>
      <c r="DJ69" s="117">
        <v>749968.16876050807</v>
      </c>
      <c r="DK69" s="142">
        <v>-8.2964386366223136E-3</v>
      </c>
      <c r="DL69" s="119">
        <v>1336257.2126522011</v>
      </c>
      <c r="DM69" s="289">
        <v>2.9792004832738181E-3</v>
      </c>
      <c r="DN69" s="117">
        <v>133936.1103442231</v>
      </c>
      <c r="DO69" s="142">
        <v>0.19596185607156924</v>
      </c>
      <c r="DP69" s="119">
        <v>1257185.664654972</v>
      </c>
      <c r="DQ69" s="289">
        <v>0.13033918847401832</v>
      </c>
      <c r="DR69" s="117">
        <v>1057850.2467100471</v>
      </c>
      <c r="DS69" s="142">
        <v>5.816325480019173E-2</v>
      </c>
      <c r="DT69" s="119">
        <v>682953.32824592234</v>
      </c>
      <c r="DU69" s="289">
        <v>0.16252398524195261</v>
      </c>
      <c r="DV69" s="117">
        <v>285603.70657737774</v>
      </c>
      <c r="DW69" s="142">
        <v>0.1015373455345903</v>
      </c>
      <c r="DX69" s="119">
        <v>513058.73473005183</v>
      </c>
      <c r="DY69" s="289">
        <v>0.12733579280976884</v>
      </c>
      <c r="DZ69" s="117">
        <v>813846.60482017254</v>
      </c>
      <c r="EA69" s="142">
        <v>0.14621813126545957</v>
      </c>
      <c r="EB69" s="119">
        <v>576388.25824042794</v>
      </c>
      <c r="EC69" s="289">
        <v>7.6180227125027616E-2</v>
      </c>
      <c r="ED69" s="117">
        <v>348207.20994849724</v>
      </c>
      <c r="EE69" s="142">
        <v>-0.10432602026837458</v>
      </c>
      <c r="EF69" s="119">
        <v>279878.07745171234</v>
      </c>
      <c r="EG69" s="289">
        <v>4.4757508867308095E-2</v>
      </c>
      <c r="EH69" s="117">
        <v>200898.36081657733</v>
      </c>
      <c r="EI69" s="142">
        <v>0.15529607681871899</v>
      </c>
      <c r="EJ69" s="119">
        <v>209876.41821703594</v>
      </c>
      <c r="EK69" s="289">
        <v>-2.3735157540507312E-2</v>
      </c>
      <c r="EL69" s="117">
        <v>223314.16715553965</v>
      </c>
      <c r="EM69" s="142">
        <v>2.3644441717600884E-2</v>
      </c>
      <c r="EN69" s="119">
        <v>191769.28865340457</v>
      </c>
      <c r="EO69" s="289">
        <v>0.11100316855544497</v>
      </c>
      <c r="EP69" s="117">
        <v>326305.60873759532</v>
      </c>
      <c r="EQ69" s="142">
        <v>-8.875086334444883E-2</v>
      </c>
      <c r="ER69" s="119">
        <v>970511.82411227189</v>
      </c>
      <c r="ES69" s="289">
        <v>0.12224992043784665</v>
      </c>
      <c r="ET69" s="117">
        <v>652471.16838477377</v>
      </c>
      <c r="EU69" s="142">
        <v>8.3539165257513634E-2</v>
      </c>
      <c r="EV69" s="119">
        <v>217173.52315827349</v>
      </c>
      <c r="EW69" s="289">
        <v>1.5405071970363331E-2</v>
      </c>
      <c r="EX69" s="117">
        <v>301166.28641876212</v>
      </c>
      <c r="EY69" s="142">
        <v>7.2108761937492383E-2</v>
      </c>
      <c r="EZ69" s="119">
        <v>559979.66762071394</v>
      </c>
      <c r="FA69" s="289">
        <v>8.8542408195881384E-2</v>
      </c>
      <c r="FB69" s="117">
        <v>269376.55842228117</v>
      </c>
      <c r="FC69" s="142">
        <v>-2.9569799253761589E-2</v>
      </c>
      <c r="FD69" s="119">
        <v>1535219.122358538</v>
      </c>
      <c r="FE69" s="289">
        <v>0.1022683452514325</v>
      </c>
      <c r="FF69" s="117">
        <v>1034715.0304957792</v>
      </c>
      <c r="FG69" s="142">
        <v>-0.15727063877545627</v>
      </c>
      <c r="FH69" s="119">
        <v>2010361.8503235506</v>
      </c>
      <c r="FI69" s="289">
        <v>-3.5343189130697464E-3</v>
      </c>
      <c r="FJ69" s="117">
        <v>1221938.2889696278</v>
      </c>
      <c r="FK69" s="142">
        <v>1.3783754879042459E-2</v>
      </c>
      <c r="FL69" s="119">
        <v>1395938.263708075</v>
      </c>
      <c r="FM69" s="289">
        <v>0.36020657560897884</v>
      </c>
      <c r="FN69" s="117">
        <v>957367.98773135105</v>
      </c>
      <c r="FO69" s="142">
        <v>9.6246400494229986E-2</v>
      </c>
      <c r="FP69" s="119">
        <v>804212.33260423818</v>
      </c>
      <c r="FQ69" s="289">
        <v>-1.1463554693120347E-2</v>
      </c>
      <c r="FR69" s="117">
        <v>294799.25065714808</v>
      </c>
      <c r="FS69" s="142">
        <v>-0.16010313725117503</v>
      </c>
      <c r="FT69" s="119">
        <v>153662.36054627274</v>
      </c>
      <c r="FU69" s="289">
        <v>0.13315243286608153</v>
      </c>
      <c r="FV69" s="117">
        <v>199981.42178541399</v>
      </c>
      <c r="FW69" s="142">
        <v>6.8233694865343267E-2</v>
      </c>
      <c r="FX69" s="119">
        <v>308899.96729428635</v>
      </c>
      <c r="FY69" s="289">
        <v>-5.0748907759193287E-2</v>
      </c>
      <c r="FZ69" s="117">
        <v>536979.34887484659</v>
      </c>
      <c r="GA69" s="142">
        <v>-4.5440682559657455E-2</v>
      </c>
      <c r="GB69" s="119">
        <v>1420532.318136987</v>
      </c>
      <c r="GC69" s="289">
        <v>4.1089275539764804E-2</v>
      </c>
      <c r="GD69" s="117">
        <v>277573.94315985055</v>
      </c>
      <c r="GE69" s="142">
        <v>0.10234855326207046</v>
      </c>
      <c r="GF69" s="119">
        <v>887180.14304245706</v>
      </c>
      <c r="GG69" s="289">
        <v>7.2805049484138226E-2</v>
      </c>
      <c r="GH69" s="117">
        <v>925633.22397211893</v>
      </c>
      <c r="GI69" s="142">
        <v>-0.19495205610681904</v>
      </c>
      <c r="GJ69" s="119">
        <v>1275778.2785765454</v>
      </c>
      <c r="GK69" s="289">
        <v>8.557643416844915E-2</v>
      </c>
      <c r="GL69" s="117">
        <v>270563.18020778545</v>
      </c>
      <c r="GM69" s="142">
        <v>0.2264466153095932</v>
      </c>
      <c r="GN69" s="119">
        <v>258648.2898277021</v>
      </c>
      <c r="GO69" s="289">
        <v>0.16842568691182552</v>
      </c>
      <c r="GP69" s="117">
        <v>738452.90522550768</v>
      </c>
      <c r="GQ69" s="142">
        <v>0.19579780910210054</v>
      </c>
      <c r="GR69" s="119">
        <v>1343195.5235440596</v>
      </c>
      <c r="GS69" s="289">
        <v>0.12737328067625431</v>
      </c>
      <c r="GT69" s="117">
        <v>1843559.6986125994</v>
      </c>
    </row>
    <row r="70" spans="1:202" x14ac:dyDescent="0.35">
      <c r="A70" s="15">
        <v>47361</v>
      </c>
      <c r="B70" s="16">
        <v>2007.3383664000007</v>
      </c>
      <c r="C70" s="142">
        <v>9.4116019676860313E-2</v>
      </c>
      <c r="D70" s="119">
        <v>755958.25544149813</v>
      </c>
      <c r="E70" s="289">
        <v>0.11891184463826819</v>
      </c>
      <c r="F70" s="117">
        <v>315626.06836063735</v>
      </c>
      <c r="G70" s="142">
        <v>9.0448577937114097E-2</v>
      </c>
      <c r="H70" s="119">
        <v>386330.96816706704</v>
      </c>
      <c r="I70" s="289">
        <v>0.19040151807077133</v>
      </c>
      <c r="J70" s="117">
        <v>756062.6470725236</v>
      </c>
      <c r="K70" s="142">
        <v>6.8936648435335118E-2</v>
      </c>
      <c r="L70" s="119">
        <v>801680.17461956665</v>
      </c>
      <c r="M70" s="289">
        <v>2.8814489223291231E-2</v>
      </c>
      <c r="N70" s="117">
        <v>413718.06325028813</v>
      </c>
      <c r="O70" s="142">
        <v>-5.8471446884321432E-4</v>
      </c>
      <c r="P70" s="119">
        <v>265217.27046317153</v>
      </c>
      <c r="Q70" s="289">
        <v>0.16574523541213537</v>
      </c>
      <c r="R70" s="117">
        <v>610845.58562370599</v>
      </c>
      <c r="S70" s="142">
        <v>-0.11428393410757441</v>
      </c>
      <c r="T70" s="119">
        <v>285951.53625414969</v>
      </c>
      <c r="U70" s="289">
        <v>8.8050346031868509E-2</v>
      </c>
      <c r="V70" s="117">
        <v>1123059.0775096728</v>
      </c>
      <c r="W70" s="142">
        <v>9.5398783375143764E-2</v>
      </c>
      <c r="X70" s="119">
        <v>751407.35300845839</v>
      </c>
      <c r="Y70" s="289">
        <v>-0.22026123815498105</v>
      </c>
      <c r="Z70" s="117">
        <v>512251.61817563785</v>
      </c>
      <c r="AA70" s="142">
        <v>-0.15614668104744134</v>
      </c>
      <c r="AB70" s="119">
        <v>443530.92099873663</v>
      </c>
      <c r="AC70" s="289">
        <v>-2.5464199943399532E-2</v>
      </c>
      <c r="AD70" s="117">
        <v>541424.34035745065</v>
      </c>
      <c r="AE70" s="142">
        <v>0.14046660434185038</v>
      </c>
      <c r="AF70" s="119">
        <v>297679.2090787249</v>
      </c>
      <c r="AG70" s="289">
        <v>-3.7998504880061387E-2</v>
      </c>
      <c r="AH70" s="117">
        <v>845745.16936800932</v>
      </c>
      <c r="AI70" s="142">
        <v>4.6867661308439466E-2</v>
      </c>
      <c r="AJ70" s="119">
        <v>972015.76247044851</v>
      </c>
      <c r="AK70" s="289">
        <v>2.8411304304739801E-3</v>
      </c>
      <c r="AL70" s="117">
        <v>384930.7457357457</v>
      </c>
      <c r="AM70" s="142">
        <v>9.136563606190766E-2</v>
      </c>
      <c r="AN70" s="119">
        <v>816167.74573091476</v>
      </c>
      <c r="AO70" s="289">
        <v>-2.9668868588445058E-2</v>
      </c>
      <c r="AP70" s="117">
        <v>804938.18241705012</v>
      </c>
      <c r="AQ70" s="142">
        <v>0.35591251618314973</v>
      </c>
      <c r="AR70" s="119">
        <v>1922978.9229465057</v>
      </c>
      <c r="AS70" s="289">
        <v>-3.4158318986445835E-2</v>
      </c>
      <c r="AT70" s="117">
        <v>1143625.056925473</v>
      </c>
      <c r="AU70" s="142">
        <v>-8.7095438918602427E-2</v>
      </c>
      <c r="AV70" s="119">
        <v>2347875.1232009586</v>
      </c>
      <c r="AW70" s="289">
        <v>6.4959684196032944E-2</v>
      </c>
      <c r="AX70" s="117">
        <v>718423.14531536982</v>
      </c>
      <c r="AY70" s="142">
        <v>0.1323546603437577</v>
      </c>
      <c r="AZ70" s="119">
        <v>623370.8984695283</v>
      </c>
      <c r="BA70" s="289">
        <v>7.8206193946268598E-2</v>
      </c>
      <c r="BB70" s="117">
        <v>640089.94176411384</v>
      </c>
      <c r="BC70" s="142">
        <v>0.10529405288258803</v>
      </c>
      <c r="BD70" s="119">
        <v>493709.23108220799</v>
      </c>
      <c r="BE70" s="289">
        <v>-9.0954192892919519E-3</v>
      </c>
      <c r="BF70" s="117">
        <v>855377.55002284958</v>
      </c>
      <c r="BG70" s="142">
        <v>-0.20946414229398996</v>
      </c>
      <c r="BH70" s="119">
        <v>409960.16843975085</v>
      </c>
      <c r="BI70" s="289">
        <v>8.9574482057443464E-2</v>
      </c>
      <c r="BJ70" s="117">
        <v>423707.04677160212</v>
      </c>
      <c r="BK70" s="142">
        <v>0.12650549695945443</v>
      </c>
      <c r="BL70" s="119">
        <v>832138.56191039842</v>
      </c>
      <c r="BM70" s="289">
        <v>0.20212311761914947</v>
      </c>
      <c r="BN70" s="117">
        <v>1450989.4768936192</v>
      </c>
      <c r="BO70" s="142">
        <v>1.6734384265925266E-2</v>
      </c>
      <c r="BP70" s="119">
        <v>562875.12034138478</v>
      </c>
      <c r="BQ70" s="289">
        <v>-4.545147383804779E-2</v>
      </c>
      <c r="BR70" s="117">
        <v>184507.24075995927</v>
      </c>
      <c r="BS70" s="142">
        <v>-7.1547668640725356E-2</v>
      </c>
      <c r="BT70" s="119">
        <v>973792.70807318017</v>
      </c>
      <c r="BU70" s="289">
        <v>5.3496016495214571E-2</v>
      </c>
      <c r="BV70" s="117">
        <v>1062411.7132162079</v>
      </c>
      <c r="BW70" s="142">
        <v>-8.3563548682394448E-2</v>
      </c>
      <c r="BX70" s="119">
        <v>449864.8526582967</v>
      </c>
      <c r="BY70" s="289">
        <v>5.0491410329501996E-2</v>
      </c>
      <c r="BZ70" s="117">
        <v>294263.278189087</v>
      </c>
      <c r="CA70" s="142">
        <v>-0.16085907319659276</v>
      </c>
      <c r="CB70" s="119">
        <v>394363.59991533362</v>
      </c>
      <c r="CC70" s="289">
        <v>-6.360751110147414E-2</v>
      </c>
      <c r="CD70" s="117">
        <v>969342.20273768809</v>
      </c>
      <c r="CE70" s="142">
        <v>6.6367105760328213E-2</v>
      </c>
      <c r="CF70" s="119">
        <v>386966.86575462983</v>
      </c>
      <c r="CG70" s="289">
        <v>0.15908672766927617</v>
      </c>
      <c r="CH70" s="117">
        <v>649521.91682665772</v>
      </c>
      <c r="CI70" s="142">
        <v>0.18669365861529397</v>
      </c>
      <c r="CJ70" s="119">
        <v>290550.55344789382</v>
      </c>
      <c r="CK70" s="289">
        <v>0.29648478298008846</v>
      </c>
      <c r="CL70" s="117">
        <v>164294.80711187748</v>
      </c>
      <c r="CM70" s="142">
        <v>-5.3370445612640566E-2</v>
      </c>
      <c r="CN70" s="119">
        <v>503216.57291773631</v>
      </c>
      <c r="CO70" s="289">
        <v>-0.14858500764133442</v>
      </c>
      <c r="CP70" s="117">
        <v>751334.83135818248</v>
      </c>
      <c r="CQ70" s="142">
        <v>-4.4632248106490954E-2</v>
      </c>
      <c r="CR70" s="119">
        <v>481710.15274242847</v>
      </c>
      <c r="CS70" s="289">
        <v>8.3513568826877993E-2</v>
      </c>
      <c r="CT70" s="117">
        <v>211276.88982367745</v>
      </c>
      <c r="CU70" s="142">
        <v>0.12182931280143677</v>
      </c>
      <c r="CV70" s="119">
        <v>792286.69826284004</v>
      </c>
      <c r="CW70" s="289">
        <v>3.8153888791027497E-2</v>
      </c>
      <c r="CX70" s="117">
        <v>967802.75527347601</v>
      </c>
      <c r="CY70" s="142">
        <v>-0.11590733576052283</v>
      </c>
      <c r="CZ70" s="119">
        <v>820336.5962157303</v>
      </c>
      <c r="DA70" s="289">
        <v>-5.1728024039419923E-2</v>
      </c>
      <c r="DB70" s="117">
        <v>1885686.8391994399</v>
      </c>
      <c r="DC70" s="142">
        <v>-1.8435083698119366E-2</v>
      </c>
      <c r="DD70" s="119">
        <v>2049319.5165080384</v>
      </c>
      <c r="DE70" s="289">
        <v>8.8241095353459559E-2</v>
      </c>
      <c r="DF70" s="117">
        <v>1155246.5826595104</v>
      </c>
      <c r="DG70" s="142">
        <v>0.23630704185528534</v>
      </c>
      <c r="DH70" s="119">
        <v>1294735.6488716165</v>
      </c>
      <c r="DI70" s="289">
        <v>6.1439594947615417E-6</v>
      </c>
      <c r="DJ70" s="117">
        <v>751980.11490095919</v>
      </c>
      <c r="DK70" s="142">
        <v>-0.2018090868175702</v>
      </c>
      <c r="DL70" s="119">
        <v>1068595.7031798686</v>
      </c>
      <c r="DM70" s="289">
        <v>0.21048023081410056</v>
      </c>
      <c r="DN70" s="117">
        <v>164134.35213021803</v>
      </c>
      <c r="DO70" s="142">
        <v>-2.1674572901426908E-2</v>
      </c>
      <c r="DP70" s="119">
        <v>1231944.0406821789</v>
      </c>
      <c r="DQ70" s="289">
        <v>-4.9216345477083631E-2</v>
      </c>
      <c r="DR70" s="117">
        <v>1007794.0618713473</v>
      </c>
      <c r="DS70" s="142">
        <v>0.12935499124232991</v>
      </c>
      <c r="DT70" s="119">
        <v>773304.08840649365</v>
      </c>
      <c r="DU70" s="289">
        <v>-0.11652539143246797</v>
      </c>
      <c r="DV70" s="117">
        <v>254330.96124028508</v>
      </c>
      <c r="DW70" s="142">
        <v>2.7798750852926532E-2</v>
      </c>
      <c r="DX70" s="119">
        <v>529328.46503613028</v>
      </c>
      <c r="DY70" s="289">
        <v>8.016658126551171E-2</v>
      </c>
      <c r="DZ70" s="117">
        <v>881097.24316954962</v>
      </c>
      <c r="EA70" s="142">
        <v>0.20619694926522697</v>
      </c>
      <c r="EB70" s="119">
        <v>697245.09704830195</v>
      </c>
      <c r="EC70" s="289">
        <v>0.36974424535082112</v>
      </c>
      <c r="ED70" s="117">
        <v>478962.16038301925</v>
      </c>
      <c r="EE70" s="142">
        <v>0.10792574936174604</v>
      </c>
      <c r="EF70" s="119">
        <v>312091.46705701319</v>
      </c>
      <c r="EG70" s="289">
        <v>-2.352512218451952E-2</v>
      </c>
      <c r="EH70" s="117">
        <v>198179.54069809767</v>
      </c>
      <c r="EI70" s="142">
        <v>5.7767126121904822E-6</v>
      </c>
      <c r="EJ70" s="119">
        <v>211884.9689791881</v>
      </c>
      <c r="EK70" s="289">
        <v>7.3928136009713E-2</v>
      </c>
      <c r="EL70" s="117">
        <v>241830.70564431019</v>
      </c>
      <c r="EM70" s="142">
        <v>-0.14086695078681544</v>
      </c>
      <c r="EN70" s="119">
        <v>166762.67207264283</v>
      </c>
      <c r="EO70" s="289">
        <v>-0.13468114937015557</v>
      </c>
      <c r="EP70" s="117">
        <v>284365.73267328768</v>
      </c>
      <c r="EQ70" s="142">
        <v>8.0899290192380957E-2</v>
      </c>
      <c r="ER70" s="119">
        <v>1051032.8801726673</v>
      </c>
      <c r="ES70" s="289">
        <v>0.1239003367383999</v>
      </c>
      <c r="ET70" s="117">
        <v>735319.90422614454</v>
      </c>
      <c r="EU70" s="142">
        <v>0.20788065008896361</v>
      </c>
      <c r="EV70" s="119">
        <v>264327.03470092593</v>
      </c>
      <c r="EW70" s="289">
        <v>7.85295896206262E-2</v>
      </c>
      <c r="EX70" s="117">
        <v>326824.08966519544</v>
      </c>
      <c r="EY70" s="142">
        <v>1.9656109700589001E-2</v>
      </c>
      <c r="EZ70" s="119">
        <v>572994.02776396601</v>
      </c>
      <c r="FA70" s="289">
        <v>1.9656354542464428E-2</v>
      </c>
      <c r="FB70" s="117">
        <v>276678.85792645841</v>
      </c>
      <c r="FC70" s="142">
        <v>-0.10226771726806537</v>
      </c>
      <c r="FD70" s="119">
        <v>1380223.1055750474</v>
      </c>
      <c r="FE70" s="289">
        <v>0.15172813536637159</v>
      </c>
      <c r="FF70" s="117">
        <v>1193717.751074862</v>
      </c>
      <c r="FG70" s="142">
        <v>0.15783504515965241</v>
      </c>
      <c r="FH70" s="119">
        <v>2329674.7421230106</v>
      </c>
      <c r="FI70" s="289">
        <v>0.21180146534248528</v>
      </c>
      <c r="FJ70" s="117">
        <v>1482753.9474978843</v>
      </c>
      <c r="FK70" s="142">
        <v>-8.9804401573278667E-2</v>
      </c>
      <c r="FL70" s="119">
        <v>1272584.2016689298</v>
      </c>
      <c r="FM70" s="289">
        <v>-0.11368989504505837</v>
      </c>
      <c r="FN70" s="117">
        <v>850532.26005307504</v>
      </c>
      <c r="FO70" s="142">
        <v>2.8842220008084628E-2</v>
      </c>
      <c r="FP70" s="119">
        <v>829414.94000082451</v>
      </c>
      <c r="FQ70" s="289">
        <v>-6.0230782740315875E-2</v>
      </c>
      <c r="FR70" s="117">
        <v>279050.59940520942</v>
      </c>
      <c r="FS70" s="142">
        <v>7.7949030711108785E-2</v>
      </c>
      <c r="FT70" s="119">
        <v>167647.53097403565</v>
      </c>
      <c r="FU70" s="289">
        <v>-0.15175718202068633</v>
      </c>
      <c r="FV70" s="117">
        <v>171640.14312516927</v>
      </c>
      <c r="FW70" s="142">
        <v>6.8017593614504518E-2</v>
      </c>
      <c r="FX70" s="119">
        <v>331917.93810364284</v>
      </c>
      <c r="FY70" s="289">
        <v>0.18311205836800565</v>
      </c>
      <c r="FZ70" s="117">
        <v>637314.08111483115</v>
      </c>
      <c r="GA70" s="142">
        <v>0.22215822539531427</v>
      </c>
      <c r="GB70" s="119">
        <v>1738122.595417392</v>
      </c>
      <c r="GC70" s="289">
        <v>0.11019222300066818</v>
      </c>
      <c r="GD70" s="117">
        <v>310167.77137009561</v>
      </c>
      <c r="GE70" s="142">
        <v>0.15294711508948722</v>
      </c>
      <c r="GF70" s="119">
        <v>1024879.1248518794</v>
      </c>
      <c r="GG70" s="289">
        <v>6.3935123553630832E-3</v>
      </c>
      <c r="GH70" s="117">
        <v>933558.60979251924</v>
      </c>
      <c r="GI70" s="142">
        <v>8.4599905502818179E-2</v>
      </c>
      <c r="GJ70" s="119">
        <v>1385716.3387530691</v>
      </c>
      <c r="GK70" s="289">
        <v>5.8357846655374968E-3</v>
      </c>
      <c r="GL70" s="117">
        <v>274149.46703230107</v>
      </c>
      <c r="GM70" s="142">
        <v>5.2686404785370136E-2</v>
      </c>
      <c r="GN70" s="119">
        <v>274282.87668900815</v>
      </c>
      <c r="GO70" s="289">
        <v>-1.4189108098425017E-2</v>
      </c>
      <c r="GP70" s="117">
        <v>729982.25549406698</v>
      </c>
      <c r="GQ70" s="142">
        <v>8.6852783244304538E-2</v>
      </c>
      <c r="GR70" s="119">
        <v>1461863.1315715518</v>
      </c>
      <c r="GS70" s="289">
        <v>0.11492730420841614</v>
      </c>
      <c r="GT70" s="117">
        <v>2057442.3832878259</v>
      </c>
    </row>
    <row r="71" spans="1:202" x14ac:dyDescent="0.35">
      <c r="A71" s="15">
        <v>47391</v>
      </c>
      <c r="B71" s="16">
        <v>2007.3383664000007</v>
      </c>
      <c r="C71" s="142">
        <v>9.9138869741028438E-3</v>
      </c>
      <c r="D71" s="119">
        <v>765460.07850948512</v>
      </c>
      <c r="E71" s="289">
        <v>0.12527864649059428</v>
      </c>
      <c r="F71" s="117">
        <v>357174.61336840573</v>
      </c>
      <c r="G71" s="142">
        <v>0.12878846459660337</v>
      </c>
      <c r="H71" s="119">
        <v>438093.27874982281</v>
      </c>
      <c r="I71" s="289">
        <v>-0.16801548083112988</v>
      </c>
      <c r="J71" s="117">
        <v>631039.75625257671</v>
      </c>
      <c r="K71" s="142">
        <v>-3.33723601685805E-2</v>
      </c>
      <c r="L71" s="119">
        <v>776933.55345855199</v>
      </c>
      <c r="M71" s="289">
        <v>2.446556036098891E-2</v>
      </c>
      <c r="N71" s="117">
        <v>425847.24586556945</v>
      </c>
      <c r="O71" s="142">
        <v>5.4807686108157505E-2</v>
      </c>
      <c r="P71" s="119">
        <v>281760.55373957934</v>
      </c>
      <c r="Q71" s="289">
        <v>0.18073728523866855</v>
      </c>
      <c r="R71" s="117">
        <v>723255.49683575926</v>
      </c>
      <c r="S71" s="142">
        <v>3.6738849320703003E-2</v>
      </c>
      <c r="T71" s="119">
        <v>298464.40502401441</v>
      </c>
      <c r="U71" s="289">
        <v>3.0642011436482125E-2</v>
      </c>
      <c r="V71" s="117">
        <v>1159479.2049729691</v>
      </c>
      <c r="W71" s="142">
        <v>0.12963646410672847</v>
      </c>
      <c r="X71" s="119">
        <v>850824.48372267128</v>
      </c>
      <c r="Y71" s="289">
        <v>-2.2468240823696875E-2</v>
      </c>
      <c r="Z71" s="117">
        <v>502749.56382253917</v>
      </c>
      <c r="AA71" s="142">
        <v>2.2366763071635539E-2</v>
      </c>
      <c r="AB71" s="119">
        <v>455458.61039005965</v>
      </c>
      <c r="AC71" s="289">
        <v>7.0439431111198131E-2</v>
      </c>
      <c r="AD71" s="117">
        <v>581569.30124838522</v>
      </c>
      <c r="AE71" s="142">
        <v>5.0443892656849482E-2</v>
      </c>
      <c r="AF71" s="119">
        <v>314702.64551406796</v>
      </c>
      <c r="AG71" s="289">
        <v>0.12581918078677995</v>
      </c>
      <c r="AH71" s="117">
        <v>954163.47209866869</v>
      </c>
      <c r="AI71" s="142">
        <v>4.9184055923551177E-2</v>
      </c>
      <c r="AJ71" s="119">
        <v>1021830.7784567684</v>
      </c>
      <c r="AK71" s="289">
        <v>-2.8873673688908752E-2</v>
      </c>
      <c r="AL71" s="117">
        <v>375823.71935694345</v>
      </c>
      <c r="AM71" s="142">
        <v>4.3514270006948866E-3</v>
      </c>
      <c r="AN71" s="119">
        <v>821726.57846318441</v>
      </c>
      <c r="AO71" s="289">
        <v>7.2010824260606385E-2</v>
      </c>
      <c r="AP71" s="117">
        <v>864909.7827781362</v>
      </c>
      <c r="AQ71" s="142">
        <v>-8.6623189773238699E-3</v>
      </c>
      <c r="AR71" s="119">
        <v>1908328.8044956725</v>
      </c>
      <c r="AS71" s="289">
        <v>0.13017057048234537</v>
      </c>
      <c r="AT71" s="117">
        <v>1294498.7213697666</v>
      </c>
      <c r="AU71" s="142">
        <v>5.2054428747530024E-2</v>
      </c>
      <c r="AV71" s="119">
        <v>2472099.7598761208</v>
      </c>
      <c r="AW71" s="289">
        <v>3.2285406069961005E-2</v>
      </c>
      <c r="AX71" s="117">
        <v>743625.06665833516</v>
      </c>
      <c r="AY71" s="142">
        <v>5.1820975963132274E-2</v>
      </c>
      <c r="AZ71" s="119">
        <v>657681.92518163391</v>
      </c>
      <c r="BA71" s="289">
        <v>0.19305711029162043</v>
      </c>
      <c r="BB71" s="117">
        <v>765671.19461422518</v>
      </c>
      <c r="BC71" s="142">
        <v>-7.8470694788743869E-2</v>
      </c>
      <c r="BD71" s="119">
        <v>456974.86306197057</v>
      </c>
      <c r="BE71" s="289">
        <v>1.7586767123658673E-2</v>
      </c>
      <c r="BF71" s="117">
        <v>872428.21416430711</v>
      </c>
      <c r="BG71" s="142">
        <v>-1.2710149457094276E-2</v>
      </c>
      <c r="BH71" s="119">
        <v>406756.85179382609</v>
      </c>
      <c r="BI71" s="289">
        <v>3.2598625145993487E-2</v>
      </c>
      <c r="BJ71" s="117">
        <v>439526.65232742555</v>
      </c>
      <c r="BK71" s="142">
        <v>-0.14400186565677575</v>
      </c>
      <c r="BL71" s="119">
        <v>714316.39487675461</v>
      </c>
      <c r="BM71" s="289">
        <v>4.056770536854843E-2</v>
      </c>
      <c r="BN71" s="117">
        <v>1511860.1288515038</v>
      </c>
      <c r="BO71" s="142">
        <v>0.15003910889628669</v>
      </c>
      <c r="BP71" s="119">
        <v>649335.74018369627</v>
      </c>
      <c r="BQ71" s="289">
        <v>0.28256539414971116</v>
      </c>
      <c r="BR71" s="117">
        <v>238649.94033517281</v>
      </c>
      <c r="BS71" s="142">
        <v>9.0650364287839333E-2</v>
      </c>
      <c r="BT71" s="119">
        <v>1064074.7101672555</v>
      </c>
      <c r="BU71" s="289">
        <v>0.28719100474510462</v>
      </c>
      <c r="BV71" s="117">
        <v>1369534.1389541386</v>
      </c>
      <c r="BW71" s="142">
        <v>8.6052948519026173E-2</v>
      </c>
      <c r="BX71" s="119">
        <v>490584.38803102041</v>
      </c>
      <c r="BY71" s="289">
        <v>0.16364509824964718</v>
      </c>
      <c r="BZ71" s="117">
        <v>344425.35962600337</v>
      </c>
      <c r="CA71" s="142">
        <v>1.7399560581888782E-3</v>
      </c>
      <c r="CB71" s="119">
        <v>397057.11361653544</v>
      </c>
      <c r="CC71" s="289">
        <v>-1.193634896498013E-2</v>
      </c>
      <c r="CD71" s="117">
        <v>959779.1343057286</v>
      </c>
      <c r="CE71" s="142">
        <v>2.2295955740233277E-2</v>
      </c>
      <c r="CF71" s="119">
        <v>397602.00023283187</v>
      </c>
      <c r="CG71" s="289">
        <v>0.27758377928387101</v>
      </c>
      <c r="CH71" s="117">
        <v>831826.00359350559</v>
      </c>
      <c r="CI71" s="142">
        <v>-9.1794402984474513E-3</v>
      </c>
      <c r="CJ71" s="119">
        <v>289890.80035523803</v>
      </c>
      <c r="CK71" s="289">
        <v>7.3592753285338722E-3</v>
      </c>
      <c r="CL71" s="117">
        <v>167511.23619886217</v>
      </c>
      <c r="CM71" s="142">
        <v>5.1142633620440234E-2</v>
      </c>
      <c r="CN71" s="119">
        <v>530959.73210460157</v>
      </c>
      <c r="CO71" s="289">
        <v>8.4441739714920874E-3</v>
      </c>
      <c r="CP71" s="117">
        <v>759686.57175141259</v>
      </c>
      <c r="CQ71" s="142">
        <v>-5.0079944703585053E-2</v>
      </c>
      <c r="CR71" s="119">
        <v>459593.47329633217</v>
      </c>
      <c r="CS71" s="289">
        <v>-0.16062894291763002</v>
      </c>
      <c r="CT71" s="117">
        <v>179347.04471477558</v>
      </c>
      <c r="CU71" s="142">
        <v>4.7027928376387501E-2</v>
      </c>
      <c r="CV71" s="119">
        <v>831553.63872870943</v>
      </c>
      <c r="CW71" s="289">
        <v>7.2633382900962912E-2</v>
      </c>
      <c r="CX71" s="117">
        <v>1040104.8817362613</v>
      </c>
      <c r="CY71" s="142">
        <v>-0.14592570746798683</v>
      </c>
      <c r="CZ71" s="119">
        <v>702635.73641746957</v>
      </c>
      <c r="DA71" s="289">
        <v>3.6689988983852694E-2</v>
      </c>
      <c r="DB71" s="117">
        <v>1956880.0069230634</v>
      </c>
      <c r="DC71" s="142">
        <v>-3.0639237471354636E-2</v>
      </c>
      <c r="DD71" s="119">
        <v>1988537.2675534668</v>
      </c>
      <c r="DE71" s="289">
        <v>-7.153589761770722E-2</v>
      </c>
      <c r="DF71" s="117">
        <v>1074612.3197655736</v>
      </c>
      <c r="DG71" s="142">
        <v>-4.0388406611857344E-2</v>
      </c>
      <c r="DH71" s="119">
        <v>1244450.6773965226</v>
      </c>
      <c r="DI71" s="289">
        <v>1.2896493833860788E-2</v>
      </c>
      <c r="DJ71" s="117">
        <v>763685.36018236529</v>
      </c>
      <c r="DK71" s="142">
        <v>9.7361740779270053E-3</v>
      </c>
      <c r="DL71" s="119">
        <v>1081007.0753313527</v>
      </c>
      <c r="DM71" s="289">
        <v>0.26625167932250049</v>
      </c>
      <c r="DN71" s="117">
        <v>209842.73738579924</v>
      </c>
      <c r="DO71" s="142">
        <v>0.10778534599604274</v>
      </c>
      <c r="DP71" s="119">
        <v>1366736.8937212706</v>
      </c>
      <c r="DQ71" s="289">
        <v>0.232353467424122</v>
      </c>
      <c r="DR71" s="117">
        <v>1243965.8449629948</v>
      </c>
      <c r="DS71" s="142">
        <v>0.13741160311661357</v>
      </c>
      <c r="DT71" s="119">
        <v>881572.38125746138</v>
      </c>
      <c r="DU71" s="289">
        <v>8.1424084214532247E-2</v>
      </c>
      <c r="DV71" s="117">
        <v>277046.96521307697</v>
      </c>
      <c r="DW71" s="142">
        <v>-6.3619597457556604E-2</v>
      </c>
      <c r="DX71" s="119">
        <v>497660.13953410531</v>
      </c>
      <c r="DY71" s="289">
        <v>-3.619722967581103E-2</v>
      </c>
      <c r="DZ71" s="117">
        <v>851211.30225821747</v>
      </c>
      <c r="EA71" s="142">
        <v>-1.9256347198453864E-2</v>
      </c>
      <c r="EB71" s="119">
        <v>685826.04174352018</v>
      </c>
      <c r="EC71" s="289">
        <v>2.3806484555338122E-2</v>
      </c>
      <c r="ED71" s="117">
        <v>492371.90402316896</v>
      </c>
      <c r="EE71" s="142">
        <v>0.15212989182029912</v>
      </c>
      <c r="EF71" s="119">
        <v>361577.24654483504</v>
      </c>
      <c r="EG71" s="289">
        <v>0.1654904673804527</v>
      </c>
      <c r="EH71" s="117">
        <v>232983.70387986931</v>
      </c>
      <c r="EI71" s="142">
        <v>-8.5887863135396467E-3</v>
      </c>
      <c r="EJ71" s="119">
        <v>212072.47262397487</v>
      </c>
      <c r="EK71" s="289">
        <v>2.0146547342444521E-2</v>
      </c>
      <c r="EL71" s="117">
        <v>248710.09777083006</v>
      </c>
      <c r="EM71" s="142">
        <v>0.32927045739942917</v>
      </c>
      <c r="EN71" s="119">
        <v>223680.03174955296</v>
      </c>
      <c r="EO71" s="289">
        <v>0.29636757745047726</v>
      </c>
      <c r="EP71" s="117">
        <v>370649.85434199998</v>
      </c>
      <c r="EQ71" s="142">
        <v>1.3217041115735233E-2</v>
      </c>
      <c r="ER71" s="119">
        <v>1066931.7633302992</v>
      </c>
      <c r="ES71" s="289">
        <v>0.10262614878955986</v>
      </c>
      <c r="ET71" s="117">
        <v>812790.29249158176</v>
      </c>
      <c r="EU71" s="142">
        <v>0.38783291172331785</v>
      </c>
      <c r="EV71" s="119">
        <v>368849.09658257652</v>
      </c>
      <c r="EW71" s="289">
        <v>-5.4042487371369935E-2</v>
      </c>
      <c r="EX71" s="117">
        <v>311169.04129320459</v>
      </c>
      <c r="EY71" s="142">
        <v>1.9855279373856286E-2</v>
      </c>
      <c r="EZ71" s="119">
        <v>586378.32263117062</v>
      </c>
      <c r="FA71" s="289">
        <v>7.1968071243695489E-2</v>
      </c>
      <c r="FB71" s="117">
        <v>298598.24005173403</v>
      </c>
      <c r="FC71" s="142">
        <v>0.19553748299012075</v>
      </c>
      <c r="FD71" s="119">
        <v>1652115.7959703996</v>
      </c>
      <c r="FE71" s="289">
        <v>6.9794485554666733E-2</v>
      </c>
      <c r="FF71" s="117">
        <v>1279040.0057750058</v>
      </c>
      <c r="FG71" s="142">
        <v>1.9327708329675716E-2</v>
      </c>
      <c r="FH71" s="119">
        <v>2376709.3544081766</v>
      </c>
      <c r="FI71" s="289">
        <v>-5.2910627088426851E-2</v>
      </c>
      <c r="FJ71" s="117">
        <v>1406307.8446843307</v>
      </c>
      <c r="FK71" s="142">
        <v>-4.1180953660488115E-3</v>
      </c>
      <c r="FL71" s="119">
        <v>1269350.91693153</v>
      </c>
      <c r="FM71" s="289">
        <v>-0.24533421380843429</v>
      </c>
      <c r="FN71" s="117">
        <v>643874.93508064316</v>
      </c>
      <c r="FO71" s="142">
        <v>-0.12388480003391318</v>
      </c>
      <c r="FP71" s="119">
        <v>728670.37438008224</v>
      </c>
      <c r="FQ71" s="289">
        <v>0.15197552522319027</v>
      </c>
      <c r="FR71" s="117">
        <v>323466.79918006214</v>
      </c>
      <c r="FS71" s="142">
        <v>5.1870098569222367E-2</v>
      </c>
      <c r="FT71" s="119">
        <v>178350.76329694566</v>
      </c>
      <c r="FU71" s="289">
        <v>-0.12277654072213333</v>
      </c>
      <c r="FV71" s="117">
        <v>152574.09846960916</v>
      </c>
      <c r="FW71" s="142">
        <v>-9.7061606084951207E-3</v>
      </c>
      <c r="FX71" s="119">
        <v>330703.62765396829</v>
      </c>
      <c r="FY71" s="289">
        <v>-0.12625654473236603</v>
      </c>
      <c r="FZ71" s="117">
        <v>558856.34569038975</v>
      </c>
      <c r="GA71" s="142">
        <v>4.8082856365269745E-2</v>
      </c>
      <c r="GB71" s="119">
        <v>1823703.8328844763</v>
      </c>
      <c r="GC71" s="289">
        <v>2.9961231549482222E-2</v>
      </c>
      <c r="GD71" s="117">
        <v>321468.11815370189</v>
      </c>
      <c r="GE71" s="142">
        <v>5.5744669055591611E-2</v>
      </c>
      <c r="GF71" s="119">
        <v>1084018.0108551318</v>
      </c>
      <c r="GG71" s="289">
        <v>0.14830796645246996</v>
      </c>
      <c r="GH71" s="117">
        <v>1074020.1271414426</v>
      </c>
      <c r="GI71" s="142">
        <v>-3.1606001926122451E-4</v>
      </c>
      <c r="GJ71" s="119">
        <v>1387285.7075867523</v>
      </c>
      <c r="GK71" s="289">
        <v>7.9891377718023848E-2</v>
      </c>
      <c r="GL71" s="117">
        <v>298058.98402057355</v>
      </c>
      <c r="GM71" s="142">
        <v>-4.8830402176187074E-2</v>
      </c>
      <c r="GN71" s="119">
        <v>262896.87187664234</v>
      </c>
      <c r="GO71" s="289">
        <v>-3.4929471515478233E-2</v>
      </c>
      <c r="GP71" s="117">
        <v>706491.69946038246</v>
      </c>
      <c r="GQ71" s="142">
        <v>-3.1182366643869683E-2</v>
      </c>
      <c r="GR71" s="119">
        <v>1418286.1177861323</v>
      </c>
      <c r="GS71" s="289">
        <v>0.21512488291107723</v>
      </c>
      <c r="GT71" s="117">
        <v>2502056.7734553069</v>
      </c>
    </row>
    <row r="72" spans="1:202" x14ac:dyDescent="0.35">
      <c r="A72" s="15">
        <v>47422</v>
      </c>
      <c r="B72" s="16">
        <v>2007.3383664000007</v>
      </c>
      <c r="C72" s="142">
        <v>0.22041471642661842</v>
      </c>
      <c r="D72" s="119">
        <v>936186.08301645028</v>
      </c>
      <c r="E72" s="289">
        <v>4.3016616124813792E-2</v>
      </c>
      <c r="F72" s="117">
        <v>374546.39496760321</v>
      </c>
      <c r="G72" s="142">
        <v>-0.17382263374469203</v>
      </c>
      <c r="H72" s="119">
        <v>363950.0895780811</v>
      </c>
      <c r="I72" s="289">
        <v>0.14370929185352649</v>
      </c>
      <c r="J72" s="117">
        <v>723733.3711214565</v>
      </c>
      <c r="K72" s="142">
        <v>0.14397044166784434</v>
      </c>
      <c r="L72" s="119">
        <v>890796.35866294755</v>
      </c>
      <c r="M72" s="289">
        <v>7.0053685476647365E-2</v>
      </c>
      <c r="N72" s="117">
        <v>457686.75325493258</v>
      </c>
      <c r="O72" s="142">
        <v>0.15779212632947226</v>
      </c>
      <c r="P72" s="119">
        <v>328227.48899631709</v>
      </c>
      <c r="Q72" s="289">
        <v>4.6182615459742088E-3</v>
      </c>
      <c r="R72" s="117">
        <v>728603.01825111033</v>
      </c>
      <c r="S72" s="142">
        <v>-3.6032331654599029E-2</v>
      </c>
      <c r="T72" s="119">
        <v>289717.37496149651</v>
      </c>
      <c r="U72" s="289">
        <v>-0.24472265388153708</v>
      </c>
      <c r="V72" s="117">
        <v>877735.71517792949</v>
      </c>
      <c r="W72" s="142">
        <v>-0.17359026644573172</v>
      </c>
      <c r="X72" s="119">
        <v>705136.97326110059</v>
      </c>
      <c r="Y72" s="289">
        <v>9.01735883825001E-2</v>
      </c>
      <c r="Z72" s="117">
        <v>550091.63441655424</v>
      </c>
      <c r="AA72" s="142">
        <v>0.1231450856544385</v>
      </c>
      <c r="AB72" s="119">
        <v>513553.43834499508</v>
      </c>
      <c r="AC72" s="289">
        <v>0.10170584671355351</v>
      </c>
      <c r="AD72" s="117">
        <v>642725.63782086188</v>
      </c>
      <c r="AE72" s="142">
        <v>-6.7072700803449292E-2</v>
      </c>
      <c r="AF72" s="119">
        <v>295602.02749584889</v>
      </c>
      <c r="AG72" s="289">
        <v>6.0656780571443969E-2</v>
      </c>
      <c r="AH72" s="117">
        <v>1014047.2948214447</v>
      </c>
      <c r="AI72" s="142">
        <v>-8.2016921115294045E-2</v>
      </c>
      <c r="AJ72" s="119">
        <v>940030.70247330016</v>
      </c>
      <c r="AK72" s="289">
        <v>8.4280734116298744E-2</v>
      </c>
      <c r="AL72" s="117">
        <v>409505.7566890645</v>
      </c>
      <c r="AM72" s="142">
        <v>5.9808196334921918E-2</v>
      </c>
      <c r="AN72" s="119">
        <v>872879.90136793419</v>
      </c>
      <c r="AO72" s="289">
        <v>-8.0067853908278835E-2</v>
      </c>
      <c r="AP72" s="117">
        <v>797665.65101321519</v>
      </c>
      <c r="AQ72" s="142">
        <v>-0.10411450053261427</v>
      </c>
      <c r="AR72" s="119">
        <v>1711651.4425300045</v>
      </c>
      <c r="AS72" s="289">
        <v>0.41675393117389775</v>
      </c>
      <c r="AT72" s="117">
        <v>1835993.4907666009</v>
      </c>
      <c r="AU72" s="142">
        <v>-3.0938492013947758E-2</v>
      </c>
      <c r="AV72" s="119">
        <v>2397624.0595639115</v>
      </c>
      <c r="AW72" s="289">
        <v>3.1936364832129097E-2</v>
      </c>
      <c r="AX72" s="117">
        <v>769381.08645185211</v>
      </c>
      <c r="AY72" s="142">
        <v>0.19713599028486428</v>
      </c>
      <c r="AZ72" s="119">
        <v>789342.04116117128</v>
      </c>
      <c r="BA72" s="289">
        <v>-3.4758015671627826E-2</v>
      </c>
      <c r="BB72" s="117">
        <v>741065.32159890991</v>
      </c>
      <c r="BC72" s="142">
        <v>-0.23165285459227697</v>
      </c>
      <c r="BD72" s="119">
        <v>353122.66992315021</v>
      </c>
      <c r="BE72" s="289">
        <v>0.14973884855452474</v>
      </c>
      <c r="BF72" s="117">
        <v>1005071.9487661507</v>
      </c>
      <c r="BG72" s="142">
        <v>-6.4827233215345587E-2</v>
      </c>
      <c r="BH72" s="119">
        <v>382395.26886704797</v>
      </c>
      <c r="BI72" s="289">
        <v>5.4481233061008473E-2</v>
      </c>
      <c r="BJ72" s="117">
        <v>465479.94467580086</v>
      </c>
      <c r="BK72" s="142">
        <v>4.6979795199839081E-2</v>
      </c>
      <c r="BL72" s="119">
        <v>749882.171182352</v>
      </c>
      <c r="BM72" s="289">
        <v>7.2770003891481194E-2</v>
      </c>
      <c r="BN72" s="117">
        <v>1623885.5346778028</v>
      </c>
      <c r="BO72" s="142">
        <v>0.14992973858274541</v>
      </c>
      <c r="BP72" s="119">
        <v>748697.81632827129</v>
      </c>
      <c r="BQ72" s="289">
        <v>0.23133478267322094</v>
      </c>
      <c r="BR72" s="117">
        <v>295865.31078398711</v>
      </c>
      <c r="BS72" s="142">
        <v>9.0463574620284301E-2</v>
      </c>
      <c r="BT72" s="119">
        <v>1162342.0504784284</v>
      </c>
      <c r="BU72" s="289">
        <v>-2.9947283913262693E-2</v>
      </c>
      <c r="BV72" s="117">
        <v>1330527.6496323731</v>
      </c>
      <c r="BW72" s="142">
        <v>6.8813433075082447E-2</v>
      </c>
      <c r="BX72" s="119">
        <v>526350.52235087333</v>
      </c>
      <c r="BY72" s="289">
        <v>-9.2840525997835835E-2</v>
      </c>
      <c r="BZ72" s="117">
        <v>314456.06643773144</v>
      </c>
      <c r="CA72" s="142">
        <v>0.16383194619044511</v>
      </c>
      <c r="CB72" s="119">
        <v>464115.09165549313</v>
      </c>
      <c r="CC72" s="289">
        <v>3.177332602856698E-2</v>
      </c>
      <c r="CD72" s="117">
        <v>992281.84802184033</v>
      </c>
      <c r="CE72" s="142">
        <v>0.27240980075692334</v>
      </c>
      <c r="CF72" s="119">
        <v>507920.02026321174</v>
      </c>
      <c r="CG72" s="289">
        <v>0.14772440793314628</v>
      </c>
      <c r="CH72" s="117">
        <v>956714.34584415145</v>
      </c>
      <c r="CI72" s="142">
        <v>-5.8757152722802741E-2</v>
      </c>
      <c r="CJ72" s="119">
        <v>274864.98069222976</v>
      </c>
      <c r="CK72" s="289">
        <v>0.33446420362384494</v>
      </c>
      <c r="CL72" s="117">
        <v>225545.08677856042</v>
      </c>
      <c r="CM72" s="142">
        <v>2.4899490814707517E-2</v>
      </c>
      <c r="CN72" s="119">
        <v>546187.69744351972</v>
      </c>
      <c r="CO72" s="289">
        <v>-4.6718913027184047E-2</v>
      </c>
      <c r="CP72" s="117">
        <v>726202.17924423877</v>
      </c>
      <c r="CQ72" s="142">
        <v>0.24342538581862161</v>
      </c>
      <c r="CR72" s="119">
        <v>573477.53021961229</v>
      </c>
      <c r="CS72" s="289">
        <v>0.16200996832033054</v>
      </c>
      <c r="CT72" s="117">
        <v>210410.39211376128</v>
      </c>
      <c r="CU72" s="142">
        <v>-1.9395944617237412E-2</v>
      </c>
      <c r="CV72" s="119">
        <v>817432.20877206512</v>
      </c>
      <c r="CW72" s="289">
        <v>-3.1076574224708262E-2</v>
      </c>
      <c r="CX72" s="117">
        <v>1009789.323543903</v>
      </c>
      <c r="CY72" s="142">
        <v>-9.8123089198165994E-2</v>
      </c>
      <c r="CZ72" s="119">
        <v>635698.28574555914</v>
      </c>
      <c r="DA72" s="289">
        <v>-8.718379558825938E-2</v>
      </c>
      <c r="DB72" s="117">
        <v>1788279.1187751314</v>
      </c>
      <c r="DC72" s="142">
        <v>0.15344161836598991</v>
      </c>
      <c r="DD72" s="119">
        <v>2295668.9824343543</v>
      </c>
      <c r="DE72" s="289">
        <v>0.21897192898042683</v>
      </c>
      <c r="DF72" s="117">
        <v>1311929.5906971726</v>
      </c>
      <c r="DG72" s="142">
        <v>0.1725495168570495</v>
      </c>
      <c r="DH72" s="119">
        <v>1461187.3789001205</v>
      </c>
      <c r="DI72" s="289">
        <v>-2.3664492464454276E-2</v>
      </c>
      <c r="DJ72" s="117">
        <v>747620.47209751571</v>
      </c>
      <c r="DK72" s="142">
        <v>-9.6904837113654177E-3</v>
      </c>
      <c r="DL72" s="119">
        <v>1072538.9322423835</v>
      </c>
      <c r="DM72" s="289">
        <v>0.17923827364208861</v>
      </c>
      <c r="DN72" s="117">
        <v>249461.92573756006</v>
      </c>
      <c r="DO72" s="142">
        <v>0.10547960570896647</v>
      </c>
      <c r="DP72" s="119">
        <v>1512907.1007452877</v>
      </c>
      <c r="DQ72" s="289">
        <v>-4.5743520406089408E-2</v>
      </c>
      <c r="DR72" s="117">
        <v>1189069.8063158519</v>
      </c>
      <c r="DS72" s="142">
        <v>0.15497014227742034</v>
      </c>
      <c r="DT72" s="119">
        <v>1020197.1169751744</v>
      </c>
      <c r="DU72" s="289">
        <v>-5.0729666972415044E-2</v>
      </c>
      <c r="DV72" s="117">
        <v>264999.80329849926</v>
      </c>
      <c r="DW72" s="142">
        <v>-0.14939245914935745</v>
      </c>
      <c r="DX72" s="119">
        <v>425320.80583489296</v>
      </c>
      <c r="DY72" s="289">
        <v>0.1304392360595279</v>
      </c>
      <c r="DZ72" s="117">
        <v>964249.99261641526</v>
      </c>
      <c r="EA72" s="142">
        <v>-7.7128963219674052E-2</v>
      </c>
      <c r="EB72" s="119">
        <v>634936.32856118947</v>
      </c>
      <c r="EC72" s="289">
        <v>-2.6070203482864915E-2</v>
      </c>
      <c r="ED72" s="117">
        <v>481543.00666243926</v>
      </c>
      <c r="EE72" s="142">
        <v>-3.1246639458488615E-2</v>
      </c>
      <c r="EF72" s="119">
        <v>352286.51105205552</v>
      </c>
      <c r="EG72" s="289">
        <v>0.2269142266864409</v>
      </c>
      <c r="EH72" s="117">
        <v>287858.35924271261</v>
      </c>
      <c r="EI72" s="142">
        <v>7.174808139780095E-3</v>
      </c>
      <c r="EJ72" s="119">
        <v>215601.39029318065</v>
      </c>
      <c r="EK72" s="289">
        <v>8.8383370034221795E-2</v>
      </c>
      <c r="EL72" s="117">
        <v>272699.27273975679</v>
      </c>
      <c r="EM72" s="142">
        <v>9.9382694787892537E-2</v>
      </c>
      <c r="EN72" s="119">
        <v>247917.29444146494</v>
      </c>
      <c r="EO72" s="289">
        <v>0.21388854871363067</v>
      </c>
      <c r="EP72" s="117">
        <v>451934.9521345289</v>
      </c>
      <c r="EQ72" s="142">
        <v>-0.15861743094649522</v>
      </c>
      <c r="ER72" s="119">
        <v>899705.12640203314</v>
      </c>
      <c r="ES72" s="289">
        <v>-0.1101493680331823</v>
      </c>
      <c r="ET72" s="117">
        <v>725269.2937965286</v>
      </c>
      <c r="EU72" s="142">
        <v>6.0849696199389063E-2</v>
      </c>
      <c r="EV72" s="119">
        <v>393300.79041944537</v>
      </c>
      <c r="EW72" s="289">
        <v>0.2302197220688677</v>
      </c>
      <c r="EX72" s="117">
        <v>384813.62986256217</v>
      </c>
      <c r="EY72" s="142">
        <v>0.12917984104772839</v>
      </c>
      <c r="EZ72" s="119">
        <v>664133.91950889886</v>
      </c>
      <c r="FA72" s="289">
        <v>-5.9015312631278877E-2</v>
      </c>
      <c r="FB72" s="117">
        <v>282983.70993033127</v>
      </c>
      <c r="FC72" s="142">
        <v>-1.0119001116979678E-2</v>
      </c>
      <c r="FD72" s="119">
        <v>1637405.3727519952</v>
      </c>
      <c r="FE72" s="289">
        <v>-3.106783145109597E-2</v>
      </c>
      <c r="FF72" s="117">
        <v>1241310.3448227791</v>
      </c>
      <c r="FG72" s="142">
        <v>-8.7275246793786579E-3</v>
      </c>
      <c r="FH72" s="119">
        <v>2357973.903228269</v>
      </c>
      <c r="FI72" s="289">
        <v>0.17357483885408331</v>
      </c>
      <c r="FJ72" s="117">
        <v>1652414.8405710468</v>
      </c>
      <c r="FK72" s="142">
        <v>-5.9062593763542559E-2</v>
      </c>
      <c r="FL72" s="119">
        <v>1196387.0977478228</v>
      </c>
      <c r="FM72" s="289">
        <v>-4.0879421588403894E-2</v>
      </c>
      <c r="FN72" s="117">
        <v>619561.03852567542</v>
      </c>
      <c r="FO72" s="142">
        <v>0.24190075314995541</v>
      </c>
      <c r="FP72" s="119">
        <v>906943.62510708417</v>
      </c>
      <c r="FQ72" s="289">
        <v>0.29722536813307288</v>
      </c>
      <c r="FR72" s="117">
        <v>421616.67601158289</v>
      </c>
      <c r="FS72" s="142">
        <v>7.2803284928721304E-2</v>
      </c>
      <c r="FT72" s="119">
        <v>193342.62310090812</v>
      </c>
      <c r="FU72" s="289">
        <v>-8.0689257041314549E-2</v>
      </c>
      <c r="FV72" s="117">
        <v>142270.34618674804</v>
      </c>
      <c r="FW72" s="142">
        <v>6.6848564381599418E-3</v>
      </c>
      <c r="FX72" s="119">
        <v>334921.67229481373</v>
      </c>
      <c r="FY72" s="289">
        <v>-2.6859095930252805E-2</v>
      </c>
      <c r="FZ72" s="117">
        <v>545853.30785666103</v>
      </c>
      <c r="GA72" s="142">
        <v>4.008865797087674E-2</v>
      </c>
      <c r="GB72" s="119">
        <v>1898821.0104475592</v>
      </c>
      <c r="GC72" s="289">
        <v>0.14499622447851318</v>
      </c>
      <c r="GD72" s="117">
        <v>370087.11994260125</v>
      </c>
      <c r="GE72" s="142">
        <v>-0.14240740637072369</v>
      </c>
      <c r="GF72" s="119">
        <v>931653.15583650151</v>
      </c>
      <c r="GG72" s="289">
        <v>-0.10805565310078692</v>
      </c>
      <c r="GH72" s="117">
        <v>959973.51922618388</v>
      </c>
      <c r="GI72" s="142">
        <v>0.14292542493091859</v>
      </c>
      <c r="GJ72" s="119">
        <v>1587571.4452105789</v>
      </c>
      <c r="GK72" s="289">
        <v>-5.8189455886777111E-2</v>
      </c>
      <c r="GL72" s="117">
        <v>282722.43228465074</v>
      </c>
      <c r="GM72" s="142">
        <v>0.16021559939268232</v>
      </c>
      <c r="GN72" s="119">
        <v>307024.39014921978</v>
      </c>
      <c r="GO72" s="289">
        <v>-1.4732454115852479E-2</v>
      </c>
      <c r="GP72" s="117">
        <v>698090.68128125172</v>
      </c>
      <c r="GQ72" s="142">
        <v>-2.0901360904070423E-3</v>
      </c>
      <c r="GR72" s="119">
        <v>1417329.0451512241</v>
      </c>
      <c r="GS72" s="289">
        <v>-0.12841527128398067</v>
      </c>
      <c r="GT72" s="117">
        <v>2182761.8124905224</v>
      </c>
    </row>
    <row r="73" spans="1:202" x14ac:dyDescent="0.35">
      <c r="A73" s="15">
        <v>47452</v>
      </c>
      <c r="B73" s="16">
        <v>2007.3383664000007</v>
      </c>
      <c r="C73" s="142">
        <v>-2.3693622265960362E-2</v>
      </c>
      <c r="D73" s="119">
        <v>916011.78196120949</v>
      </c>
      <c r="E73" s="289">
        <v>0.13544997941127779</v>
      </c>
      <c r="F73" s="117">
        <v>427286.03482093336</v>
      </c>
      <c r="G73" s="142">
        <v>-5.0043050357580096E-2</v>
      </c>
      <c r="H73" s="119">
        <v>347744.25528407941</v>
      </c>
      <c r="I73" s="289">
        <v>8.698254199633651E-2</v>
      </c>
      <c r="J73" s="117">
        <v>788692.87783557887</v>
      </c>
      <c r="K73" s="142">
        <v>6.3516952297048762E-2</v>
      </c>
      <c r="L73" s="119">
        <v>949384.36684892664</v>
      </c>
      <c r="M73" s="289">
        <v>-1.8420431615769201E-2</v>
      </c>
      <c r="N73" s="117">
        <v>451263.30408155662</v>
      </c>
      <c r="O73" s="142">
        <v>-1.2110479769190129E-2</v>
      </c>
      <c r="P73" s="119">
        <v>326259.8349975351</v>
      </c>
      <c r="Q73" s="289">
        <v>4.4510058337007274E-2</v>
      </c>
      <c r="R73" s="117">
        <v>763040.51946438686</v>
      </c>
      <c r="S73" s="142">
        <v>3.0669581457757007E-2</v>
      </c>
      <c r="T73" s="119">
        <v>300610.22395900567</v>
      </c>
      <c r="U73" s="289">
        <v>4.6296264134097674E-2</v>
      </c>
      <c r="V73" s="117">
        <v>920378.93805413798</v>
      </c>
      <c r="W73" s="142">
        <v>8.4476065365878178E-2</v>
      </c>
      <c r="X73" s="119">
        <v>766711.50867260282</v>
      </c>
      <c r="Y73" s="289">
        <v>-0.18854545596381173</v>
      </c>
      <c r="Z73" s="117">
        <v>448381.69475000654</v>
      </c>
      <c r="AA73" s="142">
        <v>0.20225092155708235</v>
      </c>
      <c r="AB73" s="119">
        <v>619427.4328854786</v>
      </c>
      <c r="AC73" s="289">
        <v>8.800159926909934E-2</v>
      </c>
      <c r="AD73" s="117">
        <v>701293.86020674976</v>
      </c>
      <c r="AE73" s="142">
        <v>9.0390494027564841E-2</v>
      </c>
      <c r="AF73" s="119">
        <v>324328.97916314844</v>
      </c>
      <c r="AG73" s="289">
        <v>-9.9201647313223631E-2</v>
      </c>
      <c r="AH73" s="117">
        <v>915459.47108803911</v>
      </c>
      <c r="AI73" s="142">
        <v>0.1197624743348044</v>
      </c>
      <c r="AJ73" s="119">
        <v>1054618.443718587</v>
      </c>
      <c r="AK73" s="289">
        <v>-6.4888653740977562E-2</v>
      </c>
      <c r="AL73" s="117">
        <v>384940.81780473079</v>
      </c>
      <c r="AM73" s="142">
        <v>8.9888511897837808E-2</v>
      </c>
      <c r="AN73" s="119">
        <v>953349.1151338293</v>
      </c>
      <c r="AO73" s="289">
        <v>-0.24227226706049954</v>
      </c>
      <c r="AP73" s="117">
        <v>606420.72375235427</v>
      </c>
      <c r="AQ73" s="142">
        <v>0.20489914798211517</v>
      </c>
      <c r="AR73" s="119">
        <v>2064374.7031131608</v>
      </c>
      <c r="AS73" s="289">
        <v>-4.6221643455817446E-2</v>
      </c>
      <c r="AT73" s="117">
        <v>1753138.1926155854</v>
      </c>
      <c r="AU73" s="142">
        <v>-5.5648006629115732E-2</v>
      </c>
      <c r="AV73" s="119">
        <v>2266208.3983695717</v>
      </c>
      <c r="AW73" s="289">
        <v>0.13446361549910205</v>
      </c>
      <c r="AX73" s="117">
        <v>874842.18739919539</v>
      </c>
      <c r="AY73" s="142">
        <v>0.29490768192440786</v>
      </c>
      <c r="AZ73" s="119">
        <v>1024132.4111318928</v>
      </c>
      <c r="BA73" s="289">
        <v>-1.2717007133576159E-2</v>
      </c>
      <c r="BB73" s="117">
        <v>733648.52698409068</v>
      </c>
      <c r="BC73" s="142">
        <v>1.2731354724322918E-2</v>
      </c>
      <c r="BD73" s="119">
        <v>359625.73826154182</v>
      </c>
      <c r="BE73" s="289">
        <v>-0.12641028274920674</v>
      </c>
      <c r="BF73" s="117">
        <v>880027.85790572537</v>
      </c>
      <c r="BG73" s="142">
        <v>0.11547110885314295</v>
      </c>
      <c r="BH73" s="119">
        <v>428558.21294972172</v>
      </c>
      <c r="BI73" s="289">
        <v>-0.10565426569756507</v>
      </c>
      <c r="BJ73" s="117">
        <v>418307.34129053587</v>
      </c>
      <c r="BK73" s="142">
        <v>-5.6320935455981325E-2</v>
      </c>
      <c r="BL73" s="119">
        <v>709655.44418599969</v>
      </c>
      <c r="BM73" s="289">
        <v>0.12715474451377928</v>
      </c>
      <c r="BN73" s="117">
        <v>1832377.6233257807</v>
      </c>
      <c r="BO73" s="142">
        <v>-5.8167087493523159E-2</v>
      </c>
      <c r="BP73" s="119">
        <v>707155.58330609498</v>
      </c>
      <c r="BQ73" s="289">
        <v>-0.19740903401580784</v>
      </c>
      <c r="BR73" s="117">
        <v>239466.16394973343</v>
      </c>
      <c r="BS73" s="142">
        <v>-6.4857036976344831E-2</v>
      </c>
      <c r="BT73" s="119">
        <v>1088963.3274977885</v>
      </c>
      <c r="BU73" s="289">
        <v>-7.5697700729363354E-2</v>
      </c>
      <c r="BV73" s="117">
        <v>1231817.1041647585</v>
      </c>
      <c r="BW73" s="142">
        <v>-5.7556911544505499E-3</v>
      </c>
      <c r="BX73" s="119">
        <v>525328.34967163799</v>
      </c>
      <c r="BY73" s="289">
        <v>2.8909921873453384E-2</v>
      </c>
      <c r="BZ73" s="117">
        <v>325554.3051174797</v>
      </c>
      <c r="CA73" s="142">
        <v>0.11710629994541358</v>
      </c>
      <c r="CB73" s="119">
        <v>520473.2311544944</v>
      </c>
      <c r="CC73" s="289">
        <v>0.16043736879553105</v>
      </c>
      <c r="CD73" s="117">
        <v>1153488.2751884314</v>
      </c>
      <c r="CE73" s="142">
        <v>-2.1555786254990605E-3</v>
      </c>
      <c r="CF73" s="119">
        <v>508832.49709046929</v>
      </c>
      <c r="CG73" s="289">
        <v>0.14836894081471241</v>
      </c>
      <c r="CH73" s="117">
        <v>1100668.3783656887</v>
      </c>
      <c r="CI73" s="142">
        <v>0.31550040557620956</v>
      </c>
      <c r="CJ73" s="119">
        <v>363592.33194572525</v>
      </c>
      <c r="CK73" s="289">
        <v>4.6141756597023575E-2</v>
      </c>
      <c r="CL73" s="117">
        <v>237959.47164075135</v>
      </c>
      <c r="CM73" s="142">
        <v>-0.14150762435099667</v>
      </c>
      <c r="CN73" s="119">
        <v>470905.31229494628</v>
      </c>
      <c r="CO73" s="289">
        <v>0.1177615757214043</v>
      </c>
      <c r="CP73" s="117">
        <v>813728.23053075804</v>
      </c>
      <c r="CQ73" s="142">
        <v>-5.8023196882110328E-2</v>
      </c>
      <c r="CR73" s="119">
        <v>542209.86894261336</v>
      </c>
      <c r="CS73" s="289">
        <v>9.7700923680338475E-2</v>
      </c>
      <c r="CT73" s="117">
        <v>232975.02014161801</v>
      </c>
      <c r="CU73" s="142">
        <v>4.6221045268343898E-2</v>
      </c>
      <c r="CV73" s="119">
        <v>857222.118263921</v>
      </c>
      <c r="CW73" s="289">
        <v>0.11204069310387738</v>
      </c>
      <c r="CX73" s="117">
        <v>1124934.1576090571</v>
      </c>
      <c r="CY73" s="142">
        <v>4.1998668590519234E-3</v>
      </c>
      <c r="CZ73" s="119">
        <v>640375.47227461799</v>
      </c>
      <c r="DA73" s="289">
        <v>4.9415508289428853E-2</v>
      </c>
      <c r="DB73" s="117">
        <v>1878655.1787591763</v>
      </c>
      <c r="DC73" s="142">
        <v>-7.6432481986591624E-2</v>
      </c>
      <c r="DD73" s="119">
        <v>2122212.6426536636</v>
      </c>
      <c r="DE73" s="289">
        <v>0.28197611103559622</v>
      </c>
      <c r="DF73" s="117">
        <v>1683869.7330008829</v>
      </c>
      <c r="DG73" s="142">
        <v>0.24730427725605192</v>
      </c>
      <c r="DH73" s="119">
        <v>1824552.6059410796</v>
      </c>
      <c r="DI73" s="289">
        <v>3.2558964370703769E-2</v>
      </c>
      <c r="DJ73" s="117">
        <v>773969.55877774744</v>
      </c>
      <c r="DK73" s="142">
        <v>-5.302900898500626E-2</v>
      </c>
      <c r="DL73" s="119">
        <v>1017670.5939341331</v>
      </c>
      <c r="DM73" s="289">
        <v>3.7831387939483686E-2</v>
      </c>
      <c r="DN73" s="117">
        <v>260906.75499266834</v>
      </c>
      <c r="DO73" s="142">
        <v>0.23179325806103168</v>
      </c>
      <c r="DP73" s="119">
        <v>1865596.1051371077</v>
      </c>
      <c r="DQ73" s="289">
        <v>0.16033529954282902</v>
      </c>
      <c r="DR73" s="117">
        <v>1381727.0082552377</v>
      </c>
      <c r="DS73" s="142">
        <v>-3.3871998004357015E-2</v>
      </c>
      <c r="DT73" s="119">
        <v>987648.34063134051</v>
      </c>
      <c r="DU73" s="289">
        <v>-6.1942836341184124E-3</v>
      </c>
      <c r="DV73" s="117">
        <v>265365.65772028273</v>
      </c>
      <c r="DW73" s="142">
        <v>0.19547393523258194</v>
      </c>
      <c r="DX73" s="119">
        <v>510467.27585413231</v>
      </c>
      <c r="DY73" s="289">
        <v>-0.11818022098082138</v>
      </c>
      <c r="DZ73" s="117">
        <v>852302.05377465195</v>
      </c>
      <c r="EA73" s="142">
        <v>0.12878294765858178</v>
      </c>
      <c r="EB73" s="119">
        <v>718712.63889521721</v>
      </c>
      <c r="EC73" s="289">
        <v>0.12876029631718316</v>
      </c>
      <c r="ED73" s="117">
        <v>545553.96525616222</v>
      </c>
      <c r="EE73" s="142">
        <v>0.12786648389543248</v>
      </c>
      <c r="EF73" s="119">
        <v>399339.48691047123</v>
      </c>
      <c r="EG73" s="289">
        <v>-1.0386849071032218E-2</v>
      </c>
      <c r="EH73" s="117">
        <v>286875.75627782353</v>
      </c>
      <c r="EI73" s="142">
        <v>0.19570573694528726</v>
      </c>
      <c r="EJ73" s="119">
        <v>259803.15763333609</v>
      </c>
      <c r="EK73" s="289">
        <v>6.1971233772499787E-2</v>
      </c>
      <c r="EL73" s="117">
        <v>291606.12148670293</v>
      </c>
      <c r="EM73" s="142">
        <v>0.17237062109387113</v>
      </c>
      <c r="EN73" s="119">
        <v>292658.29083065235</v>
      </c>
      <c r="EO73" s="289">
        <v>0.20829465720148893</v>
      </c>
      <c r="EP73" s="117">
        <v>548077.92643316195</v>
      </c>
      <c r="EQ73" s="142">
        <v>1.3303872905659049E-2</v>
      </c>
      <c r="ER73" s="119">
        <v>913682.02742265572</v>
      </c>
      <c r="ES73" s="289">
        <v>7.5906720153812876E-2</v>
      </c>
      <c r="ET73" s="117">
        <v>782329.44548329513</v>
      </c>
      <c r="EU73" s="142">
        <v>0.21231648719947943</v>
      </c>
      <c r="EV73" s="119">
        <v>478812.37102048064</v>
      </c>
      <c r="EW73" s="289">
        <v>1.1731550065228122E-3</v>
      </c>
      <c r="EX73" s="117">
        <v>387272.41426541365</v>
      </c>
      <c r="EY73" s="142">
        <v>0.11558752458742061</v>
      </c>
      <c r="EZ73" s="119">
        <v>742906.8536258738</v>
      </c>
      <c r="FA73" s="289">
        <v>-0.1295992096405974</v>
      </c>
      <c r="FB73" s="117">
        <v>248316.58314859628</v>
      </c>
      <c r="FC73" s="142">
        <v>-0.12335519804538035</v>
      </c>
      <c r="FD73" s="119">
        <v>1437430.2470820032</v>
      </c>
      <c r="FE73" s="289">
        <v>8.6045855568426449E-2</v>
      </c>
      <c r="FF73" s="117">
        <v>1350127.2938353936</v>
      </c>
      <c r="FG73" s="142">
        <v>2.7162631846924606E-2</v>
      </c>
      <c r="FH73" s="119">
        <v>2424030.0186327146</v>
      </c>
      <c r="FI73" s="289">
        <v>5.011564260328738E-2</v>
      </c>
      <c r="FJ73" s="117">
        <v>1737234.0105198736</v>
      </c>
      <c r="FK73" s="142">
        <v>3.9871632916596914E-3</v>
      </c>
      <c r="FL73" s="119">
        <v>1203164.6268329781</v>
      </c>
      <c r="FM73" s="289">
        <v>-7.9521039141071462E-2</v>
      </c>
      <c r="FN73" s="117">
        <v>572300.23929719231</v>
      </c>
      <c r="FO73" s="142">
        <v>0.10940632064635357</v>
      </c>
      <c r="FP73" s="119">
        <v>1008176.3285301161</v>
      </c>
      <c r="FQ73" s="289">
        <v>-1.1367361387407904E-2</v>
      </c>
      <c r="FR73" s="117">
        <v>418831.34525480156</v>
      </c>
      <c r="FS73" s="142">
        <v>-0.10854977901583963</v>
      </c>
      <c r="FT73" s="119">
        <v>174362.6624553618</v>
      </c>
      <c r="FU73" s="289">
        <v>-0.14757596611698287</v>
      </c>
      <c r="FV73" s="117">
        <v>123282.00076484108</v>
      </c>
      <c r="FW73" s="142">
        <v>-4.7439423790749224E-2</v>
      </c>
      <c r="FX73" s="119">
        <v>321040.51951251365</v>
      </c>
      <c r="FY73" s="289">
        <v>3.6997357098132531E-2</v>
      </c>
      <c r="FZ73" s="117">
        <v>568055.77597703075</v>
      </c>
      <c r="GA73" s="142">
        <v>9.3079572699279273E-2</v>
      </c>
      <c r="GB73" s="119">
        <v>2077569.7970988317</v>
      </c>
      <c r="GC73" s="289">
        <v>-8.4846914479735761E-2</v>
      </c>
      <c r="GD73" s="117">
        <v>340693.70809317962</v>
      </c>
      <c r="GE73" s="142">
        <v>0.11187652696559411</v>
      </c>
      <c r="GF73" s="119">
        <v>1037890.6136144247</v>
      </c>
      <c r="GG73" s="289">
        <v>3.6631864120191912E-2</v>
      </c>
      <c r="GH73" s="117">
        <v>997146.47710785992</v>
      </c>
      <c r="GI73" s="142">
        <v>6.0424335634269064E-2</v>
      </c>
      <c r="GJ73" s="119">
        <v>1685506.7334257644</v>
      </c>
      <c r="GK73" s="289">
        <v>0.11898489470551149</v>
      </c>
      <c r="GL73" s="117">
        <v>318369.46948732599</v>
      </c>
      <c r="GM73" s="142">
        <v>0.16640103705366033</v>
      </c>
      <c r="GN73" s="119">
        <v>360120.90543721756</v>
      </c>
      <c r="GO73" s="289">
        <v>1.2990993474502555E-2</v>
      </c>
      <c r="GP73" s="117">
        <v>709166.91113278747</v>
      </c>
      <c r="GQ73" s="142">
        <v>-1.9704761985924968E-2</v>
      </c>
      <c r="GR73" s="119">
        <v>1391408.252027181</v>
      </c>
      <c r="GS73" s="289">
        <v>0.26127482905086336</v>
      </c>
      <c r="GT73" s="117">
        <v>2755069.8702741363</v>
      </c>
    </row>
    <row r="74" spans="1:202" x14ac:dyDescent="0.35">
      <c r="A74" s="15">
        <v>47483</v>
      </c>
      <c r="B74" s="16">
        <v>5065.8538034928852</v>
      </c>
      <c r="C74" s="142">
        <v>-0.10412412229379593</v>
      </c>
      <c r="D74" s="119">
        <v>825698.71295721538</v>
      </c>
      <c r="E74" s="289">
        <v>-0.13197221368421752</v>
      </c>
      <c r="F74" s="117">
        <v>375962.00473275606</v>
      </c>
      <c r="G74" s="142">
        <v>-7.8782894222862651E-2</v>
      </c>
      <c r="H74" s="119">
        <v>325413.81020691851</v>
      </c>
      <c r="I74" s="289">
        <v>0.27173814296410881</v>
      </c>
      <c r="J74" s="117">
        <v>1008076.6696311306</v>
      </c>
      <c r="K74" s="142">
        <v>0.11349309053579561</v>
      </c>
      <c r="L74" s="119">
        <v>1062198.7865524737</v>
      </c>
      <c r="M74" s="289">
        <v>1.1558288682055513E-2</v>
      </c>
      <c r="N74" s="117">
        <v>461544.98942524235</v>
      </c>
      <c r="O74" s="142">
        <v>0.13268138046076194</v>
      </c>
      <c r="P74" s="119">
        <v>374614.29409740132</v>
      </c>
      <c r="Q74" s="289">
        <v>-0.21876274107642796</v>
      </c>
      <c r="R74" s="117">
        <v>601181.53767746896</v>
      </c>
      <c r="S74" s="142">
        <v>-1.1292172366992169E-2</v>
      </c>
      <c r="T74" s="119">
        <v>302281.53529827337</v>
      </c>
      <c r="U74" s="289">
        <v>-8.5436132654033034E-2</v>
      </c>
      <c r="V74" s="117">
        <v>846811.1748140594</v>
      </c>
      <c r="W74" s="142">
        <v>4.155683362594028E-2</v>
      </c>
      <c r="X74" s="119">
        <v>803639.46508109663</v>
      </c>
      <c r="Y74" s="289">
        <v>0.11860115338513626</v>
      </c>
      <c r="Z74" s="117">
        <v>506626.13470763236</v>
      </c>
      <c r="AA74" s="142">
        <v>-0.18105172813504761</v>
      </c>
      <c r="AB74" s="119">
        <v>512344.87951079936</v>
      </c>
      <c r="AC74" s="289">
        <v>-7.7247894298551265E-2</v>
      </c>
      <c r="AD74" s="117">
        <v>652186.24002476863</v>
      </c>
      <c r="AE74" s="142">
        <v>0.23460310010625524</v>
      </c>
      <c r="AF74" s="119">
        <v>405483.41693261301</v>
      </c>
      <c r="AG74" s="289">
        <v>-2.5141238310033509E-2</v>
      </c>
      <c r="AH74" s="117">
        <v>897509.54016573029</v>
      </c>
      <c r="AI74" s="142">
        <v>1.2885756471432381E-2</v>
      </c>
      <c r="AJ74" s="119">
        <v>1073273.8539581187</v>
      </c>
      <c r="AK74" s="289">
        <v>-1.4037348790187504E-2</v>
      </c>
      <c r="AL74" s="117">
        <v>384603.12308511866</v>
      </c>
      <c r="AM74" s="142">
        <v>6.18510667239595E-2</v>
      </c>
      <c r="AN74" s="119">
        <v>1017380.6286686924</v>
      </c>
      <c r="AO74" s="289">
        <v>-8.3771928610184496E-2</v>
      </c>
      <c r="AP74" s="117">
        <v>560685.54397792846</v>
      </c>
      <c r="AQ74" s="142">
        <v>7.8363949798343102E-2</v>
      </c>
      <c r="AR74" s="119">
        <v>2231213.1125163827</v>
      </c>
      <c r="AS74" s="289">
        <v>-2.5849400363403482E-3</v>
      </c>
      <c r="AT74" s="117">
        <v>1753672.289315749</v>
      </c>
      <c r="AU74" s="142">
        <v>2.2280036769551568E-2</v>
      </c>
      <c r="AV74" s="119">
        <v>2321765.458616205</v>
      </c>
      <c r="AW74" s="289">
        <v>9.7231209385638867E-2</v>
      </c>
      <c r="AX74" s="117">
        <v>964970.00510508975</v>
      </c>
      <c r="AY74" s="142">
        <v>5.2383591771176727E-2</v>
      </c>
      <c r="AZ74" s="119">
        <v>1082845.9990797497</v>
      </c>
      <c r="BA74" s="289">
        <v>0.20215973642118962</v>
      </c>
      <c r="BB74" s="117">
        <v>887028.57362848124</v>
      </c>
      <c r="BC74" s="142">
        <v>0.157551207724757</v>
      </c>
      <c r="BD74" s="119">
        <v>421351.061457048</v>
      </c>
      <c r="BE74" s="289">
        <v>0.11965864279065273</v>
      </c>
      <c r="BF74" s="117">
        <v>990396.65080418275</v>
      </c>
      <c r="BG74" s="142">
        <v>0.10315409135607403</v>
      </c>
      <c r="BH74" s="119">
        <v>477831.59980322607</v>
      </c>
      <c r="BI74" s="289">
        <v>2.754158027511347E-3</v>
      </c>
      <c r="BJ74" s="117">
        <v>424525.27961601107</v>
      </c>
      <c r="BK74" s="142">
        <v>-2.6388823434244021E-2</v>
      </c>
      <c r="BL74" s="119">
        <v>695994.32577371818</v>
      </c>
      <c r="BM74" s="289">
        <v>-7.2979089871359565E-2</v>
      </c>
      <c r="BN74" s="117">
        <v>1703718.2258783132</v>
      </c>
      <c r="BO74" s="142">
        <v>0.24869343536178373</v>
      </c>
      <c r="BP74" s="119">
        <v>888086.38845724671</v>
      </c>
      <c r="BQ74" s="289">
        <v>0.22258961200287586</v>
      </c>
      <c r="BR74" s="117">
        <v>297834.69827461458</v>
      </c>
      <c r="BS74" s="142">
        <v>-9.3519790588678112E-2</v>
      </c>
      <c r="BT74" s="119">
        <v>992189.55895493808</v>
      </c>
      <c r="BU74" s="289">
        <v>0.2245735391370175</v>
      </c>
      <c r="BV74" s="117">
        <v>1513516.4846200433</v>
      </c>
      <c r="BW74" s="142">
        <v>0.11509986615171164</v>
      </c>
      <c r="BX74" s="119">
        <v>590859.4262080359</v>
      </c>
      <c r="BY74" s="289">
        <v>-0.11827038775548833</v>
      </c>
      <c r="BZ74" s="117">
        <v>292116.72501925973</v>
      </c>
      <c r="CA74" s="142">
        <v>-7.7573330815347882E-2</v>
      </c>
      <c r="CB74" s="119">
        <v>485164.24281710666</v>
      </c>
      <c r="CC74" s="289">
        <v>0.20822812795748741</v>
      </c>
      <c r="CD74" s="117">
        <v>1398742.8331553224</v>
      </c>
      <c r="CE74" s="142">
        <v>3.389881553316345E-2</v>
      </c>
      <c r="CF74" s="119">
        <v>531147.16985011089</v>
      </c>
      <c r="CG74" s="289">
        <v>3.4092014022959541E-3</v>
      </c>
      <c r="CH74" s="117">
        <v>1109486.6323481686</v>
      </c>
      <c r="CI74" s="142">
        <v>0.31962234506706849</v>
      </c>
      <c r="CJ74" s="119">
        <v>484870.41953411489</v>
      </c>
      <c r="CK74" s="289">
        <v>-2.2617179350341077E-2</v>
      </c>
      <c r="CL74" s="117">
        <v>237643.35339603294</v>
      </c>
      <c r="CM74" s="142">
        <v>-2.6688594388298237E-2</v>
      </c>
      <c r="CN74" s="119">
        <v>463403.36522330448</v>
      </c>
      <c r="CO74" s="289">
        <v>7.7682835782264287E-2</v>
      </c>
      <c r="CP74" s="117">
        <v>882006.80083796429</v>
      </c>
      <c r="CQ74" s="142">
        <v>0.11099976963871418</v>
      </c>
      <c r="CR74" s="119">
        <v>607460.89329457365</v>
      </c>
      <c r="CS74" s="289">
        <v>-6.5860048310404817E-2</v>
      </c>
      <c r="CT74" s="117">
        <v>222697.12786346639</v>
      </c>
      <c r="CU74" s="142">
        <v>-7.7882926363513016E-2</v>
      </c>
      <c r="CV74" s="119">
        <v>795525.00495349022</v>
      </c>
      <c r="CW74" s="289">
        <v>-4.0592741482218489E-2</v>
      </c>
      <c r="CX74" s="117">
        <v>1084335.8499682082</v>
      </c>
      <c r="CY74" s="142">
        <v>0.20706267158202241</v>
      </c>
      <c r="CZ74" s="119">
        <v>778039.18218289257</v>
      </c>
      <c r="DA74" s="289">
        <v>0.11965707748144337</v>
      </c>
      <c r="DB74" s="117">
        <v>2108515.420848371</v>
      </c>
      <c r="DC74" s="142">
        <v>9.4432334477892482E-2</v>
      </c>
      <c r="DD74" s="119">
        <v>2327683.9905614397</v>
      </c>
      <c r="DE74" s="289">
        <v>9.0901802373470175E-2</v>
      </c>
      <c r="DF74" s="117">
        <v>1842002.38049629</v>
      </c>
      <c r="DG74" s="142">
        <v>5.7540387179043986E-2</v>
      </c>
      <c r="DH74" s="119">
        <v>1934603.9231189559</v>
      </c>
      <c r="DI74" s="289">
        <v>5.3603958869909096E-2</v>
      </c>
      <c r="DJ74" s="117">
        <v>820523.24497652438</v>
      </c>
      <c r="DK74" s="142">
        <v>0.13086528157061578</v>
      </c>
      <c r="DL74" s="119">
        <v>1155914.1965589519</v>
      </c>
      <c r="DM74" s="289">
        <v>0.14686951618437682</v>
      </c>
      <c r="DN74" s="117">
        <v>304291.85767117015</v>
      </c>
      <c r="DO74" s="142">
        <v>0.26429690709184217</v>
      </c>
      <c r="DP74" s="119">
        <v>2363733.2394109257</v>
      </c>
      <c r="DQ74" s="289">
        <v>0.20116083048942157</v>
      </c>
      <c r="DR74" s="117">
        <v>1664742.2145490178</v>
      </c>
      <c r="DS74" s="142">
        <v>0.23222233218258964</v>
      </c>
      <c r="DT74" s="119">
        <v>1222068.195472508</v>
      </c>
      <c r="DU74" s="289">
        <v>-9.7638054139683447E-2</v>
      </c>
      <c r="DV74" s="117">
        <v>244521.72506846994</v>
      </c>
      <c r="DW74" s="142">
        <v>-5.6130897926536652E-2</v>
      </c>
      <c r="DX74" s="119">
        <v>486880.14310181967</v>
      </c>
      <c r="DY74" s="289">
        <v>3.8502618750719392E-4</v>
      </c>
      <c r="DZ74" s="117">
        <v>857696.06618851412</v>
      </c>
      <c r="EA74" s="142">
        <v>4.9818333088869217E-2</v>
      </c>
      <c r="EB74" s="119">
        <v>759583.55833837227</v>
      </c>
      <c r="EC74" s="289">
        <v>-0.1639851025212537</v>
      </c>
      <c r="ED74" s="117">
        <v>461157.09613624687</v>
      </c>
      <c r="EE74" s="142">
        <v>-6.3151863142570749E-2</v>
      </c>
      <c r="EF74" s="119">
        <v>379186.30808916967</v>
      </c>
      <c r="EG74" s="289">
        <v>8.0746984485026208E-2</v>
      </c>
      <c r="EH74" s="117">
        <v>315105.962322612</v>
      </c>
      <c r="EI74" s="142">
        <v>0.10007838730649363</v>
      </c>
      <c r="EJ74" s="119">
        <v>290869.69246990804</v>
      </c>
      <c r="EK74" s="289">
        <v>-2.6091697707380693E-2</v>
      </c>
      <c r="EL74" s="117">
        <v>289063.47651874303</v>
      </c>
      <c r="EM74" s="142">
        <v>1.5938253361914904E-2</v>
      </c>
      <c r="EN74" s="119">
        <v>302388.6066218692</v>
      </c>
      <c r="EO74" s="289">
        <v>3.5504474744507832E-2</v>
      </c>
      <c r="EP74" s="117">
        <v>572602.99913372321</v>
      </c>
      <c r="EQ74" s="142">
        <v>5.4329251690753311E-2</v>
      </c>
      <c r="ER74" s="119">
        <v>968387.54205931176</v>
      </c>
      <c r="ES74" s="289">
        <v>0.34525425217145261</v>
      </c>
      <c r="ET74" s="117">
        <v>1057497.8669388301</v>
      </c>
      <c r="EU74" s="142">
        <v>3.5650439972355175E-2</v>
      </c>
      <c r="EV74" s="119">
        <v>500948.09651506023</v>
      </c>
      <c r="EW74" s="289">
        <v>-3.0354113541837535E-2</v>
      </c>
      <c r="EX74" s="117">
        <v>380582.95723467268</v>
      </c>
      <c r="EY74" s="142">
        <v>0.18207611319078748</v>
      </c>
      <c r="EZ74" s="119">
        <v>883238.29980036314</v>
      </c>
      <c r="FA74" s="289">
        <v>5.8486235530471192E-2</v>
      </c>
      <c r="FB74" s="117">
        <v>267905.53912023985</v>
      </c>
      <c r="FC74" s="142">
        <v>0.22634238989728961</v>
      </c>
      <c r="FD74" s="119">
        <v>1767847.498320688</v>
      </c>
      <c r="FE74" s="289">
        <v>6.0760792282553357E-2</v>
      </c>
      <c r="FF74" s="117">
        <v>1437227.9516946245</v>
      </c>
      <c r="FG74" s="142">
        <v>-3.9922818322736003E-2</v>
      </c>
      <c r="FH74" s="119">
        <v>2332321.7623934755</v>
      </c>
      <c r="FI74" s="289">
        <v>0.10910047082972561</v>
      </c>
      <c r="FJ74" s="117">
        <v>1931832.9128124972</v>
      </c>
      <c r="FK74" s="142">
        <v>-0.19771207321010736</v>
      </c>
      <c r="FL74" s="119">
        <v>970350.30785225763</v>
      </c>
      <c r="FM74" s="289">
        <v>0.10197001312726799</v>
      </c>
      <c r="FN74" s="117">
        <v>635723.55601455853</v>
      </c>
      <c r="FO74" s="142">
        <v>-0.1622313431029771</v>
      </c>
      <c r="FP74" s="119">
        <v>849684.3824715399</v>
      </c>
      <c r="FQ74" s="289">
        <v>-7.4840574278862149E-2</v>
      </c>
      <c r="FR74" s="117">
        <v>392551.62065343675</v>
      </c>
      <c r="FS74" s="142">
        <v>0.22793081262372944</v>
      </c>
      <c r="FT74" s="119">
        <v>219171.13960354234</v>
      </c>
      <c r="FU74" s="289">
        <v>-0.13383598443888634</v>
      </c>
      <c r="FV74" s="117">
        <v>111848.28663237592</v>
      </c>
      <c r="FW74" s="142">
        <v>-0.20994051531587782</v>
      </c>
      <c r="FX74" s="119">
        <v>258706.96121227232</v>
      </c>
      <c r="FY74" s="289">
        <v>8.3458216348262143E-2</v>
      </c>
      <c r="FZ74" s="117">
        <v>620530.55162989465</v>
      </c>
      <c r="GA74" s="142">
        <v>-0.22706280923356092</v>
      </c>
      <c r="GB74" s="119">
        <v>1610896.8163942646</v>
      </c>
      <c r="GC74" s="289">
        <v>-9.2976020415640584E-2</v>
      </c>
      <c r="GD74" s="117">
        <v>314083.21673752076</v>
      </c>
      <c r="GE74" s="142">
        <v>-2.836466713958806E-2</v>
      </c>
      <c r="GF74" s="119">
        <v>1013517.0456354416</v>
      </c>
      <c r="GG74" s="289">
        <v>0.21687296905274356</v>
      </c>
      <c r="GH74" s="117">
        <v>1218466.4479822179</v>
      </c>
      <c r="GI74" s="142">
        <v>7.6308346308670866E-2</v>
      </c>
      <c r="GJ74" s="119">
        <v>1819190.8187491072</v>
      </c>
      <c r="GK74" s="289">
        <v>2.9388576030822441E-2</v>
      </c>
      <c r="GL74" s="117">
        <v>332791.74865073973</v>
      </c>
      <c r="GM74" s="142">
        <v>-0.15589446987205979</v>
      </c>
      <c r="GN74" s="119">
        <v>309045.90159772924</v>
      </c>
      <c r="GO74" s="289">
        <v>-7.9078436033640856E-2</v>
      </c>
      <c r="GP74" s="117">
        <v>658152.95471709152</v>
      </c>
      <c r="GQ74" s="142">
        <v>0.10197627235158306</v>
      </c>
      <c r="GR74" s="119">
        <v>1538364.7326916379</v>
      </c>
      <c r="GS74" s="289">
        <v>7.8237538684144653E-2</v>
      </c>
      <c r="GT74" s="117">
        <v>2975685.6096307239</v>
      </c>
    </row>
    <row r="75" spans="1:202" x14ac:dyDescent="0.35">
      <c r="A75" s="15">
        <v>47514</v>
      </c>
      <c r="B75" s="16">
        <v>2127.7786683840009</v>
      </c>
      <c r="C75" s="142">
        <v>-3.1569656195483145E-2</v>
      </c>
      <c r="D75" s="119">
        <v>801759.46713648713</v>
      </c>
      <c r="E75" s="289">
        <v>3.9183340334336826E-2</v>
      </c>
      <c r="F75" s="117">
        <v>392821.23058536323</v>
      </c>
      <c r="G75" s="142">
        <v>0.29591184263607551</v>
      </c>
      <c r="H75" s="119">
        <v>423835.38907285791</v>
      </c>
      <c r="I75" s="289">
        <v>-9.3403468859092578E-2</v>
      </c>
      <c r="J75" s="117">
        <v>916046.59048004553</v>
      </c>
      <c r="K75" s="142">
        <v>0.21683513422629536</v>
      </c>
      <c r="L75" s="119">
        <v>1294648.5816779714</v>
      </c>
      <c r="M75" s="289">
        <v>0.18602322685930062</v>
      </c>
      <c r="N75" s="117">
        <v>549530.85636725172</v>
      </c>
      <c r="O75" s="142">
        <v>-6.6417526629518581E-2</v>
      </c>
      <c r="P75" s="119">
        <v>351861.11791177286</v>
      </c>
      <c r="Q75" s="289">
        <v>0.20876764821492788</v>
      </c>
      <c r="R75" s="117">
        <v>728816.57211701211</v>
      </c>
      <c r="S75" s="142">
        <v>-0.19053501637060027</v>
      </c>
      <c r="T75" s="119">
        <v>246814.09669007067</v>
      </c>
      <c r="U75" s="289">
        <v>-0.10411360157357409</v>
      </c>
      <c r="V75" s="117">
        <v>760774.39221980213</v>
      </c>
      <c r="W75" s="142">
        <v>-0.10053032882382475</v>
      </c>
      <c r="X75" s="119">
        <v>724977.10406907531</v>
      </c>
      <c r="Y75" s="289">
        <v>9.1702900036354576E-3</v>
      </c>
      <c r="Z75" s="117">
        <v>513399.82195470622</v>
      </c>
      <c r="AA75" s="142">
        <v>9.4555378637725035E-2</v>
      </c>
      <c r="AB75" s="119">
        <v>562917.62225442659</v>
      </c>
      <c r="AC75" s="289">
        <v>3.5156284449472115E-2</v>
      </c>
      <c r="AD75" s="117">
        <v>677242.46366149513</v>
      </c>
      <c r="AE75" s="142">
        <v>1.7584532613363377E-2</v>
      </c>
      <c r="AF75" s="119">
        <v>414741.43197022658</v>
      </c>
      <c r="AG75" s="289">
        <v>8.560709865469765E-4</v>
      </c>
      <c r="AH75" s="117">
        <v>900405.65071159927</v>
      </c>
      <c r="AI75" s="142">
        <v>0.16884260240294496</v>
      </c>
      <c r="AJ75" s="119">
        <v>1256615.9832198299</v>
      </c>
      <c r="AK75" s="289">
        <v>3.2380334047669553E-2</v>
      </c>
      <c r="AL75" s="117">
        <v>399184.4793547758</v>
      </c>
      <c r="AM75" s="142">
        <v>0.31077316418399836</v>
      </c>
      <c r="AN75" s="119">
        <v>1335683.0044879515</v>
      </c>
      <c r="AO75" s="289">
        <v>-1.5305485262541801E-2</v>
      </c>
      <c r="AP75" s="117">
        <v>554231.75831603794</v>
      </c>
      <c r="AQ75" s="142">
        <v>1.7980110157537699E-2</v>
      </c>
      <c r="AR75" s="119">
        <v>2273458.3487327537</v>
      </c>
      <c r="AS75" s="289">
        <v>9.1527048459466243E-2</v>
      </c>
      <c r="AT75" s="117">
        <v>1916308.5165903589</v>
      </c>
      <c r="AU75" s="142">
        <v>-3.4437847008587402E-2</v>
      </c>
      <c r="AV75" s="119">
        <v>2243936.6336309416</v>
      </c>
      <c r="AW75" s="289">
        <v>0.19005053125707483</v>
      </c>
      <c r="AX75" s="117">
        <v>1150490.8458908384</v>
      </c>
      <c r="AY75" s="142">
        <v>-0.1885642885515656</v>
      </c>
      <c r="AZ75" s="119">
        <v>880787.69232075138</v>
      </c>
      <c r="BA75" s="289">
        <v>-1.3819852469690572E-2</v>
      </c>
      <c r="BB75" s="117">
        <v>876897.74827291956</v>
      </c>
      <c r="BC75" s="142">
        <v>-5.8683709408855173E-2</v>
      </c>
      <c r="BD75" s="119">
        <v>398752.39687577396</v>
      </c>
      <c r="BE75" s="289">
        <v>0.26731681432988053</v>
      </c>
      <c r="BF75" s="117">
        <v>1257274.1070885241</v>
      </c>
      <c r="BG75" s="142">
        <v>0.24611516356099872</v>
      </c>
      <c r="BH75" s="119">
        <v>597560.98081179464</v>
      </c>
      <c r="BI75" s="289">
        <v>3.0991631852937161E-2</v>
      </c>
      <c r="BJ75" s="117">
        <v>439809.78946251969</v>
      </c>
      <c r="BK75" s="142">
        <v>0.30948430276801658</v>
      </c>
      <c r="BL75" s="119">
        <v>913521.42308467708</v>
      </c>
      <c r="BM75" s="289">
        <v>0.16742886690561454</v>
      </c>
      <c r="BN75" s="117">
        <v>1991097.616631947</v>
      </c>
      <c r="BO75" s="142">
        <v>-0.25253720019857828</v>
      </c>
      <c r="BP75" s="119">
        <v>665939.31705017062</v>
      </c>
      <c r="BQ75" s="289">
        <v>5.8380476326322511E-3</v>
      </c>
      <c r="BR75" s="117">
        <v>301701.25009817648</v>
      </c>
      <c r="BS75" s="142">
        <v>0.1116820662084971</v>
      </c>
      <c r="BT75" s="119">
        <v>1105127.1176379072</v>
      </c>
      <c r="BU75" s="289">
        <v>-0.10749231890533077</v>
      </c>
      <c r="BV75" s="117">
        <v>1352952.8666551746</v>
      </c>
      <c r="BW75" s="142">
        <v>0.11610034945157351</v>
      </c>
      <c r="BX75" s="119">
        <v>661586.19073592906</v>
      </c>
      <c r="BY75" s="289">
        <v>1.629212813987533E-2</v>
      </c>
      <c r="BZ75" s="117">
        <v>299003.70680345828</v>
      </c>
      <c r="CA75" s="142">
        <v>-3.7163646227385216E-2</v>
      </c>
      <c r="CB75" s="119">
        <v>469261.54920325847</v>
      </c>
      <c r="CC75" s="289">
        <v>0.11089268055738742</v>
      </c>
      <c r="CD75" s="117">
        <v>1555980.9540027345</v>
      </c>
      <c r="CE75" s="142">
        <v>-0.17083275338973086</v>
      </c>
      <c r="CF75" s="119">
        <v>442537.61503783736</v>
      </c>
      <c r="CG75" s="289">
        <v>9.8230039485788484E-2</v>
      </c>
      <c r="CH75" s="117">
        <v>1220599.3267210678</v>
      </c>
      <c r="CI75" s="142">
        <v>0.26585555706470393</v>
      </c>
      <c r="CJ75" s="119">
        <v>615903.6936919376</v>
      </c>
      <c r="CK75" s="289">
        <v>9.0523409127135412E-2</v>
      </c>
      <c r="CL75" s="117">
        <v>261283.41857023045</v>
      </c>
      <c r="CM75" s="142">
        <v>0.27217978930180498</v>
      </c>
      <c r="CN75" s="119">
        <v>591660.17419991479</v>
      </c>
      <c r="CO75" s="289">
        <v>-0.14153034038956791</v>
      </c>
      <c r="CP75" s="117">
        <v>759303.85675783735</v>
      </c>
      <c r="CQ75" s="142">
        <v>-0.14942601321099752</v>
      </c>
      <c r="CR75" s="119">
        <v>518818.21249635838</v>
      </c>
      <c r="CS75" s="289">
        <v>3.9105869115229827E-2</v>
      </c>
      <c r="CT75" s="117">
        <v>233533.6712664167</v>
      </c>
      <c r="CU75" s="142">
        <v>4.4998915323619722E-2</v>
      </c>
      <c r="CV75" s="119">
        <v>833450.54595759837</v>
      </c>
      <c r="CW75" s="289">
        <v>-0.13892564121314194</v>
      </c>
      <c r="CX75" s="117">
        <v>935821.57538936159</v>
      </c>
      <c r="CY75" s="142">
        <v>9.5880276662203334E-2</v>
      </c>
      <c r="CZ75" s="119">
        <v>854765.57289300673</v>
      </c>
      <c r="DA75" s="289">
        <v>8.0216952225056412E-3</v>
      </c>
      <c r="DB75" s="117">
        <v>2127557.067594754</v>
      </c>
      <c r="DC75" s="142">
        <v>0.18080033012690366</v>
      </c>
      <c r="DD75" s="119">
        <v>2750657.8031544406</v>
      </c>
      <c r="DE75" s="289">
        <v>0.20491844306681584</v>
      </c>
      <c r="DF75" s="117">
        <v>2221590.4191013426</v>
      </c>
      <c r="DG75" s="142">
        <v>3.3288900484894468E-2</v>
      </c>
      <c r="DH75" s="119">
        <v>2001132.5392617332</v>
      </c>
      <c r="DI75" s="289">
        <v>-8.853542778079139E-2</v>
      </c>
      <c r="DJ75" s="117">
        <v>750005.64714682871</v>
      </c>
      <c r="DK75" s="142">
        <v>0.26527037114747265</v>
      </c>
      <c r="DL75" s="119">
        <v>1464671.7631631617</v>
      </c>
      <c r="DM75" s="289">
        <v>0.16559719368349063</v>
      </c>
      <c r="DN75" s="117">
        <v>356809.51403063606</v>
      </c>
      <c r="DO75" s="142">
        <v>0.16860417143041667</v>
      </c>
      <c r="DP75" s="119">
        <v>2764396.3023927235</v>
      </c>
      <c r="DQ75" s="289">
        <v>0.11853445517223087</v>
      </c>
      <c r="DR75" s="117">
        <v>1864199.3046211828</v>
      </c>
      <c r="DS75" s="142">
        <v>0.2277400234760304</v>
      </c>
      <c r="DT75" s="119">
        <v>1502509.8136671109</v>
      </c>
      <c r="DU75" s="289">
        <v>-2.9256783052296328E-2</v>
      </c>
      <c r="DV75" s="117">
        <v>239495.58467495249</v>
      </c>
      <c r="DW75" s="142">
        <v>0.26663373307697597</v>
      </c>
      <c r="DX75" s="119">
        <v>618826.59188649408</v>
      </c>
      <c r="DY75" s="289">
        <v>-5.3313379908263542E-2</v>
      </c>
      <c r="DZ75" s="117">
        <v>814097.16863436659</v>
      </c>
      <c r="EA75" s="142">
        <v>5.2904540333854534E-2</v>
      </c>
      <c r="EB75" s="119">
        <v>801896.75600580149</v>
      </c>
      <c r="EC75" s="289">
        <v>5.9742522572616662E-2</v>
      </c>
      <c r="ED75" s="117">
        <v>490835.56303007295</v>
      </c>
      <c r="EE75" s="142">
        <v>1.0362308129197959E-2</v>
      </c>
      <c r="EF75" s="119">
        <v>385243.3321203466</v>
      </c>
      <c r="EG75" s="289">
        <v>4.8171907057224447E-3</v>
      </c>
      <c r="EH75" s="117">
        <v>318751.66650401423</v>
      </c>
      <c r="EI75" s="142">
        <v>6.0182629956878717E-2</v>
      </c>
      <c r="EJ75" s="119">
        <v>310502.7742058796</v>
      </c>
      <c r="EK75" s="289">
        <v>0.1572035847451671</v>
      </c>
      <c r="EL75" s="117">
        <v>336633.06991477392</v>
      </c>
      <c r="EM75" s="142">
        <v>-3.9864739941594396E-2</v>
      </c>
      <c r="EN75" s="119">
        <v>292461.7421259713</v>
      </c>
      <c r="EO75" s="289">
        <v>0.12050548897519738</v>
      </c>
      <c r="EP75" s="117">
        <v>643732.58220138098</v>
      </c>
      <c r="EQ75" s="142">
        <v>-2.345916969322219E-2</v>
      </c>
      <c r="ER75" s="119">
        <v>947797.75304972404</v>
      </c>
      <c r="ES75" s="289">
        <v>-4.0004477215613052E-2</v>
      </c>
      <c r="ET75" s="117">
        <v>1017320.9962837002</v>
      </c>
      <c r="EU75" s="142">
        <v>-3.3414127760411111E-2</v>
      </c>
      <c r="EV75" s="119">
        <v>486337.13148515526</v>
      </c>
      <c r="EW75" s="289">
        <v>-8.7535319511955825E-2</v>
      </c>
      <c r="EX75" s="117">
        <v>349396.28514071461</v>
      </c>
      <c r="EY75" s="142">
        <v>0.20602583198840685</v>
      </c>
      <c r="EZ75" s="119">
        <v>1067335.9840291431</v>
      </c>
      <c r="FA75" s="289">
        <v>0.21866568654803697</v>
      </c>
      <c r="FB75" s="117">
        <v>328615.06643037306</v>
      </c>
      <c r="FC75" s="142">
        <v>0.11398231607992429</v>
      </c>
      <c r="FD75" s="119">
        <v>1971478.6293237642</v>
      </c>
      <c r="FE75" s="289">
        <v>-4.6974371169679965E-3</v>
      </c>
      <c r="FF75" s="117">
        <v>1432604.4424371743</v>
      </c>
      <c r="FG75" s="142">
        <v>0.43233655509954561</v>
      </c>
      <c r="FH75" s="119">
        <v>3342797.4971987559</v>
      </c>
      <c r="FI75" s="289">
        <v>1.2949656308997269E-2</v>
      </c>
      <c r="FJ75" s="117">
        <v>1958977.2637482123</v>
      </c>
      <c r="FK75" s="142">
        <v>0.1186564375666236</v>
      </c>
      <c r="FL75" s="119">
        <v>1087616.3972420671</v>
      </c>
      <c r="FM75" s="289">
        <v>3.0367169001733967E-2</v>
      </c>
      <c r="FN75" s="117">
        <v>657156.4593468199</v>
      </c>
      <c r="FO75" s="142">
        <v>0.13223756524478045</v>
      </c>
      <c r="FP75" s="119">
        <v>964172.35510447517</v>
      </c>
      <c r="FQ75" s="289">
        <v>-6.062657664639251E-2</v>
      </c>
      <c r="FR75" s="117">
        <v>370880.33840460959</v>
      </c>
      <c r="FS75" s="142">
        <v>0.17022100214812275</v>
      </c>
      <c r="FT75" s="119">
        <v>258606.44929718744</v>
      </c>
      <c r="FU75" s="289">
        <v>0.13201927913198946</v>
      </c>
      <c r="FV75" s="117">
        <v>128742.19547411431</v>
      </c>
      <c r="FW75" s="142">
        <v>-6.576116989933635E-3</v>
      </c>
      <c r="FX75" s="119">
        <v>259133.45263761419</v>
      </c>
      <c r="FY75" s="289">
        <v>2.451025956067291E-2</v>
      </c>
      <c r="FZ75" s="117">
        <v>637867.6951840549</v>
      </c>
      <c r="GA75" s="142">
        <v>0.2025110029157618</v>
      </c>
      <c r="GB75" s="119">
        <v>1939248.9249444588</v>
      </c>
      <c r="GC75" s="289">
        <v>-1.8292756057049019E-2</v>
      </c>
      <c r="GD75" s="117">
        <v>310465.54774051206</v>
      </c>
      <c r="GE75" s="142">
        <v>0.13524902380000048</v>
      </c>
      <c r="GF75" s="119">
        <v>1152722.0153306797</v>
      </c>
      <c r="GG75" s="289">
        <v>0.13332448947078085</v>
      </c>
      <c r="GH75" s="117">
        <v>1383045.6437651068</v>
      </c>
      <c r="GI75" s="142">
        <v>6.3759396153065889E-2</v>
      </c>
      <c r="GJ75" s="119">
        <v>1937309.1055081356</v>
      </c>
      <c r="GK75" s="289">
        <v>8.6236136316305265E-2</v>
      </c>
      <c r="GL75" s="117">
        <v>363618.20192071056</v>
      </c>
      <c r="GM75" s="142">
        <v>0.15867017264835243</v>
      </c>
      <c r="GN75" s="119">
        <v>360210.04682889068</v>
      </c>
      <c r="GO75" s="289">
        <v>0.14443168592120803</v>
      </c>
      <c r="GP75" s="117">
        <v>755338.87422928947</v>
      </c>
      <c r="GQ75" s="142">
        <v>-0.15985584462562158</v>
      </c>
      <c r="GR75" s="119">
        <v>1294575.9176733317</v>
      </c>
      <c r="GS75" s="289">
        <v>9.6530539359785977E-2</v>
      </c>
      <c r="GT75" s="117">
        <v>3265057.9251619154</v>
      </c>
    </row>
    <row r="76" spans="1:202" x14ac:dyDescent="0.35">
      <c r="A76" s="15">
        <v>47542</v>
      </c>
      <c r="B76" s="16">
        <v>2127.7786683840009</v>
      </c>
      <c r="C76" s="142">
        <v>-1.3870305265355903E-2</v>
      </c>
      <c r="D76" s="119">
        <v>792766.59724629892</v>
      </c>
      <c r="E76" s="289">
        <v>-0.24841364660920112</v>
      </c>
      <c r="F76" s="117">
        <v>297366.85489852331</v>
      </c>
      <c r="G76" s="142">
        <v>3.9570532162290104E-2</v>
      </c>
      <c r="H76" s="119">
        <v>442734.5596360662</v>
      </c>
      <c r="I76" s="289">
        <v>4.6286247285790214E-2</v>
      </c>
      <c r="J76" s="117">
        <v>960574.72816069378</v>
      </c>
      <c r="K76" s="142">
        <v>-2.3263072303820645E-2</v>
      </c>
      <c r="L76" s="119">
        <v>1266658.8567827421</v>
      </c>
      <c r="M76" s="289">
        <v>5.869096004099756E-2</v>
      </c>
      <c r="N76" s="117">
        <v>583911.12856798118</v>
      </c>
      <c r="O76" s="142">
        <v>-7.1163272733929972E-2</v>
      </c>
      <c r="P76" s="119">
        <v>328949.30788173591</v>
      </c>
      <c r="Q76" s="289">
        <v>-2.4093542603061791E-2</v>
      </c>
      <c r="R76" s="117">
        <v>713384.57765527745</v>
      </c>
      <c r="S76" s="142">
        <v>0.12867582976449465</v>
      </c>
      <c r="T76" s="119">
        <v>280700.88404762378</v>
      </c>
      <c r="U76" s="289">
        <v>0.10420396920606741</v>
      </c>
      <c r="V76" s="117">
        <v>842177.88222782302</v>
      </c>
      <c r="W76" s="142">
        <v>-3.7714544425879723E-2</v>
      </c>
      <c r="X76" s="119">
        <v>699762.70153830049</v>
      </c>
      <c r="Y76" s="289">
        <v>-2.4640260370255351E-2</v>
      </c>
      <c r="Z76" s="117">
        <v>502877.29533608351</v>
      </c>
      <c r="AA76" s="142">
        <v>8.6142317507383312E-2</v>
      </c>
      <c r="AB76" s="119">
        <v>613536.42946955259</v>
      </c>
      <c r="AC76" s="289">
        <v>-6.8660331073524261E-2</v>
      </c>
      <c r="AD76" s="117">
        <v>632870.55055783154</v>
      </c>
      <c r="AE76" s="142">
        <v>2.2034290722911989E-2</v>
      </c>
      <c r="AF76" s="119">
        <v>426007.74392547942</v>
      </c>
      <c r="AG76" s="289">
        <v>7.7238553113980896E-3</v>
      </c>
      <c r="AH76" s="117">
        <v>909488.0323476448</v>
      </c>
      <c r="AI76" s="142">
        <v>-2.4128241273770862E-2</v>
      </c>
      <c r="AJ76" s="119">
        <v>1228423.8282566092</v>
      </c>
      <c r="AK76" s="289">
        <v>-3.4517778702795557E-2</v>
      </c>
      <c r="AL76" s="117">
        <v>387533.29650320101</v>
      </c>
      <c r="AM76" s="142">
        <v>-0.10888864195823848</v>
      </c>
      <c r="AN76" s="119">
        <v>1192370.0747109428</v>
      </c>
      <c r="AO76" s="289">
        <v>-0.10704827194621593</v>
      </c>
      <c r="AP76" s="117">
        <v>497029.98499897734</v>
      </c>
      <c r="AQ76" s="142">
        <v>0.13842257841573707</v>
      </c>
      <c r="AR76" s="119">
        <v>2590284.0939535093</v>
      </c>
      <c r="AS76" s="289">
        <v>-6.4126910964225098E-2</v>
      </c>
      <c r="AT76" s="117">
        <v>1795549.3496353668</v>
      </c>
      <c r="AU76" s="142">
        <v>-5.3753026528673767E-3</v>
      </c>
      <c r="AV76" s="119">
        <v>2234002.573759703</v>
      </c>
      <c r="AW76" s="289">
        <v>3.6862317179536336E-2</v>
      </c>
      <c r="AX76" s="117">
        <v>1195028.3830326037</v>
      </c>
      <c r="AY76" s="142">
        <v>5.8274349955254115E-2</v>
      </c>
      <c r="AZ76" s="119">
        <v>934242.80120771541</v>
      </c>
      <c r="BA76" s="289">
        <v>7.3582079977478732E-2</v>
      </c>
      <c r="BB76" s="117">
        <v>943549.48718679242</v>
      </c>
      <c r="BC76" s="142">
        <v>-0.10297289694820259</v>
      </c>
      <c r="BD76" s="119">
        <v>359819.48607282015</v>
      </c>
      <c r="BE76" s="289">
        <v>-0.1459911440554349</v>
      </c>
      <c r="BF76" s="117">
        <v>1075851.0004717791</v>
      </c>
      <c r="BG76" s="142">
        <v>0.10332367769707768</v>
      </c>
      <c r="BH76" s="119">
        <v>661430.95766592608</v>
      </c>
      <c r="BI76" s="289">
        <v>0.18149256238657896</v>
      </c>
      <c r="BJ76" s="117">
        <v>521759.77378315828</v>
      </c>
      <c r="BK76" s="142">
        <v>0.13000996079932886</v>
      </c>
      <c r="BL76" s="119">
        <v>1034416.086157647</v>
      </c>
      <c r="BM76" s="289">
        <v>1.1451420496709289E-3</v>
      </c>
      <c r="BN76" s="117">
        <v>1995505.4849061358</v>
      </c>
      <c r="BO76" s="142">
        <v>0.13792510765087601</v>
      </c>
      <c r="BP76" s="119">
        <v>759916.84771165019</v>
      </c>
      <c r="BQ76" s="289">
        <v>3.4200087342360852E-2</v>
      </c>
      <c r="BR76" s="117">
        <v>314147.2378712176</v>
      </c>
      <c r="BS76" s="142">
        <v>6.581350174279435E-2</v>
      </c>
      <c r="BT76" s="119">
        <v>1179987.1817889628</v>
      </c>
      <c r="BU76" s="289">
        <v>0.16632609056354347</v>
      </c>
      <c r="BV76" s="117">
        <v>1580112.006351053</v>
      </c>
      <c r="BW76" s="142">
        <v>6.6217342060549439E-2</v>
      </c>
      <c r="BX76" s="119">
        <v>707522.44849880994</v>
      </c>
      <c r="BY76" s="289">
        <v>3.8561052510127876E-2</v>
      </c>
      <c r="BZ76" s="117">
        <v>312661.38311061333</v>
      </c>
      <c r="CA76" s="142">
        <v>0.18679767154474275</v>
      </c>
      <c r="CB76" s="119">
        <v>559046.29260828986</v>
      </c>
      <c r="CC76" s="289">
        <v>7.9696074792148047E-2</v>
      </c>
      <c r="CD76" s="117">
        <v>1682114.3071564783</v>
      </c>
      <c r="CE76" s="142">
        <v>6.3487015954059728E-3</v>
      </c>
      <c r="CF76" s="119">
        <v>447474.93296883925</v>
      </c>
      <c r="CG76" s="289">
        <v>6.9268046134158989E-2</v>
      </c>
      <c r="CH76" s="117">
        <v>1307275.6358640902</v>
      </c>
      <c r="CI76" s="142">
        <v>0.15985907802212418</v>
      </c>
      <c r="CJ76" s="119">
        <v>716489.26898433559</v>
      </c>
      <c r="CK76" s="289">
        <v>6.7355553848538169E-2</v>
      </c>
      <c r="CL76" s="117">
        <v>281010.08660785179</v>
      </c>
      <c r="CM76" s="142">
        <v>9.1890199045749354E-2</v>
      </c>
      <c r="CN76" s="119">
        <v>648155.72404297173</v>
      </c>
      <c r="CO76" s="289">
        <v>2.2221360616786069E-2</v>
      </c>
      <c r="CP76" s="117">
        <v>778304.40024495369</v>
      </c>
      <c r="CQ76" s="142">
        <v>-0.11563606159907026</v>
      </c>
      <c r="CR76" s="119">
        <v>460951.89638579398</v>
      </c>
      <c r="CS76" s="289">
        <v>3.6501392859529518E-2</v>
      </c>
      <c r="CT76" s="117">
        <v>244185.75421562439</v>
      </c>
      <c r="CU76" s="142">
        <v>-9.8978376883307392E-2</v>
      </c>
      <c r="CV76" s="119">
        <v>753084.74237459293</v>
      </c>
      <c r="CW76" s="289">
        <v>1.6867161884679127E-2</v>
      </c>
      <c r="CX76" s="117">
        <v>953734.00806501345</v>
      </c>
      <c r="CY76" s="142">
        <v>0.17166919971701861</v>
      </c>
      <c r="CZ76" s="119">
        <v>1003630.2734055921</v>
      </c>
      <c r="DA76" s="289">
        <v>-5.4185136101503009E-2</v>
      </c>
      <c r="DB76" s="117">
        <v>2014402.8769918017</v>
      </c>
      <c r="DC76" s="142">
        <v>5.548478966949124E-2</v>
      </c>
      <c r="DD76" s="119">
        <v>2905405.2514835936</v>
      </c>
      <c r="DE76" s="289">
        <v>0.19148125649040326</v>
      </c>
      <c r="DF76" s="117">
        <v>2649111.122626293</v>
      </c>
      <c r="DG76" s="142">
        <v>0.30311243315023423</v>
      </c>
      <c r="DH76" s="119">
        <v>2609828.4709618478</v>
      </c>
      <c r="DI76" s="289">
        <v>-3.7899492290090736E-2</v>
      </c>
      <c r="DJ76" s="117">
        <v>723708.59257364692</v>
      </c>
      <c r="DK76" s="142">
        <v>0.14819544170933385</v>
      </c>
      <c r="DL76" s="119">
        <v>1683857.2207326994</v>
      </c>
      <c r="DM76" s="289">
        <v>7.1120968803516496E-2</v>
      </c>
      <c r="DN76" s="117">
        <v>384313.93101519084</v>
      </c>
      <c r="DO76" s="142">
        <v>-5.7218898738224541E-2</v>
      </c>
      <c r="DP76" s="119">
        <v>2608348.3689621761</v>
      </c>
      <c r="DQ76" s="289">
        <v>0.15944235116892114</v>
      </c>
      <c r="DR76" s="117">
        <v>2163559.4034658363</v>
      </c>
      <c r="DS76" s="142">
        <v>0.13643580732880739</v>
      </c>
      <c r="DT76" s="119">
        <v>1709633.7317826233</v>
      </c>
      <c r="DU76" s="289">
        <v>-0.10634573629562459</v>
      </c>
      <c r="DV76" s="117">
        <v>216154.02905152758</v>
      </c>
      <c r="DW76" s="142">
        <v>-1.3830236858598778E-2</v>
      </c>
      <c r="DX76" s="119">
        <v>612395.85221468844</v>
      </c>
      <c r="DY76" s="289">
        <v>0.15555001968238347</v>
      </c>
      <c r="DZ76" s="117">
        <v>942857.77790719899</v>
      </c>
      <c r="EA76" s="142">
        <v>-0.10586520891437608</v>
      </c>
      <c r="EB76" s="119">
        <v>719131.56707187078</v>
      </c>
      <c r="EC76" s="289">
        <v>0.1897965581637896</v>
      </c>
      <c r="ED76" s="117">
        <v>586122.24218595063</v>
      </c>
      <c r="EE76" s="142">
        <v>0.14365738151492891</v>
      </c>
      <c r="EF76" s="119">
        <v>442714.15912722569</v>
      </c>
      <c r="EG76" s="289">
        <v>-6.8659800733348209E-2</v>
      </c>
      <c r="EH76" s="117">
        <v>298994.01926680998</v>
      </c>
      <c r="EI76" s="142">
        <v>5.0533123951769711E-2</v>
      </c>
      <c r="EJ76" s="119">
        <v>328321.22805057769</v>
      </c>
      <c r="EK76" s="289">
        <v>0.14612486933856525</v>
      </c>
      <c r="EL76" s="117">
        <v>387951.31193949439</v>
      </c>
      <c r="EM76" s="142">
        <v>-6.7480983343843198E-2</v>
      </c>
      <c r="EN76" s="119">
        <v>274853.91484524129</v>
      </c>
      <c r="EO76" s="289">
        <v>-6.3010367124164995E-2</v>
      </c>
      <c r="EP76" s="117">
        <v>605298.53453546925</v>
      </c>
      <c r="EQ76" s="142">
        <v>0.1404558997188991</v>
      </c>
      <c r="ER76" s="119">
        <v>1083049.3178742582</v>
      </c>
      <c r="ES76" s="289">
        <v>-3.749418788456485E-2</v>
      </c>
      <c r="ET76" s="117">
        <v>981305.15037851047</v>
      </c>
      <c r="EU76" s="142">
        <v>0.17748264995910323</v>
      </c>
      <c r="EV76" s="119">
        <v>574781.31302303344</v>
      </c>
      <c r="EW76" s="289">
        <v>-0.22870449954953587</v>
      </c>
      <c r="EX76" s="117">
        <v>271615.56127152452</v>
      </c>
      <c r="EY76" s="142">
        <v>0.10984880146197669</v>
      </c>
      <c r="EZ76" s="119">
        <v>1186709.3413003681</v>
      </c>
      <c r="FA76" s="289">
        <v>-5.5984637707365337E-2</v>
      </c>
      <c r="FB76" s="117">
        <v>312345.44965947082</v>
      </c>
      <c r="FC76" s="142">
        <v>4.9343023699077213E-2</v>
      </c>
      <c r="FD76" s="119">
        <v>2070885.1247210952</v>
      </c>
      <c r="FE76" s="289">
        <v>0.19752753439783427</v>
      </c>
      <c r="FF76" s="117">
        <v>1717711.0443875573</v>
      </c>
      <c r="FG76" s="142">
        <v>1.4494935189723869E-2</v>
      </c>
      <c r="FH76" s="119">
        <v>3393378.9089414072</v>
      </c>
      <c r="FI76" s="289">
        <v>-3.544167786290324E-2</v>
      </c>
      <c r="FJ76" s="117">
        <v>1891675.6012940807</v>
      </c>
      <c r="FK76" s="142">
        <v>-3.5287844010852151E-2</v>
      </c>
      <c r="FL76" s="119">
        <v>1051364.5381409281</v>
      </c>
      <c r="FM76" s="289">
        <v>8.8479430283752769E-2</v>
      </c>
      <c r="FN76" s="117">
        <v>717429.0671454987</v>
      </c>
      <c r="FO76" s="142">
        <v>-0.25558963374512672</v>
      </c>
      <c r="FP76" s="119">
        <v>719867.67466453009</v>
      </c>
      <c r="FQ76" s="289">
        <v>-7.767490215045883E-2</v>
      </c>
      <c r="FR76" s="117">
        <v>344200.02307788649</v>
      </c>
      <c r="FS76" s="142">
        <v>-1.1946818057137008E-2</v>
      </c>
      <c r="FT76" s="119">
        <v>257644.70376741572</v>
      </c>
      <c r="FU76" s="289">
        <v>-5.1617611534706342E-2</v>
      </c>
      <c r="FV76" s="117">
        <v>124224.60950839025</v>
      </c>
      <c r="FW76" s="142">
        <v>-4.7211929781657669E-2</v>
      </c>
      <c r="FX76" s="119">
        <v>249027.04093599264</v>
      </c>
      <c r="FY76" s="289">
        <v>-5.4665260016094133E-3</v>
      </c>
      <c r="FZ76" s="117">
        <v>636508.55351112853</v>
      </c>
      <c r="GA76" s="142">
        <v>5.3093690267538934E-2</v>
      </c>
      <c r="GB76" s="119">
        <v>2044338.5853855019</v>
      </c>
      <c r="GC76" s="289">
        <v>0.14468891127243833</v>
      </c>
      <c r="GD76" s="117">
        <v>357514.24849907198</v>
      </c>
      <c r="GE76" s="142">
        <v>0.16824506446533988</v>
      </c>
      <c r="GF76" s="119">
        <v>1348789.5837789907</v>
      </c>
      <c r="GG76" s="289">
        <v>6.0580162109516181E-2</v>
      </c>
      <c r="GH76" s="117">
        <v>1468958.5517376412</v>
      </c>
      <c r="GI76" s="142">
        <v>-8.1158270128287316E-2</v>
      </c>
      <c r="GJ76" s="119">
        <v>1782208.2284696996</v>
      </c>
      <c r="GK76" s="289">
        <v>5.2862934053853998E-2</v>
      </c>
      <c r="GL76" s="117">
        <v>384967.90561801009</v>
      </c>
      <c r="GM76" s="142">
        <v>5.2544901632888212E-2</v>
      </c>
      <c r="GN76" s="119">
        <v>381265.02697507682</v>
      </c>
      <c r="GO76" s="289">
        <v>-0.13360244641547275</v>
      </c>
      <c r="GP76" s="117">
        <v>656551.53142793127</v>
      </c>
      <c r="GQ76" s="142">
        <v>0.21694316240021572</v>
      </c>
      <c r="GR76" s="119">
        <v>1577553.0898889294</v>
      </c>
      <c r="GS76" s="289">
        <v>5.314133421192388E-2</v>
      </c>
      <c r="GT76" s="117">
        <v>3440695.2382526193</v>
      </c>
    </row>
    <row r="77" spans="1:202" x14ac:dyDescent="0.35">
      <c r="A77" s="15">
        <v>47573</v>
      </c>
      <c r="B77" s="16">
        <v>2127.7786683840009</v>
      </c>
      <c r="C77" s="142">
        <v>0.14325656696292871</v>
      </c>
      <c r="D77" s="119">
        <v>908463.39703907038</v>
      </c>
      <c r="E77" s="289">
        <v>-1.1954684615981634E-2</v>
      </c>
      <c r="F77" s="117">
        <v>295939.70660134911</v>
      </c>
      <c r="G77" s="142">
        <v>0.23382915544232225</v>
      </c>
      <c r="H77" s="119">
        <v>548386.58646927995</v>
      </c>
      <c r="I77" s="289">
        <v>0.13859976169169869</v>
      </c>
      <c r="J77" s="117">
        <v>1095837.9352392184</v>
      </c>
      <c r="K77" s="142">
        <v>0.10503093058975345</v>
      </c>
      <c r="L77" s="119">
        <v>1401824.9939187707</v>
      </c>
      <c r="M77" s="289">
        <v>-0.14612983200440471</v>
      </c>
      <c r="N77" s="117">
        <v>500712.07211322378</v>
      </c>
      <c r="O77" s="142">
        <v>-2.7302492104314652E-2</v>
      </c>
      <c r="P77" s="119">
        <v>322095.95066895906</v>
      </c>
      <c r="Q77" s="289">
        <v>0.21724383644028417</v>
      </c>
      <c r="R77" s="117">
        <v>870490.75883082568</v>
      </c>
      <c r="S77" s="142">
        <v>3.3654026958239443E-2</v>
      </c>
      <c r="T77" s="119">
        <v>292275.37783494819</v>
      </c>
      <c r="U77" s="289">
        <v>-1.6158072217758113E-2</v>
      </c>
      <c r="V77" s="117">
        <v>830697.68985497125</v>
      </c>
      <c r="W77" s="142">
        <v>4.6629794738382836E-2</v>
      </c>
      <c r="X77" s="119">
        <v>734520.27134499175</v>
      </c>
      <c r="Y77" s="289">
        <v>0.20176190740018368</v>
      </c>
      <c r="Z77" s="117">
        <v>606466.55629972124</v>
      </c>
      <c r="AA77" s="142">
        <v>0.1175438366220552</v>
      </c>
      <c r="AB77" s="119">
        <v>687781.63396518468</v>
      </c>
      <c r="AC77" s="289">
        <v>-9.6224781409269197E-2</v>
      </c>
      <c r="AD77" s="117">
        <v>574100.49883842433</v>
      </c>
      <c r="AE77" s="142">
        <v>-0.16394058135373646</v>
      </c>
      <c r="AF77" s="119">
        <v>358295.56539352663</v>
      </c>
      <c r="AG77" s="289">
        <v>0.20378392757829278</v>
      </c>
      <c r="AH77" s="117">
        <v>1096954.8543332855</v>
      </c>
      <c r="AI77" s="142">
        <v>0.10776133544367662</v>
      </c>
      <c r="AJ77" s="119">
        <v>1362928.199148759</v>
      </c>
      <c r="AK77" s="289">
        <v>-1.4220848965878607E-2</v>
      </c>
      <c r="AL77" s="117">
        <v>384150.02269276395</v>
      </c>
      <c r="AM77" s="142">
        <v>7.0024225845242233E-2</v>
      </c>
      <c r="AN77" s="119">
        <v>1277992.6447819942</v>
      </c>
      <c r="AO77" s="289">
        <v>6.3972406976755547E-2</v>
      </c>
      <c r="AP77" s="117">
        <v>530953.96814736654</v>
      </c>
      <c r="AQ77" s="142">
        <v>0.12511619468993834</v>
      </c>
      <c r="AR77" s="119">
        <v>2916498.3616232313</v>
      </c>
      <c r="AS77" s="289">
        <v>-0.10701636935008511</v>
      </c>
      <c r="AT77" s="117">
        <v>1605523.9559168674</v>
      </c>
      <c r="AU77" s="142">
        <v>0.29660698251596435</v>
      </c>
      <c r="AV77" s="119">
        <v>2898751.1147638503</v>
      </c>
      <c r="AW77" s="289">
        <v>0.22794037332829198</v>
      </c>
      <c r="AX77" s="117">
        <v>1469551.3774673447</v>
      </c>
      <c r="AY77" s="142">
        <v>0.10652512034426878</v>
      </c>
      <c r="AZ77" s="119">
        <v>1035890.906705518</v>
      </c>
      <c r="BA77" s="289">
        <v>0.17355466880647324</v>
      </c>
      <c r="BB77" s="117">
        <v>1109434.684606398</v>
      </c>
      <c r="BC77" s="142">
        <v>9.3400291499090432E-2</v>
      </c>
      <c r="BD77" s="119">
        <v>395554.50962745846</v>
      </c>
      <c r="BE77" s="289">
        <v>-4.9632464983043273E-2</v>
      </c>
      <c r="BF77" s="117">
        <v>1024581.6420322754</v>
      </c>
      <c r="BG77" s="142">
        <v>-1.1062442447377918E-4</v>
      </c>
      <c r="BH77" s="119">
        <v>663485.5659152891</v>
      </c>
      <c r="BI77" s="289">
        <v>-0.11778681574870169</v>
      </c>
      <c r="BJ77" s="117">
        <v>462431.13011186116</v>
      </c>
      <c r="BK77" s="142">
        <v>6.8953510735482823E-2</v>
      </c>
      <c r="BL77" s="119">
        <v>1107870.4855278584</v>
      </c>
      <c r="BM77" s="289">
        <v>1.7418597908142045E-2</v>
      </c>
      <c r="BN77" s="117">
        <v>2032392.1712395919</v>
      </c>
      <c r="BO77" s="142">
        <v>7.9486390117692832E-2</v>
      </c>
      <c r="BP77" s="119">
        <v>822447.67339424964</v>
      </c>
      <c r="BQ77" s="289">
        <v>-0.10508424277395818</v>
      </c>
      <c r="BR77" s="117">
        <v>283263.0919283742</v>
      </c>
      <c r="BS77" s="142">
        <v>0.20557734393012539</v>
      </c>
      <c r="BT77" s="119">
        <v>1424693.5911611158</v>
      </c>
      <c r="BU77" s="289">
        <v>2.1001691346884319E-2</v>
      </c>
      <c r="BV77" s="117">
        <v>1615424.8096703279</v>
      </c>
      <c r="BW77" s="142">
        <v>0.16204398942413678</v>
      </c>
      <c r="BX77" s="119">
        <v>824299.98732907441</v>
      </c>
      <c r="BY77" s="289">
        <v>-7.7150432753564618E-2</v>
      </c>
      <c r="BZ77" s="117">
        <v>290667.20076668548</v>
      </c>
      <c r="CA77" s="142">
        <v>4.6579979004169179E-2</v>
      </c>
      <c r="CB77" s="119">
        <v>587214.43584872654</v>
      </c>
      <c r="CC77" s="289">
        <v>1.3957349066059499E-2</v>
      </c>
      <c r="CD77" s="117">
        <v>1707719.9423788583</v>
      </c>
      <c r="CE77" s="142">
        <v>3.5205820335668055E-2</v>
      </c>
      <c r="CF77" s="119">
        <v>465356.4337320393</v>
      </c>
      <c r="CG77" s="289">
        <v>-0.10153562266188952</v>
      </c>
      <c r="CH77" s="117">
        <v>1176668.3688542962</v>
      </c>
      <c r="CI77" s="142">
        <v>0.14703717613040984</v>
      </c>
      <c r="CJ77" s="119">
        <v>823967.60649191798</v>
      </c>
      <c r="CK77" s="289">
        <v>-8.1387472806737943E-2</v>
      </c>
      <c r="CL77" s="117">
        <v>260267.16449402017</v>
      </c>
      <c r="CM77" s="142">
        <v>-8.4998653823323653E-2</v>
      </c>
      <c r="CN77" s="119">
        <v>595191.13869982143</v>
      </c>
      <c r="CO77" s="289">
        <v>8.7356670301373174E-2</v>
      </c>
      <c r="CP77" s="117">
        <v>848422.25979964412</v>
      </c>
      <c r="CQ77" s="142">
        <v>-4.9819586986917908E-2</v>
      </c>
      <c r="CR77" s="119">
        <v>440115.24195540114</v>
      </c>
      <c r="CS77" s="289">
        <v>-4.3053899736342618E-2</v>
      </c>
      <c r="CT77" s="117">
        <v>235800.38390496568</v>
      </c>
      <c r="CU77" s="142">
        <v>0.1768204954512797</v>
      </c>
      <c r="CV77" s="119">
        <v>888373.3383064518</v>
      </c>
      <c r="CW77" s="289">
        <v>-9.9664962975466911E-2</v>
      </c>
      <c r="CX77" s="117">
        <v>860807.92213115422</v>
      </c>
      <c r="CY77" s="142">
        <v>-5.9084716762658362E-2</v>
      </c>
      <c r="CZ77" s="119">
        <v>946458.84163537726</v>
      </c>
      <c r="DA77" s="289">
        <v>-4.7358362273814791E-2</v>
      </c>
      <c r="DB77" s="117">
        <v>1921131.8344461934</v>
      </c>
      <c r="DC77" s="142">
        <v>0.18501148654568494</v>
      </c>
      <c r="DD77" s="119">
        <v>3445066.3747465969</v>
      </c>
      <c r="DE77" s="289">
        <v>-3.0357725538672706E-2</v>
      </c>
      <c r="DF77" s="117">
        <v>2570817.9129125429</v>
      </c>
      <c r="DG77" s="142">
        <v>0.10979300220766759</v>
      </c>
      <c r="DH77" s="119">
        <v>2898497.1527041798</v>
      </c>
      <c r="DI77" s="289">
        <v>2.0997213540087743E-2</v>
      </c>
      <c r="DJ77" s="117">
        <v>741032.2351010961</v>
      </c>
      <c r="DK77" s="142">
        <v>6.4805591669417573E-2</v>
      </c>
      <c r="DL77" s="119">
        <v>1795108.3628774872</v>
      </c>
      <c r="DM77" s="289">
        <v>7.469998435351663E-2</v>
      </c>
      <c r="DN77" s="117">
        <v>415149.95431724802</v>
      </c>
      <c r="DO77" s="142">
        <v>0.11040420393636464</v>
      </c>
      <c r="DP77" s="119">
        <v>2898448.7728945445</v>
      </c>
      <c r="DQ77" s="289">
        <v>0.14886504467606129</v>
      </c>
      <c r="DR77" s="117">
        <v>2487765.5493904748</v>
      </c>
      <c r="DS77" s="142">
        <v>0.29626115825830074</v>
      </c>
      <c r="DT77" s="119">
        <v>2218259.5800263886</v>
      </c>
      <c r="DU77" s="289">
        <v>-5.2189765068623606E-2</v>
      </c>
      <c r="DV77" s="117">
        <v>207000.77972507593</v>
      </c>
      <c r="DW77" s="142">
        <v>-0.1195793072321437</v>
      </c>
      <c r="DX77" s="119">
        <v>541293.75912340172</v>
      </c>
      <c r="DY77" s="289">
        <v>9.9865502989331806E-4</v>
      </c>
      <c r="DZ77" s="117">
        <v>945927.14623796393</v>
      </c>
      <c r="EA77" s="142">
        <v>-0.15732393907140368</v>
      </c>
      <c r="EB77" s="119">
        <v>608122.73489791667</v>
      </c>
      <c r="EC77" s="289">
        <v>-0.11139498979205788</v>
      </c>
      <c r="ED77" s="117">
        <v>522958.93966913258</v>
      </c>
      <c r="EE77" s="142">
        <v>-2.6761269469138677E-3</v>
      </c>
      <c r="EF77" s="119">
        <v>443657.17850458901</v>
      </c>
      <c r="EG77" s="289">
        <v>0.26694501678387639</v>
      </c>
      <c r="EH77" s="117">
        <v>380936.76142665121</v>
      </c>
      <c r="EI77" s="142">
        <v>-4.116815128764871E-2</v>
      </c>
      <c r="EJ77" s="119">
        <v>316932.62873162888</v>
      </c>
      <c r="EK77" s="289">
        <v>9.0877333891653311E-2</v>
      </c>
      <c r="EL77" s="117">
        <v>425335.07151670876</v>
      </c>
      <c r="EM77" s="142">
        <v>-5.4813502422018559E-2</v>
      </c>
      <c r="EN77" s="119">
        <v>261915.98778655438</v>
      </c>
      <c r="EO77" s="289">
        <v>-5.1128413880595705E-3</v>
      </c>
      <c r="EP77" s="117">
        <v>604331.51780434849</v>
      </c>
      <c r="EQ77" s="142">
        <v>-6.1829796572714604E-2</v>
      </c>
      <c r="ER77" s="119">
        <v>1018212.3775402594</v>
      </c>
      <c r="ES77" s="289">
        <v>9.755332521829245E-2</v>
      </c>
      <c r="ET77" s="117">
        <v>1079162.5095201549</v>
      </c>
      <c r="EU77" s="142">
        <v>-0.20368433736707575</v>
      </c>
      <c r="EV77" s="119">
        <v>459835.14081734308</v>
      </c>
      <c r="EW77" s="289">
        <v>0.1214892213381355</v>
      </c>
      <c r="EX77" s="117">
        <v>306741.70298210671</v>
      </c>
      <c r="EY77" s="142">
        <v>0.10500306470505513</v>
      </c>
      <c r="EZ77" s="119">
        <v>1313445.237719408</v>
      </c>
      <c r="FA77" s="289">
        <v>3.6145354567506435E-2</v>
      </c>
      <c r="FB77" s="117">
        <v>325763.06535334361</v>
      </c>
      <c r="FC77" s="142">
        <v>-7.609916486763689E-2</v>
      </c>
      <c r="FD77" s="119">
        <v>1915420.2748613919</v>
      </c>
      <c r="FE77" s="289">
        <v>0.10108017128649011</v>
      </c>
      <c r="FF77" s="117">
        <v>1893465.3496433315</v>
      </c>
      <c r="FG77" s="142">
        <v>-1.7062253361136627E-2</v>
      </c>
      <c r="FH77" s="119">
        <v>3337607.9969150955</v>
      </c>
      <c r="FI77" s="289">
        <v>9.2501527201711953E-2</v>
      </c>
      <c r="FJ77" s="117">
        <v>2068786.2620523842</v>
      </c>
      <c r="FK77" s="142">
        <v>5.200917252015537E-2</v>
      </c>
      <c r="FL77" s="119">
        <v>1108172.9164550572</v>
      </c>
      <c r="FM77" s="289">
        <v>5.401110335128724E-3</v>
      </c>
      <c r="FN77" s="117">
        <v>723431.75936316408</v>
      </c>
      <c r="FO77" s="142">
        <v>-4.2124286835477698E-2</v>
      </c>
      <c r="FP77" s="119">
        <v>691671.54092175711</v>
      </c>
      <c r="FQ77" s="289">
        <v>0.17934850170249611</v>
      </c>
      <c r="FR77" s="117">
        <v>408059.56017125404</v>
      </c>
      <c r="FS77" s="142">
        <v>-9.0351970260783662E-2</v>
      </c>
      <c r="FT77" s="119">
        <v>236493.77582315778</v>
      </c>
      <c r="FU77" s="289">
        <v>-8.1786724890351756E-2</v>
      </c>
      <c r="FV77" s="117">
        <v>116192.46421430015</v>
      </c>
      <c r="FW77" s="142">
        <v>1.7145304546698416E-2</v>
      </c>
      <c r="FX77" s="119">
        <v>255424.46406158741</v>
      </c>
      <c r="FY77" s="289">
        <v>5.5261253765571783E-2</v>
      </c>
      <c r="FZ77" s="117">
        <v>673810.59287904808</v>
      </c>
      <c r="GA77" s="142">
        <v>0.30692199725770386</v>
      </c>
      <c r="GB77" s="119">
        <v>2673918.8457513931</v>
      </c>
      <c r="GC77" s="289">
        <v>-0.1091312358899381</v>
      </c>
      <c r="GD77" s="117">
        <v>320626.05538048979</v>
      </c>
      <c r="GE77" s="142">
        <v>4.696064451151747E-2</v>
      </c>
      <c r="GF77" s="119">
        <v>1414257.3906120574</v>
      </c>
      <c r="GG77" s="289">
        <v>-0.13623601500822047</v>
      </c>
      <c r="GH77" s="117">
        <v>1270961.2711050422</v>
      </c>
      <c r="GI77" s="142">
        <v>0.16852488068347238</v>
      </c>
      <c r="GJ77" s="119">
        <v>2084682.4361940427</v>
      </c>
      <c r="GK77" s="289">
        <v>9.4136538795286967E-2</v>
      </c>
      <c r="GL77" s="117">
        <v>423335.23046854429</v>
      </c>
      <c r="GM77" s="142">
        <v>0.20503010949508355</v>
      </c>
      <c r="GN77" s="119">
        <v>461563.6158708068</v>
      </c>
      <c r="GO77" s="289">
        <v>5.0560699643214156E-2</v>
      </c>
      <c r="GP77" s="117">
        <v>691875.01487713517</v>
      </c>
      <c r="GQ77" s="142">
        <v>-7.9012669085815154E-2</v>
      </c>
      <c r="GR77" s="119">
        <v>1455034.1883006142</v>
      </c>
      <c r="GS77" s="289">
        <v>5.4591919606709782E-2</v>
      </c>
      <c r="GT77" s="117">
        <v>3630657.1747588795</v>
      </c>
    </row>
    <row r="78" spans="1:202" x14ac:dyDescent="0.35">
      <c r="A78" s="15">
        <v>47603</v>
      </c>
      <c r="B78" s="16">
        <v>2127.7786683840009</v>
      </c>
      <c r="C78" s="142">
        <v>0.17225811273512803</v>
      </c>
      <c r="D78" s="119">
        <v>1067081.365970348</v>
      </c>
      <c r="E78" s="289">
        <v>-1.1107484414284816E-2</v>
      </c>
      <c r="F78" s="117">
        <v>294780.33959109063</v>
      </c>
      <c r="G78" s="142">
        <v>0.12761949226103395</v>
      </c>
      <c r="H78" s="119">
        <v>620499.18286563491</v>
      </c>
      <c r="I78" s="289">
        <v>0.10637963034846455</v>
      </c>
      <c r="J78" s="117">
        <v>1214540.5483801751</v>
      </c>
      <c r="K78" s="142">
        <v>-6.5824235117242488E-2</v>
      </c>
      <c r="L78" s="119">
        <v>1311678.7145942186</v>
      </c>
      <c r="M78" s="289">
        <v>0.19110647663802877</v>
      </c>
      <c r="N78" s="117">
        <v>598529.17069329252</v>
      </c>
      <c r="O78" s="142">
        <v>3.4824408242805582E-2</v>
      </c>
      <c r="P78" s="119">
        <v>335440.53021679347</v>
      </c>
      <c r="Q78" s="289">
        <v>-2.0866890672712995E-2</v>
      </c>
      <c r="R78" s="117">
        <v>854454.10200307984</v>
      </c>
      <c r="S78" s="142">
        <v>-1.039461868091654E-2</v>
      </c>
      <c r="T78" s="119">
        <v>291365.06540091714</v>
      </c>
      <c r="U78" s="289">
        <v>-2.8582326509752967E-2</v>
      </c>
      <c r="V78" s="117">
        <v>809082.19592102291</v>
      </c>
      <c r="W78" s="142">
        <v>-3.8422532246191812E-2</v>
      </c>
      <c r="X78" s="119">
        <v>708425.92120214121</v>
      </c>
      <c r="Y78" s="289">
        <v>0.12443521534730127</v>
      </c>
      <c r="Z78" s="117">
        <v>684060.13150219712</v>
      </c>
      <c r="AA78" s="142">
        <v>-2.0981115785193835E-2</v>
      </c>
      <c r="AB78" s="119">
        <v>675478.98653641529</v>
      </c>
      <c r="AC78" s="289">
        <v>0.27569828142225467</v>
      </c>
      <c r="AD78" s="117">
        <v>734506.79840022093</v>
      </c>
      <c r="AE78" s="142">
        <v>4.6709082972947666E-2</v>
      </c>
      <c r="AF78" s="119">
        <v>377159.00135471608</v>
      </c>
      <c r="AG78" s="289">
        <v>0.18279878010138556</v>
      </c>
      <c r="AH78" s="117">
        <v>1299604.6422000872</v>
      </c>
      <c r="AI78" s="142">
        <v>0.16101945074629562</v>
      </c>
      <c r="AJ78" s="119">
        <v>1584513.9278507142</v>
      </c>
      <c r="AK78" s="289">
        <v>-9.2689107705564114E-2</v>
      </c>
      <c r="AL78" s="117">
        <v>350671.27853268344</v>
      </c>
      <c r="AM78" s="142">
        <v>0.20899717201629048</v>
      </c>
      <c r="AN78" s="119">
        <v>1547217.2720674346</v>
      </c>
      <c r="AO78" s="289">
        <v>0.11120259494936423</v>
      </c>
      <c r="AP78" s="117">
        <v>592125.20587239973</v>
      </c>
      <c r="AQ78" s="142">
        <v>2.6914977119191358E-3</v>
      </c>
      <c r="AR78" s="119">
        <v>2926475.8889587405</v>
      </c>
      <c r="AS78" s="289">
        <v>-0.12635727098269317</v>
      </c>
      <c r="AT78" s="117">
        <v>1404782.1090182583</v>
      </c>
      <c r="AU78" s="142">
        <v>-8.1291918217651221E-3</v>
      </c>
      <c r="AV78" s="119">
        <v>2877314.3895767638</v>
      </c>
      <c r="AW78" s="289">
        <v>0.11989988465756427</v>
      </c>
      <c r="AX78" s="117">
        <v>1647878.1967924281</v>
      </c>
      <c r="AY78" s="142">
        <v>-1.0487152348944408E-2</v>
      </c>
      <c r="AZ78" s="119">
        <v>1027155.1396183951</v>
      </c>
      <c r="BA78" s="289">
        <v>-1.1361581950853065E-2</v>
      </c>
      <c r="BB78" s="117">
        <v>1098957.5301865076</v>
      </c>
      <c r="BC78" s="142">
        <v>-1.0969805373169966E-2</v>
      </c>
      <c r="BD78" s="119">
        <v>393343.13231074956</v>
      </c>
      <c r="BE78" s="289">
        <v>5.9870881816197277E-3</v>
      </c>
      <c r="BF78" s="117">
        <v>1032843.6813407753</v>
      </c>
      <c r="BG78" s="142">
        <v>9.2726389618505572E-2</v>
      </c>
      <c r="BH78" s="119">
        <v>727135.96567498881</v>
      </c>
      <c r="BI78" s="289">
        <v>-7.8463587729221115E-2</v>
      </c>
      <c r="BJ78" s="117">
        <v>428274.90323399031</v>
      </c>
      <c r="BK78" s="142">
        <v>5.5965155543874212E-3</v>
      </c>
      <c r="BL78" s="119">
        <v>1116198.4786007458</v>
      </c>
      <c r="BM78" s="289">
        <v>9.8937538581777562E-2</v>
      </c>
      <c r="BN78" s="117">
        <v>2235599.8287632959</v>
      </c>
      <c r="BO78" s="142">
        <v>3.2122855745955303E-2</v>
      </c>
      <c r="BP78" s="119">
        <v>850994.82003367355</v>
      </c>
      <c r="BQ78" s="289">
        <v>0.15911602951922746</v>
      </c>
      <c r="BR78" s="117">
        <v>330462.56909374107</v>
      </c>
      <c r="BS78" s="142">
        <v>9.2088953273049279E-2</v>
      </c>
      <c r="BT78" s="119">
        <v>1558019.9113743487</v>
      </c>
      <c r="BU78" s="289">
        <v>2.7503397382994468E-2</v>
      </c>
      <c r="BV78" s="117">
        <v>1661982.2588214234</v>
      </c>
      <c r="BW78" s="142">
        <v>3.4183967402334682E-2</v>
      </c>
      <c r="BX78" s="119">
        <v>854605.60989406041</v>
      </c>
      <c r="BY78" s="289">
        <v>2.7500759178112833E-2</v>
      </c>
      <c r="BZ78" s="117">
        <v>300788.54812433029</v>
      </c>
      <c r="CA78" s="142">
        <v>-2.134945752927149E-2</v>
      </c>
      <c r="CB78" s="119">
        <v>576805.50485838298</v>
      </c>
      <c r="CC78" s="289">
        <v>-3.0535562383738779E-2</v>
      </c>
      <c r="CD78" s="117">
        <v>1657701.532212778</v>
      </c>
      <c r="CE78" s="142">
        <v>5.9262829836517122E-2</v>
      </c>
      <c r="CF78" s="119">
        <v>495062.55154601362</v>
      </c>
      <c r="CG78" s="289">
        <v>3.9447423698514041E-2</v>
      </c>
      <c r="CH78" s="117">
        <v>1225212.683221515</v>
      </c>
      <c r="CI78" s="142">
        <v>6.754728380519516E-2</v>
      </c>
      <c r="CJ78" s="119">
        <v>881752.15892229881</v>
      </c>
      <c r="CK78" s="289">
        <v>3.447725468969063E-2</v>
      </c>
      <c r="CL78" s="117">
        <v>271368.24048002809</v>
      </c>
      <c r="CM78" s="142">
        <v>-8.7274258580282774E-2</v>
      </c>
      <c r="CN78" s="119">
        <v>545374.05202462419</v>
      </c>
      <c r="CO78" s="289">
        <v>7.6218846718866154E-2</v>
      </c>
      <c r="CP78" s="117">
        <v>915215.80464057124</v>
      </c>
      <c r="CQ78" s="142">
        <v>-0.16423134372332532</v>
      </c>
      <c r="CR78" s="119">
        <v>369962.30304433318</v>
      </c>
      <c r="CS78" s="289">
        <v>-0.14029995542017498</v>
      </c>
      <c r="CT78" s="117">
        <v>204845.37922342287</v>
      </c>
      <c r="CU78" s="142">
        <v>-2.5733338035731482E-2</v>
      </c>
      <c r="CV78" s="119">
        <v>867640.30555826449</v>
      </c>
      <c r="CW78" s="289">
        <v>0.12631142241588467</v>
      </c>
      <c r="CX78" s="117">
        <v>971665.57387078647</v>
      </c>
      <c r="CY78" s="142">
        <v>0.1083723457161828</v>
      </c>
      <c r="CZ78" s="119">
        <v>1051156.5850956081</v>
      </c>
      <c r="DA78" s="289">
        <v>0.1213274478411162</v>
      </c>
      <c r="DB78" s="117">
        <v>2156345.6355542559</v>
      </c>
      <c r="DC78" s="142">
        <v>9.5295721999495236E-2</v>
      </c>
      <c r="DD78" s="119">
        <v>3775494.2409326416</v>
      </c>
      <c r="DE78" s="289">
        <v>-4.5303595793463394E-2</v>
      </c>
      <c r="DF78" s="117">
        <v>2456478.3959957417</v>
      </c>
      <c r="DG78" s="142">
        <v>9.1125777651776499E-2</v>
      </c>
      <c r="DH78" s="119">
        <v>3164752.7384341918</v>
      </c>
      <c r="DI78" s="289">
        <v>-0.13794377644582728</v>
      </c>
      <c r="DJ78" s="117">
        <v>640939.2287915427</v>
      </c>
      <c r="DK78" s="142">
        <v>6.7313121016068039E-2</v>
      </c>
      <c r="DL78" s="119">
        <v>1918070.4880131993</v>
      </c>
      <c r="DM78" s="289">
        <v>0.13696403840749877</v>
      </c>
      <c r="DN78" s="117">
        <v>474138.34727361094</v>
      </c>
      <c r="DO78" s="142">
        <v>0.26049559039353776</v>
      </c>
      <c r="DP78" s="119">
        <v>3655609.6758835181</v>
      </c>
      <c r="DQ78" s="289">
        <v>0.30151000900995306</v>
      </c>
      <c r="DR78" s="117">
        <v>3239979.5412702318</v>
      </c>
      <c r="DS78" s="142">
        <v>0.29918370680716777</v>
      </c>
      <c r="DT78" s="119">
        <v>2884054.4825075786</v>
      </c>
      <c r="DU78" s="289">
        <v>9.7556943266002533E-2</v>
      </c>
      <c r="DV78" s="117">
        <v>229322.92171711748</v>
      </c>
      <c r="DW78" s="142">
        <v>0.11336413762391236</v>
      </c>
      <c r="DX78" s="119">
        <v>604784.83799601579</v>
      </c>
      <c r="DY78" s="289">
        <v>1.0500335061080605E-2</v>
      </c>
      <c r="DZ78" s="117">
        <v>957987.47688521829</v>
      </c>
      <c r="EA78" s="142">
        <v>-6.3622334425349342E-3</v>
      </c>
      <c r="EB78" s="119">
        <v>606381.49476516724</v>
      </c>
      <c r="EC78" s="289">
        <v>-4.1702812717388182E-2</v>
      </c>
      <c r="ED78" s="117">
        <v>503277.85961761087</v>
      </c>
      <c r="EE78" s="142">
        <v>-6.4709228033551031E-2</v>
      </c>
      <c r="EF78" s="119">
        <v>417076.24364039773</v>
      </c>
      <c r="EG78" s="289">
        <v>8.4278683116192743E-2</v>
      </c>
      <c r="EH78" s="117">
        <v>415169.38869862072</v>
      </c>
      <c r="EI78" s="142">
        <v>0.17170399755146826</v>
      </c>
      <c r="EJ78" s="119">
        <v>373479.0067077289</v>
      </c>
      <c r="EK78" s="289">
        <v>-0.12344442310666955</v>
      </c>
      <c r="EL78" s="117">
        <v>374957.60765467864</v>
      </c>
      <c r="EM78" s="142">
        <v>9.9395163695370187E-2</v>
      </c>
      <c r="EN78" s="119">
        <v>290076.94893541757</v>
      </c>
      <c r="EO78" s="289">
        <v>-7.0215177586068267E-2</v>
      </c>
      <c r="EP78" s="117">
        <v>564026.05162924202</v>
      </c>
      <c r="EQ78" s="142">
        <v>0.21879322087652703</v>
      </c>
      <c r="ER78" s="119">
        <v>1243118.1218270231</v>
      </c>
      <c r="ES78" s="289">
        <v>2.4448229743667626E-2</v>
      </c>
      <c r="ET78" s="117">
        <v>1107673.9011520406</v>
      </c>
      <c r="EU78" s="142">
        <v>0.10474814351674015</v>
      </c>
      <c r="EV78" s="119">
        <v>510129.79681010253</v>
      </c>
      <c r="EW78" s="289">
        <v>6.4464742619741167E-3</v>
      </c>
      <c r="EX78" s="117">
        <v>310846.88414383895</v>
      </c>
      <c r="EY78" s="142">
        <v>6.1396204011748286E-2</v>
      </c>
      <c r="EZ78" s="119">
        <v>1396213.5681610722</v>
      </c>
      <c r="FA78" s="289">
        <v>0.14045905228184163</v>
      </c>
      <c r="FB78" s="117">
        <v>373647.21544968593</v>
      </c>
      <c r="FC78" s="142">
        <v>0.13683547319332801</v>
      </c>
      <c r="FD78" s="119">
        <v>2179645.4932045289</v>
      </c>
      <c r="FE78" s="289">
        <v>2.1046130134808664E-2</v>
      </c>
      <c r="FF78" s="117">
        <v>1935443.2464660599</v>
      </c>
      <c r="FG78" s="142">
        <v>0.15406645282759857</v>
      </c>
      <c r="FH78" s="119">
        <v>3853949.200597215</v>
      </c>
      <c r="FI78" s="289">
        <v>0.1952190851829963</v>
      </c>
      <c r="FJ78" s="117">
        <v>2474780.6022377852</v>
      </c>
      <c r="FK78" s="142">
        <v>7.8005294137802494E-2</v>
      </c>
      <c r="FL78" s="119">
        <v>1196744.0494270644</v>
      </c>
      <c r="FM78" s="289">
        <v>0.21715629034784639</v>
      </c>
      <c r="FN78" s="117">
        <v>882657.29521466861</v>
      </c>
      <c r="FO78" s="142">
        <v>-8.6306420967024886E-2</v>
      </c>
      <c r="FP78" s="119">
        <v>634103.62440843706</v>
      </c>
      <c r="FQ78" s="289">
        <v>6.5606651118155362E-2</v>
      </c>
      <c r="FR78" s="117">
        <v>436958.7600392215</v>
      </c>
      <c r="FS78" s="142">
        <v>0.14804117675966733</v>
      </c>
      <c r="FT78" s="119">
        <v>273632.37136073905</v>
      </c>
      <c r="FU78" s="289">
        <v>0.10502387326854956</v>
      </c>
      <c r="FV78" s="117">
        <v>130523.22551908728</v>
      </c>
      <c r="FW78" s="142">
        <v>0.13127778165637133</v>
      </c>
      <c r="FX78" s="119">
        <v>291083.79975274415</v>
      </c>
      <c r="FY78" s="289">
        <v>-1.0811662988476217E-3</v>
      </c>
      <c r="FZ78" s="117">
        <v>675209.87024260475</v>
      </c>
      <c r="GA78" s="142">
        <v>2.7396440170080194E-3</v>
      </c>
      <c r="GB78" s="119">
        <v>2683372.210187505</v>
      </c>
      <c r="GC78" s="289">
        <v>0.14758318827296268</v>
      </c>
      <c r="GD78" s="117">
        <v>370072.84954530996</v>
      </c>
      <c r="GE78" s="142">
        <v>1.2511911043489258E-2</v>
      </c>
      <c r="GF78" s="119">
        <v>1434080.2319443768</v>
      </c>
      <c r="GG78" s="289">
        <v>1.6962955120275708E-2</v>
      </c>
      <c r="GH78" s="117">
        <v>1294648.3087747896</v>
      </c>
      <c r="GI78" s="142">
        <v>-7.5383780439415363E-2</v>
      </c>
      <c r="GJ78" s="119">
        <v>1929658.9718064694</v>
      </c>
      <c r="GK78" s="289">
        <v>0.21308349945110133</v>
      </c>
      <c r="GL78" s="117">
        <v>515668.76148610417</v>
      </c>
      <c r="GM78" s="142">
        <v>0.13545580270630372</v>
      </c>
      <c r="GN78" s="119">
        <v>526212.86462699494</v>
      </c>
      <c r="GO78" s="289">
        <v>-0.15432119749237433</v>
      </c>
      <c r="GP78" s="117">
        <v>587231.8127346253</v>
      </c>
      <c r="GQ78" s="142">
        <v>0.24041769554313347</v>
      </c>
      <c r="GR78" s="119">
        <v>1806977.9334567057</v>
      </c>
      <c r="GS78" s="289">
        <v>8.5935381456623064E-3</v>
      </c>
      <c r="GT78" s="117">
        <v>3663985.1443523765</v>
      </c>
    </row>
    <row r="79" spans="1:202" x14ac:dyDescent="0.35">
      <c r="A79" s="15">
        <v>47634</v>
      </c>
      <c r="B79" s="16">
        <v>2127.7786683840009</v>
      </c>
      <c r="C79" s="142">
        <v>-0.15416488542238849</v>
      </c>
      <c r="D79" s="119">
        <v>904702.66811754741</v>
      </c>
      <c r="E79" s="289">
        <v>-0.11422098484251818</v>
      </c>
      <c r="F79" s="117">
        <v>263238.01755916828</v>
      </c>
      <c r="G79" s="142">
        <v>-1.031743258781874E-2</v>
      </c>
      <c r="H79" s="119">
        <v>616225.00304400607</v>
      </c>
      <c r="I79" s="289">
        <v>0.17350859843882582</v>
      </c>
      <c r="J79" s="117">
        <v>1427401.5553451264</v>
      </c>
      <c r="K79" s="142">
        <v>-8.6491899411767811E-2</v>
      </c>
      <c r="L79" s="119">
        <v>1200356.9098193627</v>
      </c>
      <c r="M79" s="289">
        <v>2.0989369598199355E-2</v>
      </c>
      <c r="N79" s="117">
        <v>613219.69934066175</v>
      </c>
      <c r="O79" s="142">
        <v>4.9395419395549464E-2</v>
      </c>
      <c r="P79" s="119">
        <v>354137.53455750149</v>
      </c>
      <c r="Q79" s="289">
        <v>2.8213924299601477E-2</v>
      </c>
      <c r="R79" s="117">
        <v>880689.38402286277</v>
      </c>
      <c r="S79" s="142">
        <v>0.17315481887147677</v>
      </c>
      <c r="T79" s="119">
        <v>343944.1091942729</v>
      </c>
      <c r="U79" s="289">
        <v>-0.11560667205117282</v>
      </c>
      <c r="V79" s="117">
        <v>717674.67450312246</v>
      </c>
      <c r="W79" s="142">
        <v>-9.9442974191427433E-2</v>
      </c>
      <c r="X79" s="119">
        <v>640105.71927188244</v>
      </c>
      <c r="Y79" s="289">
        <v>-5.1362010099176361E-2</v>
      </c>
      <c r="Z79" s="117">
        <v>651053.20678792126</v>
      </c>
      <c r="AA79" s="142">
        <v>5.9367371210781658E-2</v>
      </c>
      <c r="AB79" s="119">
        <v>717708.17694358912</v>
      </c>
      <c r="AC79" s="289">
        <v>-3.9822609667368752E-2</v>
      </c>
      <c r="AD79" s="117">
        <v>707384.59953788423</v>
      </c>
      <c r="AE79" s="142">
        <v>0.11371441700738044</v>
      </c>
      <c r="AF79" s="119">
        <v>422175.19598123746</v>
      </c>
      <c r="AG79" s="289">
        <v>-0.10876059734022932</v>
      </c>
      <c r="AH79" s="117">
        <v>1160386.6436766547</v>
      </c>
      <c r="AI79" s="142">
        <v>4.5383352504938038E-2</v>
      </c>
      <c r="AJ79" s="119">
        <v>1658552.2606557312</v>
      </c>
      <c r="AK79" s="289">
        <v>1.3575703969667202E-2</v>
      </c>
      <c r="AL79" s="117">
        <v>357559.66666909185</v>
      </c>
      <c r="AM79" s="142">
        <v>-1.5519424453471049E-2</v>
      </c>
      <c r="AN79" s="119">
        <v>1525333.1291688625</v>
      </c>
      <c r="AO79" s="289">
        <v>1.0950401253398068E-2</v>
      </c>
      <c r="AP79" s="117">
        <v>600736.99313733738</v>
      </c>
      <c r="AQ79" s="142">
        <v>0.13943293996504663</v>
      </c>
      <c r="AR79" s="119">
        <v>3336650.8045614655</v>
      </c>
      <c r="AS79" s="289">
        <v>9.2430064470583856E-2</v>
      </c>
      <c r="AT79" s="117">
        <v>1536753.9885903227</v>
      </c>
      <c r="AU79" s="142">
        <v>8.6389917830678037E-2</v>
      </c>
      <c r="AV79" s="119">
        <v>3128013.1219337117</v>
      </c>
      <c r="AW79" s="289">
        <v>0.16376752152890672</v>
      </c>
      <c r="AX79" s="117">
        <v>1919874.9035310321</v>
      </c>
      <c r="AY79" s="142">
        <v>0.42737415083142682</v>
      </c>
      <c r="AZ79" s="119">
        <v>1468262.4738533264</v>
      </c>
      <c r="BA79" s="289">
        <v>9.5041033284768706E-2</v>
      </c>
      <c r="BB79" s="117">
        <v>1205531.3680598948</v>
      </c>
      <c r="BC79" s="142">
        <v>4.7716197977977902E-2</v>
      </c>
      <c r="BD79" s="119">
        <v>414239.74975375127</v>
      </c>
      <c r="BE79" s="289">
        <v>6.3847077746887734E-2</v>
      </c>
      <c r="BF79" s="117">
        <v>1100915.5108321058</v>
      </c>
      <c r="BG79" s="142">
        <v>8.677790520673781E-2</v>
      </c>
      <c r="BH79" s="119">
        <v>792363.08024512674</v>
      </c>
      <c r="BI79" s="289">
        <v>-3.1952227096679428E-2</v>
      </c>
      <c r="BJ79" s="117">
        <v>416718.34493443347</v>
      </c>
      <c r="BK79" s="142">
        <v>-1.809305075053138E-2</v>
      </c>
      <c r="BL79" s="119">
        <v>1098130.8215481406</v>
      </c>
      <c r="BM79" s="289">
        <v>7.724092150031367E-2</v>
      </c>
      <c r="BN79" s="117">
        <v>2410407.3983113002</v>
      </c>
      <c r="BO79" s="142">
        <v>-0.21402776390851258</v>
      </c>
      <c r="BP79" s="119">
        <v>670986.08027252322</v>
      </c>
      <c r="BQ79" s="289">
        <v>-1.5054899927684558E-2</v>
      </c>
      <c r="BR79" s="117">
        <v>327615.26685457327</v>
      </c>
      <c r="BS79" s="142">
        <v>-7.8936495486609373E-2</v>
      </c>
      <c r="BT79" s="119">
        <v>1437163.0583404838</v>
      </c>
      <c r="BU79" s="289">
        <v>-7.4142809785871885E-2</v>
      </c>
      <c r="BV79" s="117">
        <v>1540886.003006517</v>
      </c>
      <c r="BW79" s="142">
        <v>0.25417503350269977</v>
      </c>
      <c r="BX79" s="119">
        <v>1073952.7980888626</v>
      </c>
      <c r="BY79" s="289">
        <v>6.562384261914217E-2</v>
      </c>
      <c r="BZ79" s="117">
        <v>322655.22713646566</v>
      </c>
      <c r="CA79" s="142">
        <v>0.1363596011348791</v>
      </c>
      <c r="CB79" s="119">
        <v>657586.25210165861</v>
      </c>
      <c r="CC79" s="289">
        <v>4.4794059432536233E-2</v>
      </c>
      <c r="CD79" s="117">
        <v>1734084.4918365076</v>
      </c>
      <c r="CE79" s="142">
        <v>0.11000432376500129</v>
      </c>
      <c r="CF79" s="119">
        <v>551649.35141859285</v>
      </c>
      <c r="CG79" s="289">
        <v>0.16024581589877729</v>
      </c>
      <c r="CH79" s="117">
        <v>1423675.6679622608</v>
      </c>
      <c r="CI79" s="142">
        <v>-7.6442896024276577E-2</v>
      </c>
      <c r="CJ79" s="119">
        <v>816476.24898700404</v>
      </c>
      <c r="CK79" s="289">
        <v>2.3085940663140219E-2</v>
      </c>
      <c r="CL79" s="117">
        <v>279760.81024599483</v>
      </c>
      <c r="CM79" s="142">
        <v>4.206408268923742E-2</v>
      </c>
      <c r="CN79" s="119">
        <v>570442.48991393636</v>
      </c>
      <c r="CO79" s="289">
        <v>3.2279503043927196E-2</v>
      </c>
      <c r="CP79" s="117">
        <v>946886.29466070072</v>
      </c>
      <c r="CQ79" s="142">
        <v>-3.0527215183348819E-2</v>
      </c>
      <c r="CR79" s="119">
        <v>360796.16287795553</v>
      </c>
      <c r="CS79" s="289">
        <v>8.2457213561847154E-2</v>
      </c>
      <c r="CT79" s="117">
        <v>223864.13707359022</v>
      </c>
      <c r="CU79" s="142">
        <v>0.30701855541150691</v>
      </c>
      <c r="CV79" s="119">
        <v>1136149.7574559452</v>
      </c>
      <c r="CW79" s="289">
        <v>0.11353266039610993</v>
      </c>
      <c r="CX79" s="117">
        <v>1084109.1301560339</v>
      </c>
      <c r="CY79" s="142">
        <v>0.12413901665039091</v>
      </c>
      <c r="CZ79" s="119">
        <v>1183773.908583344</v>
      </c>
      <c r="DA79" s="289">
        <v>4.7880270467403854E-2</v>
      </c>
      <c r="DB79" s="117">
        <v>2261719.8264741837</v>
      </c>
      <c r="DC79" s="142">
        <v>7.4622417329573393E-2</v>
      </c>
      <c r="DD79" s="119">
        <v>4059358.5264733019</v>
      </c>
      <c r="DE79" s="289">
        <v>0.17333815836706196</v>
      </c>
      <c r="DF79" s="117">
        <v>2884407.615894502</v>
      </c>
      <c r="DG79" s="142">
        <v>-7.4242312389281723E-2</v>
      </c>
      <c r="DH79" s="119">
        <v>2931921.9556609099</v>
      </c>
      <c r="DI79" s="289">
        <v>4.8418006707428227E-2</v>
      </c>
      <c r="DJ79" s="117">
        <v>674100.00733860943</v>
      </c>
      <c r="DK79" s="142">
        <v>-0.15572393818730934</v>
      </c>
      <c r="DL79" s="119">
        <v>1621508.7765673136</v>
      </c>
      <c r="DM79" s="289">
        <v>-0.10330406217492226</v>
      </c>
      <c r="DN79" s="117">
        <v>427285.70863572694</v>
      </c>
      <c r="DO79" s="142">
        <v>7.2825829241302403E-2</v>
      </c>
      <c r="DP79" s="119">
        <v>3923960.2605806482</v>
      </c>
      <c r="DQ79" s="289">
        <v>-9.7022797728808646E-3</v>
      </c>
      <c r="DR79" s="117">
        <v>3210672.1319708019</v>
      </c>
      <c r="DS79" s="142">
        <v>7.6289130466190291E-2</v>
      </c>
      <c r="DT79" s="119">
        <v>3106204.2698635845</v>
      </c>
      <c r="DU79" s="289">
        <v>-8.9022149677257731E-3</v>
      </c>
      <c r="DV79" s="117">
        <v>229409.21843934874</v>
      </c>
      <c r="DW79" s="142">
        <v>5.8338843634409637E-2</v>
      </c>
      <c r="DX79" s="119">
        <v>642195.06476071104</v>
      </c>
      <c r="DY79" s="289">
        <v>0.16937137267555058</v>
      </c>
      <c r="DZ79" s="117">
        <v>1122370.9095196391</v>
      </c>
      <c r="EA79" s="142">
        <v>-0.13999825497511553</v>
      </c>
      <c r="EB79" s="119">
        <v>523616.92231722566</v>
      </c>
      <c r="EC79" s="289">
        <v>4.7209674568977768E-2</v>
      </c>
      <c r="ED79" s="117">
        <v>529165.22225631389</v>
      </c>
      <c r="EE79" s="142">
        <v>-4.1950099529472734E-2</v>
      </c>
      <c r="EF79" s="119">
        <v>401707.63237668847</v>
      </c>
      <c r="EG79" s="289">
        <v>-0.17090301605452929</v>
      </c>
      <c r="EH79" s="117">
        <v>346343.46666489524</v>
      </c>
      <c r="EI79" s="142">
        <v>-0.24663907586128747</v>
      </c>
      <c r="EJ79" s="119">
        <v>283492.26830812707</v>
      </c>
      <c r="EK79" s="289">
        <v>-3.0535501862048162E-2</v>
      </c>
      <c r="EL79" s="117">
        <v>365635.86759633408</v>
      </c>
      <c r="EM79" s="142">
        <v>-0.11089310917494989</v>
      </c>
      <c r="EN79" s="119">
        <v>260037.19283636997</v>
      </c>
      <c r="EO79" s="289">
        <v>0.11065038439809355</v>
      </c>
      <c r="EP79" s="117">
        <v>628563.52972094051</v>
      </c>
      <c r="EQ79" s="142">
        <v>-0.15553138686961016</v>
      </c>
      <c r="ER79" s="119">
        <v>1051902.0149649051</v>
      </c>
      <c r="ES79" s="289">
        <v>-0.12961874114784067</v>
      </c>
      <c r="ET79" s="117">
        <v>966226.38315077929</v>
      </c>
      <c r="EU79" s="142">
        <v>1.6357136845035689E-3</v>
      </c>
      <c r="EV79" s="119">
        <v>513092.00176800182</v>
      </c>
      <c r="EW79" s="289">
        <v>-5.5462644382065066E-2</v>
      </c>
      <c r="EX79" s="117">
        <v>295734.27261968027</v>
      </c>
      <c r="EY79" s="142">
        <v>0.17581000199538538</v>
      </c>
      <c r="EZ79" s="119">
        <v>1643809.6570338386</v>
      </c>
      <c r="FA79" s="289">
        <v>0.19915975377567158</v>
      </c>
      <c r="FB79" s="117">
        <v>450190.4815459947</v>
      </c>
      <c r="FC79" s="142">
        <v>-0.10928796785706359</v>
      </c>
      <c r="FD79" s="119">
        <v>1943564.2452717829</v>
      </c>
      <c r="FE79" s="289">
        <v>-5.9242495848114946E-2</v>
      </c>
      <c r="FF79" s="117">
        <v>1822910.5366414164</v>
      </c>
      <c r="FG79" s="142">
        <v>-7.5191457811727841E-3</v>
      </c>
      <c r="FH79" s="119">
        <v>3827098.5733930743</v>
      </c>
      <c r="FI79" s="289">
        <v>0.10429761718495367</v>
      </c>
      <c r="FJ79" s="117">
        <v>2735022.1007751147</v>
      </c>
      <c r="FK79" s="142">
        <v>5.5069053052317074E-2</v>
      </c>
      <c r="FL79" s="119">
        <v>1264775.3896433921</v>
      </c>
      <c r="FM79" s="289">
        <v>0.20184980009198872</v>
      </c>
      <c r="FN79" s="117">
        <v>1062949.2724718691</v>
      </c>
      <c r="FO79" s="142">
        <v>0.23525049421111149</v>
      </c>
      <c r="FP79" s="119">
        <v>785404.59409996285</v>
      </c>
      <c r="FQ79" s="289">
        <v>9.0949652225982544E-2</v>
      </c>
      <c r="FR79" s="117">
        <v>478827.78597026924</v>
      </c>
      <c r="FS79" s="142">
        <v>6.7337735158778694E-2</v>
      </c>
      <c r="FT79" s="119">
        <v>294185.93418268109</v>
      </c>
      <c r="FU79" s="289">
        <v>-7.6778654619044234E-2</v>
      </c>
      <c r="FV79" s="117">
        <v>122629.60653557765</v>
      </c>
      <c r="FW79" s="142">
        <v>0.14655047537835889</v>
      </c>
      <c r="FX79" s="119">
        <v>335870.0476498318</v>
      </c>
      <c r="FY79" s="289">
        <v>-3.606081207711069E-2</v>
      </c>
      <c r="FZ79" s="117">
        <v>652989.03266755992</v>
      </c>
      <c r="GA79" s="142">
        <v>0.15619560837383495</v>
      </c>
      <c r="GB79" s="119">
        <v>3104630.9437195687</v>
      </c>
      <c r="GC79" s="289">
        <v>5.6940122333005813E-2</v>
      </c>
      <c r="GD79" s="117">
        <v>393272.62153892795</v>
      </c>
      <c r="GE79" s="142">
        <v>0.19237062427347557</v>
      </c>
      <c r="GF79" s="119">
        <v>1712082.9200901513</v>
      </c>
      <c r="GG79" s="289">
        <v>-1.55583779643464E-2</v>
      </c>
      <c r="GH79" s="117">
        <v>1276633.4597243536</v>
      </c>
      <c r="GI79" s="142">
        <v>0.13755755044028939</v>
      </c>
      <c r="GJ79" s="119">
        <v>2197225.9118216792</v>
      </c>
      <c r="GK79" s="289">
        <v>0.10440629023150133</v>
      </c>
      <c r="GL79" s="117">
        <v>571635.60252952506</v>
      </c>
      <c r="GM79" s="142">
        <v>0.15964901136638554</v>
      </c>
      <c r="GN79" s="119">
        <v>612350.00690135232</v>
      </c>
      <c r="GO79" s="289">
        <v>6.58265118727204E-2</v>
      </c>
      <c r="GP79" s="117">
        <v>628015.01329602418</v>
      </c>
      <c r="GQ79" s="142">
        <v>0.33894576254246173</v>
      </c>
      <c r="GR79" s="119">
        <v>2421573.2256779745</v>
      </c>
      <c r="GS79" s="289">
        <v>0.13739183064234758</v>
      </c>
      <c r="GT79" s="117">
        <v>4169514.5494496999</v>
      </c>
    </row>
    <row r="80" spans="1:202" x14ac:dyDescent="0.35">
      <c r="A80" s="15">
        <v>47664</v>
      </c>
      <c r="B80" s="16">
        <v>2127.7786683840009</v>
      </c>
      <c r="C80" s="142">
        <v>-4.2041961198541283E-2</v>
      </c>
      <c r="D80" s="119">
        <v>868794.97231671668</v>
      </c>
      <c r="E80" s="289">
        <v>0.30714168225636668</v>
      </c>
      <c r="F80" s="117">
        <v>346217.16377450619</v>
      </c>
      <c r="G80" s="142">
        <v>6.5329652599211516E-2</v>
      </c>
      <c r="H80" s="119">
        <v>658610.54708420299</v>
      </c>
      <c r="I80" s="289">
        <v>7.2523572910978523E-2</v>
      </c>
      <c r="J80" s="117">
        <v>1533049.594785827</v>
      </c>
      <c r="K80" s="142">
        <v>2.8530680210701369E-2</v>
      </c>
      <c r="L80" s="119">
        <v>1236731.6876205085</v>
      </c>
      <c r="M80" s="289">
        <v>0.18257662776519451</v>
      </c>
      <c r="N80" s="117">
        <v>727307.0627938502</v>
      </c>
      <c r="O80" s="142">
        <v>0.18117091107747152</v>
      </c>
      <c r="P80" s="119">
        <v>420424.73300839763</v>
      </c>
      <c r="Q80" s="289">
        <v>-7.0919119248406326E-2</v>
      </c>
      <c r="R80" s="117">
        <v>820359.44724492379</v>
      </c>
      <c r="S80" s="142">
        <v>0.18826691613288915</v>
      </c>
      <c r="T80" s="119">
        <v>410825.18462273636</v>
      </c>
      <c r="U80" s="289">
        <v>0.24826727512181962</v>
      </c>
      <c r="V80" s="117">
        <v>897977.58903433545</v>
      </c>
      <c r="W80" s="142">
        <v>3.6899819488706978E-2</v>
      </c>
      <c r="X80" s="119">
        <v>665853.28343508777</v>
      </c>
      <c r="Y80" s="289">
        <v>0.26223674437989869</v>
      </c>
      <c r="Z80" s="117">
        <v>823911.05882246268</v>
      </c>
      <c r="AA80" s="142">
        <v>-0.10302970363841595</v>
      </c>
      <c r="AB80" s="119">
        <v>645890.69484260736</v>
      </c>
      <c r="AC80" s="289">
        <v>0.11865838416380266</v>
      </c>
      <c r="AD80" s="117">
        <v>793449.49176979216</v>
      </c>
      <c r="AE80" s="142">
        <v>0.14364455568746773</v>
      </c>
      <c r="AF80" s="119">
        <v>484946.14309861592</v>
      </c>
      <c r="AG80" s="289">
        <v>6.8591952908261811E-2</v>
      </c>
      <c r="AH80" s="117">
        <v>1242107.6083634836</v>
      </c>
      <c r="AI80" s="142">
        <v>0.11887287056581072</v>
      </c>
      <c r="AJ80" s="119">
        <v>1857836.9075316766</v>
      </c>
      <c r="AK80" s="289">
        <v>-0.10187302573687802</v>
      </c>
      <c r="AL80" s="117">
        <v>323261.7602124259</v>
      </c>
      <c r="AM80" s="142">
        <v>3.5269197562640874E-2</v>
      </c>
      <c r="AN80" s="119">
        <v>1581258.1833187444</v>
      </c>
      <c r="AO80" s="289">
        <v>-0.18720184434001236</v>
      </c>
      <c r="AP80" s="117">
        <v>490405.69872713852</v>
      </c>
      <c r="AQ80" s="142">
        <v>-0.11895135084826432</v>
      </c>
      <c r="AR80" s="119">
        <v>2941879.462718315</v>
      </c>
      <c r="AS80" s="289">
        <v>3.4554536296219664E-2</v>
      </c>
      <c r="AT80" s="117">
        <v>1591983.5887358114</v>
      </c>
      <c r="AU80" s="142">
        <v>0.12216932510510352</v>
      </c>
      <c r="AV80" s="119">
        <v>3512288.1526286448</v>
      </c>
      <c r="AW80" s="289">
        <v>3.7501473403348459E-3</v>
      </c>
      <c r="AX80" s="117">
        <v>1929202.4959626684</v>
      </c>
      <c r="AY80" s="142">
        <v>-2.0591946805807726E-3</v>
      </c>
      <c r="AZ80" s="119">
        <v>1467366.8142458552</v>
      </c>
      <c r="BA80" s="289">
        <v>5.6778652469673598E-2</v>
      </c>
      <c r="BB80" s="117">
        <v>1276107.5933166419</v>
      </c>
      <c r="BC80" s="142">
        <v>-4.8146969723444552E-3</v>
      </c>
      <c r="BD80" s="119">
        <v>414373.08955317113</v>
      </c>
      <c r="BE80" s="289">
        <v>9.0898914868965328E-3</v>
      </c>
      <c r="BF80" s="117">
        <v>1113050.4920301947</v>
      </c>
      <c r="BG80" s="142">
        <v>7.2457172042410325E-2</v>
      </c>
      <c r="BH80" s="119">
        <v>851903.246938886</v>
      </c>
      <c r="BI80" s="289">
        <v>0.12377651757283631</v>
      </c>
      <c r="BJ80" s="117">
        <v>470426.06914751761</v>
      </c>
      <c r="BK80" s="142">
        <v>0.15981430010848952</v>
      </c>
      <c r="BL80" s="119">
        <v>1275755.6088898014</v>
      </c>
      <c r="BM80" s="289">
        <v>-6.9800546720639664E-2</v>
      </c>
      <c r="BN80" s="117">
        <v>2244287.422758081</v>
      </c>
      <c r="BO80" s="142">
        <v>0.33027408954509518</v>
      </c>
      <c r="BP80" s="119">
        <v>894723.17570034682</v>
      </c>
      <c r="BQ80" s="289">
        <v>8.8890607182031553E-2</v>
      </c>
      <c r="BR80" s="117">
        <v>358864.96551576356</v>
      </c>
      <c r="BS80" s="142">
        <v>0.16653164336085591</v>
      </c>
      <c r="BT80" s="119">
        <v>1678623.9628918222</v>
      </c>
      <c r="BU80" s="289">
        <v>-5.6537697456721034E-2</v>
      </c>
      <c r="BV80" s="117">
        <v>1455895.6350216225</v>
      </c>
      <c r="BW80" s="142">
        <v>-6.326379692897173E-2</v>
      </c>
      <c r="BX80" s="119">
        <v>1008138.2450276517</v>
      </c>
      <c r="BY80" s="289">
        <v>6.7003097913934009E-2</v>
      </c>
      <c r="BZ80" s="117">
        <v>346401.90558111691</v>
      </c>
      <c r="CA80" s="142">
        <v>6.4639719298640735E-2</v>
      </c>
      <c r="CB80" s="119">
        <v>702220.22152053902</v>
      </c>
      <c r="CC80" s="289">
        <v>0.21557847303127387</v>
      </c>
      <c r="CD80" s="117">
        <v>2110043.5573622189</v>
      </c>
      <c r="CE80" s="142">
        <v>0.10456540188911441</v>
      </c>
      <c r="CF80" s="119">
        <v>611460.56621993124</v>
      </c>
      <c r="CG80" s="289">
        <v>0.15437744895410693</v>
      </c>
      <c r="CH80" s="117">
        <v>1645586.8643886929</v>
      </c>
      <c r="CI80" s="142">
        <v>0.21184801902621098</v>
      </c>
      <c r="CJ80" s="119">
        <v>991572.90358523629</v>
      </c>
      <c r="CK80" s="289">
        <v>4.8012597858632558E-2</v>
      </c>
      <c r="CL80" s="117">
        <v>295320.63219332497</v>
      </c>
      <c r="CM80" s="142">
        <v>5.3988523229824073E-3</v>
      </c>
      <c r="CN80" s="119">
        <v>575650.00334411999</v>
      </c>
      <c r="CO80" s="289">
        <v>0.17301490935490421</v>
      </c>
      <c r="CP80" s="117">
        <v>1112839.5197692071</v>
      </c>
      <c r="CQ80" s="142">
        <v>0.10880660562890369</v>
      </c>
      <c r="CR80" s="119">
        <v>402180.94735302293</v>
      </c>
      <c r="CS80" s="289">
        <v>0.11635278535719527</v>
      </c>
      <c r="CT80" s="117">
        <v>252039.13163207142</v>
      </c>
      <c r="CU80" s="142">
        <v>0.12471381696667132</v>
      </c>
      <c r="CV80" s="119">
        <v>1279971.109022418</v>
      </c>
      <c r="CW80" s="289">
        <v>-0.12733419584964201</v>
      </c>
      <c r="CX80" s="117">
        <v>948192.74452274444</v>
      </c>
      <c r="CY80" s="142">
        <v>-3.7197065896077255E-2</v>
      </c>
      <c r="CZ80" s="119">
        <v>1141868.7711680965</v>
      </c>
      <c r="DA80" s="289">
        <v>5.0745963381890247E-2</v>
      </c>
      <c r="DB80" s="117">
        <v>2378620.7566369218</v>
      </c>
      <c r="DC80" s="142">
        <v>2.2196567635113212E-2</v>
      </c>
      <c r="DD80" s="119">
        <v>4151590.1312297243</v>
      </c>
      <c r="DE80" s="289">
        <v>-0.11860377694015396</v>
      </c>
      <c r="DF80" s="117">
        <v>2544433.757082853</v>
      </c>
      <c r="DG80" s="142">
        <v>-6.2773195726998285E-2</v>
      </c>
      <c r="DH80" s="119">
        <v>2750003.6235503084</v>
      </c>
      <c r="DI80" s="289">
        <v>0.15327299019506402</v>
      </c>
      <c r="DJ80" s="117">
        <v>779549.10982229665</v>
      </c>
      <c r="DK80" s="142">
        <v>9.3931437404440488E-2</v>
      </c>
      <c r="DL80" s="119">
        <v>1775947.2053825811</v>
      </c>
      <c r="DM80" s="289">
        <v>-5.3227499230348793E-2</v>
      </c>
      <c r="DN80" s="117">
        <v>406670.13757656375</v>
      </c>
      <c r="DO80" s="142">
        <v>5.9294736145373894E-2</v>
      </c>
      <c r="DP80" s="119">
        <v>4158758.2275450947</v>
      </c>
      <c r="DQ80" s="289">
        <v>-0.22407622840253</v>
      </c>
      <c r="DR80" s="117">
        <v>2493364.6086700587</v>
      </c>
      <c r="DS80" s="142">
        <v>0.13999724172202244</v>
      </c>
      <c r="DT80" s="119">
        <v>3543192.0785380392</v>
      </c>
      <c r="DU80" s="289">
        <v>-1.8317207689933383E-2</v>
      </c>
      <c r="DV80" s="117">
        <v>227334.86080759391</v>
      </c>
      <c r="DW80" s="142">
        <v>-8.5005598676808222E-2</v>
      </c>
      <c r="DX80" s="119">
        <v>589732.66748181917</v>
      </c>
      <c r="DY80" s="289">
        <v>5.534323206893102E-2</v>
      </c>
      <c r="DZ80" s="117">
        <v>1186614.3219009859</v>
      </c>
      <c r="EA80" s="142">
        <v>0.17308690441694319</v>
      </c>
      <c r="EB80" s="119">
        <v>616375.93316982524</v>
      </c>
      <c r="EC80" s="289">
        <v>0.17581855873742569</v>
      </c>
      <c r="ED80" s="117">
        <v>624330.06763577252</v>
      </c>
      <c r="EE80" s="142">
        <v>0.18632217077271901</v>
      </c>
      <c r="EF80" s="119">
        <v>478682.44912546646</v>
      </c>
      <c r="EG80" s="289">
        <v>-0.23727770873046972</v>
      </c>
      <c r="EH80" s="117">
        <v>266291.66112926509</v>
      </c>
      <c r="EI80" s="142">
        <v>-0.10721828767773252</v>
      </c>
      <c r="EJ80" s="119">
        <v>255224.49139863736</v>
      </c>
      <c r="EK80" s="289">
        <v>-4.1400844525872504E-2</v>
      </c>
      <c r="EL80" s="117">
        <v>352626.01255727978</v>
      </c>
      <c r="EM80" s="142">
        <v>-3.9823107217422368E-2</v>
      </c>
      <c r="EN80" s="119">
        <v>251809.4824939137</v>
      </c>
      <c r="EO80" s="289">
        <v>0.11168128670122096</v>
      </c>
      <c r="EP80" s="117">
        <v>700890.09216202016</v>
      </c>
      <c r="EQ80" s="142">
        <v>-0.12366385120200589</v>
      </c>
      <c r="ER80" s="119">
        <v>923947.53937557887</v>
      </c>
      <c r="ES80" s="289">
        <v>-8.3253859182055232E-2</v>
      </c>
      <c r="ET80" s="117">
        <v>887912.08657834178</v>
      </c>
      <c r="EU80" s="142">
        <v>-8.3241894454296625E-2</v>
      </c>
      <c r="EV80" s="119">
        <v>472509.03017987002</v>
      </c>
      <c r="EW80" s="289">
        <v>0.13654463225786051</v>
      </c>
      <c r="EX80" s="117">
        <v>338242.97878896439</v>
      </c>
      <c r="EY80" s="142">
        <v>0.22112731876805281</v>
      </c>
      <c r="EZ80" s="119">
        <v>2009428.6577271479</v>
      </c>
      <c r="FA80" s="289">
        <v>8.2519526264278886E-2</v>
      </c>
      <c r="FB80" s="117">
        <v>489467.76548024174</v>
      </c>
      <c r="FC80" s="142">
        <v>-0.10661275502215604</v>
      </c>
      <c r="FD80" s="119">
        <v>1738483.2851891846</v>
      </c>
      <c r="FE80" s="289">
        <v>8.3671623635886261E-2</v>
      </c>
      <c r="FF80" s="117">
        <v>1977564.1996535526</v>
      </c>
      <c r="FG80" s="142">
        <v>2.0180624243250022E-2</v>
      </c>
      <c r="FH80" s="119">
        <v>3906459.5903129824</v>
      </c>
      <c r="FI80" s="289">
        <v>5.4483122623186192E-2</v>
      </c>
      <c r="FJ80" s="117">
        <v>2886162.4239371535</v>
      </c>
      <c r="FK80" s="142">
        <v>1.6594324969690599E-2</v>
      </c>
      <c r="FL80" s="119">
        <v>1287891.2621411858</v>
      </c>
      <c r="FM80" s="289">
        <v>-0.21564276537033095</v>
      </c>
      <c r="FN80" s="117">
        <v>835859.73057603778</v>
      </c>
      <c r="FO80" s="142">
        <v>0.20670480861105023</v>
      </c>
      <c r="FP80" s="119">
        <v>949879.27907401929</v>
      </c>
      <c r="FQ80" s="289">
        <v>-9.1476776534266904E-2</v>
      </c>
      <c r="FR80" s="117">
        <v>437153.94226305315</v>
      </c>
      <c r="FS80" s="142">
        <v>-3.6783653600059835E-2</v>
      </c>
      <c r="FT80" s="119">
        <v>285492.47935407935</v>
      </c>
      <c r="FU80" s="289">
        <v>0.12026177666091324</v>
      </c>
      <c r="FV80" s="117">
        <v>139505.03955715898</v>
      </c>
      <c r="FW80" s="142">
        <v>-0.23320765843765978</v>
      </c>
      <c r="FX80" s="119">
        <v>259670.35896645332</v>
      </c>
      <c r="FY80" s="289">
        <v>3.9747954389261854E-2</v>
      </c>
      <c r="FZ80" s="117">
        <v>681071.78962310229</v>
      </c>
      <c r="GA80" s="142">
        <v>-5.9507248125808349E-2</v>
      </c>
      <c r="GB80" s="119">
        <v>2922010.6784809697</v>
      </c>
      <c r="GC80" s="289">
        <v>0.24847317866543017</v>
      </c>
      <c r="GD80" s="117">
        <v>493118.09856317611</v>
      </c>
      <c r="GE80" s="142">
        <v>-4.3828217615312248E-2</v>
      </c>
      <c r="GF80" s="119">
        <v>1639173.155961365</v>
      </c>
      <c r="GG80" s="289">
        <v>-6.9365045710145429E-2</v>
      </c>
      <c r="GH80" s="117">
        <v>1190207.5001038567</v>
      </c>
      <c r="GI80" s="142">
        <v>0.145375011751741</v>
      </c>
      <c r="GJ80" s="119">
        <v>2518775.4332423694</v>
      </c>
      <c r="GK80" s="289">
        <v>-0.12238480015417987</v>
      </c>
      <c r="GL80" s="117">
        <v>503803.87222131895</v>
      </c>
      <c r="GM80" s="142">
        <v>-0.21892418213098347</v>
      </c>
      <c r="GN80" s="119">
        <v>480419.56113095564</v>
      </c>
      <c r="GO80" s="289">
        <v>5.6964439684970287E-2</v>
      </c>
      <c r="GP80" s="117">
        <v>665917.31531056529</v>
      </c>
      <c r="GQ80" s="142">
        <v>-9.131743592147E-2</v>
      </c>
      <c r="GR80" s="119">
        <v>2202569.1464813626</v>
      </c>
      <c r="GS80" s="289">
        <v>0.20809069402688124</v>
      </c>
      <c r="GT80" s="117">
        <v>5039279.504468251</v>
      </c>
    </row>
    <row r="81" spans="1:202" x14ac:dyDescent="0.35">
      <c r="A81" s="15">
        <v>47695</v>
      </c>
      <c r="B81" s="16">
        <v>2127.7786683840009</v>
      </c>
      <c r="C81" s="142">
        <v>-4.6718009262717963E-2</v>
      </c>
      <c r="D81" s="119">
        <v>830334.37942100549</v>
      </c>
      <c r="E81" s="289">
        <v>0.13152302193868337</v>
      </c>
      <c r="F81" s="117">
        <v>393880.4700695533</v>
      </c>
      <c r="G81" s="142">
        <v>0.25389126618654023</v>
      </c>
      <c r="H81" s="119">
        <v>827953.79147560522</v>
      </c>
      <c r="I81" s="289">
        <v>0.13024279501411781</v>
      </c>
      <c r="J81" s="117">
        <v>1734846.0375743778</v>
      </c>
      <c r="K81" s="142">
        <v>5.752442383175297E-2</v>
      </c>
      <c r="L81" s="119">
        <v>1310001.7440537338</v>
      </c>
      <c r="M81" s="289">
        <v>5.9185838726419818E-2</v>
      </c>
      <c r="N81" s="117">
        <v>772481.11998533714</v>
      </c>
      <c r="O81" s="142">
        <v>1.4887654181582582E-2</v>
      </c>
      <c r="P81" s="119">
        <v>428811.64971119486</v>
      </c>
      <c r="Q81" s="289">
        <v>1.6607021843922154E-2</v>
      </c>
      <c r="R81" s="117">
        <v>836110.9531735722</v>
      </c>
      <c r="S81" s="142">
        <v>2.6067759317285118E-2</v>
      </c>
      <c r="T81" s="119">
        <v>423662.25532534509</v>
      </c>
      <c r="U81" s="289">
        <v>0.11993171350877324</v>
      </c>
      <c r="V81" s="117">
        <v>1007801.3586480842</v>
      </c>
      <c r="W81" s="142">
        <v>0.1079480875573213</v>
      </c>
      <c r="X81" s="119">
        <v>739858.65064405242</v>
      </c>
      <c r="Y81" s="289">
        <v>-6.6645405743838412E-2</v>
      </c>
      <c r="Z81" s="117">
        <v>771128.95067878813</v>
      </c>
      <c r="AA81" s="142">
        <v>-7.0349086746093248E-2</v>
      </c>
      <c r="AB81" s="119">
        <v>602580.6529910143</v>
      </c>
      <c r="AC81" s="289">
        <v>6.4794351401056313E-2</v>
      </c>
      <c r="AD81" s="117">
        <v>846988.3156268975</v>
      </c>
      <c r="AE81" s="142">
        <v>4.0670880712628636E-2</v>
      </c>
      <c r="AF81" s="119">
        <v>506797.10850501305</v>
      </c>
      <c r="AG81" s="289">
        <v>0.19760330110729679</v>
      </c>
      <c r="AH81" s="117">
        <v>1489679.9507749814</v>
      </c>
      <c r="AI81" s="142">
        <v>0.15226866062075842</v>
      </c>
      <c r="AJ81" s="119">
        <v>2142855.0237617209</v>
      </c>
      <c r="AK81" s="289">
        <v>5.8117088275187134E-2</v>
      </c>
      <c r="AL81" s="117">
        <v>344176.57113506785</v>
      </c>
      <c r="AM81" s="142">
        <v>6.7590692783712047E-2</v>
      </c>
      <c r="AN81" s="119">
        <v>1690264.2980675562</v>
      </c>
      <c r="AO81" s="289">
        <v>5.4448864521146702E-2</v>
      </c>
      <c r="AP81" s="117">
        <v>519235.51084591477</v>
      </c>
      <c r="AQ81" s="142">
        <v>8.0500231039376827E-2</v>
      </c>
      <c r="AR81" s="119">
        <v>3180829.2178255208</v>
      </c>
      <c r="AS81" s="289">
        <v>3.8776317210592604E-4</v>
      </c>
      <c r="AT81" s="117">
        <v>1594728.6800105041</v>
      </c>
      <c r="AU81" s="142">
        <v>-0.13974259281056078</v>
      </c>
      <c r="AV81" s="119">
        <v>3023599.6781508876</v>
      </c>
      <c r="AW81" s="289">
        <v>0.15281787564613039</v>
      </c>
      <c r="AX81" s="117">
        <v>2226146.9017552803</v>
      </c>
      <c r="AY81" s="142">
        <v>1.0849329340832058E-2</v>
      </c>
      <c r="AZ81" s="119">
        <v>1485414.5387458</v>
      </c>
      <c r="BA81" s="289">
        <v>7.2464854156450834E-2</v>
      </c>
      <c r="BB81" s="117">
        <v>1370708.3226226557</v>
      </c>
      <c r="BC81" s="142">
        <v>2.1521777103946243E-2</v>
      </c>
      <c r="BD81" s="119">
        <v>425418.91349279205</v>
      </c>
      <c r="BE81" s="289">
        <v>-0.1897792670079318</v>
      </c>
      <c r="BF81" s="117">
        <v>903944.36417827045</v>
      </c>
      <c r="BG81" s="142">
        <v>4.9967684634301984E-2</v>
      </c>
      <c r="BH81" s="119">
        <v>896598.65838925017</v>
      </c>
      <c r="BI81" s="289">
        <v>7.1392239889810999E-2</v>
      </c>
      <c r="BJ81" s="117">
        <v>506138.61859490204</v>
      </c>
      <c r="BK81" s="142">
        <v>7.6284415934991884E-2</v>
      </c>
      <c r="BL81" s="119">
        <v>1375203.6590581338</v>
      </c>
      <c r="BM81" s="289">
        <v>0.18431642652046559</v>
      </c>
      <c r="BN81" s="117">
        <v>2660074.2392740599</v>
      </c>
      <c r="BO81" s="142">
        <v>6.9730759622606248E-2</v>
      </c>
      <c r="BP81" s="119">
        <v>959240.68106226658</v>
      </c>
      <c r="BQ81" s="289">
        <v>0.22985649592914853</v>
      </c>
      <c r="BR81" s="117">
        <v>443480.18766933569</v>
      </c>
      <c r="BS81" s="142">
        <v>0.12309143628868528</v>
      </c>
      <c r="BT81" s="119">
        <v>1887375.9761411652</v>
      </c>
      <c r="BU81" s="289">
        <v>2.145385454690521E-3</v>
      </c>
      <c r="BV81" s="117">
        <v>1461146.8710089293</v>
      </c>
      <c r="BW81" s="142">
        <v>0.16669328985048643</v>
      </c>
      <c r="BX81" s="119">
        <v>1178315.9043837909</v>
      </c>
      <c r="BY81" s="289">
        <v>0.12109051453468062</v>
      </c>
      <c r="BZ81" s="117">
        <v>390475.66923211218</v>
      </c>
      <c r="CA81" s="142">
        <v>0.19049507809433991</v>
      </c>
      <c r="CB81" s="119">
        <v>838117.49612690276</v>
      </c>
      <c r="CC81" s="289">
        <v>-1.3769087128772638E-2</v>
      </c>
      <c r="CD81" s="117">
        <v>2083117.9624437771</v>
      </c>
      <c r="CE81" s="142">
        <v>-5.0622143601063194E-2</v>
      </c>
      <c r="CF81" s="119">
        <v>582634.90029874246</v>
      </c>
      <c r="CG81" s="289">
        <v>4.5279715385610902E-2</v>
      </c>
      <c r="CH81" s="117">
        <v>1722226.3479188967</v>
      </c>
      <c r="CI81" s="142">
        <v>3.1366032234449483E-2</v>
      </c>
      <c r="CJ81" s="119">
        <v>1024802.3899102815</v>
      </c>
      <c r="CK81" s="289">
        <v>0.20625517501011453</v>
      </c>
      <c r="CL81" s="117">
        <v>358359.81953884085</v>
      </c>
      <c r="CM81" s="142">
        <v>8.4850619914281722E-2</v>
      </c>
      <c r="CN81" s="119">
        <v>626622.04164991085</v>
      </c>
      <c r="CO81" s="289">
        <v>3.9555221802599884E-2</v>
      </c>
      <c r="CP81" s="117">
        <v>1158985.9124727608</v>
      </c>
      <c r="CQ81" s="142">
        <v>-7.7809872634407057E-2</v>
      </c>
      <c r="CR81" s="119">
        <v>373015.07773188304</v>
      </c>
      <c r="CS81" s="289">
        <v>0.18366640819611391</v>
      </c>
      <c r="CT81" s="117">
        <v>300458.03233218554</v>
      </c>
      <c r="CU81" s="142">
        <v>7.3632634604841957E-2</v>
      </c>
      <c r="CV81" s="119">
        <v>1376346.532666204</v>
      </c>
      <c r="CW81" s="289">
        <v>-8.5212327771859595E-2</v>
      </c>
      <c r="CX81" s="117">
        <v>869522.81225395715</v>
      </c>
      <c r="CY81" s="142">
        <v>0.13241370806066649</v>
      </c>
      <c r="CZ81" s="119">
        <v>1295195.6279455249</v>
      </c>
      <c r="DA81" s="289">
        <v>4.162294752982347E-3</v>
      </c>
      <c r="DB81" s="117">
        <v>2390649.0559999906</v>
      </c>
      <c r="DC81" s="142">
        <v>3.9801097374011746E-2</v>
      </c>
      <c r="DD81" s="119">
        <v>4318955.7529681688</v>
      </c>
      <c r="DE81" s="289">
        <v>1.0048013160344448E-2</v>
      </c>
      <c r="DF81" s="117">
        <v>2572128.0396280303</v>
      </c>
      <c r="DG81" s="142">
        <v>-9.5364217480748484E-2</v>
      </c>
      <c r="DH81" s="119">
        <v>2489879.4585895943</v>
      </c>
      <c r="DI81" s="289">
        <v>-0.16264244596357991</v>
      </c>
      <c r="DJ81" s="117">
        <v>654889.11452045094</v>
      </c>
      <c r="DK81" s="142">
        <v>6.7962702925673746E-2</v>
      </c>
      <c r="DL81" s="119">
        <v>1898773.156382062</v>
      </c>
      <c r="DM81" s="289">
        <v>-5.4376283273037659E-2</v>
      </c>
      <c r="DN81" s="117">
        <v>386684.70564539934</v>
      </c>
      <c r="DO81" s="142">
        <v>-0.16536593158307206</v>
      </c>
      <c r="DP81" s="119">
        <v>3473169.0776867187</v>
      </c>
      <c r="DQ81" s="289">
        <v>0.2157242308964506</v>
      </c>
      <c r="DR81" s="117">
        <v>3033371.5498882206</v>
      </c>
      <c r="DS81" s="142">
        <v>-4.6246575620043667E-2</v>
      </c>
      <c r="DT81" s="119">
        <v>3381459.3568099742</v>
      </c>
      <c r="DU81" s="289">
        <v>-3.7622547770841258E-2</v>
      </c>
      <c r="DV81" s="117">
        <v>220909.72281526666</v>
      </c>
      <c r="DW81" s="142">
        <v>3.22973388962116E-2</v>
      </c>
      <c r="DX81" s="119">
        <v>610907.24197003024</v>
      </c>
      <c r="DY81" s="289">
        <v>-0.23136279366403723</v>
      </c>
      <c r="DZ81" s="117">
        <v>914203.69605260063</v>
      </c>
      <c r="EA81" s="142">
        <v>0.11795123604491074</v>
      </c>
      <c r="EB81" s="119">
        <v>691206.01502392534</v>
      </c>
      <c r="EC81" s="289">
        <v>8.0995749348213811E-2</v>
      </c>
      <c r="ED81" s="117">
        <v>677025.92797293689</v>
      </c>
      <c r="EE81" s="142">
        <v>0.1216048508200796</v>
      </c>
      <c r="EF81" s="119">
        <v>539020.33560994302</v>
      </c>
      <c r="EG81" s="289">
        <v>-4.1360127705939109E-2</v>
      </c>
      <c r="EH81" s="117">
        <v>257405.58268631605</v>
      </c>
      <c r="EI81" s="142">
        <v>-1.7180711121019966E-2</v>
      </c>
      <c r="EJ81" s="119">
        <v>252967.33180929214</v>
      </c>
      <c r="EK81" s="289">
        <v>7.7146527427113948E-4</v>
      </c>
      <c r="EL81" s="117">
        <v>355025.82994915644</v>
      </c>
      <c r="EM81" s="142">
        <v>-0.11839250619737603</v>
      </c>
      <c r="EN81" s="119">
        <v>224124.90544557897</v>
      </c>
      <c r="EO81" s="289">
        <v>1.4750531116110868E-2</v>
      </c>
      <c r="EP81" s="117">
        <v>713356.37194381387</v>
      </c>
      <c r="EQ81" s="142">
        <v>7.6187812004654853E-2</v>
      </c>
      <c r="ER81" s="119">
        <v>996468.85947607283</v>
      </c>
      <c r="ES81" s="289">
        <v>0.14753784164045905</v>
      </c>
      <c r="ET81" s="117">
        <v>1021040.4980669707</v>
      </c>
      <c r="EU81" s="142">
        <v>1.1310759938737796E-2</v>
      </c>
      <c r="EV81" s="119">
        <v>479981.24505750439</v>
      </c>
      <c r="EW81" s="289">
        <v>-9.7139145318558981E-2</v>
      </c>
      <c r="EX81" s="117">
        <v>307514.12358778494</v>
      </c>
      <c r="EY81" s="142">
        <v>-0.10412508342105524</v>
      </c>
      <c r="EZ81" s="119">
        <v>1802324.5097810337</v>
      </c>
      <c r="FA81" s="289">
        <v>-0.12258339923051882</v>
      </c>
      <c r="FB81" s="117">
        <v>431594.9216422913</v>
      </c>
      <c r="FC81" s="142">
        <v>0.40671684877159875</v>
      </c>
      <c r="FD81" s="119">
        <v>2447681.5072518103</v>
      </c>
      <c r="FE81" s="289">
        <v>0.29030310318872726</v>
      </c>
      <c r="FF81" s="117">
        <v>2553785.002236295</v>
      </c>
      <c r="FG81" s="142">
        <v>0.14399457589543171</v>
      </c>
      <c r="FH81" s="119">
        <v>4471096.360941126</v>
      </c>
      <c r="FI81" s="289">
        <v>9.6025831488202554E-2</v>
      </c>
      <c r="FJ81" s="117">
        <v>3165436.3491741088</v>
      </c>
      <c r="FK81" s="142">
        <v>3.0082835525598269E-2</v>
      </c>
      <c r="FL81" s="119">
        <v>1328762.4618234183</v>
      </c>
      <c r="FM81" s="289">
        <v>-0.14419765787521527</v>
      </c>
      <c r="FN81" s="117">
        <v>717458.49378314859</v>
      </c>
      <c r="FO81" s="142">
        <v>-0.27359573643219731</v>
      </c>
      <c r="FP81" s="119">
        <v>692124.13686246227</v>
      </c>
      <c r="FQ81" s="289">
        <v>0.21767213114416639</v>
      </c>
      <c r="FR81" s="117">
        <v>534437.95118190977</v>
      </c>
      <c r="FS81" s="142">
        <v>1.9650075849439726E-2</v>
      </c>
      <c r="FT81" s="119">
        <v>293230.20689621562</v>
      </c>
      <c r="FU81" s="289">
        <v>4.12867146271408E-2</v>
      </c>
      <c r="FV81" s="117">
        <v>147392.5229827874</v>
      </c>
      <c r="FW81" s="142">
        <v>-0.12727882736951629</v>
      </c>
      <c r="FX81" s="119">
        <v>228747.59884296582</v>
      </c>
      <c r="FY81" s="289">
        <v>1.5363626803440583E-4</v>
      </c>
      <c r="FZ81" s="117">
        <v>683304.20561950735</v>
      </c>
      <c r="GA81" s="142">
        <v>8.2352778190713599E-2</v>
      </c>
      <c r="GB81" s="119">
        <v>3164774.1544251936</v>
      </c>
      <c r="GC81" s="289">
        <v>7.7176317901313435E-2</v>
      </c>
      <c r="GD81" s="117">
        <v>533302.91636916297</v>
      </c>
      <c r="GE81" s="142">
        <v>7.1242996708523909E-2</v>
      </c>
      <c r="GF81" s="119">
        <v>1758080.5423846054</v>
      </c>
      <c r="GG81" s="289">
        <v>-8.1148126503466436E-3</v>
      </c>
      <c r="GH81" s="117">
        <v>1182676.9678938605</v>
      </c>
      <c r="GI81" s="142">
        <v>0.12011660569904088</v>
      </c>
      <c r="GJ81" s="119">
        <v>2823449.9674699581</v>
      </c>
      <c r="GK81" s="289">
        <v>-8.2477813214277593E-2</v>
      </c>
      <c r="GL81" s="117">
        <v>464379.00922000321</v>
      </c>
      <c r="GM81" s="142">
        <v>0.16339029159503665</v>
      </c>
      <c r="GN81" s="119">
        <v>561043.23198048596</v>
      </c>
      <c r="GO81" s="289">
        <v>0.41144042298657635</v>
      </c>
      <c r="GP81" s="117">
        <v>942030.39586441347</v>
      </c>
      <c r="GQ81" s="142">
        <v>-3.2766616159548761E-2</v>
      </c>
      <c r="GR81" s="119">
        <v>2132526.187362127</v>
      </c>
      <c r="GS81" s="289">
        <v>7.2109190324205708E-2</v>
      </c>
      <c r="GT81" s="117">
        <v>5404785.6480212053</v>
      </c>
    </row>
    <row r="82" spans="1:202" x14ac:dyDescent="0.35">
      <c r="A82" s="15">
        <v>47726</v>
      </c>
      <c r="B82" s="16">
        <v>2127.7786683840009</v>
      </c>
      <c r="C82" s="142">
        <v>3.5331559632219692E-2</v>
      </c>
      <c r="D82" s="119">
        <v>861799.16673058481</v>
      </c>
      <c r="E82" s="289">
        <v>0.10419676893548566</v>
      </c>
      <c r="F82" s="117">
        <v>437049.32106597506</v>
      </c>
      <c r="G82" s="142">
        <v>-4.4057552801280056E-2</v>
      </c>
      <c r="H82" s="119">
        <v>793603.95225903264</v>
      </c>
      <c r="I82" s="289">
        <v>6.7876268442778637E-2</v>
      </c>
      <c r="J82" s="117">
        <v>1854728.6915960514</v>
      </c>
      <c r="K82" s="142">
        <v>0.13142548535052456</v>
      </c>
      <c r="L82" s="119">
        <v>1484297.1377444135</v>
      </c>
      <c r="M82" s="289">
        <v>0.19514229341822092</v>
      </c>
      <c r="N82" s="117">
        <v>925352.63602993567</v>
      </c>
      <c r="O82" s="142">
        <v>-0.19602971269348946</v>
      </c>
      <c r="P82" s="119">
        <v>346879.60388707212</v>
      </c>
      <c r="Q82" s="289">
        <v>7.5164916242547106E-3</v>
      </c>
      <c r="R82" s="117">
        <v>844523.35281843296</v>
      </c>
      <c r="S82" s="142">
        <v>-1.9888963763149865E-2</v>
      </c>
      <c r="T82" s="119">
        <v>417363.83074974897</v>
      </c>
      <c r="U82" s="289">
        <v>-1.4328321738119203E-2</v>
      </c>
      <c r="V82" s="117">
        <v>995489.03520164476</v>
      </c>
      <c r="W82" s="142">
        <v>0.10912408483102781</v>
      </c>
      <c r="X82" s="119">
        <v>822722.82746828767</v>
      </c>
      <c r="Y82" s="289">
        <v>0.13242157990304293</v>
      </c>
      <c r="Z82" s="117">
        <v>875370.84330503282</v>
      </c>
      <c r="AA82" s="142">
        <v>0.14470902168045596</v>
      </c>
      <c r="AB82" s="119">
        <v>691907.28843729815</v>
      </c>
      <c r="AC82" s="289">
        <v>2.9853964819040457E-2</v>
      </c>
      <c r="AD82" s="117">
        <v>874402.05367214512</v>
      </c>
      <c r="AE82" s="142">
        <v>-7.4128388433618672E-2</v>
      </c>
      <c r="AF82" s="119">
        <v>471356.83425710263</v>
      </c>
      <c r="AG82" s="289">
        <v>-0.13742288065032882</v>
      </c>
      <c r="AH82" s="117">
        <v>1287091.6193608276</v>
      </c>
      <c r="AI82" s="142">
        <v>0.26021494493468744</v>
      </c>
      <c r="AJ82" s="119">
        <v>2702585.7044412792</v>
      </c>
      <c r="AK82" s="289">
        <v>5.9082414126847477E-2</v>
      </c>
      <c r="AL82" s="117">
        <v>366639.13251201232</v>
      </c>
      <c r="AM82" s="142">
        <v>0.14471682502427824</v>
      </c>
      <c r="AN82" s="119">
        <v>1937001.7594041673</v>
      </c>
      <c r="AO82" s="289">
        <v>7.4139160595047437E-2</v>
      </c>
      <c r="AP82" s="117">
        <v>559858.97443955555</v>
      </c>
      <c r="AQ82" s="142">
        <v>-2.9051758512685683E-2</v>
      </c>
      <c r="AR82" s="119">
        <v>3090548.314187543</v>
      </c>
      <c r="AS82" s="289">
        <v>7.6876748308894072E-2</v>
      </c>
      <c r="AT82" s="117">
        <v>1719454.0140330307</v>
      </c>
      <c r="AU82" s="142">
        <v>-8.6495291130328208E-2</v>
      </c>
      <c r="AV82" s="119">
        <v>2764200.3223960442</v>
      </c>
      <c r="AW82" s="289">
        <v>5.7997810140630664E-2</v>
      </c>
      <c r="AX82" s="117">
        <v>2357386.3257768205</v>
      </c>
      <c r="AY82" s="142">
        <v>0.17013950128401323</v>
      </c>
      <c r="AZ82" s="119">
        <v>1740270.006236417</v>
      </c>
      <c r="BA82" s="289">
        <v>-2.1129482542529721E-2</v>
      </c>
      <c r="BB82" s="117">
        <v>1343873.7437172842</v>
      </c>
      <c r="BC82" s="142">
        <v>-6.543143019184576E-2</v>
      </c>
      <c r="BD82" s="119">
        <v>399710.9242206816</v>
      </c>
      <c r="BE82" s="289">
        <v>-3.1132055971500733E-2</v>
      </c>
      <c r="BF82" s="117">
        <v>877930.49630593392</v>
      </c>
      <c r="BG82" s="142">
        <v>-6.4612872855111136E-2</v>
      </c>
      <c r="BH82" s="119">
        <v>840794.62194106623</v>
      </c>
      <c r="BI82" s="289">
        <v>0.15640601121766751</v>
      </c>
      <c r="BJ82" s="117">
        <v>587429.51972093503</v>
      </c>
      <c r="BK82" s="142">
        <v>0.13950047175182867</v>
      </c>
      <c r="BL82" s="119">
        <v>1569172.9969199686</v>
      </c>
      <c r="BM82" s="289">
        <v>0.15544724931663817</v>
      </c>
      <c r="BN82" s="117">
        <v>3075703.241415645</v>
      </c>
      <c r="BO82" s="142">
        <v>0.14282997790824292</v>
      </c>
      <c r="BP82" s="119">
        <v>1098376.785015462</v>
      </c>
      <c r="BQ82" s="289">
        <v>0.31213214768452813</v>
      </c>
      <c r="BR82" s="117">
        <v>584032.38977048697</v>
      </c>
      <c r="BS82" s="142">
        <v>-1.2852595707095155E-2</v>
      </c>
      <c r="BT82" s="119">
        <v>1865246.0744409228</v>
      </c>
      <c r="BU82" s="289">
        <v>9.0012418049982362E-2</v>
      </c>
      <c r="BV82" s="117">
        <v>1594796.0126629928</v>
      </c>
      <c r="BW82" s="142">
        <v>0.14472053188584172</v>
      </c>
      <c r="BX82" s="119">
        <v>1350970.1874641438</v>
      </c>
      <c r="BY82" s="289">
        <v>0.12677916602289876</v>
      </c>
      <c r="BZ82" s="117">
        <v>442107.62759797665</v>
      </c>
      <c r="CA82" s="142">
        <v>-1.4774141169281316E-2</v>
      </c>
      <c r="CB82" s="119">
        <v>827862.80859106325</v>
      </c>
      <c r="CC82" s="289">
        <v>-0.23174441267431389</v>
      </c>
      <c r="CD82" s="117">
        <v>1602494.7923743145</v>
      </c>
      <c r="CE82" s="142">
        <v>-0.22288671876432292</v>
      </c>
      <c r="CF82" s="119">
        <v>454901.09780196135</v>
      </c>
      <c r="CG82" s="289">
        <v>0.11154075032621469</v>
      </c>
      <c r="CH82" s="117">
        <v>1916452.545665731</v>
      </c>
      <c r="CI82" s="142">
        <v>0.34966162933057277</v>
      </c>
      <c r="CJ82" s="119">
        <v>1385264.2419765596</v>
      </c>
      <c r="CK82" s="289">
        <v>0.11131929938400333</v>
      </c>
      <c r="CL82" s="117">
        <v>400379.96224566648</v>
      </c>
      <c r="CM82" s="142">
        <v>0.12995283210733777</v>
      </c>
      <c r="CN82" s="119">
        <v>710181.12929158285</v>
      </c>
      <c r="CO82" s="289">
        <v>4.2419201514326543E-4</v>
      </c>
      <c r="CP82" s="117">
        <v>1161605.3237108793</v>
      </c>
      <c r="CQ82" s="142">
        <v>4.4011900341305248E-2</v>
      </c>
      <c r="CR82" s="119">
        <v>391559.95882720692</v>
      </c>
      <c r="CS82" s="289">
        <v>0.37648698626655214</v>
      </c>
      <c r="CT82" s="117">
        <v>415704.35009289236</v>
      </c>
      <c r="CU82" s="142">
        <v>3.8323201700704919E-2</v>
      </c>
      <c r="CV82" s="119">
        <v>1431220.3171160209</v>
      </c>
      <c r="CW82" s="289">
        <v>-3.3777437552910197E-3</v>
      </c>
      <c r="CX82" s="117">
        <v>868713.56567316724</v>
      </c>
      <c r="CY82" s="142">
        <v>5.1321560756941782E-2</v>
      </c>
      <c r="CZ82" s="119">
        <v>1363794.8677256405</v>
      </c>
      <c r="DA82" s="289">
        <v>-3.0446944956467284E-2</v>
      </c>
      <c r="DB82" s="117">
        <v>2319988.8744501127</v>
      </c>
      <c r="DC82" s="142">
        <v>0.13186623986393015</v>
      </c>
      <c r="DD82" s="119">
        <v>4890607.9869191544</v>
      </c>
      <c r="DE82" s="289">
        <v>1.6675118690086446E-2</v>
      </c>
      <c r="DF82" s="117">
        <v>2617146.3586433111</v>
      </c>
      <c r="DG82" s="142">
        <v>0.10135127634081474</v>
      </c>
      <c r="DH82" s="119">
        <v>2744359.6983208102</v>
      </c>
      <c r="DI82" s="289">
        <v>0.28813686896237412</v>
      </c>
      <c r="DJ82" s="117">
        <v>845714.59216429933</v>
      </c>
      <c r="DK82" s="142">
        <v>-8.5109624479018667E-2</v>
      </c>
      <c r="DL82" s="119">
        <v>1739297.0647399276</v>
      </c>
      <c r="DM82" s="289">
        <v>7.2139706606159745E-2</v>
      </c>
      <c r="DN82" s="117">
        <v>416707.80552813172</v>
      </c>
      <c r="DO82" s="142">
        <v>9.9963357571127787E-2</v>
      </c>
      <c r="DP82" s="119">
        <v>3822486.4987728843</v>
      </c>
      <c r="DQ82" s="289">
        <v>5.3884319557275344E-2</v>
      </c>
      <c r="DR82" s="117">
        <v>3198950.490486729</v>
      </c>
      <c r="DS82" s="142">
        <v>-6.8987066892201507E-2</v>
      </c>
      <c r="DT82" s="119">
        <v>3150310.1726368479</v>
      </c>
      <c r="DU82" s="289">
        <v>0.16467170290949756</v>
      </c>
      <c r="DV82" s="117">
        <v>259415.0817289057</v>
      </c>
      <c r="DW82" s="142">
        <v>6.2026139612032148E-2</v>
      </c>
      <c r="DX82" s="119">
        <v>650927.23851884878</v>
      </c>
      <c r="DY82" s="289">
        <v>0.15307122020779954</v>
      </c>
      <c r="DZ82" s="117">
        <v>1056269.7499942365</v>
      </c>
      <c r="EA82" s="142">
        <v>0.1538212244163018</v>
      </c>
      <c r="EB82" s="119">
        <v>799655.94924720214</v>
      </c>
      <c r="EC82" s="289">
        <v>3.6926981486750041E-2</v>
      </c>
      <c r="ED82" s="117">
        <v>704154.23054962733</v>
      </c>
      <c r="EE82" s="142">
        <v>1.9071324331565324E-2</v>
      </c>
      <c r="EF82" s="119">
        <v>551427.94592005329</v>
      </c>
      <c r="EG82" s="289">
        <v>1.731629064160714E-2</v>
      </c>
      <c r="EH82" s="117">
        <v>263990.67123726854</v>
      </c>
      <c r="EI82" s="142">
        <v>1.3033710022034836E-2</v>
      </c>
      <c r="EJ82" s="119">
        <v>258392.21332552633</v>
      </c>
      <c r="EK82" s="289">
        <v>5.5245401534940466E-2</v>
      </c>
      <c r="EL82" s="117">
        <v>376767.15314835706</v>
      </c>
      <c r="EM82" s="142">
        <v>0.1297859848175979</v>
      </c>
      <c r="EN82" s="119">
        <v>255340.95568936848</v>
      </c>
      <c r="EO82" s="289">
        <v>2.1584139234374061E-2</v>
      </c>
      <c r="EP82" s="117">
        <v>730881.33386796108</v>
      </c>
      <c r="EQ82" s="142">
        <v>-0.13904033481357797</v>
      </c>
      <c r="ER82" s="119">
        <v>860047.2742915994</v>
      </c>
      <c r="ES82" s="289">
        <v>-2.5560154096443022E-2</v>
      </c>
      <c r="ET82" s="117">
        <v>997070.32426605409</v>
      </c>
      <c r="EU82" s="142">
        <v>-4.0607295873911348E-2</v>
      </c>
      <c r="EV82" s="119">
        <v>462618.28329390998</v>
      </c>
      <c r="EW82" s="289">
        <v>-0.18171584858135548</v>
      </c>
      <c r="EX82" s="117">
        <v>253761.71233766279</v>
      </c>
      <c r="EY82" s="142">
        <v>6.9155065884937583E-2</v>
      </c>
      <c r="EZ82" s="119">
        <v>1929092.158669363</v>
      </c>
      <c r="FA82" s="289">
        <v>-1.925680794812859E-2</v>
      </c>
      <c r="FB82" s="117">
        <v>425411.55979322211</v>
      </c>
      <c r="FC82" s="142">
        <v>0.15395850879125195</v>
      </c>
      <c r="FD82" s="119">
        <v>2826650.6807726072</v>
      </c>
      <c r="FE82" s="289">
        <v>0.3123197429766606</v>
      </c>
      <c r="FF82" s="117">
        <v>3353510.2564207697</v>
      </c>
      <c r="FG82" s="142">
        <v>0.12349979101567035</v>
      </c>
      <c r="FH82" s="119">
        <v>5025403.6057966631</v>
      </c>
      <c r="FI82" s="289">
        <v>9.5267542628647922E-2</v>
      </c>
      <c r="FJ82" s="117">
        <v>3469127.4701757091</v>
      </c>
      <c r="FK82" s="142">
        <v>-0.13026701660217466</v>
      </c>
      <c r="FL82" s="119">
        <v>1157796.3188171047</v>
      </c>
      <c r="FM82" s="289">
        <v>0.10867213758194784</v>
      </c>
      <c r="FN82" s="117">
        <v>797554.02059727197</v>
      </c>
      <c r="FO82" s="142">
        <v>0.1010862209981776</v>
      </c>
      <c r="FP82" s="119">
        <v>764216.128987898</v>
      </c>
      <c r="FQ82" s="289">
        <v>0.1512804390773852</v>
      </c>
      <c r="FR82" s="117">
        <v>617415.73776471114</v>
      </c>
      <c r="FS82" s="142">
        <v>0.13861296805248136</v>
      </c>
      <c r="FT82" s="119">
        <v>336003.49486512732</v>
      </c>
      <c r="FU82" s="289">
        <v>8.353545663200837E-2</v>
      </c>
      <c r="FV82" s="117">
        <v>161832.80336268235</v>
      </c>
      <c r="FW82" s="142">
        <v>2.0567614941906707E-2</v>
      </c>
      <c r="FX82" s="119">
        <v>235580.17004323771</v>
      </c>
      <c r="FY82" s="289">
        <v>8.9354027022089055E-2</v>
      </c>
      <c r="FZ82" s="117">
        <v>746487.96674112394</v>
      </c>
      <c r="GA82" s="142">
        <v>-3.5778971305149232E-2</v>
      </c>
      <c r="GB82" s="119">
        <v>3053669.5694351206</v>
      </c>
      <c r="GC82" s="289">
        <v>-0.21534000966503586</v>
      </c>
      <c r="GD82" s="117">
        <v>420589.23987221962</v>
      </c>
      <c r="GE82" s="142">
        <v>1.8226077882862873E-2</v>
      </c>
      <c r="GF82" s="119">
        <v>1792251.2339428372</v>
      </c>
      <c r="GG82" s="289">
        <v>0.13000842934866755</v>
      </c>
      <c r="GH82" s="117">
        <v>1338562.7215849701</v>
      </c>
      <c r="GI82" s="142">
        <v>-4.7048838343282967E-2</v>
      </c>
      <c r="GJ82" s="119">
        <v>2692737.7050485006</v>
      </c>
      <c r="GK82" s="289">
        <v>3.9028083325201086E-2</v>
      </c>
      <c r="GL82" s="117">
        <v>484630.61055469979</v>
      </c>
      <c r="GM82" s="142">
        <v>-7.2434241513753272E-3</v>
      </c>
      <c r="GN82" s="119">
        <v>559107.13655237679</v>
      </c>
      <c r="GO82" s="289">
        <v>0.13566586637498762</v>
      </c>
      <c r="GP82" s="117">
        <v>1071959.5443393157</v>
      </c>
      <c r="GQ82" s="142">
        <v>9.322483533715005E-2</v>
      </c>
      <c r="GR82" s="119">
        <v>2333458.3686995059</v>
      </c>
      <c r="GS82" s="289">
        <v>0.17307890537698023</v>
      </c>
      <c r="GT82" s="117">
        <v>6342367.8104463127</v>
      </c>
    </row>
    <row r="83" spans="1:202" x14ac:dyDescent="0.35">
      <c r="A83" s="15">
        <v>47756</v>
      </c>
      <c r="B83" s="16">
        <v>2127.7786683840009</v>
      </c>
      <c r="C83" s="142">
        <v>4.0297903200281246E-2</v>
      </c>
      <c r="D83" s="119">
        <v>898655.64479796088</v>
      </c>
      <c r="E83" s="289">
        <v>8.3684643448395962E-2</v>
      </c>
      <c r="F83" s="117">
        <v>475751.41633712873</v>
      </c>
      <c r="G83" s="142">
        <v>0.20732023658483506</v>
      </c>
      <c r="H83" s="119">
        <v>960261.89006441936</v>
      </c>
      <c r="I83" s="289">
        <v>7.0318945500818839E-2</v>
      </c>
      <c r="J83" s="117">
        <v>1987279.0360475832</v>
      </c>
      <c r="K83" s="142">
        <v>-0.11931242402942767</v>
      </c>
      <c r="L83" s="119">
        <v>1309329.8269285702</v>
      </c>
      <c r="M83" s="289">
        <v>0.36996887584902938</v>
      </c>
      <c r="N83" s="117">
        <v>1269832.0892142511</v>
      </c>
      <c r="O83" s="142">
        <v>0.13849319263186127</v>
      </c>
      <c r="P83" s="119">
        <v>397047.84635665215</v>
      </c>
      <c r="Q83" s="289">
        <v>0.28775173136205862</v>
      </c>
      <c r="R83" s="117">
        <v>1089664.1884360118</v>
      </c>
      <c r="S83" s="142">
        <v>9.5382839953047055E-2</v>
      </c>
      <c r="T83" s="119">
        <v>459300.95688872685</v>
      </c>
      <c r="U83" s="289">
        <v>-5.062392561925956E-3</v>
      </c>
      <c r="V83" s="117">
        <v>992577.25758274505</v>
      </c>
      <c r="W83" s="142">
        <v>-6.1885838415949024E-3</v>
      </c>
      <c r="X83" s="119">
        <v>819759.11694049009</v>
      </c>
      <c r="Y83" s="289">
        <v>-1.7444021147157901E-2</v>
      </c>
      <c r="Z83" s="117">
        <v>862228.63447119831</v>
      </c>
      <c r="AA83" s="142">
        <v>0.11187756354657595</v>
      </c>
      <c r="AB83" s="119">
        <v>771443.96873616497</v>
      </c>
      <c r="AC83" s="289">
        <v>-2.399410376587377E-3</v>
      </c>
      <c r="AD83" s="117">
        <v>874431.78297963878</v>
      </c>
      <c r="AE83" s="142">
        <v>-1.5168995553467852E-2</v>
      </c>
      <c r="AF83" s="119">
        <v>466334.60320254398</v>
      </c>
      <c r="AG83" s="289">
        <v>0.16508398764870275</v>
      </c>
      <c r="AH83" s="117">
        <v>1501697.6150225233</v>
      </c>
      <c r="AI83" s="142">
        <v>0.27451228740123984</v>
      </c>
      <c r="AJ83" s="119">
        <v>3446606.4667337299</v>
      </c>
      <c r="AK83" s="289">
        <v>-0.13276863498533575</v>
      </c>
      <c r="AL83" s="117">
        <v>320088.73402456881</v>
      </c>
      <c r="AM83" s="142">
        <v>8.7430201759964354E-2</v>
      </c>
      <c r="AN83" s="119">
        <v>2108481.9927066639</v>
      </c>
      <c r="AO83" s="289">
        <v>-6.4907938809879009E-2</v>
      </c>
      <c r="AP83" s="117">
        <v>525647.46105285524</v>
      </c>
      <c r="AQ83" s="142">
        <v>-3.6021620297659734E-2</v>
      </c>
      <c r="AR83" s="119">
        <v>2981349.534970691</v>
      </c>
      <c r="AS83" s="289">
        <v>-4.0637288334052502E-3</v>
      </c>
      <c r="AT83" s="117">
        <v>1714594.3978468743</v>
      </c>
      <c r="AU83" s="142">
        <v>-2.1906823981532486E-2</v>
      </c>
      <c r="AV83" s="119">
        <v>2705773.2511520027</v>
      </c>
      <c r="AW83" s="289">
        <v>0.20859842910314275</v>
      </c>
      <c r="AX83" s="117">
        <v>2851261.1887914785</v>
      </c>
      <c r="AY83" s="142">
        <v>0.11095358891408831</v>
      </c>
      <c r="AZ83" s="119">
        <v>1935486.9877762743</v>
      </c>
      <c r="BA83" s="289">
        <v>1.5753897074491721E-3</v>
      </c>
      <c r="BB83" s="117">
        <v>1348118.6472496316</v>
      </c>
      <c r="BC83" s="142">
        <v>-0.11855101425695151</v>
      </c>
      <c r="BD83" s="119">
        <v>354452.56741312036</v>
      </c>
      <c r="BE83" s="289">
        <v>0.10952255883460262</v>
      </c>
      <c r="BF83" s="117">
        <v>976211.46940867649</v>
      </c>
      <c r="BG83" s="142">
        <v>3.4083627831319387E-2</v>
      </c>
      <c r="BH83" s="119">
        <v>871579.73158626445</v>
      </c>
      <c r="BI83" s="289">
        <v>3.9372423129721008E-2</v>
      </c>
      <c r="BJ83" s="117">
        <v>612685.82199866045</v>
      </c>
      <c r="BK83" s="142">
        <v>0.10581716211336357</v>
      </c>
      <c r="BL83" s="119">
        <v>1737346.2089873457</v>
      </c>
      <c r="BM83" s="289">
        <v>-0.20370975766377775</v>
      </c>
      <c r="BN83" s="117">
        <v>2451280.2581295525</v>
      </c>
      <c r="BO83" s="142">
        <v>1.1112872348964312E-2</v>
      </c>
      <c r="BP83" s="119">
        <v>1112710.6846867888</v>
      </c>
      <c r="BQ83" s="289">
        <v>9.2439879624156535E-2</v>
      </c>
      <c r="BR83" s="117">
        <v>640148.05224586325</v>
      </c>
      <c r="BS83" s="142">
        <v>0.13757996492054031</v>
      </c>
      <c r="BT83" s="119">
        <v>2123994.3425990646</v>
      </c>
      <c r="BU83" s="289">
        <v>-3.075157437702139E-2</v>
      </c>
      <c r="BV83" s="117">
        <v>1547881.3031317939</v>
      </c>
      <c r="BW83" s="142">
        <v>-3.4763452734065919E-2</v>
      </c>
      <c r="BX83" s="119">
        <v>1306133.5778754861</v>
      </c>
      <c r="BY83" s="289">
        <v>0.12540793506219394</v>
      </c>
      <c r="BZ83" s="117">
        <v>499679.21091866837</v>
      </c>
      <c r="CA83" s="142">
        <v>0.29632495998064629</v>
      </c>
      <c r="CB83" s="119">
        <v>1075307.0008846596</v>
      </c>
      <c r="CC83" s="289">
        <v>0.10744425845684234</v>
      </c>
      <c r="CD83" s="117">
        <v>1776801.4356903082</v>
      </c>
      <c r="CE83" s="142">
        <v>8.8820477028279457E-3</v>
      </c>
      <c r="CF83" s="119">
        <v>461069.3297210912</v>
      </c>
      <c r="CG83" s="289">
        <v>0.16443293809422735</v>
      </c>
      <c r="CH83" s="117">
        <v>2233708.2471360927</v>
      </c>
      <c r="CI83" s="142">
        <v>0.19323714253450108</v>
      </c>
      <c r="CJ83" s="119">
        <v>1655076.5244197156</v>
      </c>
      <c r="CK83" s="289">
        <v>0.11684735909021714</v>
      </c>
      <c r="CL83" s="117">
        <v>449291.08213509741</v>
      </c>
      <c r="CM83" s="142">
        <v>-1.0230065374785054E-2</v>
      </c>
      <c r="CN83" s="119">
        <v>705043.70857937518</v>
      </c>
      <c r="CO83" s="289">
        <v>6.0214790066966881E-2</v>
      </c>
      <c r="CP83" s="117">
        <v>1233678.9230871852</v>
      </c>
      <c r="CQ83" s="142">
        <v>3.360164804609711E-2</v>
      </c>
      <c r="CR83" s="119">
        <v>406844.79742104706</v>
      </c>
      <c r="CS83" s="289">
        <v>-0.16150442402999798</v>
      </c>
      <c r="CT83" s="117">
        <v>350694.03713275917</v>
      </c>
      <c r="CU83" s="142">
        <v>-0.1814035246786771</v>
      </c>
      <c r="CV83" s="119">
        <v>1173719.6856678247</v>
      </c>
      <c r="CW83" s="289">
        <v>-0.11770634988418606</v>
      </c>
      <c r="CX83" s="117">
        <v>768588.24143128656</v>
      </c>
      <c r="CY83" s="142">
        <v>-9.5047600837915372E-3</v>
      </c>
      <c r="CZ83" s="119">
        <v>1352960.1033727862</v>
      </c>
      <c r="DA83" s="289">
        <v>-5.0014499602164614E-2</v>
      </c>
      <c r="DB83" s="117">
        <v>2206083.5704802852</v>
      </c>
      <c r="DC83" s="142">
        <v>0.15644292827960052</v>
      </c>
      <c r="DD83" s="119">
        <v>5657836.8001287729</v>
      </c>
      <c r="DE83" s="289">
        <v>-5.2785443552879729E-2</v>
      </c>
      <c r="DF83" s="117">
        <v>2481126.905927904</v>
      </c>
      <c r="DG83" s="142">
        <v>-1.8724725833417534E-2</v>
      </c>
      <c r="DH83" s="119">
        <v>2695100.0940498565</v>
      </c>
      <c r="DI83" s="289">
        <v>0.20638408242514433</v>
      </c>
      <c r="DJ83" s="117">
        <v>1022384.4009300674</v>
      </c>
      <c r="DK83" s="142">
        <v>0.11440245530594452</v>
      </c>
      <c r="DL83" s="119">
        <v>1940404.6981209819</v>
      </c>
      <c r="DM83" s="289">
        <v>-0.13648651504774711</v>
      </c>
      <c r="DN83" s="117">
        <v>361960.58802678669</v>
      </c>
      <c r="DO83" s="142">
        <v>9.8719483851868267E-2</v>
      </c>
      <c r="DP83" s="119">
        <v>4201968.1716308631</v>
      </c>
      <c r="DQ83" s="289">
        <v>-0.20922548959008425</v>
      </c>
      <c r="DR83" s="117">
        <v>2531776.286608587</v>
      </c>
      <c r="DS83" s="142">
        <v>-0.14551450648133396</v>
      </c>
      <c r="DT83" s="119">
        <v>2694022.1212708554</v>
      </c>
      <c r="DU83" s="289">
        <v>-0.15917135370168911</v>
      </c>
      <c r="DV83" s="117">
        <v>220251.41066786548</v>
      </c>
      <c r="DW83" s="142">
        <v>-2.9769124790359064E-3</v>
      </c>
      <c r="DX83" s="119">
        <v>651117.26376794162</v>
      </c>
      <c r="DY83" s="289">
        <v>-0.14033350062213873</v>
      </c>
      <c r="DZ83" s="117">
        <v>910167.49704465806</v>
      </c>
      <c r="EA83" s="142">
        <v>-2.0830320858417545E-2</v>
      </c>
      <c r="EB83" s="119">
        <v>785126.63791642443</v>
      </c>
      <c r="EC83" s="289">
        <v>0.1510208918534984</v>
      </c>
      <c r="ED83" s="117">
        <v>812624.00911802985</v>
      </c>
      <c r="EE83" s="142">
        <v>2.6699514248741611E-2</v>
      </c>
      <c r="EF83" s="119">
        <v>568278.582887684</v>
      </c>
      <c r="EG83" s="289">
        <v>0.10863288000975356</v>
      </c>
      <c r="EH83" s="117">
        <v>294796.51681786508</v>
      </c>
      <c r="EI83" s="142">
        <v>-3.6730790029696772E-2</v>
      </c>
      <c r="EJ83" s="119">
        <v>251029.0418609418</v>
      </c>
      <c r="EK83" s="289">
        <v>2.5966176161938189E-2</v>
      </c>
      <c r="EL83" s="117">
        <v>388678.13408742321</v>
      </c>
      <c r="EM83" s="142">
        <v>4.6872595588084175E-2</v>
      </c>
      <c r="EN83" s="119">
        <v>269437.22771085519</v>
      </c>
      <c r="EO83" s="289">
        <v>0.12893173116204174</v>
      </c>
      <c r="EP83" s="117">
        <v>827242.9081859634</v>
      </c>
      <c r="EQ83" s="142">
        <v>-8.7649239100139331E-3</v>
      </c>
      <c r="ER83" s="119">
        <v>854636.80404180265</v>
      </c>
      <c r="ES83" s="289">
        <v>0.11432834877234831</v>
      </c>
      <c r="ET83" s="117">
        <v>1113191.5067176861</v>
      </c>
      <c r="EU83" s="142">
        <v>0.21815341937353289</v>
      </c>
      <c r="EV83" s="119">
        <v>565667.82232757413</v>
      </c>
      <c r="EW83" s="289">
        <v>0.22982851080138389</v>
      </c>
      <c r="EX83" s="117">
        <v>314211.16745102097</v>
      </c>
      <c r="EY83" s="142">
        <v>-5.8331047784629872E-2</v>
      </c>
      <c r="EZ83" s="119">
        <v>1818693.9704494497</v>
      </c>
      <c r="FA83" s="289">
        <v>-8.1765931355007732E-2</v>
      </c>
      <c r="FB83" s="117">
        <v>392755.16606592672</v>
      </c>
      <c r="FC83" s="142">
        <v>4.6786234820197239E-2</v>
      </c>
      <c r="FD83" s="119">
        <v>2961026.8019462889</v>
      </c>
      <c r="FE83" s="289">
        <v>0.22511491372049536</v>
      </c>
      <c r="FF83" s="117">
        <v>4110563.2071241112</v>
      </c>
      <c r="FG83" s="142">
        <v>0.26398785794321233</v>
      </c>
      <c r="FH83" s="119">
        <v>6354176.9176594028</v>
      </c>
      <c r="FI83" s="289">
        <v>2.2791756803238191E-2</v>
      </c>
      <c r="FJ83" s="117">
        <v>3550322.7584637706</v>
      </c>
      <c r="FK83" s="142">
        <v>8.4439748132655368E-2</v>
      </c>
      <c r="FL83" s="119">
        <v>1257688.1270353205</v>
      </c>
      <c r="FM83" s="289">
        <v>-4.3464580195369876E-2</v>
      </c>
      <c r="FN83" s="117">
        <v>765016.44857726607</v>
      </c>
      <c r="FO83" s="142">
        <v>-1.4843711753246169E-2</v>
      </c>
      <c r="FP83" s="119">
        <v>755000.10372040397</v>
      </c>
      <c r="FQ83" s="289">
        <v>9.983911715292057E-2</v>
      </c>
      <c r="FR83" s="117">
        <v>681185.75860784296</v>
      </c>
      <c r="FS83" s="142">
        <v>0.11865915633783221</v>
      </c>
      <c r="FT83" s="119">
        <v>378001.16476077051</v>
      </c>
      <c r="FU83" s="289">
        <v>0.17519372988606297</v>
      </c>
      <c r="FV83" s="117">
        <v>192312.67447009246</v>
      </c>
      <c r="FW83" s="142">
        <v>-0.1117997805332006</v>
      </c>
      <c r="FX83" s="119">
        <v>211370.13740281368</v>
      </c>
      <c r="FY83" s="289">
        <v>-4.2944490032275309E-2</v>
      </c>
      <c r="FZ83" s="117">
        <v>716558.20036258025</v>
      </c>
      <c r="GA83" s="142">
        <v>0.13766679484857858</v>
      </c>
      <c r="GB83" s="119">
        <v>3476186.2502542767</v>
      </c>
      <c r="GC83" s="289">
        <v>-1.9694149615145762E-2</v>
      </c>
      <c r="GD83" s="117">
        <v>414433.87112403975</v>
      </c>
      <c r="GE83" s="142">
        <v>-5.0913014065276443E-3</v>
      </c>
      <c r="GF83" s="119">
        <v>1785254.1213829971</v>
      </c>
      <c r="GG83" s="289">
        <v>0.16825559304092641</v>
      </c>
      <c r="GH83" s="117">
        <v>1565911.1647961098</v>
      </c>
      <c r="GI83" s="142">
        <v>0.10050030383026291</v>
      </c>
      <c r="GJ83" s="119">
        <v>2965486.4412094639</v>
      </c>
      <c r="GK83" s="289">
        <v>9.2681387780040661E-3</v>
      </c>
      <c r="GL83" s="117">
        <v>491250.01297777356</v>
      </c>
      <c r="GM83" s="142">
        <v>0.12328391519851425</v>
      </c>
      <c r="GN83" s="119">
        <v>630163.83203036815</v>
      </c>
      <c r="GO83" s="289">
        <v>9.9043454224267774E-2</v>
      </c>
      <c r="GP83" s="117">
        <v>1180257.8990677376</v>
      </c>
      <c r="GQ83" s="142">
        <v>0.13946524207312661</v>
      </c>
      <c r="GR83" s="119">
        <v>2661022.4836261296</v>
      </c>
      <c r="GS83" s="289">
        <v>-1.0900445184338997E-2</v>
      </c>
      <c r="GT83" s="117">
        <v>6275360.9564580107</v>
      </c>
    </row>
    <row r="84" spans="1:202" x14ac:dyDescent="0.35">
      <c r="A84" s="15">
        <v>47787</v>
      </c>
      <c r="B84" s="16">
        <v>2127.7786683840009</v>
      </c>
      <c r="C84" s="142">
        <v>-3.0259343369754693E-2</v>
      </c>
      <c r="D84" s="119">
        <v>873590.69373923505</v>
      </c>
      <c r="E84" s="289">
        <v>0.20366034423730245</v>
      </c>
      <c r="F84" s="117">
        <v>574770.89222811651</v>
      </c>
      <c r="G84" s="142">
        <v>3.147344467103165E-2</v>
      </c>
      <c r="H84" s="119">
        <v>992612.41819944605</v>
      </c>
      <c r="I84" s="289">
        <v>7.2346946596276676E-2</v>
      </c>
      <c r="J84" s="117">
        <v>2133180.3850088022</v>
      </c>
      <c r="K84" s="142">
        <v>0.27146794000031582</v>
      </c>
      <c r="L84" s="119">
        <v>1666898.6764942231</v>
      </c>
      <c r="M84" s="289">
        <v>0.1977368563024432</v>
      </c>
      <c r="N84" s="117">
        <v>1523052.4732358246</v>
      </c>
      <c r="O84" s="142">
        <v>-0.11786349079152096</v>
      </c>
      <c r="P84" s="119">
        <v>352378.17984218569</v>
      </c>
      <c r="Q84" s="289">
        <v>-4.2224687741159186E-2</v>
      </c>
      <c r="R84" s="117">
        <v>1045781.2370049615</v>
      </c>
      <c r="S84" s="142">
        <v>0.12371005793844773</v>
      </c>
      <c r="T84" s="119">
        <v>518248.88354499976</v>
      </c>
      <c r="U84" s="289">
        <v>1.8992272887556838E-2</v>
      </c>
      <c r="V84" s="117">
        <v>1013556.3343891234</v>
      </c>
      <c r="W84" s="142">
        <v>-7.5339531179328706E-2</v>
      </c>
      <c r="X84" s="119">
        <v>760126.6280585971</v>
      </c>
      <c r="Y84" s="289">
        <v>0.15085114302277081</v>
      </c>
      <c r="Z84" s="117">
        <v>994424.58819652535</v>
      </c>
      <c r="AA84" s="142">
        <v>0.15397884851215649</v>
      </c>
      <c r="AB84" s="119">
        <v>892357.80140219163</v>
      </c>
      <c r="AC84" s="289">
        <v>-0.1502503067301923</v>
      </c>
      <c r="AD84" s="117">
        <v>745175.91804070305</v>
      </c>
      <c r="AE84" s="142">
        <v>9.3005154009059898E-2</v>
      </c>
      <c r="AF84" s="119">
        <v>511833.90346153447</v>
      </c>
      <c r="AG84" s="289">
        <v>-6.2109093516444128E-2</v>
      </c>
      <c r="AH84" s="117">
        <v>1410556.3160860525</v>
      </c>
      <c r="AI84" s="142">
        <v>0.16601166649669336</v>
      </c>
      <c r="AJ84" s="119">
        <v>4020911.1287028603</v>
      </c>
      <c r="AK84" s="289">
        <v>2.1967629919796342E-2</v>
      </c>
      <c r="AL84" s="117">
        <v>329248.10354350071</v>
      </c>
      <c r="AM84" s="142">
        <v>0.10577743041522866</v>
      </c>
      <c r="AN84" s="119">
        <v>2333639.5786403394</v>
      </c>
      <c r="AO84" s="289">
        <v>-4.6097999901480502E-2</v>
      </c>
      <c r="AP84" s="117">
        <v>503543.94311341125</v>
      </c>
      <c r="AQ84" s="142">
        <v>8.6079956609739106E-2</v>
      </c>
      <c r="AR84" s="119">
        <v>3240111.7522478183</v>
      </c>
      <c r="AS84" s="289">
        <v>-8.4918873542975989E-2</v>
      </c>
      <c r="AT84" s="117">
        <v>1571120.7516670045</v>
      </c>
      <c r="AU84" s="142">
        <v>-5.6778115328657328E-2</v>
      </c>
      <c r="AV84" s="119">
        <v>2554272.3241132824</v>
      </c>
      <c r="AW84" s="289">
        <v>-6.7778888209158922E-2</v>
      </c>
      <c r="AX84" s="117">
        <v>2660133.6540896515</v>
      </c>
      <c r="AY84" s="142">
        <v>0.1954368407204275</v>
      </c>
      <c r="AZ84" s="119">
        <v>2315880.2285911501</v>
      </c>
      <c r="BA84" s="289">
        <v>-0.17854484815139626</v>
      </c>
      <c r="BB84" s="117">
        <v>1109546.7867547644</v>
      </c>
      <c r="BC84" s="142">
        <v>-6.6122909542785338E-2</v>
      </c>
      <c r="BD84" s="119">
        <v>333142.9110292386</v>
      </c>
      <c r="BE84" s="289">
        <v>0.10162001943701002</v>
      </c>
      <c r="BF84" s="117">
        <v>1077541.8765730024</v>
      </c>
      <c r="BG84" s="142">
        <v>5.5473856495656226E-2</v>
      </c>
      <c r="BH84" s="119">
        <v>922057.39920918748</v>
      </c>
      <c r="BI84" s="289">
        <v>9.5669136441617217E-2</v>
      </c>
      <c r="BJ84" s="117">
        <v>673428.72416767862</v>
      </c>
      <c r="BK84" s="142">
        <v>6.9867479636872759E-2</v>
      </c>
      <c r="BL84" s="119">
        <v>1860857.9885343513</v>
      </c>
      <c r="BM84" s="289">
        <v>-3.8094330822863245E-2</v>
      </c>
      <c r="BN84" s="117">
        <v>2360028.1557051959</v>
      </c>
      <c r="BO84" s="142">
        <v>-3.4282753144956365E-2</v>
      </c>
      <c r="BP84" s="119">
        <v>1076691.6776303004</v>
      </c>
      <c r="BQ84" s="289">
        <v>9.1988449568806308E-2</v>
      </c>
      <c r="BR84" s="117">
        <v>701162.05773483543</v>
      </c>
      <c r="BS84" s="142">
        <v>0.17799360880405646</v>
      </c>
      <c r="BT84" s="119">
        <v>2504179.5393860554</v>
      </c>
      <c r="BU84" s="289">
        <v>-7.4061702763011938E-4</v>
      </c>
      <c r="BV84" s="117">
        <v>1548862.6945503284</v>
      </c>
      <c r="BW84" s="142">
        <v>8.5932379024239863E-3</v>
      </c>
      <c r="BX84" s="119">
        <v>1319485.2731108984</v>
      </c>
      <c r="BY84" s="289">
        <v>-2.370165847831196E-2</v>
      </c>
      <c r="BZ84" s="117">
        <v>489963.76358114567</v>
      </c>
      <c r="CA84" s="142">
        <v>0.10817371283371485</v>
      </c>
      <c r="CB84" s="119">
        <v>1193754.730274824</v>
      </c>
      <c r="CC84" s="289">
        <v>0.11649772282116426</v>
      </c>
      <c r="CD84" s="117">
        <v>1985922.5355219888</v>
      </c>
      <c r="CE84" s="142">
        <v>0.1403649699190038</v>
      </c>
      <c r="CF84" s="119">
        <v>527915.09098635137</v>
      </c>
      <c r="CG84" s="289">
        <v>0.13758877269330594</v>
      </c>
      <c r="CH84" s="117">
        <v>2543169.2020828472</v>
      </c>
      <c r="CI84" s="142">
        <v>-0.11668359377546332</v>
      </c>
      <c r="CJ84" s="119">
        <v>1464084.0262454038</v>
      </c>
      <c r="CK84" s="289">
        <v>0.13803740922194746</v>
      </c>
      <c r="CL84" s="117">
        <v>513437.83776793547</v>
      </c>
      <c r="CM84" s="142">
        <v>1.1718674727846462E-2</v>
      </c>
      <c r="CN84" s="119">
        <v>715433.66513751529</v>
      </c>
      <c r="CO84" s="289">
        <v>-8.8992721043582287E-2</v>
      </c>
      <c r="CP84" s="117">
        <v>1126018.2574959246</v>
      </c>
      <c r="CQ84" s="142">
        <v>-0.1163223689308243</v>
      </c>
      <c r="CR84" s="119">
        <v>361647.42546623357</v>
      </c>
      <c r="CS84" s="289">
        <v>-4.3968506547819003E-2</v>
      </c>
      <c r="CT84" s="117">
        <v>337402.32273319038</v>
      </c>
      <c r="CU84" s="142">
        <v>-9.5800682251557287E-2</v>
      </c>
      <c r="CV84" s="119">
        <v>1063404.3176771479</v>
      </c>
      <c r="CW84" s="289">
        <v>7.8507550498447987E-2</v>
      </c>
      <c r="CX84" s="117">
        <v>831056.00027635065</v>
      </c>
      <c r="CY84" s="142">
        <v>-0.16947734407033999</v>
      </c>
      <c r="CZ84" s="119">
        <v>1125791.7970884179</v>
      </c>
      <c r="DA84" s="289">
        <v>-2.3144023482881887E-2</v>
      </c>
      <c r="DB84" s="117">
        <v>2157153.6991882734</v>
      </c>
      <c r="DC84" s="142">
        <v>-0.2662748087381292</v>
      </c>
      <c r="DD84" s="119">
        <v>4153425.1669713189</v>
      </c>
      <c r="DE84" s="289">
        <v>0.12101809836588992</v>
      </c>
      <c r="DF84" s="117">
        <v>2783515.9445561273</v>
      </c>
      <c r="DG84" s="142">
        <v>-0.21342912367190386</v>
      </c>
      <c r="DH84" s="119">
        <v>2122015.0214371141</v>
      </c>
      <c r="DI84" s="289">
        <v>-3.5233303156843684E-2</v>
      </c>
      <c r="DJ84" s="117">
        <v>988490.20005765429</v>
      </c>
      <c r="DK84" s="142">
        <v>-3.4991548810575313E-2</v>
      </c>
      <c r="DL84" s="119">
        <v>1874634.7110827961</v>
      </c>
      <c r="DM84" s="289">
        <v>-4.2239180530193238E-2</v>
      </c>
      <c r="DN84" s="117">
        <v>348799.44807269232</v>
      </c>
      <c r="DO84" s="142">
        <v>7.1598162976185847E-2</v>
      </c>
      <c r="DP84" s="119">
        <v>4504949.15227242</v>
      </c>
      <c r="DQ84" s="289">
        <v>0.20883026501286955</v>
      </c>
      <c r="DR84" s="117">
        <v>3062615.5781627409</v>
      </c>
      <c r="DS84" s="142">
        <v>0.18061016898026228</v>
      </c>
      <c r="DT84" s="119">
        <v>3182717.6904985337</v>
      </c>
      <c r="DU84" s="289">
        <v>2.3889442534752295E-2</v>
      </c>
      <c r="DV84" s="117">
        <v>227640.87275459757</v>
      </c>
      <c r="DW84" s="142">
        <v>9.0877763038934925E-3</v>
      </c>
      <c r="DX84" s="119">
        <v>659162.25047705183</v>
      </c>
      <c r="DY84" s="289">
        <v>5.9699475588577036E-2</v>
      </c>
      <c r="DZ84" s="117">
        <v>966631.79798437597</v>
      </c>
      <c r="EA84" s="142">
        <v>-1.0357639338201524E-2</v>
      </c>
      <c r="EB84" s="119">
        <v>779122.35803445533</v>
      </c>
      <c r="EC84" s="289">
        <v>4.680525070602963E-2</v>
      </c>
      <c r="ED84" s="117">
        <v>852786.85826292215</v>
      </c>
      <c r="EE84" s="142">
        <v>1.5419050556402962E-2</v>
      </c>
      <c r="EF84" s="119">
        <v>579168.67775573418</v>
      </c>
      <c r="EG84" s="289">
        <v>-0.11969971824451274</v>
      </c>
      <c r="EH84" s="117">
        <v>261637.23548368688</v>
      </c>
      <c r="EI84" s="142">
        <v>1.0132446981904415E-2</v>
      </c>
      <c r="EJ84" s="119">
        <v>255700.35898690007</v>
      </c>
      <c r="EK84" s="289">
        <v>0.12022173846147254</v>
      </c>
      <c r="EL84" s="117">
        <v>437533.47373775858</v>
      </c>
      <c r="EM84" s="142">
        <v>-0.25035551621713581</v>
      </c>
      <c r="EN84" s="119">
        <v>204109.91014757409</v>
      </c>
      <c r="EO84" s="289">
        <v>0.17810043100972112</v>
      </c>
      <c r="EP84" s="117">
        <v>976703.00535200268</v>
      </c>
      <c r="EQ84" s="142">
        <v>-5.4776213584180583E-2</v>
      </c>
      <c r="ER84" s="119">
        <v>809950.81459509127</v>
      </c>
      <c r="ES84" s="289">
        <v>-0.12744270768582788</v>
      </c>
      <c r="ET84" s="117">
        <v>973451.14559710165</v>
      </c>
      <c r="EU84" s="142">
        <v>0.10454695366513655</v>
      </c>
      <c r="EV84" s="119">
        <v>626934.44860669773</v>
      </c>
      <c r="EW84" s="289">
        <v>0.20228106811420132</v>
      </c>
      <c r="EX84" s="117">
        <v>379897.91668480769</v>
      </c>
      <c r="EY84" s="142">
        <v>2.1822567619862412E-2</v>
      </c>
      <c r="EZ84" s="119">
        <v>1860510.321267803</v>
      </c>
      <c r="FA84" s="289">
        <v>6.2967211538354426E-3</v>
      </c>
      <c r="FB84" s="117">
        <v>397356.01449675619</v>
      </c>
      <c r="FC84" s="142">
        <v>-1.5961031383328862E-2</v>
      </c>
      <c r="FD84" s="119">
        <v>2915893.5389019307</v>
      </c>
      <c r="FE84" s="289">
        <v>3.589910357084506E-2</v>
      </c>
      <c r="FF84" s="117">
        <v>4260256.5200995496</v>
      </c>
      <c r="FG84" s="142">
        <v>1.8066149244595278E-3</v>
      </c>
      <c r="FH84" s="119">
        <v>6367784.2471798863</v>
      </c>
      <c r="FI84" s="289">
        <v>0.29319143282416948</v>
      </c>
      <c r="FJ84" s="117">
        <v>4593374.7536744056</v>
      </c>
      <c r="FK84" s="142">
        <v>-3.1145253035659459E-2</v>
      </c>
      <c r="FL84" s="119">
        <v>1220644.8907472449</v>
      </c>
      <c r="FM84" s="289">
        <v>2.0742568866745359E-4</v>
      </c>
      <c r="FN84" s="117">
        <v>767302.91130933817</v>
      </c>
      <c r="FO84" s="142">
        <v>-9.2786467187424573E-2</v>
      </c>
      <c r="FP84" s="119">
        <v>687074.09003843251</v>
      </c>
      <c r="FQ84" s="289">
        <v>-0.16314925911901335</v>
      </c>
      <c r="FR84" s="117">
        <v>572178.58543693426</v>
      </c>
      <c r="FS84" s="142">
        <v>0.30747141849623105</v>
      </c>
      <c r="FT84" s="119">
        <v>496353.49775137618</v>
      </c>
      <c r="FU84" s="289">
        <v>6.8899929415970895E-2</v>
      </c>
      <c r="FV84" s="117">
        <v>207690.78283526242</v>
      </c>
      <c r="FW84" s="142">
        <v>0.10439315440987083</v>
      </c>
      <c r="FX84" s="119">
        <v>235563.51146272523</v>
      </c>
      <c r="FY84" s="289">
        <v>-4.178817659815641E-2</v>
      </c>
      <c r="FZ84" s="117">
        <v>688742.31841135561</v>
      </c>
      <c r="GA84" s="142">
        <v>0.10250097546035854</v>
      </c>
      <c r="GB84" s="119">
        <v>3834626.5104556102</v>
      </c>
      <c r="GC84" s="289">
        <v>-2.814457062365136E-2</v>
      </c>
      <c r="GD84" s="117">
        <v>404897.58643774001</v>
      </c>
      <c r="GE84" s="142">
        <v>-0.15818685778641906</v>
      </c>
      <c r="GF84" s="119">
        <v>1504978.1602395505</v>
      </c>
      <c r="GG84" s="289">
        <v>0.19872552910669622</v>
      </c>
      <c r="GH84" s="117">
        <v>1879225.4682226838</v>
      </c>
      <c r="GI84" s="142">
        <v>-0.12262838311276648</v>
      </c>
      <c r="GJ84" s="119">
        <v>2603961.4124494996</v>
      </c>
      <c r="GK84" s="289">
        <v>-9.0572997338331809E-2</v>
      </c>
      <c r="GL84" s="117">
        <v>448883.80552826624</v>
      </c>
      <c r="GM84" s="142">
        <v>0.22644515013647731</v>
      </c>
      <c r="GN84" s="119">
        <v>774989.15425344661</v>
      </c>
      <c r="GO84" s="289">
        <v>8.9795331114346483E-2</v>
      </c>
      <c r="GP84" s="117">
        <v>1288367.326583232</v>
      </c>
      <c r="GQ84" s="142">
        <v>7.0343668638122747E-2</v>
      </c>
      <c r="GR84" s="119">
        <v>2850336.3461213042</v>
      </c>
      <c r="GS84" s="289">
        <v>0.14507068677830837</v>
      </c>
      <c r="GT84" s="117">
        <v>7187859.6588615412</v>
      </c>
    </row>
    <row r="85" spans="1:202" x14ac:dyDescent="0.35">
      <c r="A85" s="15">
        <v>47817</v>
      </c>
      <c r="B85" s="16">
        <v>2127.7786683840009</v>
      </c>
      <c r="C85" s="142">
        <v>-0.11265766456398883</v>
      </c>
      <c r="D85" s="119">
        <v>777301.78506612196</v>
      </c>
      <c r="E85" s="289">
        <v>-3.5740805812020146E-2</v>
      </c>
      <c r="F85" s="117">
        <v>556355.8960509738</v>
      </c>
      <c r="G85" s="142">
        <v>-1.4699623536246285E-2</v>
      </c>
      <c r="H85" s="119">
        <v>980149.16800289508</v>
      </c>
      <c r="I85" s="289">
        <v>2.7043816087389809E-2</v>
      </c>
      <c r="J85" s="117">
        <v>2192997.5016905917</v>
      </c>
      <c r="K85" s="142">
        <v>0.13651366076423394</v>
      </c>
      <c r="L85" s="119">
        <v>1896580.8956138899</v>
      </c>
      <c r="M85" s="289">
        <v>-0.12979642612043346</v>
      </c>
      <c r="N85" s="117">
        <v>1327493.4840843116</v>
      </c>
      <c r="O85" s="142">
        <v>-2.1315425551070785E-2</v>
      </c>
      <c r="P85" s="119">
        <v>346994.86765232176</v>
      </c>
      <c r="Q85" s="289">
        <v>6.9706840313182861E-2</v>
      </c>
      <c r="R85" s="117">
        <v>1120807.1213637732</v>
      </c>
      <c r="S85" s="142">
        <v>2.5941145165894422E-2</v>
      </c>
      <c r="T85" s="119">
        <v>533820.63173348724</v>
      </c>
      <c r="U85" s="289">
        <v>3.7988453023279911E-2</v>
      </c>
      <c r="V85" s="117">
        <v>1054187.5502528965</v>
      </c>
      <c r="W85" s="142">
        <v>5.9709147695469658E-2</v>
      </c>
      <c r="X85" s="119">
        <v>807640.91982899117</v>
      </c>
      <c r="Y85" s="289">
        <v>0.13217704127830138</v>
      </c>
      <c r="Z85" s="117">
        <v>1127992.4667071195</v>
      </c>
      <c r="AA85" s="142">
        <v>-0.14796176691617419</v>
      </c>
      <c r="AB85" s="119">
        <v>762450.74305367493</v>
      </c>
      <c r="AC85" s="289">
        <v>-8.5859720582001989E-2</v>
      </c>
      <c r="AD85" s="117">
        <v>683323.10060167545</v>
      </c>
      <c r="AE85" s="142">
        <v>2.7146919701138712E-2</v>
      </c>
      <c r="AF85" s="119">
        <v>527856.39600750909</v>
      </c>
      <c r="AG85" s="289">
        <v>6.5705426885454304E-2</v>
      </c>
      <c r="AH85" s="117">
        <v>1505365.2996488444</v>
      </c>
      <c r="AI85" s="142">
        <v>0.2219862376648582</v>
      </c>
      <c r="AJ85" s="119">
        <v>4915625.8408167511</v>
      </c>
      <c r="AK85" s="289">
        <v>-2.7457452726888737E-2</v>
      </c>
      <c r="AL85" s="117">
        <v>322335.5679734213</v>
      </c>
      <c r="AM85" s="142">
        <v>-0.11613751574334112</v>
      </c>
      <c r="AN85" s="119">
        <v>2064744.2540050973</v>
      </c>
      <c r="AO85" s="289">
        <v>0.14316902854308972</v>
      </c>
      <c r="AP85" s="117">
        <v>577763.61894609919</v>
      </c>
      <c r="AQ85" s="142">
        <v>0.2382479256478634</v>
      </c>
      <c r="AR85" s="119">
        <v>4014189.4347565086</v>
      </c>
      <c r="AS85" s="289">
        <v>1.5935765273839015E-2</v>
      </c>
      <c r="AT85" s="117">
        <v>1598285.5418508116</v>
      </c>
      <c r="AU85" s="142">
        <v>-4.6160038621092511E-2</v>
      </c>
      <c r="AV85" s="119">
        <v>2438494.7936518095</v>
      </c>
      <c r="AW85" s="289">
        <v>0.18442560100338068</v>
      </c>
      <c r="AX85" s="117">
        <v>3152858.1806628387</v>
      </c>
      <c r="AY85" s="142">
        <v>8.6927171322533109E-2</v>
      </c>
      <c r="AZ85" s="119">
        <v>2519320.9246527441</v>
      </c>
      <c r="BA85" s="289">
        <v>0.19775199586112241</v>
      </c>
      <c r="BB85" s="117">
        <v>1331089.6570051983</v>
      </c>
      <c r="BC85" s="142">
        <v>7.1474173019245274E-2</v>
      </c>
      <c r="BD85" s="119">
        <v>359081.80376066139</v>
      </c>
      <c r="BE85" s="289">
        <v>0.24666145421916202</v>
      </c>
      <c r="BF85" s="117">
        <v>1345457.7014989282</v>
      </c>
      <c r="BG85" s="142">
        <v>-0.1201134065735603</v>
      </c>
      <c r="BH85" s="119">
        <v>813433.72260219872</v>
      </c>
      <c r="BI85" s="289">
        <v>-0.18993593071280285</v>
      </c>
      <c r="BJ85" s="117">
        <v>547648.19134253915</v>
      </c>
      <c r="BK85" s="142">
        <v>-2.5786343037712281E-2</v>
      </c>
      <c r="BL85" s="119">
        <v>1815001.0447659213</v>
      </c>
      <c r="BM85" s="289">
        <v>-0.16859163279579997</v>
      </c>
      <c r="BN85" s="117">
        <v>1964274.9341591806</v>
      </c>
      <c r="BO85" s="142">
        <v>7.5155733972307182E-2</v>
      </c>
      <c r="BP85" s="119">
        <v>1159739.0095928644</v>
      </c>
      <c r="BQ85" s="289">
        <v>-6.7824148610754281E-2</v>
      </c>
      <c r="BR85" s="117">
        <v>655734.11679918959</v>
      </c>
      <c r="BS85" s="142">
        <v>4.1664544581968568E-2</v>
      </c>
      <c r="BT85" s="119">
        <v>2610642.8181144432</v>
      </c>
      <c r="BU85" s="289">
        <v>2.2751693460275935E-2</v>
      </c>
      <c r="BV85" s="117">
        <v>1586229.7224571784</v>
      </c>
      <c r="BW85" s="142">
        <v>0.21232988388556706</v>
      </c>
      <c r="BX85" s="119">
        <v>1601779.2066076351</v>
      </c>
      <c r="BY85" s="289">
        <v>5.4666864551358135E-2</v>
      </c>
      <c r="BZ85" s="117">
        <v>518876.32494829386</v>
      </c>
      <c r="CA85" s="142">
        <v>-1.0336716188960905E-2</v>
      </c>
      <c r="CB85" s="119">
        <v>1183543.0050971275</v>
      </c>
      <c r="CC85" s="289">
        <v>0.11545636396666858</v>
      </c>
      <c r="CD85" s="117">
        <v>2217337.7092612088</v>
      </c>
      <c r="CE85" s="142">
        <v>-1.1543079338721667E-2</v>
      </c>
      <c r="CF85" s="119">
        <v>523949.10387537145</v>
      </c>
      <c r="CG85" s="289">
        <v>1.8680972674525474E-2</v>
      </c>
      <c r="CH85" s="117">
        <v>2592805.8551220354</v>
      </c>
      <c r="CI85" s="142">
        <v>6.168513142061377E-2</v>
      </c>
      <c r="CJ85" s="119">
        <v>1556524.0204835569</v>
      </c>
      <c r="CK85" s="289">
        <v>0.11784425302432483</v>
      </c>
      <c r="CL85" s="117">
        <v>576071.3149025063</v>
      </c>
      <c r="CM85" s="142">
        <v>-4.4196470996087658E-2</v>
      </c>
      <c r="CN85" s="119">
        <v>685941.80057502433</v>
      </c>
      <c r="CO85" s="289">
        <v>-0.17133942289609899</v>
      </c>
      <c r="CP85" s="117">
        <v>935214.7177544859</v>
      </c>
      <c r="CQ85" s="142">
        <v>0.13450167656795836</v>
      </c>
      <c r="CR85" s="119">
        <v>412417.38918631175</v>
      </c>
      <c r="CS85" s="289">
        <v>1.1443402711371897E-2</v>
      </c>
      <c r="CT85" s="117">
        <v>343391.13205636258</v>
      </c>
      <c r="CU85" s="142">
        <v>0.11461626074860566</v>
      </c>
      <c r="CV85" s="119">
        <v>1187415.5229016091</v>
      </c>
      <c r="CW85" s="289">
        <v>5.15039830458415E-3</v>
      </c>
      <c r="CX85" s="117">
        <v>837464.04835957242</v>
      </c>
      <c r="CY85" s="142">
        <v>-2.1348152919603638E-2</v>
      </c>
      <c r="CZ85" s="119">
        <v>1103886.000316923</v>
      </c>
      <c r="DA85" s="289">
        <v>0.21693357372509625</v>
      </c>
      <c r="DB85" s="117">
        <v>2627240.5388958813</v>
      </c>
      <c r="DC85" s="142">
        <v>4.4516119048790825E-2</v>
      </c>
      <c r="DD85" s="119">
        <v>4340447.314832842</v>
      </c>
      <c r="DE85" s="289">
        <v>-0.14362342252299537</v>
      </c>
      <c r="DF85" s="117">
        <v>2385865.6366200321</v>
      </c>
      <c r="DG85" s="142">
        <v>2.7399327859331045E-2</v>
      </c>
      <c r="DH85" s="119">
        <v>2182284.5854002787</v>
      </c>
      <c r="DI85" s="289">
        <v>0.10391497668883021</v>
      </c>
      <c r="DJ85" s="117">
        <v>1093336.9148221668</v>
      </c>
      <c r="DK85" s="142">
        <v>0.22089111455311827</v>
      </c>
      <c r="DL85" s="119">
        <v>2290852.640462222</v>
      </c>
      <c r="DM85" s="289">
        <v>0.22944567126847615</v>
      </c>
      <c r="DN85" s="117">
        <v>430957.75024218915</v>
      </c>
      <c r="DO85" s="142">
        <v>1.0098994894869082E-2</v>
      </c>
      <c r="DP85" s="119">
        <v>4552572.3894312484</v>
      </c>
      <c r="DQ85" s="289">
        <v>-1.6324808276742361E-2</v>
      </c>
      <c r="DR85" s="117">
        <v>3014746.7446922539</v>
      </c>
      <c r="DS85" s="142">
        <v>-0.16794249215667773</v>
      </c>
      <c r="DT85" s="119">
        <v>2650331.9283934487</v>
      </c>
      <c r="DU85" s="289">
        <v>-1.7476750126287625E-2</v>
      </c>
      <c r="DV85" s="117">
        <v>225790.22877131947</v>
      </c>
      <c r="DW85" s="142">
        <v>8.5698437791526666E-4</v>
      </c>
      <c r="DX85" s="119">
        <v>661854.92089660617</v>
      </c>
      <c r="DY85" s="289">
        <v>-3.3810620897949187E-2</v>
      </c>
      <c r="DZ85" s="117">
        <v>936077.15538320714</v>
      </c>
      <c r="EA85" s="142">
        <v>9.3950666414402473E-2</v>
      </c>
      <c r="EB85" s="119">
        <v>854449.20145853714</v>
      </c>
      <c r="EC85" s="289">
        <v>4.9297939791950282E-2</v>
      </c>
      <c r="ED85" s="117">
        <v>896955.27212531795</v>
      </c>
      <c r="EE85" s="142">
        <v>-0.14626873509657701</v>
      </c>
      <c r="EF85" s="119">
        <v>496582.18652122992</v>
      </c>
      <c r="EG85" s="289">
        <v>3.9028600296441139E-2</v>
      </c>
      <c r="EH85" s="117">
        <v>273976.34923842951</v>
      </c>
      <c r="EI85" s="142">
        <v>0.18788705923743648</v>
      </c>
      <c r="EJ85" s="119">
        <v>305870.92615128955</v>
      </c>
      <c r="EK85" s="289">
        <v>0.13865882850726366</v>
      </c>
      <c r="EL85" s="117">
        <v>500329.13130733382</v>
      </c>
      <c r="EM85" s="142">
        <v>-6.2010491464418796E-2</v>
      </c>
      <c r="EN85" s="119">
        <v>193580.73297494865</v>
      </c>
      <c r="EO85" s="289">
        <v>-0.15322406157654295</v>
      </c>
      <c r="EP85" s="117">
        <v>829176.38258633681</v>
      </c>
      <c r="EQ85" s="142">
        <v>2.3627746114792569E-2</v>
      </c>
      <c r="ER85" s="119">
        <v>831215.90547619737</v>
      </c>
      <c r="ES85" s="289">
        <v>0.15782550558680541</v>
      </c>
      <c r="ET85" s="117">
        <v>1129214.3434834033</v>
      </c>
      <c r="EU85" s="142">
        <v>0.11709532549147728</v>
      </c>
      <c r="EV85" s="119">
        <v>702473.32059650274</v>
      </c>
      <c r="EW85" s="289">
        <v>-1.6095299484772681E-2</v>
      </c>
      <c r="EX85" s="117">
        <v>375911.1246105085</v>
      </c>
      <c r="EY85" s="142">
        <v>4.506312510752903E-2</v>
      </c>
      <c r="EZ85" s="119">
        <v>1946478.5093073272</v>
      </c>
      <c r="FA85" s="289">
        <v>-8.6060972402046812E-2</v>
      </c>
      <c r="FB85" s="117">
        <v>365286.94816774759</v>
      </c>
      <c r="FC85" s="142">
        <v>-4.3324307626676134E-2</v>
      </c>
      <c r="FD85" s="119">
        <v>2791692.24888429</v>
      </c>
      <c r="FE85" s="289">
        <v>7.6441872957431475E-2</v>
      </c>
      <c r="FF85" s="117">
        <v>4588046.2864434524</v>
      </c>
      <c r="FG85" s="142">
        <v>0.2000076441245604</v>
      </c>
      <c r="FH85" s="119">
        <v>7643517.5514202071</v>
      </c>
      <c r="FI85" s="289">
        <v>-0.12085772372120933</v>
      </c>
      <c r="FJ85" s="117">
        <v>4040357.7154152305</v>
      </c>
      <c r="FK85" s="142">
        <v>9.348446865457781E-2</v>
      </c>
      <c r="FL85" s="119">
        <v>1336884.0084430603</v>
      </c>
      <c r="FM85" s="289">
        <v>0.1363608578941008</v>
      </c>
      <c r="FN85" s="117">
        <v>874060.77322850469</v>
      </c>
      <c r="FO85" s="142">
        <v>0.11160192941917856</v>
      </c>
      <c r="FP85" s="119">
        <v>765880.6628090319</v>
      </c>
      <c r="FQ85" s="289">
        <v>6.9065869641762062E-2</v>
      </c>
      <c r="FR85" s="117">
        <v>613824.37569891335</v>
      </c>
      <c r="FS85" s="142">
        <v>-2.5875289293708054E-2</v>
      </c>
      <c r="FT85" s="119">
        <v>485637.98607349943</v>
      </c>
      <c r="FU85" s="289">
        <v>5.6157706017945438E-3</v>
      </c>
      <c r="FV85" s="117">
        <v>210984.90529615639</v>
      </c>
      <c r="FW85" s="142">
        <v>0.14313381069205192</v>
      </c>
      <c r="FX85" s="119">
        <v>271408.39318676997</v>
      </c>
      <c r="FY85" s="289">
        <v>-8.1410410787172191E-2</v>
      </c>
      <c r="FZ85" s="117">
        <v>634799.30201136181</v>
      </c>
      <c r="GA85" s="142">
        <v>2.7867061273314439E-2</v>
      </c>
      <c r="GB85" s="119">
        <v>3943614.0610511368</v>
      </c>
      <c r="GC85" s="289">
        <v>-0.13672228247868473</v>
      </c>
      <c r="GD85" s="117">
        <v>351666.8429182457</v>
      </c>
      <c r="GE85" s="142">
        <v>0.13618144236735663</v>
      </c>
      <c r="GF85" s="119">
        <v>1712056.0355007274</v>
      </c>
      <c r="GG85" s="289">
        <v>7.0872617410488142E-2</v>
      </c>
      <c r="GH85" s="117">
        <v>2014538.8745284595</v>
      </c>
      <c r="GI85" s="142">
        <v>-0.21418745119853749</v>
      </c>
      <c r="GJ85" s="119">
        <v>2048353.3331659816</v>
      </c>
      <c r="GK85" s="289">
        <v>0.22422357634743667</v>
      </c>
      <c r="GL85" s="117">
        <v>551661.91643664532</v>
      </c>
      <c r="GM85" s="142">
        <v>0.16716851751945933</v>
      </c>
      <c r="GN85" s="119">
        <v>906670.72093203873</v>
      </c>
      <c r="GO85" s="289">
        <v>5.1853641008730508E-2</v>
      </c>
      <c r="GP85" s="117">
        <v>1357301.6420916407</v>
      </c>
      <c r="GQ85" s="142">
        <v>1.0288078813686721E-3</v>
      </c>
      <c r="GR85" s="119">
        <v>2855396.5732871294</v>
      </c>
      <c r="GS85" s="289">
        <v>-6.5275281011538802E-2</v>
      </c>
      <c r="GT85" s="117">
        <v>6720797.8784262352</v>
      </c>
    </row>
    <row r="86" spans="1:202" x14ac:dyDescent="0.35">
      <c r="A86" s="15">
        <v>47848</v>
      </c>
      <c r="B86" s="16">
        <v>2127.7786683840009</v>
      </c>
      <c r="C86" s="142">
        <v>-0.14043357300330345</v>
      </c>
      <c r="D86" s="119">
        <v>670270.29675582459</v>
      </c>
      <c r="E86" s="289">
        <v>0.13144821783461258</v>
      </c>
      <c r="F86" s="117">
        <v>631615.6657370372</v>
      </c>
      <c r="G86" s="142">
        <v>2.5944846577228387E-2</v>
      </c>
      <c r="H86" s="119">
        <v>1007706.766457912</v>
      </c>
      <c r="I86" s="289">
        <v>8.1079579613710664E-2</v>
      </c>
      <c r="J86" s="117">
        <v>2372932.5958899669</v>
      </c>
      <c r="K86" s="142">
        <v>3.4509303817805308E-2</v>
      </c>
      <c r="L86" s="119">
        <v>1964158.3606240589</v>
      </c>
      <c r="M86" s="289">
        <v>3.5238931042598398E-2</v>
      </c>
      <c r="N86" s="117">
        <v>1376400.7140978416</v>
      </c>
      <c r="O86" s="142">
        <v>-0.19511652290976117</v>
      </c>
      <c r="P86" s="119">
        <v>281418.21427685203</v>
      </c>
      <c r="Q86" s="289">
        <v>-1.333910459277559E-2</v>
      </c>
      <c r="R86" s="117">
        <v>1107984.3366119582</v>
      </c>
      <c r="S86" s="142">
        <v>-0.14465669592251557</v>
      </c>
      <c r="T86" s="119">
        <v>458727.68160003505</v>
      </c>
      <c r="U86" s="289">
        <v>0.17732767749391731</v>
      </c>
      <c r="V86" s="117">
        <v>1243251.9588506292</v>
      </c>
      <c r="W86" s="142">
        <v>-2.32435802564709E-2</v>
      </c>
      <c r="X86" s="119">
        <v>790996.23195892002</v>
      </c>
      <c r="Y86" s="289">
        <v>-3.0898913410321902E-2</v>
      </c>
      <c r="Z86" s="117">
        <v>1095266.5038192249</v>
      </c>
      <c r="AA86" s="142">
        <v>0.17265920790813716</v>
      </c>
      <c r="AB86" s="119">
        <v>896222.66308667709</v>
      </c>
      <c r="AC86" s="289">
        <v>3.1899952818933715E-2</v>
      </c>
      <c r="AD86" s="117">
        <v>707248.85393934033</v>
      </c>
      <c r="AE86" s="142">
        <v>8.8549152947862475E-2</v>
      </c>
      <c r="AF86" s="119">
        <v>576725.41142046941</v>
      </c>
      <c r="AG86" s="289">
        <v>0.24984884487603715</v>
      </c>
      <c r="AH86" s="117">
        <v>1883606.8595509618</v>
      </c>
      <c r="AI86" s="142">
        <v>0.20204030613208768</v>
      </c>
      <c r="AJ86" s="119">
        <v>5910908.1691945521</v>
      </c>
      <c r="AK86" s="289">
        <v>8.8464985824680722E-2</v>
      </c>
      <c r="AL86" s="117">
        <v>352978.75809336442</v>
      </c>
      <c r="AM86" s="142">
        <v>4.9121449926753762E-2</v>
      </c>
      <c r="AN86" s="119">
        <v>2168295.2641581455</v>
      </c>
      <c r="AO86" s="289">
        <v>0.23382532679038576</v>
      </c>
      <c r="AP86" s="117">
        <v>714987.16462215071</v>
      </c>
      <c r="AQ86" s="142">
        <v>6.9749253004537271E-2</v>
      </c>
      <c r="AR86" s="119">
        <v>4296303.9279178642</v>
      </c>
      <c r="AS86" s="289">
        <v>0.16156794342709063</v>
      </c>
      <c r="AT86" s="117">
        <v>1858645.0285252845</v>
      </c>
      <c r="AU86" s="142">
        <v>-3.9335016754996496E-2</v>
      </c>
      <c r="AV86" s="119">
        <v>2344704.3387549277</v>
      </c>
      <c r="AW86" s="289">
        <v>-4.4376608196433992E-2</v>
      </c>
      <c r="AX86" s="117">
        <v>3015072.8071490265</v>
      </c>
      <c r="AY86" s="142">
        <v>4.631373812239882E-2</v>
      </c>
      <c r="AZ86" s="119">
        <v>2638127.8728717752</v>
      </c>
      <c r="BA86" s="289">
        <v>0.11037193517961159</v>
      </c>
      <c r="BB86" s="117">
        <v>1480132.3770148114</v>
      </c>
      <c r="BC86" s="142">
        <v>0.15754795330120186</v>
      </c>
      <c r="BD86" s="119">
        <v>417782.18567924143</v>
      </c>
      <c r="BE86" s="289">
        <v>0.18783218241224775</v>
      </c>
      <c r="BF86" s="117">
        <v>1600305.7365832226</v>
      </c>
      <c r="BG86" s="142">
        <v>0.25437473971559321</v>
      </c>
      <c r="BH86" s="119">
        <v>1022478.4927334029</v>
      </c>
      <c r="BI86" s="289">
        <v>8.2536138321154348E-2</v>
      </c>
      <c r="BJ86" s="117">
        <v>594976.73688290082</v>
      </c>
      <c r="BK86" s="142">
        <v>-2.6689237697330684E-2</v>
      </c>
      <c r="BL86" s="119">
        <v>1768687.8291296442</v>
      </c>
      <c r="BM86" s="289">
        <v>0.16574171709486266</v>
      </c>
      <c r="BN86" s="117">
        <v>2291965.0132615059</v>
      </c>
      <c r="BO86" s="142">
        <v>-1.2487613134988459E-2</v>
      </c>
      <c r="BP86" s="119">
        <v>1147384.4161718981</v>
      </c>
      <c r="BQ86" s="289">
        <v>-3.4587731175204445E-2</v>
      </c>
      <c r="BR86" s="117">
        <v>635181.54011331312</v>
      </c>
      <c r="BS86" s="142">
        <v>0.13073529411153978</v>
      </c>
      <c r="BT86" s="119">
        <v>2954073.7534291982</v>
      </c>
      <c r="BU86" s="289">
        <v>4.3715156038375495E-2</v>
      </c>
      <c r="BV86" s="117">
        <v>1657699.7809554872</v>
      </c>
      <c r="BW86" s="142">
        <v>0.25465913508132687</v>
      </c>
      <c r="BX86" s="119">
        <v>2011814.6926219733</v>
      </c>
      <c r="BY86" s="289">
        <v>-1.333816413210423E-2</v>
      </c>
      <c r="BZ86" s="117">
        <v>514083.24603025446</v>
      </c>
      <c r="CA86" s="142">
        <v>5.1540673438646746E-2</v>
      </c>
      <c r="CB86" s="119">
        <v>1246671.3872918172</v>
      </c>
      <c r="CC86" s="289">
        <v>0.11877170754358693</v>
      </c>
      <c r="CD86" s="117">
        <v>2482822.4738593325</v>
      </c>
      <c r="CE86" s="142">
        <v>0.25654242145815442</v>
      </c>
      <c r="CF86" s="119">
        <v>660492.05437277327</v>
      </c>
      <c r="CG86" s="289">
        <v>-3.3268492374070396E-2</v>
      </c>
      <c r="CH86" s="117">
        <v>2508674.891971847</v>
      </c>
      <c r="CI86" s="142">
        <v>9.815971488851119E-2</v>
      </c>
      <c r="CJ86" s="119">
        <v>1711439.753219726</v>
      </c>
      <c r="CK86" s="289">
        <v>7.4860841972751918E-2</v>
      </c>
      <c r="CL86" s="117">
        <v>621324.27724084212</v>
      </c>
      <c r="CM86" s="142">
        <v>-1.6916222210945638E-2</v>
      </c>
      <c r="CN86" s="119">
        <v>676466.03532110492</v>
      </c>
      <c r="CO86" s="289">
        <v>0.15757327797486553</v>
      </c>
      <c r="CP86" s="117">
        <v>1084707.3451097829</v>
      </c>
      <c r="CQ86" s="142">
        <v>0.14713216911343341</v>
      </c>
      <c r="CR86" s="119">
        <v>475225.03290577693</v>
      </c>
      <c r="CS86" s="289">
        <v>0.11080423779312233</v>
      </c>
      <c r="CT86" s="117">
        <v>383568.10337716929</v>
      </c>
      <c r="CU86" s="142">
        <v>-3.9611352177724421E-2</v>
      </c>
      <c r="CV86" s="119">
        <v>1142508.1671110408</v>
      </c>
      <c r="CW86" s="289">
        <v>-1.5562772819574751E-2</v>
      </c>
      <c r="CX86" s="117">
        <v>826558.56429877505</v>
      </c>
      <c r="CY86" s="142">
        <v>4.6580791750399329E-2</v>
      </c>
      <c r="CZ86" s="119">
        <v>1157433.662882251</v>
      </c>
      <c r="DA86" s="289">
        <v>-0.11020471217331949</v>
      </c>
      <c r="DB86" s="117">
        <v>2339834.030165168</v>
      </c>
      <c r="DC86" s="142">
        <v>9.0406654885808485E-2</v>
      </c>
      <c r="DD86" s="119">
        <v>4734980.4159433525</v>
      </c>
      <c r="DE86" s="289">
        <v>6.2466778201543678E-2</v>
      </c>
      <c r="DF86" s="117">
        <v>2537030.7548298449</v>
      </c>
      <c r="DG86" s="142">
        <v>6.5305544194594445E-2</v>
      </c>
      <c r="DH86" s="119">
        <v>2326927.6465057028</v>
      </c>
      <c r="DI86" s="289">
        <v>7.5925992059339406E-2</v>
      </c>
      <c r="DJ86" s="117">
        <v>1178477.3834035213</v>
      </c>
      <c r="DK86" s="142">
        <v>4.7560883065809141E-2</v>
      </c>
      <c r="DL86" s="119">
        <v>2401935.3936846303</v>
      </c>
      <c r="DM86" s="289">
        <v>1.0375073798935097E-2</v>
      </c>
      <c r="DN86" s="117">
        <v>437556.74737355899</v>
      </c>
      <c r="DO86" s="142">
        <v>0.22248807282860444</v>
      </c>
      <c r="DP86" s="119">
        <v>5567593.2254369063</v>
      </c>
      <c r="DQ86" s="289">
        <v>0.12445056471428245</v>
      </c>
      <c r="DR86" s="117">
        <v>3392061.4582081335</v>
      </c>
      <c r="DS86" s="142">
        <v>5.1469640265544972E-2</v>
      </c>
      <c r="DT86" s="119">
        <v>2788871.3380005318</v>
      </c>
      <c r="DU86" s="289">
        <v>5.3804200157504152E-2</v>
      </c>
      <c r="DV86" s="117">
        <v>240066.47010212418</v>
      </c>
      <c r="DW86" s="142">
        <v>-2.0288529399876548E-2</v>
      </c>
      <c r="DX86" s="119">
        <v>650554.63654392632</v>
      </c>
      <c r="DY86" s="289">
        <v>-0.10789433770946137</v>
      </c>
      <c r="DZ86" s="117">
        <v>837207.50932656345</v>
      </c>
      <c r="EA86" s="142">
        <v>3.2705368191972201E-2</v>
      </c>
      <c r="EB86" s="119">
        <v>884522.05586195923</v>
      </c>
      <c r="EC86" s="289">
        <v>5.654921757770693E-2</v>
      </c>
      <c r="ED86" s="117">
        <v>949805.16963458783</v>
      </c>
      <c r="EE86" s="142">
        <v>-0.23008467088378737</v>
      </c>
      <c r="EF86" s="119">
        <v>384454.01623712521</v>
      </c>
      <c r="EG86" s="289">
        <v>-0.15363512194116596</v>
      </c>
      <c r="EH86" s="117">
        <v>234011.73808257192</v>
      </c>
      <c r="EI86" s="142">
        <v>0.17181437868833793</v>
      </c>
      <c r="EJ86" s="119">
        <v>360551.72795518389</v>
      </c>
      <c r="EK86" s="289">
        <v>0.1770264842041247</v>
      </c>
      <c r="EL86" s="117">
        <v>591028.41703595896</v>
      </c>
      <c r="EM86" s="142">
        <v>-4.2306927289634116E-2</v>
      </c>
      <c r="EN86" s="119">
        <v>187518.70564868744</v>
      </c>
      <c r="EO86" s="289">
        <v>3.3274845307736736E-2</v>
      </c>
      <c r="EP86" s="117">
        <v>858894.87711810984</v>
      </c>
      <c r="EQ86" s="142">
        <v>-6.0922678709410302E-2</v>
      </c>
      <c r="ER86" s="119">
        <v>782703.78459710337</v>
      </c>
      <c r="ES86" s="289">
        <v>0.10658649690465309</v>
      </c>
      <c r="ET86" s="117">
        <v>1251701.1232781711</v>
      </c>
      <c r="EU86" s="142">
        <v>0.13351346191152669</v>
      </c>
      <c r="EV86" s="119">
        <v>798390.74419821147</v>
      </c>
      <c r="EW86" s="289">
        <v>-0.11174954291965315</v>
      </c>
      <c r="EX86" s="117">
        <v>336031.00692525541</v>
      </c>
      <c r="EY86" s="142">
        <v>-0.10913830513976229</v>
      </c>
      <c r="EZ86" s="119">
        <v>1736170.9224789385</v>
      </c>
      <c r="FA86" s="289">
        <v>-0.12898381842064577</v>
      </c>
      <c r="FB86" s="117">
        <v>320298.621442231</v>
      </c>
      <c r="FC86" s="142">
        <v>6.1545812849464573E-2</v>
      </c>
      <c r="FD86" s="119">
        <v>2965636.9962358074</v>
      </c>
      <c r="FE86" s="289">
        <v>-8.8723522684385353E-3</v>
      </c>
      <c r="FF86" s="117">
        <v>4549467.3022346087</v>
      </c>
      <c r="FG86" s="142">
        <v>7.9584195732052249E-2</v>
      </c>
      <c r="FH86" s="119">
        <v>8253948.5269821938</v>
      </c>
      <c r="FI86" s="289">
        <v>0.10031504936447616</v>
      </c>
      <c r="FJ86" s="117">
        <v>4447794.1777556362</v>
      </c>
      <c r="FK86" s="142">
        <v>0.14006470804627463</v>
      </c>
      <c r="FL86" s="119">
        <v>1526262.0554457551</v>
      </c>
      <c r="FM86" s="289">
        <v>4.773371311089819E-2</v>
      </c>
      <c r="FN86" s="117">
        <v>917910.71808766783</v>
      </c>
      <c r="FO86" s="142">
        <v>-2.7519788405009446E-2</v>
      </c>
      <c r="FP86" s="119">
        <v>746931.5676934229</v>
      </c>
      <c r="FQ86" s="289">
        <v>6.2203810134012605E-2</v>
      </c>
      <c r="FR86" s="117">
        <v>654134.36928890133</v>
      </c>
      <c r="FS86" s="142">
        <v>0.26507107477664005</v>
      </c>
      <c r="FT86" s="119">
        <v>616494.34766274877</v>
      </c>
      <c r="FU86" s="289">
        <v>0.11224783712233895</v>
      </c>
      <c r="FV86" s="117">
        <v>236795.28324949546</v>
      </c>
      <c r="FW86" s="142">
        <v>0.1593077390962985</v>
      </c>
      <c r="FX86" s="119">
        <v>316773.62934549752</v>
      </c>
      <c r="FY86" s="289">
        <v>-0.10991670145827113</v>
      </c>
      <c r="FZ86" s="117">
        <v>567152.03531464399</v>
      </c>
      <c r="GA86" s="142">
        <v>7.9289920241937289E-2</v>
      </c>
      <c r="GB86" s="119">
        <v>4258430.684085248</v>
      </c>
      <c r="GC86" s="289">
        <v>0.15179322865774128</v>
      </c>
      <c r="GD86" s="117">
        <v>407175.26708506496</v>
      </c>
      <c r="GE86" s="142">
        <v>0.16154451212932452</v>
      </c>
      <c r="GF86" s="119">
        <v>1990757.0711621419</v>
      </c>
      <c r="GG86" s="289">
        <v>-8.4126274877936655E-2</v>
      </c>
      <c r="GH86" s="117">
        <v>1847191.0020859733</v>
      </c>
      <c r="GI86" s="142">
        <v>0.13917388861693519</v>
      </c>
      <c r="GJ86" s="119">
        <v>2335558.410472536</v>
      </c>
      <c r="GK86" s="289">
        <v>-0.14886519546650312</v>
      </c>
      <c r="GL86" s="117">
        <v>471666.43608326244</v>
      </c>
      <c r="GM86" s="142">
        <v>5.1482700552465448E-2</v>
      </c>
      <c r="GN86" s="119">
        <v>955476.35682585475</v>
      </c>
      <c r="GO86" s="289">
        <v>0.23838537432552831</v>
      </c>
      <c r="GP86" s="117">
        <v>1682990.2807826949</v>
      </c>
      <c r="GQ86" s="142">
        <v>-0.177172632417054</v>
      </c>
      <c r="GR86" s="119">
        <v>2351626.2244715975</v>
      </c>
      <c r="GS86" s="289">
        <v>8.1357481374473573E-3</v>
      </c>
      <c r="GT86" s="117">
        <v>6777604.3759161858</v>
      </c>
    </row>
    <row r="87" spans="1:202" x14ac:dyDescent="0.35">
      <c r="A87" s="15">
        <v>47879</v>
      </c>
      <c r="B87" s="16">
        <v>2255.4453884870409</v>
      </c>
      <c r="C87" s="142">
        <v>0.20818695515278968</v>
      </c>
      <c r="D87" s="119">
        <v>812067.27435526357</v>
      </c>
      <c r="E87" s="289">
        <v>0.21911143708947117</v>
      </c>
      <c r="F87" s="117">
        <v>772265.32733338955</v>
      </c>
      <c r="G87" s="142">
        <v>5.3073726513843074E-2</v>
      </c>
      <c r="H87" s="119">
        <v>1063444.9651755355</v>
      </c>
      <c r="I87" s="289">
        <v>0.12688753549683862</v>
      </c>
      <c r="J87" s="117">
        <v>2676283.6102710478</v>
      </c>
      <c r="K87" s="142">
        <v>-3.599774526778976E-2</v>
      </c>
      <c r="L87" s="119">
        <v>1895708.5336812015</v>
      </c>
      <c r="M87" s="289">
        <v>0.14185882589762788</v>
      </c>
      <c r="N87" s="117">
        <v>1573910.7487529051</v>
      </c>
      <c r="O87" s="142">
        <v>-0.1119968512374664</v>
      </c>
      <c r="P87" s="119">
        <v>252155.70578546103</v>
      </c>
      <c r="Q87" s="289">
        <v>5.1281386690116421E-3</v>
      </c>
      <c r="R87" s="117">
        <v>1115921.6793216842</v>
      </c>
      <c r="S87" s="142">
        <v>-0.21403212750382389</v>
      </c>
      <c r="T87" s="119">
        <v>362800.66535076982</v>
      </c>
      <c r="U87" s="289">
        <v>0.1679830037774156</v>
      </c>
      <c r="V87" s="117">
        <v>1454352.6027390009</v>
      </c>
      <c r="W87" s="142">
        <v>0.17956620000818307</v>
      </c>
      <c r="X87" s="119">
        <v>935287.86494106171</v>
      </c>
      <c r="Y87" s="289">
        <v>0.20964444012853062</v>
      </c>
      <c r="Z87" s="117">
        <v>1327138.4821924265</v>
      </c>
      <c r="AA87" s="142">
        <v>-0.1348892872265573</v>
      </c>
      <c r="AB87" s="119">
        <v>777587.27225511533</v>
      </c>
      <c r="AC87" s="289">
        <v>-8.0057870484479612E-2</v>
      </c>
      <c r="AD87" s="117">
        <v>652883.46217885509</v>
      </c>
      <c r="AE87" s="142">
        <v>7.6249190720060311E-2</v>
      </c>
      <c r="AF87" s="119">
        <v>622955.70269746112</v>
      </c>
      <c r="AG87" s="289">
        <v>-0.10104948812596092</v>
      </c>
      <c r="AH87" s="117">
        <v>1695524.7959512754</v>
      </c>
      <c r="AI87" s="142">
        <v>8.1165755767621389E-2</v>
      </c>
      <c r="AJ87" s="119">
        <v>6392926.9434087211</v>
      </c>
      <c r="AK87" s="289">
        <v>-4.0599142893187959E-2</v>
      </c>
      <c r="AL87" s="117">
        <v>340903.56844375888</v>
      </c>
      <c r="AM87" s="142">
        <v>-3.1028621360916692E-2</v>
      </c>
      <c r="AN87" s="119">
        <v>2103271.4967964008</v>
      </c>
      <c r="AO87" s="289">
        <v>4.8058106416857996E-2</v>
      </c>
      <c r="AP87" s="117">
        <v>751603.53925473662</v>
      </c>
      <c r="AQ87" s="142">
        <v>2.4787496821739544E-2</v>
      </c>
      <c r="AR87" s="119">
        <v>4405053.9932648428</v>
      </c>
      <c r="AS87" s="289">
        <v>-6.9231520422548209E-2</v>
      </c>
      <c r="AT87" s="117">
        <v>1732223.6526631557</v>
      </c>
      <c r="AU87" s="142">
        <v>-1.4612460289327667E-2</v>
      </c>
      <c r="AV87" s="119">
        <v>2312697.8851031442</v>
      </c>
      <c r="AW87" s="289">
        <v>4.739014811578926E-2</v>
      </c>
      <c r="AX87" s="117">
        <v>3160212.9994481946</v>
      </c>
      <c r="AY87" s="142">
        <v>6.242203100977773E-2</v>
      </c>
      <c r="AZ87" s="119">
        <v>2805060.6181484233</v>
      </c>
      <c r="BA87" s="289">
        <v>6.8022858264670943E-2</v>
      </c>
      <c r="BB87" s="117">
        <v>1583070.6572979274</v>
      </c>
      <c r="BC87" s="142">
        <v>9.1265059135945514E-2</v>
      </c>
      <c r="BD87" s="119">
        <v>458166.54694968893</v>
      </c>
      <c r="BE87" s="289">
        <v>-6.8379427927282022E-2</v>
      </c>
      <c r="BF87" s="117">
        <v>1493133.1911954014</v>
      </c>
      <c r="BG87" s="142">
        <v>-0.13475318026466215</v>
      </c>
      <c r="BH87" s="119">
        <v>886951.70947384555</v>
      </c>
      <c r="BI87" s="289">
        <v>0.3696599091658534</v>
      </c>
      <c r="BJ87" s="117">
        <v>817171.22878331691</v>
      </c>
      <c r="BK87" s="142">
        <v>6.8996789486766991E-3</v>
      </c>
      <c r="BL87" s="119">
        <v>1783146.6526995576</v>
      </c>
      <c r="BM87" s="289">
        <v>-3.8808733755169661E-2</v>
      </c>
      <c r="BN87" s="117">
        <v>2205272.1986741633</v>
      </c>
      <c r="BO87" s="142">
        <v>-8.2099794135042897E-2</v>
      </c>
      <c r="BP87" s="119">
        <v>1055439.8371989161</v>
      </c>
      <c r="BQ87" s="289">
        <v>1.2979729354919169E-2</v>
      </c>
      <c r="BR87" s="117">
        <v>645681.46998371172</v>
      </c>
      <c r="BS87" s="142">
        <v>-0.22640801674340844</v>
      </c>
      <c r="BT87" s="119">
        <v>2287503.2189900242</v>
      </c>
      <c r="BU87" s="289">
        <v>0.21517638615686746</v>
      </c>
      <c r="BV87" s="117">
        <v>2016653.0745430067</v>
      </c>
      <c r="BW87" s="142">
        <v>6.831692392888887E-2</v>
      </c>
      <c r="BX87" s="119">
        <v>2151511.1293253363</v>
      </c>
      <c r="BY87" s="289">
        <v>-5.7038767551219491E-2</v>
      </c>
      <c r="BZ87" s="117">
        <v>487016.01664644544</v>
      </c>
      <c r="CA87" s="142">
        <v>7.8092957449965889E-2</v>
      </c>
      <c r="CB87" s="119">
        <v>1346283.088282174</v>
      </c>
      <c r="CC87" s="289">
        <v>-0.15994894108343843</v>
      </c>
      <c r="CD87" s="117">
        <v>2087953.0936558561</v>
      </c>
      <c r="CE87" s="142">
        <v>3.402755577132352E-2</v>
      </c>
      <c r="CF87" s="119">
        <v>685222.42997794587</v>
      </c>
      <c r="CG87" s="289">
        <v>-3.533823265331297E-2</v>
      </c>
      <c r="CH87" s="117">
        <v>2422278.2003763085</v>
      </c>
      <c r="CI87" s="142">
        <v>3.6797444470246375E-2</v>
      </c>
      <c r="CJ87" s="119">
        <v>1776671.8078914881</v>
      </c>
      <c r="CK87" s="289">
        <v>0.14260858946460037</v>
      </c>
      <c r="CL87" s="117">
        <v>712185.901406758</v>
      </c>
      <c r="CM87" s="142">
        <v>-9.0974242149022236E-2</v>
      </c>
      <c r="CN87" s="119">
        <v>617180.49580670078</v>
      </c>
      <c r="CO87" s="289">
        <v>2.1827141377982549E-2</v>
      </c>
      <c r="CP87" s="117">
        <v>1110638.8510737172</v>
      </c>
      <c r="CQ87" s="142">
        <v>-0.13747586002748519</v>
      </c>
      <c r="CR87" s="119">
        <v>412148.50818895228</v>
      </c>
      <c r="CS87" s="289">
        <v>7.1966687253041492E-2</v>
      </c>
      <c r="CT87" s="117">
        <v>413427.67450164334</v>
      </c>
      <c r="CU87" s="142">
        <v>1.473031810293093E-2</v>
      </c>
      <c r="CV87" s="119">
        <v>1161593.1212362701</v>
      </c>
      <c r="CW87" s="289">
        <v>5.824730390134767E-2</v>
      </c>
      <c r="CX87" s="117">
        <v>876958.81757423445</v>
      </c>
      <c r="CY87" s="142">
        <v>8.0950827116411606E-2</v>
      </c>
      <c r="CZ87" s="119">
        <v>1253384.3206134343</v>
      </c>
      <c r="DA87" s="289">
        <v>0.20387080813023123</v>
      </c>
      <c r="DB87" s="117">
        <v>2819113.3301740438</v>
      </c>
      <c r="DC87" s="142">
        <v>-0.16191743952338489</v>
      </c>
      <c r="DD87" s="119">
        <v>3970559.95618892</v>
      </c>
      <c r="DE87" s="289">
        <v>-4.1063347376986414E-4</v>
      </c>
      <c r="DF87" s="117">
        <v>2538244.4104664153</v>
      </c>
      <c r="DG87" s="142">
        <v>8.3154770207332446E-2</v>
      </c>
      <c r="DH87" s="119">
        <v>2522678.2256284608</v>
      </c>
      <c r="DI87" s="289">
        <v>0.27195962626896325</v>
      </c>
      <c r="DJ87" s="117">
        <v>1501231.0975488557</v>
      </c>
      <c r="DK87" s="142">
        <v>9.5499355725920249E-2</v>
      </c>
      <c r="DL87" s="119">
        <v>2633574.121665284</v>
      </c>
      <c r="DM87" s="289">
        <v>-2.4240987292926078E-2</v>
      </c>
      <c r="DN87" s="117">
        <v>429205.38520902948</v>
      </c>
      <c r="DO87" s="142">
        <v>0.10859603639769848</v>
      </c>
      <c r="DP87" s="119">
        <v>6174467.2273825193</v>
      </c>
      <c r="DQ87" s="289">
        <v>2.7565119135560257E-3</v>
      </c>
      <c r="DR87" s="117">
        <v>3403667.1614176854</v>
      </c>
      <c r="DS87" s="142">
        <v>-1.0522191907632442E-2</v>
      </c>
      <c r="DT87" s="119">
        <v>2761781.7439648816</v>
      </c>
      <c r="DU87" s="289">
        <v>0.125824542147425</v>
      </c>
      <c r="DV87" s="117">
        <v>272528.16917615943</v>
      </c>
      <c r="DW87" s="142">
        <v>-0.26215834101835739</v>
      </c>
      <c r="DX87" s="119">
        <v>482261.7576742571</v>
      </c>
      <c r="DY87" s="289">
        <v>8.8414700722604392E-2</v>
      </c>
      <c r="DZ87" s="117">
        <v>913484.40609487565</v>
      </c>
      <c r="EA87" s="142">
        <v>4.4141443624264566E-2</v>
      </c>
      <c r="EB87" s="119">
        <v>925821.58171369566</v>
      </c>
      <c r="EC87" s="289">
        <v>-2.2019157300693967E-2</v>
      </c>
      <c r="ED87" s="117">
        <v>931146.70558787859</v>
      </c>
      <c r="EE87" s="142">
        <v>0.15728515400213669</v>
      </c>
      <c r="EF87" s="119">
        <v>447178.37077620841</v>
      </c>
      <c r="EG87" s="289">
        <v>8.7458253527762736E-2</v>
      </c>
      <c r="EH87" s="117">
        <v>256733.44138875697</v>
      </c>
      <c r="EI87" s="142">
        <v>-0.16163484460660815</v>
      </c>
      <c r="EJ87" s="119">
        <v>304529.45082299068</v>
      </c>
      <c r="EK87" s="289">
        <v>-0.11209400043050562</v>
      </c>
      <c r="EL87" s="117">
        <v>527033.12279077619</v>
      </c>
      <c r="EM87" s="142">
        <v>0.10106645470494777</v>
      </c>
      <c r="EN87" s="119">
        <v>208726.00180794799</v>
      </c>
      <c r="EO87" s="289">
        <v>6.478085762516804E-2</v>
      </c>
      <c r="EP87" s="117">
        <v>916790.26925617142</v>
      </c>
      <c r="EQ87" s="142">
        <v>-0.34917753743439972</v>
      </c>
      <c r="ER87" s="119">
        <v>511656.64993938897</v>
      </c>
      <c r="ES87" s="289">
        <v>0.17416407987500443</v>
      </c>
      <c r="ET87" s="117">
        <v>1471957.9430809102</v>
      </c>
      <c r="EU87" s="142">
        <v>7.5067392730308075E-2</v>
      </c>
      <c r="EV87" s="119">
        <v>860579.30113366863</v>
      </c>
      <c r="EW87" s="289">
        <v>-4.2805073067675406E-2</v>
      </c>
      <c r="EX87" s="117">
        <v>323902.6205093023</v>
      </c>
      <c r="EY87" s="142">
        <v>1.4558333699630846E-3</v>
      </c>
      <c r="EZ87" s="119">
        <v>1740953.9434323299</v>
      </c>
      <c r="FA87" s="289">
        <v>0.10134774942285318</v>
      </c>
      <c r="FB87" s="117">
        <v>355015.61125713057</v>
      </c>
      <c r="FC87" s="142">
        <v>-0.26675161362241206</v>
      </c>
      <c r="FD87" s="119">
        <v>2176803.9874600698</v>
      </c>
      <c r="FE87" s="289">
        <v>-0.11155149288592721</v>
      </c>
      <c r="FF87" s="117">
        <v>4044222.8782231132</v>
      </c>
      <c r="FG87" s="142">
        <v>1.5464122971062248E-2</v>
      </c>
      <c r="FH87" s="119">
        <v>8383844.0473887501</v>
      </c>
      <c r="FI87" s="289">
        <v>-9.779113830327181E-2</v>
      </c>
      <c r="FJ87" s="117">
        <v>4015094.7675627349</v>
      </c>
      <c r="FK87" s="142">
        <v>2.8067274833263774E-2</v>
      </c>
      <c r="FL87" s="119">
        <v>1571355.5174120204</v>
      </c>
      <c r="FM87" s="289">
        <v>-0.11401461503519462</v>
      </c>
      <c r="FN87" s="117">
        <v>815510.92631671042</v>
      </c>
      <c r="FO87" s="142">
        <v>-2.1018750301420419E-2</v>
      </c>
      <c r="FP87" s="119">
        <v>733487.44496831344</v>
      </c>
      <c r="FQ87" s="289">
        <v>-4.1815741622642705E-2</v>
      </c>
      <c r="FR87" s="117">
        <v>629036.70090471336</v>
      </c>
      <c r="FS87" s="142">
        <v>9.4030464235693514E-2</v>
      </c>
      <c r="FT87" s="119">
        <v>676719.04276064516</v>
      </c>
      <c r="FU87" s="289">
        <v>7.5984043340217966E-2</v>
      </c>
      <c r="FV87" s="117">
        <v>257043.39170317134</v>
      </c>
      <c r="FW87" s="142">
        <v>-8.8283305050371463E-3</v>
      </c>
      <c r="FX87" s="119">
        <v>316232.49243884237</v>
      </c>
      <c r="FY87" s="289">
        <v>-1.6754305472248265E-2</v>
      </c>
      <c r="FZ87" s="117">
        <v>559905.24225426221</v>
      </c>
      <c r="GA87" s="142">
        <v>-4.5104833724120941E-2</v>
      </c>
      <c r="GB87" s="119">
        <v>4068610.3215423757</v>
      </c>
      <c r="GC87" s="289">
        <v>-6.2830499787282418E-2</v>
      </c>
      <c r="GD87" s="117">
        <v>383847.68694157718</v>
      </c>
      <c r="GE87" s="142">
        <v>-9.3747297301149404E-2</v>
      </c>
      <c r="GF87" s="119">
        <v>1806384.4215460261</v>
      </c>
      <c r="GG87" s="289">
        <v>1.2646553670460151E-2</v>
      </c>
      <c r="GH87" s="117">
        <v>1872807.0476219316</v>
      </c>
      <c r="GI87" s="142">
        <v>0.13023999050940738</v>
      </c>
      <c r="GJ87" s="119">
        <v>2641996.9610751327</v>
      </c>
      <c r="GK87" s="289">
        <v>6.3847240376806669E-2</v>
      </c>
      <c r="GL87" s="117">
        <v>504036.48179402924</v>
      </c>
      <c r="GM87" s="142">
        <v>5.2264431919035986E-2</v>
      </c>
      <c r="GN87" s="119">
        <v>1007669.2312159152</v>
      </c>
      <c r="GO87" s="289">
        <v>-0.12979310378875597</v>
      </c>
      <c r="GP87" s="117">
        <v>1466805.1939820861</v>
      </c>
      <c r="GQ87" s="142">
        <v>-2.354581813430684E-2</v>
      </c>
      <c r="GR87" s="119">
        <v>2298510.7064588093</v>
      </c>
      <c r="GS87" s="289">
        <v>3.523640044708648E-2</v>
      </c>
      <c r="GT87" s="117">
        <v>7018678.2031663805</v>
      </c>
    </row>
    <row r="88" spans="1:202" x14ac:dyDescent="0.35">
      <c r="A88" s="15">
        <v>47907</v>
      </c>
      <c r="B88" s="16">
        <v>2255.4453884870409</v>
      </c>
      <c r="C88" s="142">
        <v>3.7748423156240649E-2</v>
      </c>
      <c r="D88" s="119">
        <v>844976.97884744802</v>
      </c>
      <c r="E88" s="289">
        <v>-0.15764158313189236</v>
      </c>
      <c r="F88" s="117">
        <v>652779.64392317203</v>
      </c>
      <c r="G88" s="142">
        <v>0.12786109440922011</v>
      </c>
      <c r="H88" s="119">
        <v>1201673.6476553418</v>
      </c>
      <c r="I88" s="289">
        <v>-0.17848085820403908</v>
      </c>
      <c r="J88" s="117">
        <v>2200873.6601009541</v>
      </c>
      <c r="K88" s="142">
        <v>2.0207021215271792E-2</v>
      </c>
      <c r="L88" s="119">
        <v>1936270.6016277566</v>
      </c>
      <c r="M88" s="289">
        <v>-5.2746241967670679E-2</v>
      </c>
      <c r="N88" s="117">
        <v>1493148.3169521538</v>
      </c>
      <c r="O88" s="142">
        <v>-0.2146077420660949</v>
      </c>
      <c r="P88" s="119">
        <v>200296.58450624775</v>
      </c>
      <c r="Q88" s="289">
        <v>2.1294739392590502E-2</v>
      </c>
      <c r="R88" s="117">
        <v>1141940.3860538683</v>
      </c>
      <c r="S88" s="142">
        <v>0.17650521890431098</v>
      </c>
      <c r="T88" s="119">
        <v>429092.32159562415</v>
      </c>
      <c r="U88" s="289">
        <v>0.13483000085849089</v>
      </c>
      <c r="V88" s="117">
        <v>1652698.410803336</v>
      </c>
      <c r="W88" s="142">
        <v>-6.0349380703077937E-2</v>
      </c>
      <c r="X88" s="119">
        <v>881099.26690125174</v>
      </c>
      <c r="Y88" s="289">
        <v>0.28069184490472859</v>
      </c>
      <c r="Z88" s="117">
        <v>1701910.8765915672</v>
      </c>
      <c r="AA88" s="142">
        <v>2.6765276670202703E-3</v>
      </c>
      <c r="AB88" s="119">
        <v>781923.95149131597</v>
      </c>
      <c r="AC88" s="289">
        <v>0.20457191720601309</v>
      </c>
      <c r="AD88" s="117">
        <v>788700.52913737006</v>
      </c>
      <c r="AE88" s="142">
        <v>-0.14046608981163289</v>
      </c>
      <c r="AF88" s="119">
        <v>537706.99640217773</v>
      </c>
      <c r="AG88" s="289">
        <v>5.2915004483425863E-2</v>
      </c>
      <c r="AH88" s="117">
        <v>1787498.943519284</v>
      </c>
      <c r="AI88" s="142">
        <v>2.7682659372951036E-2</v>
      </c>
      <c r="AJ88" s="119">
        <v>6572155.6077677533</v>
      </c>
      <c r="AK88" s="289">
        <v>0.24852983254439009</v>
      </c>
      <c r="AL88" s="117">
        <v>427883.72061135829</v>
      </c>
      <c r="AM88" s="142">
        <v>9.8498352475524381E-2</v>
      </c>
      <c r="AN88" s="119">
        <v>2312695.7194280634</v>
      </c>
      <c r="AO88" s="289">
        <v>0.16891986528333702</v>
      </c>
      <c r="AP88" s="117">
        <v>880819.75324061315</v>
      </c>
      <c r="AQ88" s="142">
        <v>-3.4281028748374437E-2</v>
      </c>
      <c r="AR88" s="119">
        <v>4256299.6560720755</v>
      </c>
      <c r="AS88" s="289">
        <v>0.14509350065710813</v>
      </c>
      <c r="AT88" s="117">
        <v>1985813.4917375825</v>
      </c>
      <c r="AU88" s="142">
        <v>0.15146852178663878</v>
      </c>
      <c r="AV88" s="119">
        <v>2665254.2604872901</v>
      </c>
      <c r="AW88" s="289">
        <v>-8.0687017574197342E-2</v>
      </c>
      <c r="AX88" s="117">
        <v>2907480.283011998</v>
      </c>
      <c r="AY88" s="142">
        <v>-2.4700169755324936E-3</v>
      </c>
      <c r="AZ88" s="119">
        <v>2800387.5161926858</v>
      </c>
      <c r="BA88" s="289">
        <v>2.682496872064638E-2</v>
      </c>
      <c r="BB88" s="117">
        <v>1627791.9235510044</v>
      </c>
      <c r="BC88" s="142">
        <v>0.15435968141199746</v>
      </c>
      <c r="BD88" s="119">
        <v>531144.43455896492</v>
      </c>
      <c r="BE88" s="289">
        <v>-7.7289981213424577E-2</v>
      </c>
      <c r="BF88" s="117">
        <v>1379984.4002872552</v>
      </c>
      <c r="BG88" s="142">
        <v>5.0502793569124058E-2</v>
      </c>
      <c r="BH88" s="119">
        <v>934000.69395167194</v>
      </c>
      <c r="BI88" s="289">
        <v>0.15436772743648208</v>
      </c>
      <c r="BJ88" s="117">
        <v>945571.53968556214</v>
      </c>
      <c r="BK88" s="142">
        <v>0.23210659382681559</v>
      </c>
      <c r="BL88" s="119">
        <v>2199282.1939398269</v>
      </c>
      <c r="BM88" s="289">
        <v>-3.4443448616067476E-2</v>
      </c>
      <c r="BN88" s="117">
        <v>2131570.4644031748</v>
      </c>
      <c r="BO88" s="142">
        <v>-4.691980454572818E-2</v>
      </c>
      <c r="BP88" s="119">
        <v>1008174.2517162549</v>
      </c>
      <c r="BQ88" s="289">
        <v>-9.6642902880707052E-3</v>
      </c>
      <c r="BR88" s="117">
        <v>641696.86221264803</v>
      </c>
      <c r="BS88" s="142">
        <v>8.1436187440924734E-2</v>
      </c>
      <c r="BT88" s="119">
        <v>2476044.2052919012</v>
      </c>
      <c r="BU88" s="289">
        <v>6.196020836186502E-2</v>
      </c>
      <c r="BV88" s="117">
        <v>2143860.7646237742</v>
      </c>
      <c r="BW88" s="142">
        <v>3.1721261387808938E-2</v>
      </c>
      <c r="BX88" s="119">
        <v>2222015.221625932</v>
      </c>
      <c r="BY88" s="289">
        <v>0.12692964919034805</v>
      </c>
      <c r="BZ88" s="117">
        <v>551088.23417794646</v>
      </c>
      <c r="CA88" s="142">
        <v>6.6418661660661779E-2</v>
      </c>
      <c r="CB88" s="119">
        <v>1437956.8546107456</v>
      </c>
      <c r="CC88" s="289">
        <v>2.4027823906546737E-2</v>
      </c>
      <c r="CD88" s="117">
        <v>2140377.5083038355</v>
      </c>
      <c r="CE88" s="142">
        <v>7.7958859439778858E-2</v>
      </c>
      <c r="CF88" s="119">
        <v>740897.03447006736</v>
      </c>
      <c r="CG88" s="289">
        <v>0.27518798384017945</v>
      </c>
      <c r="CH88" s="117">
        <v>3091115.5000263699</v>
      </c>
      <c r="CI88" s="142">
        <v>7.6865875893878347E-2</v>
      </c>
      <c r="CJ88" s="119">
        <v>1915492.6879695146</v>
      </c>
      <c r="CK88" s="289">
        <v>-0.25522767814665659</v>
      </c>
      <c r="CL88" s="117">
        <v>532671.7927704145</v>
      </c>
      <c r="CM88" s="142">
        <v>0.12421026680783379</v>
      </c>
      <c r="CN88" s="119">
        <v>696096.09524792933</v>
      </c>
      <c r="CO88" s="289">
        <v>0.24142360143163411</v>
      </c>
      <c r="CP88" s="117">
        <v>1381028.7277783132</v>
      </c>
      <c r="CQ88" s="142">
        <v>-8.1263766006128682E-2</v>
      </c>
      <c r="CR88" s="119">
        <v>380911.21364819724</v>
      </c>
      <c r="CS88" s="289">
        <v>1.2855903692437522E-2</v>
      </c>
      <c r="CT88" s="117">
        <v>420998.10625731194</v>
      </c>
      <c r="CU88" s="142">
        <v>-0.13582517543454231</v>
      </c>
      <c r="CV88" s="119">
        <v>1006074.9771492832</v>
      </c>
      <c r="CW88" s="289">
        <v>0.10538906988130602</v>
      </c>
      <c r="CX88" s="117">
        <v>971636.13707108004</v>
      </c>
      <c r="CY88" s="142">
        <v>1.5261605019711119E-2</v>
      </c>
      <c r="CZ88" s="119">
        <v>1274768.4224410227</v>
      </c>
      <c r="DA88" s="289">
        <v>-0.28716915700310786</v>
      </c>
      <c r="DB88" s="117">
        <v>2011806.3770402267</v>
      </c>
      <c r="DC88" s="142">
        <v>-7.0306496687895056E-2</v>
      </c>
      <c r="DD88" s="119">
        <v>3693659.2411685223</v>
      </c>
      <c r="DE88" s="289">
        <v>0.14368952200919194</v>
      </c>
      <c r="DF88" s="117">
        <v>2905218.9819373251</v>
      </c>
      <c r="DG88" s="142">
        <v>-0.13425772443230632</v>
      </c>
      <c r="DH88" s="119">
        <v>2186244.6329691424</v>
      </c>
      <c r="DI88" s="289">
        <v>0.20038972180547737</v>
      </c>
      <c r="DJ88" s="117">
        <v>1804317.8249408894</v>
      </c>
      <c r="DK88" s="142">
        <v>-4.4060093529962416E-2</v>
      </c>
      <c r="DL88" s="119">
        <v>2519794.04493511</v>
      </c>
      <c r="DM88" s="289">
        <v>0.2906791657434511</v>
      </c>
      <c r="DN88" s="117">
        <v>556221.89390267385</v>
      </c>
      <c r="DO88" s="142">
        <v>2.906845757672245E-2</v>
      </c>
      <c r="DP88" s="119">
        <v>6356204.9114290373</v>
      </c>
      <c r="DQ88" s="289">
        <v>6.9851340245023444E-2</v>
      </c>
      <c r="DR88" s="117">
        <v>3643673.3197791721</v>
      </c>
      <c r="DS88" s="142">
        <v>-2.9081469143341226E-3</v>
      </c>
      <c r="DT88" s="119">
        <v>2756005.5222965926</v>
      </c>
      <c r="DU88" s="289">
        <v>0.38082492277398505</v>
      </c>
      <c r="DV88" s="117">
        <v>378569.13354489289</v>
      </c>
      <c r="DW88" s="142">
        <v>-6.1344554805970716E-2</v>
      </c>
      <c r="DX88" s="119">
        <v>454933.0702382719</v>
      </c>
      <c r="DY88" s="289">
        <v>-1.6442130722127205E-3</v>
      </c>
      <c r="DZ88" s="117">
        <v>914237.88848159905</v>
      </c>
      <c r="EA88" s="142">
        <v>7.3680437672633964E-2</v>
      </c>
      <c r="EB88" s="119">
        <v>996291.96644961799</v>
      </c>
      <c r="EC88" s="289">
        <v>8.1999061423575229E-2</v>
      </c>
      <c r="ED88" s="117">
        <v>1009755.3068822259</v>
      </c>
      <c r="EE88" s="142">
        <v>0.1865727024273664</v>
      </c>
      <c r="EF88" s="119">
        <v>532865.09326747956</v>
      </c>
      <c r="EG88" s="289">
        <v>9.8469680622992398E-3</v>
      </c>
      <c r="EH88" s="117">
        <v>261516.93277512328</v>
      </c>
      <c r="EI88" s="142">
        <v>-2.1572375303788763E-2</v>
      </c>
      <c r="EJ88" s="119">
        <v>300215.47260726744</v>
      </c>
      <c r="EK88" s="289">
        <v>-8.1985671181568978E-2</v>
      </c>
      <c r="EL88" s="117">
        <v>486079.40387234319</v>
      </c>
      <c r="EM88" s="142">
        <v>-0.19446473061262604</v>
      </c>
      <c r="EN88" s="119">
        <v>170391.60148300193</v>
      </c>
      <c r="EO88" s="289">
        <v>7.3223575057146328E-2</v>
      </c>
      <c r="EP88" s="117">
        <v>986176.37573719921</v>
      </c>
      <c r="EQ88" s="142">
        <v>6.3730740572987152E-2</v>
      </c>
      <c r="ER88" s="119">
        <v>546520.35254760704</v>
      </c>
      <c r="ES88" s="289">
        <v>0.3866916661954708</v>
      </c>
      <c r="ET88" s="117">
        <v>2043407.2580490124</v>
      </c>
      <c r="EU88" s="142">
        <v>-0.17448391514476941</v>
      </c>
      <c r="EV88" s="119">
        <v>712677.50076780363</v>
      </c>
      <c r="EW88" s="289">
        <v>2.8928744890198557E-2</v>
      </c>
      <c r="EX88" s="117">
        <v>335528.16217576968</v>
      </c>
      <c r="EY88" s="142">
        <v>-9.7134774688897862E-3</v>
      </c>
      <c r="EZ88" s="119">
        <v>1726298.6719169121</v>
      </c>
      <c r="FA88" s="289">
        <v>8.8030066518015981E-2</v>
      </c>
      <c r="FB88" s="117">
        <v>388523.10451951693</v>
      </c>
      <c r="FC88" s="142">
        <v>3.6840049708791407E-2</v>
      </c>
      <c r="FD88" s="119">
        <v>2259252.9999528816</v>
      </c>
      <c r="FE88" s="289">
        <v>0.24744758374795689</v>
      </c>
      <c r="FF88" s="117">
        <v>5047211.5029661171</v>
      </c>
      <c r="FG88" s="142">
        <v>0.21048970658696486</v>
      </c>
      <c r="FH88" s="119">
        <v>10150812.366382966</v>
      </c>
      <c r="FI88" s="289">
        <v>-0.15200021993295054</v>
      </c>
      <c r="FJ88" s="117">
        <v>3407054.9252300472</v>
      </c>
      <c r="FK88" s="142">
        <v>7.9665404808152707E-3</v>
      </c>
      <c r="FL88" s="119">
        <v>1586129.2301397228</v>
      </c>
      <c r="FM88" s="289">
        <v>-4.1970441994462551E-2</v>
      </c>
      <c r="FN88" s="117">
        <v>783539.01767637162</v>
      </c>
      <c r="FO88" s="142">
        <v>-4.0906281101278696E-2</v>
      </c>
      <c r="FP88" s="119">
        <v>705738.64674866805</v>
      </c>
      <c r="FQ88" s="289">
        <v>6.2511436281968161E-2</v>
      </c>
      <c r="FR88" s="117">
        <v>670614.13394082489</v>
      </c>
      <c r="FS88" s="142">
        <v>-0.15825634834478475</v>
      </c>
      <c r="FT88" s="119">
        <v>571879.40358645434</v>
      </c>
      <c r="FU88" s="289">
        <v>1.2303631739571618E-2</v>
      </c>
      <c r="FV88" s="117">
        <v>262461.40432426467</v>
      </c>
      <c r="FW88" s="142">
        <v>0.12859039176785175</v>
      </c>
      <c r="FX88" s="119">
        <v>359152.39791976433</v>
      </c>
      <c r="FY88" s="289">
        <v>0.10768260236296077</v>
      </c>
      <c r="FZ88" s="117">
        <v>622452.74120535213</v>
      </c>
      <c r="GA88" s="142">
        <v>-1.6915832784148467E-2</v>
      </c>
      <c r="GB88" s="119">
        <v>4002041.8350677914</v>
      </c>
      <c r="GC88" s="289">
        <v>-5.3377059125240087E-2</v>
      </c>
      <c r="GD88" s="117">
        <v>365614.47164909699</v>
      </c>
      <c r="GE88" s="142">
        <v>0.20767049094217865</v>
      </c>
      <c r="GF88" s="119">
        <v>2183772.6065872801</v>
      </c>
      <c r="GG88" s="289">
        <v>-4.4902988829524787E-2</v>
      </c>
      <c r="GH88" s="117">
        <v>1790967.8590711958</v>
      </c>
      <c r="GI88" s="142">
        <v>0.14280513657418439</v>
      </c>
      <c r="GJ88" s="119">
        <v>3021543.1433185344</v>
      </c>
      <c r="GK88" s="289">
        <v>-6.2073839607568598E-2</v>
      </c>
      <c r="GL88" s="117">
        <v>475004.44745527051</v>
      </c>
      <c r="GM88" s="142">
        <v>2.5317642397604673E-3</v>
      </c>
      <c r="GN88" s="119">
        <v>1012475.8575295015</v>
      </c>
      <c r="GO88" s="289">
        <v>-1.1621904769545804E-3</v>
      </c>
      <c r="GP88" s="117">
        <v>1467355.9323425798</v>
      </c>
      <c r="GQ88" s="142">
        <v>9.5979652994151538E-2</v>
      </c>
      <c r="GR88" s="119">
        <v>2521376.4118565549</v>
      </c>
      <c r="GS88" s="289">
        <v>-4.0946709339222009E-2</v>
      </c>
      <c r="GT88" s="117">
        <v>6733541.8722242806</v>
      </c>
    </row>
    <row r="89" spans="1:202" x14ac:dyDescent="0.35">
      <c r="A89" s="15">
        <v>47938</v>
      </c>
      <c r="B89" s="16">
        <v>2255.4453884870409</v>
      </c>
      <c r="C89" s="142">
        <v>0.14186912230225213</v>
      </c>
      <c r="D89" s="119">
        <v>967108.56659063115</v>
      </c>
      <c r="E89" s="289">
        <v>-0.13307087242383342</v>
      </c>
      <c r="F89" s="117">
        <v>568169.13259428332</v>
      </c>
      <c r="G89" s="142">
        <v>3.7073109759321529E-3</v>
      </c>
      <c r="H89" s="119">
        <v>1208384.0709472701</v>
      </c>
      <c r="I89" s="289">
        <v>0.16065286679827667</v>
      </c>
      <c r="J89" s="117">
        <v>2556705.7684454755</v>
      </c>
      <c r="K89" s="142">
        <v>-6.6432967733026344E-2</v>
      </c>
      <c r="L89" s="119">
        <v>1809893.8446158995</v>
      </c>
      <c r="M89" s="289">
        <v>-1.0997009067897259E-2</v>
      </c>
      <c r="N89" s="117">
        <v>1478983.5967594024</v>
      </c>
      <c r="O89" s="142">
        <v>5.4230755001358114E-2</v>
      </c>
      <c r="P89" s="119">
        <v>213414.26489670193</v>
      </c>
      <c r="Q89" s="289">
        <v>5.2411976689250295E-3</v>
      </c>
      <c r="R89" s="117">
        <v>1150180.9667317923</v>
      </c>
      <c r="S89" s="142">
        <v>-1.7506550548526678E-3</v>
      </c>
      <c r="T89" s="119">
        <v>430596.5743423113</v>
      </c>
      <c r="U89" s="289">
        <v>0.10239530694806581</v>
      </c>
      <c r="V89" s="117">
        <v>1824182.4172586112</v>
      </c>
      <c r="W89" s="142">
        <v>5.7348940262157609E-2</v>
      </c>
      <c r="X89" s="119">
        <v>933884.82151228958</v>
      </c>
      <c r="Y89" s="289">
        <v>0.21318513984692006</v>
      </c>
      <c r="Z89" s="117">
        <v>2066988.4302132218</v>
      </c>
      <c r="AA89" s="142">
        <v>0.2497938005454251</v>
      </c>
      <c r="AB89" s="119">
        <v>979499.15246031538</v>
      </c>
      <c r="AC89" s="289">
        <v>4.2476843321859886E-3</v>
      </c>
      <c r="AD89" s="117">
        <v>794306.12540626072</v>
      </c>
      <c r="AE89" s="142">
        <v>0.32909212714683062</v>
      </c>
      <c r="AF89" s="119">
        <v>716917.5810183906</v>
      </c>
      <c r="AG89" s="289">
        <v>-1.1651776919044669E-2</v>
      </c>
      <c r="AH89" s="117">
        <v>1768926.8499748565</v>
      </c>
      <c r="AI89" s="142">
        <v>0.17077729014447129</v>
      </c>
      <c r="AJ89" s="119">
        <v>7696785.9782586079</v>
      </c>
      <c r="AK89" s="289">
        <v>6.5314923367025254E-2</v>
      </c>
      <c r="AL89" s="117">
        <v>458086.35842157376</v>
      </c>
      <c r="AM89" s="142">
        <v>4.1907697928070919E-2</v>
      </c>
      <c r="AN89" s="119">
        <v>2411870.9184258846</v>
      </c>
      <c r="AO89" s="289">
        <v>-3.8105340622071077E-2</v>
      </c>
      <c r="AP89" s="117">
        <v>849511.26190521813</v>
      </c>
      <c r="AQ89" s="142">
        <v>6.935585459290336E-3</v>
      </c>
      <c r="AR89" s="119">
        <v>4288075.0314655975</v>
      </c>
      <c r="AS89" s="289">
        <v>-4.8498888320952782E-3</v>
      </c>
      <c r="AT89" s="117">
        <v>1978437.9624498673</v>
      </c>
      <c r="AU89" s="142">
        <v>-7.5949484342983681E-2</v>
      </c>
      <c r="AV89" s="119">
        <v>2465085.0191488271</v>
      </c>
      <c r="AW89" s="289">
        <v>0.10493285277517933</v>
      </c>
      <c r="AX89" s="117">
        <v>3214825.9288845202</v>
      </c>
      <c r="AY89" s="142">
        <v>5.1515253947894808E-2</v>
      </c>
      <c r="AZ89" s="119">
        <v>2946905.6356303538</v>
      </c>
      <c r="BA89" s="289">
        <v>0.26224722072709949</v>
      </c>
      <c r="BB89" s="117">
        <v>2056931.2768127618</v>
      </c>
      <c r="BC89" s="142">
        <v>5.0946892639069881E-2</v>
      </c>
      <c r="BD89" s="119">
        <v>560460.03843076713</v>
      </c>
      <c r="BE89" s="289">
        <v>4.7513569611299246E-2</v>
      </c>
      <c r="BF89" s="117">
        <v>1447807.8305412976</v>
      </c>
      <c r="BG89" s="142">
        <v>0.17371466774095473</v>
      </c>
      <c r="BH89" s="119">
        <v>1098505.7595597948</v>
      </c>
      <c r="BI89" s="289">
        <v>0.18118859912596469</v>
      </c>
      <c r="BJ89" s="117">
        <v>1119153.7677230579</v>
      </c>
      <c r="BK89" s="142">
        <v>4.9346639039715506E-2</v>
      </c>
      <c r="BL89" s="119">
        <v>2310064.8238991364</v>
      </c>
      <c r="BM89" s="289">
        <v>-8.4178334825535259E-2</v>
      </c>
      <c r="BN89" s="117">
        <v>1954393.8575349096</v>
      </c>
      <c r="BO89" s="142">
        <v>4.9042932482026499E-2</v>
      </c>
      <c r="BP89" s="119">
        <v>1059873.5188617797</v>
      </c>
      <c r="BQ89" s="289">
        <v>5.6203263439578155E-3</v>
      </c>
      <c r="BR89" s="117">
        <v>647558.8533806639</v>
      </c>
      <c r="BS89" s="142">
        <v>0.31243545571482262</v>
      </c>
      <c r="BT89" s="119">
        <v>3251903.6503308089</v>
      </c>
      <c r="BU89" s="289">
        <v>-1.0878647493923546E-2</v>
      </c>
      <c r="BV89" s="117">
        <v>2122793.9044778659</v>
      </c>
      <c r="BW89" s="142">
        <v>-0.13041391817053105</v>
      </c>
      <c r="BX89" s="119">
        <v>1934488.9557276203</v>
      </c>
      <c r="BY89" s="289">
        <v>-3.8255550137773986E-2</v>
      </c>
      <c r="BZ89" s="117">
        <v>532261.49599350186</v>
      </c>
      <c r="CA89" s="142">
        <v>0.11516519943213636</v>
      </c>
      <c r="CB89" s="119">
        <v>1605814.8879352866</v>
      </c>
      <c r="CC89" s="289">
        <v>-0.1079668855969954</v>
      </c>
      <c r="CD89" s="117">
        <v>1911543.0601189004</v>
      </c>
      <c r="CE89" s="142">
        <v>8.1520910099225352E-3</v>
      </c>
      <c r="CF89" s="119">
        <v>749192.3399125362</v>
      </c>
      <c r="CG89" s="289">
        <v>0.11444740076445933</v>
      </c>
      <c r="CH89" s="117">
        <v>3447141.0798556074</v>
      </c>
      <c r="CI89" s="142">
        <v>2.7446769354762209E-2</v>
      </c>
      <c r="CJ89" s="119">
        <v>1970322.2193654345</v>
      </c>
      <c r="CK89" s="289">
        <v>0.24805170629328899</v>
      </c>
      <c r="CL89" s="117">
        <v>667057.38524990808</v>
      </c>
      <c r="CM89" s="142">
        <v>-5.7250721511326472E-2</v>
      </c>
      <c r="CN89" s="119">
        <v>658499.53694225545</v>
      </c>
      <c r="CO89" s="289">
        <v>2.1323610687412134E-3</v>
      </c>
      <c r="CP89" s="117">
        <v>1386229.025060728</v>
      </c>
      <c r="CQ89" s="142">
        <v>0.141266797283783</v>
      </c>
      <c r="CR89" s="119">
        <v>436976.76623824384</v>
      </c>
      <c r="CS89" s="289">
        <v>2.1506368270307261E-2</v>
      </c>
      <c r="CT89" s="117">
        <v>432307.69196007063</v>
      </c>
      <c r="CU89" s="142">
        <v>-7.0914213324314121E-2</v>
      </c>
      <c r="CV89" s="119">
        <v>936985.40698795149</v>
      </c>
      <c r="CW89" s="289">
        <v>3.0241703581853928E-2</v>
      </c>
      <c r="CX89" s="117">
        <v>1003275.5145062882</v>
      </c>
      <c r="CY89" s="142">
        <v>0.26564830106357518</v>
      </c>
      <c r="CZ89" s="119">
        <v>1615663.9335004613</v>
      </c>
      <c r="DA89" s="289">
        <v>5.5550235025771597E-3</v>
      </c>
      <c r="DB89" s="117">
        <v>2025237.454135807</v>
      </c>
      <c r="DC89" s="142">
        <v>-0.11358446723208239</v>
      </c>
      <c r="DD89" s="119">
        <v>3276372.3695120253</v>
      </c>
      <c r="DE89" s="289">
        <v>7.6159070238664348E-2</v>
      </c>
      <c r="DF89" s="117">
        <v>3128733.2038298775</v>
      </c>
      <c r="DG89" s="142">
        <v>0.12669238708356928</v>
      </c>
      <c r="DH89" s="119">
        <v>2465480.6296571316</v>
      </c>
      <c r="DI89" s="289">
        <v>6.2076219885118196E-2</v>
      </c>
      <c r="DJ89" s="117">
        <v>1918578.5003730452</v>
      </c>
      <c r="DK89" s="142">
        <v>1.7240045549578677E-2</v>
      </c>
      <c r="DL89" s="119">
        <v>2565490.8544338355</v>
      </c>
      <c r="DM89" s="289">
        <v>2.6405162390176179E-2</v>
      </c>
      <c r="DN89" s="117">
        <v>573164.4687246324</v>
      </c>
      <c r="DO89" s="142">
        <v>0.1411706255808331</v>
      </c>
      <c r="DP89" s="119">
        <v>7255769.7804839257</v>
      </c>
      <c r="DQ89" s="289">
        <v>-7.2228459034363438E-2</v>
      </c>
      <c r="DR89" s="117">
        <v>3382751.8560553859</v>
      </c>
      <c r="DS89" s="142">
        <v>-7.5390541576295239E-3</v>
      </c>
      <c r="DT89" s="119">
        <v>2737483.2927937596</v>
      </c>
      <c r="DU89" s="289">
        <v>3.2947212809641052E-2</v>
      </c>
      <c r="DV89" s="117">
        <v>393297.37673944491</v>
      </c>
      <c r="DW89" s="142">
        <v>2.0557140077751244E-2</v>
      </c>
      <c r="DX89" s="119">
        <v>466540.63847764855</v>
      </c>
      <c r="DY89" s="289">
        <v>8.3314240659633526E-2</v>
      </c>
      <c r="DZ89" s="117">
        <v>992662.36933119723</v>
      </c>
      <c r="EA89" s="142">
        <v>8.1052702775055857E-2</v>
      </c>
      <c r="EB89" s="119">
        <v>1079299.5684719218</v>
      </c>
      <c r="EC89" s="289">
        <v>6.3859074234461508E-2</v>
      </c>
      <c r="ED89" s="117">
        <v>1076492.7913715467</v>
      </c>
      <c r="EE89" s="142">
        <v>-0.11228925149125384</v>
      </c>
      <c r="EF89" s="119">
        <v>475285.51618714415</v>
      </c>
      <c r="EG89" s="289">
        <v>-0.12329966176025729</v>
      </c>
      <c r="EH89" s="117">
        <v>231527.42880785768</v>
      </c>
      <c r="EI89" s="142">
        <v>0.106426575547408</v>
      </c>
      <c r="EJ89" s="119">
        <v>334421.82267169264</v>
      </c>
      <c r="EK89" s="289">
        <v>0.17844391275614424</v>
      </c>
      <c r="EL89" s="117">
        <v>575072.75999798521</v>
      </c>
      <c r="EM89" s="142">
        <v>-5.2749329337863859E-2</v>
      </c>
      <c r="EN89" s="119">
        <v>163659.00416845607</v>
      </c>
      <c r="EO89" s="289">
        <v>0.11196896895519183</v>
      </c>
      <c r="EP89" s="117">
        <v>1098852.9731249483</v>
      </c>
      <c r="EQ89" s="142">
        <v>4.3739927337657636E-4</v>
      </c>
      <c r="ER89" s="119">
        <v>549014.84554118395</v>
      </c>
      <c r="ES89" s="289">
        <v>0.34555959874818376</v>
      </c>
      <c r="ET89" s="117">
        <v>2751781.6956080422</v>
      </c>
      <c r="EU89" s="142">
        <v>-2.1440198603668317E-2</v>
      </c>
      <c r="EV89" s="119">
        <v>699652.99899946305</v>
      </c>
      <c r="EW89" s="289">
        <v>7.3252919793069055E-2</v>
      </c>
      <c r="EX89" s="117">
        <v>362362.02511643426</v>
      </c>
      <c r="EY89" s="142">
        <v>-7.611349512061466E-2</v>
      </c>
      <c r="EZ89" s="119">
        <v>1597159.4917637277</v>
      </c>
      <c r="FA89" s="289">
        <v>-8.2239547223790344E-2</v>
      </c>
      <c r="FB89" s="117">
        <v>358826.58570633747</v>
      </c>
      <c r="FC89" s="142">
        <v>-0.10608276218117414</v>
      </c>
      <c r="FD89" s="119">
        <v>2021840.6466402628</v>
      </c>
      <c r="FE89" s="289">
        <v>0.10195422456186448</v>
      </c>
      <c r="FF89" s="117">
        <v>5564051.483339237</v>
      </c>
      <c r="FG89" s="142">
        <v>0.21588410529923446</v>
      </c>
      <c r="FH89" s="119">
        <v>12344466.857548444</v>
      </c>
      <c r="FI89" s="289">
        <v>-5.1234327721242937E-2</v>
      </c>
      <c r="FJ89" s="117">
        <v>3234752.2020150232</v>
      </c>
      <c r="FK89" s="142">
        <v>0.17729865228286767</v>
      </c>
      <c r="FL89" s="119">
        <v>1869603.2503784453</v>
      </c>
      <c r="FM89" s="289">
        <v>0.13193865366979857</v>
      </c>
      <c r="FN89" s="117">
        <v>889173.54615483573</v>
      </c>
      <c r="FO89" s="142">
        <v>0.14785726689236944</v>
      </c>
      <c r="FP89" s="119">
        <v>812342.67958573252</v>
      </c>
      <c r="FQ89" s="289">
        <v>-0.1417330069794176</v>
      </c>
      <c r="FR89" s="117">
        <v>577821.42160298093</v>
      </c>
      <c r="FS89" s="142">
        <v>-6.5893834568550372E-3</v>
      </c>
      <c r="FT89" s="119">
        <v>570366.51629363268</v>
      </c>
      <c r="FU89" s="289">
        <v>-3.9095087045218316E-2</v>
      </c>
      <c r="FV89" s="117">
        <v>254455.89826468434</v>
      </c>
      <c r="FW89" s="142">
        <v>-2.7535798817638527E-2</v>
      </c>
      <c r="FX89" s="119">
        <v>351518.29513426026</v>
      </c>
      <c r="FY89" s="289">
        <v>5.5767052714682956E-2</v>
      </c>
      <c r="FZ89" s="117">
        <v>659420.54142503696</v>
      </c>
      <c r="GA89" s="142">
        <v>0.13661914440921899</v>
      </c>
      <c r="GB89" s="119">
        <v>4551052.8118531406</v>
      </c>
      <c r="GC89" s="289">
        <v>1.9608421930108113E-2</v>
      </c>
      <c r="GD89" s="117">
        <v>375039.03986143303</v>
      </c>
      <c r="GE89" s="142">
        <v>-0.26067475652307265</v>
      </c>
      <c r="GF89" s="119">
        <v>1616773.6594518721</v>
      </c>
      <c r="GG89" s="289">
        <v>-2.3373148847501246E-2</v>
      </c>
      <c r="GH89" s="117">
        <v>1751362.746108521</v>
      </c>
      <c r="GI89" s="142">
        <v>-0.15404042039033172</v>
      </c>
      <c r="GJ89" s="119">
        <v>2558358.8126827101</v>
      </c>
      <c r="GK89" s="289">
        <v>-8.0643197226780372E-2</v>
      </c>
      <c r="GL89" s="117">
        <v>438954.01550402428</v>
      </c>
      <c r="GM89" s="142">
        <v>-2.5168612070028684E-3</v>
      </c>
      <c r="GN89" s="119">
        <v>1012183.0417091456</v>
      </c>
      <c r="GO89" s="289">
        <v>-4.6640922198151483E-2</v>
      </c>
      <c r="GP89" s="117">
        <v>1401172.5438536806</v>
      </c>
      <c r="GQ89" s="142">
        <v>0.30693319954331222</v>
      </c>
      <c r="GR89" s="119">
        <v>3297525.9865892106</v>
      </c>
      <c r="GS89" s="289">
        <v>8.2012248013189848E-2</v>
      </c>
      <c r="GT89" s="117">
        <v>7288030.2236448228</v>
      </c>
    </row>
    <row r="90" spans="1:202" x14ac:dyDescent="0.35">
      <c r="A90" s="15">
        <v>47968</v>
      </c>
      <c r="B90" s="16">
        <v>2255.4453884870409</v>
      </c>
      <c r="C90" s="142">
        <v>0.30279897013012891</v>
      </c>
      <c r="D90" s="119">
        <v>1262203.4899467863</v>
      </c>
      <c r="E90" s="289">
        <v>0.1465444694505838</v>
      </c>
      <c r="F90" s="117">
        <v>653686.622076998</v>
      </c>
      <c r="G90" s="142">
        <v>3.6927523047380215E-2</v>
      </c>
      <c r="H90" s="119">
        <v>1255262.1469657498</v>
      </c>
      <c r="I90" s="289">
        <v>-4.6843477319628388E-2</v>
      </c>
      <c r="J90" s="117">
        <v>2439196.2251568241</v>
      </c>
      <c r="K90" s="142">
        <v>-3.9589435084749255E-2</v>
      </c>
      <c r="L90" s="119">
        <v>1740496.6151326783</v>
      </c>
      <c r="M90" s="289">
        <v>0.22905197577099451</v>
      </c>
      <c r="N90" s="117">
        <v>1820003.1571185226</v>
      </c>
      <c r="O90" s="142">
        <v>0.14363862669559072</v>
      </c>
      <c r="P90" s="119">
        <v>246324.24221220025</v>
      </c>
      <c r="Q90" s="289">
        <v>6.0095271460040997E-2</v>
      </c>
      <c r="R90" s="117">
        <v>1221556.8495441987</v>
      </c>
      <c r="S90" s="142">
        <v>-6.5560088037960068E-2</v>
      </c>
      <c r="T90" s="119">
        <v>404622.07040807238</v>
      </c>
      <c r="U90" s="289">
        <v>0.10275385606497478</v>
      </c>
      <c r="V90" s="117">
        <v>2013879.6401863473</v>
      </c>
      <c r="W90" s="142">
        <v>6.6913697606294911E-2</v>
      </c>
      <c r="X90" s="119">
        <v>998629.95344655868</v>
      </c>
      <c r="Y90" s="289">
        <v>-0.20951283608367094</v>
      </c>
      <c r="Z90" s="117">
        <v>1636183.2674356019</v>
      </c>
      <c r="AA90" s="142">
        <v>-0.17847630197295483</v>
      </c>
      <c r="AB90" s="119">
        <v>806937.21133204189</v>
      </c>
      <c r="AC90" s="289">
        <v>0.10530518726017621</v>
      </c>
      <c r="AD90" s="117">
        <v>880206.12607255916</v>
      </c>
      <c r="AE90" s="142">
        <v>0.18833749381992426</v>
      </c>
      <c r="AF90" s="119">
        <v>854195.48689132382</v>
      </c>
      <c r="AG90" s="289">
        <v>-3.3231058699145027E-2</v>
      </c>
      <c r="AH90" s="117">
        <v>1712398.9833773354</v>
      </c>
      <c r="AI90" s="142">
        <v>-0.12394886654469546</v>
      </c>
      <c r="AJ90" s="119">
        <v>6745033.5256048348</v>
      </c>
      <c r="AK90" s="289">
        <v>0.278073994871948</v>
      </c>
      <c r="AL90" s="117">
        <v>587723.70749269088</v>
      </c>
      <c r="AM90" s="142">
        <v>-0.13435537792436208</v>
      </c>
      <c r="AN90" s="119">
        <v>2090078.5350644838</v>
      </c>
      <c r="AO90" s="289">
        <v>6.4255355921681689E-2</v>
      </c>
      <c r="AP90" s="117">
        <v>906352.3557869019</v>
      </c>
      <c r="AQ90" s="142">
        <v>-7.7784675591721017E-2</v>
      </c>
      <c r="AR90" s="119">
        <v>3956783.9516185741</v>
      </c>
      <c r="AS90" s="289">
        <v>-0.23471247276086554</v>
      </c>
      <c r="AT90" s="117">
        <v>1516329.3414677775</v>
      </c>
      <c r="AU90" s="142">
        <v>-5.9660708677186924E-3</v>
      </c>
      <c r="AV90" s="119">
        <v>2452633.5926181204</v>
      </c>
      <c r="AW90" s="289">
        <v>0.12225150996951055</v>
      </c>
      <c r="AX90" s="117">
        <v>3610098.6983682741</v>
      </c>
      <c r="AY90" s="142">
        <v>1.2760676780007526E-2</v>
      </c>
      <c r="AZ90" s="119">
        <v>2986765.5913363025</v>
      </c>
      <c r="BA90" s="289">
        <v>-3.6107487976543062E-2</v>
      </c>
      <c r="BB90" s="117">
        <v>1984916.1008551568</v>
      </c>
      <c r="BC90" s="142">
        <v>0.24300394609695625</v>
      </c>
      <c r="BD90" s="119">
        <v>698909.4847875823</v>
      </c>
      <c r="BE90" s="289">
        <v>0.10662597408192913</v>
      </c>
      <c r="BF90" s="117">
        <v>1604437.1961446949</v>
      </c>
      <c r="BG90" s="142">
        <v>0.25629851891424393</v>
      </c>
      <c r="BH90" s="119">
        <v>1382306.604142224</v>
      </c>
      <c r="BI90" s="289">
        <v>-0.10998878740725322</v>
      </c>
      <c r="BJ90" s="117">
        <v>998314.84727742709</v>
      </c>
      <c r="BK90" s="142">
        <v>0.34484108978006744</v>
      </c>
      <c r="BL90" s="119">
        <v>3108925.5406236015</v>
      </c>
      <c r="BM90" s="289">
        <v>5.5576055909775518E-2</v>
      </c>
      <c r="BN90" s="117">
        <v>2065266.8052194787</v>
      </c>
      <c r="BO90" s="142">
        <v>0.1627485425725281</v>
      </c>
      <c r="BP90" s="119">
        <v>1234621.8347562384</v>
      </c>
      <c r="BQ90" s="289">
        <v>-6.1206041022415086E-2</v>
      </c>
      <c r="BR90" s="117">
        <v>610179.78502470593</v>
      </c>
      <c r="BS90" s="142">
        <v>0.22510023666407952</v>
      </c>
      <c r="BT90" s="119">
        <v>3986163.377017545</v>
      </c>
      <c r="BU90" s="289">
        <v>9.0998126494587273E-2</v>
      </c>
      <c r="BV90" s="117">
        <v>2318219.6181079685</v>
      </c>
      <c r="BW90" s="142">
        <v>8.0506920259888648E-2</v>
      </c>
      <c r="BX90" s="119">
        <v>2092484.1492185062</v>
      </c>
      <c r="BY90" s="289">
        <v>-8.8176207826331829E-2</v>
      </c>
      <c r="BZ90" s="117">
        <v>487584.14109331154</v>
      </c>
      <c r="CA90" s="142">
        <v>-6.6739121394273626E-2</v>
      </c>
      <c r="CB90" s="119">
        <v>1500899.6585811288</v>
      </c>
      <c r="CC90" s="289">
        <v>0.17771909976574546</v>
      </c>
      <c r="CD90" s="117">
        <v>2253516.2173151765</v>
      </c>
      <c r="CE90" s="142">
        <v>-0.16410645780497474</v>
      </c>
      <c r="CF90" s="119">
        <v>628500.4841833564</v>
      </c>
      <c r="CG90" s="289">
        <v>1.6500948160250842E-2</v>
      </c>
      <c r="CH90" s="117">
        <v>3506277.621503863</v>
      </c>
      <c r="CI90" s="142">
        <v>0.33403620807868695</v>
      </c>
      <c r="CJ90" s="119">
        <v>2630736.6276039341</v>
      </c>
      <c r="CK90" s="289">
        <v>0.10514766264949195</v>
      </c>
      <c r="CL90" s="117">
        <v>739452.35555050476</v>
      </c>
      <c r="CM90" s="142">
        <v>-8.5711866507901954E-2</v>
      </c>
      <c r="CN90" s="119">
        <v>604313.75792483264</v>
      </c>
      <c r="CO90" s="289">
        <v>-3.3358648706727195E-2</v>
      </c>
      <c r="CP90" s="117">
        <v>1342241.7433751451</v>
      </c>
      <c r="CQ90" s="142">
        <v>-0.10356860781620401</v>
      </c>
      <c r="CR90" s="119">
        <v>393975.13629940909</v>
      </c>
      <c r="CS90" s="289">
        <v>-6.188040281396924E-2</v>
      </c>
      <c r="CT90" s="117">
        <v>407811.76323049114</v>
      </c>
      <c r="CU90" s="142">
        <v>0.19851758162069699</v>
      </c>
      <c r="CV90" s="119">
        <v>1125248.9293855713</v>
      </c>
      <c r="CW90" s="289">
        <v>0.22611892346936657</v>
      </c>
      <c r="CX90" s="117">
        <v>1232390.5391781121</v>
      </c>
      <c r="CY90" s="142">
        <v>-5.2176798003034347E-2</v>
      </c>
      <c r="CZ90" s="119">
        <v>1533619.208189907</v>
      </c>
      <c r="DA90" s="289">
        <v>0.13918306085297</v>
      </c>
      <c r="DB90" s="117">
        <v>2309371.647344992</v>
      </c>
      <c r="DC90" s="142">
        <v>-3.9245983381002297E-2</v>
      </c>
      <c r="DD90" s="119">
        <v>3150043.3593366682</v>
      </c>
      <c r="DE90" s="289">
        <v>4.7182978151059971E-2</v>
      </c>
      <c r="DF90" s="117">
        <v>3278611.5996151655</v>
      </c>
      <c r="DG90" s="142">
        <v>1.2840687423865169E-2</v>
      </c>
      <c r="DH90" s="119">
        <v>2499394.5411606403</v>
      </c>
      <c r="DI90" s="289">
        <v>8.1005680440729783E-2</v>
      </c>
      <c r="DJ90" s="117">
        <v>2076249.7026632058</v>
      </c>
      <c r="DK90" s="142">
        <v>0.11342617566387986</v>
      </c>
      <c r="DL90" s="119">
        <v>2858740.1161414119</v>
      </c>
      <c r="DM90" s="289">
        <v>-7.5089260454284212E-2</v>
      </c>
      <c r="DN90" s="117">
        <v>532381.41803791409</v>
      </c>
      <c r="DO90" s="142">
        <v>8.3516559886750691E-2</v>
      </c>
      <c r="DP90" s="119">
        <v>7864002.1572686741</v>
      </c>
      <c r="DQ90" s="289">
        <v>5.6996582284968289E-2</v>
      </c>
      <c r="DR90" s="117">
        <v>3577812.5959571628</v>
      </c>
      <c r="DS90" s="142">
        <v>0.18647805171842174</v>
      </c>
      <c r="DT90" s="119">
        <v>3250219.2892341567</v>
      </c>
      <c r="DU90" s="289">
        <v>3.3232173954245589E-2</v>
      </c>
      <c r="DV90" s="117">
        <v>408622.94896748563</v>
      </c>
      <c r="DW90" s="142">
        <v>0.14996131362493104</v>
      </c>
      <c r="DX90" s="119">
        <v>538759.13087165786</v>
      </c>
      <c r="DY90" s="289">
        <v>0.18435851833993139</v>
      </c>
      <c r="DZ90" s="117">
        <v>1177923.5783413895</v>
      </c>
      <c r="EA90" s="142">
        <v>-3.2518245715221383E-2</v>
      </c>
      <c r="EB90" s="119">
        <v>1046458.0852925066</v>
      </c>
      <c r="EC90" s="289">
        <v>6.5505154061910653E-2</v>
      </c>
      <c r="ED90" s="117">
        <v>1149264.0629053633</v>
      </c>
      <c r="EE90" s="142">
        <v>0.10900860622429825</v>
      </c>
      <c r="EF90" s="119">
        <v>529351.17325378803</v>
      </c>
      <c r="EG90" s="289">
        <v>-0.22050466790567702</v>
      </c>
      <c r="EH90" s="117">
        <v>182729.99539601279</v>
      </c>
      <c r="EI90" s="142">
        <v>0.25264560859648605</v>
      </c>
      <c r="EJ90" s="119">
        <v>421167.4729770156</v>
      </c>
      <c r="EK90" s="289">
        <v>8.2260366261564827E-2</v>
      </c>
      <c r="EL90" s="117">
        <v>624633.90125095553</v>
      </c>
      <c r="EM90" s="142">
        <v>-0.12377199442573288</v>
      </c>
      <c r="EN90" s="119">
        <v>145658.04820528399</v>
      </c>
      <c r="EO90" s="289">
        <v>4.6262098042156405E-2</v>
      </c>
      <c r="EP90" s="117">
        <v>1151943.6624900568</v>
      </c>
      <c r="EQ90" s="142">
        <v>8.4886295525473193E-2</v>
      </c>
      <c r="ER90" s="119">
        <v>597874.12735615205</v>
      </c>
      <c r="ES90" s="289">
        <v>-0.14435430961636736</v>
      </c>
      <c r="ET90" s="117">
        <v>2356805.5941120735</v>
      </c>
      <c r="EU90" s="142">
        <v>-9.0000099545033532E-2</v>
      </c>
      <c r="EV90" s="119">
        <v>638939.6048310172</v>
      </c>
      <c r="EW90" s="289">
        <v>-0.17719277889671675</v>
      </c>
      <c r="EX90" s="117">
        <v>300409.53630789847</v>
      </c>
      <c r="EY90" s="142">
        <v>-2.9391369231719616E-2</v>
      </c>
      <c r="EZ90" s="119">
        <v>1552472.2328078414</v>
      </c>
      <c r="FA90" s="289">
        <v>0.13317153831634818</v>
      </c>
      <c r="FB90" s="117">
        <v>408867.51950214035</v>
      </c>
      <c r="FC90" s="142">
        <v>0.1117805578044134</v>
      </c>
      <c r="FD90" s="119">
        <v>2250098.567301834</v>
      </c>
      <c r="FE90" s="289">
        <v>1.2332076513878229E-2</v>
      </c>
      <c r="FF90" s="117">
        <v>5634923.2373474203</v>
      </c>
      <c r="FG90" s="142">
        <v>6.1040901125552723E-2</v>
      </c>
      <c r="FH90" s="119">
        <v>13100239.683836209</v>
      </c>
      <c r="FI90" s="289">
        <v>2.4496933398802656E-3</v>
      </c>
      <c r="FJ90" s="117">
        <v>3244931.7983289496</v>
      </c>
      <c r="FK90" s="142">
        <v>-2.2412087014169191E-2</v>
      </c>
      <c r="FL90" s="119">
        <v>1829956.985037477</v>
      </c>
      <c r="FM90" s="289">
        <v>0.2069700896458645</v>
      </c>
      <c r="FN90" s="117">
        <v>1075461.3201017205</v>
      </c>
      <c r="FO90" s="142">
        <v>-4.1602360724057708E-2</v>
      </c>
      <c r="FP90" s="119">
        <v>780802.75178654632</v>
      </c>
      <c r="FQ90" s="289">
        <v>-4.7841137783374274E-2</v>
      </c>
      <c r="FR90" s="117">
        <v>552433.23274637456</v>
      </c>
      <c r="FS90" s="142">
        <v>-0.2131618299097901</v>
      </c>
      <c r="FT90" s="119">
        <v>451041.5913496968</v>
      </c>
      <c r="FU90" s="289">
        <v>-7.9850046437937333E-2</v>
      </c>
      <c r="FV90" s="117">
        <v>236393.02836032928</v>
      </c>
      <c r="FW90" s="142">
        <v>0.22746194558084443</v>
      </c>
      <c r="FX90" s="119">
        <v>433730.77584124758</v>
      </c>
      <c r="FY90" s="289">
        <v>6.8283848460713725E-4</v>
      </c>
      <c r="FZ90" s="117">
        <v>662126.26453674957</v>
      </c>
      <c r="GA90" s="142">
        <v>1.3700773065147425E-2</v>
      </c>
      <c r="GB90" s="119">
        <v>4615661.199024328</v>
      </c>
      <c r="GC90" s="289">
        <v>0.21878119902096271</v>
      </c>
      <c r="GD90" s="117">
        <v>459345.97607047501</v>
      </c>
      <c r="GE90" s="142">
        <v>0.16821570288936538</v>
      </c>
      <c r="GF90" s="119">
        <v>1890995.8223780673</v>
      </c>
      <c r="GG90" s="289">
        <v>2.60987102730551E-2</v>
      </c>
      <c r="GH90" s="117">
        <v>1799326.5003907164</v>
      </c>
      <c r="GI90" s="142">
        <v>-0.1793210406457032</v>
      </c>
      <c r="GJ90" s="119">
        <v>2101846.6934358277</v>
      </c>
      <c r="GK90" s="289">
        <v>0.19679045743053325</v>
      </c>
      <c r="GL90" s="117">
        <v>527591.42239451769</v>
      </c>
      <c r="GM90" s="142">
        <v>-5.0040677270200201E-2</v>
      </c>
      <c r="GN90" s="119">
        <v>963788.16216909571</v>
      </c>
      <c r="GO90" s="289">
        <v>8.2710247722829866E-2</v>
      </c>
      <c r="GP90" s="117">
        <v>1519319.3174467334</v>
      </c>
      <c r="GQ90" s="142">
        <v>0.13455966674915892</v>
      </c>
      <c r="GR90" s="119">
        <v>3743495.4298298331</v>
      </c>
      <c r="GS90" s="289">
        <v>0.20272062976310429</v>
      </c>
      <c r="GT90" s="117">
        <v>8767719.7457031254</v>
      </c>
    </row>
    <row r="91" spans="1:202" x14ac:dyDescent="0.35">
      <c r="A91" s="15">
        <v>47999</v>
      </c>
      <c r="B91" s="16">
        <v>2255.4453884870409</v>
      </c>
      <c r="C91" s="142">
        <v>0.1465270703628464</v>
      </c>
      <c r="D91" s="119">
        <v>1449405.9149189366</v>
      </c>
      <c r="E91" s="289">
        <v>-0.11829842967493635</v>
      </c>
      <c r="F91" s="117">
        <v>578611.96657426271</v>
      </c>
      <c r="G91" s="142">
        <v>9.8629255910682889E-2</v>
      </c>
      <c r="H91" s="119">
        <v>1381323.1638823152</v>
      </c>
      <c r="I91" s="289">
        <v>0.10928424732297438</v>
      </c>
      <c r="J91" s="117">
        <v>2708017.3940846152</v>
      </c>
      <c r="K91" s="142">
        <v>3.8013010111907004E-2</v>
      </c>
      <c r="L91" s="119">
        <v>1808913.5759519436</v>
      </c>
      <c r="M91" s="289">
        <v>9.6534377518685557E-2</v>
      </c>
      <c r="N91" s="117">
        <v>1997951.4743614886</v>
      </c>
      <c r="O91" s="142">
        <v>-1.7564878786287118E-2</v>
      </c>
      <c r="P91" s="119">
        <v>244253.03214410596</v>
      </c>
      <c r="Q91" s="289">
        <v>-1.7591844656146917E-2</v>
      </c>
      <c r="R91" s="117">
        <v>1202322.856596852</v>
      </c>
      <c r="S91" s="142">
        <v>8.1943638267646668E-2</v>
      </c>
      <c r="T91" s="119">
        <v>440033.72036918474</v>
      </c>
      <c r="U91" s="289">
        <v>9.7762418768846643E-2</v>
      </c>
      <c r="V91" s="117">
        <v>2213016.8303087861</v>
      </c>
      <c r="W91" s="142">
        <v>0.28791285557023533</v>
      </c>
      <c r="X91" s="119">
        <v>1288403.8003898156</v>
      </c>
      <c r="Y91" s="289">
        <v>5.534737295038937E-2</v>
      </c>
      <c r="Z91" s="117">
        <v>1728997.1583420339</v>
      </c>
      <c r="AA91" s="142">
        <v>-4.6029207424504906E-2</v>
      </c>
      <c r="AB91" s="119">
        <v>772049.97644157487</v>
      </c>
      <c r="AC91" s="289">
        <v>3.6936421674594315E-2</v>
      </c>
      <c r="AD91" s="117">
        <v>914973.23609422334</v>
      </c>
      <c r="AE91" s="142">
        <v>0.13433541315801645</v>
      </c>
      <c r="AF91" s="119">
        <v>971199.63592906983</v>
      </c>
      <c r="AG91" s="289">
        <v>6.1253929062027868E-3</v>
      </c>
      <c r="AH91" s="117">
        <v>1725143.545351191</v>
      </c>
      <c r="AI91" s="142">
        <v>1.1320354849366856E-2</v>
      </c>
      <c r="AJ91" s="119">
        <v>6823645.1439740434</v>
      </c>
      <c r="AK91" s="289">
        <v>-0.11683853167703905</v>
      </c>
      <c r="AL91" s="117">
        <v>521310.37786594627</v>
      </c>
      <c r="AM91" s="142">
        <v>0.13008959055258484</v>
      </c>
      <c r="AN91" s="119">
        <v>2364231.4413022562</v>
      </c>
      <c r="AO91" s="289">
        <v>0.22388539097167959</v>
      </c>
      <c r="AP91" s="117">
        <v>1111526.8527088424</v>
      </c>
      <c r="AQ91" s="142">
        <v>9.212390020081393E-2</v>
      </c>
      <c r="AR91" s="119">
        <v>4323553.7668821523</v>
      </c>
      <c r="AS91" s="289">
        <v>-0.13211455899860414</v>
      </c>
      <c r="AT91" s="117">
        <v>1318255.6046116054</v>
      </c>
      <c r="AU91" s="142">
        <v>-4.834741806636085E-2</v>
      </c>
      <c r="AV91" s="119">
        <v>2336310.5363406986</v>
      </c>
      <c r="AW91" s="289">
        <v>0.1426383362346787</v>
      </c>
      <c r="AX91" s="117">
        <v>4127292.6157349907</v>
      </c>
      <c r="AY91" s="142">
        <v>9.3253865569202038E-2</v>
      </c>
      <c r="AZ91" s="119">
        <v>3267548.4736659834</v>
      </c>
      <c r="BA91" s="289">
        <v>0.25234789737759739</v>
      </c>
      <c r="BB91" s="117">
        <v>2488060.950765382</v>
      </c>
      <c r="BC91" s="142">
        <v>0.2756019602556673</v>
      </c>
      <c r="BD91" s="119">
        <v>893785.75422480563</v>
      </c>
      <c r="BE91" s="289">
        <v>-3.3757269506071039E-2</v>
      </c>
      <c r="BF91" s="117">
        <v>1552531.2226973604</v>
      </c>
      <c r="BG91" s="142">
        <v>-7.9671221295923453E-2</v>
      </c>
      <c r="BH91" s="119">
        <v>1274431.9941732795</v>
      </c>
      <c r="BI91" s="289">
        <v>0.24038869336926305</v>
      </c>
      <c r="BJ91" s="117">
        <v>1240553.8943740705</v>
      </c>
      <c r="BK91" s="142">
        <v>0.31312134950489029</v>
      </c>
      <c r="BL91" s="119">
        <v>4084651.9468023716</v>
      </c>
      <c r="BM91" s="289">
        <v>3.1975192646501067E-2</v>
      </c>
      <c r="BN91" s="117">
        <v>2133559.5545712826</v>
      </c>
      <c r="BO91" s="142">
        <v>-9.3382488600382105E-2</v>
      </c>
      <c r="BP91" s="119">
        <v>1121585.2207348181</v>
      </c>
      <c r="BQ91" s="289">
        <v>0.18959856341095577</v>
      </c>
      <c r="BR91" s="117">
        <v>728124.44107628311</v>
      </c>
      <c r="BS91" s="142">
        <v>5.4764072877754866E-3</v>
      </c>
      <c r="BT91" s="119">
        <v>4010248.6765741948</v>
      </c>
      <c r="BU91" s="289">
        <v>0.1170957937155106</v>
      </c>
      <c r="BV91" s="117">
        <v>2591928.8296856759</v>
      </c>
      <c r="BW91" s="142">
        <v>3.3413579830221529E-2</v>
      </c>
      <c r="BX91" s="119">
        <v>2164656.9807703788</v>
      </c>
      <c r="BY91" s="289">
        <v>-6.9256014381464101E-2</v>
      </c>
      <c r="BZ91" s="117">
        <v>456071.45219406637</v>
      </c>
      <c r="CA91" s="142">
        <v>0.30330118290452346</v>
      </c>
      <c r="CB91" s="119">
        <v>1958379.7458382675</v>
      </c>
      <c r="CC91" s="289">
        <v>-6.6063450598305984E-3</v>
      </c>
      <c r="CD91" s="117">
        <v>2240884.1569741555</v>
      </c>
      <c r="CE91" s="142">
        <v>-0.22541935939209184</v>
      </c>
      <c r="CF91" s="119">
        <v>489079.75304961164</v>
      </c>
      <c r="CG91" s="289">
        <v>-0.19898710444970324</v>
      </c>
      <c r="CH91" s="117">
        <v>2810829.0355925038</v>
      </c>
      <c r="CI91" s="142">
        <v>0.13470357773805425</v>
      </c>
      <c r="CJ91" s="119">
        <v>2987361.7088172147</v>
      </c>
      <c r="CK91" s="289">
        <v>-4.1545945725894956E-2</v>
      </c>
      <c r="CL91" s="117">
        <v>710986.55350840534</v>
      </c>
      <c r="CM91" s="142">
        <v>-0.16996066311450125</v>
      </c>
      <c r="CN91" s="119">
        <v>503859.63628719893</v>
      </c>
      <c r="CO91" s="289">
        <v>0.13261347768772147</v>
      </c>
      <c r="CP91" s="117">
        <v>1522496.5342502403</v>
      </c>
      <c r="CQ91" s="142">
        <v>0.15294573434751982</v>
      </c>
      <c r="CR91" s="119">
        <v>456487.3982238734</v>
      </c>
      <c r="CS91" s="289">
        <v>6.4215400351802135E-2</v>
      </c>
      <c r="CT91" s="117">
        <v>436255.00426299847</v>
      </c>
      <c r="CU91" s="142">
        <v>1.9601663434328766E-2</v>
      </c>
      <c r="CV91" s="119">
        <v>1149561.1255677131</v>
      </c>
      <c r="CW91" s="289">
        <v>-5.3337471897169683E-2</v>
      </c>
      <c r="CX91" s="117">
        <v>1168913.3888168489</v>
      </c>
      <c r="CY91" s="142">
        <v>0.17702797876772114</v>
      </c>
      <c r="CZ91" s="119">
        <v>1807368.1622036062</v>
      </c>
      <c r="DA91" s="289">
        <v>7.6402430487189171E-2</v>
      </c>
      <c r="DB91" s="117">
        <v>2488068.6994888401</v>
      </c>
      <c r="DC91" s="142">
        <v>-0.17379797304951644</v>
      </c>
      <c r="DD91" s="119">
        <v>2604827.6538543524</v>
      </c>
      <c r="DE91" s="289">
        <v>-0.16879890407108028</v>
      </c>
      <c r="DF91" s="117">
        <v>2727441.0001138812</v>
      </c>
      <c r="DG91" s="142">
        <v>0.233459820997792</v>
      </c>
      <c r="DH91" s="119">
        <v>3085158.1887313491</v>
      </c>
      <c r="DI91" s="289">
        <v>7.5293746894175312E-2</v>
      </c>
      <c r="DJ91" s="117">
        <v>2234833.767653123</v>
      </c>
      <c r="DK91" s="142">
        <v>2.0387987344849662E-2</v>
      </c>
      <c r="DL91" s="119">
        <v>2919279.5188400038</v>
      </c>
      <c r="DM91" s="289">
        <v>0.18189855396307492</v>
      </c>
      <c r="DN91" s="117">
        <v>631476.27352430904</v>
      </c>
      <c r="DO91" s="142">
        <v>-0.15795211593671299</v>
      </c>
      <c r="DP91" s="119">
        <v>6624121.822185698</v>
      </c>
      <c r="DQ91" s="289">
        <v>-8.1937323422141675E-2</v>
      </c>
      <c r="DR91" s="117">
        <v>3286911.6535268957</v>
      </c>
      <c r="DS91" s="142">
        <v>0.14090645666531543</v>
      </c>
      <c r="DT91" s="119">
        <v>3710451.6180538894</v>
      </c>
      <c r="DU91" s="289">
        <v>9.4993243064421806E-2</v>
      </c>
      <c r="DV91" s="117">
        <v>449694.81346894184</v>
      </c>
      <c r="DW91" s="142">
        <v>-9.3052233075320304E-2</v>
      </c>
      <c r="DX91" s="119">
        <v>490881.83604281838</v>
      </c>
      <c r="DY91" s="289">
        <v>0.23083061803697802</v>
      </c>
      <c r="DZ91" s="117">
        <v>1452079.8513187484</v>
      </c>
      <c r="EA91" s="142">
        <v>0.12715055174213327</v>
      </c>
      <c r="EB91" s="119">
        <v>1181771.2536009522</v>
      </c>
      <c r="EC91" s="289">
        <v>9.1482304495383249E-2</v>
      </c>
      <c r="ED91" s="117">
        <v>1256656.83324216</v>
      </c>
      <c r="EE91" s="142">
        <v>0.14855282020743277</v>
      </c>
      <c r="EF91" s="119">
        <v>610243.22830923856</v>
      </c>
      <c r="EG91" s="289">
        <v>0.18732600458456172</v>
      </c>
      <c r="EH91" s="117">
        <v>219215.52073979026</v>
      </c>
      <c r="EI91" s="142">
        <v>2.4614193950449698E-2</v>
      </c>
      <c r="EJ91" s="119">
        <v>433789.61623097962</v>
      </c>
      <c r="EK91" s="289">
        <v>0.14259415365821526</v>
      </c>
      <c r="EL91" s="117">
        <v>715958.48913455184</v>
      </c>
      <c r="EM91" s="142">
        <v>0.17574380950283119</v>
      </c>
      <c r="EN91" s="119">
        <v>173511.99387011467</v>
      </c>
      <c r="EO91" s="289">
        <v>6.8188368817740763E-2</v>
      </c>
      <c r="EP91" s="117">
        <v>1232748.2671936748</v>
      </c>
      <c r="EQ91" s="142">
        <v>0.35172252947403337</v>
      </c>
      <c r="ER91" s="119">
        <v>810415.37312542531</v>
      </c>
      <c r="ES91" s="289">
        <v>0.18316764154229254</v>
      </c>
      <c r="ET91" s="117">
        <v>2790751.5617477507</v>
      </c>
      <c r="EU91" s="142">
        <v>3.3700012284676693E-2</v>
      </c>
      <c r="EV91" s="119">
        <v>662727.32275147596</v>
      </c>
      <c r="EW91" s="289">
        <v>-9.383687396948083E-2</v>
      </c>
      <c r="EX91" s="117">
        <v>274475.48989863106</v>
      </c>
      <c r="EY91" s="142">
        <v>-1.3596732213933857E-2</v>
      </c>
      <c r="EZ91" s="119">
        <v>1533619.1289772722</v>
      </c>
      <c r="FA91" s="289">
        <v>7.7333374207854383E-2</v>
      </c>
      <c r="FB91" s="117">
        <v>442742.06977772358</v>
      </c>
      <c r="FC91" s="142">
        <v>-0.22163047935866542</v>
      </c>
      <c r="FD91" s="119">
        <v>1753663.5886149693</v>
      </c>
      <c r="FE91" s="289">
        <v>-4.2753881526692489E-2</v>
      </c>
      <c r="FF91" s="117">
        <v>5396263.8422343489</v>
      </c>
      <c r="FG91" s="142">
        <v>0.10575661138376413</v>
      </c>
      <c r="FH91" s="119">
        <v>14487932.086502325</v>
      </c>
      <c r="FI91" s="289">
        <v>-0.134370197319788</v>
      </c>
      <c r="FJ91" s="117">
        <v>2811165.1176867215</v>
      </c>
      <c r="FK91" s="142">
        <v>-8.2153749193373801E-2</v>
      </c>
      <c r="FL91" s="119">
        <v>1681874.6032425326</v>
      </c>
      <c r="FM91" s="289">
        <v>0.20731690174346118</v>
      </c>
      <c r="FN91" s="117">
        <v>1300678.0743186292</v>
      </c>
      <c r="FO91" s="142">
        <v>5.7269718979372983E-2</v>
      </c>
      <c r="FP91" s="119">
        <v>827774.55134817003</v>
      </c>
      <c r="FQ91" s="289">
        <v>1.0857267559530238E-2</v>
      </c>
      <c r="FR91" s="117">
        <v>560686.59355156519</v>
      </c>
      <c r="FS91" s="142">
        <v>0.1355544499765696</v>
      </c>
      <c r="FT91" s="119">
        <v>514437.73157014861</v>
      </c>
      <c r="FU91" s="289">
        <v>0.33856601598676916</v>
      </c>
      <c r="FV91" s="117">
        <v>318683.11956782034</v>
      </c>
      <c r="FW91" s="142">
        <v>-7.8641483636541804E-2</v>
      </c>
      <c r="FX91" s="119">
        <v>401876.98951875058</v>
      </c>
      <c r="FY91" s="289">
        <v>-5.9884373494603502E-2</v>
      </c>
      <c r="FZ91" s="117">
        <v>624730.6933991313</v>
      </c>
      <c r="GA91" s="142">
        <v>3.5739454077021122E-2</v>
      </c>
      <c r="GB91" s="119">
        <v>4782877.8558704322</v>
      </c>
      <c r="GC91" s="289">
        <v>-0.21472281616216538</v>
      </c>
      <c r="GD91" s="117">
        <v>362969.35988435103</v>
      </c>
      <c r="GE91" s="142">
        <v>7.2676549909023988E-2</v>
      </c>
      <c r="GF91" s="119">
        <v>2030682.32002937</v>
      </c>
      <c r="GG91" s="289">
        <v>4.090504548453739E-2</v>
      </c>
      <c r="GH91" s="117">
        <v>1875183.4781192192</v>
      </c>
      <c r="GI91" s="142">
        <v>0.1963703970591395</v>
      </c>
      <c r="GJ91" s="119">
        <v>2516842.6085717478</v>
      </c>
      <c r="GK91" s="289">
        <v>0.18710984151975169</v>
      </c>
      <c r="GL91" s="117">
        <v>628564.41521442332</v>
      </c>
      <c r="GM91" s="142">
        <v>0.10767551366663779</v>
      </c>
      <c r="GN91" s="119">
        <v>1069819.992984965</v>
      </c>
      <c r="GO91" s="289">
        <v>-9.6412204802923882E-2</v>
      </c>
      <c r="GP91" s="117">
        <v>1375093.8376405074</v>
      </c>
      <c r="GQ91" s="142">
        <v>-1.7516681579721964E-2</v>
      </c>
      <c r="GR91" s="119">
        <v>3680177.2577788467</v>
      </c>
      <c r="GS91" s="289">
        <v>0.24170636941099011</v>
      </c>
      <c r="GT91" s="117">
        <v>10889188.898838563</v>
      </c>
    </row>
    <row r="92" spans="1:202" x14ac:dyDescent="0.35">
      <c r="A92" s="15">
        <v>48029</v>
      </c>
      <c r="B92" s="16">
        <v>2255.4453884870409</v>
      </c>
      <c r="C92" s="142">
        <v>0.1582571890655631</v>
      </c>
      <c r="D92" s="119">
        <v>1681040.2662174953</v>
      </c>
      <c r="E92" s="289">
        <v>-9.075775661172665E-2</v>
      </c>
      <c r="F92" s="117">
        <v>528353.88792777027</v>
      </c>
      <c r="G92" s="142">
        <v>2.4517971845460368E-3</v>
      </c>
      <c r="H92" s="119">
        <v>1386965.3335149572</v>
      </c>
      <c r="I92" s="289">
        <v>7.9204279645819914E-2</v>
      </c>
      <c r="J92" s="117">
        <v>2924759.4064399246</v>
      </c>
      <c r="K92" s="142">
        <v>5.3501616007144225E-2</v>
      </c>
      <c r="L92" s="119">
        <v>1907948.8208711217</v>
      </c>
      <c r="M92" s="289">
        <v>7.9154370212868794E-3</v>
      </c>
      <c r="N92" s="117">
        <v>2016021.5788168712</v>
      </c>
      <c r="O92" s="142">
        <v>8.0191946014923229E-2</v>
      </c>
      <c r="P92" s="119">
        <v>266095.60350027442</v>
      </c>
      <c r="Q92" s="289">
        <v>0.32899761594826415</v>
      </c>
      <c r="R92" s="117">
        <v>1600139.6554058101</v>
      </c>
      <c r="S92" s="142">
        <v>-3.7402305785077236E-2</v>
      </c>
      <c r="T92" s="119">
        <v>425830.88999267836</v>
      </c>
      <c r="U92" s="289">
        <v>9.5781769234704495E-2</v>
      </c>
      <c r="V92" s="117">
        <v>2427238.9430504264</v>
      </c>
      <c r="W92" s="142">
        <v>7.216528261845373E-2</v>
      </c>
      <c r="X92" s="119">
        <v>1383637.2701601237</v>
      </c>
      <c r="Y92" s="289">
        <v>-0.17899041531702126</v>
      </c>
      <c r="Z92" s="117">
        <v>1421778.6842769308</v>
      </c>
      <c r="AA92" s="142">
        <v>2.2611575265765186E-2</v>
      </c>
      <c r="AB92" s="119">
        <v>791762.68798130285</v>
      </c>
      <c r="AC92" s="289">
        <v>-0.11740021383541692</v>
      </c>
      <c r="AD92" s="117">
        <v>809810.62791156524</v>
      </c>
      <c r="AE92" s="142">
        <v>-7.9323416694988463E-2</v>
      </c>
      <c r="AF92" s="119">
        <v>896416.20790273428</v>
      </c>
      <c r="AG92" s="289">
        <v>-8.607703200720658E-2</v>
      </c>
      <c r="AH92" s="117">
        <v>1578903.7545694576</v>
      </c>
      <c r="AI92" s="142">
        <v>3.8804810747135897E-2</v>
      </c>
      <c r="AJ92" s="119">
        <v>7090690.8477800563</v>
      </c>
      <c r="AK92" s="289">
        <v>-3.6470429796631801E-3</v>
      </c>
      <c r="AL92" s="117">
        <v>521664.58190061169</v>
      </c>
      <c r="AM92" s="142">
        <v>-1.270762495003637E-3</v>
      </c>
      <c r="AN92" s="119">
        <v>2363482.5100456281</v>
      </c>
      <c r="AO92" s="289">
        <v>-7.8894806300076156E-2</v>
      </c>
      <c r="AP92" s="117">
        <v>1026088.602355532</v>
      </c>
      <c r="AQ92" s="142">
        <v>0.21693069384295899</v>
      </c>
      <c r="AR92" s="119">
        <v>5263720.7307877233</v>
      </c>
      <c r="AS92" s="289">
        <v>8.8405784853304442E-3</v>
      </c>
      <c r="AT92" s="117">
        <v>1332165.1921363883</v>
      </c>
      <c r="AU92" s="142">
        <v>-7.0804459117559573E-2</v>
      </c>
      <c r="AV92" s="119">
        <v>2173144.777872927</v>
      </c>
      <c r="AW92" s="289">
        <v>0.17642333998395771</v>
      </c>
      <c r="AX92" s="117">
        <v>4857698.8094825698</v>
      </c>
      <c r="AY92" s="142">
        <v>0.2519542596978005</v>
      </c>
      <c r="AZ92" s="119">
        <v>4093076.6757636615</v>
      </c>
      <c r="BA92" s="289">
        <v>0.10537452105810662</v>
      </c>
      <c r="BB92" s="117">
        <v>2752494.6272041486</v>
      </c>
      <c r="BC92" s="142">
        <v>2.6454172878222524E-2</v>
      </c>
      <c r="BD92" s="119">
        <v>919685.56247164833</v>
      </c>
      <c r="BE92" s="289">
        <v>0.3071603077377017</v>
      </c>
      <c r="BF92" s="117">
        <v>2031662.636221959</v>
      </c>
      <c r="BG92" s="142">
        <v>0.21412519990752987</v>
      </c>
      <c r="BH92" s="119">
        <v>1549575.4450826719</v>
      </c>
      <c r="BI92" s="289">
        <v>-0.11696994440390297</v>
      </c>
      <c r="BJ92" s="117">
        <v>1097701.8197075771</v>
      </c>
      <c r="BK92" s="142">
        <v>0.20087864444834852</v>
      </c>
      <c r="BL92" s="119">
        <v>4907426.7383078272</v>
      </c>
      <c r="BM92" s="289">
        <v>5.3747975163730047E-2</v>
      </c>
      <c r="BN92" s="117">
        <v>2250489.5059092059</v>
      </c>
      <c r="BO92" s="142">
        <v>0.15754832858612819</v>
      </c>
      <c r="BP92" s="119">
        <v>1300544.5430169795</v>
      </c>
      <c r="BQ92" s="289">
        <v>-9.8295074932981272E-2</v>
      </c>
      <c r="BR92" s="117">
        <v>658808.83996864187</v>
      </c>
      <c r="BS92" s="142">
        <v>0.1796712109073611</v>
      </c>
      <c r="BT92" s="119">
        <v>4733030.3577224091</v>
      </c>
      <c r="BU92" s="289">
        <v>0.16985193939642002</v>
      </c>
      <c r="BV92" s="117">
        <v>3034428.413573768</v>
      </c>
      <c r="BW92" s="142">
        <v>5.8163657643706713E-2</v>
      </c>
      <c r="BX92" s="119">
        <v>2292816.7937044543</v>
      </c>
      <c r="BY92" s="289">
        <v>7.9102614194708737E-2</v>
      </c>
      <c r="BZ92" s="117">
        <v>494403.34171068115</v>
      </c>
      <c r="CA92" s="142">
        <v>9.444065706129115E-2</v>
      </c>
      <c r="CB92" s="119">
        <v>2145585.8611992449</v>
      </c>
      <c r="CC92" s="289">
        <v>-3.9337957701805176E-2</v>
      </c>
      <c r="CD92" s="117">
        <v>2154987.7961809477</v>
      </c>
      <c r="CE92" s="142">
        <v>0.18893204573362332</v>
      </c>
      <c r="CF92" s="119">
        <v>583738.03670865716</v>
      </c>
      <c r="CG92" s="289">
        <v>-5.5348274185935978E-2</v>
      </c>
      <c r="CH92" s="117">
        <v>2657509.9448292269</v>
      </c>
      <c r="CI92" s="142">
        <v>8.0490812814197621E-3</v>
      </c>
      <c r="CJ92" s="119">
        <v>3013662.6714169728</v>
      </c>
      <c r="CK92" s="289">
        <v>-0.24284088027218709</v>
      </c>
      <c r="CL92" s="117">
        <v>540585.39838122285</v>
      </c>
      <c r="CM92" s="142">
        <v>0.18528860114812196</v>
      </c>
      <c r="CN92" s="119">
        <v>599474.52885834256</v>
      </c>
      <c r="CO92" s="289">
        <v>3.1359983494889609E-2</v>
      </c>
      <c r="CP92" s="117">
        <v>1572497.4458238417</v>
      </c>
      <c r="CQ92" s="142">
        <v>1.9831891529750487E-2</v>
      </c>
      <c r="CR92" s="119">
        <v>467795.85217863426</v>
      </c>
      <c r="CS92" s="289">
        <v>6.9610086277021477E-2</v>
      </c>
      <c r="CT92" s="117">
        <v>468878.19813701516</v>
      </c>
      <c r="CU92" s="142">
        <v>-0.14409205642078848</v>
      </c>
      <c r="CV92" s="119">
        <v>986173.94439175213</v>
      </c>
      <c r="CW92" s="289">
        <v>-2.796621880781093E-2</v>
      </c>
      <c r="CX92" s="117">
        <v>1138478.7466063041</v>
      </c>
      <c r="CY92" s="142">
        <v>7.6026956578273394E-2</v>
      </c>
      <c r="CZ92" s="119">
        <v>1947032.3083809006</v>
      </c>
      <c r="DA92" s="289">
        <v>9.5752705479303063E-2</v>
      </c>
      <c r="DB92" s="117">
        <v>2728563.4542717547</v>
      </c>
      <c r="DC92" s="142">
        <v>5.455797324420876E-2</v>
      </c>
      <c r="DD92" s="119">
        <v>2749197.2166876001</v>
      </c>
      <c r="DE92" s="289">
        <v>-8.1712401537071197E-3</v>
      </c>
      <c r="DF92" s="117">
        <v>2707409.8700853707</v>
      </c>
      <c r="DG92" s="142">
        <v>7.9217348007487726E-2</v>
      </c>
      <c r="DH92" s="119">
        <v>3331811.684014718</v>
      </c>
      <c r="DI92" s="289">
        <v>5.872123571732521E-2</v>
      </c>
      <c r="DJ92" s="117">
        <v>2368321.413501007</v>
      </c>
      <c r="DK92" s="142">
        <v>7.2232848465829308E-2</v>
      </c>
      <c r="DL92" s="119">
        <v>3132402.8393422598</v>
      </c>
      <c r="DM92" s="289">
        <v>-1.5844991383990648E-2</v>
      </c>
      <c r="DN92" s="117">
        <v>623725.98279960896</v>
      </c>
      <c r="DO92" s="142">
        <v>6.4195542433017755E-3</v>
      </c>
      <c r="DP92" s="119">
        <v>6668901.1769259451</v>
      </c>
      <c r="DQ92" s="289">
        <v>2.7560782996964614E-2</v>
      </c>
      <c r="DR92" s="117">
        <v>3379756.9577284316</v>
      </c>
      <c r="DS92" s="142">
        <v>-8.7103599898665798E-2</v>
      </c>
      <c r="DT92" s="119">
        <v>3389513.3702600533</v>
      </c>
      <c r="DU92" s="289">
        <v>0.11664363117654729</v>
      </c>
      <c r="DV92" s="117">
        <v>504404.29482170637</v>
      </c>
      <c r="DW92" s="142">
        <v>-0.22446337510951248</v>
      </c>
      <c r="DX92" s="119">
        <v>382952.2877331801</v>
      </c>
      <c r="DY92" s="289">
        <v>6.9447930332308241E-2</v>
      </c>
      <c r="DZ92" s="117">
        <v>1555179.2370585685</v>
      </c>
      <c r="EA92" s="142">
        <v>-6.8475280989285528E-2</v>
      </c>
      <c r="EB92" s="119">
        <v>1103104.5803340538</v>
      </c>
      <c r="EC92" s="289">
        <v>-5.7368175817922251E-2</v>
      </c>
      <c r="ED92" s="117">
        <v>1186820.1684784174</v>
      </c>
      <c r="EE92" s="142">
        <v>7.6555638613257995E-3</v>
      </c>
      <c r="EF92" s="119">
        <v>617170.42970298859</v>
      </c>
      <c r="EG92" s="289">
        <v>1.7782648085777272E-2</v>
      </c>
      <c r="EH92" s="117">
        <v>225369.19858853339</v>
      </c>
      <c r="EI92" s="142">
        <v>5.7986849447889975E-2</v>
      </c>
      <c r="EJ92" s="119">
        <v>461199.1547879104</v>
      </c>
      <c r="EK92" s="289">
        <v>0.10853916635010866</v>
      </c>
      <c r="EL92" s="117">
        <v>795923.47207498655</v>
      </c>
      <c r="EM92" s="142">
        <v>7.4454879774653079E-2</v>
      </c>
      <c r="EN92" s="119">
        <v>188686.25390166146</v>
      </c>
      <c r="EO92" s="289">
        <v>9.8171466821301484E-2</v>
      </c>
      <c r="EP92" s="117">
        <v>1356024.4181939824</v>
      </c>
      <c r="EQ92" s="142">
        <v>-1.1334009371618846E-2</v>
      </c>
      <c r="ER92" s="119">
        <v>803485.56308000477</v>
      </c>
      <c r="ES92" s="289">
        <v>4.3132125909628352E-2</v>
      </c>
      <c r="ET92" s="117">
        <v>2913378.0548800342</v>
      </c>
      <c r="EU92" s="142">
        <v>0.22255533401811151</v>
      </c>
      <c r="EV92" s="119">
        <v>812476.26881784655</v>
      </c>
      <c r="EW92" s="289">
        <v>0.1358016822468108</v>
      </c>
      <c r="EX92" s="117">
        <v>314005.16855086974</v>
      </c>
      <c r="EY92" s="142">
        <v>-2.9088105668697808E-2</v>
      </c>
      <c r="EZ92" s="119">
        <v>1491264.499086532</v>
      </c>
      <c r="FA92" s="289">
        <v>1.4152692813557129E-2</v>
      </c>
      <c r="FB92" s="117">
        <v>451263.50767541322</v>
      </c>
      <c r="FC92" s="142">
        <v>0.10910113365575971</v>
      </c>
      <c r="FD92" s="119">
        <v>1947245.7195721774</v>
      </c>
      <c r="FE92" s="289">
        <v>-8.0090311797195654E-3</v>
      </c>
      <c r="FF92" s="117">
        <v>5355300.4422563873</v>
      </c>
      <c r="FG92" s="142">
        <v>-8.9217191098149504E-3</v>
      </c>
      <c r="FH92" s="119">
        <v>14360930.271332962</v>
      </c>
      <c r="FI92" s="289">
        <v>0.16892401050869188</v>
      </c>
      <c r="FJ92" s="117">
        <v>3288293.8489569882</v>
      </c>
      <c r="FK92" s="142">
        <v>-0.11581686963791656</v>
      </c>
      <c r="FL92" s="119">
        <v>1489340.5969599565</v>
      </c>
      <c r="FM92" s="289">
        <v>-0.25571408911640692</v>
      </c>
      <c r="FN92" s="117">
        <v>970331.81069904577</v>
      </c>
      <c r="FO92" s="142">
        <v>-3.8766123596435928E-2</v>
      </c>
      <c r="FP92" s="119">
        <v>797940.38616910961</v>
      </c>
      <c r="FQ92" s="289">
        <v>9.3838004970184602E-2</v>
      </c>
      <c r="FR92" s="117">
        <v>615555.75029245985</v>
      </c>
      <c r="FS92" s="142">
        <v>-6.280831187314441E-2</v>
      </c>
      <c r="FT92" s="119">
        <v>484382.2114748648</v>
      </c>
      <c r="FU92" s="289">
        <v>5.7231187305011408E-2</v>
      </c>
      <c r="FV92" s="117">
        <v>339177.17826323857</v>
      </c>
      <c r="FW92" s="142">
        <v>-6.7787669196546232E-2</v>
      </c>
      <c r="FX92" s="119">
        <v>376890.13048403664</v>
      </c>
      <c r="FY92" s="289">
        <v>-0.10551256565205823</v>
      </c>
      <c r="FZ92" s="117">
        <v>561069.20048548665</v>
      </c>
      <c r="GA92" s="142">
        <v>0.11529662022340496</v>
      </c>
      <c r="GB92" s="119">
        <v>5336582.9529821454</v>
      </c>
      <c r="GC92" s="289">
        <v>0.10343545600439918</v>
      </c>
      <c r="GD92" s="117">
        <v>402768.70652810083</v>
      </c>
      <c r="GE92" s="142">
        <v>0.13505004367590778</v>
      </c>
      <c r="GF92" s="119">
        <v>2307181.5014297175</v>
      </c>
      <c r="GG92" s="289">
        <v>0.17743074491819877</v>
      </c>
      <c r="GH92" s="117">
        <v>2210154.1248886986</v>
      </c>
      <c r="GI92" s="142">
        <v>5.1350673238068342E-2</v>
      </c>
      <c r="GJ92" s="119">
        <v>2648339.6163446503</v>
      </c>
      <c r="GK92" s="289">
        <v>-1.4168608386771628E-2</v>
      </c>
      <c r="GL92" s="117">
        <v>621913.9775578772</v>
      </c>
      <c r="GM92" s="142">
        <v>-3.222232599359863E-2</v>
      </c>
      <c r="GN92" s="119">
        <v>1037603.3498050211</v>
      </c>
      <c r="GO92" s="289">
        <v>-6.1678245053067932E-2</v>
      </c>
      <c r="GP92" s="117">
        <v>1292535.9083400397</v>
      </c>
      <c r="GQ92" s="142">
        <v>0.11566396979931926</v>
      </c>
      <c r="GR92" s="119">
        <v>4108096.6143672075</v>
      </c>
      <c r="GS92" s="289">
        <v>3.7543953054456652E-2</v>
      </c>
      <c r="GT92" s="117">
        <v>11300267.541046154</v>
      </c>
    </row>
    <row r="93" spans="1:202" x14ac:dyDescent="0.35">
      <c r="A93" s="15">
        <v>48060</v>
      </c>
      <c r="B93" s="16">
        <v>2255.4453884870409</v>
      </c>
      <c r="C93" s="142">
        <v>3.0941633418274321E-2</v>
      </c>
      <c r="D93" s="119">
        <v>1735309.8432846426</v>
      </c>
      <c r="E93" s="289">
        <v>-0.10262029730735801</v>
      </c>
      <c r="F93" s="117">
        <v>476389.50025361101</v>
      </c>
      <c r="G93" s="142">
        <v>8.6737119785167599E-2</v>
      </c>
      <c r="H93" s="119">
        <v>1509522.1571744061</v>
      </c>
      <c r="I93" s="289">
        <v>-2.9623543219217882E-2</v>
      </c>
      <c r="J93" s="117">
        <v>2840373.1151459245</v>
      </c>
      <c r="K93" s="142">
        <v>0.26088367321907574</v>
      </c>
      <c r="L93" s="119">
        <v>2407956.9629624714</v>
      </c>
      <c r="M93" s="289">
        <v>8.5813074453103058E-2</v>
      </c>
      <c r="N93" s="117">
        <v>2191278.0340474332</v>
      </c>
      <c r="O93" s="142">
        <v>-1.4028810378625162E-2</v>
      </c>
      <c r="P93" s="119">
        <v>264618.04412467027</v>
      </c>
      <c r="Q93" s="289">
        <v>-5.0370283417721165E-2</v>
      </c>
      <c r="R93" s="117">
        <v>1521795.6128435717</v>
      </c>
      <c r="S93" s="142">
        <v>-0.12087023789859781</v>
      </c>
      <c r="T93" s="119">
        <v>376616.05440317868</v>
      </c>
      <c r="U93" s="289">
        <v>4.0557105845842455E-2</v>
      </c>
      <c r="V93" s="117">
        <v>2527936.1751653603</v>
      </c>
      <c r="W93" s="142">
        <v>0.11989285908631772</v>
      </c>
      <c r="X93" s="119">
        <v>1551780.9438064958</v>
      </c>
      <c r="Y93" s="289">
        <v>-6.7972161917552926E-2</v>
      </c>
      <c r="Z93" s="117">
        <v>1327392.7587268208</v>
      </c>
      <c r="AA93" s="142">
        <v>6.3266504613902458E-2</v>
      </c>
      <c r="AB93" s="119">
        <v>844110.19112207484</v>
      </c>
      <c r="AC93" s="289">
        <v>-0.2069087276943446</v>
      </c>
      <c r="AD93" s="117">
        <v>644509.18660551205</v>
      </c>
      <c r="AE93" s="142">
        <v>9.2276993192424162E-2</v>
      </c>
      <c r="AF93" s="119">
        <v>981390.24560544058</v>
      </c>
      <c r="AG93" s="289">
        <v>0.15825021490321006</v>
      </c>
      <c r="AH93" s="117">
        <v>1831021.0584300468</v>
      </c>
      <c r="AI93" s="142">
        <v>0.25531096736377207</v>
      </c>
      <c r="AJ93" s="119">
        <v>8903277.4327927139</v>
      </c>
      <c r="AK93" s="289">
        <v>-7.6540211948765896E-2</v>
      </c>
      <c r="AL93" s="117">
        <v>483991.70962426154</v>
      </c>
      <c r="AM93" s="142">
        <v>-0.14862125349389455</v>
      </c>
      <c r="AN93" s="119">
        <v>2014474.2221802378</v>
      </c>
      <c r="AO93" s="289">
        <v>0.10138660307728659</v>
      </c>
      <c r="AP93" s="117">
        <v>1132375.6855931671</v>
      </c>
      <c r="AQ93" s="142">
        <v>-4.0779221934106019E-2</v>
      </c>
      <c r="AR93" s="119">
        <v>5051325.7402962632</v>
      </c>
      <c r="AS93" s="289">
        <v>8.1433883692736977E-2</v>
      </c>
      <c r="AT93" s="117">
        <v>1442904.0228408228</v>
      </c>
      <c r="AU93" s="142">
        <v>4.3912579395967433E-3</v>
      </c>
      <c r="AV93" s="119">
        <v>2184943.062521142</v>
      </c>
      <c r="AW93" s="289">
        <v>0.23121608980876163</v>
      </c>
      <c r="AX93" s="117">
        <v>5983132.3790682927</v>
      </c>
      <c r="AY93" s="142">
        <v>9.0297233976020852E-2</v>
      </c>
      <c r="AZ93" s="119">
        <v>4464925.6234253729</v>
      </c>
      <c r="BA93" s="289">
        <v>-3.0009560747959352E-2</v>
      </c>
      <c r="BB93" s="117">
        <v>2672148.9178691208</v>
      </c>
      <c r="BC93" s="142">
        <v>9.5843004919200031E-2</v>
      </c>
      <c r="BD93" s="119">
        <v>1010086.4357482229</v>
      </c>
      <c r="BE93" s="289">
        <v>-0.10427055025758762</v>
      </c>
      <c r="BF93" s="117">
        <v>1822075.5005938015</v>
      </c>
      <c r="BG93" s="142">
        <v>0.27491279157498633</v>
      </c>
      <c r="BH93" s="119">
        <v>1977829.0018348882</v>
      </c>
      <c r="BI93" s="289">
        <v>0.10342723743964949</v>
      </c>
      <c r="BJ93" s="117">
        <v>1213489.5318408951</v>
      </c>
      <c r="BK93" s="142">
        <v>-8.4146720352634527E-2</v>
      </c>
      <c r="BL93" s="119">
        <v>4496738.3182968842</v>
      </c>
      <c r="BM93" s="289">
        <v>5.4145911847197581E-2</v>
      </c>
      <c r="BN93" s="117">
        <v>2374599.7576976963</v>
      </c>
      <c r="BO93" s="142">
        <v>6.2261232955710191E-3</v>
      </c>
      <c r="BP93" s="119">
        <v>1310897.3390816723</v>
      </c>
      <c r="BQ93" s="289">
        <v>-7.031564850780235E-2</v>
      </c>
      <c r="BR93" s="117">
        <v>614739.7145320609</v>
      </c>
      <c r="BS93" s="142">
        <v>0.29284340058794911</v>
      </c>
      <c r="BT93" s="119">
        <v>6121322.5081523228</v>
      </c>
      <c r="BU93" s="289">
        <v>1.675562175838451E-2</v>
      </c>
      <c r="BV93" s="117">
        <v>3087527.5937129916</v>
      </c>
      <c r="BW93" s="142">
        <v>0.22931846135371037</v>
      </c>
      <c r="BX93" s="119">
        <v>2820857.4583911947</v>
      </c>
      <c r="BY93" s="289">
        <v>2.7324095411838351E-2</v>
      </c>
      <c r="BZ93" s="117">
        <v>510167.91118000256</v>
      </c>
      <c r="CA93" s="142">
        <v>-0.20352693234787067</v>
      </c>
      <c r="CB93" s="119">
        <v>1711156.7981688853</v>
      </c>
      <c r="CC93" s="289">
        <v>0.19878544507158991</v>
      </c>
      <c r="CD93" s="117">
        <v>2585623.4497571089</v>
      </c>
      <c r="CE93" s="142">
        <v>0.15378484608610493</v>
      </c>
      <c r="CF93" s="119">
        <v>675763.54622699018</v>
      </c>
      <c r="CG93" s="289">
        <v>0.12908107989136591</v>
      </c>
      <c r="CH93" s="117">
        <v>3002799.6437183148</v>
      </c>
      <c r="CI93" s="142">
        <v>-4.517492934827827E-2</v>
      </c>
      <c r="CJ93" s="119">
        <v>2879776.1185446545</v>
      </c>
      <c r="CK93" s="289">
        <v>0.12757344552639865</v>
      </c>
      <c r="CL93" s="117">
        <v>611805.18564246339</v>
      </c>
      <c r="CM93" s="142">
        <v>-0.15791792869191379</v>
      </c>
      <c r="CN93" s="119">
        <v>507062.19834595924</v>
      </c>
      <c r="CO93" s="289">
        <v>1.4630143612866426E-2</v>
      </c>
      <c r="CP93" s="117">
        <v>1597758.7546755972</v>
      </c>
      <c r="CQ93" s="142">
        <v>9.4072286693551499E-2</v>
      </c>
      <c r="CR93" s="119">
        <v>514057.92308732402</v>
      </c>
      <c r="CS93" s="289">
        <v>7.8041487336681467E-2</v>
      </c>
      <c r="CT93" s="117">
        <v>507725.59548785805</v>
      </c>
      <c r="CU93" s="142">
        <v>-5.6275842214452559E-2</v>
      </c>
      <c r="CV93" s="119">
        <v>932931.62048964459</v>
      </c>
      <c r="CW93" s="289">
        <v>-3.1226522556770678E-2</v>
      </c>
      <c r="CX93" s="117">
        <v>1105183.4597334852</v>
      </c>
      <c r="CY93" s="142">
        <v>0.1855903305861708</v>
      </c>
      <c r="CZ93" s="119">
        <v>2310638.1235437542</v>
      </c>
      <c r="DA93" s="289">
        <v>-8.5938566216575987E-2</v>
      </c>
      <c r="DB93" s="117">
        <v>2496330.0685691792</v>
      </c>
      <c r="DC93" s="142">
        <v>-4.6441680922882631E-2</v>
      </c>
      <c r="DD93" s="119">
        <v>2623775.3221446048</v>
      </c>
      <c r="DE93" s="289">
        <v>-6.9272778404335045E-2</v>
      </c>
      <c r="DF93" s="117">
        <v>2522115.5114937243</v>
      </c>
      <c r="DG93" s="142">
        <v>0.14836841617736241</v>
      </c>
      <c r="DH93" s="119">
        <v>3828402.7519616997</v>
      </c>
      <c r="DI93" s="289">
        <v>0.27665751338201161</v>
      </c>
      <c r="DJ93" s="117">
        <v>3025790.7720380537</v>
      </c>
      <c r="DK93" s="142">
        <v>0.11213394450343506</v>
      </c>
      <c r="DL93" s="119">
        <v>3485906.9708799543</v>
      </c>
      <c r="DM93" s="289">
        <v>0.17485149921221038</v>
      </c>
      <c r="DN93" s="117">
        <v>735040.85137821699</v>
      </c>
      <c r="DO93" s="142">
        <v>-0.14622098614179746</v>
      </c>
      <c r="DP93" s="119">
        <v>5696023.3157421267</v>
      </c>
      <c r="DQ93" s="289">
        <v>3.9884056553652354E-2</v>
      </c>
      <c r="DR93" s="117">
        <v>3516810.8207565597</v>
      </c>
      <c r="DS93" s="142">
        <v>0.11915632350199144</v>
      </c>
      <c r="DT93" s="119">
        <v>3795650.7673095725</v>
      </c>
      <c r="DU93" s="289">
        <v>0.22012466201998238</v>
      </c>
      <c r="DV93" s="117">
        <v>617691.56512924912</v>
      </c>
      <c r="DW93" s="142">
        <v>0.21008329317313312</v>
      </c>
      <c r="DX93" s="119">
        <v>465659.61085683882</v>
      </c>
      <c r="DY93" s="289">
        <v>5.3866521777968121E-2</v>
      </c>
      <c r="DZ93" s="117">
        <v>1641206.7786887148</v>
      </c>
      <c r="EA93" s="142">
        <v>-2.7134756435501589E-2</v>
      </c>
      <c r="EB93" s="119">
        <v>1075427.5516122901</v>
      </c>
      <c r="EC93" s="289">
        <v>-3.0921099188172582E-2</v>
      </c>
      <c r="ED93" s="117">
        <v>1152377.8297188596</v>
      </c>
      <c r="EE93" s="142">
        <v>6.989145849180449E-2</v>
      </c>
      <c r="EF93" s="119">
        <v>662560.81656143116</v>
      </c>
      <c r="EG93" s="289">
        <v>0.16420846844703541</v>
      </c>
      <c r="EH93" s="117">
        <v>264632.17491237924</v>
      </c>
      <c r="EI93" s="142">
        <v>-0.20274360539883302</v>
      </c>
      <c r="EJ93" s="119">
        <v>369949.42072780203</v>
      </c>
      <c r="EK93" s="289">
        <v>-0.12899700878587006</v>
      </c>
      <c r="EL93" s="117">
        <v>695507.17034333642</v>
      </c>
      <c r="EM93" s="142">
        <v>-6.1713184420839159E-2</v>
      </c>
      <c r="EN93" s="119">
        <v>179297.269705438</v>
      </c>
      <c r="EO93" s="289">
        <v>0.15945906793659495</v>
      </c>
      <c r="EP93" s="117">
        <v>1574510.2534069456</v>
      </c>
      <c r="EQ93" s="142">
        <v>-7.5189163533133166E-3</v>
      </c>
      <c r="ER93" s="119">
        <v>799699.66772859835</v>
      </c>
      <c r="ES93" s="289">
        <v>0.10822470301358543</v>
      </c>
      <c r="ET93" s="117">
        <v>3230932.9750242103</v>
      </c>
      <c r="EU93" s="142">
        <v>-8.4988103378454735E-2</v>
      </c>
      <c r="EV93" s="119">
        <v>745680.8970795013</v>
      </c>
      <c r="EW93" s="289">
        <v>5.1686025816344155E-3</v>
      </c>
      <c r="EX93" s="117">
        <v>317883.58186417533</v>
      </c>
      <c r="EY93" s="142">
        <v>1.7991798768282833E-2</v>
      </c>
      <c r="EZ93" s="119">
        <v>1520350.4752528684</v>
      </c>
      <c r="FA93" s="289">
        <v>0.11884151901360006</v>
      </c>
      <c r="FB93" s="117">
        <v>507147.79379145172</v>
      </c>
      <c r="FC93" s="142">
        <v>7.4953357712556373E-2</v>
      </c>
      <c r="FD93" s="119">
        <v>2095453.7699340018</v>
      </c>
      <c r="FE93" s="289">
        <v>-6.6478214246040834E-2</v>
      </c>
      <c r="FF93" s="117">
        <v>5001545.0774926366</v>
      </c>
      <c r="FG93" s="142">
        <v>-6.3841542816364366E-2</v>
      </c>
      <c r="FH93" s="119">
        <v>13446361.771921324</v>
      </c>
      <c r="FI93" s="289">
        <v>-0.14160254139100786</v>
      </c>
      <c r="FJ93" s="117">
        <v>2824918.5284927469</v>
      </c>
      <c r="FK93" s="142">
        <v>4.9932432183518421E-2</v>
      </c>
      <c r="FL93" s="119">
        <v>1565962.4407043073</v>
      </c>
      <c r="FM93" s="289">
        <v>8.8230481405211836E-2</v>
      </c>
      <c r="FN93" s="117">
        <v>1058200.0988683007</v>
      </c>
      <c r="FO93" s="142">
        <v>5.1680599122964632E-3</v>
      </c>
      <c r="FP93" s="119">
        <v>804319.63527975965</v>
      </c>
      <c r="FQ93" s="289">
        <v>-4.7748056011068934E-2</v>
      </c>
      <c r="FR93" s="117">
        <v>588419.60523804696</v>
      </c>
      <c r="FS93" s="142">
        <v>-8.7072155203512316E-3</v>
      </c>
      <c r="FT93" s="119">
        <v>482420.03655381582</v>
      </c>
      <c r="FU93" s="289">
        <v>-8.4673241717584183E-2</v>
      </c>
      <c r="FV93" s="117">
        <v>312713.39245155425</v>
      </c>
      <c r="FW93" s="142">
        <v>8.3551447851232002E-2</v>
      </c>
      <c r="FX93" s="119">
        <v>410635.29195530468</v>
      </c>
      <c r="FY93" s="289">
        <v>-6.9398499949754236E-2</v>
      </c>
      <c r="FZ93" s="117">
        <v>524387.28499227297</v>
      </c>
      <c r="GA93" s="142">
        <v>-0.11531464685149491</v>
      </c>
      <c r="GB93" s="119">
        <v>4723452.2197537879</v>
      </c>
      <c r="GC93" s="289">
        <v>-0.16251549358660117</v>
      </c>
      <c r="GD93" s="117">
        <v>339567.99677393667</v>
      </c>
      <c r="GE93" s="142">
        <v>5.6077621163984639E-2</v>
      </c>
      <c r="GF93" s="119">
        <v>2438818.1970119337</v>
      </c>
      <c r="GG93" s="289">
        <v>1.3903295015387614E-2</v>
      </c>
      <c r="GH93" s="117">
        <v>2243137.995104989</v>
      </c>
      <c r="GI93" s="142">
        <v>8.6774067690365136E-2</v>
      </c>
      <c r="GJ93" s="119">
        <v>2880402.262868904</v>
      </c>
      <c r="GK93" s="289">
        <v>0.19768194354593949</v>
      </c>
      <c r="GL93" s="117">
        <v>747110.58674839116</v>
      </c>
      <c r="GM93" s="142">
        <v>-0.11427538919493076</v>
      </c>
      <c r="GN93" s="119">
        <v>921286.26856457547</v>
      </c>
      <c r="GO93" s="289">
        <v>-4.1518654572840694E-2</v>
      </c>
      <c r="GP93" s="117">
        <v>1241127.0018271639</v>
      </c>
      <c r="GQ93" s="142">
        <v>-5.2145687406424099E-2</v>
      </c>
      <c r="GR93" s="119">
        <v>3896132.537867513</v>
      </c>
      <c r="GS93" s="289">
        <v>0.16523948208583569</v>
      </c>
      <c r="GT93" s="117">
        <v>13169773.342348486</v>
      </c>
    </row>
    <row r="94" spans="1:202" x14ac:dyDescent="0.35">
      <c r="A94" s="15">
        <v>48091</v>
      </c>
      <c r="B94" s="16">
        <v>2255.4453884870409</v>
      </c>
      <c r="C94" s="142">
        <v>0.17558806089949397</v>
      </c>
      <c r="D94" s="119">
        <v>2042264.9791152847</v>
      </c>
      <c r="E94" s="289">
        <v>0.14447379243784078</v>
      </c>
      <c r="F94" s="117">
        <v>547470.74342130497</v>
      </c>
      <c r="G94" s="142">
        <v>0.16002414912732341</v>
      </c>
      <c r="H94" s="119">
        <v>1753337.6013535692</v>
      </c>
      <c r="I94" s="289">
        <v>3.2563668447175453E-2</v>
      </c>
      <c r="J94" s="117">
        <v>2935121.5289222947</v>
      </c>
      <c r="K94" s="142">
        <v>7.5902977069161853E-2</v>
      </c>
      <c r="L94" s="119">
        <v>2592983.510494228</v>
      </c>
      <c r="M94" s="289">
        <v>8.3954321398147957E-2</v>
      </c>
      <c r="N94" s="117">
        <v>2377500.7397790402</v>
      </c>
      <c r="O94" s="142">
        <v>4.2193032530850626E-2</v>
      </c>
      <c r="P94" s="119">
        <v>278038.52725715959</v>
      </c>
      <c r="Q94" s="289">
        <v>1.3870429285569891E-2</v>
      </c>
      <c r="R94" s="117">
        <v>1545159.0166670959</v>
      </c>
      <c r="S94" s="142">
        <v>2.0458247853141608E-2</v>
      </c>
      <c r="T94" s="119">
        <v>386576.40437811823</v>
      </c>
      <c r="U94" s="289">
        <v>0.1579814941019739</v>
      </c>
      <c r="V94" s="117">
        <v>2929558.7545009004</v>
      </c>
      <c r="W94" s="142">
        <v>-0.11950441368099708</v>
      </c>
      <c r="X94" s="119">
        <v>1368591.7173440433</v>
      </c>
      <c r="Y94" s="289">
        <v>-0.12445852288327987</v>
      </c>
      <c r="Z94" s="117">
        <v>1164442.8620782059</v>
      </c>
      <c r="AA94" s="142">
        <v>9.4206342829827594E-3</v>
      </c>
      <c r="AB94" s="119">
        <v>854317.6899156617</v>
      </c>
      <c r="AC94" s="289">
        <v>-4.4072480725815988E-2</v>
      </c>
      <c r="AD94" s="117">
        <v>618359.51328971644</v>
      </c>
      <c r="AE94" s="142">
        <v>-0.13972406557385719</v>
      </c>
      <c r="AF94" s="119">
        <v>846521.8559634093</v>
      </c>
      <c r="AG94" s="289">
        <v>8.0248230268770385E-2</v>
      </c>
      <c r="AH94" s="117">
        <v>1980212.7033423958</v>
      </c>
      <c r="AI94" s="142">
        <v>0.1847948693079135</v>
      </c>
      <c r="AJ94" s="119">
        <v>10550812.867786227</v>
      </c>
      <c r="AK94" s="289">
        <v>3.2147269780449093E-2</v>
      </c>
      <c r="AL94" s="117">
        <v>501806.16707354045</v>
      </c>
      <c r="AM94" s="142">
        <v>-1.4749138375278588E-2</v>
      </c>
      <c r="AN94" s="119">
        <v>1987017.9085123569</v>
      </c>
      <c r="AO94" s="289">
        <v>0.20432347463381356</v>
      </c>
      <c r="AP94" s="117">
        <v>1366002.0656528969</v>
      </c>
      <c r="AQ94" s="142">
        <v>3.4270144035893055E-2</v>
      </c>
      <c r="AR94" s="119">
        <v>5226690.8463769164</v>
      </c>
      <c r="AS94" s="289">
        <v>1.7281793919729376E-2</v>
      </c>
      <c r="AT94" s="117">
        <v>1470095.4381979934</v>
      </c>
      <c r="AU94" s="142">
        <v>0.14235195188775382</v>
      </c>
      <c r="AV94" s="119">
        <v>2498229.4176231204</v>
      </c>
      <c r="AW94" s="289">
        <v>0.1336453739408669</v>
      </c>
      <c r="AX94" s="117">
        <v>6785005.7885950701</v>
      </c>
      <c r="AY94" s="142">
        <v>-6.6567963892672652E-2</v>
      </c>
      <c r="AZ94" s="119">
        <v>4169960.0611302108</v>
      </c>
      <c r="BA94" s="289">
        <v>5.5690138670118947E-2</v>
      </c>
      <c r="BB94" s="117">
        <v>2823216.7070409474</v>
      </c>
      <c r="BC94" s="142">
        <v>0.16151128539532744</v>
      </c>
      <c r="BD94" s="119">
        <v>1175482.2397347901</v>
      </c>
      <c r="BE94" s="289">
        <v>-2.9532080963386081E-2</v>
      </c>
      <c r="BF94" s="117">
        <v>1770521.2647773502</v>
      </c>
      <c r="BG94" s="142">
        <v>0.1992020993139218</v>
      </c>
      <c r="BH94" s="119">
        <v>2374072.1364728436</v>
      </c>
      <c r="BI94" s="289">
        <v>-0.16756026086691256</v>
      </c>
      <c r="BJ94" s="117">
        <v>1012412.3547148542</v>
      </c>
      <c r="BK94" s="142">
        <v>0.11263119671860283</v>
      </c>
      <c r="BL94" s="119">
        <v>5005466.781805547</v>
      </c>
      <c r="BM94" s="289">
        <v>0.10163842550956215</v>
      </c>
      <c r="BN94" s="117">
        <v>2618205.7836739649</v>
      </c>
      <c r="BO94" s="142">
        <v>-0.11889577943888575</v>
      </c>
      <c r="BP94" s="119">
        <v>1157292.6235756825</v>
      </c>
      <c r="BQ94" s="289">
        <v>9.6690459971780718E-2</v>
      </c>
      <c r="BR94" s="117">
        <v>676434.62568157422</v>
      </c>
      <c r="BS94" s="142">
        <v>8.6572094423345236E-2</v>
      </c>
      <c r="BT94" s="119">
        <v>6653513.6637123208</v>
      </c>
      <c r="BU94" s="289">
        <v>3.6082940014243448E-3</v>
      </c>
      <c r="BV94" s="117">
        <v>3100923.7463971055</v>
      </c>
      <c r="BW94" s="142">
        <v>5.0806350740244477E-2</v>
      </c>
      <c r="BX94" s="119">
        <v>2966430.3771989397</v>
      </c>
      <c r="BY94" s="289">
        <v>9.5758904745104415E-3</v>
      </c>
      <c r="BZ94" s="117">
        <v>517308.66860955907</v>
      </c>
      <c r="CA94" s="142">
        <v>0.12055864565217767</v>
      </c>
      <c r="CB94" s="119">
        <v>1919706.98964313</v>
      </c>
      <c r="CC94" s="289">
        <v>9.1570314224554347E-3</v>
      </c>
      <c r="CD94" s="117">
        <v>2611555.5303216595</v>
      </c>
      <c r="CE94" s="142">
        <v>-5.4406502727099987E-3</v>
      </c>
      <c r="CF94" s="119">
        <v>674342.39849340986</v>
      </c>
      <c r="CG94" s="289">
        <v>0.1647214654999023</v>
      </c>
      <c r="CH94" s="117">
        <v>3499680.6470226673</v>
      </c>
      <c r="CI94" s="142">
        <v>0.15192829309820705</v>
      </c>
      <c r="CJ94" s="119">
        <v>3319551.034128611</v>
      </c>
      <c r="CK94" s="289">
        <v>0.10688934917154408</v>
      </c>
      <c r="CL94" s="117">
        <v>679456.0891440491</v>
      </c>
      <c r="CM94" s="142">
        <v>0.23802539990285004</v>
      </c>
      <c r="CN94" s="119">
        <v>630011.32627136155</v>
      </c>
      <c r="CO94" s="289">
        <v>-0.31813034463821166</v>
      </c>
      <c r="CP94" s="117">
        <v>1091718.6567904167</v>
      </c>
      <c r="CQ94" s="142">
        <v>0.2501913842540518</v>
      </c>
      <c r="CR94" s="119">
        <v>644926.23183979152</v>
      </c>
      <c r="CS94" s="289">
        <v>-5.2485428963130326E-2</v>
      </c>
      <c r="CT94" s="117">
        <v>483332.84520160401</v>
      </c>
      <c r="CU94" s="142">
        <v>0.15004933004322635</v>
      </c>
      <c r="CV94" s="119">
        <v>1075172.8305087443</v>
      </c>
      <c r="CW94" s="289">
        <v>-6.2309846793680554E-2</v>
      </c>
      <c r="CX94" s="117">
        <v>1038575.0930670691</v>
      </c>
      <c r="CY94" s="142">
        <v>0.15739964529244546</v>
      </c>
      <c r="CZ94" s="119">
        <v>2676587.18997723</v>
      </c>
      <c r="DA94" s="289">
        <v>0.13449533575808187</v>
      </c>
      <c r="DB94" s="117">
        <v>2834330.2646928732</v>
      </c>
      <c r="DC94" s="142">
        <v>4.5820696411161176E-2</v>
      </c>
      <c r="DD94" s="119">
        <v>2746253.9800201762</v>
      </c>
      <c r="DE94" s="289">
        <v>0.1842230872158358</v>
      </c>
      <c r="DF94" s="117">
        <v>2989002.8627245319</v>
      </c>
      <c r="DG94" s="142">
        <v>-9.794324723008567E-2</v>
      </c>
      <c r="DH94" s="119">
        <v>3455692.0001184619</v>
      </c>
      <c r="DI94" s="289">
        <v>0.16357134632257497</v>
      </c>
      <c r="DJ94" s="117">
        <v>3522978.8876992287</v>
      </c>
      <c r="DK94" s="142">
        <v>-4.4928888620791696E-2</v>
      </c>
      <c r="DL94" s="119">
        <v>3331544.4902313347</v>
      </c>
      <c r="DM94" s="289">
        <v>2.5277755795229603E-3</v>
      </c>
      <c r="DN94" s="117">
        <v>739154.31508076971</v>
      </c>
      <c r="DO94" s="142">
        <v>6.7964900369032161E-2</v>
      </c>
      <c r="DP94" s="119">
        <v>6085408.4182847114</v>
      </c>
      <c r="DQ94" s="289">
        <v>-0.11571790682491535</v>
      </c>
      <c r="DR94" s="117">
        <v>3112108.2792678853</v>
      </c>
      <c r="DS94" s="142">
        <v>2.4501121188419298E-2</v>
      </c>
      <c r="DT94" s="119">
        <v>3890903.9121368285</v>
      </c>
      <c r="DU94" s="289">
        <v>-0.11450955009138687</v>
      </c>
      <c r="DV94" s="117">
        <v>549215.4272995413</v>
      </c>
      <c r="DW94" s="142">
        <v>-8.5919020424653478E-2</v>
      </c>
      <c r="DX94" s="119">
        <v>427906.03862918093</v>
      </c>
      <c r="DY94" s="289">
        <v>-2.117695277880513E-2</v>
      </c>
      <c r="DZ94" s="117">
        <v>1608706.4656246561</v>
      </c>
      <c r="EA94" s="142">
        <v>-0.12938990954633262</v>
      </c>
      <c r="EB94" s="119">
        <v>938533.52337402897</v>
      </c>
      <c r="EC94" s="289">
        <v>-0.21190466006719433</v>
      </c>
      <c r="ED94" s="117">
        <v>910439.04283180065</v>
      </c>
      <c r="EE94" s="142">
        <v>0.19884456291985791</v>
      </c>
      <c r="EF94" s="119">
        <v>796562.87792690017</v>
      </c>
      <c r="EG94" s="289">
        <v>-5.0445995399035812E-2</v>
      </c>
      <c r="EH94" s="117">
        <v>253537.98682279955</v>
      </c>
      <c r="EI94" s="142">
        <v>5.7507932322244111E-2</v>
      </c>
      <c r="EJ94" s="119">
        <v>393479.89236615686</v>
      </c>
      <c r="EK94" s="289">
        <v>0.13909450511274207</v>
      </c>
      <c r="EL94" s="117">
        <v>794503.84139309346</v>
      </c>
      <c r="EM94" s="142">
        <v>6.5895507831976424E-2</v>
      </c>
      <c r="EN94" s="119">
        <v>193367.59973405174</v>
      </c>
      <c r="EO94" s="289">
        <v>-0.12428257114307963</v>
      </c>
      <c r="EP94" s="117">
        <v>1381081.5162108757</v>
      </c>
      <c r="EQ94" s="142">
        <v>0.27327389012645065</v>
      </c>
      <c r="ER94" s="119">
        <v>1020492.1522501095</v>
      </c>
      <c r="ES94" s="289">
        <v>-8.6836109017432758E-2</v>
      </c>
      <c r="ET94" s="117">
        <v>2952626.7723654765</v>
      </c>
      <c r="EU94" s="142">
        <v>0.158250350858819</v>
      </c>
      <c r="EV94" s="119">
        <v>865940.60605953843</v>
      </c>
      <c r="EW94" s="289">
        <v>-0.2344399041026155</v>
      </c>
      <c r="EX94" s="117">
        <v>245614.4308046292</v>
      </c>
      <c r="EY94" s="142">
        <v>0.26519990186299169</v>
      </c>
      <c r="EZ94" s="119">
        <v>1925802.7174757691</v>
      </c>
      <c r="FA94" s="289">
        <v>-1.5179589033142045E-2</v>
      </c>
      <c r="FB94" s="117">
        <v>501704.9440911198</v>
      </c>
      <c r="FC94" s="142">
        <v>8.4493080566171025E-3</v>
      </c>
      <c r="FD94" s="119">
        <v>2115414.3497430608</v>
      </c>
      <c r="FE94" s="289">
        <v>-0.10178862486160005</v>
      </c>
      <c r="FF94" s="117">
        <v>4494700.1272598431</v>
      </c>
      <c r="FG94" s="142">
        <v>0.1968931359278055</v>
      </c>
      <c r="FH94" s="119">
        <v>16096113.553403161</v>
      </c>
      <c r="FI94" s="289">
        <v>0.29203915081876414</v>
      </c>
      <c r="FJ94" s="117">
        <v>3652160.7820744482</v>
      </c>
      <c r="FK94" s="142">
        <v>0.10406131105256412</v>
      </c>
      <c r="FL94" s="119">
        <v>1731173.9907315578</v>
      </c>
      <c r="FM94" s="289">
        <v>0.16161665695133956</v>
      </c>
      <c r="FN94" s="117">
        <v>1231478.3066214595</v>
      </c>
      <c r="FO94" s="142">
        <v>0.26907306276573134</v>
      </c>
      <c r="FP94" s="119">
        <v>1022995.8283755877</v>
      </c>
      <c r="FQ94" s="289">
        <v>5.4539908285029234E-2</v>
      </c>
      <c r="FR94" s="117">
        <v>622767.40192933031</v>
      </c>
      <c r="FS94" s="142">
        <v>7.1848980592977812E-2</v>
      </c>
      <c r="FT94" s="119">
        <v>519336.86978632159</v>
      </c>
      <c r="FU94" s="289">
        <v>-5.5944820026928438E-2</v>
      </c>
      <c r="FV94" s="117">
        <v>297474.14337932883</v>
      </c>
      <c r="FW94" s="142">
        <v>-0.1202302712022706</v>
      </c>
      <c r="FX94" s="119">
        <v>363519.94482678187</v>
      </c>
      <c r="FY94" s="289">
        <v>-6.0612658886031109E-3</v>
      </c>
      <c r="FZ94" s="117">
        <v>523464.27961781912</v>
      </c>
      <c r="GA94" s="142">
        <v>6.9171446554287405E-2</v>
      </c>
      <c r="GB94" s="119">
        <v>5052435.6879127035</v>
      </c>
      <c r="GC94" s="289">
        <v>0.32964904513220772</v>
      </c>
      <c r="GD94" s="117">
        <v>453761.70805640845</v>
      </c>
      <c r="GE94" s="142">
        <v>0.1413348845026926</v>
      </c>
      <c r="GF94" s="119">
        <v>2785763.7305981671</v>
      </c>
      <c r="GG94" s="289">
        <v>0.175113471713849</v>
      </c>
      <c r="GH94" s="117">
        <v>2638197.1223495533</v>
      </c>
      <c r="GI94" s="142">
        <v>-5.4688025451270716E-2</v>
      </c>
      <c r="GJ94" s="119">
        <v>2725134.1959957187</v>
      </c>
      <c r="GK94" s="289">
        <v>9.2288082915868597E-2</v>
      </c>
      <c r="GL94" s="117">
        <v>818315.43591403693</v>
      </c>
      <c r="GM94" s="142">
        <v>0.16919436119402254</v>
      </c>
      <c r="GN94" s="119">
        <v>1079418.1556396706</v>
      </c>
      <c r="GO94" s="289">
        <v>-2.6765065935350663E-2</v>
      </c>
      <c r="GP94" s="117">
        <v>1210163.6011776028</v>
      </c>
      <c r="GQ94" s="142">
        <v>-0.13178778503073574</v>
      </c>
      <c r="GR94" s="119">
        <v>3384925.3059042613</v>
      </c>
      <c r="GS94" s="289">
        <v>0.14029699296276438</v>
      </c>
      <c r="GT94" s="117">
        <v>15019708.385669641</v>
      </c>
    </row>
    <row r="95" spans="1:202" x14ac:dyDescent="0.35">
      <c r="A95" s="15">
        <v>48121</v>
      </c>
      <c r="B95" s="16">
        <v>2255.4453884870409</v>
      </c>
      <c r="C95" s="142">
        <v>-7.7868830466198857E-2</v>
      </c>
      <c r="D95" s="119">
        <v>1885491.6390779885</v>
      </c>
      <c r="E95" s="289">
        <v>0.22719341697780326</v>
      </c>
      <c r="F95" s="117">
        <v>674107.93770305649</v>
      </c>
      <c r="G95" s="142">
        <v>-3.9875348038007366E-2</v>
      </c>
      <c r="H95" s="119">
        <v>1685678.0996599577</v>
      </c>
      <c r="I95" s="289">
        <v>0.1492978009354832</v>
      </c>
      <c r="J95" s="117">
        <v>3375584.1640572739</v>
      </c>
      <c r="K95" s="142">
        <v>-1.1134218403552637E-2</v>
      </c>
      <c r="L95" s="119">
        <v>2566368.1111600618</v>
      </c>
      <c r="M95" s="289">
        <v>4.2711830578418056E-3</v>
      </c>
      <c r="N95" s="117">
        <v>2389910.9260472781</v>
      </c>
      <c r="O95" s="142">
        <v>0.13823583440396578</v>
      </c>
      <c r="P95" s="119">
        <v>318728.86045748985</v>
      </c>
      <c r="Q95" s="289">
        <v>0.13413389999153746</v>
      </c>
      <c r="R95" s="117">
        <v>1754672.6670682298</v>
      </c>
      <c r="S95" s="142">
        <v>0.1190778771999662</v>
      </c>
      <c r="T95" s="119">
        <v>434864.54737554723</v>
      </c>
      <c r="U95" s="289">
        <v>-0.16638454290820393</v>
      </c>
      <c r="V95" s="117">
        <v>2444380.9055990279</v>
      </c>
      <c r="W95" s="142">
        <v>-3.0474921912981928E-2</v>
      </c>
      <c r="X95" s="119">
        <v>1329139.4370157167</v>
      </c>
      <c r="Y95" s="289">
        <v>-5.8632907994026512E-2</v>
      </c>
      <c r="Z95" s="117">
        <v>1098423.6362701606</v>
      </c>
      <c r="AA95" s="142">
        <v>0.13264555946085535</v>
      </c>
      <c r="AB95" s="119">
        <v>969894.58324031718</v>
      </c>
      <c r="AC95" s="289">
        <v>0.15853774316217289</v>
      </c>
      <c r="AD95" s="117">
        <v>718648.28037801478</v>
      </c>
      <c r="AE95" s="142">
        <v>3.065540193462072E-2</v>
      </c>
      <c r="AF95" s="119">
        <v>874727.76909289591</v>
      </c>
      <c r="AG95" s="289">
        <v>5.8090122130976279E-2</v>
      </c>
      <c r="AH95" s="117">
        <v>2097498.9465133529</v>
      </c>
      <c r="AI95" s="142">
        <v>0.3204984956589963</v>
      </c>
      <c r="AJ95" s="119">
        <v>13934587.965279778</v>
      </c>
      <c r="AK95" s="289">
        <v>0.12560454156052014</v>
      </c>
      <c r="AL95" s="117">
        <v>567090.74602954125</v>
      </c>
      <c r="AM95" s="142">
        <v>0.31047657769024378</v>
      </c>
      <c r="AN95" s="119">
        <v>2606195.8739449866</v>
      </c>
      <c r="AO95" s="289">
        <v>-0.10609776713664297</v>
      </c>
      <c r="AP95" s="117">
        <v>1223327.7419715696</v>
      </c>
      <c r="AQ95" s="142">
        <v>0.17305230450555714</v>
      </c>
      <c r="AR95" s="119">
        <v>6133437.1876690295</v>
      </c>
      <c r="AS95" s="289">
        <v>-0.11249658303739897</v>
      </c>
      <c r="AT95" s="117">
        <v>1306970.1700503386</v>
      </c>
      <c r="AU95" s="142">
        <v>2.478065958268106E-2</v>
      </c>
      <c r="AV95" s="119">
        <v>2562392.6357691656</v>
      </c>
      <c r="AW95" s="289">
        <v>-0.13381030163092456</v>
      </c>
      <c r="AX95" s="117">
        <v>5879357.5628440809</v>
      </c>
      <c r="AY95" s="142">
        <v>0.26400510543408173</v>
      </c>
      <c r="AZ95" s="119">
        <v>5273106.2521132883</v>
      </c>
      <c r="BA95" s="289">
        <v>0.18341212581974492</v>
      </c>
      <c r="BB95" s="117">
        <v>3343284.3303176346</v>
      </c>
      <c r="BC95" s="142">
        <v>-0.1015647318107127</v>
      </c>
      <c r="BD95" s="119">
        <v>1058350.1466963573</v>
      </c>
      <c r="BE95" s="289">
        <v>-2.40350997596845E-2</v>
      </c>
      <c r="BF95" s="117">
        <v>1730222.054940271</v>
      </c>
      <c r="BG95" s="142">
        <v>5.6489790231296633E-3</v>
      </c>
      <c r="BH95" s="119">
        <v>2389738.665559662</v>
      </c>
      <c r="BI95" s="289">
        <v>-0.12072701419425187</v>
      </c>
      <c r="BJ95" s="117">
        <v>892442.27938524506</v>
      </c>
      <c r="BK95" s="142">
        <v>-3.8546798970311782E-3</v>
      </c>
      <c r="BL95" s="119">
        <v>4988427.7550149504</v>
      </c>
      <c r="BM95" s="289">
        <v>4.0202428390406664E-2</v>
      </c>
      <c r="BN95" s="117">
        <v>2725719.4595919526</v>
      </c>
      <c r="BO95" s="142">
        <v>3.8359892008203812E-2</v>
      </c>
      <c r="BP95" s="119">
        <v>1203941.6890264235</v>
      </c>
      <c r="BQ95" s="289">
        <v>7.4488170728358283E-2</v>
      </c>
      <c r="BR95" s="117">
        <v>729076.44895440352</v>
      </c>
      <c r="BS95" s="142">
        <v>8.45299031693936E-2</v>
      </c>
      <c r="BT95" s="119">
        <v>7218189.974830647</v>
      </c>
      <c r="BU95" s="289">
        <v>7.8911821672033131E-2</v>
      </c>
      <c r="BV95" s="117">
        <v>3347878.7334798537</v>
      </c>
      <c r="BW95" s="142">
        <v>0.169669254886892</v>
      </c>
      <c r="BX95" s="119">
        <v>3471997.8543606126</v>
      </c>
      <c r="BY95" s="289">
        <v>0.22590680096213223</v>
      </c>
      <c r="BZ95" s="117">
        <v>636427.66043361148</v>
      </c>
      <c r="CA95" s="142">
        <v>0.20908427375344557</v>
      </c>
      <c r="CB95" s="119">
        <v>2323342.9767805641</v>
      </c>
      <c r="CC95" s="289">
        <v>7.0954592128085164E-2</v>
      </c>
      <c r="CD95" s="117">
        <v>2799112.8331839652</v>
      </c>
      <c r="CE95" s="142">
        <v>0.22188019997553537</v>
      </c>
      <c r="CF95" s="119">
        <v>826221.07011159684</v>
      </c>
      <c r="CG95" s="289">
        <v>-8.8118640061982209E-2</v>
      </c>
      <c r="CH95" s="117">
        <v>3193548.9931442789</v>
      </c>
      <c r="CI95" s="142">
        <v>5.3044015409723838E-2</v>
      </c>
      <c r="CJ95" s="119">
        <v>3497888.7957247808</v>
      </c>
      <c r="CK95" s="289">
        <v>-1.1607808670608073E-2</v>
      </c>
      <c r="CL95" s="117">
        <v>673824.53824967239</v>
      </c>
      <c r="CM95" s="142">
        <v>-0.11497378936807286</v>
      </c>
      <c r="CN95" s="119">
        <v>559831.98213362484</v>
      </c>
      <c r="CO95" s="289">
        <v>-5.2546288754229648E-2</v>
      </c>
      <c r="CP95" s="117">
        <v>1036608.3384008148</v>
      </c>
      <c r="CQ95" s="142">
        <v>2.1750288166917028E-3</v>
      </c>
      <c r="CR95" s="119">
        <v>648584.41036717058</v>
      </c>
      <c r="CS95" s="289">
        <v>7.2979426089993873E-3</v>
      </c>
      <c r="CT95" s="117">
        <v>489115.6259554167</v>
      </c>
      <c r="CU95" s="142">
        <v>0.34920486510931936</v>
      </c>
      <c r="CV95" s="119">
        <v>1452883.8591442425</v>
      </c>
      <c r="CW95" s="289">
        <v>2.2398539327172097E-2</v>
      </c>
      <c r="CX95" s="117">
        <v>1064093.1035218404</v>
      </c>
      <c r="CY95" s="142">
        <v>-2.2380461376628538E-3</v>
      </c>
      <c r="CZ95" s="119">
        <v>2672852.3097430705</v>
      </c>
      <c r="DA95" s="289">
        <v>3.6463339998391506E-2</v>
      </c>
      <c r="DB95" s="117">
        <v>2939934.8581905877</v>
      </c>
      <c r="DC95" s="142">
        <v>9.1305250878539496E-2</v>
      </c>
      <c r="DD95" s="119">
        <v>2999256.8340305928</v>
      </c>
      <c r="DE95" s="289">
        <v>0.10229422741982769</v>
      </c>
      <c r="DF95" s="117">
        <v>3297016.0467110784</v>
      </c>
      <c r="DG95" s="142">
        <v>0.19580922276009222</v>
      </c>
      <c r="DH95" s="119">
        <v>4134603.8101484138</v>
      </c>
      <c r="DI95" s="289">
        <v>1.3413634303672792E-2</v>
      </c>
      <c r="DJ95" s="117">
        <v>3572490.2835468734</v>
      </c>
      <c r="DK95" s="142">
        <v>-7.9736379935119589E-2</v>
      </c>
      <c r="DL95" s="119">
        <v>3068154.6383759817</v>
      </c>
      <c r="DM95" s="289">
        <v>0.31443294934847865</v>
      </c>
      <c r="DN95" s="117">
        <v>973824.2317837578</v>
      </c>
      <c r="DO95" s="142">
        <v>-1.120490905309135E-2</v>
      </c>
      <c r="DP95" s="119">
        <v>6019477.4157954017</v>
      </c>
      <c r="DQ95" s="289">
        <v>0.14343495998173156</v>
      </c>
      <c r="DR95" s="117">
        <v>3560748.8511519767</v>
      </c>
      <c r="DS95" s="142">
        <v>2.5145910637228153E-3</v>
      </c>
      <c r="DT95" s="119">
        <v>3902943.3897325788</v>
      </c>
      <c r="DU95" s="289">
        <v>0.2443484233533576</v>
      </c>
      <c r="DV95" s="117">
        <v>685670.79643001198</v>
      </c>
      <c r="DW95" s="142">
        <v>0.10315529004748694</v>
      </c>
      <c r="DX95" s="119">
        <v>474302.25554553227</v>
      </c>
      <c r="DY95" s="289">
        <v>-1.2510126735968283E-2</v>
      </c>
      <c r="DZ95" s="117">
        <v>1590836.7892472071</v>
      </c>
      <c r="EA95" s="142">
        <v>0.32478130205132827</v>
      </c>
      <c r="EB95" s="119">
        <v>1245607.1085027538</v>
      </c>
      <c r="EC95" s="289">
        <v>9.4517287746553935E-2</v>
      </c>
      <c r="ED95" s="117">
        <v>998746.71720731817</v>
      </c>
      <c r="EE95" s="142">
        <v>-7.0175580590182543E-2</v>
      </c>
      <c r="EF95" s="119">
        <v>742919.06088028033</v>
      </c>
      <c r="EG95" s="289">
        <v>9.9417250777417254E-2</v>
      </c>
      <c r="EH95" s="117">
        <v>280999.48182885034</v>
      </c>
      <c r="EI95" s="142">
        <v>0.24700175156576826</v>
      </c>
      <c r="EJ95" s="119">
        <v>492925.56037499459</v>
      </c>
      <c r="EK95" s="289">
        <v>-0.15870208872315117</v>
      </c>
      <c r="EL95" s="117">
        <v>670669.8676539294</v>
      </c>
      <c r="EM95" s="142">
        <v>6.8736703769229163E-2</v>
      </c>
      <c r="EN95" s="119">
        <v>208914.4965440252</v>
      </c>
      <c r="EO95" s="289">
        <v>6.6710283649942498E-2</v>
      </c>
      <c r="EP95" s="117">
        <v>1475469.301289483</v>
      </c>
      <c r="EQ95" s="142">
        <v>5.2134690605064496E-2</v>
      </c>
      <c r="ER95" s="119">
        <v>1075950.6402610524</v>
      </c>
      <c r="ES95" s="289">
        <v>2.5556281746122168E-2</v>
      </c>
      <c r="ET95" s="117">
        <v>3030340.379439679</v>
      </c>
      <c r="EU95" s="142">
        <v>0.149056705156419</v>
      </c>
      <c r="EV95" s="119">
        <v>997270.30504841276</v>
      </c>
      <c r="EW95" s="289">
        <v>7.3601804973406001E-3</v>
      </c>
      <c r="EX95" s="117">
        <v>249677.64273658991</v>
      </c>
      <c r="EY95" s="142">
        <v>-8.2492406571060939E-2</v>
      </c>
      <c r="EZ95" s="119">
        <v>1769194.062118591</v>
      </c>
      <c r="FA95" s="289">
        <v>9.0201012657334531E-2</v>
      </c>
      <c r="FB95" s="117">
        <v>549214.68349181721</v>
      </c>
      <c r="FC95" s="142">
        <v>3.0758560554142167E-2</v>
      </c>
      <c r="FD95" s="119">
        <v>2182736.8955052211</v>
      </c>
      <c r="FE95" s="289">
        <v>-0.11166109656154831</v>
      </c>
      <c r="FF95" s="117">
        <v>3995072.4277231651</v>
      </c>
      <c r="FG95" s="142">
        <v>-4.5266126838516663E-2</v>
      </c>
      <c r="FH95" s="119">
        <v>15369760.281076135</v>
      </c>
      <c r="FI95" s="289">
        <v>0.20567394374702441</v>
      </c>
      <c r="FJ95" s="117">
        <v>4405570.5387104042</v>
      </c>
      <c r="FK95" s="142">
        <v>8.7806128558853988E-2</v>
      </c>
      <c r="FL95" s="119">
        <v>1885437.1221079645</v>
      </c>
      <c r="FM95" s="289">
        <v>1.4990220016763544E-2</v>
      </c>
      <c r="FN95" s="117">
        <v>1252193.8827720736</v>
      </c>
      <c r="FO95" s="142">
        <v>0.52306386331184562</v>
      </c>
      <c r="FP95" s="119">
        <v>1560343.4239061114</v>
      </c>
      <c r="FQ95" s="289">
        <v>0.12753114246615338</v>
      </c>
      <c r="FR95" s="117">
        <v>704445.085576543</v>
      </c>
      <c r="FS95" s="142">
        <v>-2.5243656326061875E-2</v>
      </c>
      <c r="FT95" s="119">
        <v>508482.35371646995</v>
      </c>
      <c r="FU95" s="289">
        <v>-1.1072167468293322E-2</v>
      </c>
      <c r="FV95" s="117">
        <v>296435.90523483284</v>
      </c>
      <c r="FW95" s="142">
        <v>0.29564836539466166</v>
      </c>
      <c r="FX95" s="119">
        <v>473249.46769166447</v>
      </c>
      <c r="FY95" s="289">
        <v>0.21589600623392352</v>
      </c>
      <c r="FZ95" s="117">
        <v>638733.5723819111</v>
      </c>
      <c r="GA95" s="142">
        <v>0.21464155851013894</v>
      </c>
      <c r="GB95" s="119">
        <v>6139153.8036270188</v>
      </c>
      <c r="GC95" s="289">
        <v>3.9907004214606072E-2</v>
      </c>
      <c r="GD95" s="117">
        <v>474125.42384072946</v>
      </c>
      <c r="GE95" s="142">
        <v>0.1522331213813207</v>
      </c>
      <c r="GF95" s="119">
        <v>3212104.6841264856</v>
      </c>
      <c r="GG95" s="289">
        <v>-8.1499382294357978E-2</v>
      </c>
      <c r="GH95" s="117">
        <v>2425441.1318957992</v>
      </c>
      <c r="GI95" s="142">
        <v>0.17192780097854898</v>
      </c>
      <c r="GJ95" s="119">
        <v>3195915.9710731958</v>
      </c>
      <c r="GK95" s="289">
        <v>0.16095716323012288</v>
      </c>
      <c r="GL95" s="117">
        <v>952284.61249466892</v>
      </c>
      <c r="GM95" s="142">
        <v>3.8385446267532694E-2</v>
      </c>
      <c r="GN95" s="119">
        <v>1123107.5486416633</v>
      </c>
      <c r="GO95" s="289">
        <v>-0.11006612069844564</v>
      </c>
      <c r="GP95" s="117">
        <v>1079221.0335740102</v>
      </c>
      <c r="GQ95" s="142">
        <v>-3.9540419124151571E-2</v>
      </c>
      <c r="GR95" s="119">
        <v>3253339.385993347</v>
      </c>
      <c r="GS95" s="289">
        <v>-8.8445656241553192E-2</v>
      </c>
      <c r="GT95" s="117">
        <v>13693535.866330817</v>
      </c>
    </row>
    <row r="96" spans="1:202" x14ac:dyDescent="0.35">
      <c r="A96" s="15">
        <v>48152</v>
      </c>
      <c r="B96" s="16">
        <v>2255.4453884870409</v>
      </c>
      <c r="C96" s="142">
        <v>-4.9985673527848981E-2</v>
      </c>
      <c r="D96" s="119">
        <v>1793499.5149560343</v>
      </c>
      <c r="E96" s="289">
        <v>0.3215288787808489</v>
      </c>
      <c r="F96" s="117">
        <v>893108.55247847759</v>
      </c>
      <c r="G96" s="142">
        <v>-7.4085886658727979E-2</v>
      </c>
      <c r="H96" s="119">
        <v>1563048.5884139373</v>
      </c>
      <c r="I96" s="289">
        <v>0.13869839122304717</v>
      </c>
      <c r="J96" s="117">
        <v>3846027.7024384988</v>
      </c>
      <c r="K96" s="142">
        <v>7.0292928259149887E-2</v>
      </c>
      <c r="L96" s="119">
        <v>2749021.0860728929</v>
      </c>
      <c r="M96" s="289">
        <v>0.12307220935180997</v>
      </c>
      <c r="N96" s="117">
        <v>2686297.9892584337</v>
      </c>
      <c r="O96" s="142">
        <v>0.10310895965331633</v>
      </c>
      <c r="P96" s="119">
        <v>353848.10705923568</v>
      </c>
      <c r="Q96" s="289">
        <v>2.9993416828806206E-2</v>
      </c>
      <c r="R96" s="117">
        <v>1809556.7411582074</v>
      </c>
      <c r="S96" s="142">
        <v>-3.6051591133185679E-2</v>
      </c>
      <c r="T96" s="119">
        <v>421442.43390373315</v>
      </c>
      <c r="U96" s="289">
        <v>3.9056046429158012E-2</v>
      </c>
      <c r="V96" s="117">
        <v>2542104.2051271382</v>
      </c>
      <c r="W96" s="142">
        <v>-0.12203044540829046</v>
      </c>
      <c r="X96" s="119">
        <v>1169199.4048954514</v>
      </c>
      <c r="Y96" s="289">
        <v>7.9049935179211592E-2</v>
      </c>
      <c r="Z96" s="117">
        <v>1187509.3989051178</v>
      </c>
      <c r="AA96" s="142">
        <v>3.6605951904397666E-2</v>
      </c>
      <c r="AB96" s="119">
        <v>1007653.9430952352</v>
      </c>
      <c r="AC96" s="289">
        <v>0.34643606084212397</v>
      </c>
      <c r="AD96" s="117">
        <v>969869.40515162761</v>
      </c>
      <c r="AE96" s="142">
        <v>5.8531648234560502E-2</v>
      </c>
      <c r="AF96" s="119">
        <v>928182.47256293031</v>
      </c>
      <c r="AG96" s="289">
        <v>5.2960227824077964E-2</v>
      </c>
      <c r="AH96" s="117">
        <v>2210838.4139699508</v>
      </c>
      <c r="AI96" s="142">
        <v>0.15561912128742533</v>
      </c>
      <c r="AJ96" s="119">
        <v>16105331.745327437</v>
      </c>
      <c r="AK96" s="289">
        <v>0.24921212039126533</v>
      </c>
      <c r="AL96" s="117">
        <v>710672.0786903149</v>
      </c>
      <c r="AM96" s="142">
        <v>0.12148422110637956</v>
      </c>
      <c r="AN96" s="119">
        <v>2925062.9951303406</v>
      </c>
      <c r="AO96" s="289">
        <v>-1.2575990143209363E-2</v>
      </c>
      <c r="AP96" s="117">
        <v>1210198.6297351078</v>
      </c>
      <c r="AQ96" s="142">
        <v>-5.4651409480482666E-2</v>
      </c>
      <c r="AR96" s="119">
        <v>5800491.6457913965</v>
      </c>
      <c r="AS96" s="289">
        <v>-3.735786287461694E-2</v>
      </c>
      <c r="AT96" s="117">
        <v>1260400.0030448702</v>
      </c>
      <c r="AU96" s="142">
        <v>0.12428751488677872</v>
      </c>
      <c r="AV96" s="119">
        <v>2883121.4940215852</v>
      </c>
      <c r="AW96" s="289">
        <v>6.0560045905098531E-3</v>
      </c>
      <c r="AX96" s="117">
        <v>5917218.4246223997</v>
      </c>
      <c r="AY96" s="142">
        <v>6.0787754951707962E-2</v>
      </c>
      <c r="AZ96" s="119">
        <v>5595901.9881895566</v>
      </c>
      <c r="BA96" s="289">
        <v>0.13845331374242326</v>
      </c>
      <c r="BB96" s="117">
        <v>3808428.5700217169</v>
      </c>
      <c r="BC96" s="142">
        <v>1.3661474974801451E-2</v>
      </c>
      <c r="BD96" s="119">
        <v>1075064.2161285141</v>
      </c>
      <c r="BE96" s="289">
        <v>-3.7512606755528283E-2</v>
      </c>
      <c r="BF96" s="117">
        <v>1667572.3607820417</v>
      </c>
      <c r="BG96" s="142">
        <v>8.9731229136929005E-2</v>
      </c>
      <c r="BH96" s="119">
        <v>2606428.2987248623</v>
      </c>
      <c r="BI96" s="289">
        <v>0.15702424698726317</v>
      </c>
      <c r="BJ96" s="117">
        <v>1034832.801673797</v>
      </c>
      <c r="BK96" s="142">
        <v>0.12455469758972303</v>
      </c>
      <c r="BL96" s="119">
        <v>5612015.3108775048</v>
      </c>
      <c r="BM96" s="289">
        <v>1.7573505610021332E-2</v>
      </c>
      <c r="BN96" s="117">
        <v>2775875.3511949228</v>
      </c>
      <c r="BO96" s="142">
        <v>0.14469227520831343</v>
      </c>
      <c r="BP96" s="119">
        <v>1380398.1966182836</v>
      </c>
      <c r="BQ96" s="289">
        <v>-0.1375813096381594</v>
      </c>
      <c r="BR96" s="117">
        <v>631024.60166940512</v>
      </c>
      <c r="BS96" s="142">
        <v>3.921875599216619E-3</v>
      </c>
      <c r="BT96" s="119">
        <v>7248754.2633519312</v>
      </c>
      <c r="BU96" s="289">
        <v>-1.3128936687675057E-2</v>
      </c>
      <c r="BV96" s="117">
        <v>3306180.0909384703</v>
      </c>
      <c r="BW96" s="142">
        <v>7.2820906544056527E-3</v>
      </c>
      <c r="BX96" s="119">
        <v>3499536.7028764552</v>
      </c>
      <c r="BY96" s="289">
        <v>8.0144388459848892E-2</v>
      </c>
      <c r="BZ96" s="117">
        <v>689689.21146648272</v>
      </c>
      <c r="CA96" s="142">
        <v>6.216090791134074E-2</v>
      </c>
      <c r="CB96" s="119">
        <v>2470019.5309951683</v>
      </c>
      <c r="CC96" s="289">
        <v>0.14851442706082907</v>
      </c>
      <c r="CD96" s="117">
        <v>3217076.9172713826</v>
      </c>
      <c r="CE96" s="142">
        <v>-6.945914899579278E-2</v>
      </c>
      <c r="CF96" s="119">
        <v>771087.90308773913</v>
      </c>
      <c r="CG96" s="289">
        <v>1.6991228154674319E-2</v>
      </c>
      <c r="CH96" s="117">
        <v>3250066.7580984104</v>
      </c>
      <c r="CI96" s="142">
        <v>-5.8469268706059785E-2</v>
      </c>
      <c r="CJ96" s="119">
        <v>3295625.2412121198</v>
      </c>
      <c r="CK96" s="289">
        <v>-0.11475767831495744</v>
      </c>
      <c r="CL96" s="117">
        <v>598753.44403697888</v>
      </c>
      <c r="CM96" s="142">
        <v>-0.15196860340391755</v>
      </c>
      <c r="CN96" s="119">
        <v>477010.54305641796</v>
      </c>
      <c r="CO96" s="289">
        <v>0.13053900716546879</v>
      </c>
      <c r="CP96" s="117">
        <v>1174181.6071035906</v>
      </c>
      <c r="CQ96" s="142">
        <v>-0.11743777716545627</v>
      </c>
      <c r="CR96" s="119">
        <v>574671.54429796909</v>
      </c>
      <c r="CS96" s="289">
        <v>-3.6018891598615002E-2</v>
      </c>
      <c r="CT96" s="117">
        <v>473753.66863342683</v>
      </c>
      <c r="CU96" s="142">
        <v>-0.11619167754695735</v>
      </c>
      <c r="CV96" s="119">
        <v>1286326.2916578627</v>
      </c>
      <c r="CW96" s="289">
        <v>-0.15153629996742474</v>
      </c>
      <c r="CX96" s="117">
        <v>905099.81718177383</v>
      </c>
      <c r="CY96" s="142">
        <v>-2.9590284956783217E-2</v>
      </c>
      <c r="CZ96" s="119">
        <v>2596017.2936388641</v>
      </c>
      <c r="DA96" s="289">
        <v>0.18329696891621411</v>
      </c>
      <c r="DB96" s="117">
        <v>3481071.4518965292</v>
      </c>
      <c r="DC96" s="142">
        <v>-0.20768470726571092</v>
      </c>
      <c r="DD96" s="119">
        <v>2378612.5018287534</v>
      </c>
      <c r="DE96" s="289">
        <v>-0.12515656154205507</v>
      </c>
      <c r="DF96" s="117">
        <v>2886628.3003442269</v>
      </c>
      <c r="DG96" s="142">
        <v>1.7064379216817003E-2</v>
      </c>
      <c r="DH96" s="119">
        <v>4207413.7028645696</v>
      </c>
      <c r="DI96" s="289">
        <v>0.30923479801856341</v>
      </c>
      <c r="DJ96" s="117">
        <v>4679484.0401912583</v>
      </c>
      <c r="DK96" s="142">
        <v>-0.10631062050809202</v>
      </c>
      <c r="DL96" s="119">
        <v>2744232.6603439376</v>
      </c>
      <c r="DM96" s="289">
        <v>0.16000226151629698</v>
      </c>
      <c r="DN96" s="117">
        <v>1131893.7565770168</v>
      </c>
      <c r="DO96" s="142">
        <v>4.5139249364235481E-2</v>
      </c>
      <c r="DP96" s="119">
        <v>6293447.5532978605</v>
      </c>
      <c r="DQ96" s="289">
        <v>0.2428976179563147</v>
      </c>
      <c r="DR96" s="117">
        <v>4427901.7106259624</v>
      </c>
      <c r="DS96" s="142">
        <v>0.19883187821086584</v>
      </c>
      <c r="DT96" s="119">
        <v>4681228.3998522768</v>
      </c>
      <c r="DU96" s="289">
        <v>0.14677398317571649</v>
      </c>
      <c r="DV96" s="117">
        <v>788564.87575779774</v>
      </c>
      <c r="DW96" s="142">
        <v>0.22871603244366601</v>
      </c>
      <c r="DX96" s="119">
        <v>585038.23100147524</v>
      </c>
      <c r="DY96" s="289">
        <v>-6.6231835496957936E-2</v>
      </c>
      <c r="DZ96" s="117">
        <v>1487728.1941077644</v>
      </c>
      <c r="EA96" s="142">
        <v>0.25308189925850888</v>
      </c>
      <c r="EB96" s="119">
        <v>1563103.1666410174</v>
      </c>
      <c r="EC96" s="289">
        <v>3.9923188548304268E-2</v>
      </c>
      <c r="ED96" s="117">
        <v>1040875.3160988729</v>
      </c>
      <c r="EE96" s="142">
        <v>6.3483172688880152E-4</v>
      </c>
      <c r="EF96" s="119">
        <v>745646.13485912455</v>
      </c>
      <c r="EG96" s="289">
        <v>2.24741151213785E-2</v>
      </c>
      <c r="EH96" s="117">
        <v>289570.14192100667</v>
      </c>
      <c r="EI96" s="142">
        <v>0.15219727103046304</v>
      </c>
      <c r="EJ96" s="119">
        <v>570202.93087371765</v>
      </c>
      <c r="EK96" s="289">
        <v>-6.7305722399153958E-2</v>
      </c>
      <c r="EL96" s="117">
        <v>627785.3931086238</v>
      </c>
      <c r="EM96" s="142">
        <v>4.5132546825567457E-2</v>
      </c>
      <c r="EN96" s="119">
        <v>220598.7852303253</v>
      </c>
      <c r="EO96" s="289">
        <v>6.5896961883381219E-3</v>
      </c>
      <c r="EP96" s="117">
        <v>1487447.6411086873</v>
      </c>
      <c r="EQ96" s="142">
        <v>-8.3137871387297849E-2</v>
      </c>
      <c r="ER96" s="119">
        <v>988753.83970043529</v>
      </c>
      <c r="ES96" s="289">
        <v>2.1686370272918844E-2</v>
      </c>
      <c r="ET96" s="117">
        <v>3098312.9083496723</v>
      </c>
      <c r="EU96" s="142">
        <v>0.11961881548893621</v>
      </c>
      <c r="EV96" s="119">
        <v>1118818.043049081</v>
      </c>
      <c r="EW96" s="289">
        <v>8.8884202206996887E-3</v>
      </c>
      <c r="EX96" s="117">
        <v>254152.32793343352</v>
      </c>
      <c r="EY96" s="142">
        <v>-3.0926851317233606E-2</v>
      </c>
      <c r="EZ96" s="119">
        <v>1716733.905796604</v>
      </c>
      <c r="FA96" s="289">
        <v>0.15803064700052588</v>
      </c>
      <c r="FB96" s="117">
        <v>638262.88065470522</v>
      </c>
      <c r="FC96" s="142">
        <v>5.8211213419792518E-2</v>
      </c>
      <c r="FD96" s="119">
        <v>2312052.1041572178</v>
      </c>
      <c r="FE96" s="289">
        <v>9.9968993532466632E-2</v>
      </c>
      <c r="FF96" s="117">
        <v>4396711.2428004444</v>
      </c>
      <c r="FG96" s="142">
        <v>7.8309320551904482E-4</v>
      </c>
      <c r="FH96" s="119">
        <v>15384051.681311188</v>
      </c>
      <c r="FI96" s="289">
        <v>-2.9349969285014821E-2</v>
      </c>
      <c r="FJ96" s="117">
        <v>4278522.6241047746</v>
      </c>
      <c r="FK96" s="142">
        <v>0.23129303155375713</v>
      </c>
      <c r="FL96" s="119">
        <v>2323781.0352727938</v>
      </c>
      <c r="FM96" s="289">
        <v>0.13890134608759774</v>
      </c>
      <c r="FN96" s="117">
        <v>1428380.7440402575</v>
      </c>
      <c r="FO96" s="142">
        <v>0.11651760922233655</v>
      </c>
      <c r="FP96" s="119">
        <v>1744406.3546139335</v>
      </c>
      <c r="FQ96" s="289">
        <v>0.20084093673281939</v>
      </c>
      <c r="FR96" s="117">
        <v>848181.94182905415</v>
      </c>
      <c r="FS96" s="142">
        <v>-1.506588726571665E-2</v>
      </c>
      <c r="FT96" s="119">
        <v>503077.06128725834</v>
      </c>
      <c r="FU96" s="289">
        <v>0.1613837864929486</v>
      </c>
      <c r="FV96" s="117">
        <v>346531.29946258204</v>
      </c>
      <c r="FW96" s="142">
        <v>9.3851504185007012E-3</v>
      </c>
      <c r="FX96" s="119">
        <v>479946.43051991315</v>
      </c>
      <c r="FY96" s="289">
        <v>-4.4484270117846947E-2</v>
      </c>
      <c r="FZ96" s="117">
        <v>612575.42100322386</v>
      </c>
      <c r="GA96" s="142">
        <v>-0.1217533511367601</v>
      </c>
      <c r="GB96" s="119">
        <v>5393946.7002799287</v>
      </c>
      <c r="GC96" s="289">
        <v>-0.15084192252162365</v>
      </c>
      <c r="GD96" s="117">
        <v>404862.8787807012</v>
      </c>
      <c r="GE96" s="142">
        <v>-5.1747118656685798E-2</v>
      </c>
      <c r="GF96" s="119">
        <v>3048142.967287783</v>
      </c>
      <c r="GG96" s="289">
        <v>0.22565584118233079</v>
      </c>
      <c r="GH96" s="117">
        <v>2975011.5361404573</v>
      </c>
      <c r="GI96" s="142">
        <v>-5.7278089809373642E-2</v>
      </c>
      <c r="GJ96" s="119">
        <v>3015115.4544473407</v>
      </c>
      <c r="GK96" s="289">
        <v>0.10950454172678067</v>
      </c>
      <c r="GL96" s="117">
        <v>1058819.5479678495</v>
      </c>
      <c r="GM96" s="142">
        <v>5.8699392307134612E-2</v>
      </c>
      <c r="GN96" s="119">
        <v>1191288.7246309717</v>
      </c>
      <c r="GO96" s="289">
        <v>-2.2712283551028709E-2</v>
      </c>
      <c r="GP96" s="117">
        <v>1056964.9048337301</v>
      </c>
      <c r="GQ96" s="142">
        <v>-4.6689971965218749E-2</v>
      </c>
      <c r="GR96" s="119">
        <v>3103696.5066564628</v>
      </c>
      <c r="GS96" s="289">
        <v>6.2195399749265051E-2</v>
      </c>
      <c r="GT96" s="117">
        <v>14547466.248906648</v>
      </c>
    </row>
    <row r="97" spans="1:202" x14ac:dyDescent="0.35">
      <c r="A97" s="15">
        <v>48182</v>
      </c>
      <c r="B97" s="16">
        <v>2255.4453884870409</v>
      </c>
      <c r="C97" s="142">
        <v>5.2187632574021585E-2</v>
      </c>
      <c r="D97" s="119">
        <v>1889353.4540527328</v>
      </c>
      <c r="E97" s="289">
        <v>0.14088805990846481</v>
      </c>
      <c r="F97" s="117">
        <v>1021192.3291133146</v>
      </c>
      <c r="G97" s="142">
        <v>0.22169015969369593</v>
      </c>
      <c r="H97" s="119">
        <v>1911816.5249769161</v>
      </c>
      <c r="I97" s="289">
        <v>-0.20235333128926408</v>
      </c>
      <c r="J97" s="117">
        <v>3070026.6300077615</v>
      </c>
      <c r="K97" s="142">
        <v>9.1873423752385469E-2</v>
      </c>
      <c r="L97" s="119">
        <v>3003838.5106063979</v>
      </c>
      <c r="M97" s="289">
        <v>-3.6981129126756843E-2</v>
      </c>
      <c r="N97" s="117">
        <v>2589211.1018332071</v>
      </c>
      <c r="O97" s="142">
        <v>-5.8380885218417666E-2</v>
      </c>
      <c r="P97" s="119">
        <v>335445.58672474307</v>
      </c>
      <c r="Q97" s="289">
        <v>-1.0780858077510252E-4</v>
      </c>
      <c r="R97" s="117">
        <v>1811617.1008025983</v>
      </c>
      <c r="S97" s="142">
        <v>0.11325344221390565</v>
      </c>
      <c r="T97" s="119">
        <v>471427.68562682439</v>
      </c>
      <c r="U97" s="289">
        <v>0.27761517924340412</v>
      </c>
      <c r="V97" s="117">
        <v>3250086.3650774071</v>
      </c>
      <c r="W97" s="142">
        <v>-0.20760240391353302</v>
      </c>
      <c r="X97" s="119">
        <v>928726.24317337049</v>
      </c>
      <c r="Y97" s="289">
        <v>-0.19086871118008741</v>
      </c>
      <c r="Z97" s="117">
        <v>963106.45581034466</v>
      </c>
      <c r="AA97" s="142">
        <v>9.1571072590497071E-2</v>
      </c>
      <c r="AB97" s="119">
        <v>1102181.3408529966</v>
      </c>
      <c r="AC97" s="289">
        <v>0.1038719026510749</v>
      </c>
      <c r="AD97" s="117">
        <v>1072867.0309762803</v>
      </c>
      <c r="AE97" s="142">
        <v>8.0246808896241278E-2</v>
      </c>
      <c r="AF97" s="119">
        <v>1004921.5994480157</v>
      </c>
      <c r="AG97" s="289">
        <v>7.9089786105511317E-2</v>
      </c>
      <c r="AH97" s="117">
        <v>2387948.5966331693</v>
      </c>
      <c r="AI97" s="142">
        <v>0.1548397549449762</v>
      </c>
      <c r="AJ97" s="119">
        <v>18601332.811469972</v>
      </c>
      <c r="AK97" s="289">
        <v>0.10806604491734186</v>
      </c>
      <c r="AL97" s="117">
        <v>789727.04485605028</v>
      </c>
      <c r="AM97" s="142">
        <v>0.17270421138274877</v>
      </c>
      <c r="AN97" s="119">
        <v>3432489.1383376746</v>
      </c>
      <c r="AO97" s="289">
        <v>3.2598913077148413E-2</v>
      </c>
      <c r="AP97" s="117">
        <v>1251905.2350604138</v>
      </c>
      <c r="AQ97" s="142">
        <v>0.19230608175506797</v>
      </c>
      <c r="AR97" s="119">
        <v>6918216.9118350316</v>
      </c>
      <c r="AS97" s="289">
        <v>9.1592179184826039E-2</v>
      </c>
      <c r="AT97" s="117">
        <v>1378098.2313567982</v>
      </c>
      <c r="AU97" s="142">
        <v>-9.0843364784068112E-2</v>
      </c>
      <c r="AV97" s="119">
        <v>2623464.481811882</v>
      </c>
      <c r="AW97" s="289">
        <v>0.1823124410764963</v>
      </c>
      <c r="AX97" s="117">
        <v>6998256.4053866155</v>
      </c>
      <c r="AY97" s="142">
        <v>-5.2316011228283096E-2</v>
      </c>
      <c r="AZ97" s="119">
        <v>5305402.1623315467</v>
      </c>
      <c r="BA97" s="289">
        <v>0.10622902354570399</v>
      </c>
      <c r="BB97" s="117">
        <v>4215249.663647172</v>
      </c>
      <c r="BC97" s="142">
        <v>0.16537819542767107</v>
      </c>
      <c r="BD97" s="119">
        <v>1255111.8415491986</v>
      </c>
      <c r="BE97" s="289">
        <v>-9.9655885523341439E-2</v>
      </c>
      <c r="BF97" s="117">
        <v>1503644.4058825453</v>
      </c>
      <c r="BG97" s="142">
        <v>7.3062541110945456E-2</v>
      </c>
      <c r="BH97" s="119">
        <v>2799116.0188416666</v>
      </c>
      <c r="BI97" s="289">
        <v>-0.15412680289108521</v>
      </c>
      <c r="BJ97" s="117">
        <v>877592.77581347735</v>
      </c>
      <c r="BK97" s="142">
        <v>9.2999730581965118E-2</v>
      </c>
      <c r="BL97" s="119">
        <v>6136186.6681994628</v>
      </c>
      <c r="BM97" s="289">
        <v>0.13691473659386399</v>
      </c>
      <c r="BN97" s="117">
        <v>3158189.0391096626</v>
      </c>
      <c r="BO97" s="142">
        <v>5.5213950659921782E-2</v>
      </c>
      <c r="BP97" s="119">
        <v>1458870.8799258978</v>
      </c>
      <c r="BQ97" s="289">
        <v>7.186297274610276E-2</v>
      </c>
      <c r="BR97" s="117">
        <v>678627.35080978088</v>
      </c>
      <c r="BS97" s="142">
        <v>-0.1958470812476153</v>
      </c>
      <c r="BT97" s="119">
        <v>5831362.3435817342</v>
      </c>
      <c r="BU97" s="289">
        <v>0.1152451222231697</v>
      </c>
      <c r="BV97" s="117">
        <v>3689456.6649989714</v>
      </c>
      <c r="BW97" s="142">
        <v>0.11295158416571091</v>
      </c>
      <c r="BX97" s="119">
        <v>3897070.3627008866</v>
      </c>
      <c r="BY97" s="289">
        <v>-7.0039936337197364E-3</v>
      </c>
      <c r="BZ97" s="117">
        <v>687114.07800861332</v>
      </c>
      <c r="CA97" s="142">
        <v>2.9276947055099596E-2</v>
      </c>
      <c r="CB97" s="119">
        <v>2544589.6074176626</v>
      </c>
      <c r="CC97" s="289">
        <v>0.17578770465021537</v>
      </c>
      <c r="CD97" s="117">
        <v>3784854.9296301971</v>
      </c>
      <c r="CE97" s="142">
        <v>0.34404382767468572</v>
      </c>
      <c r="CF97" s="119">
        <v>1038631.3821281792</v>
      </c>
      <c r="CG97" s="289">
        <v>3.0696587888281498E-2</v>
      </c>
      <c r="CH97" s="117">
        <v>3352088.1633696472</v>
      </c>
      <c r="CI97" s="142">
        <v>-0.10027902934608617</v>
      </c>
      <c r="CJ97" s="119">
        <v>2967398.5863233944</v>
      </c>
      <c r="CK97" s="289">
        <v>4.8030181953634024E-2</v>
      </c>
      <c r="CL97" s="117">
        <v>629767.12628792704</v>
      </c>
      <c r="CM97" s="142">
        <v>3.5118706349769657E-2</v>
      </c>
      <c r="CN97" s="119">
        <v>496017.98163224739</v>
      </c>
      <c r="CO97" s="289">
        <v>0.20063690592108768</v>
      </c>
      <c r="CP97" s="117">
        <v>1412021.2171307923</v>
      </c>
      <c r="CQ97" s="142">
        <v>-9.0651761874793083E-2</v>
      </c>
      <c r="CR97" s="119">
        <v>524832.00169653702</v>
      </c>
      <c r="CS97" s="289">
        <v>-1.0685877180591302E-2</v>
      </c>
      <c r="CT97" s="117">
        <v>470946.64050504251</v>
      </c>
      <c r="CU97" s="142">
        <v>4.8912938580744525E-2</v>
      </c>
      <c r="CV97" s="119">
        <v>1351499.7359450078</v>
      </c>
      <c r="CW97" s="289">
        <v>-8.6345253987929152E-2</v>
      </c>
      <c r="CX97" s="117">
        <v>829204.18897127244</v>
      </c>
      <c r="CY97" s="142">
        <v>0.20253469678954189</v>
      </c>
      <c r="CZ97" s="119">
        <v>3124056.3144549057</v>
      </c>
      <c r="DA97" s="289">
        <v>0.10333962653026191</v>
      </c>
      <c r="DB97" s="117">
        <v>3843059.5210491605</v>
      </c>
      <c r="DC97" s="142">
        <v>9.5468264326155933E-2</v>
      </c>
      <c r="DD97" s="119">
        <v>2607949.9542713272</v>
      </c>
      <c r="DE97" s="289">
        <v>-0.10166187057149841</v>
      </c>
      <c r="DF97" s="117">
        <v>2595423.7130750944</v>
      </c>
      <c r="DG97" s="142">
        <v>6.82187775629223E-2</v>
      </c>
      <c r="DH97" s="119">
        <v>4496693.7677639658</v>
      </c>
      <c r="DI97" s="289">
        <v>-2.9869367827482673E-2</v>
      </c>
      <c r="DJ97" s="117">
        <v>4541966.255540438</v>
      </c>
      <c r="DK97" s="142">
        <v>0.11371301874411814</v>
      </c>
      <c r="DL97" s="119">
        <v>3058543.0856763362</v>
      </c>
      <c r="DM97" s="289">
        <v>3.1047224213634053E-2</v>
      </c>
      <c r="DN97" s="117">
        <v>1169291.3612119632</v>
      </c>
      <c r="DO97" s="142">
        <v>0.12862972457681937</v>
      </c>
      <c r="DP97" s="119">
        <v>7105227.4241057085</v>
      </c>
      <c r="DQ97" s="289">
        <v>0.14328898692546899</v>
      </c>
      <c r="DR97" s="117">
        <v>5064626.7063355939</v>
      </c>
      <c r="DS97" s="142">
        <v>2.9166374618916548E-2</v>
      </c>
      <c r="DT97" s="119">
        <v>4820018.3064275663</v>
      </c>
      <c r="DU97" s="289">
        <v>-8.9628811490574112E-3</v>
      </c>
      <c r="DV97" s="117">
        <v>783752.50788654643</v>
      </c>
      <c r="DW97" s="142">
        <v>0.16450923182490601</v>
      </c>
      <c r="DX97" s="119">
        <v>683537.86636021687</v>
      </c>
      <c r="DY97" s="289">
        <v>7.3147881076940036E-2</v>
      </c>
      <c r="DZ97" s="117">
        <v>1598807.8045136568</v>
      </c>
      <c r="EA97" s="142">
        <v>7.0921911790441314E-2</v>
      </c>
      <c r="EB97" s="119">
        <v>1676216.8769333784</v>
      </c>
      <c r="EC97" s="289">
        <v>7.4408390174127786E-2</v>
      </c>
      <c r="ED97" s="117">
        <v>1120580.6181302634</v>
      </c>
      <c r="EE97" s="142">
        <v>0.1216611374202177</v>
      </c>
      <c r="EF97" s="119">
        <v>838617.7371275617</v>
      </c>
      <c r="EG97" s="289">
        <v>4.3055405418791229E-2</v>
      </c>
      <c r="EH97" s="117">
        <v>304293.14716707956</v>
      </c>
      <c r="EI97" s="142">
        <v>-0.1556808112345518</v>
      </c>
      <c r="EJ97" s="119">
        <v>483688.72141546523</v>
      </c>
      <c r="EK97" s="289">
        <v>2.2327845011146166E-3</v>
      </c>
      <c r="EL97" s="117">
        <v>631442.54799286986</v>
      </c>
      <c r="EM97" s="142">
        <v>7.875945306273982E-2</v>
      </c>
      <c r="EN97" s="119">
        <v>240228.47028985756</v>
      </c>
      <c r="EO97" s="289">
        <v>-0.11360577989269773</v>
      </c>
      <c r="EP97" s="117">
        <v>1320720.4371794683</v>
      </c>
      <c r="EQ97" s="142">
        <v>-0.16358384378092106</v>
      </c>
      <c r="ER97" s="119">
        <v>829265.13143758045</v>
      </c>
      <c r="ES97" s="289">
        <v>2.0692076096611074E-2</v>
      </c>
      <c r="ET97" s="117">
        <v>3164678.8802088434</v>
      </c>
      <c r="EU97" s="142">
        <v>-0.15712801522414421</v>
      </c>
      <c r="EV97" s="119">
        <v>945275.82993630483</v>
      </c>
      <c r="EW97" s="289">
        <v>-7.8968980635645308E-2</v>
      </c>
      <c r="EX97" s="117">
        <v>236337.6230588411</v>
      </c>
      <c r="EY97" s="142">
        <v>-1.105859261749912E-2</v>
      </c>
      <c r="EZ97" s="119">
        <v>1700004.6902882385</v>
      </c>
      <c r="FA97" s="289">
        <v>1.3778883127993684E-2</v>
      </c>
      <c r="FB97" s="117">
        <v>649312.87568067003</v>
      </c>
      <c r="FC97" s="142">
        <v>2.4709481528900998E-2</v>
      </c>
      <c r="FD97" s="119">
        <v>2371437.1583072343</v>
      </c>
      <c r="FE97" s="289">
        <v>-4.6811232446563281E-2</v>
      </c>
      <c r="FF97" s="117">
        <v>4193151.2162017818</v>
      </c>
      <c r="FG97" s="142">
        <v>-8.0645664403304118E-2</v>
      </c>
      <c r="FH97" s="119">
        <v>14145650.057645567</v>
      </c>
      <c r="FI97" s="289">
        <v>-6.2202502701320453E-2</v>
      </c>
      <c r="FJ97" s="117">
        <v>4014643.2544097239</v>
      </c>
      <c r="FK97" s="142">
        <v>2.1007942647832283E-2</v>
      </c>
      <c r="FL97" s="119">
        <v>2374854.3393764119</v>
      </c>
      <c r="FM97" s="289">
        <v>0.10275982733904979</v>
      </c>
      <c r="FN97" s="117">
        <v>1577416.3480607448</v>
      </c>
      <c r="FO97" s="142">
        <v>0.1231426245771626</v>
      </c>
      <c r="FP97" s="119">
        <v>1961472.5768386608</v>
      </c>
      <c r="FQ97" s="289">
        <v>0.19220678775467231</v>
      </c>
      <c r="FR97" s="117">
        <v>1013463.713688024</v>
      </c>
      <c r="FS97" s="142">
        <v>0.10003225449622474</v>
      </c>
      <c r="FT97" s="119">
        <v>555656.43930164527</v>
      </c>
      <c r="FU97" s="289">
        <v>7.1126606810035561E-2</v>
      </c>
      <c r="FV97" s="117">
        <v>373434.3403353148</v>
      </c>
      <c r="FW97" s="142">
        <v>3.9486820073899795E-3</v>
      </c>
      <c r="FX97" s="119">
        <v>484097.03174310521</v>
      </c>
      <c r="FY97" s="289">
        <v>-9.9976081733101199E-2</v>
      </c>
      <c r="FZ97" s="117">
        <v>553587.97603380377</v>
      </c>
      <c r="GA97" s="142">
        <v>-1.6756301410914262E-2</v>
      </c>
      <c r="GB97" s="119">
        <v>5305819.5489641186</v>
      </c>
      <c r="GC97" s="289">
        <v>1.7531643436072952E-2</v>
      </c>
      <c r="GD97" s="117">
        <v>414216.23580047354</v>
      </c>
      <c r="GE97" s="142">
        <v>-3.2691440179533973E-2</v>
      </c>
      <c r="GF97" s="119">
        <v>2950750.2292025145</v>
      </c>
      <c r="GG97" s="289">
        <v>-4.5360608682427916E-3</v>
      </c>
      <c r="GH97" s="117">
        <v>2963772.1481172866</v>
      </c>
      <c r="GI97" s="142">
        <v>-0.22508192015676209</v>
      </c>
      <c r="GJ97" s="119">
        <v>2338722.9238544921</v>
      </c>
      <c r="GK97" s="289">
        <v>0.24676735375857001</v>
      </c>
      <c r="GL97" s="117">
        <v>1322357.091316208</v>
      </c>
      <c r="GM97" s="142">
        <v>0.29242377939754566</v>
      </c>
      <c r="GN97" s="119">
        <v>1541905.3212297296</v>
      </c>
      <c r="GO97" s="289">
        <v>1.0677946704098773E-3</v>
      </c>
      <c r="GP97" s="117">
        <v>1060348.9717144088</v>
      </c>
      <c r="GQ97" s="142">
        <v>0.15787008547276701</v>
      </c>
      <c r="GR97" s="119">
        <v>3595932.7848323341</v>
      </c>
      <c r="GS97" s="289">
        <v>0.13167370062060224</v>
      </c>
      <c r="GT97" s="117">
        <v>16465240.409941982</v>
      </c>
    </row>
    <row r="98" spans="1:202" x14ac:dyDescent="0.35">
      <c r="A98" s="15">
        <v>48213</v>
      </c>
      <c r="B98" s="16">
        <v>2255.4453884870409</v>
      </c>
      <c r="C98" s="142">
        <v>0.17376081732688897</v>
      </c>
      <c r="D98" s="119">
        <v>2219904.4998368034</v>
      </c>
      <c r="E98" s="289">
        <v>-9.1630852513812047E-2</v>
      </c>
      <c r="F98" s="117">
        <v>929875.05080458336</v>
      </c>
      <c r="G98" s="142">
        <v>0.11296530499646815</v>
      </c>
      <c r="H98" s="119">
        <v>2130040.9072067081</v>
      </c>
      <c r="I98" s="289">
        <v>-1.6033550988899768E-2</v>
      </c>
      <c r="J98" s="117">
        <v>3023058.6468867389</v>
      </c>
      <c r="K98" s="142">
        <v>9.3421660184789063E-2</v>
      </c>
      <c r="L98" s="119">
        <v>3286717.5365827386</v>
      </c>
      <c r="M98" s="289">
        <v>0.15584262668280735</v>
      </c>
      <c r="N98" s="117">
        <v>2994976.0063676666</v>
      </c>
      <c r="O98" s="142">
        <v>0.16689611203332189</v>
      </c>
      <c r="P98" s="119">
        <v>393685.59633632621</v>
      </c>
      <c r="Q98" s="289">
        <v>6.1160772746482905E-2</v>
      </c>
      <c r="R98" s="117">
        <v>1924672.4479969153</v>
      </c>
      <c r="S98" s="142">
        <v>0.24746024350236234</v>
      </c>
      <c r="T98" s="119">
        <v>590342.74089428049</v>
      </c>
      <c r="U98" s="289">
        <v>0.27940942226744808</v>
      </c>
      <c r="V98" s="117">
        <v>4160446.5640514828</v>
      </c>
      <c r="W98" s="142">
        <v>-0.23510475404652115</v>
      </c>
      <c r="X98" s="119">
        <v>712633.73358403263</v>
      </c>
      <c r="Y98" s="289">
        <v>4.1146996340510597E-2</v>
      </c>
      <c r="Z98" s="117">
        <v>1004990.8390115822</v>
      </c>
      <c r="AA98" s="142">
        <v>-0.18247963938969142</v>
      </c>
      <c r="AB98" s="119">
        <v>903311.13262058224</v>
      </c>
      <c r="AC98" s="289">
        <v>-6.351280907697375E-2</v>
      </c>
      <c r="AD98" s="117">
        <v>1006981.6774613912</v>
      </c>
      <c r="AE98" s="142">
        <v>-1.1249773640775146E-2</v>
      </c>
      <c r="AF98" s="119">
        <v>995871.90431598679</v>
      </c>
      <c r="AG98" s="289">
        <v>0.20542350716308261</v>
      </c>
      <c r="AH98" s="117">
        <v>2880744.817667203</v>
      </c>
      <c r="AI98" s="142">
        <v>4.4546942096096928E-2</v>
      </c>
      <c r="AJ98" s="119">
        <v>19432220.752521239</v>
      </c>
      <c r="AK98" s="289">
        <v>-2.3763953183991979E-2</v>
      </c>
      <c r="AL98" s="117">
        <v>773215.45372244588</v>
      </c>
      <c r="AM98" s="142">
        <v>-8.2483863815865116E-2</v>
      </c>
      <c r="AN98" s="119">
        <v>3151619.6170900804</v>
      </c>
      <c r="AO98" s="289">
        <v>1.3486010558167075E-2</v>
      </c>
      <c r="AP98" s="117">
        <v>1271043.8876667502</v>
      </c>
      <c r="AQ98" s="142">
        <v>-2.7266364094470044E-2</v>
      </c>
      <c r="AR98" s="119">
        <v>6731837.736020904</v>
      </c>
      <c r="AS98" s="289">
        <v>-2.2773805997381769E-2</v>
      </c>
      <c r="AT98" s="117">
        <v>1348969.1349790306</v>
      </c>
      <c r="AU98" s="142">
        <v>-0.13237421978918368</v>
      </c>
      <c r="AV98" s="119">
        <v>2278440.863275886</v>
      </c>
      <c r="AW98" s="289">
        <v>-6.1531900945920717E-2</v>
      </c>
      <c r="AX98" s="117">
        <v>6569895.8308446975</v>
      </c>
      <c r="AY98" s="142">
        <v>1.3429386159228344E-2</v>
      </c>
      <c r="AZ98" s="119">
        <v>5378905.9020879883</v>
      </c>
      <c r="BA98" s="289">
        <v>0.20827408196925784</v>
      </c>
      <c r="BB98" s="117">
        <v>5095432.3630029969</v>
      </c>
      <c r="BC98" s="142">
        <v>-3.4960647652994753E-2</v>
      </c>
      <c r="BD98" s="119">
        <v>1213487.7640801826</v>
      </c>
      <c r="BE98" s="289">
        <v>0.12266277133497189</v>
      </c>
      <c r="BF98" s="117">
        <v>1690341.0411989128</v>
      </c>
      <c r="BG98" s="142">
        <v>0.14923000079398901</v>
      </c>
      <c r="BH98" s="119">
        <v>3219083.5499443631</v>
      </c>
      <c r="BI98" s="289">
        <v>4.1322783680358827E-3</v>
      </c>
      <c r="BJ98" s="117">
        <v>883474.67884540313</v>
      </c>
      <c r="BK98" s="142">
        <v>-0.19611709349122647</v>
      </c>
      <c r="BL98" s="119">
        <v>4935031.0191010581</v>
      </c>
      <c r="BM98" s="289">
        <v>0.16139410902813237</v>
      </c>
      <c r="BN98" s="117">
        <v>3670157.5906076673</v>
      </c>
      <c r="BO98" s="142">
        <v>-9.8052216106055148E-2</v>
      </c>
      <c r="BP98" s="119">
        <v>1318080.8025250598</v>
      </c>
      <c r="BQ98" s="289">
        <v>0.10068465201930696</v>
      </c>
      <c r="BR98" s="117">
        <v>749210.15486533486</v>
      </c>
      <c r="BS98" s="142">
        <v>-3.8295358501350477E-2</v>
      </c>
      <c r="BT98" s="119">
        <v>5610303.6774714831</v>
      </c>
      <c r="BU98" s="289">
        <v>-8.9420071229806553E-4</v>
      </c>
      <c r="BV98" s="117">
        <v>3688412.9956096234</v>
      </c>
      <c r="BW98" s="142">
        <v>7.688997847025017E-2</v>
      </c>
      <c r="BX98" s="119">
        <v>4198971.4643744938</v>
      </c>
      <c r="BY98" s="289">
        <v>-4.1717770269226115E-3</v>
      </c>
      <c r="BZ98" s="117">
        <v>686503.0366715889</v>
      </c>
      <c r="CA98" s="142">
        <v>-6.7986809128162823E-3</v>
      </c>
      <c r="CB98" s="119">
        <v>2529545.2000112482</v>
      </c>
      <c r="CC98" s="289">
        <v>-8.2945320683095333E-2</v>
      </c>
      <c r="CD98" s="117">
        <v>3473174.369141513</v>
      </c>
      <c r="CE98" s="142">
        <v>8.8896307409304293E-2</v>
      </c>
      <c r="CF98" s="119">
        <v>1133217.3221472835</v>
      </c>
      <c r="CG98" s="289">
        <v>0.11975581818230671</v>
      </c>
      <c r="CH98" s="117">
        <v>3755775.6693816921</v>
      </c>
      <c r="CI98" s="142">
        <v>3.0064951030651769E-2</v>
      </c>
      <c r="CJ98" s="119">
        <v>3058868.7248981199</v>
      </c>
      <c r="CK98" s="289">
        <v>0.12385690996554939</v>
      </c>
      <c r="CL98" s="117">
        <v>710023.58193632064</v>
      </c>
      <c r="CM98" s="142">
        <v>0.10488666167441256</v>
      </c>
      <c r="CN98" s="119">
        <v>550299.09724462102</v>
      </c>
      <c r="CO98" s="289">
        <v>5.3440732175248917E-3</v>
      </c>
      <c r="CP98" s="117">
        <v>1421822.607288325</v>
      </c>
      <c r="CQ98" s="142">
        <v>0.11112237400362469</v>
      </c>
      <c r="CR98" s="119">
        <v>585408.02506661764</v>
      </c>
      <c r="CS98" s="289">
        <v>-5.8505955787854294E-2</v>
      </c>
      <c r="CT98" s="117">
        <v>445648.90256570297</v>
      </c>
      <c r="CU98" s="142">
        <v>0.12539515353694508</v>
      </c>
      <c r="CV98" s="119">
        <v>1523226.6982274598</v>
      </c>
      <c r="CW98" s="289">
        <v>4.5888306496977657E-2</v>
      </c>
      <c r="CX98" s="117">
        <v>869510.4103318511</v>
      </c>
      <c r="CY98" s="142">
        <v>0.13858694797721671</v>
      </c>
      <c r="CZ98" s="119">
        <v>3559265.1897726506</v>
      </c>
      <c r="DA98" s="289">
        <v>8.4361261278565663E-2</v>
      </c>
      <c r="DB98" s="117">
        <v>4169520.3148019551</v>
      </c>
      <c r="DC98" s="142">
        <v>0.31271203404012149</v>
      </c>
      <c r="DD98" s="119">
        <v>3425742.7345348429</v>
      </c>
      <c r="DE98" s="289">
        <v>-0.11863906946824758</v>
      </c>
      <c r="DF98" s="117">
        <v>2289760.5042685284</v>
      </c>
      <c r="DG98" s="142">
        <v>4.542404177217451E-2</v>
      </c>
      <c r="DH98" s="119">
        <v>4703207.2186960392</v>
      </c>
      <c r="DI98" s="289">
        <v>-9.671047533763133E-3</v>
      </c>
      <c r="DJ98" s="117">
        <v>4500296.129374845</v>
      </c>
      <c r="DK98" s="142">
        <v>0.23482855405582959</v>
      </c>
      <c r="DL98" s="119">
        <v>3779031.7813916523</v>
      </c>
      <c r="DM98" s="289">
        <v>0.197820573634792</v>
      </c>
      <c r="DN98" s="117">
        <v>1402856.6944216075</v>
      </c>
      <c r="DO98" s="142">
        <v>2.2110155972888557E-2</v>
      </c>
      <c r="DP98" s="119">
        <v>7264580.5560640171</v>
      </c>
      <c r="DQ98" s="289">
        <v>0.23879009310776228</v>
      </c>
      <c r="DR98" s="117">
        <v>6276264.8344860161</v>
      </c>
      <c r="DS98" s="142">
        <v>0.16743853376219875</v>
      </c>
      <c r="DT98" s="119">
        <v>5629330.5497512408</v>
      </c>
      <c r="DU98" s="289">
        <v>-0.10799014405201866</v>
      </c>
      <c r="DV98" s="117">
        <v>701370.40704723448</v>
      </c>
      <c r="DW98" s="142">
        <v>1.6371258355623291E-2</v>
      </c>
      <c r="DX98" s="119">
        <v>696983.68675473856</v>
      </c>
      <c r="DY98" s="289">
        <v>0.21871377061801622</v>
      </c>
      <c r="DZ98" s="117">
        <v>1950744.5333208379</v>
      </c>
      <c r="EA98" s="142">
        <v>-1.8195357075280034E-2</v>
      </c>
      <c r="EB98" s="119">
        <v>1647972.9577104519</v>
      </c>
      <c r="EC98" s="289">
        <v>-0.11316426992155899</v>
      </c>
      <c r="ED98" s="117">
        <v>996026.37597978988</v>
      </c>
      <c r="EE98" s="142">
        <v>0.11352582861285708</v>
      </c>
      <c r="EF98" s="119">
        <v>936077.9560128944</v>
      </c>
      <c r="EG98" s="289">
        <v>-1.577123333763232E-2</v>
      </c>
      <c r="EH98" s="117">
        <v>301749.51432855206</v>
      </c>
      <c r="EI98" s="142">
        <v>-2.0310401139174275E-2</v>
      </c>
      <c r="EJ98" s="119">
        <v>476120.25484550983</v>
      </c>
      <c r="EK98" s="289">
        <v>4.8286784896478599E-3</v>
      </c>
      <c r="EL98" s="117">
        <v>636747.02643029857</v>
      </c>
      <c r="EM98" s="142">
        <v>-4.0810676607171859E-2</v>
      </c>
      <c r="EN98" s="119">
        <v>232680.02926550963</v>
      </c>
      <c r="EO98" s="289">
        <v>-0.1277505220174126</v>
      </c>
      <c r="EP98" s="117">
        <v>1154253.157279213</v>
      </c>
      <c r="EQ98" s="142">
        <v>0.16157336965550662</v>
      </c>
      <c r="ER98" s="119">
        <v>965507.73845025396</v>
      </c>
      <c r="ES98" s="289">
        <v>0.12200291703123767</v>
      </c>
      <c r="ET98" s="117">
        <v>3553034.3804499605</v>
      </c>
      <c r="EU98" s="142">
        <v>9.570716565213358E-2</v>
      </c>
      <c r="EV98" s="119">
        <v>1038000.9457674639</v>
      </c>
      <c r="EW98" s="289">
        <v>0.17828175091124959</v>
      </c>
      <c r="EX98" s="117">
        <v>280727.75369246124</v>
      </c>
      <c r="EY98" s="142">
        <v>1.6949659075321616E-2</v>
      </c>
      <c r="EZ98" s="119">
        <v>1731074.6356035587</v>
      </c>
      <c r="FA98" s="289">
        <v>0.19078113636695071</v>
      </c>
      <c r="FB98" s="117">
        <v>775444.96934920794</v>
      </c>
      <c r="FC98" s="142">
        <v>0.18757600709286826</v>
      </c>
      <c r="FD98" s="119">
        <v>2818517.3169226507</v>
      </c>
      <c r="FE98" s="289">
        <v>0.10066035353867378</v>
      </c>
      <c r="FF98" s="117">
        <v>4617490.7454542601</v>
      </c>
      <c r="FG98" s="142">
        <v>-6.5795082635469182E-2</v>
      </c>
      <c r="FH98" s="119">
        <v>13217191.288558833</v>
      </c>
      <c r="FI98" s="289">
        <v>0.219685256733607</v>
      </c>
      <c r="FJ98" s="117">
        <v>4898856.6338370545</v>
      </c>
      <c r="FK98" s="142">
        <v>2.5858719275117046E-2</v>
      </c>
      <c r="FL98" s="119">
        <v>2438520.4764461271</v>
      </c>
      <c r="FM98" s="289">
        <v>-1.4123328527066485E-2</v>
      </c>
      <c r="FN98" s="117">
        <v>1557393.4241416047</v>
      </c>
      <c r="FO98" s="142">
        <v>1.7392847930522017E-2</v>
      </c>
      <c r="FP98" s="119">
        <v>1997843.6164759919</v>
      </c>
      <c r="FQ98" s="289">
        <v>0.13165076664191572</v>
      </c>
      <c r="FR98" s="117">
        <v>1149142.4339473024</v>
      </c>
      <c r="FS98" s="142">
        <v>3.1588497442339616E-2</v>
      </c>
      <c r="FT98" s="119">
        <v>575464.23670183192</v>
      </c>
      <c r="FU98" s="289">
        <v>0.26708311851377114</v>
      </c>
      <c r="FV98" s="117">
        <v>475427.79390069068</v>
      </c>
      <c r="FW98" s="142">
        <v>-4.3060070772104067E-2</v>
      </c>
      <c r="FX98" s="119">
        <v>465507.22468416858</v>
      </c>
      <c r="FY98" s="289">
        <v>0.25229663919856321</v>
      </c>
      <c r="FZ98" s="117">
        <v>695511.80727635429</v>
      </c>
      <c r="GA98" s="142">
        <v>0.10680555700644179</v>
      </c>
      <c r="GB98" s="119">
        <v>5874766.0066553866</v>
      </c>
      <c r="GC98" s="289">
        <v>1.4074038063650457E-3</v>
      </c>
      <c r="GD98" s="117">
        <v>417054.65069588431</v>
      </c>
      <c r="GE98" s="142">
        <v>9.3220672223046058E-2</v>
      </c>
      <c r="GF98" s="119">
        <v>3228076.5945195672</v>
      </c>
      <c r="GG98" s="289">
        <v>-5.2462529895660387E-2</v>
      </c>
      <c r="GH98" s="117">
        <v>2810540.6085812449</v>
      </c>
      <c r="GI98" s="142">
        <v>-0.10531735834283286</v>
      </c>
      <c r="GJ98" s="119">
        <v>2094670.2490067978</v>
      </c>
      <c r="GK98" s="289">
        <v>-1.4420973858533311E-2</v>
      </c>
      <c r="GL98" s="117">
        <v>1305542.8596591779</v>
      </c>
      <c r="GM98" s="142">
        <v>0.15590531605101196</v>
      </c>
      <c r="GN98" s="119">
        <v>1784552.0030452749</v>
      </c>
      <c r="GO98" s="289">
        <v>0.1943889482706177</v>
      </c>
      <c r="GP98" s="117">
        <v>1268724.5385142907</v>
      </c>
      <c r="GQ98" s="142">
        <v>0.1380681380763244</v>
      </c>
      <c r="GR98" s="119">
        <v>4094671.974470234</v>
      </c>
      <c r="GS98" s="289">
        <v>4.2481335946430734E-2</v>
      </c>
      <c r="GT98" s="117">
        <v>17166961.264623962</v>
      </c>
    </row>
    <row r="99" spans="1:202" x14ac:dyDescent="0.35">
      <c r="A99" s="15">
        <v>48244</v>
      </c>
      <c r="B99" s="16">
        <v>2390.7721117962633</v>
      </c>
      <c r="C99" s="142">
        <v>-0.2613416320615416</v>
      </c>
      <c r="D99" s="119">
        <v>1642141.8069404892</v>
      </c>
      <c r="E99" s="289">
        <v>9.8641949034102894E-2</v>
      </c>
      <c r="F99" s="117">
        <v>1023990.5102859292</v>
      </c>
      <c r="G99" s="142">
        <v>6.2192415837450533E-2</v>
      </c>
      <c r="H99" s="119">
        <v>2264904.0691702841</v>
      </c>
      <c r="I99" s="289">
        <v>0.14929114097710361</v>
      </c>
      <c r="J99" s="117">
        <v>3476765.2936329553</v>
      </c>
      <c r="K99" s="142">
        <v>1.1469948012071941E-2</v>
      </c>
      <c r="L99" s="119">
        <v>3326806.787969504</v>
      </c>
      <c r="M99" s="289">
        <v>3.1673673050846965E-2</v>
      </c>
      <c r="N99" s="117">
        <v>3092228.6693002838</v>
      </c>
      <c r="O99" s="142">
        <v>-8.9482263547543753E-3</v>
      </c>
      <c r="P99" s="119">
        <v>392553.58061949856</v>
      </c>
      <c r="Q99" s="289">
        <v>0.2456468594612142</v>
      </c>
      <c r="R99" s="117">
        <v>2399852.9624506813</v>
      </c>
      <c r="S99" s="142">
        <v>0.18734276917769593</v>
      </c>
      <c r="T99" s="119">
        <v>703329.95684916235</v>
      </c>
      <c r="U99" s="289">
        <v>-0.13574869193424921</v>
      </c>
      <c r="V99" s="117">
        <v>3598062.1572309486</v>
      </c>
      <c r="W99" s="142">
        <v>1.6455019117624224E-2</v>
      </c>
      <c r="X99" s="119">
        <v>726750.90740581811</v>
      </c>
      <c r="Y99" s="289">
        <v>-0.14553657328390537</v>
      </c>
      <c r="Z99" s="117">
        <v>861118.68823191582</v>
      </c>
      <c r="AA99" s="142">
        <v>3.9942079100356118E-2</v>
      </c>
      <c r="AB99" s="119">
        <v>941782.02944374213</v>
      </c>
      <c r="AC99" s="289">
        <v>-9.1202337593151384E-2</v>
      </c>
      <c r="AD99" s="117">
        <v>917533.3666752358</v>
      </c>
      <c r="AE99" s="142">
        <v>0.16832368451626042</v>
      </c>
      <c r="AF99" s="119">
        <v>1165891.5046684747</v>
      </c>
      <c r="AG99" s="289">
        <v>3.5764358131959509E-3</v>
      </c>
      <c r="AH99" s="117">
        <v>2893438.3887135829</v>
      </c>
      <c r="AI99" s="142">
        <v>-3.4706570465525784E-2</v>
      </c>
      <c r="AJ99" s="119">
        <v>18760185.785784002</v>
      </c>
      <c r="AK99" s="289">
        <v>0.19884385607029265</v>
      </c>
      <c r="AL99" s="117">
        <v>929355.36822555412</v>
      </c>
      <c r="AM99" s="142">
        <v>-6.0816737666127781E-2</v>
      </c>
      <c r="AN99" s="119">
        <v>2962339.1657258868</v>
      </c>
      <c r="AO99" s="289">
        <v>-6.7628995758733448E-3</v>
      </c>
      <c r="AP99" s="117">
        <v>1264838.7176097287</v>
      </c>
      <c r="AQ99" s="142">
        <v>5.5720428419572879E-2</v>
      </c>
      <c r="AR99" s="119">
        <v>7109329.3908348326</v>
      </c>
      <c r="AS99" s="289">
        <v>-7.6181405829057261E-3</v>
      </c>
      <c r="AT99" s="117">
        <v>1341083.2705785558</v>
      </c>
      <c r="AU99" s="142">
        <v>0.32104863526340371</v>
      </c>
      <c r="AV99" s="119">
        <v>3012321.9650707766</v>
      </c>
      <c r="AW99" s="289">
        <v>-0.19148658308464026</v>
      </c>
      <c r="AX99" s="117">
        <v>5314239.6990860188</v>
      </c>
      <c r="AY99" s="142">
        <v>0.1859980617028156</v>
      </c>
      <c r="AZ99" s="119">
        <v>6381762.7460699854</v>
      </c>
      <c r="BA99" s="289">
        <v>-4.9537889773512075E-3</v>
      </c>
      <c r="BB99" s="117">
        <v>5072581.4384401096</v>
      </c>
      <c r="BC99" s="142">
        <v>6.4290071389843884E-2</v>
      </c>
      <c r="BD99" s="119">
        <v>1293893.7511753961</v>
      </c>
      <c r="BE99" s="289">
        <v>-4.5063913363888944E-3</v>
      </c>
      <c r="BF99" s="117">
        <v>1685114.4750871079</v>
      </c>
      <c r="BG99" s="142">
        <v>-3.5128954249497212E-2</v>
      </c>
      <c r="BH99" s="119">
        <v>3108391.2833048548</v>
      </c>
      <c r="BI99" s="289">
        <v>-9.9404039843799669E-2</v>
      </c>
      <c r="BJ99" s="117">
        <v>798044.49878026289</v>
      </c>
      <c r="BK99" s="142">
        <v>0.17870344157459292</v>
      </c>
      <c r="BL99" s="119">
        <v>5819328.8186035836</v>
      </c>
      <c r="BM99" s="289">
        <v>-0.13026812274300983</v>
      </c>
      <c r="BN99" s="117">
        <v>3194443.823219995</v>
      </c>
      <c r="BO99" s="142">
        <v>0.19881906625979134</v>
      </c>
      <c r="BP99" s="119">
        <v>1582531.1690498448</v>
      </c>
      <c r="BQ99" s="289">
        <v>0.17611800809717013</v>
      </c>
      <c r="BR99" s="117">
        <v>883550.32709818624</v>
      </c>
      <c r="BS99" s="142">
        <v>-0.21209363716343568</v>
      </c>
      <c r="BT99" s="119">
        <v>4422784.7370369537</v>
      </c>
      <c r="BU99" s="289">
        <v>4.3531284171131085E-2</v>
      </c>
      <c r="BV99" s="117">
        <v>3851365.1219737949</v>
      </c>
      <c r="BW99" s="142">
        <v>7.1539053591766821E-2</v>
      </c>
      <c r="BX99" s="119">
        <v>4501752.6811064761</v>
      </c>
      <c r="BY99" s="289">
        <v>-9.5914848440244393E-2</v>
      </c>
      <c r="BZ99" s="117">
        <v>623047.97406726226</v>
      </c>
      <c r="CA99" s="142">
        <v>-3.9632522157274537E-2</v>
      </c>
      <c r="CB99" s="119">
        <v>2431683.7159357714</v>
      </c>
      <c r="CC99" s="289">
        <v>-8.9869804553969146E-2</v>
      </c>
      <c r="CD99" s="117">
        <v>3163431.6395167061</v>
      </c>
      <c r="CE99" s="142">
        <v>8.7843207483439559E-2</v>
      </c>
      <c r="CF99" s="119">
        <v>1235153.5386122914</v>
      </c>
      <c r="CG99" s="289">
        <v>0.23944263240656222</v>
      </c>
      <c r="CH99" s="117">
        <v>4657459.2544987584</v>
      </c>
      <c r="CI99" s="142">
        <v>0.10608265537852357</v>
      </c>
      <c r="CJ99" s="119">
        <v>3385752.4138014275</v>
      </c>
      <c r="CK99" s="289">
        <v>3.4698803196636693E-2</v>
      </c>
      <c r="CL99" s="117">
        <v>737051.32258269633</v>
      </c>
      <c r="CM99" s="142">
        <v>0.25106995279243061</v>
      </c>
      <c r="CN99" s="119">
        <v>690853.4377233414</v>
      </c>
      <c r="CO99" s="289">
        <v>-4.7849038816919563E-2</v>
      </c>
      <c r="CP99" s="117">
        <v>1356180.5342732084</v>
      </c>
      <c r="CQ99" s="142">
        <v>0.12210892943905916</v>
      </c>
      <c r="CR99" s="119">
        <v>659282.34440433257</v>
      </c>
      <c r="CS99" s="289">
        <v>-2.7814081168097853E-2</v>
      </c>
      <c r="CT99" s="117">
        <v>435644.35992906307</v>
      </c>
      <c r="CU99" s="142">
        <v>-2.9263582847469181E-2</v>
      </c>
      <c r="CV99" s="119">
        <v>1481042.3996601999</v>
      </c>
      <c r="CW99" s="289">
        <v>8.229989580366931E-2</v>
      </c>
      <c r="CX99" s="117">
        <v>943461.79861416458</v>
      </c>
      <c r="CY99" s="142">
        <v>-0.11678346702247305</v>
      </c>
      <c r="CZ99" s="119">
        <v>3145992.6329703964</v>
      </c>
      <c r="DA99" s="289">
        <v>-7.0555619103834871E-2</v>
      </c>
      <c r="DB99" s="117">
        <v>3877727.9997368827</v>
      </c>
      <c r="DC99" s="142">
        <v>0.18976810679507466</v>
      </c>
      <c r="DD99" s="119">
        <v>4078230.2197462986</v>
      </c>
      <c r="DE99" s="289">
        <v>-7.9035025047638485E-2</v>
      </c>
      <c r="DF99" s="117">
        <v>2111179.9975723685</v>
      </c>
      <c r="DG99" s="142">
        <v>0.17409237844513067</v>
      </c>
      <c r="DH99" s="119">
        <v>5524390.5218309369</v>
      </c>
      <c r="DI99" s="289">
        <v>0.141590094539217</v>
      </c>
      <c r="DJ99" s="117">
        <v>5139884.2558992971</v>
      </c>
      <c r="DK99" s="142">
        <v>-4.0026730697744144E-2</v>
      </c>
      <c r="DL99" s="119">
        <v>3630160.2660914687</v>
      </c>
      <c r="DM99" s="289">
        <v>0.20895977400779489</v>
      </c>
      <c r="DN99" s="117">
        <v>1698388.084365065</v>
      </c>
      <c r="DO99" s="142">
        <v>-0.25162981173402893</v>
      </c>
      <c r="DP99" s="119">
        <v>5438986.2905267365</v>
      </c>
      <c r="DQ99" s="289">
        <v>-0.20983723385929651</v>
      </c>
      <c r="DR99" s="117">
        <v>4961661.554760891</v>
      </c>
      <c r="DS99" s="142">
        <v>0.20033730881281892</v>
      </c>
      <c r="DT99" s="119">
        <v>6759486.2546179863</v>
      </c>
      <c r="DU99" s="289">
        <v>-3.1277601261381148E-2</v>
      </c>
      <c r="DV99" s="117">
        <v>681823.99523087486</v>
      </c>
      <c r="DW99" s="142">
        <v>0.20804438018330357</v>
      </c>
      <c r="DX99" s="119">
        <v>844377.99797529832</v>
      </c>
      <c r="DY99" s="289">
        <v>-0.1028304566420413</v>
      </c>
      <c r="DZ99" s="117">
        <v>1752539.3542792867</v>
      </c>
      <c r="EA99" s="142">
        <v>4.9790272469406649E-2</v>
      </c>
      <c r="EB99" s="119">
        <v>1732416.7524088656</v>
      </c>
      <c r="EC99" s="289">
        <v>-7.1688599050643564E-2</v>
      </c>
      <c r="ED99" s="117">
        <v>927013.41258010548</v>
      </c>
      <c r="EE99" s="142">
        <v>3.823231368464039E-2</v>
      </c>
      <c r="EF99" s="119">
        <v>974257.15417225263</v>
      </c>
      <c r="EG99" s="289">
        <v>0.27425807446849643</v>
      </c>
      <c r="EH99" s="117">
        <v>386897.52721190098</v>
      </c>
      <c r="EI99" s="142">
        <v>-0.33119777329123129</v>
      </c>
      <c r="EJ99" s="119">
        <v>320821.05873361969</v>
      </c>
      <c r="EK99" s="289">
        <v>0.13537102424460606</v>
      </c>
      <c r="EL99" s="117">
        <v>725334.89569467166</v>
      </c>
      <c r="EM99" s="142">
        <v>4.0230172598196952E-2</v>
      </c>
      <c r="EN99" s="119">
        <v>244431.55911481087</v>
      </c>
      <c r="EO99" s="289">
        <v>0.12694789288587804</v>
      </c>
      <c r="EP99" s="117">
        <v>1303173.9355644772</v>
      </c>
      <c r="EQ99" s="142">
        <v>-4.1636409389887906E-2</v>
      </c>
      <c r="ER99" s="119">
        <v>927698.23509483074</v>
      </c>
      <c r="ES99" s="289">
        <v>1.1817902847335214E-2</v>
      </c>
      <c r="ET99" s="117">
        <v>3597414.5676831566</v>
      </c>
      <c r="EU99" s="142">
        <v>-0.11938579032121718</v>
      </c>
      <c r="EV99" s="119">
        <v>916469.15461464063</v>
      </c>
      <c r="EW99" s="289">
        <v>3.8053358354775468E-2</v>
      </c>
      <c r="EX99" s="117">
        <v>293801.15961564786</v>
      </c>
      <c r="EY99" s="142">
        <v>0.12633792179308437</v>
      </c>
      <c r="EZ99" s="119">
        <v>1952165.7796462297</v>
      </c>
      <c r="FA99" s="289">
        <v>0.20555287719813201</v>
      </c>
      <c r="FB99" s="117">
        <v>937230.68601955124</v>
      </c>
      <c r="FC99" s="142">
        <v>-5.8657115750243773E-2</v>
      </c>
      <c r="FD99" s="119">
        <v>2655581.9925316484</v>
      </c>
      <c r="FE99" s="289">
        <v>5.8138007161916916E-2</v>
      </c>
      <c r="FF99" s="117">
        <v>4888333.2275953609</v>
      </c>
      <c r="FG99" s="142">
        <v>0.17166686757842997</v>
      </c>
      <c r="FH99" s="119">
        <v>15488535.887362437</v>
      </c>
      <c r="FI99" s="289">
        <v>0.1994114363124993</v>
      </c>
      <c r="FJ99" s="117">
        <v>5878135.4435913125</v>
      </c>
      <c r="FK99" s="142">
        <v>0.11818046150245798</v>
      </c>
      <c r="FL99" s="119">
        <v>2729096.7238475205</v>
      </c>
      <c r="FM99" s="289">
        <v>1.908593951172273E-3</v>
      </c>
      <c r="FN99" s="117">
        <v>1562756.6279223131</v>
      </c>
      <c r="FO99" s="142">
        <v>7.8810817551320231E-2</v>
      </c>
      <c r="FP99" s="119">
        <v>2157686.0773419472</v>
      </c>
      <c r="FQ99" s="289">
        <v>0.2859969546298517</v>
      </c>
      <c r="FR99" s="117">
        <v>1480184.4426039627</v>
      </c>
      <c r="FS99" s="142">
        <v>7.5414202165494604E-2</v>
      </c>
      <c r="FT99" s="119">
        <v>621253.18509927229</v>
      </c>
      <c r="FU99" s="289">
        <v>0.18179532154489039</v>
      </c>
      <c r="FV99" s="117">
        <v>564249.11467604095</v>
      </c>
      <c r="FW99" s="142">
        <v>0.33132780171019643</v>
      </c>
      <c r="FX99" s="119">
        <v>622133.48223078495</v>
      </c>
      <c r="FY99" s="289">
        <v>-0.10915952120723085</v>
      </c>
      <c r="FZ99" s="117">
        <v>621980.84351188794</v>
      </c>
      <c r="GA99" s="142">
        <v>2.9054998321473999E-2</v>
      </c>
      <c r="GB99" s="119">
        <v>6047848.095229608</v>
      </c>
      <c r="GC99" s="289">
        <v>-2.1947686131938461E-2</v>
      </c>
      <c r="GD99" s="117">
        <v>410292.03823434206</v>
      </c>
      <c r="GE99" s="142">
        <v>3.8698018302019417E-2</v>
      </c>
      <c r="GF99" s="119">
        <v>3355387.5337664019</v>
      </c>
      <c r="GG99" s="289">
        <v>0.24736524581625352</v>
      </c>
      <c r="GH99" s="117">
        <v>3508161.4492113031</v>
      </c>
      <c r="GI99" s="142">
        <v>-8.4353742542810695E-2</v>
      </c>
      <c r="GJ99" s="119">
        <v>1920367.7462217896</v>
      </c>
      <c r="GK99" s="289">
        <v>4.2952919450988142E-2</v>
      </c>
      <c r="GL99" s="117">
        <v>1364010.5090617277</v>
      </c>
      <c r="GM99" s="142">
        <v>2.9235651929966463E-2</v>
      </c>
      <c r="GN99" s="119">
        <v>1839115.3163690271</v>
      </c>
      <c r="GO99" s="289">
        <v>8.3536366257516398E-2</v>
      </c>
      <c r="GP99" s="117">
        <v>1377099.9483553153</v>
      </c>
      <c r="GQ99" s="142">
        <v>0.37317220457371492</v>
      </c>
      <c r="GR99" s="119">
        <v>5625080.5143012935</v>
      </c>
      <c r="GS99" s="289">
        <v>0.19428647946112479</v>
      </c>
      <c r="GT99" s="117">
        <v>20504660.503885046</v>
      </c>
    </row>
    <row r="100" spans="1:202" x14ac:dyDescent="0.35">
      <c r="A100" s="15">
        <v>48273</v>
      </c>
      <c r="B100" s="16">
        <v>2390.7721117962633</v>
      </c>
      <c r="C100" s="142">
        <v>0.16017439601302316</v>
      </c>
      <c r="D100" s="119">
        <v>1907561.6511467127</v>
      </c>
      <c r="E100" s="289">
        <v>4.1800685499463634E-2</v>
      </c>
      <c r="F100" s="117">
        <v>1069184.7876726231</v>
      </c>
      <c r="G100" s="142">
        <v>8.533918544374304E-2</v>
      </c>
      <c r="H100" s="119">
        <v>2460579.9096532916</v>
      </c>
      <c r="I100" s="289">
        <v>0.19111492791439566</v>
      </c>
      <c r="J100" s="117">
        <v>4143617.8142126868</v>
      </c>
      <c r="K100" s="142">
        <v>8.825901374321149E-2</v>
      </c>
      <c r="L100" s="119">
        <v>3622818.24610171</v>
      </c>
      <c r="M100" s="289">
        <v>9.451308812826327E-2</v>
      </c>
      <c r="N100" s="117">
        <v>3386875.5221464001</v>
      </c>
      <c r="O100" s="142">
        <v>-6.9892874850780828E-2</v>
      </c>
      <c r="P100" s="119">
        <v>367507.65444883035</v>
      </c>
      <c r="Q100" s="289">
        <v>-0.1191597783222548</v>
      </c>
      <c r="R100" s="117">
        <v>2116277.787550848</v>
      </c>
      <c r="S100" s="142">
        <v>0.13178056364131793</v>
      </c>
      <c r="T100" s="119">
        <v>798405.94710036507</v>
      </c>
      <c r="U100" s="289">
        <v>0.1769108199537032</v>
      </c>
      <c r="V100" s="117">
        <v>4236989.0558228623</v>
      </c>
      <c r="W100" s="142">
        <v>-5.901735497980564E-2</v>
      </c>
      <c r="X100" s="119">
        <v>686250.76323334943</v>
      </c>
      <c r="Y100" s="289">
        <v>0.14759772874934918</v>
      </c>
      <c r="Z100" s="117">
        <v>990608.62291036174</v>
      </c>
      <c r="AA100" s="142">
        <v>7.4193566486502022E-2</v>
      </c>
      <c r="AB100" s="119">
        <v>1014046.9691728656</v>
      </c>
      <c r="AC100" s="289">
        <v>0.16060026008524564</v>
      </c>
      <c r="AD100" s="117">
        <v>1067280.236111966</v>
      </c>
      <c r="AE100" s="142">
        <v>6.7903545623286959E-2</v>
      </c>
      <c r="AF100" s="119">
        <v>1247450.4437593296</v>
      </c>
      <c r="AG100" s="289">
        <v>9.3719675583872383E-2</v>
      </c>
      <c r="AH100" s="117">
        <v>3167001.2679375382</v>
      </c>
      <c r="AI100" s="142">
        <v>0.1292241557351308</v>
      </c>
      <c r="AJ100" s="119">
        <v>21186845.727497939</v>
      </c>
      <c r="AK100" s="289">
        <v>0.11740453768510224</v>
      </c>
      <c r="AL100" s="117">
        <v>1040856.6776890396</v>
      </c>
      <c r="AM100" s="142">
        <v>-0.12763571246919833</v>
      </c>
      <c r="AN100" s="119">
        <v>2586629.6678448487</v>
      </c>
      <c r="AO100" s="289">
        <v>-7.3179304751506205E-3</v>
      </c>
      <c r="AP100" s="117">
        <v>1257973.4879237784</v>
      </c>
      <c r="AQ100" s="142">
        <v>4.4475937730424686E-2</v>
      </c>
      <c r="AR100" s="119">
        <v>7427914.254238476</v>
      </c>
      <c r="AS100" s="289">
        <v>-0.14941448220868209</v>
      </c>
      <c r="AT100" s="117">
        <v>1143096.7802181314</v>
      </c>
      <c r="AU100" s="142">
        <v>0.46627317109663918</v>
      </c>
      <c r="AV100" s="119">
        <v>4419277.6522001829</v>
      </c>
      <c r="AW100" s="289">
        <v>0.16861462931608412</v>
      </c>
      <c r="AX100" s="117">
        <v>6212689.0281560225</v>
      </c>
      <c r="AY100" s="142">
        <v>0.20308050162554991</v>
      </c>
      <c r="AZ100" s="119">
        <v>7680165.0979089206</v>
      </c>
      <c r="BA100" s="289">
        <v>-0.19963973140714278</v>
      </c>
      <c r="BB100" s="117">
        <v>4062283.4146408648</v>
      </c>
      <c r="BC100" s="142">
        <v>6.4629623981299622E-2</v>
      </c>
      <c r="BD100" s="119">
        <v>1379908.3898974115</v>
      </c>
      <c r="BE100" s="289">
        <v>3.7059326820370178E-2</v>
      </c>
      <c r="BF100" s="117">
        <v>1749954.455260894</v>
      </c>
      <c r="BG100" s="142">
        <v>4.117483279808145E-2</v>
      </c>
      <c r="BH100" s="119">
        <v>3238769.5467777424</v>
      </c>
      <c r="BI100" s="289">
        <v>1.6498011712644221E-2</v>
      </c>
      <c r="BJ100" s="117">
        <v>813601.41838014731</v>
      </c>
      <c r="BK100" s="142">
        <v>0.14128703332934098</v>
      </c>
      <c r="BL100" s="119">
        <v>6643915.2954638181</v>
      </c>
      <c r="BM100" s="289">
        <v>0.10333602920931062</v>
      </c>
      <c r="BN100" s="117">
        <v>3526935.7355555547</v>
      </c>
      <c r="BO100" s="142">
        <v>0.39751291927391663</v>
      </c>
      <c r="BP100" s="119">
        <v>2213998.5260126092</v>
      </c>
      <c r="BQ100" s="289">
        <v>-0.11084716680562431</v>
      </c>
      <c r="BR100" s="117">
        <v>788002.04872096598</v>
      </c>
      <c r="BS100" s="142">
        <v>0.24053745321533776</v>
      </c>
      <c r="BT100" s="119">
        <v>5489020.885915285</v>
      </c>
      <c r="BU100" s="289">
        <v>4.9544250860443846E-2</v>
      </c>
      <c r="BV100" s="117">
        <v>4044568.8938438245</v>
      </c>
      <c r="BW100" s="142">
        <v>0.20943540005999914</v>
      </c>
      <c r="BX100" s="119">
        <v>5446969.8269569809</v>
      </c>
      <c r="BY100" s="289">
        <v>2.6508267464664417E-2</v>
      </c>
      <c r="BZ100" s="117">
        <v>641954.66851895081</v>
      </c>
      <c r="CA100" s="142">
        <v>-0.25537492402306849</v>
      </c>
      <c r="CB100" s="119">
        <v>1813083.4438423372</v>
      </c>
      <c r="CC100" s="289">
        <v>-9.7704014396766431E-2</v>
      </c>
      <c r="CD100" s="117">
        <v>2856742.4411779759</v>
      </c>
      <c r="CE100" s="142">
        <v>0.20492707481331907</v>
      </c>
      <c r="CF100" s="119">
        <v>1490660.7123372247</v>
      </c>
      <c r="CG100" s="289">
        <v>0.18125670811127487</v>
      </c>
      <c r="CH100" s="117">
        <v>5504045.7592433915</v>
      </c>
      <c r="CI100" s="142">
        <v>0.21277686065161405</v>
      </c>
      <c r="CJ100" s="119">
        <v>4108552.9554655161</v>
      </c>
      <c r="CK100" s="289">
        <v>0.12875255769441318</v>
      </c>
      <c r="CL100" s="117">
        <v>834339.33762906492</v>
      </c>
      <c r="CM100" s="142">
        <v>0.1803436398673034</v>
      </c>
      <c r="CN100" s="119">
        <v>817835.2334090044</v>
      </c>
      <c r="CO100" s="289">
        <v>0.13272484955365815</v>
      </c>
      <c r="CP100" s="117">
        <v>1538570.163764016</v>
      </c>
      <c r="CQ100" s="142">
        <v>0.13491313518539025</v>
      </c>
      <c r="CR100" s="119">
        <v>750618.96457209159</v>
      </c>
      <c r="CS100" s="289">
        <v>0.26287250267997786</v>
      </c>
      <c r="CT100" s="117">
        <v>552554.05521382927</v>
      </c>
      <c r="CU100" s="142">
        <v>-6.4237005191480567E-2</v>
      </c>
      <c r="CV100" s="119">
        <v>1388295.4434562211</v>
      </c>
      <c r="CW100" s="289">
        <v>-0.17186308782485352</v>
      </c>
      <c r="CX100" s="117">
        <v>783706.31277134048</v>
      </c>
      <c r="CY100" s="142">
        <v>-1.1846736749117091E-2</v>
      </c>
      <c r="CZ100" s="119">
        <v>3111113.6585447309</v>
      </c>
      <c r="DA100" s="289">
        <v>8.9091422207463328E-2</v>
      </c>
      <c r="DB100" s="117">
        <v>4225591.0742789395</v>
      </c>
      <c r="DC100" s="142">
        <v>-0.1635236946700008</v>
      </c>
      <c r="DD100" s="119">
        <v>3413733.718610331</v>
      </c>
      <c r="DE100" s="289">
        <v>-1.2546094711047333E-2</v>
      </c>
      <c r="DF100" s="117">
        <v>2087083.7054825532</v>
      </c>
      <c r="DG100" s="142">
        <v>8.9381671031894622E-2</v>
      </c>
      <c r="DH100" s="119">
        <v>6020560.5502167428</v>
      </c>
      <c r="DI100" s="289">
        <v>-0.38828122626755834</v>
      </c>
      <c r="DJ100" s="117">
        <v>3146554.4662571978</v>
      </c>
      <c r="DK100" s="142">
        <v>1.5135226576033799E-2</v>
      </c>
      <c r="DL100" s="119">
        <v>3687494.3363378746</v>
      </c>
      <c r="DM100" s="289">
        <v>7.5320950089897448E-2</v>
      </c>
      <c r="DN100" s="117">
        <v>1828703.0606125989</v>
      </c>
      <c r="DO100" s="142">
        <v>-0.12856842701801488</v>
      </c>
      <c r="DP100" s="119">
        <v>4742095.1506929621</v>
      </c>
      <c r="DQ100" s="289">
        <v>-0.17829590799652217</v>
      </c>
      <c r="DR100" s="117">
        <v>4079408.3747951584</v>
      </c>
      <c r="DS100" s="142">
        <v>-6.4995755540977584E-2</v>
      </c>
      <c r="DT100" s="119">
        <v>6322539.1105420329</v>
      </c>
      <c r="DU100" s="289">
        <v>5.6367583207463393E-2</v>
      </c>
      <c r="DV100" s="117">
        <v>722647.53812669264</v>
      </c>
      <c r="DW100" s="142">
        <v>-2.9166720848631318E-2</v>
      </c>
      <c r="DX100" s="119">
        <v>822141.03272942291</v>
      </c>
      <c r="DY100" s="289">
        <v>0.10870123632327369</v>
      </c>
      <c r="DZ100" s="117">
        <v>1945433.3209064333</v>
      </c>
      <c r="EA100" s="142">
        <v>0.28089019619955008</v>
      </c>
      <c r="EB100" s="119">
        <v>2221426.4060041755</v>
      </c>
      <c r="EC100" s="289">
        <v>-0.10121930116037978</v>
      </c>
      <c r="ED100" s="117">
        <v>835572.53490424471</v>
      </c>
      <c r="EE100" s="142">
        <v>0.38264241761292933</v>
      </c>
      <c r="EF100" s="119">
        <v>1349440.0391332121</v>
      </c>
      <c r="EG100" s="289">
        <v>0.1369852792849057</v>
      </c>
      <c r="EH100" s="117">
        <v>442287.56514345889</v>
      </c>
      <c r="EI100" s="142">
        <v>2.2098714000882758E-2</v>
      </c>
      <c r="EJ100" s="119">
        <v>330301.5636678306</v>
      </c>
      <c r="EK100" s="289">
        <v>0.10440354876804853</v>
      </c>
      <c r="EL100" s="117">
        <v>803453.20496229408</v>
      </c>
      <c r="EM100" s="142">
        <v>-0.13044923329749819</v>
      </c>
      <c r="EN100" s="119">
        <v>214936.42174636791</v>
      </c>
      <c r="EO100" s="289">
        <v>0.16059409132504857</v>
      </c>
      <c r="EP100" s="117">
        <v>1514846.7416967382</v>
      </c>
      <c r="EQ100" s="142">
        <v>0.18697437258710761</v>
      </c>
      <c r="ER100" s="119">
        <v>1103544.8026636501</v>
      </c>
      <c r="ES100" s="289">
        <v>0.31310391793547543</v>
      </c>
      <c r="ET100" s="117">
        <v>4726169.9353747033</v>
      </c>
      <c r="EU100" s="142">
        <v>-0.17436088417010873</v>
      </c>
      <c r="EV100" s="119">
        <v>759063.55461319606</v>
      </c>
      <c r="EW100" s="289">
        <v>4.9576162324901016E-3</v>
      </c>
      <c r="EX100" s="117">
        <v>297648.48512547906</v>
      </c>
      <c r="EY100" s="142">
        <v>-0.10680545153740789</v>
      </c>
      <c r="EZ100" s="119">
        <v>1746054.6041870343</v>
      </c>
      <c r="FA100" s="289">
        <v>-0.19776427656430942</v>
      </c>
      <c r="FB100" s="117">
        <v>754270.7095368196</v>
      </c>
      <c r="FC100" s="142">
        <v>3.8252059965941276E-2</v>
      </c>
      <c r="FD100" s="119">
        <v>2759554.2462662393</v>
      </c>
      <c r="FE100" s="289">
        <v>-0.14702147103089871</v>
      </c>
      <c r="FF100" s="117">
        <v>4172034.0576968663</v>
      </c>
      <c r="FG100" s="142">
        <v>0.17352490430403048</v>
      </c>
      <c r="FH100" s="119">
        <v>18178573.367138345</v>
      </c>
      <c r="FI100" s="289">
        <v>0.1736017635146257</v>
      </c>
      <c r="FJ100" s="117">
        <v>6900980.8948883861</v>
      </c>
      <c r="FK100" s="142">
        <v>0.23173947989561941</v>
      </c>
      <c r="FL100" s="119">
        <v>3363926.9513285803</v>
      </c>
      <c r="FM100" s="289">
        <v>-9.3967497791734828E-2</v>
      </c>
      <c r="FN100" s="117">
        <v>1418299.0700508005</v>
      </c>
      <c r="FO100" s="142">
        <v>1.5796302502751269E-2</v>
      </c>
      <c r="FP100" s="119">
        <v>2194160.3114374117</v>
      </c>
      <c r="FQ100" s="289">
        <v>0.1644430397166185</v>
      </c>
      <c r="FR100" s="117">
        <v>1725981.2437988033</v>
      </c>
      <c r="FS100" s="142">
        <v>0.12515527773804025</v>
      </c>
      <c r="FT100" s="119">
        <v>701397.07213781017</v>
      </c>
      <c r="FU100" s="289">
        <v>-0.15177751603919756</v>
      </c>
      <c r="FV100" s="117">
        <v>480999.55773499137</v>
      </c>
      <c r="FW100" s="142">
        <v>9.5511831409808137E-2</v>
      </c>
      <c r="FX100" s="119">
        <v>683945.36261180497</v>
      </c>
      <c r="FY100" s="289">
        <v>0.10406432094428189</v>
      </c>
      <c r="FZ100" s="117">
        <v>689097.62974410062</v>
      </c>
      <c r="GA100" s="142">
        <v>-0.20075205092869139</v>
      </c>
      <c r="GB100" s="119">
        <v>4836120.9585188804</v>
      </c>
      <c r="GC100" s="289">
        <v>8.364348710373623E-2</v>
      </c>
      <c r="GD100" s="117">
        <v>447001.06715495815</v>
      </c>
      <c r="GE100" s="142">
        <v>-4.1040855593088475E-2</v>
      </c>
      <c r="GF100" s="119">
        <v>3220070.3306460422</v>
      </c>
      <c r="GG100" s="289">
        <v>-6.6063009407586193E-2</v>
      </c>
      <c r="GH100" s="117">
        <v>3278792.5185005218</v>
      </c>
      <c r="GI100" s="142">
        <v>6.2986679193702752E-3</v>
      </c>
      <c r="GJ100" s="119">
        <v>1934854.2770501063</v>
      </c>
      <c r="GK100" s="289">
        <v>-0.12413068021562804</v>
      </c>
      <c r="GL100" s="117">
        <v>1197085.7288624267</v>
      </c>
      <c r="GM100" s="142">
        <v>-7.8589956484906992E-2</v>
      </c>
      <c r="GN100" s="119">
        <v>1696970.0957966556</v>
      </c>
      <c r="GO100" s="289">
        <v>7.9887479344766171E-2</v>
      </c>
      <c r="GP100" s="117">
        <v>1489503.7641470253</v>
      </c>
      <c r="GQ100" s="142">
        <v>0.11590709764508861</v>
      </c>
      <c r="GR100" s="119">
        <v>6279458.0428456953</v>
      </c>
      <c r="GS100" s="289">
        <v>8.2490409413058324E-2</v>
      </c>
      <c r="GT100" s="117">
        <v>22198489.115838084</v>
      </c>
    </row>
    <row r="101" spans="1:202" x14ac:dyDescent="0.35">
      <c r="A101" s="15">
        <v>48304</v>
      </c>
      <c r="B101" s="16">
        <v>2390.7721117962633</v>
      </c>
      <c r="C101" s="142">
        <v>0.14632703030404415</v>
      </c>
      <c r="D101" s="119">
        <v>2189080.2547926866</v>
      </c>
      <c r="E101" s="289">
        <v>1.2698135415769793E-3</v>
      </c>
      <c r="F101" s="117">
        <v>1072933.2251062542</v>
      </c>
      <c r="G101" s="142">
        <v>-8.9302271205801864E-2</v>
      </c>
      <c r="H101" s="119">
        <v>2243235.3073496823</v>
      </c>
      <c r="I101" s="289">
        <v>0.43546621358423426</v>
      </c>
      <c r="J101" s="117">
        <v>5950414.1464198623</v>
      </c>
      <c r="K101" s="142">
        <v>3.3147405205464553E-2</v>
      </c>
      <c r="L101" s="119">
        <v>3745296.0426027901</v>
      </c>
      <c r="M101" s="289">
        <v>-4.2900203052523948E-2</v>
      </c>
      <c r="N101" s="117">
        <v>3243968.6466444926</v>
      </c>
      <c r="O101" s="142">
        <v>-3.0958565059414779E-2</v>
      </c>
      <c r="P101" s="119">
        <v>358520.91693053959</v>
      </c>
      <c r="Q101" s="289">
        <v>3.2048260596874961E-2</v>
      </c>
      <c r="R101" s="117">
        <v>2186491.5816934519</v>
      </c>
      <c r="S101" s="142">
        <v>-4.3835046716839236E-2</v>
      </c>
      <c r="T101" s="119">
        <v>765798.55722201464</v>
      </c>
      <c r="U101" s="289">
        <v>-0.26281898446716334</v>
      </c>
      <c r="V101" s="117">
        <v>3125818.6670848089</v>
      </c>
      <c r="W101" s="142">
        <v>0.12916946782749983</v>
      </c>
      <c r="X101" s="119">
        <v>777284.18122821313</v>
      </c>
      <c r="Y101" s="289">
        <v>0.15711022577998368</v>
      </c>
      <c r="Z101" s="117">
        <v>1148634.1394272037</v>
      </c>
      <c r="AA101" s="142">
        <v>0.21672470624420259</v>
      </c>
      <c r="AB101" s="119">
        <v>1236206.7727964751</v>
      </c>
      <c r="AC101" s="289">
        <v>-0.18678892124830615</v>
      </c>
      <c r="AD101" s="117">
        <v>870314.88425077067</v>
      </c>
      <c r="AE101" s="142">
        <v>0.1276491500767086</v>
      </c>
      <c r="AF101" s="119">
        <v>1409077.2047798173</v>
      </c>
      <c r="AG101" s="289">
        <v>0.12279365579177995</v>
      </c>
      <c r="AH101" s="117">
        <v>3558279.7036365871</v>
      </c>
      <c r="AI101" s="142">
        <v>0.27315515777808591</v>
      </c>
      <c r="AJ101" s="119">
        <v>26976532.687124401</v>
      </c>
      <c r="AK101" s="289">
        <v>1.0382898594789268E-2</v>
      </c>
      <c r="AL101" s="117">
        <v>1054054.5591369905</v>
      </c>
      <c r="AM101" s="142">
        <v>0.15433275143375602</v>
      </c>
      <c r="AN101" s="119">
        <v>2988222.1135353232</v>
      </c>
      <c r="AO101" s="289">
        <v>-0.21487356902690105</v>
      </c>
      <c r="AP101" s="117">
        <v>990059.00694417325</v>
      </c>
      <c r="AQ101" s="142">
        <v>0.20883874923142393</v>
      </c>
      <c r="AR101" s="119">
        <v>8981541.3486036994</v>
      </c>
      <c r="AS101" s="289">
        <v>9.805345373892857E-2</v>
      </c>
      <c r="AT101" s="117">
        <v>1257572.1395881644</v>
      </c>
      <c r="AU101" s="142">
        <v>8.920257669082729E-2</v>
      </c>
      <c r="AV101" s="119">
        <v>4815879.3780004252</v>
      </c>
      <c r="AW101" s="289">
        <v>6.2390795699817474E-2</v>
      </c>
      <c r="AX101" s="117">
        <v>6602694.4121699985</v>
      </c>
      <c r="AY101" s="142">
        <v>-0.11702722332269172</v>
      </c>
      <c r="AZ101" s="119">
        <v>6783767.4739525868</v>
      </c>
      <c r="BA101" s="289">
        <v>-2.8696442826456565E-2</v>
      </c>
      <c r="BB101" s="117">
        <v>3948101.1029995568</v>
      </c>
      <c r="BC101" s="142">
        <v>0.20089825803798889</v>
      </c>
      <c r="BD101" s="119">
        <v>1659520.3537916036</v>
      </c>
      <c r="BE101" s="289">
        <v>0.2444591111907182</v>
      </c>
      <c r="BF101" s="117">
        <v>2180137.5381300058</v>
      </c>
      <c r="BG101" s="142">
        <v>4.0593530673190742E-2</v>
      </c>
      <c r="BH101" s="119">
        <v>3372633.4098300575</v>
      </c>
      <c r="BI101" s="289">
        <v>0.13409688050157262</v>
      </c>
      <c r="BJ101" s="117">
        <v>925093.60266837617</v>
      </c>
      <c r="BK101" s="142">
        <v>0.36179283209588636</v>
      </c>
      <c r="BL101" s="119">
        <v>9050026.9985266458</v>
      </c>
      <c r="BM101" s="289">
        <v>4.2936063905035501E-2</v>
      </c>
      <c r="BN101" s="117">
        <v>3680759.2457981179</v>
      </c>
      <c r="BO101" s="142">
        <v>1.6181209799644533E-2</v>
      </c>
      <c r="BP101" s="119">
        <v>2252214.4727699193</v>
      </c>
      <c r="BQ101" s="289">
        <v>3.0629719744885334E-2</v>
      </c>
      <c r="BR101" s="117">
        <v>814529.10274348094</v>
      </c>
      <c r="BS101" s="142">
        <v>-7.2135745948826602E-2</v>
      </c>
      <c r="BT101" s="119">
        <v>5095457.0418928927</v>
      </c>
      <c r="BU101" s="289">
        <v>-3.8945372915802294E-2</v>
      </c>
      <c r="BV101" s="117">
        <v>3889442.4221012192</v>
      </c>
      <c r="BW101" s="142">
        <v>8.8930106243950702E-4</v>
      </c>
      <c r="BX101" s="119">
        <v>5454204.595122966</v>
      </c>
      <c r="BY101" s="289">
        <v>0.15826097656410451</v>
      </c>
      <c r="BZ101" s="117">
        <v>745941.81338044233</v>
      </c>
      <c r="CA101" s="142">
        <v>-0.22068503112134338</v>
      </c>
      <c r="CB101" s="119">
        <v>1415353.839724195</v>
      </c>
      <c r="CC101" s="289">
        <v>-0.22497505690384159</v>
      </c>
      <c r="CD101" s="117">
        <v>2216437.420026138</v>
      </c>
      <c r="CE101" s="142">
        <v>2.4579142493484155E-3</v>
      </c>
      <c r="CF101" s="119">
        <v>1496715.4006548186</v>
      </c>
      <c r="CG101" s="289">
        <v>0.22882749466142635</v>
      </c>
      <c r="CH101" s="117">
        <v>6765913.5329447007</v>
      </c>
      <c r="CI101" s="142">
        <v>0.15738373704558858</v>
      </c>
      <c r="CJ101" s="119">
        <v>4757563.1455581728</v>
      </c>
      <c r="CK101" s="289">
        <v>4.6536150451370412E-2</v>
      </c>
      <c r="CL101" s="117">
        <v>875557.05068426405</v>
      </c>
      <c r="CM101" s="142">
        <v>0.10960029079392618</v>
      </c>
      <c r="CN101" s="119">
        <v>909860.98492394609</v>
      </c>
      <c r="CO101" s="289">
        <v>-2.0404796036433172E-2</v>
      </c>
      <c r="CP101" s="117">
        <v>1509566.725496466</v>
      </c>
      <c r="CQ101" s="142">
        <v>-9.9027612941838539E-2</v>
      </c>
      <c r="CR101" s="119">
        <v>678677.73239343916</v>
      </c>
      <c r="CS101" s="289">
        <v>8.3660219538613301E-2</v>
      </c>
      <c r="CT101" s="117">
        <v>601171.62089176557</v>
      </c>
      <c r="CU101" s="142">
        <v>6.2101873779972366E-2</v>
      </c>
      <c r="CV101" s="119">
        <v>1476901.9639668465</v>
      </c>
      <c r="CW101" s="289">
        <v>0.18728405103471663</v>
      </c>
      <c r="CX101" s="117">
        <v>932872.77796043421</v>
      </c>
      <c r="CY101" s="142">
        <v>0.15287337481074637</v>
      </c>
      <c r="CZ101" s="119">
        <v>3589110.8750580684</v>
      </c>
      <c r="DA101" s="289">
        <v>0.36696020208342578</v>
      </c>
      <c r="DB101" s="117">
        <v>5778605.6009300547</v>
      </c>
      <c r="DC101" s="142">
        <v>9.200701728441546E-2</v>
      </c>
      <c r="DD101" s="119">
        <v>3730211.9479746995</v>
      </c>
      <c r="DE101" s="289">
        <v>3.5329679855332349E-2</v>
      </c>
      <c r="DF101" s="117">
        <v>2163210.4767403291</v>
      </c>
      <c r="DG101" s="142">
        <v>9.0005981810254376E-2</v>
      </c>
      <c r="DH101" s="119">
        <v>6564837.7856988814</v>
      </c>
      <c r="DI101" s="289">
        <v>0.17762209107931368</v>
      </c>
      <c r="DJ101" s="117">
        <v>3707842.822360551</v>
      </c>
      <c r="DK101" s="142">
        <v>-3.8494371714676588E-2</v>
      </c>
      <c r="DL101" s="119">
        <v>3547937.3307709158</v>
      </c>
      <c r="DM101" s="289">
        <v>-0.15972002151503395</v>
      </c>
      <c r="DN101" s="117">
        <v>1539013.3405387425</v>
      </c>
      <c r="DO101" s="142">
        <v>1.6013010725564006E-2</v>
      </c>
      <c r="DP101" s="119">
        <v>4820421.14331445</v>
      </c>
      <c r="DQ101" s="289">
        <v>0.23493214214446279</v>
      </c>
      <c r="DR101" s="117">
        <v>5040183.295079642</v>
      </c>
      <c r="DS101" s="142">
        <v>0.1011079926163569</v>
      </c>
      <c r="DT101" s="119">
        <v>6964189.1203591404</v>
      </c>
      <c r="DU101" s="289">
        <v>9.9962531565229287E-2</v>
      </c>
      <c r="DV101" s="117">
        <v>797275.98757901369</v>
      </c>
      <c r="DW101" s="142">
        <v>1.5806284406839746E-2</v>
      </c>
      <c r="DX101" s="119">
        <v>837526.79982707347</v>
      </c>
      <c r="DY101" s="289">
        <v>6.9935400518526453E-2</v>
      </c>
      <c r="DZ101" s="117">
        <v>2083878.751497908</v>
      </c>
      <c r="EA101" s="142">
        <v>9.6199308841932313E-2</v>
      </c>
      <c r="EB101" s="119">
        <v>2437516.8630167916</v>
      </c>
      <c r="EC101" s="289">
        <v>-0.19343490994803078</v>
      </c>
      <c r="ED101" s="117">
        <v>676334.40897179057</v>
      </c>
      <c r="EE101" s="142">
        <v>2.8219535881879199E-2</v>
      </c>
      <c r="EF101" s="119">
        <v>1389911.3828497727</v>
      </c>
      <c r="EG101" s="289">
        <v>0.18878296746096959</v>
      </c>
      <c r="EH101" s="117">
        <v>528174.6962741242</v>
      </c>
      <c r="EI101" s="142">
        <v>0.13974924301507827</v>
      </c>
      <c r="EJ101" s="119">
        <v>378851.72926890285</v>
      </c>
      <c r="EK101" s="289">
        <v>3.9244424633848723E-3</v>
      </c>
      <c r="EL101" s="117">
        <v>808997.08294898702</v>
      </c>
      <c r="EM101" s="142">
        <v>0.12109118395486967</v>
      </c>
      <c r="EN101" s="119">
        <v>243354.09964245502</v>
      </c>
      <c r="EO101" s="289">
        <v>-1.880351004706312E-2</v>
      </c>
      <c r="EP101" s="117">
        <v>1488753.0778812789</v>
      </c>
      <c r="EQ101" s="142">
        <v>-9.842816669725224E-2</v>
      </c>
      <c r="ER101" s="119">
        <v>997315.68298098247</v>
      </c>
      <c r="ES101" s="289">
        <v>7.4201140869636389E-2</v>
      </c>
      <c r="ET101" s="117">
        <v>5079247.908635078</v>
      </c>
      <c r="EU101" s="142">
        <v>0.17903981059565177</v>
      </c>
      <c r="EV101" s="119">
        <v>897356.9217730012</v>
      </c>
      <c r="EW101" s="289">
        <v>0.23692029792760949</v>
      </c>
      <c r="EX101" s="117">
        <v>370558.22501090547</v>
      </c>
      <c r="EY101" s="142">
        <v>-0.17437554804505695</v>
      </c>
      <c r="EZ101" s="119">
        <v>1443976.1477771215</v>
      </c>
      <c r="FA101" s="289">
        <v>0.18575176615506397</v>
      </c>
      <c r="FB101" s="117">
        <v>896768.59810411348</v>
      </c>
      <c r="FC101" s="142">
        <v>-8.9494671322350283E-2</v>
      </c>
      <c r="FD101" s="119">
        <v>2514979.6181122423</v>
      </c>
      <c r="FE101" s="289">
        <v>0.23073048200609123</v>
      </c>
      <c r="FF101" s="117">
        <v>5137040.2588868886</v>
      </c>
      <c r="FG101" s="142">
        <v>0.16535736713634619</v>
      </c>
      <c r="FH101" s="119">
        <v>21186925.169535041</v>
      </c>
      <c r="FI101" s="289">
        <v>0.14221056755209877</v>
      </c>
      <c r="FJ101" s="117">
        <v>7884764.0767284501</v>
      </c>
      <c r="FK101" s="142">
        <v>-4.9265211001674955E-3</v>
      </c>
      <c r="FL101" s="119">
        <v>3349745.2663352345</v>
      </c>
      <c r="FM101" s="289">
        <v>0.24246396904385714</v>
      </c>
      <c r="FN101" s="117">
        <v>1764576.2639783253</v>
      </c>
      <c r="FO101" s="142">
        <v>5.3947288826720896E-3</v>
      </c>
      <c r="FP101" s="119">
        <v>2208387.9835545323</v>
      </c>
      <c r="FQ101" s="289">
        <v>0.36612727441564041</v>
      </c>
      <c r="FR101" s="117">
        <v>2360300.8243951728</v>
      </c>
      <c r="FS101" s="142">
        <v>2.6678748183813491E-2</v>
      </c>
      <c r="FT101" s="119">
        <v>722500.2401140352</v>
      </c>
      <c r="FU101" s="289">
        <v>0.11796390172718155</v>
      </c>
      <c r="FV101" s="117">
        <v>540130.91440625605</v>
      </c>
      <c r="FW101" s="142">
        <v>0.26027088036736046</v>
      </c>
      <c r="FX101" s="119">
        <v>864347.19637374941</v>
      </c>
      <c r="FY101" s="289">
        <v>1.4288527038841883E-2</v>
      </c>
      <c r="FZ101" s="117">
        <v>701334.5919708974</v>
      </c>
      <c r="GA101" s="142">
        <v>-3.5558845912997405E-5</v>
      </c>
      <c r="GB101" s="119">
        <v>4838339.7637506956</v>
      </c>
      <c r="GC101" s="289">
        <v>0.11593002963468094</v>
      </c>
      <c r="GD101" s="117">
        <v>501212.68622876273</v>
      </c>
      <c r="GE101" s="142">
        <v>-0.12486610868030643</v>
      </c>
      <c r="GF101" s="119">
        <v>2820383.4508931595</v>
      </c>
      <c r="GG101" s="289">
        <v>1.8108491599047476E-2</v>
      </c>
      <c r="GH101" s="117">
        <v>3340557.2773886044</v>
      </c>
      <c r="GI101" s="142">
        <v>-0.10742550032552248</v>
      </c>
      <c r="GJ101" s="119">
        <v>1729392.360392818</v>
      </c>
      <c r="GK101" s="289">
        <v>-5.0538154152937213E-2</v>
      </c>
      <c r="GL101" s="117">
        <v>1138977.9978746925</v>
      </c>
      <c r="GM101" s="142">
        <v>0.17436509651036897</v>
      </c>
      <c r="GN101" s="119">
        <v>1995253.2224372458</v>
      </c>
      <c r="GO101" s="289">
        <v>7.311105311232341E-2</v>
      </c>
      <c r="GP101" s="117">
        <v>1600793.7250703804</v>
      </c>
      <c r="GQ101" s="142">
        <v>7.8234698157409577E-2</v>
      </c>
      <c r="GR101" s="119">
        <v>6773120.3195316419</v>
      </c>
      <c r="GS101" s="289">
        <v>6.4856207863029092E-2</v>
      </c>
      <c r="GT101" s="117">
        <v>23640589.712291863</v>
      </c>
    </row>
    <row r="102" spans="1:202" x14ac:dyDescent="0.35">
      <c r="A102" s="15">
        <v>48334</v>
      </c>
      <c r="B102" s="16">
        <v>2390.7721117962633</v>
      </c>
      <c r="C102" s="142">
        <v>0.21643609783196049</v>
      </c>
      <c r="D102" s="119">
        <v>2665267.015092806</v>
      </c>
      <c r="E102" s="289">
        <v>0.23738271970580579</v>
      </c>
      <c r="F102" s="117">
        <v>1330019.8042564946</v>
      </c>
      <c r="G102" s="142">
        <v>0.13828439352113595</v>
      </c>
      <c r="H102" s="119">
        <v>2555830.5134635284</v>
      </c>
      <c r="I102" s="289">
        <v>-4.503636741054353E-2</v>
      </c>
      <c r="J102" s="117">
        <v>5684819.8807885973</v>
      </c>
      <c r="K102" s="142">
        <v>0.14396864985533697</v>
      </c>
      <c r="L102" s="119">
        <v>4286892.0292766457</v>
      </c>
      <c r="M102" s="289">
        <v>-7.938977448608231E-2</v>
      </c>
      <c r="N102" s="117">
        <v>2988821.4794592611</v>
      </c>
      <c r="O102" s="142">
        <v>-7.6223132924212345E-2</v>
      </c>
      <c r="P102" s="119">
        <v>333584.10153502884</v>
      </c>
      <c r="Q102" s="289">
        <v>6.2665899536905295E-2</v>
      </c>
      <c r="R102" s="117">
        <v>2325900.8156019393</v>
      </c>
      <c r="S102" s="142">
        <v>-2.7444617723536159E-2</v>
      </c>
      <c r="T102" s="119">
        <v>747172.28067761729</v>
      </c>
      <c r="U102" s="289">
        <v>0.24538087944586645</v>
      </c>
      <c r="V102" s="117">
        <v>3895225.5727141821</v>
      </c>
      <c r="W102" s="142">
        <v>0.29471239033278523</v>
      </c>
      <c r="X102" s="119">
        <v>1008750.232357638</v>
      </c>
      <c r="Y102" s="289">
        <v>0.40613223816071692</v>
      </c>
      <c r="Z102" s="117">
        <v>1617522.2654123791</v>
      </c>
      <c r="AA102" s="142">
        <v>0.32164570502654449</v>
      </c>
      <c r="AB102" s="119">
        <v>1636218.1439029828</v>
      </c>
      <c r="AC102" s="289">
        <v>3.2553769927600423E-2</v>
      </c>
      <c r="AD102" s="117">
        <v>901037.68686903268</v>
      </c>
      <c r="AE102" s="142">
        <v>9.5404822323329197E-3</v>
      </c>
      <c r="AF102" s="119">
        <v>1424911.2529278006</v>
      </c>
      <c r="AG102" s="289">
        <v>0.13010125144496062</v>
      </c>
      <c r="AH102" s="117">
        <v>4023607.1181827071</v>
      </c>
      <c r="AI102" s="142">
        <v>6.6727390527748245E-2</v>
      </c>
      <c r="AJ102" s="119">
        <v>28778997.090934515</v>
      </c>
      <c r="AK102" s="289">
        <v>4.2893321592624101E-2</v>
      </c>
      <c r="AL102" s="117">
        <v>1101657.2324300213</v>
      </c>
      <c r="AM102" s="142">
        <v>0.16575264770083972</v>
      </c>
      <c r="AN102" s="119">
        <v>3485918.6128837988</v>
      </c>
      <c r="AO102" s="289">
        <v>0.13934634440587812</v>
      </c>
      <c r="AP102" s="117">
        <v>1130410.8824197541</v>
      </c>
      <c r="AQ102" s="142">
        <v>0.296331940734059</v>
      </c>
      <c r="AR102" s="119">
        <v>11645449.699330427</v>
      </c>
      <c r="AS102" s="289">
        <v>-7.0554883394459089E-2</v>
      </c>
      <c r="AT102" s="117">
        <v>1171235.0560311973</v>
      </c>
      <c r="AU102" s="142">
        <v>7.8497687735501587E-2</v>
      </c>
      <c r="AV102" s="119">
        <v>5196305.5456983391</v>
      </c>
      <c r="AW102" s="289">
        <v>0.30528950637972352</v>
      </c>
      <c r="AX102" s="117">
        <v>8620818.5021493323</v>
      </c>
      <c r="AY102" s="142">
        <v>-2.0609818051813139E-3</v>
      </c>
      <c r="AZ102" s="119">
        <v>6772177.0247299857</v>
      </c>
      <c r="BA102" s="289">
        <v>0.16387110178832209</v>
      </c>
      <c r="BB102" s="117">
        <v>4597471.5528315799</v>
      </c>
      <c r="BC102" s="142">
        <v>0.10394366483628939</v>
      </c>
      <c r="BD102" s="119">
        <v>1834407.7533469149</v>
      </c>
      <c r="BE102" s="289">
        <v>0.22775092429268168</v>
      </c>
      <c r="BF102" s="117">
        <v>2679056.6496360824</v>
      </c>
      <c r="BG102" s="142">
        <v>-2.2372517802519414E-2</v>
      </c>
      <c r="BH102" s="119">
        <v>3299569.8809390594</v>
      </c>
      <c r="BI102" s="289">
        <v>-3.3627603966039928E-2</v>
      </c>
      <c r="BJ102" s="117">
        <v>896375.69347812328</v>
      </c>
      <c r="BK102" s="142">
        <v>-0.12389597139837888</v>
      </c>
      <c r="BL102" s="119">
        <v>7931155.8844744274</v>
      </c>
      <c r="BM102" s="289">
        <v>0.22530025363614317</v>
      </c>
      <c r="BN102" s="117">
        <v>4512426.0095618088</v>
      </c>
      <c r="BO102" s="142">
        <v>-0.20333955714407306</v>
      </c>
      <c r="BP102" s="119">
        <v>1796640.9513952082</v>
      </c>
      <c r="BQ102" s="289">
        <v>1.50175450395542E-3</v>
      </c>
      <c r="BR102" s="117">
        <v>818143.09760392515</v>
      </c>
      <c r="BS102" s="142">
        <v>0.38038426967533961</v>
      </c>
      <c r="BT102" s="119">
        <v>7036079.5195471831</v>
      </c>
      <c r="BU102" s="289">
        <v>-1.1949709013349762E-2</v>
      </c>
      <c r="BV102" s="117">
        <v>3845355.4890447273</v>
      </c>
      <c r="BW102" s="142">
        <v>-0.14672294871245856</v>
      </c>
      <c r="BX102" s="119">
        <v>4656338.3861572789</v>
      </c>
      <c r="BY102" s="289">
        <v>-0.18039920418234637</v>
      </c>
      <c r="BZ102" s="117">
        <v>613765.27599207056</v>
      </c>
      <c r="CA102" s="142">
        <v>0.22114649895884517</v>
      </c>
      <c r="CB102" s="119">
        <v>1730745.1582789554</v>
      </c>
      <c r="CC102" s="289">
        <v>1.6911131488464431E-2</v>
      </c>
      <c r="CD102" s="117">
        <v>2256310.6567839491</v>
      </c>
      <c r="CE102" s="142">
        <v>-0.3187582490477992</v>
      </c>
      <c r="CF102" s="119">
        <v>1022015.7923310098</v>
      </c>
      <c r="CG102" s="289">
        <v>-9.5118938267286957E-2</v>
      </c>
      <c r="CH102" s="117">
        <v>6124737.7933945274</v>
      </c>
      <c r="CI102" s="142">
        <v>0.1417183537961052</v>
      </c>
      <c r="CJ102" s="119">
        <v>5434187.9347394938</v>
      </c>
      <c r="CK102" s="289">
        <v>7.3602023208485079E-2</v>
      </c>
      <c r="CL102" s="117">
        <v>942390.59316087631</v>
      </c>
      <c r="CM102" s="142">
        <v>5.9311214755419756E-2</v>
      </c>
      <c r="CN102" s="119">
        <v>966216.71731014433</v>
      </c>
      <c r="CO102" s="289">
        <v>3.8186528408542322E-3</v>
      </c>
      <c r="CP102" s="117">
        <v>1517722.0088730382</v>
      </c>
      <c r="CQ102" s="142">
        <v>9.6741742285730764E-2</v>
      </c>
      <c r="CR102" s="119">
        <v>746724.97078750574</v>
      </c>
      <c r="CS102" s="289">
        <v>0.15046702985023663</v>
      </c>
      <c r="CT102" s="117">
        <v>694018.90122939833</v>
      </c>
      <c r="CU102" s="142">
        <v>0.11083503861872271</v>
      </c>
      <c r="CV102" s="119">
        <v>1642985.2222909755</v>
      </c>
      <c r="CW102" s="289">
        <v>2.9349659522441642E-2</v>
      </c>
      <c r="CX102" s="117">
        <v>962643.04848312354</v>
      </c>
      <c r="CY102" s="142">
        <v>0.10727690315773834</v>
      </c>
      <c r="CZ102" s="119">
        <v>3976530.3469358543</v>
      </c>
      <c r="DA102" s="289">
        <v>8.8379823767541776E-2</v>
      </c>
      <c r="DB102" s="117">
        <v>6291708.5176741779</v>
      </c>
      <c r="DC102" s="142">
        <v>0.1404267577749484</v>
      </c>
      <c r="DD102" s="119">
        <v>4256424.2897539567</v>
      </c>
      <c r="DE102" s="289">
        <v>9.2023535998781422E-2</v>
      </c>
      <c r="DF102" s="117">
        <v>2364667.5260313801</v>
      </c>
      <c r="DG102" s="142">
        <v>-2.6130640680496052E-2</v>
      </c>
      <c r="DH102" s="119">
        <v>6395685.1405068366</v>
      </c>
      <c r="DI102" s="289">
        <v>-0.13217348365928133</v>
      </c>
      <c r="DJ102" s="117">
        <v>3220155.0917798914</v>
      </c>
      <c r="DK102" s="142">
        <v>9.1697126452847583E-2</v>
      </c>
      <c r="DL102" s="119">
        <v>3875663.7609491916</v>
      </c>
      <c r="DM102" s="289">
        <v>7.196432904696376E-2</v>
      </c>
      <c r="DN102" s="117">
        <v>1652158.1750967358</v>
      </c>
      <c r="DO102" s="142">
        <v>0.10708997422787728</v>
      </c>
      <c r="DP102" s="119">
        <v>5339030.6914313054</v>
      </c>
      <c r="DQ102" s="289">
        <v>-6.366022321536266E-2</v>
      </c>
      <c r="DR102" s="117">
        <v>4721714.8735803254</v>
      </c>
      <c r="DS102" s="142">
        <v>2.1552796651868641E-2</v>
      </c>
      <c r="DT102" s="119">
        <v>7116677.6444271933</v>
      </c>
      <c r="DU102" s="289">
        <v>6.3180551492229828E-2</v>
      </c>
      <c r="DV102" s="117">
        <v>850039.0962775643</v>
      </c>
      <c r="DW102" s="142">
        <v>0.10505176277541399</v>
      </c>
      <c r="DX102" s="119">
        <v>927901.23863235512</v>
      </c>
      <c r="DY102" s="289">
        <v>-0.18130499381047885</v>
      </c>
      <c r="DZ102" s="117">
        <v>1708451.8994675877</v>
      </c>
      <c r="EA102" s="142">
        <v>9.324602761706452E-2</v>
      </c>
      <c r="EB102" s="119">
        <v>2667196.3998545124</v>
      </c>
      <c r="EC102" s="289">
        <v>-5.1807827650041334E-2</v>
      </c>
      <c r="ED102" s="117">
        <v>643685.76458978374</v>
      </c>
      <c r="EE102" s="142">
        <v>8.0849297600415079E-2</v>
      </c>
      <c r="EF102" s="119">
        <v>1504675.5139917948</v>
      </c>
      <c r="EG102" s="289">
        <v>0.23100100016014721</v>
      </c>
      <c r="EH102" s="117">
        <v>652574.35148452525</v>
      </c>
      <c r="EI102" s="142">
        <v>0.10129915275319884</v>
      </c>
      <c r="EJ102" s="119">
        <v>419619.86057472322</v>
      </c>
      <c r="EK102" s="289">
        <v>6.7095655688245173E-2</v>
      </c>
      <c r="EL102" s="117">
        <v>865668.04479112325</v>
      </c>
      <c r="EM102" s="142">
        <v>-0.13723662631027528</v>
      </c>
      <c r="EN102" s="119">
        <v>212347.77612054616</v>
      </c>
      <c r="EO102" s="289">
        <v>7.7694260939393564E-2</v>
      </c>
      <c r="EP102" s="117">
        <v>1606811.4201003087</v>
      </c>
      <c r="EQ102" s="142">
        <v>0.19865094762962249</v>
      </c>
      <c r="ER102" s="119">
        <v>1197824.1606028352</v>
      </c>
      <c r="ES102" s="289">
        <v>3.0240768438726633E-2</v>
      </c>
      <c r="ET102" s="117">
        <v>5235239.0405947939</v>
      </c>
      <c r="EU102" s="142">
        <v>6.2867339517293688E-2</v>
      </c>
      <c r="EV102" s="119">
        <v>956162.13615409425</v>
      </c>
      <c r="EW102" s="289">
        <v>9.5537556723454473E-3</v>
      </c>
      <c r="EX102" s="117">
        <v>376489.21986683394</v>
      </c>
      <c r="EY102" s="142">
        <v>0.23937767126185946</v>
      </c>
      <c r="EZ102" s="119">
        <v>1792022.5675014758</v>
      </c>
      <c r="FA102" s="289">
        <v>2.7247686449072779E-2</v>
      </c>
      <c r="FB102" s="117">
        <v>923594.2397944252</v>
      </c>
      <c r="FC102" s="142">
        <v>0.17222367962045543</v>
      </c>
      <c r="FD102" s="119">
        <v>2950509.4342257767</v>
      </c>
      <c r="FE102" s="289">
        <v>0.34411848151289809</v>
      </c>
      <c r="FF102" s="117">
        <v>6907181.524357466</v>
      </c>
      <c r="FG102" s="142">
        <v>5.052878401392958E-2</v>
      </c>
      <c r="FH102" s="119">
        <v>22259865.507457562</v>
      </c>
      <c r="FI102" s="289">
        <v>1.4278373460730485E-2</v>
      </c>
      <c r="FJ102" s="117">
        <v>7999736.4549775273</v>
      </c>
      <c r="FK102" s="142">
        <v>9.7745016348038491E-2</v>
      </c>
      <c r="FL102" s="119">
        <v>3679556.9442667328</v>
      </c>
      <c r="FM102" s="289">
        <v>2.8230442563272878E-2</v>
      </c>
      <c r="FN102" s="117">
        <v>1816781.8049588765</v>
      </c>
      <c r="FO102" s="142">
        <v>-0.22481101359441572</v>
      </c>
      <c r="FP102" s="119">
        <v>1714308.8146737064</v>
      </c>
      <c r="FQ102" s="289">
        <v>-0.20772330921836149</v>
      </c>
      <c r="FR102" s="117">
        <v>1872402.0985127771</v>
      </c>
      <c r="FS102" s="142">
        <v>-0.18424076410532864</v>
      </c>
      <c r="FT102" s="119">
        <v>591777.01592093823</v>
      </c>
      <c r="FU102" s="289">
        <v>8.9724904825883134E-2</v>
      </c>
      <c r="FV102" s="117">
        <v>590984.8814066709</v>
      </c>
      <c r="FW102" s="142">
        <v>-0.21993582909870776</v>
      </c>
      <c r="FX102" s="119">
        <v>676637.0512219416</v>
      </c>
      <c r="FY102" s="289">
        <v>-0.14994593526858832</v>
      </c>
      <c r="FZ102" s="117">
        <v>598563.0927534037</v>
      </c>
      <c r="GA102" s="142">
        <v>1.5877522985110935E-2</v>
      </c>
      <c r="GB102" s="119">
        <v>4917551.386671219</v>
      </c>
      <c r="GC102" s="289">
        <v>7.871077716397766E-2</v>
      </c>
      <c r="GD102" s="117">
        <v>543054.2983980698</v>
      </c>
      <c r="GE102" s="142">
        <v>-0.14339071320494004</v>
      </c>
      <c r="GF102" s="119">
        <v>2418357.4284699759</v>
      </c>
      <c r="GG102" s="289">
        <v>0.15964821540870416</v>
      </c>
      <c r="GH102" s="117">
        <v>3876262.0573060513</v>
      </c>
      <c r="GI102" s="142">
        <v>0.15083090743824978</v>
      </c>
      <c r="GJ102" s="119">
        <v>1992628.9515394398</v>
      </c>
      <c r="GK102" s="289">
        <v>-0.11022254440319176</v>
      </c>
      <c r="GL102" s="117">
        <v>1015827.7170414871</v>
      </c>
      <c r="GM102" s="142">
        <v>-0.27190509909941241</v>
      </c>
      <c r="GN102" s="119">
        <v>1455124.4693738208</v>
      </c>
      <c r="GO102" s="289">
        <v>-3.6504074833734003E-2</v>
      </c>
      <c r="GP102" s="117">
        <v>1544749.0032488357</v>
      </c>
      <c r="GQ102" s="142">
        <v>-5.8123513965233652E-2</v>
      </c>
      <c r="GR102" s="119">
        <v>6381833.5381629327</v>
      </c>
      <c r="GS102" s="289">
        <v>-8.1279848713273678E-2</v>
      </c>
      <c r="GT102" s="117">
        <v>21721476.929096002</v>
      </c>
    </row>
    <row r="103" spans="1:202" x14ac:dyDescent="0.35">
      <c r="A103" s="15">
        <v>48365</v>
      </c>
      <c r="B103" s="16">
        <v>2390.7721117962633</v>
      </c>
      <c r="C103" s="142">
        <v>9.4990310546906265E-2</v>
      </c>
      <c r="D103" s="119">
        <v>2920832.3286586939</v>
      </c>
      <c r="E103" s="289">
        <v>5.3146401681109776E-2</v>
      </c>
      <c r="F103" s="117">
        <v>1403096.3431291378</v>
      </c>
      <c r="G103" s="142">
        <v>0.32824123964587976</v>
      </c>
      <c r="H103" s="119">
        <v>3397150.2616393589</v>
      </c>
      <c r="I103" s="289">
        <v>0.10104966792365033</v>
      </c>
      <c r="J103" s="117">
        <v>6261659.8140598461</v>
      </c>
      <c r="K103" s="142">
        <v>7.5858695002293794E-2</v>
      </c>
      <c r="L103" s="119">
        <v>4614480.8363451026</v>
      </c>
      <c r="M103" s="289">
        <v>-6.7429253875737727E-2</v>
      </c>
      <c r="N103" s="117">
        <v>2789678.2492433409</v>
      </c>
      <c r="O103" s="142">
        <v>-0.21281431404841197</v>
      </c>
      <c r="P103" s="119">
        <v>264983.40190119209</v>
      </c>
      <c r="Q103" s="289">
        <v>0.23035504668145568</v>
      </c>
      <c r="R103" s="117">
        <v>2864074.5786681562</v>
      </c>
      <c r="S103" s="142">
        <v>-9.8895518140581021E-3</v>
      </c>
      <c r="T103" s="119">
        <v>742173.8538056243</v>
      </c>
      <c r="U103" s="289">
        <v>0.15563924817767491</v>
      </c>
      <c r="V103" s="117">
        <v>4503866.3244456667</v>
      </c>
      <c r="W103" s="142">
        <v>6.9638749767947358E-2</v>
      </c>
      <c r="X103" s="119">
        <v>1081389.1094789465</v>
      </c>
      <c r="Y103" s="289">
        <v>0.2103863379605122</v>
      </c>
      <c r="Z103" s="117">
        <v>1960217.6235138774</v>
      </c>
      <c r="AA103" s="142">
        <v>4.5500531074274327E-2</v>
      </c>
      <c r="AB103" s="119">
        <v>1713057.7105157285</v>
      </c>
      <c r="AC103" s="289">
        <v>8.9153615729067368E-2</v>
      </c>
      <c r="AD103" s="117">
        <v>983759.22667335847</v>
      </c>
      <c r="AE103" s="142">
        <v>-3.7438774566344236E-2</v>
      </c>
      <c r="AF103" s="119">
        <v>1373955.093864186</v>
      </c>
      <c r="AG103" s="289">
        <v>2.3861465391394991E-2</v>
      </c>
      <c r="AH103" s="117">
        <v>4122007.0522935903</v>
      </c>
      <c r="AI103" s="142">
        <v>-0.22382841259590233</v>
      </c>
      <c r="AJ103" s="119">
        <v>22339830.628080346</v>
      </c>
      <c r="AK103" s="289">
        <v>-5.2330268798646419E-2</v>
      </c>
      <c r="AL103" s="117">
        <v>1046397.9854447816</v>
      </c>
      <c r="AM103" s="142">
        <v>0.21654717238470395</v>
      </c>
      <c r="AN103" s="119">
        <v>4243175.2037787903</v>
      </c>
      <c r="AO103" s="289">
        <v>2.8232473122364786E-2</v>
      </c>
      <c r="AP103" s="117">
        <v>1164715.9493866949</v>
      </c>
      <c r="AQ103" s="142">
        <v>-0.12457576386596553</v>
      </c>
      <c r="AR103" s="119">
        <v>10197099.679585457</v>
      </c>
      <c r="AS103" s="289">
        <v>1.3992912349890696E-2</v>
      </c>
      <c r="AT103" s="117">
        <v>1190014.8176231575</v>
      </c>
      <c r="AU103" s="142">
        <v>-3.3871555156082304E-2</v>
      </c>
      <c r="AV103" s="119">
        <v>5022689.3679111572</v>
      </c>
      <c r="AW103" s="289">
        <v>0.27555139356768349</v>
      </c>
      <c r="AX103" s="117">
        <v>10998687.826222446</v>
      </c>
      <c r="AY103" s="142">
        <v>0.28316166023563533</v>
      </c>
      <c r="AZ103" s="119">
        <v>8692188.6865739487</v>
      </c>
      <c r="BA103" s="289">
        <v>-5.877691753017595E-2</v>
      </c>
      <c r="BB103" s="117">
        <v>4329637.1186352642</v>
      </c>
      <c r="BC103" s="142">
        <v>0.16559858141120148</v>
      </c>
      <c r="BD103" s="119">
        <v>2140573.8471426694</v>
      </c>
      <c r="BE103" s="289">
        <v>-2.3868545189612629E-2</v>
      </c>
      <c r="BF103" s="117">
        <v>2617502.2370405076</v>
      </c>
      <c r="BG103" s="142">
        <v>0.1213908703539984</v>
      </c>
      <c r="BH103" s="119">
        <v>3702498.3126918869</v>
      </c>
      <c r="BI103" s="289">
        <v>-0.12484085714959964</v>
      </c>
      <c r="BJ103" s="117">
        <v>786862.15568804392</v>
      </c>
      <c r="BK103" s="142">
        <v>-0.24382970090377806</v>
      </c>
      <c r="BL103" s="119">
        <v>5999695.2894535838</v>
      </c>
      <c r="BM103" s="289">
        <v>1.0155478297041096E-2</v>
      </c>
      <c r="BN103" s="117">
        <v>4560642.6260807132</v>
      </c>
      <c r="BO103" s="142">
        <v>-0.23455906277685004</v>
      </c>
      <c r="BP103" s="119">
        <v>1377613.3058012363</v>
      </c>
      <c r="BQ103" s="289">
        <v>-5.3034906616993609E-2</v>
      </c>
      <c r="BR103" s="117">
        <v>777143.72693495941</v>
      </c>
      <c r="BS103" s="142">
        <v>8.8088032863239268E-2</v>
      </c>
      <c r="BT103" s="119">
        <v>7658264.6956052156</v>
      </c>
      <c r="BU103" s="289">
        <v>-0.14927355245601526</v>
      </c>
      <c r="BV103" s="117">
        <v>3273736.3868505792</v>
      </c>
      <c r="BW103" s="142">
        <v>0.35556392054542085</v>
      </c>
      <c r="BX103" s="119">
        <v>6314355.0902372943</v>
      </c>
      <c r="BY103" s="289">
        <v>0.13417448928159723</v>
      </c>
      <c r="BZ103" s="117">
        <v>698507.69054888154</v>
      </c>
      <c r="CA103" s="142">
        <v>-4.1840662560858631E-2</v>
      </c>
      <c r="CB103" s="119">
        <v>1660720.406244362</v>
      </c>
      <c r="CC103" s="289">
        <v>5.5141747973485901E-2</v>
      </c>
      <c r="CD103" s="117">
        <v>2383118.3424820164</v>
      </c>
      <c r="CE103" s="142">
        <v>0.26666003326719362</v>
      </c>
      <c r="CF103" s="119">
        <v>1296937.3296253902</v>
      </c>
      <c r="CG103" s="289">
        <v>4.3856736589422823E-2</v>
      </c>
      <c r="CH103" s="117">
        <v>6395739.5775905102</v>
      </c>
      <c r="CI103" s="142">
        <v>0.22980874418984659</v>
      </c>
      <c r="CJ103" s="119">
        <v>6685402.6118253889</v>
      </c>
      <c r="CK103" s="289">
        <v>0.28176583768004065</v>
      </c>
      <c r="CL103" s="117">
        <v>1210314.8401764373</v>
      </c>
      <c r="CM103" s="142">
        <v>0.1576765250440551</v>
      </c>
      <c r="CN103" s="119">
        <v>1120957.1838468784</v>
      </c>
      <c r="CO103" s="289">
        <v>0.14091226653993152</v>
      </c>
      <c r="CP103" s="117">
        <v>1733978.4292326726</v>
      </c>
      <c r="CQ103" s="142">
        <v>0.47811464621168021</v>
      </c>
      <c r="CR103" s="119">
        <v>1106135.8881247977</v>
      </c>
      <c r="CS103" s="289">
        <v>-0.24755384152551244</v>
      </c>
      <c r="CT103" s="117">
        <v>524602.62825054186</v>
      </c>
      <c r="CU103" s="142">
        <v>9.5906013739370313E-2</v>
      </c>
      <c r="CV103" s="119">
        <v>1802948.1577053925</v>
      </c>
      <c r="CW103" s="289">
        <v>-0.25089533565177674</v>
      </c>
      <c r="CX103" s="117">
        <v>723511.16983289702</v>
      </c>
      <c r="CY103" s="142">
        <v>0.4039371808424872</v>
      </c>
      <c r="CZ103" s="119">
        <v>5585189.5769235166</v>
      </c>
      <c r="DA103" s="289">
        <v>-0.26194878677741862</v>
      </c>
      <c r="DB103" s="117">
        <v>4645993.8768240716</v>
      </c>
      <c r="DC103" s="142">
        <v>0.25219943367761749</v>
      </c>
      <c r="DD103" s="119">
        <v>5332282.8572333558</v>
      </c>
      <c r="DE103" s="289">
        <v>6.2371855272043239E-2</v>
      </c>
      <c r="DF103" s="117">
        <v>2514546.9988433057</v>
      </c>
      <c r="DG103" s="142">
        <v>0.27874781559747253</v>
      </c>
      <c r="DH103" s="119">
        <v>8180859.1747841276</v>
      </c>
      <c r="DI103" s="289">
        <v>0.17878659221006798</v>
      </c>
      <c r="DJ103" s="117">
        <v>3798266.419138913</v>
      </c>
      <c r="DK103" s="142">
        <v>-7.0481108780261273E-3</v>
      </c>
      <c r="DL103" s="119">
        <v>3850738.4251478701</v>
      </c>
      <c r="DM103" s="289">
        <v>8.9961332793448007E-2</v>
      </c>
      <c r="DN103" s="117">
        <v>1803179.2986258254</v>
      </c>
      <c r="DO103" s="142">
        <v>-5.8558535060912846E-2</v>
      </c>
      <c r="DP103" s="119">
        <v>5028775.647607632</v>
      </c>
      <c r="DQ103" s="289">
        <v>-0.21218315365046622</v>
      </c>
      <c r="DR103" s="117">
        <v>3722237.2931775358</v>
      </c>
      <c r="DS103" s="142">
        <v>0.1170187129634182</v>
      </c>
      <c r="DT103" s="119">
        <v>7951852.87506539</v>
      </c>
      <c r="DU103" s="289">
        <v>0.19180867859637271</v>
      </c>
      <c r="DV103" s="117">
        <v>1015474.744201615</v>
      </c>
      <c r="DW103" s="142">
        <v>0.11230511802671495</v>
      </c>
      <c r="DX103" s="119">
        <v>1034500.0688658931</v>
      </c>
      <c r="DY103" s="289">
        <v>0.2485119920326678</v>
      </c>
      <c r="DZ103" s="117">
        <v>2135413.456408069</v>
      </c>
      <c r="EA103" s="142">
        <v>0.10490560598119399</v>
      </c>
      <c r="EB103" s="119">
        <v>2949391.0265639052</v>
      </c>
      <c r="EC103" s="289">
        <v>-8.55543097589819E-2</v>
      </c>
      <c r="ED103" s="117">
        <v>591006.44541041856</v>
      </c>
      <c r="EE103" s="142">
        <v>0.21223460450518516</v>
      </c>
      <c r="EF103" s="119">
        <v>1826410.4987242757</v>
      </c>
      <c r="EG103" s="289">
        <v>0.29372972339530401</v>
      </c>
      <c r="EH103" s="117">
        <v>846645.60735274106</v>
      </c>
      <c r="EI103" s="142">
        <v>0.11972771519442478</v>
      </c>
      <c r="EJ103" s="119">
        <v>472250.75984333415</v>
      </c>
      <c r="EK103" s="289">
        <v>0.21867580827309474</v>
      </c>
      <c r="EL103" s="117">
        <v>1057359.4762938081</v>
      </c>
      <c r="EM103" s="142">
        <v>1.5747464083058257E-2</v>
      </c>
      <c r="EN103" s="119">
        <v>218082.48720991798</v>
      </c>
      <c r="EO103" s="289">
        <v>0.25691395061892852</v>
      </c>
      <c r="EP103" s="117">
        <v>2022014.4620496859</v>
      </c>
      <c r="EQ103" s="142">
        <v>0.12125103626970329</v>
      </c>
      <c r="ER103" s="119">
        <v>1345452.3534566127</v>
      </c>
      <c r="ES103" s="289">
        <v>-1.6874851064805997E-2</v>
      </c>
      <c r="ET103" s="117">
        <v>5149285.9336078949</v>
      </c>
      <c r="EU103" s="142">
        <v>-5.0682947640744776E-2</v>
      </c>
      <c r="EV103" s="119">
        <v>910091.79278312996</v>
      </c>
      <c r="EW103" s="289">
        <v>5.7191338057993597E-2</v>
      </c>
      <c r="EX103" s="117">
        <v>400411.9142272246</v>
      </c>
      <c r="EY103" s="142">
        <v>2.608383017747682E-2</v>
      </c>
      <c r="EZ103" s="119">
        <v>1841156.1519381867</v>
      </c>
      <c r="FA103" s="289">
        <v>2.3825875228336735E-2</v>
      </c>
      <c r="FB103" s="117">
        <v>947990.45302517398</v>
      </c>
      <c r="FC103" s="142">
        <v>-0.36875715502448619</v>
      </c>
      <c r="FD103" s="119">
        <v>1864878.7414995693</v>
      </c>
      <c r="FE103" s="289">
        <v>6.3532679316311888E-2</v>
      </c>
      <c r="FF103" s="117">
        <v>7348404.0452358183</v>
      </c>
      <c r="FG103" s="142">
        <v>0.11079359928590417</v>
      </c>
      <c r="FH103" s="119">
        <v>24728506.898760729</v>
      </c>
      <c r="FI103" s="289">
        <v>0.18996536246097281</v>
      </c>
      <c r="FJ103" s="117">
        <v>9521800.062351387</v>
      </c>
      <c r="FK103" s="142">
        <v>9.7613640216300424E-2</v>
      </c>
      <c r="FL103" s="119">
        <v>4041122.6640915717</v>
      </c>
      <c r="FM103" s="289">
        <v>8.6239705187242152E-2</v>
      </c>
      <c r="FN103" s="117">
        <v>1975851.3043198718</v>
      </c>
      <c r="FO103" s="142">
        <v>0.26284786724954318</v>
      </c>
      <c r="FP103" s="119">
        <v>2167302.0025295787</v>
      </c>
      <c r="FQ103" s="289">
        <v>0.10506297208761975</v>
      </c>
      <c r="FR103" s="117">
        <v>2071513.0000374219</v>
      </c>
      <c r="FS103" s="142">
        <v>0.17395004845878054</v>
      </c>
      <c r="FT103" s="119">
        <v>697107.42862897436</v>
      </c>
      <c r="FU103" s="289">
        <v>2.4157045767114416E-2</v>
      </c>
      <c r="FV103" s="117">
        <v>607652.10234628082</v>
      </c>
      <c r="FW103" s="142">
        <v>8.4629768266070951E-2</v>
      </c>
      <c r="FX103" s="119">
        <v>736291.46017888852</v>
      </c>
      <c r="FY103" s="289">
        <v>9.5007711473883011E-2</v>
      </c>
      <c r="FZ103" s="117">
        <v>657821.97448043048</v>
      </c>
      <c r="GA103" s="142">
        <v>-0.11824082610943643</v>
      </c>
      <c r="GB103" s="119">
        <v>4338486.8203874053</v>
      </c>
      <c r="GC103" s="289">
        <v>-9.1625724560199046E-2</v>
      </c>
      <c r="GD103" s="117">
        <v>495687.32694361237</v>
      </c>
      <c r="GE103" s="142">
        <v>-8.3168908943826031E-2</v>
      </c>
      <c r="GF103" s="119">
        <v>2219616.0518197278</v>
      </c>
      <c r="GG103" s="289">
        <v>-0.23108348096072032</v>
      </c>
      <c r="GH103" s="117">
        <v>2982912.7000996023</v>
      </c>
      <c r="GI103" s="142">
        <v>0.34575292225002463</v>
      </c>
      <c r="GJ103" s="119">
        <v>2683977.006606</v>
      </c>
      <c r="GK103" s="289">
        <v>5.8047627982074079E-3</v>
      </c>
      <c r="GL103" s="117">
        <v>1024115.1280945538</v>
      </c>
      <c r="GM103" s="142">
        <v>0.17911024552058769</v>
      </c>
      <c r="GN103" s="119">
        <v>1718142.9424581772</v>
      </c>
      <c r="GO103" s="289">
        <v>0.21080168567383092</v>
      </c>
      <c r="GP103" s="117">
        <v>1872775.4691884567</v>
      </c>
      <c r="GQ103" s="142">
        <v>1.2258624924710027E-2</v>
      </c>
      <c r="GR103" s="119">
        <v>6462456.8139510034</v>
      </c>
      <c r="GS103" s="289">
        <v>-2.5255689262151527E-2</v>
      </c>
      <c r="GT103" s="117">
        <v>21175276.829571556</v>
      </c>
    </row>
    <row r="104" spans="1:202" x14ac:dyDescent="0.35">
      <c r="A104" s="15">
        <v>48395</v>
      </c>
      <c r="B104" s="16">
        <v>2390.7721117962633</v>
      </c>
      <c r="C104" s="142">
        <v>6.9306596521647695E-2</v>
      </c>
      <c r="D104" s="119">
        <v>3125656.0484802229</v>
      </c>
      <c r="E104" s="289">
        <v>-4.7532623801194301E-3</v>
      </c>
      <c r="F104" s="117">
        <v>1398817.8301774552</v>
      </c>
      <c r="G104" s="142">
        <v>0.11034255845227872</v>
      </c>
      <c r="H104" s="119">
        <v>3774391.2850672705</v>
      </c>
      <c r="I104" s="289">
        <v>9.9143649138684925E-2</v>
      </c>
      <c r="J104" s="117">
        <v>6884854.3898025947</v>
      </c>
      <c r="K104" s="142">
        <v>-1.7119986294178567E-2</v>
      </c>
      <c r="L104" s="119">
        <v>4537871.7597839208</v>
      </c>
      <c r="M104" s="289">
        <v>3.5141160634107854E-2</v>
      </c>
      <c r="N104" s="117">
        <v>2890101.5528292744</v>
      </c>
      <c r="O104" s="142">
        <v>-5.4568453423768162E-3</v>
      </c>
      <c r="P104" s="119">
        <v>265928.20057051664</v>
      </c>
      <c r="Q104" s="289">
        <v>7.6189582000605049E-2</v>
      </c>
      <c r="R104" s="117">
        <v>3084677.9957472384</v>
      </c>
      <c r="S104" s="142">
        <v>-3.164823053979688E-2</v>
      </c>
      <c r="T104" s="119">
        <v>721076.13669157063</v>
      </c>
      <c r="U104" s="289">
        <v>2.3536859814709259E-2</v>
      </c>
      <c r="V104" s="117">
        <v>4612263.9668601295</v>
      </c>
      <c r="W104" s="142">
        <v>-2.4850607957287642E-2</v>
      </c>
      <c r="X104" s="119">
        <v>1056906.7047818012</v>
      </c>
      <c r="Y104" s="289">
        <v>0.1257813808797775</v>
      </c>
      <c r="Z104" s="117">
        <v>2209167.2751361248</v>
      </c>
      <c r="AA104" s="142">
        <v>0.21338716557587184</v>
      </c>
      <c r="AB104" s="119">
        <v>2080993.0119423685</v>
      </c>
      <c r="AC104" s="289">
        <v>-2.2882016628007852E-2</v>
      </c>
      <c r="AD104" s="117">
        <v>963639.60380245885</v>
      </c>
      <c r="AE104" s="142">
        <v>0.24871335154542212</v>
      </c>
      <c r="AF104" s="119">
        <v>1718066.8422438488</v>
      </c>
      <c r="AG104" s="289">
        <v>0.10558277536276225</v>
      </c>
      <c r="AH104" s="117">
        <v>4559610.7690514224</v>
      </c>
      <c r="AI104" s="142">
        <v>0.16806471327920577</v>
      </c>
      <c r="AJ104" s="119">
        <v>26096758.629406482</v>
      </c>
      <c r="AK104" s="289">
        <v>-0.15261047758742805</v>
      </c>
      <c r="AL104" s="117">
        <v>889097.46125132719</v>
      </c>
      <c r="AM104" s="142">
        <v>4.979442375624786E-2</v>
      </c>
      <c r="AN104" s="119">
        <v>4456852.4400595501</v>
      </c>
      <c r="AO104" s="289">
        <v>0.12780179114343412</v>
      </c>
      <c r="AP104" s="117">
        <v>1315959.5060034362</v>
      </c>
      <c r="AQ104" s="142">
        <v>0.10419250705022362</v>
      </c>
      <c r="AR104" s="119">
        <v>11261951.831954293</v>
      </c>
      <c r="AS104" s="289">
        <v>0.35454077137901591</v>
      </c>
      <c r="AT104" s="117">
        <v>1614314.361127527</v>
      </c>
      <c r="AU104" s="142">
        <v>-3.1639184148476517E-2</v>
      </c>
      <c r="AV104" s="119">
        <v>4866166.346191017</v>
      </c>
      <c r="AW104" s="289">
        <v>0.40767350293521187</v>
      </c>
      <c r="AX104" s="117">
        <v>15484952.192141216</v>
      </c>
      <c r="AY104" s="142">
        <v>0.24606764423407446</v>
      </c>
      <c r="AZ104" s="119">
        <v>10833445.85202907</v>
      </c>
      <c r="BA104" s="289">
        <v>3.669858313738196E-2</v>
      </c>
      <c r="BB104" s="117">
        <v>4490919.4384999918</v>
      </c>
      <c r="BC104" s="142">
        <v>-0.10099424035009449</v>
      </c>
      <c r="BD104" s="119">
        <v>1926778.9896490125</v>
      </c>
      <c r="BE104" s="289">
        <v>-7.708706190755707E-2</v>
      </c>
      <c r="BF104" s="117">
        <v>2418117.4521623929</v>
      </c>
      <c r="BG104" s="142">
        <v>0.30485310376645314</v>
      </c>
      <c r="BH104" s="119">
        <v>4833607.1871178607</v>
      </c>
      <c r="BI104" s="289">
        <v>-8.9011790311349065E-2</v>
      </c>
      <c r="BJ104" s="117">
        <v>719212.91859379993</v>
      </c>
      <c r="BK104" s="142">
        <v>0.33310867316233272</v>
      </c>
      <c r="BL104" s="119">
        <v>8000636.5988135608</v>
      </c>
      <c r="BM104" s="289">
        <v>0.35340404739495856</v>
      </c>
      <c r="BN104" s="117">
        <v>6174782.9609714048</v>
      </c>
      <c r="BO104" s="142">
        <v>0.32447508234672351</v>
      </c>
      <c r="BP104" s="119">
        <v>1827005.2687548308</v>
      </c>
      <c r="BQ104" s="289">
        <v>0.18465673898386503</v>
      </c>
      <c r="BR104" s="117">
        <v>923039.32538433268</v>
      </c>
      <c r="BS104" s="142">
        <v>0.2307037650369777</v>
      </c>
      <c r="BT104" s="119">
        <v>9427445.9666428976</v>
      </c>
      <c r="BU104" s="289">
        <v>7.8702046026785447E-2</v>
      </c>
      <c r="BV104" s="117">
        <v>3533776.9107598523</v>
      </c>
      <c r="BW104" s="142">
        <v>-0.25568285646588335</v>
      </c>
      <c r="BX104" s="119">
        <v>4702273.5161373289</v>
      </c>
      <c r="BY104" s="289">
        <v>6.1694485822957681E-3</v>
      </c>
      <c r="BZ104" s="117">
        <v>705207.86994185741</v>
      </c>
      <c r="CA104" s="142">
        <v>0.34283022729814644</v>
      </c>
      <c r="CB104" s="119">
        <v>2232456.332707583</v>
      </c>
      <c r="CC104" s="289">
        <v>-1.1996670467773037E-2</v>
      </c>
      <c r="CD104" s="117">
        <v>2356919.6291533504</v>
      </c>
      <c r="CE104" s="142">
        <v>0.23433509953143827</v>
      </c>
      <c r="CF104" s="119">
        <v>1603246.0399609902</v>
      </c>
      <c r="CG104" s="289">
        <v>3.2897453112673627E-3</v>
      </c>
      <c r="CH104" s="117">
        <v>6419170.7039897721</v>
      </c>
      <c r="CI104" s="142">
        <v>0.27803154236457028</v>
      </c>
      <c r="CJ104" s="119">
        <v>8546546.1834311243</v>
      </c>
      <c r="CK104" s="289">
        <v>4.8999784086940064E-2</v>
      </c>
      <c r="CL104" s="117">
        <v>1272010.7781340983</v>
      </c>
      <c r="CM104" s="142">
        <v>-2.2181889072655996E-2</v>
      </c>
      <c r="CN104" s="119">
        <v>1098483.0080513863</v>
      </c>
      <c r="CO104" s="289">
        <v>-4.4322449545107084E-3</v>
      </c>
      <c r="CP104" s="117">
        <v>1728683.7842002721</v>
      </c>
      <c r="CQ104" s="142">
        <v>0.12757671539729942</v>
      </c>
      <c r="CR104" s="119">
        <v>1249643.8436266305</v>
      </c>
      <c r="CS104" s="289">
        <v>-2.8852719465222991E-2</v>
      </c>
      <c r="CT104" s="117">
        <v>511857.18789870659</v>
      </c>
      <c r="CU104" s="142">
        <v>-0.12063480577601732</v>
      </c>
      <c r="CV104" s="119">
        <v>1587840.6289881703</v>
      </c>
      <c r="CW104" s="289">
        <v>6.6303932328938261E-2</v>
      </c>
      <c r="CX104" s="117">
        <v>773873.57758852467</v>
      </c>
      <c r="CY104" s="142">
        <v>-9.5828403189852362E-2</v>
      </c>
      <c r="CZ104" s="119">
        <v>5052360.5503661241</v>
      </c>
      <c r="DA104" s="289">
        <v>7.7800891585872917E-2</v>
      </c>
      <c r="DB104" s="117">
        <v>5009847.1148552867</v>
      </c>
      <c r="DC104" s="142">
        <v>-3.4019623158858238E-2</v>
      </c>
      <c r="DD104" s="119">
        <v>5153271.3759656334</v>
      </c>
      <c r="DE104" s="289">
        <v>0.12849739387737852</v>
      </c>
      <c r="DF104" s="117">
        <v>2840050.5070886505</v>
      </c>
      <c r="DG104" s="142">
        <v>0.23530819521202895</v>
      </c>
      <c r="DH104" s="119">
        <v>10108273.154598147</v>
      </c>
      <c r="DI104" s="289">
        <v>0.1974576489913446</v>
      </c>
      <c r="DJ104" s="117">
        <v>4550653.9486166518</v>
      </c>
      <c r="DK104" s="142">
        <v>0.21178269157107066</v>
      </c>
      <c r="DL104" s="119">
        <v>4668648.9454736272</v>
      </c>
      <c r="DM104" s="289">
        <v>-0.34006764601280609</v>
      </c>
      <c r="DN104" s="117">
        <v>1192367.1313149147</v>
      </c>
      <c r="DO104" s="142">
        <v>0.29643652466256709</v>
      </c>
      <c r="DP104" s="119">
        <v>6521879.1960039847</v>
      </c>
      <c r="DQ104" s="289">
        <v>3.3046432387183682E-2</v>
      </c>
      <c r="DR104" s="117">
        <v>3847634.7283273772</v>
      </c>
      <c r="DS104" s="142">
        <v>0.17364269424281753</v>
      </c>
      <c r="DT104" s="119">
        <v>9335024.8046260346</v>
      </c>
      <c r="DU104" s="289">
        <v>0.19789104244115083</v>
      </c>
      <c r="DV104" s="117">
        <v>1218818.8720161298</v>
      </c>
      <c r="DW104" s="142">
        <v>2.2195177902724635E-2</v>
      </c>
      <c r="DX104" s="119">
        <v>1059851.7540465489</v>
      </c>
      <c r="DY104" s="289">
        <v>0.3550821781013121</v>
      </c>
      <c r="DZ104" s="117">
        <v>2896051.4897680935</v>
      </c>
      <c r="EA104" s="142">
        <v>0.28772514792724108</v>
      </c>
      <c r="EB104" s="119">
        <v>3800395.7680890788</v>
      </c>
      <c r="EC104" s="289">
        <v>0.22257542935098715</v>
      </c>
      <c r="ED104" s="117">
        <v>724940.73085863958</v>
      </c>
      <c r="EE104" s="142">
        <v>0.12115512028871572</v>
      </c>
      <c r="EF104" s="119">
        <v>2050080.2545055849</v>
      </c>
      <c r="EG104" s="289">
        <v>-0.18306684158549877</v>
      </c>
      <c r="EH104" s="117">
        <v>694043.64218423469</v>
      </c>
      <c r="EI104" s="142">
        <v>0.4177315722512826</v>
      </c>
      <c r="EJ104" s="119">
        <v>671915.58436134935</v>
      </c>
      <c r="EK104" s="289">
        <v>5.0258890180953086E-2</v>
      </c>
      <c r="EL104" s="117">
        <v>1112891.9622064449</v>
      </c>
      <c r="EM104" s="142">
        <v>0.11303784021127082</v>
      </c>
      <c r="EN104" s="119">
        <v>245124.83266382545</v>
      </c>
      <c r="EO104" s="289">
        <v>0.13386050992022128</v>
      </c>
      <c r="EP104" s="117">
        <v>2295073.121117515</v>
      </c>
      <c r="EQ104" s="142">
        <v>-8.3891373306155509E-2</v>
      </c>
      <c r="ER104" s="119">
        <v>1234971.2799189349</v>
      </c>
      <c r="ES104" s="289">
        <v>0.12300278024655839</v>
      </c>
      <c r="ET104" s="117">
        <v>5785053.1918379562</v>
      </c>
      <c r="EU104" s="142">
        <v>-0.11603221088590809</v>
      </c>
      <c r="EV104" s="119">
        <v>806882.60206917999</v>
      </c>
      <c r="EW104" s="289">
        <v>8.5375583327800819E-2</v>
      </c>
      <c r="EX104" s="117">
        <v>436988.08708757145</v>
      </c>
      <c r="EY104" s="142">
        <v>0.16328672277280054</v>
      </c>
      <c r="EZ104" s="119">
        <v>2144183.2782129501</v>
      </c>
      <c r="FA104" s="289">
        <v>0.18795673950897659</v>
      </c>
      <c r="FB104" s="117">
        <v>1128562.4197732196</v>
      </c>
      <c r="FC104" s="142">
        <v>-1.1422443959650704E-2</v>
      </c>
      <c r="FD104" s="119">
        <v>1845968.0406950428</v>
      </c>
      <c r="FE104" s="289">
        <v>3.0917382803110339E-2</v>
      </c>
      <c r="FF104" s="117">
        <v>7577988.2382060951</v>
      </c>
      <c r="FG104" s="142">
        <v>0.10715113771635938</v>
      </c>
      <c r="FH104" s="119">
        <v>27380585.319101579</v>
      </c>
      <c r="FI104" s="289">
        <v>0.1401350721734328</v>
      </c>
      <c r="FJ104" s="117">
        <v>10858528.973421792</v>
      </c>
      <c r="FK104" s="142">
        <v>0.10529831713608287</v>
      </c>
      <c r="FL104" s="119">
        <v>4469036.8520726934</v>
      </c>
      <c r="FM104" s="289">
        <v>3.3969337677469971E-2</v>
      </c>
      <c r="FN104" s="117">
        <v>2045360.4365885791</v>
      </c>
      <c r="FO104" s="142">
        <v>-9.8261876784087404E-2</v>
      </c>
      <c r="FP104" s="119">
        <v>1956729.6123149078</v>
      </c>
      <c r="FQ104" s="289">
        <v>0.24007370527995422</v>
      </c>
      <c r="FR104" s="117">
        <v>2571219.5736037958</v>
      </c>
      <c r="FS104" s="142">
        <v>5.2063096744548044E-2</v>
      </c>
      <c r="FT104" s="119">
        <v>735791.77223882417</v>
      </c>
      <c r="FU104" s="289">
        <v>0.30066088565689503</v>
      </c>
      <c r="FV104" s="117">
        <v>792740.09372078418</v>
      </c>
      <c r="FW104" s="142">
        <v>0.20771270792779142</v>
      </c>
      <c r="FX104" s="119">
        <v>891619.32530854933</v>
      </c>
      <c r="FY104" s="289">
        <v>0.10399397410096285</v>
      </c>
      <c r="FZ104" s="117">
        <v>728622.26796938886</v>
      </c>
      <c r="GA104" s="142">
        <v>0.16640129506984427</v>
      </c>
      <c r="GB104" s="119">
        <v>5062807.4180551162</v>
      </c>
      <c r="GC104" s="289">
        <v>0.2617772950818249</v>
      </c>
      <c r="GD104" s="117">
        <v>627837.78670904774</v>
      </c>
      <c r="GE104" s="142">
        <v>-5.5451449392269835E-2</v>
      </c>
      <c r="GF104" s="119">
        <v>2098925.8967637722</v>
      </c>
      <c r="GG104" s="289">
        <v>0.1008670169985838</v>
      </c>
      <c r="GH104" s="117">
        <v>3286180.9782376369</v>
      </c>
      <c r="GI104" s="142">
        <v>-0.13588997495564076</v>
      </c>
      <c r="GJ104" s="119">
        <v>2321642.210508591</v>
      </c>
      <c r="GK104" s="289">
        <v>0.22039214477278452</v>
      </c>
      <c r="GL104" s="117">
        <v>1252212.829781364</v>
      </c>
      <c r="GM104" s="142">
        <v>-8.9414991392371135E-2</v>
      </c>
      <c r="GN104" s="119">
        <v>1566905.9781592123</v>
      </c>
      <c r="GO104" s="289">
        <v>5.617824171561326E-2</v>
      </c>
      <c r="GP104" s="117">
        <v>1980375.4742873933</v>
      </c>
      <c r="GQ104" s="142">
        <v>7.4301912605368253E-2</v>
      </c>
      <c r="GR104" s="119">
        <v>6945020.4874689542</v>
      </c>
      <c r="GS104" s="289">
        <v>-9.3057183297620666E-2</v>
      </c>
      <c r="GT104" s="117">
        <v>19207155.984376051</v>
      </c>
    </row>
    <row r="105" spans="1:202" x14ac:dyDescent="0.35">
      <c r="A105" s="15">
        <v>48426</v>
      </c>
      <c r="B105" s="16">
        <v>2390.7721117962633</v>
      </c>
      <c r="C105" s="142">
        <v>-0.10028545331593541</v>
      </c>
      <c r="D105" s="119">
        <v>2814588.9868604848</v>
      </c>
      <c r="E105" s="289">
        <v>-1.1771636983426016E-2</v>
      </c>
      <c r="F105" s="117">
        <v>1384742.226586459</v>
      </c>
      <c r="G105" s="142">
        <v>0.10540111766033655</v>
      </c>
      <c r="H105" s="119">
        <v>4174607.1171125914</v>
      </c>
      <c r="I105" s="289">
        <v>-7.6559980842499431E-2</v>
      </c>
      <c r="J105" s="117">
        <v>6360140.8417277057</v>
      </c>
      <c r="K105" s="142">
        <v>-0.18623203404169339</v>
      </c>
      <c r="L105" s="119">
        <v>3695165.443850799</v>
      </c>
      <c r="M105" s="289">
        <v>8.4652296929384446E-2</v>
      </c>
      <c r="N105" s="117">
        <v>3137146.0597472494</v>
      </c>
      <c r="O105" s="142">
        <v>-0.12667041381558786</v>
      </c>
      <c r="P105" s="119">
        <v>234633.73747081091</v>
      </c>
      <c r="Q105" s="289">
        <v>-7.5884948384133927E-2</v>
      </c>
      <c r="R105" s="117">
        <v>2852988.1373700816</v>
      </c>
      <c r="S105" s="142">
        <v>0.2741695131954453</v>
      </c>
      <c r="T105" s="119">
        <v>921164.00217694731</v>
      </c>
      <c r="U105" s="289">
        <v>0.17212392205531268</v>
      </c>
      <c r="V105" s="117">
        <v>5408535.7025022851</v>
      </c>
      <c r="W105" s="142">
        <v>3.8048037981892616E-2</v>
      </c>
      <c r="X105" s="119">
        <v>1099510.7033404524</v>
      </c>
      <c r="Y105" s="289">
        <v>0.1114307215659234</v>
      </c>
      <c r="Z105" s="117">
        <v>2457727.1507761641</v>
      </c>
      <c r="AA105" s="142">
        <v>4.7227095457095032E-2</v>
      </c>
      <c r="AB105" s="119">
        <v>2181663.0396747147</v>
      </c>
      <c r="AC105" s="289">
        <v>-0.14085679227298994</v>
      </c>
      <c r="AD105" s="117">
        <v>830295.1924154259</v>
      </c>
      <c r="AE105" s="142">
        <v>0.16228173054332512</v>
      </c>
      <c r="AF105" s="119">
        <v>1999268.4747040828</v>
      </c>
      <c r="AG105" s="289">
        <v>4.7873063096553731E-2</v>
      </c>
      <c r="AH105" s="117">
        <v>4780284.0752057433</v>
      </c>
      <c r="AI105" s="142">
        <v>-1.8432827282510313E-2</v>
      </c>
      <c r="AJ105" s="119">
        <v>25618112.357069068</v>
      </c>
      <c r="AK105" s="289">
        <v>8.4809761829974087E-2</v>
      </c>
      <c r="AL105" s="117">
        <v>966892.37729548325</v>
      </c>
      <c r="AM105" s="142">
        <v>-3.3461256042082298E-2</v>
      </c>
      <c r="AN105" s="119">
        <v>4310111.3315327344</v>
      </c>
      <c r="AO105" s="289">
        <v>7.2631435157818086E-2</v>
      </c>
      <c r="AP105" s="117">
        <v>1413930.3056458354</v>
      </c>
      <c r="AQ105" s="142">
        <v>6.0763311628058328E-2</v>
      </c>
      <c r="AR105" s="119">
        <v>11948656.09277131</v>
      </c>
      <c r="AS105" s="289">
        <v>0.16374610879600765</v>
      </c>
      <c r="AT105" s="117">
        <v>1881042.8282474689</v>
      </c>
      <c r="AU105" s="142">
        <v>0.28736888841972397</v>
      </c>
      <c r="AV105" s="119">
        <v>6266941.9320731945</v>
      </c>
      <c r="AW105" s="289">
        <v>4.5419953328035181E-2</v>
      </c>
      <c r="AX105" s="117">
        <v>16190668.770106923</v>
      </c>
      <c r="AY105" s="142">
        <v>0.18640194517892594</v>
      </c>
      <c r="AZ105" s="119">
        <v>12855212.00394965</v>
      </c>
      <c r="BA105" s="289">
        <v>0.27608591910146163</v>
      </c>
      <c r="BB105" s="117">
        <v>5733189.8314006785</v>
      </c>
      <c r="BC105" s="142">
        <v>4.2747381605994166E-2</v>
      </c>
      <c r="BD105" s="119">
        <v>2011534.5185017472</v>
      </c>
      <c r="BE105" s="289">
        <v>0.18184930208602601</v>
      </c>
      <c r="BF105" s="117">
        <v>2860241.1953119598</v>
      </c>
      <c r="BG105" s="142">
        <v>-3.8958069728902138E-2</v>
      </c>
      <c r="BH105" s="119">
        <v>4647689.953391796</v>
      </c>
      <c r="BI105" s="289">
        <v>0.19512294815254086</v>
      </c>
      <c r="BJ105" s="117">
        <v>861938.63573101186</v>
      </c>
      <c r="BK105" s="142">
        <v>-0.35197094563181824</v>
      </c>
      <c r="BL105" s="119">
        <v>5187035.7415844128</v>
      </c>
      <c r="BM105" s="289">
        <v>-0.32698601329298965</v>
      </c>
      <c r="BN105" s="117">
        <v>4158106.0697256797</v>
      </c>
      <c r="BO105" s="142">
        <v>4.3859776374720362E-2</v>
      </c>
      <c r="BP105" s="119">
        <v>1909528.0833896499</v>
      </c>
      <c r="BQ105" s="289">
        <v>3.8196907498226892E-2</v>
      </c>
      <c r="BR105" s="117">
        <v>960687.34522506013</v>
      </c>
      <c r="BS105" s="142">
        <v>2.3628901930412068E-2</v>
      </c>
      <c r="BT105" s="119">
        <v>9652596.9349547569</v>
      </c>
      <c r="BU105" s="289">
        <v>-1.9231225906185971E-2</v>
      </c>
      <c r="BV105" s="117">
        <v>3468208.8207987617</v>
      </c>
      <c r="BW105" s="142">
        <v>0.23463740303447908</v>
      </c>
      <c r="BX105" s="119">
        <v>5807993.5344333965</v>
      </c>
      <c r="BY105" s="289">
        <v>-2.8484150492679806E-2</v>
      </c>
      <c r="BZ105" s="117">
        <v>687511.39495760761</v>
      </c>
      <c r="CA105" s="142">
        <v>0.12638397579074556</v>
      </c>
      <c r="CB105" s="119">
        <v>2516993.8119261912</v>
      </c>
      <c r="CC105" s="289">
        <v>0.11737942795767789</v>
      </c>
      <c r="CD105" s="117">
        <v>2635964.2790773893</v>
      </c>
      <c r="CE105" s="142">
        <v>0.22093084173303726</v>
      </c>
      <c r="CF105" s="119">
        <v>1959843.3091865268</v>
      </c>
      <c r="CG105" s="289">
        <v>9.6817505765543682E-2</v>
      </c>
      <c r="CH105" s="117">
        <v>7043049.5727451062</v>
      </c>
      <c r="CI105" s="142">
        <v>-0.1080316839076953</v>
      </c>
      <c r="CJ105" s="119">
        <v>7625639.1797519689</v>
      </c>
      <c r="CK105" s="289">
        <v>-8.9520216386135776E-2</v>
      </c>
      <c r="CL105" s="117">
        <v>1160530.8701418333</v>
      </c>
      <c r="CM105" s="142">
        <v>0.2521601905529573</v>
      </c>
      <c r="CN105" s="119">
        <v>1377867.464792606</v>
      </c>
      <c r="CO105" s="289">
        <v>-4.3380844545049833E-2</v>
      </c>
      <c r="CP105" s="117">
        <v>1656082.7938021279</v>
      </c>
      <c r="CQ105" s="142">
        <v>-3.5104589519563065E-3</v>
      </c>
      <c r="CR105" s="119">
        <v>1247647.7923208105</v>
      </c>
      <c r="CS105" s="289">
        <v>4.1513322572166736E-2</v>
      </c>
      <c r="CT105" s="117">
        <v>535496.85256262403</v>
      </c>
      <c r="CU105" s="142">
        <v>0.11578057495963148</v>
      </c>
      <c r="CV105" s="119">
        <v>1774072.5020684798</v>
      </c>
      <c r="CW105" s="289">
        <v>4.0428085970752786E-2</v>
      </c>
      <c r="CX105" s="117">
        <v>807550.57722556393</v>
      </c>
      <c r="CY105" s="142">
        <v>4.3066972312620716E-2</v>
      </c>
      <c r="CZ105" s="119">
        <v>5272341.1944139153</v>
      </c>
      <c r="DA105" s="289">
        <v>-0.30498185549314966</v>
      </c>
      <c r="DB105" s="117">
        <v>3484325.4181415155</v>
      </c>
      <c r="DC105" s="142">
        <v>0.23195976838933846</v>
      </c>
      <c r="DD105" s="119">
        <v>6351013.7828938244</v>
      </c>
      <c r="DE105" s="289">
        <v>7.3786682246688995E-3</v>
      </c>
      <c r="DF105" s="117">
        <v>2863397.0696335565</v>
      </c>
      <c r="DG105" s="142">
        <v>0.27448744159367855</v>
      </c>
      <c r="DH105" s="119">
        <v>12885257.963845652</v>
      </c>
      <c r="DI105" s="289">
        <v>-0.14778109721581512</v>
      </c>
      <c r="DJ105" s="117">
        <v>3880544.0871523977</v>
      </c>
      <c r="DK105" s="142">
        <v>7.9805796785441571E-2</v>
      </c>
      <c r="DL105" s="119">
        <v>5043624.9665904576</v>
      </c>
      <c r="DM105" s="289">
        <v>-8.5252603394787962E-2</v>
      </c>
      <c r="DN105" s="117">
        <v>1093105.5012797394</v>
      </c>
      <c r="DO105" s="142">
        <v>-7.1230934344493846E-2</v>
      </c>
      <c r="DP105" s="119">
        <v>6059710.4193024999</v>
      </c>
      <c r="DQ105" s="289">
        <v>0.14161661141520554</v>
      </c>
      <c r="DR105" s="117">
        <v>4394914.4926283611</v>
      </c>
      <c r="DS105" s="142">
        <v>6.9066625173356072E-2</v>
      </c>
      <c r="DT105" s="119">
        <v>9982154.2359029185</v>
      </c>
      <c r="DU105" s="289">
        <v>0.15054356241318076</v>
      </c>
      <c r="DV105" s="117">
        <v>1404694.9790576489</v>
      </c>
      <c r="DW105" s="142">
        <v>7.7392186907539545E-2</v>
      </c>
      <c r="DX105" s="119">
        <v>1144266.7712017994</v>
      </c>
      <c r="DY105" s="289">
        <v>0.37114716749485155</v>
      </c>
      <c r="DZ105" s="117">
        <v>3973303.5692265625</v>
      </c>
      <c r="EA105" s="142">
        <v>-4.7678664366220418E-2</v>
      </c>
      <c r="EB105" s="119">
        <v>3621588.7459153519</v>
      </c>
      <c r="EC105" s="289">
        <v>0.34091071607267931</v>
      </c>
      <c r="ED105" s="117">
        <v>974471.56663770624</v>
      </c>
      <c r="EE105" s="142">
        <v>-0.34623713817435237</v>
      </c>
      <c r="EF105" s="119">
        <v>1342657.1062696197</v>
      </c>
      <c r="EG105" s="289">
        <v>-0.1336522267198253</v>
      </c>
      <c r="EH105" s="117">
        <v>603673.93607737042</v>
      </c>
      <c r="EI105" s="142">
        <v>7.6327832248168984E-3</v>
      </c>
      <c r="EJ105" s="119">
        <v>679434.94247395196</v>
      </c>
      <c r="EK105" s="289">
        <v>0.14819146370790712</v>
      </c>
      <c r="EL105" s="117">
        <v>1280203.8231463791</v>
      </c>
      <c r="EM105" s="142">
        <v>3.6248440884019704E-2</v>
      </c>
      <c r="EN105" s="119">
        <v>256400.99778164164</v>
      </c>
      <c r="EO105" s="289">
        <v>7.1996987274439456E-2</v>
      </c>
      <c r="EP105" s="117">
        <v>2462702.2435243172</v>
      </c>
      <c r="EQ105" s="142">
        <v>4.0469010534023714E-3</v>
      </c>
      <c r="ER105" s="119">
        <v>1242359.8586043569</v>
      </c>
      <c r="ES105" s="289">
        <v>0.30410998170089126</v>
      </c>
      <c r="ET105" s="117">
        <v>7546736.3842582749</v>
      </c>
      <c r="EU105" s="142">
        <v>-0.15268919730926775</v>
      </c>
      <c r="EV105" s="119">
        <v>686071.11734821985</v>
      </c>
      <c r="EW105" s="289">
        <v>0.17183288724234719</v>
      </c>
      <c r="EX105" s="117">
        <v>514467.78389413533</v>
      </c>
      <c r="EY105" s="142">
        <v>-0.64471517035528292</v>
      </c>
      <c r="EZ105" s="119">
        <v>764186.56283873529</v>
      </c>
      <c r="FA105" s="289">
        <v>-0.16021951817108274</v>
      </c>
      <c r="FB105" s="117">
        <v>950135.46476295951</v>
      </c>
      <c r="FC105" s="142">
        <v>-7.4058917214569558E-2</v>
      </c>
      <c r="FD105" s="119">
        <v>1711648.4185002637</v>
      </c>
      <c r="FE105" s="289">
        <v>0.22006443798495873</v>
      </c>
      <c r="FF105" s="117">
        <v>9248024.7330153435</v>
      </c>
      <c r="FG105" s="142">
        <v>-0.16254863863863825</v>
      </c>
      <c r="FH105" s="119">
        <v>22932299.22246433</v>
      </c>
      <c r="FI105" s="289">
        <v>9.3761170830524265E-2</v>
      </c>
      <c r="FJ105" s="117">
        <v>11879028.135578783</v>
      </c>
      <c r="FK105" s="142">
        <v>0.48363781481445051</v>
      </c>
      <c r="FL105" s="119">
        <v>6632822.8416461768</v>
      </c>
      <c r="FM105" s="289">
        <v>0.1835787183548252</v>
      </c>
      <c r="FN105" s="117">
        <v>2423235.8562229723</v>
      </c>
      <c r="FO105" s="142">
        <v>0.1021690992827242</v>
      </c>
      <c r="FP105" s="119">
        <v>2159037.6864567525</v>
      </c>
      <c r="FQ105" s="289">
        <v>0.22399186663224391</v>
      </c>
      <c r="FR105" s="117">
        <v>3149542.6175284688</v>
      </c>
      <c r="FS105" s="142">
        <v>-0.1925432621484193</v>
      </c>
      <c r="FT105" s="119">
        <v>596510.79626179056</v>
      </c>
      <c r="FU105" s="289">
        <v>1.2689692809363905E-2</v>
      </c>
      <c r="FV105" s="117">
        <v>805190.49409956357</v>
      </c>
      <c r="FW105" s="142">
        <v>-0.11085519843065161</v>
      </c>
      <c r="FX105" s="119">
        <v>795169.46018866275</v>
      </c>
      <c r="FY105" s="289">
        <v>-7.2334209530567517E-2</v>
      </c>
      <c r="FZ105" s="117">
        <v>678308.72428125015</v>
      </c>
      <c r="GA105" s="142">
        <v>-0.11067479719941425</v>
      </c>
      <c r="GB105" s="119">
        <v>4504873.0059139719</v>
      </c>
      <c r="GC105" s="289">
        <v>-0.36263603267130312</v>
      </c>
      <c r="GD105" s="117">
        <v>402551.9546875431</v>
      </c>
      <c r="GE105" s="142">
        <v>-8.0095805424224731E-2</v>
      </c>
      <c r="GF105" s="119">
        <v>1933201.5086485113</v>
      </c>
      <c r="GG105" s="289">
        <v>9.8075090078196495E-2</v>
      </c>
      <c r="GH105" s="117">
        <v>3610864.2458033455</v>
      </c>
      <c r="GI105" s="142">
        <v>0.18260715004353587</v>
      </c>
      <c r="GJ105" s="119">
        <v>2747981.4501021355</v>
      </c>
      <c r="GK105" s="289">
        <v>9.9715714767057123E-2</v>
      </c>
      <c r="GL105" s="117">
        <v>1379468.8992552881</v>
      </c>
      <c r="GM105" s="142">
        <v>8.2479048844124117E-2</v>
      </c>
      <c r="GN105" s="119">
        <v>1698533.6649777521</v>
      </c>
      <c r="GO105" s="289">
        <v>6.5728362894617726E-2</v>
      </c>
      <c r="GP105" s="117">
        <v>2112933.0842407518</v>
      </c>
      <c r="GQ105" s="142">
        <v>0.11957333763368469</v>
      </c>
      <c r="GR105" s="119">
        <v>7777850.5392017327</v>
      </c>
      <c r="GS105" s="289">
        <v>-9.6155838850345315E-2</v>
      </c>
      <c r="GT105" s="117">
        <v>17362666.560880739</v>
      </c>
    </row>
    <row r="106" spans="1:202" x14ac:dyDescent="0.35">
      <c r="A106" s="15">
        <v>48457</v>
      </c>
      <c r="B106" s="16">
        <v>2390.7721117962633</v>
      </c>
      <c r="C106" s="142">
        <v>8.2851347678727386E-2</v>
      </c>
      <c r="D106" s="119">
        <v>3050172.249695376</v>
      </c>
      <c r="E106" s="289">
        <v>0.22657122160259172</v>
      </c>
      <c r="F106" s="117">
        <v>1700875.7365806422</v>
      </c>
      <c r="G106" s="142">
        <v>0.10009490971551081</v>
      </c>
      <c r="H106" s="119">
        <v>4594854.8117095008</v>
      </c>
      <c r="I106" s="289">
        <v>0.27377259414048505</v>
      </c>
      <c r="J106" s="117">
        <v>8103763.8711781427</v>
      </c>
      <c r="K106" s="142">
        <v>0.12118766715963691</v>
      </c>
      <c r="L106" s="119">
        <v>4145364.6958717774</v>
      </c>
      <c r="M106" s="289">
        <v>-1.2260242331060191E-2</v>
      </c>
      <c r="N106" s="117">
        <v>3101074.660938614</v>
      </c>
      <c r="O106" s="142">
        <v>7.6450763332821289E-2</v>
      </c>
      <c r="P106" s="119">
        <v>254962.43791588346</v>
      </c>
      <c r="Q106" s="289">
        <v>-9.2810263413061644E-2</v>
      </c>
      <c r="R106" s="117">
        <v>2590592.3289382206</v>
      </c>
      <c r="S106" s="142">
        <v>2.0269570493109894E-2</v>
      </c>
      <c r="T106" s="119">
        <v>942226.37296658452</v>
      </c>
      <c r="U106" s="289">
        <v>0.28767886686587646</v>
      </c>
      <c r="V106" s="117">
        <v>6966847.8969135759</v>
      </c>
      <c r="W106" s="142">
        <v>-8.2179797426090467E-2</v>
      </c>
      <c r="X106" s="119">
        <v>1011543.9085839121</v>
      </c>
      <c r="Y106" s="289">
        <v>-1.8157215939555944E-2</v>
      </c>
      <c r="Z106" s="117">
        <v>2415492.4402908077</v>
      </c>
      <c r="AA106" s="142">
        <v>-6.3712394942153722E-2</v>
      </c>
      <c r="AB106" s="119">
        <v>2045054.8345720558</v>
      </c>
      <c r="AC106" s="289">
        <v>0.2639092206431895</v>
      </c>
      <c r="AD106" s="117">
        <v>1051808.5216613642</v>
      </c>
      <c r="AE106" s="142">
        <v>2.8675402143492415E-3</v>
      </c>
      <c r="AF106" s="119">
        <v>2007392.2295663736</v>
      </c>
      <c r="AG106" s="289">
        <v>0.15724999033437165</v>
      </c>
      <c r="AH106" s="117">
        <v>5534374.4719391931</v>
      </c>
      <c r="AI106" s="142">
        <v>0.15144266789013638</v>
      </c>
      <c r="AJ106" s="119">
        <v>29500178.410844672</v>
      </c>
      <c r="AK106" s="289">
        <v>8.7149188548907172E-2</v>
      </c>
      <c r="AL106" s="117">
        <v>1053547.0355027046</v>
      </c>
      <c r="AM106" s="142">
        <v>0.12368308322022267</v>
      </c>
      <c r="AN106" s="119">
        <v>4845589.9621509183</v>
      </c>
      <c r="AO106" s="289">
        <v>6.8860805076245882E-2</v>
      </c>
      <c r="AP106" s="117">
        <v>1513685.4569261062</v>
      </c>
      <c r="AQ106" s="142">
        <v>-4.8721639233976925E-2</v>
      </c>
      <c r="AR106" s="119">
        <v>11368888.753400242</v>
      </c>
      <c r="AS106" s="289">
        <v>3.0471452787580195E-2</v>
      </c>
      <c r="AT106" s="117">
        <v>1940751.7080916243</v>
      </c>
      <c r="AU106" s="142">
        <v>-3.385617567811449E-2</v>
      </c>
      <c r="AV106" s="119">
        <v>6057158.0171681782</v>
      </c>
      <c r="AW106" s="289">
        <v>0.10349239932506027</v>
      </c>
      <c r="AX106" s="117">
        <v>17868670.699914407</v>
      </c>
      <c r="AY106" s="142">
        <v>-7.6162003538726222E-3</v>
      </c>
      <c r="AZ106" s="119">
        <v>12759694.905847857</v>
      </c>
      <c r="BA106" s="289">
        <v>0.11505121784306063</v>
      </c>
      <c r="BB106" s="117">
        <v>6395191.0757405739</v>
      </c>
      <c r="BC106" s="142">
        <v>9.9103514372671703E-2</v>
      </c>
      <c r="BD106" s="119">
        <v>2213275.4306790065</v>
      </c>
      <c r="BE106" s="289">
        <v>5.9321865841025584E-2</v>
      </c>
      <c r="BF106" s="117">
        <v>3032306.8118850267</v>
      </c>
      <c r="BG106" s="142">
        <v>-0.1066592415909417</v>
      </c>
      <c r="BH106" s="119">
        <v>4154361.639924984</v>
      </c>
      <c r="BI106" s="289">
        <v>-0.20865008786462172</v>
      </c>
      <c r="BJ106" s="117">
        <v>684485.83576362045</v>
      </c>
      <c r="BK106" s="142">
        <v>-8.989520061035236E-2</v>
      </c>
      <c r="BL106" s="119">
        <v>4723136.8951334096</v>
      </c>
      <c r="BM106" s="289">
        <v>-6.1696124489749198E-2</v>
      </c>
      <c r="BN106" s="117">
        <v>3903957.8121180991</v>
      </c>
      <c r="BO106" s="142">
        <v>0.13080180288045509</v>
      </c>
      <c r="BP106" s="119">
        <v>2161688.5714596724</v>
      </c>
      <c r="BQ106" s="289">
        <v>2.7645475025700545E-2</v>
      </c>
      <c r="BR106" s="117">
        <v>989636.77534678229</v>
      </c>
      <c r="BS106" s="142">
        <v>0.13409940779018795</v>
      </c>
      <c r="BT106" s="119">
        <v>10949395.239681371</v>
      </c>
      <c r="BU106" s="289">
        <v>0.10087695641059183</v>
      </c>
      <c r="BV106" s="117">
        <v>3820461.9429491046</v>
      </c>
      <c r="BW106" s="142">
        <v>0.11878723898016846</v>
      </c>
      <c r="BX106" s="119">
        <v>6500299.8225152055</v>
      </c>
      <c r="BY106" s="289">
        <v>0.2487392092954388</v>
      </c>
      <c r="BZ106" s="117">
        <v>860913.20783276332</v>
      </c>
      <c r="CA106" s="142">
        <v>-0.23850021721014822</v>
      </c>
      <c r="CB106" s="119">
        <v>1919081.0131769918</v>
      </c>
      <c r="CC106" s="289">
        <v>0.11854154612282668</v>
      </c>
      <c r="CD106" s="117">
        <v>2950826.3323555617</v>
      </c>
      <c r="CE106" s="142">
        <v>0.23348468375737327</v>
      </c>
      <c r="CF106" s="119">
        <v>2419827.4765577433</v>
      </c>
      <c r="CG106" s="289">
        <v>9.2978855796753551E-2</v>
      </c>
      <c r="CH106" s="117">
        <v>7700295.0354505554</v>
      </c>
      <c r="CI106" s="142">
        <v>-0.13945297370072315</v>
      </c>
      <c r="CJ106" s="119">
        <v>6564611.8918786095</v>
      </c>
      <c r="CK106" s="289">
        <v>-0.24603608455120654</v>
      </c>
      <c r="CL106" s="117">
        <v>877389.17096312821</v>
      </c>
      <c r="CM106" s="142">
        <v>0.35737209814646209</v>
      </c>
      <c r="CN106" s="119">
        <v>1872669.6237650823</v>
      </c>
      <c r="CO106" s="289">
        <v>0.3159057130589632</v>
      </c>
      <c r="CP106" s="117">
        <v>2181639.5817746655</v>
      </c>
      <c r="CQ106" s="142">
        <v>8.8208544143607015E-2</v>
      </c>
      <c r="CR106" s="119">
        <v>1360091.7597972108</v>
      </c>
      <c r="CS106" s="289">
        <v>8.044885549656168E-2</v>
      </c>
      <c r="CT106" s="117">
        <v>580967.73358509445</v>
      </c>
      <c r="CU106" s="142">
        <v>0.1693681668023288</v>
      </c>
      <c r="CV106" s="119">
        <v>2076934.6816300352</v>
      </c>
      <c r="CW106" s="289">
        <v>0.17983148667257751</v>
      </c>
      <c r="CX106" s="117">
        <v>955164.37020313146</v>
      </c>
      <c r="CY106" s="142">
        <v>-0.25686412996499652</v>
      </c>
      <c r="CZ106" s="119">
        <v>3920456.6327439705</v>
      </c>
      <c r="DA106" s="289">
        <v>0.12889252141886989</v>
      </c>
      <c r="DB106" s="117">
        <v>3935819.6788414298</v>
      </c>
      <c r="DC106" s="142">
        <v>-5.4808807398886793E-2</v>
      </c>
      <c r="DD106" s="119">
        <v>6005313.0637913169</v>
      </c>
      <c r="DE106" s="289">
        <v>5.1992366808580742E-3</v>
      </c>
      <c r="DF106" s="117">
        <v>2880675.3208216527</v>
      </c>
      <c r="DG106" s="142">
        <v>1.2115498102596767E-2</v>
      </c>
      <c r="DH106" s="119">
        <v>13043760.054369889</v>
      </c>
      <c r="DI106" s="289">
        <v>0.25874346924998926</v>
      </c>
      <c r="DJ106" s="117">
        <v>4887000.2989515373</v>
      </c>
      <c r="DK106" s="142">
        <v>-1.4904829878525171E-2</v>
      </c>
      <c r="DL106" s="119">
        <v>4970841.366604141</v>
      </c>
      <c r="DM106" s="289">
        <v>-1.053623290814814E-2</v>
      </c>
      <c r="DN106" s="117">
        <v>1083979.0592368743</v>
      </c>
      <c r="DO106" s="142">
        <v>-3.3299783934495696E-2</v>
      </c>
      <c r="DP106" s="119">
        <v>5860314.1437459104</v>
      </c>
      <c r="DQ106" s="289">
        <v>0.12350443489130641</v>
      </c>
      <c r="DR106" s="117">
        <v>4940096.695547835</v>
      </c>
      <c r="DS106" s="142">
        <v>0.3276140339882872</v>
      </c>
      <c r="DT106" s="119">
        <v>13254838.825132137</v>
      </c>
      <c r="DU106" s="289">
        <v>-7.9861447557839554E-2</v>
      </c>
      <c r="DV106" s="117">
        <v>1294904.7767646722</v>
      </c>
      <c r="DW106" s="142">
        <v>-9.6167973110859228E-2</v>
      </c>
      <c r="DX106" s="119">
        <v>1036615.7272290114</v>
      </c>
      <c r="DY106" s="289">
        <v>0.25252330186551686</v>
      </c>
      <c r="DZ106" s="117">
        <v>4979046.0779534932</v>
      </c>
      <c r="EA106" s="142">
        <v>-0.13198308732234873</v>
      </c>
      <c r="EB106" s="119">
        <v>3145991.0543293669</v>
      </c>
      <c r="EC106" s="289">
        <v>-1.5102308702581703E-2</v>
      </c>
      <c r="ED106" s="117">
        <v>962145.56832825148</v>
      </c>
      <c r="EE106" s="142">
        <v>-8.6465900030864073E-2</v>
      </c>
      <c r="EF106" s="119">
        <v>1228953.8232549778</v>
      </c>
      <c r="EG106" s="289">
        <v>-0.20314766974707602</v>
      </c>
      <c r="EH106" s="117">
        <v>483429.75478800357</v>
      </c>
      <c r="EI106" s="142">
        <v>3.4675766164683354E-2</v>
      </c>
      <c r="EJ106" s="119">
        <v>705385.64177509001</v>
      </c>
      <c r="EK106" s="289">
        <v>-0.11848984662565237</v>
      </c>
      <c r="EL106" s="117">
        <v>1130903.4406039873</v>
      </c>
      <c r="EM106" s="142">
        <v>-4.2658560358219556E-2</v>
      </c>
      <c r="EN106" s="119">
        <v>247854.072453662</v>
      </c>
      <c r="EO106" s="289">
        <v>0.11537632131687946</v>
      </c>
      <c r="EP106" s="117">
        <v>2749230.540992775</v>
      </c>
      <c r="EQ106" s="142">
        <v>1.9126096724960406E-2</v>
      </c>
      <c r="ER106" s="119">
        <v>1268512.1255390283</v>
      </c>
      <c r="ES106" s="289">
        <v>1.8342438021216038E-2</v>
      </c>
      <c r="ET106" s="117">
        <v>7687552.7007607846</v>
      </c>
      <c r="EU106" s="142">
        <v>-4.5314251325268999E-2</v>
      </c>
      <c r="EV106" s="119">
        <v>657373.09042149084</v>
      </c>
      <c r="EW106" s="289">
        <v>3.09332106016189E-2</v>
      </c>
      <c r="EX106" s="117">
        <v>532772.69631287712</v>
      </c>
      <c r="EY106" s="142">
        <v>0.41747099050163089</v>
      </c>
      <c r="EZ106" s="119">
        <v>1085603.0562668552</v>
      </c>
      <c r="FA106" s="289">
        <v>-1.0464464070266084E-2</v>
      </c>
      <c r="FB106" s="117">
        <v>942583.57844185818</v>
      </c>
      <c r="FC106" s="142">
        <v>8.8212587790485505E-2</v>
      </c>
      <c r="FD106" s="119">
        <v>1865028.1269954604</v>
      </c>
      <c r="FE106" s="289">
        <v>0.18417165707137617</v>
      </c>
      <c r="FF106" s="117">
        <v>10953639.544843646</v>
      </c>
      <c r="FG106" s="142">
        <v>-4.4095603901472886E-2</v>
      </c>
      <c r="FH106" s="119">
        <v>21923476.411512282</v>
      </c>
      <c r="FI106" s="289">
        <v>-3.7570619970530246E-2</v>
      </c>
      <c r="FJ106" s="117">
        <v>11435116.455989512</v>
      </c>
      <c r="FK106" s="142">
        <v>-0.13079648007746672</v>
      </c>
      <c r="FL106" s="119">
        <v>5767663.7330932328</v>
      </c>
      <c r="FM106" s="289">
        <v>0.11653191659777087</v>
      </c>
      <c r="FN106" s="117">
        <v>2708010.9470288721</v>
      </c>
      <c r="FO106" s="142">
        <v>-4.4284854446382742E-2</v>
      </c>
      <c r="FP106" s="119">
        <v>2065815.7888795566</v>
      </c>
      <c r="FQ106" s="289">
        <v>4.936248072847163E-3</v>
      </c>
      <c r="FR106" s="117">
        <v>3167480.3133163904</v>
      </c>
      <c r="FS106" s="142">
        <v>0.19611086182651752</v>
      </c>
      <c r="FT106" s="119">
        <v>715883.81471730885</v>
      </c>
      <c r="FU106" s="289">
        <v>-0.14695771217265155</v>
      </c>
      <c r="FV106" s="117">
        <v>689252.31333532115</v>
      </c>
      <c r="FW106" s="142">
        <v>0.10215417341654387</v>
      </c>
      <c r="FX106" s="119">
        <v>878790.11123211135</v>
      </c>
      <c r="FY106" s="289">
        <v>-3.1911126703227675E-2</v>
      </c>
      <c r="FZ106" s="117">
        <v>659053.9007486027</v>
      </c>
      <c r="GA106" s="142">
        <v>-1.6226422879374681E-2</v>
      </c>
      <c r="GB106" s="119">
        <v>4434165.8036139281</v>
      </c>
      <c r="GC106" s="289">
        <v>-0.10722260616795171</v>
      </c>
      <c r="GD106" s="117">
        <v>361780.05709973775</v>
      </c>
      <c r="GE106" s="142">
        <v>0.11460537562209497</v>
      </c>
      <c r="GF106" s="119">
        <v>2157147.565812171</v>
      </c>
      <c r="GG106" s="289">
        <v>6.2740277065372066E-2</v>
      </c>
      <c r="GH106" s="117">
        <v>3839801.6411422892</v>
      </c>
      <c r="GI106" s="142">
        <v>0.20961022068696722</v>
      </c>
      <c r="GJ106" s="119">
        <v>3326377.2204135326</v>
      </c>
      <c r="GK106" s="289">
        <v>9.5803790640475561E-2</v>
      </c>
      <c r="GL106" s="117">
        <v>1514018.0209863854</v>
      </c>
      <c r="GM106" s="142">
        <v>6.1136936965557324E-2</v>
      </c>
      <c r="GN106" s="119">
        <v>1804767.5826991701</v>
      </c>
      <c r="GO106" s="289">
        <v>3.7326703213152124E-2</v>
      </c>
      <c r="GP106" s="117">
        <v>2194192.6824972527</v>
      </c>
      <c r="GQ106" s="142">
        <v>0.14115159509282307</v>
      </c>
      <c r="GR106" s="119">
        <v>8878097.3213154264</v>
      </c>
      <c r="GS106" s="289">
        <v>0.21736950607882</v>
      </c>
      <c r="GT106" s="117">
        <v>21139171.587542422</v>
      </c>
    </row>
    <row r="107" spans="1:202" x14ac:dyDescent="0.35">
      <c r="A107" s="15">
        <v>48487</v>
      </c>
      <c r="B107" s="16">
        <v>2390.7721117962633</v>
      </c>
      <c r="C107" s="142">
        <v>-0.41210707244259664</v>
      </c>
      <c r="D107" s="119">
        <v>1795565.4655395623</v>
      </c>
      <c r="E107" s="289">
        <v>6.9202835480660474E-2</v>
      </c>
      <c r="F107" s="117">
        <v>1820971.9324640757</v>
      </c>
      <c r="G107" s="142">
        <v>0.28244358671175018</v>
      </c>
      <c r="H107" s="119">
        <v>5895032.857260271</v>
      </c>
      <c r="I107" s="289">
        <v>0.12555225840151502</v>
      </c>
      <c r="J107" s="117">
        <v>9123600.4988689572</v>
      </c>
      <c r="K107" s="142">
        <v>3.1585529558447095E-2</v>
      </c>
      <c r="L107" s="119">
        <v>4278689.0071155746</v>
      </c>
      <c r="M107" s="289">
        <v>4.4404453038960921E-2</v>
      </c>
      <c r="N107" s="117">
        <v>3241166.9572023707</v>
      </c>
      <c r="O107" s="142">
        <v>-6.0796116714384278E-2</v>
      </c>
      <c r="P107" s="119">
        <v>241852.48389436171</v>
      </c>
      <c r="Q107" s="289">
        <v>5.7583303264013772E-2</v>
      </c>
      <c r="R107" s="117">
        <v>2742157.9647606942</v>
      </c>
      <c r="S107" s="142">
        <v>-5.3464521417799372E-2</v>
      </c>
      <c r="T107" s="119">
        <v>894241.46298049344</v>
      </c>
      <c r="U107" s="289">
        <v>-8.0093223577804101E-2</v>
      </c>
      <c r="V107" s="117">
        <v>6411241.3627853179</v>
      </c>
      <c r="W107" s="142">
        <v>4.6200351004221693E-2</v>
      </c>
      <c r="X107" s="119">
        <v>1060668.3643284675</v>
      </c>
      <c r="Y107" s="289">
        <v>3.9495136813640391E-2</v>
      </c>
      <c r="Z107" s="117">
        <v>2513283.4168042038</v>
      </c>
      <c r="AA107" s="142">
        <v>0.18365478621618167</v>
      </c>
      <c r="AB107" s="119">
        <v>2423029.7151275519</v>
      </c>
      <c r="AC107" s="289">
        <v>0.11905966192825909</v>
      </c>
      <c r="AD107" s="117">
        <v>1179427.2607754245</v>
      </c>
      <c r="AE107" s="142">
        <v>0.14367190281475464</v>
      </c>
      <c r="AF107" s="119">
        <v>2298188.8629955235</v>
      </c>
      <c r="AG107" s="289">
        <v>-3.1028154435806275E-2</v>
      </c>
      <c r="AH107" s="117">
        <v>5365043.8182300758</v>
      </c>
      <c r="AI107" s="142">
        <v>-0.14050232756750483</v>
      </c>
      <c r="AJ107" s="119">
        <v>25357725.452576138</v>
      </c>
      <c r="AK107" s="289">
        <v>0.30258497755444863</v>
      </c>
      <c r="AL107" s="117">
        <v>1374725.3137046427</v>
      </c>
      <c r="AM107" s="142">
        <v>-3.6186494053733524E-2</v>
      </c>
      <c r="AN107" s="119">
        <v>4672635.8219105089</v>
      </c>
      <c r="AO107" s="289">
        <v>0.16884586627494932</v>
      </c>
      <c r="AP107" s="117">
        <v>1771655.7612803832</v>
      </c>
      <c r="AQ107" s="142">
        <v>7.6186008251109646E-2</v>
      </c>
      <c r="AR107" s="119">
        <v>12237429.777884537</v>
      </c>
      <c r="AS107" s="289">
        <v>-0.32359403568780637</v>
      </c>
      <c r="AT107" s="117">
        <v>1315126.8027140482</v>
      </c>
      <c r="AU107" s="142">
        <v>2.8807414062011965E-2</v>
      </c>
      <c r="AV107" s="119">
        <v>6234039.8483195733</v>
      </c>
      <c r="AW107" s="289">
        <v>0.14021868398541909</v>
      </c>
      <c r="AX107" s="117">
        <v>20376582.962137021</v>
      </c>
      <c r="AY107" s="142">
        <v>-4.3544626241145752E-2</v>
      </c>
      <c r="AZ107" s="119">
        <v>12206469.532333456</v>
      </c>
      <c r="BA107" s="289">
        <v>-0.16144257365337464</v>
      </c>
      <c r="BB107" s="117">
        <v>5365125.741579718</v>
      </c>
      <c r="BC107" s="142">
        <v>0.13021452407878062</v>
      </c>
      <c r="BD107" s="119">
        <v>2503866.809651928</v>
      </c>
      <c r="BE107" s="289">
        <v>9.8149271492020213E-2</v>
      </c>
      <c r="BF107" s="117">
        <v>3332316.2885236288</v>
      </c>
      <c r="BG107" s="142">
        <v>-4.4944333373512758E-2</v>
      </c>
      <c r="BH107" s="119">
        <v>3970037.3975378587</v>
      </c>
      <c r="BI107" s="289">
        <v>0.27129825528318396</v>
      </c>
      <c r="BJ107" s="117">
        <v>872576.42088413902</v>
      </c>
      <c r="BK107" s="142">
        <v>0.234997717357283</v>
      </c>
      <c r="BL107" s="119">
        <v>5835454.0563675221</v>
      </c>
      <c r="BM107" s="289">
        <v>-3.8340900748182173E-2</v>
      </c>
      <c r="BN107" s="117">
        <v>3756667.3252303847</v>
      </c>
      <c r="BO107" s="142">
        <v>0.18110061102965003</v>
      </c>
      <c r="BP107" s="119">
        <v>2555562.4647186268</v>
      </c>
      <c r="BQ107" s="289">
        <v>0.15925599962396331</v>
      </c>
      <c r="BR107" s="117">
        <v>1149633.1413810661</v>
      </c>
      <c r="BS107" s="142">
        <v>0.1779391546946979</v>
      </c>
      <c r="BT107" s="119">
        <v>12900112.145160217</v>
      </c>
      <c r="BU107" s="289">
        <v>0.10731446056127426</v>
      </c>
      <c r="BV107" s="117">
        <v>4232843.5275633615</v>
      </c>
      <c r="BW107" s="142">
        <v>-0.38317665080117769</v>
      </c>
      <c r="BX107" s="119">
        <v>4011927.4794321358</v>
      </c>
      <c r="BY107" s="289">
        <v>0.1271984626567369</v>
      </c>
      <c r="BZ107" s="117">
        <v>972810.81646176695</v>
      </c>
      <c r="CA107" s="142">
        <v>0.28227413308804827</v>
      </c>
      <c r="CB107" s="119">
        <v>2463178.7146090567</v>
      </c>
      <c r="CC107" s="289">
        <v>0.38002096518070505</v>
      </c>
      <c r="CD107" s="117">
        <v>4074592.9753697589</v>
      </c>
      <c r="CE107" s="142">
        <v>3.455601190857429E-2</v>
      </c>
      <c r="CF107" s="119">
        <v>2505837.8357661646</v>
      </c>
      <c r="CG107" s="289">
        <v>0.22676068941747121</v>
      </c>
      <c r="CH107" s="117">
        <v>9448810.0185190495</v>
      </c>
      <c r="CI107" s="142">
        <v>-6.8836586669328265E-2</v>
      </c>
      <c r="CJ107" s="119">
        <v>6115117.1885446003</v>
      </c>
      <c r="CK107" s="289">
        <v>0.17107598593491735</v>
      </c>
      <c r="CL107" s="117">
        <v>1029880.1605460615</v>
      </c>
      <c r="CM107" s="142">
        <v>-9.7797398563698068E-2</v>
      </c>
      <c r="CN107" s="119">
        <v>1691918.1783033945</v>
      </c>
      <c r="CO107" s="289">
        <v>0.25958817904788362</v>
      </c>
      <c r="CP107" s="117">
        <v>2750358.2002581335</v>
      </c>
      <c r="CQ107" s="142">
        <v>2.3431789168691861E-3</v>
      </c>
      <c r="CR107" s="119">
        <v>1365669.4702455713</v>
      </c>
      <c r="CS107" s="289">
        <v>0.26313346209557681</v>
      </c>
      <c r="CT107" s="117">
        <v>736230.5568009573</v>
      </c>
      <c r="CU107" s="142">
        <v>8.3788964330664017E-2</v>
      </c>
      <c r="CV107" s="119">
        <v>2253349.6596980495</v>
      </c>
      <c r="CW107" s="289">
        <v>0.15118164735836073</v>
      </c>
      <c r="CX107" s="117">
        <v>1101958.4653002482</v>
      </c>
      <c r="CY107" s="142">
        <v>-0.23080560182015533</v>
      </c>
      <c r="CZ107" s="119">
        <v>3017984.052325475</v>
      </c>
      <c r="DA107" s="289">
        <v>0.13575344755755847</v>
      </c>
      <c r="DB107" s="117">
        <v>4472511.5413208315</v>
      </c>
      <c r="DC107" s="142">
        <v>0.15344683089722214</v>
      </c>
      <c r="DD107" s="119">
        <v>6929200.0940875774</v>
      </c>
      <c r="DE107" s="289">
        <v>6.589759656678712E-2</v>
      </c>
      <c r="DF107" s="117">
        <v>3072895.6730648545</v>
      </c>
      <c r="DG107" s="142">
        <v>0.16967758308864755</v>
      </c>
      <c r="DH107" s="119">
        <v>15259384.506895415</v>
      </c>
      <c r="DI107" s="289">
        <v>7.6001271564727982E-2</v>
      </c>
      <c r="DJ107" s="117">
        <v>5260809.3079208564</v>
      </c>
      <c r="DK107" s="142">
        <v>7.2589544497300679E-2</v>
      </c>
      <c r="DL107" s="119">
        <v>5334063.2492860705</v>
      </c>
      <c r="DM107" s="289">
        <v>0.137025423276258</v>
      </c>
      <c r="DN107" s="117">
        <v>1234902.5207632033</v>
      </c>
      <c r="DO107" s="142">
        <v>0.1438686572790043</v>
      </c>
      <c r="DP107" s="119">
        <v>6705820.442951588</v>
      </c>
      <c r="DQ107" s="289">
        <v>6.4927602425246436E-2</v>
      </c>
      <c r="DR107" s="117">
        <v>5263236.1018504351</v>
      </c>
      <c r="DS107" s="142">
        <v>3.3365346825315771E-2</v>
      </c>
      <c r="DT107" s="119">
        <v>13699481.891758127</v>
      </c>
      <c r="DU107" s="289">
        <v>3.0034100048389092E-2</v>
      </c>
      <c r="DV107" s="117">
        <v>1336186.8484949556</v>
      </c>
      <c r="DW107" s="142">
        <v>0.14199008898747434</v>
      </c>
      <c r="DX107" s="119">
        <v>1186195.6586958703</v>
      </c>
      <c r="DY107" s="289">
        <v>-0.16127640916505206</v>
      </c>
      <c r="DZ107" s="117">
        <v>4178434.1775456145</v>
      </c>
      <c r="EA107" s="142">
        <v>-7.7051118746363167E-2</v>
      </c>
      <c r="EB107" s="119">
        <v>2905979.6961390348</v>
      </c>
      <c r="EC107" s="289">
        <v>-3.8709403978413305E-2</v>
      </c>
      <c r="ED107" s="117">
        <v>927292.25894958945</v>
      </c>
      <c r="EE107" s="142">
        <v>0.26066345853340978</v>
      </c>
      <c r="EF107" s="119">
        <v>1551687.9493142734</v>
      </c>
      <c r="EG107" s="289">
        <v>-0.12035969094022017</v>
      </c>
      <c r="EH107" s="117">
        <v>427635.0710222093</v>
      </c>
      <c r="EI107" s="142">
        <v>-5.449108811627059E-2</v>
      </c>
      <c r="EJ107" s="119">
        <v>669339.18272496783</v>
      </c>
      <c r="EK107" s="289">
        <v>5.7460176297732056E-2</v>
      </c>
      <c r="EL107" s="117">
        <v>1198276.1237886006</v>
      </c>
      <c r="EM107" s="142">
        <v>0.37271698956433535</v>
      </c>
      <c r="EN107" s="119">
        <v>342624.2683016478</v>
      </c>
      <c r="EO107" s="289">
        <v>2.4426138495229364E-2</v>
      </c>
      <c r="EP107" s="117">
        <v>2818774.3990541752</v>
      </c>
      <c r="EQ107" s="142">
        <v>6.2725867313320804E-2</v>
      </c>
      <c r="ER107" s="119">
        <v>1350471.4209227243</v>
      </c>
      <c r="ES107" s="289">
        <v>9.5700720649127824E-2</v>
      </c>
      <c r="ET107" s="117">
        <v>8425647.806363536</v>
      </c>
      <c r="EU107" s="142">
        <v>-0.1165622812537874</v>
      </c>
      <c r="EV107" s="119">
        <v>583138.95547890593</v>
      </c>
      <c r="EW107" s="289">
        <v>0.13185121518587534</v>
      </c>
      <c r="EX107" s="117">
        <v>605410.19585138152</v>
      </c>
      <c r="EY107" s="142">
        <v>-8.9331504902358388E-2</v>
      </c>
      <c r="EZ107" s="119">
        <v>991015.27363573364</v>
      </c>
      <c r="FA107" s="289">
        <v>9.2999527287063538E-2</v>
      </c>
      <c r="FB107" s="117">
        <v>1032634.1777772962</v>
      </c>
      <c r="FC107" s="142">
        <v>-5.565731041704209E-2</v>
      </c>
      <c r="FD107" s="119">
        <v>1763616.4497065556</v>
      </c>
      <c r="FE107" s="289">
        <v>8.7760489210057621E-2</v>
      </c>
      <c r="FF107" s="117">
        <v>11917327.082041552</v>
      </c>
      <c r="FG107" s="142">
        <v>-4.9454669015338369E-2</v>
      </c>
      <c r="FH107" s="119">
        <v>20841648.914027158</v>
      </c>
      <c r="FI107" s="289">
        <v>-1.0629308620885673E-2</v>
      </c>
      <c r="FJ107" s="117">
        <v>11315959.846174827</v>
      </c>
      <c r="FK107" s="142">
        <v>7.7708579096657571E-2</v>
      </c>
      <c r="FL107" s="119">
        <v>6218251.4586110273</v>
      </c>
      <c r="FM107" s="289">
        <v>-0.11107946283960918</v>
      </c>
      <c r="FN107" s="117">
        <v>2409597.3177809198</v>
      </c>
      <c r="FO107" s="142">
        <v>0.39057812387486479</v>
      </c>
      <c r="FP107" s="119">
        <v>2875069.0160830035</v>
      </c>
      <c r="FQ107" s="289">
        <v>9.3390337210521035E-2</v>
      </c>
      <c r="FR107" s="117">
        <v>3465683.1399964914</v>
      </c>
      <c r="FS107" s="142">
        <v>8.1281437167622012E-2</v>
      </c>
      <c r="FT107" s="119">
        <v>776462.65213436773</v>
      </c>
      <c r="FU107" s="289">
        <v>-0.13807606258299557</v>
      </c>
      <c r="FV107" s="117">
        <v>596473.83989555517</v>
      </c>
      <c r="FW107" s="142">
        <v>2.2677394077485882E-2</v>
      </c>
      <c r="FX107" s="119">
        <v>901109.55300771585</v>
      </c>
      <c r="FY107" s="289">
        <v>-6.1207908145915972E-2</v>
      </c>
      <c r="FZ107" s="117">
        <v>621105.36224017094</v>
      </c>
      <c r="GA107" s="142">
        <v>-0.10981065694434447</v>
      </c>
      <c r="GB107" s="119">
        <v>3949637.9158307319</v>
      </c>
      <c r="GC107" s="289">
        <v>2.7552406154169942E-3</v>
      </c>
      <c r="GD107" s="117">
        <v>365167.62031870306</v>
      </c>
      <c r="GE107" s="142">
        <v>0.12244550696519135</v>
      </c>
      <c r="GF107" s="119">
        <v>2423671.3652185667</v>
      </c>
      <c r="GG107" s="289">
        <v>6.2111327855539918E-2</v>
      </c>
      <c r="GH107" s="117">
        <v>4080687.5918873143</v>
      </c>
      <c r="GI107" s="142">
        <v>-1.7283658621256297E-2</v>
      </c>
      <c r="GJ107" s="119">
        <v>3271276.0242021782</v>
      </c>
      <c r="GK107" s="289">
        <v>0.38349298190578118</v>
      </c>
      <c r="GL107" s="117">
        <v>2097024.07862534</v>
      </c>
      <c r="GM107" s="142">
        <v>0.28889426754045505</v>
      </c>
      <c r="GN107" s="119">
        <v>2328545.363695601</v>
      </c>
      <c r="GO107" s="289">
        <v>1.2096011210291982E-2</v>
      </c>
      <c r="GP107" s="117">
        <v>2223124.4338940764</v>
      </c>
      <c r="GQ107" s="142">
        <v>-4.7001167378436674E-2</v>
      </c>
      <c r="GR107" s="119">
        <v>8463207.1552260257</v>
      </c>
      <c r="GS107" s="289">
        <v>9.9537805853325556E-2</v>
      </c>
      <c r="GT107" s="117">
        <v>23245709.117035154</v>
      </c>
    </row>
    <row r="108" spans="1:202" x14ac:dyDescent="0.35">
      <c r="A108" s="15">
        <v>48518</v>
      </c>
      <c r="B108" s="16">
        <v>2390.7721117962633</v>
      </c>
      <c r="C108" s="142">
        <v>0.33472982185424449</v>
      </c>
      <c r="D108" s="119">
        <v>2398985.5460590497</v>
      </c>
      <c r="E108" s="289">
        <v>1.6610640073168863E-2</v>
      </c>
      <c r="F108" s="117">
        <v>1853610.2139293756</v>
      </c>
      <c r="G108" s="142">
        <v>0.10628667025816593</v>
      </c>
      <c r="H108" s="119">
        <v>6523987.0428327434</v>
      </c>
      <c r="I108" s="289">
        <v>-3.2054436452709091E-2</v>
      </c>
      <c r="J108" s="117">
        <v>8833539.3985698521</v>
      </c>
      <c r="K108" s="142">
        <v>4.3057062185975367E-2</v>
      </c>
      <c r="L108" s="119">
        <v>4465307.5578811951</v>
      </c>
      <c r="M108" s="289">
        <v>-1.697116313504702E-2</v>
      </c>
      <c r="N108" s="117">
        <v>3188551.3561355616</v>
      </c>
      <c r="O108" s="142">
        <v>5.8712500470537214E-2</v>
      </c>
      <c r="P108" s="119">
        <v>258443.02008060625</v>
      </c>
      <c r="Q108" s="289">
        <v>-1.1576112872401421E-2</v>
      </c>
      <c r="R108" s="117">
        <v>2712805.2067584661</v>
      </c>
      <c r="S108" s="142">
        <v>0.29302800976332455</v>
      </c>
      <c r="T108" s="119">
        <v>1158670.0312373072</v>
      </c>
      <c r="U108" s="289">
        <v>-0.13432235664708381</v>
      </c>
      <c r="V108" s="117">
        <v>5552459.0860145288</v>
      </c>
      <c r="W108" s="142">
        <v>0.10616671554984132</v>
      </c>
      <c r="X108" s="119">
        <v>1175666.8129686397</v>
      </c>
      <c r="Y108" s="289">
        <v>0.31581891328611378</v>
      </c>
      <c r="Z108" s="117">
        <v>3309416.6263911147</v>
      </c>
      <c r="AA108" s="142">
        <v>0.17396018917284353</v>
      </c>
      <c r="AB108" s="119">
        <v>2846931.1948543582</v>
      </c>
      <c r="AC108" s="289">
        <v>0.11863686320214908</v>
      </c>
      <c r="AD108" s="117">
        <v>1321741.5834807202</v>
      </c>
      <c r="AE108" s="142">
        <v>-2.297523987294018E-2</v>
      </c>
      <c r="AF108" s="119">
        <v>2247778.1947066779</v>
      </c>
      <c r="AG108" s="289">
        <v>2.4489215474411921E-2</v>
      </c>
      <c r="AH108" s="117">
        <v>5498820.3044361696</v>
      </c>
      <c r="AI108" s="142">
        <v>0.12793343215530215</v>
      </c>
      <c r="AJ108" s="119">
        <v>28604217.073487859</v>
      </c>
      <c r="AK108" s="289">
        <v>8.3159666456110837E-2</v>
      </c>
      <c r="AL108" s="117">
        <v>1491437.7843728897</v>
      </c>
      <c r="AM108" s="142">
        <v>0.13183416125922065</v>
      </c>
      <c r="AN108" s="119">
        <v>5291039.6184736658</v>
      </c>
      <c r="AO108" s="289">
        <v>-6.9810672968080509E-3</v>
      </c>
      <c r="AP108" s="117">
        <v>1761678.4852959034</v>
      </c>
      <c r="AQ108" s="142">
        <v>0.13382999216348884</v>
      </c>
      <c r="AR108" s="119">
        <v>13877555.681271866</v>
      </c>
      <c r="AS108" s="289">
        <v>7.63964842216594E-2</v>
      </c>
      <c r="AT108" s="117">
        <v>1417988.6388588697</v>
      </c>
      <c r="AU108" s="142">
        <v>-0.139709391354045</v>
      </c>
      <c r="AV108" s="119">
        <v>5365476.7075457787</v>
      </c>
      <c r="AW108" s="289">
        <v>0.29576852831413686</v>
      </c>
      <c r="AX108" s="117">
        <v>26405725.689031001</v>
      </c>
      <c r="AY108" s="142">
        <v>-1.6601596108600715E-2</v>
      </c>
      <c r="AZ108" s="119">
        <v>12006213.427357512</v>
      </c>
      <c r="BA108" s="289">
        <v>0.24851112992934912</v>
      </c>
      <c r="BB108" s="117">
        <v>6700809.9739445271</v>
      </c>
      <c r="BC108" s="142">
        <v>0.20314060349271681</v>
      </c>
      <c r="BD108" s="119">
        <v>3014894.5965418005</v>
      </c>
      <c r="BE108" s="289">
        <v>0.16814881919720753</v>
      </c>
      <c r="BF108" s="117">
        <v>3895032.1097422945</v>
      </c>
      <c r="BG108" s="142">
        <v>0.10058898120875047</v>
      </c>
      <c r="BH108" s="119">
        <v>4371770.1868286263</v>
      </c>
      <c r="BI108" s="289">
        <v>0.37900079677204357</v>
      </c>
      <c r="BJ108" s="117">
        <v>1205674.351755522</v>
      </c>
      <c r="BK108" s="142">
        <v>5.6709943379545207E-2</v>
      </c>
      <c r="BL108" s="119">
        <v>6168773.097609858</v>
      </c>
      <c r="BM108" s="289">
        <v>4.2436062626364235E-3</v>
      </c>
      <c r="BN108" s="117">
        <v>3774999.91433017</v>
      </c>
      <c r="BO108" s="142">
        <v>0.17108175139535123</v>
      </c>
      <c r="BP108" s="119">
        <v>2995163.3390947063</v>
      </c>
      <c r="BQ108" s="289">
        <v>1.4311311646410259E-2</v>
      </c>
      <c r="BR108" s="117">
        <v>1168476.6716582084</v>
      </c>
      <c r="BS108" s="142">
        <v>-0.10716914588072499</v>
      </c>
      <c r="BT108" s="119">
        <v>11520008.916909626</v>
      </c>
      <c r="BU108" s="289">
        <v>-0.20449850452192761</v>
      </c>
      <c r="BV108" s="117">
        <v>3369624.1284131296</v>
      </c>
      <c r="BW108" s="142">
        <v>0.12848443510436133</v>
      </c>
      <c r="BX108" s="119">
        <v>4529788.4874184337</v>
      </c>
      <c r="BY108" s="289">
        <v>-6.3763275925562718E-2</v>
      </c>
      <c r="BZ108" s="117">
        <v>913171.98406013963</v>
      </c>
      <c r="CA108" s="142">
        <v>-0.14285126520996691</v>
      </c>
      <c r="CB108" s="119">
        <v>2113701.2909006891</v>
      </c>
      <c r="CC108" s="289">
        <v>0.24043781113301513</v>
      </c>
      <c r="CD108" s="117">
        <v>5056669.9637374189</v>
      </c>
      <c r="CE108" s="142">
        <v>0.18769574316030915</v>
      </c>
      <c r="CF108" s="119">
        <v>2978563.702701312</v>
      </c>
      <c r="CG108" s="289">
        <v>0.47110037082350914</v>
      </c>
      <c r="CH108" s="117">
        <v>13902538.694196057</v>
      </c>
      <c r="CI108" s="142">
        <v>8.7027532546353217E-2</v>
      </c>
      <c r="CJ108" s="119">
        <v>6649691.5208072253</v>
      </c>
      <c r="CK108" s="289">
        <v>-8.6802451325608848E-2</v>
      </c>
      <c r="CL108" s="117">
        <v>942874.81015084812</v>
      </c>
      <c r="CM108" s="142">
        <v>0.17885342881636165</v>
      </c>
      <c r="CN108" s="119">
        <v>1996914.3178814852</v>
      </c>
      <c r="CO108" s="289">
        <v>-5.0738983700478017E-2</v>
      </c>
      <c r="CP108" s="117">
        <v>2613198.5924765561</v>
      </c>
      <c r="CQ108" s="142">
        <v>-3.926371666816008E-2</v>
      </c>
      <c r="CR108" s="119">
        <v>1314438.9832152892</v>
      </c>
      <c r="CS108" s="289">
        <v>-1.4946386222285578E-2</v>
      </c>
      <c r="CT108" s="117">
        <v>727617.34266215807</v>
      </c>
      <c r="CU108" s="142">
        <v>7.1920834297231062E-3</v>
      </c>
      <c r="CV108" s="119">
        <v>2271946.710558732</v>
      </c>
      <c r="CW108" s="289">
        <v>0.1674087396377188</v>
      </c>
      <c r="CX108" s="117">
        <v>1288826.7152210739</v>
      </c>
      <c r="CY108" s="142">
        <v>-0.22510145063416645</v>
      </c>
      <c r="CZ108" s="119">
        <v>2341022.2362680268</v>
      </c>
      <c r="DA108" s="289">
        <v>0.40459385969550049</v>
      </c>
      <c r="DB108" s="117">
        <v>6284453.0204682946</v>
      </c>
      <c r="DC108" s="142">
        <v>-8.2280179676595178E-2</v>
      </c>
      <c r="DD108" s="119">
        <v>6361455.0374427671</v>
      </c>
      <c r="DE108" s="289">
        <v>1.4776873393875775E-2</v>
      </c>
      <c r="DF108" s="117">
        <v>3120694.2354901191</v>
      </c>
      <c r="DG108" s="142">
        <v>0.18380653749982168</v>
      </c>
      <c r="DH108" s="119">
        <v>18066549.909598082</v>
      </c>
      <c r="DI108" s="289">
        <v>0.10639544848461333</v>
      </c>
      <c r="DJ108" s="117">
        <v>5822926.2457409194</v>
      </c>
      <c r="DK108" s="142">
        <v>-7.7925670368183958E-2</v>
      </c>
      <c r="DL108" s="119">
        <v>4920793.5669109551</v>
      </c>
      <c r="DM108" s="289">
        <v>1.2729747999618825E-2</v>
      </c>
      <c r="DN108" s="117">
        <v>1253013.2907684094</v>
      </c>
      <c r="DO108" s="142">
        <v>-0.10527491342914749</v>
      </c>
      <c r="DP108" s="119">
        <v>6002256.5484602479</v>
      </c>
      <c r="DQ108" s="289">
        <v>5.6820693107241596E-3</v>
      </c>
      <c r="DR108" s="117">
        <v>5295532.9462916516</v>
      </c>
      <c r="DS108" s="142">
        <v>7.3966986908595531E-2</v>
      </c>
      <c r="DT108" s="119">
        <v>14715182.061612137</v>
      </c>
      <c r="DU108" s="289">
        <v>0.12839959322479638</v>
      </c>
      <c r="DV108" s="117">
        <v>1510143.4684258266</v>
      </c>
      <c r="DW108" s="142">
        <v>0.17110254761465044</v>
      </c>
      <c r="DX108" s="119">
        <v>1391547.5299799684</v>
      </c>
      <c r="DY108" s="289">
        <v>0.25107729209551216</v>
      </c>
      <c r="DZ108" s="117">
        <v>5229934.8881549016</v>
      </c>
      <c r="EA108" s="142">
        <v>0.30675515597379044</v>
      </c>
      <c r="EB108" s="119">
        <v>3799794.723196629</v>
      </c>
      <c r="EC108" s="289">
        <v>-2.33012807558221E-2</v>
      </c>
      <c r="ED108" s="117">
        <v>908075.93379290088</v>
      </c>
      <c r="EE108" s="142">
        <v>0.10836119276202621</v>
      </c>
      <c r="EF108" s="119">
        <v>1722221.478408227</v>
      </c>
      <c r="EG108" s="289">
        <v>0.1953250694107832</v>
      </c>
      <c r="EH108" s="117">
        <v>513553.69306390383</v>
      </c>
      <c r="EI108" s="142">
        <v>6.1969532794166726E-2</v>
      </c>
      <c r="EJ108" s="119">
        <v>713208.59127105982</v>
      </c>
      <c r="EK108" s="289">
        <v>6.177323824776719E-2</v>
      </c>
      <c r="EL108" s="117">
        <v>1274688.2923818009</v>
      </c>
      <c r="EM108" s="142">
        <v>0.21136455388748454</v>
      </c>
      <c r="EN108" s="119">
        <v>417433.66603404761</v>
      </c>
      <c r="EO108" s="289">
        <v>-9.0319655832257012E-2</v>
      </c>
      <c r="EP108" s="117">
        <v>2566574.4375746213</v>
      </c>
      <c r="EQ108" s="142">
        <v>-0.10506301279183763</v>
      </c>
      <c r="ER108" s="119">
        <v>1210977.5968631054</v>
      </c>
      <c r="ES108" s="289">
        <v>2.5410025976285992E-2</v>
      </c>
      <c r="ET108" s="117">
        <v>8642134.5081020668</v>
      </c>
      <c r="EU108" s="142">
        <v>0.14797806711808187</v>
      </c>
      <c r="EV108" s="119">
        <v>671821.50308372802</v>
      </c>
      <c r="EW108" s="289">
        <v>0.1047814376522819</v>
      </c>
      <c r="EX108" s="117">
        <v>671236.71865383524</v>
      </c>
      <c r="EY108" s="142">
        <v>2.2352702320856982E-2</v>
      </c>
      <c r="EZ108" s="119">
        <v>1015557.9151545321</v>
      </c>
      <c r="FA108" s="289">
        <v>-0.13704898562337062</v>
      </c>
      <c r="FB108" s="117">
        <v>893503.48330469069</v>
      </c>
      <c r="FC108" s="142">
        <v>0.12462879397494586</v>
      </c>
      <c r="FD108" s="119">
        <v>1985804.6129796554</v>
      </c>
      <c r="FE108" s="289">
        <v>-4.0110350009104602E-2</v>
      </c>
      <c r="FF108" s="117">
        <v>11441709.693719681</v>
      </c>
      <c r="FG108" s="142">
        <v>3.096847069897737E-2</v>
      </c>
      <c r="FH108" s="119">
        <v>21489473.679851379</v>
      </c>
      <c r="FI108" s="289">
        <v>-9.4458490005775858E-2</v>
      </c>
      <c r="FJ108" s="117">
        <v>10249462.138250956</v>
      </c>
      <c r="FK108" s="142">
        <v>3.1282672920009288E-2</v>
      </c>
      <c r="FL108" s="119">
        <v>6415165.7572369231</v>
      </c>
      <c r="FM108" s="289">
        <v>-0.13457609634487283</v>
      </c>
      <c r="FN108" s="117">
        <v>2087713.8891026841</v>
      </c>
      <c r="FO108" s="142">
        <v>0.24993023193432023</v>
      </c>
      <c r="FP108" s="119">
        <v>3596026.4542116025</v>
      </c>
      <c r="FQ108" s="289">
        <v>1.0322943001175207E-2</v>
      </c>
      <c r="FR108" s="117">
        <v>3503849.9616226056</v>
      </c>
      <c r="FS108" s="142">
        <v>5.1938951531934591E-2</v>
      </c>
      <c r="FT108" s="119">
        <v>819182.08030172833</v>
      </c>
      <c r="FU108" s="289">
        <v>-0.11617330143535018</v>
      </c>
      <c r="FV108" s="117">
        <v>529570.27680686431</v>
      </c>
      <c r="FW108" s="142">
        <v>0.35066602630157445</v>
      </c>
      <c r="FX108" s="119">
        <v>1219488.8313351157</v>
      </c>
      <c r="FY108" s="289">
        <v>-7.5494680707835993E-2</v>
      </c>
      <c r="FZ108" s="117">
        <v>576605.98334372067</v>
      </c>
      <c r="GA108" s="142">
        <v>-0.10701910987593793</v>
      </c>
      <c r="GB108" s="119">
        <v>3529341.9538580687</v>
      </c>
      <c r="GC108" s="289">
        <v>-0.14654322712661169</v>
      </c>
      <c r="GD108" s="117">
        <v>314045.55090685131</v>
      </c>
      <c r="GE108" s="142">
        <v>-5.5834691221686016E-2</v>
      </c>
      <c r="GF108" s="119">
        <v>2290737.1950305421</v>
      </c>
      <c r="GG108" s="289">
        <v>0.28466250015277295</v>
      </c>
      <c r="GH108" s="117">
        <v>5244697.0962481517</v>
      </c>
      <c r="GI108" s="142">
        <v>-8.7091227470829646E-2</v>
      </c>
      <c r="GJ108" s="119">
        <v>2988767.3519703113</v>
      </c>
      <c r="GK108" s="289">
        <v>-0.18044150627229041</v>
      </c>
      <c r="GL108" s="117">
        <v>1721024.6673007181</v>
      </c>
      <c r="GM108" s="142">
        <v>4.5358283466277093E-2</v>
      </c>
      <c r="GN108" s="119">
        <v>2436554.9564779876</v>
      </c>
      <c r="GO108" s="289">
        <v>0.20074010842414816</v>
      </c>
      <c r="GP108" s="117">
        <v>2671785.4459061427</v>
      </c>
      <c r="GQ108" s="142">
        <v>0.21796536895437543</v>
      </c>
      <c r="GR108" s="119">
        <v>10310283.997463973</v>
      </c>
      <c r="GS108" s="289">
        <v>0.10699864566223066</v>
      </c>
      <c r="GT108" s="117">
        <v>25735359.28212788</v>
      </c>
    </row>
    <row r="109" spans="1:202" x14ac:dyDescent="0.35">
      <c r="A109" s="15">
        <v>48548</v>
      </c>
      <c r="B109" s="16">
        <v>2390.7721117962633</v>
      </c>
      <c r="C109" s="142">
        <v>-0.23030334519268106</v>
      </c>
      <c r="D109" s="119">
        <v>1848881.9218445562</v>
      </c>
      <c r="E109" s="289">
        <v>-0.26134305177958489</v>
      </c>
      <c r="F109" s="117">
        <v>1371572.8359230596</v>
      </c>
      <c r="G109" s="142">
        <v>0.14454444211214837</v>
      </c>
      <c r="H109" s="119">
        <v>7469383.8823976833</v>
      </c>
      <c r="I109" s="289">
        <v>-1.9585648741766264E-2</v>
      </c>
      <c r="J109" s="117">
        <v>8662919.5708747059</v>
      </c>
      <c r="K109" s="142">
        <v>0.29230408305579969</v>
      </c>
      <c r="L109" s="119">
        <v>5772925.9612615863</v>
      </c>
      <c r="M109" s="289">
        <v>8.5495755972841564E-3</v>
      </c>
      <c r="N109" s="117">
        <v>3218202.8891124618</v>
      </c>
      <c r="O109" s="142">
        <v>0.14074880903507103</v>
      </c>
      <c r="P109" s="119">
        <v>297209.33947217476</v>
      </c>
      <c r="Q109" s="289">
        <v>0.35363318727753246</v>
      </c>
      <c r="R109" s="117">
        <v>3674533.930599344</v>
      </c>
      <c r="S109" s="142">
        <v>3.7603227267882691E-2</v>
      </c>
      <c r="T109" s="119">
        <v>1204630.5358622049</v>
      </c>
      <c r="U109" s="289">
        <v>2.0004826621736797E-2</v>
      </c>
      <c r="V109" s="117">
        <v>5665925.8394663325</v>
      </c>
      <c r="W109" s="142">
        <v>0.20152031889863525</v>
      </c>
      <c r="X109" s="119">
        <v>1414978.3361484183</v>
      </c>
      <c r="Y109" s="289">
        <v>0.30440269567346956</v>
      </c>
      <c r="Z109" s="117">
        <v>4319202.7406829651</v>
      </c>
      <c r="AA109" s="142">
        <v>0.28447862418295539</v>
      </c>
      <c r="AB109" s="119">
        <v>3659213.0364218596</v>
      </c>
      <c r="AC109" s="289">
        <v>4.681499893531435E-3</v>
      </c>
      <c r="AD109" s="117">
        <v>1330320.0886748575</v>
      </c>
      <c r="AE109" s="142">
        <v>-5.6503418285612651E-2</v>
      </c>
      <c r="AF109" s="119">
        <v>2123161.8152696835</v>
      </c>
      <c r="AG109" s="289">
        <v>-4.2446804256632067E-3</v>
      </c>
      <c r="AH109" s="117">
        <v>5477870.3416374857</v>
      </c>
      <c r="AI109" s="142">
        <v>-3.8942712163876278E-3</v>
      </c>
      <c r="AJ109" s="119">
        <v>28495215.266383067</v>
      </c>
      <c r="AK109" s="289">
        <v>0.14990101707346995</v>
      </c>
      <c r="AL109" s="117">
        <v>1717396.5972639848</v>
      </c>
      <c r="AM109" s="142">
        <v>-0.14545424266430401</v>
      </c>
      <c r="AN109" s="119">
        <v>4523826.2299735472</v>
      </c>
      <c r="AO109" s="289">
        <v>0.10966010565342921</v>
      </c>
      <c r="AP109" s="117">
        <v>1957255.1062326217</v>
      </c>
      <c r="AQ109" s="142">
        <v>-6.6662684343998552E-2</v>
      </c>
      <c r="AR109" s="119">
        <v>12954831.339536771</v>
      </c>
      <c r="AS109" s="289">
        <v>-0.16999703727182383</v>
      </c>
      <c r="AT109" s="117">
        <v>1179325.543479552</v>
      </c>
      <c r="AU109" s="142">
        <v>0.22415795481083919</v>
      </c>
      <c r="AV109" s="119">
        <v>6570581.7650062321</v>
      </c>
      <c r="AW109" s="289">
        <v>-0.12036727674565731</v>
      </c>
      <c r="AX109" s="117">
        <v>23229731.169461291</v>
      </c>
      <c r="AY109" s="142">
        <v>0.3093672453375545</v>
      </c>
      <c r="AZ109" s="119">
        <v>15722933.374425659</v>
      </c>
      <c r="BA109" s="289">
        <v>1.5323852673626986E-2</v>
      </c>
      <c r="BB109" s="117">
        <v>6805882.9708910193</v>
      </c>
      <c r="BC109" s="142">
        <v>3.3007537014836816E-2</v>
      </c>
      <c r="BD109" s="119">
        <v>3116799.613644782</v>
      </c>
      <c r="BE109" s="289">
        <v>-1.8433662924101153E-2</v>
      </c>
      <c r="BF109" s="117">
        <v>3825623.1728645507</v>
      </c>
      <c r="BG109" s="142">
        <v>0.27765208016530718</v>
      </c>
      <c r="BH109" s="119">
        <v>5587992.0453180633</v>
      </c>
      <c r="BI109" s="289">
        <v>0.10466071586714121</v>
      </c>
      <c r="BJ109" s="117">
        <v>1334251.8646247024</v>
      </c>
      <c r="BK109" s="142">
        <v>2.187548398062146E-2</v>
      </c>
      <c r="BL109" s="119">
        <v>6306108.7667985065</v>
      </c>
      <c r="BM109" s="289">
        <v>0.14048826881806115</v>
      </c>
      <c r="BN109" s="117">
        <v>4307733.8891945407</v>
      </c>
      <c r="BO109" s="142">
        <v>1.0541645636793474E-2</v>
      </c>
      <c r="BP109" s="119">
        <v>3029128.0617515543</v>
      </c>
      <c r="BQ109" s="289">
        <v>-7.9029048706514199E-2</v>
      </c>
      <c r="BR109" s="117">
        <v>1078523.8439731025</v>
      </c>
      <c r="BS109" s="142">
        <v>-0.11441473853305481</v>
      </c>
      <c r="BT109" s="119">
        <v>10204340.880894747</v>
      </c>
      <c r="BU109" s="289">
        <v>2.9766188488175981E-2</v>
      </c>
      <c r="BV109" s="117">
        <v>3472315.7674655765</v>
      </c>
      <c r="BW109" s="142">
        <v>0.12716480262198399</v>
      </c>
      <c r="BX109" s="119">
        <v>5108208.9184521306</v>
      </c>
      <c r="BY109" s="289">
        <v>0.32337597946368396</v>
      </c>
      <c r="BZ109" s="117">
        <v>1210860.6409361791</v>
      </c>
      <c r="CA109" s="142">
        <v>0.1387188305319802</v>
      </c>
      <c r="CB109" s="119">
        <v>2409302.2341801659</v>
      </c>
      <c r="CC109" s="289">
        <v>7.8202532283347781E-2</v>
      </c>
      <c r="CD109" s="117">
        <v>5454505.1319346251</v>
      </c>
      <c r="CE109" s="142">
        <v>0.14406725139565885</v>
      </c>
      <c r="CF109" s="119">
        <v>3410067.9605681631</v>
      </c>
      <c r="CG109" s="289">
        <v>1.5253529893699734E-2</v>
      </c>
      <c r="CH109" s="117">
        <v>14116992.255878089</v>
      </c>
      <c r="CI109" s="142">
        <v>-4.4344210261883808E-2</v>
      </c>
      <c r="CJ109" s="119">
        <v>6357206.9739436796</v>
      </c>
      <c r="CK109" s="289">
        <v>-4.2623758967655336E-2</v>
      </c>
      <c r="CL109" s="117">
        <v>905076.71361810085</v>
      </c>
      <c r="CM109" s="142">
        <v>0.22118277739215131</v>
      </c>
      <c r="CN109" s="119">
        <v>2440988.1450364618</v>
      </c>
      <c r="CO109" s="289">
        <v>0.4034709559401905</v>
      </c>
      <c r="CP109" s="117">
        <v>3669939.0987564288</v>
      </c>
      <c r="CQ109" s="142">
        <v>-0.17812865748725457</v>
      </c>
      <c r="CR109" s="119">
        <v>1082690.5038980341</v>
      </c>
      <c r="CS109" s="289">
        <v>-5.0817319272269838E-2</v>
      </c>
      <c r="CT109" s="117">
        <v>693032.55196385097</v>
      </c>
      <c r="CU109" s="142">
        <v>-0.15984326469414498</v>
      </c>
      <c r="CV109" s="119">
        <v>1911182.103243697</v>
      </c>
      <c r="CW109" s="289">
        <v>-1.9208232767488058E-2</v>
      </c>
      <c r="CX109" s="117">
        <v>1266461.4037899468</v>
      </c>
      <c r="CY109" s="142">
        <v>-7.1893077799386029E-2</v>
      </c>
      <c r="CZ109" s="119">
        <v>2175109.7146177134</v>
      </c>
      <c r="DA109" s="289">
        <v>-0.18820129518812329</v>
      </c>
      <c r="DB109" s="117">
        <v>5104101.5945790438</v>
      </c>
      <c r="DC109" s="142">
        <v>4.5906989730189765E-2</v>
      </c>
      <c r="DD109" s="119">
        <v>6655881.0606275126</v>
      </c>
      <c r="DE109" s="289">
        <v>9.5692323925719969E-2</v>
      </c>
      <c r="DF109" s="117">
        <v>3421711.4912575628</v>
      </c>
      <c r="DG109" s="142">
        <v>0.19083567331911588</v>
      </c>
      <c r="DH109" s="119">
        <v>21516682.898261439</v>
      </c>
      <c r="DI109" s="289">
        <v>-0.12582475269161417</v>
      </c>
      <c r="DJ109" s="117">
        <v>5092648.7630408546</v>
      </c>
      <c r="DK109" s="142">
        <v>2.8636776710228434E-2</v>
      </c>
      <c r="DL109" s="119">
        <v>5064100.0056355083</v>
      </c>
      <c r="DM109" s="289">
        <v>-0.18650518853174577</v>
      </c>
      <c r="DN109" s="117">
        <v>1021710.5828526603</v>
      </c>
      <c r="DO109" s="142">
        <v>0.17410809924978685</v>
      </c>
      <c r="DP109" s="119">
        <v>7049688.7994340435</v>
      </c>
      <c r="DQ109" s="289">
        <v>0.11071551196927581</v>
      </c>
      <c r="DR109" s="117">
        <v>5884221.3597022947</v>
      </c>
      <c r="DS109" s="142">
        <v>4.4188810668732925E-2</v>
      </c>
      <c r="DT109" s="119">
        <v>15367819.227800446</v>
      </c>
      <c r="DU109" s="289">
        <v>-4.9908468844418193E-2</v>
      </c>
      <c r="DV109" s="117">
        <v>1437165.2922930908</v>
      </c>
      <c r="DW109" s="142">
        <v>-9.593406897675158E-2</v>
      </c>
      <c r="DX109" s="119">
        <v>1260441.485366238</v>
      </c>
      <c r="DY109" s="289">
        <v>-4.6465213612893928E-2</v>
      </c>
      <c r="DZ109" s="117">
        <v>4989315.6185070537</v>
      </c>
      <c r="EA109" s="142">
        <v>-0.26434431638152683</v>
      </c>
      <c r="EB109" s="119">
        <v>2797731.356814879</v>
      </c>
      <c r="EC109" s="289">
        <v>0.34829819317650484</v>
      </c>
      <c r="ED109" s="117">
        <v>1226747.9129118319</v>
      </c>
      <c r="EE109" s="142">
        <v>-0.33864611818457607</v>
      </c>
      <c r="EF109" s="119">
        <v>1141388.6322029755</v>
      </c>
      <c r="EG109" s="289">
        <v>-0.10939848668302524</v>
      </c>
      <c r="EH109" s="117">
        <v>459762.46832403017</v>
      </c>
      <c r="EI109" s="142">
        <v>5.3442617709965612E-3</v>
      </c>
      <c r="EJ109" s="119">
        <v>719410.93679193233</v>
      </c>
      <c r="EK109" s="289">
        <v>0.27624218572873327</v>
      </c>
      <c r="EL109" s="117">
        <v>1629201.7445039724</v>
      </c>
      <c r="EM109" s="142">
        <v>-7.9116341976171262E-2</v>
      </c>
      <c r="EN109" s="119">
        <v>386798.61347152729</v>
      </c>
      <c r="EO109" s="289">
        <v>0.16161322165599584</v>
      </c>
      <c r="EP109" s="117">
        <v>2983757.5731627778</v>
      </c>
      <c r="EQ109" s="142">
        <v>0.10995325379736332</v>
      </c>
      <c r="ER109" s="119">
        <v>1346519.2960257118</v>
      </c>
      <c r="ES109" s="289">
        <v>0.25308353521927357</v>
      </c>
      <c r="ET109" s="117">
        <v>10831707.233364811</v>
      </c>
      <c r="EU109" s="142">
        <v>-6.2543247013891079E-2</v>
      </c>
      <c r="EV109" s="119">
        <v>632194.37697891507</v>
      </c>
      <c r="EW109" s="289">
        <v>-2.5937131945287954E-2</v>
      </c>
      <c r="EX109" s="117">
        <v>656217.53542738489</v>
      </c>
      <c r="EY109" s="142">
        <v>0.12204574127952927</v>
      </c>
      <c r="EZ109" s="119">
        <v>1141893.2058336565</v>
      </c>
      <c r="FA109" s="289">
        <v>1.0260353424492268E-2</v>
      </c>
      <c r="FB109" s="117">
        <v>905061.91694120807</v>
      </c>
      <c r="FC109" s="142">
        <v>0.20875035841390632</v>
      </c>
      <c r="FD109" s="119">
        <v>2402732.8097909433</v>
      </c>
      <c r="FE109" s="289">
        <v>0.11835040977788608</v>
      </c>
      <c r="FF109" s="117">
        <v>12798231.496642813</v>
      </c>
      <c r="FG109" s="142">
        <v>0.32881796699786725</v>
      </c>
      <c r="FH109" s="119">
        <v>28557989.499226082</v>
      </c>
      <c r="FI109" s="289">
        <v>-3.6918434690826687E-3</v>
      </c>
      <c r="FJ109" s="117">
        <v>10214013.50050604</v>
      </c>
      <c r="FK109" s="142">
        <v>5.7334114456750504E-2</v>
      </c>
      <c r="FL109" s="119">
        <v>6785364.3771331673</v>
      </c>
      <c r="FM109" s="289">
        <v>0.11484537083904575</v>
      </c>
      <c r="FN109" s="117">
        <v>2329868.9370143046</v>
      </c>
      <c r="FO109" s="142">
        <v>-7.0994941972608555E-2</v>
      </c>
      <c r="FP109" s="119">
        <v>3343117.5368746808</v>
      </c>
      <c r="FQ109" s="289">
        <v>0.14079241796844819</v>
      </c>
      <c r="FR109" s="117">
        <v>3999556.2420299025</v>
      </c>
      <c r="FS109" s="142">
        <v>-0.10121075092671339</v>
      </c>
      <c r="FT109" s="119">
        <v>738662.81892047951</v>
      </c>
      <c r="FU109" s="289">
        <v>0.16151518051373318</v>
      </c>
      <c r="FV109" s="117">
        <v>617494.68777182896</v>
      </c>
      <c r="FW109" s="142">
        <v>0.31709802002949061</v>
      </c>
      <c r="FX109" s="119">
        <v>1608577.0973113547</v>
      </c>
      <c r="FY109" s="289">
        <v>-0.184653645964</v>
      </c>
      <c r="FZ109" s="117">
        <v>472524.35834644141</v>
      </c>
      <c r="GA109" s="142">
        <v>0.16817463790441714</v>
      </c>
      <c r="GB109" s="119">
        <v>4125278.5311008138</v>
      </c>
      <c r="GC109" s="289">
        <v>-0.12734902481155946</v>
      </c>
      <c r="GD109" s="117">
        <v>276442.9283642511</v>
      </c>
      <c r="GE109" s="142">
        <v>0.48036605076660543</v>
      </c>
      <c r="GF109" s="119">
        <v>3393520.3468633313</v>
      </c>
      <c r="GG109" s="289">
        <v>8.4243458805588131E-3</v>
      </c>
      <c r="GH109" s="117">
        <v>5291271.0107375048</v>
      </c>
      <c r="GI109" s="142">
        <v>0.28404503970372291</v>
      </c>
      <c r="GJ109" s="119">
        <v>3840102.6652377052</v>
      </c>
      <c r="GK109" s="289">
        <v>-2.1378173493145636E-3</v>
      </c>
      <c r="GL109" s="117">
        <v>1719736.2030201608</v>
      </c>
      <c r="GM109" s="142">
        <v>-0.24814542694914885</v>
      </c>
      <c r="GN109" s="119">
        <v>1834325.7586294888</v>
      </c>
      <c r="GO109" s="289">
        <v>8.2229234291372161E-2</v>
      </c>
      <c r="GP109" s="117">
        <v>2893875.0894256337</v>
      </c>
      <c r="GQ109" s="142">
        <v>0.16547319293979909</v>
      </c>
      <c r="GR109" s="119">
        <v>12018750.382752247</v>
      </c>
      <c r="GS109" s="289">
        <v>-8.8910483196581375E-2</v>
      </c>
      <c r="GT109" s="117">
        <v>23449606.825228062</v>
      </c>
    </row>
    <row r="110" spans="1:202" x14ac:dyDescent="0.35">
      <c r="A110" s="15">
        <v>48579</v>
      </c>
      <c r="B110" s="16">
        <v>6241.6145015177726</v>
      </c>
      <c r="C110" s="142">
        <v>-8.3079552004622664E-2</v>
      </c>
      <c r="D110" s="119">
        <v>1701519.2545697824</v>
      </c>
      <c r="E110" s="289">
        <v>-5.5564928526101058E-2</v>
      </c>
      <c r="F110" s="117">
        <v>1301603.1038281708</v>
      </c>
      <c r="G110" s="142">
        <v>-0.14879474269192183</v>
      </c>
      <c r="H110" s="119">
        <v>6364220.4440506501</v>
      </c>
      <c r="I110" s="289">
        <v>-1.2773097930628384E-2</v>
      </c>
      <c r="J110" s="117">
        <v>8558508.8653322831</v>
      </c>
      <c r="K110" s="142">
        <v>1.5545030935065388E-2</v>
      </c>
      <c r="L110" s="119">
        <v>5868907.8884167578</v>
      </c>
      <c r="M110" s="289">
        <v>7.3519433952151006E-2</v>
      </c>
      <c r="N110" s="117">
        <v>3461044.9583647046</v>
      </c>
      <c r="O110" s="142">
        <v>-5.2581509315711143E-2</v>
      </c>
      <c r="P110" s="119">
        <v>287823.23832152004</v>
      </c>
      <c r="Q110" s="289">
        <v>-2.1632844049632872E-2</v>
      </c>
      <c r="R110" s="117">
        <v>3601284.9256251217</v>
      </c>
      <c r="S110" s="142">
        <v>-8.6717989255525041E-2</v>
      </c>
      <c r="T110" s="119">
        <v>1106409.0124979466</v>
      </c>
      <c r="U110" s="289">
        <v>7.615416307752608E-2</v>
      </c>
      <c r="V110" s="117">
        <v>6103651.2943317378</v>
      </c>
      <c r="W110" s="142">
        <v>0.17130199003030985</v>
      </c>
      <c r="X110" s="119">
        <v>1663608.5554819368</v>
      </c>
      <c r="Y110" s="289">
        <v>3.889350139196289E-2</v>
      </c>
      <c r="Z110" s="117">
        <v>4493433.2729914058</v>
      </c>
      <c r="AA110" s="142">
        <v>0.12559381776214668</v>
      </c>
      <c r="AB110" s="119">
        <v>4125029.1861726162</v>
      </c>
      <c r="AC110" s="289">
        <v>-3.7474039704591643E-2</v>
      </c>
      <c r="AD110" s="117">
        <v>1286709.2353535579</v>
      </c>
      <c r="AE110" s="142">
        <v>3.1312048027739854E-2</v>
      </c>
      <c r="AF110" s="119">
        <v>2195883.9745015888</v>
      </c>
      <c r="AG110" s="289">
        <v>-4.06039420952422E-2</v>
      </c>
      <c r="AH110" s="117">
        <v>5261688.8259819103</v>
      </c>
      <c r="AI110" s="142">
        <v>0.29743576830097795</v>
      </c>
      <c r="AJ110" s="119">
        <v>36976953.126542993</v>
      </c>
      <c r="AK110" s="289">
        <v>4.557405014145504E-2</v>
      </c>
      <c r="AL110" s="117">
        <v>1801906.9304019755</v>
      </c>
      <c r="AM110" s="142">
        <v>3.9340130303771911E-2</v>
      </c>
      <c r="AN110" s="119">
        <v>4708035.7578338459</v>
      </c>
      <c r="AO110" s="289">
        <v>0.1459674508568691</v>
      </c>
      <c r="AP110" s="117">
        <v>2249192.2592675057</v>
      </c>
      <c r="AQ110" s="142">
        <v>-7.8393962494430619E-2</v>
      </c>
      <c r="AR110" s="119">
        <v>11945492.391884968</v>
      </c>
      <c r="AS110" s="289">
        <v>0.20828692427914827</v>
      </c>
      <c r="AT110" s="117">
        <v>1431205.2481562607</v>
      </c>
      <c r="AU110" s="142">
        <v>0.31501954629526241</v>
      </c>
      <c r="AV110" s="119">
        <v>8646685.0660159364</v>
      </c>
      <c r="AW110" s="289">
        <v>1.7295771651258555E-2</v>
      </c>
      <c r="AX110" s="117">
        <v>23637748.909789935</v>
      </c>
      <c r="AY110" s="142">
        <v>3.9704141847398698E-2</v>
      </c>
      <c r="AZ110" s="119">
        <v>16353440.565882571</v>
      </c>
      <c r="BA110" s="289">
        <v>0.17426583306528437</v>
      </c>
      <c r="BB110" s="117">
        <v>7998157.4510596935</v>
      </c>
      <c r="BC110" s="142">
        <v>-0.15880489605776185</v>
      </c>
      <c r="BD110" s="119">
        <v>2628078.1894685677</v>
      </c>
      <c r="BE110" s="289">
        <v>-5.4689106971775141E-2</v>
      </c>
      <c r="BF110" s="117">
        <v>3622644.8724315772</v>
      </c>
      <c r="BG110" s="142">
        <v>4.4344081081523608E-2</v>
      </c>
      <c r="BH110" s="119">
        <v>5842028.0321600754</v>
      </c>
      <c r="BI110" s="289">
        <v>0.12609169853706489</v>
      </c>
      <c r="BJ110" s="117">
        <v>1508731.5630129946</v>
      </c>
      <c r="BK110" s="142">
        <v>8.6855555808394255E-2</v>
      </c>
      <c r="BL110" s="119">
        <v>6860070.9632284967</v>
      </c>
      <c r="BM110" s="289">
        <v>-0.22589645653402726</v>
      </c>
      <c r="BN110" s="117">
        <v>3340873.6824354678</v>
      </c>
      <c r="BO110" s="142">
        <v>8.6456388875558857E-2</v>
      </c>
      <c r="BP110" s="119">
        <v>3297257.1499137324</v>
      </c>
      <c r="BQ110" s="289">
        <v>9.3541790700767125E-3</v>
      </c>
      <c r="BR110" s="117">
        <v>1094854.1636424921</v>
      </c>
      <c r="BS110" s="142">
        <v>0.19708677013743156</v>
      </c>
      <c r="BT110" s="119">
        <v>12221723.080993162</v>
      </c>
      <c r="BU110" s="289">
        <v>0.17731816680777612</v>
      </c>
      <c r="BV110" s="117">
        <v>4094262.0484318268</v>
      </c>
      <c r="BW110" s="142">
        <v>-0.1251973768001898</v>
      </c>
      <c r="BX110" s="119">
        <v>4474916.1762161069</v>
      </c>
      <c r="BY110" s="289">
        <v>-8.3123457689312161E-3</v>
      </c>
      <c r="BZ110" s="117">
        <v>1207037.1631122455</v>
      </c>
      <c r="CA110" s="142">
        <v>0.22729786788305845</v>
      </c>
      <c r="CB110" s="119">
        <v>2963173.1095967246</v>
      </c>
      <c r="CC110" s="289">
        <v>0.20356574896750224</v>
      </c>
      <c r="CD110" s="117">
        <v>6571097.1688655</v>
      </c>
      <c r="CE110" s="142">
        <v>0.15138362282188295</v>
      </c>
      <c r="CF110" s="119">
        <v>3932538.0170093193</v>
      </c>
      <c r="CG110" s="289">
        <v>8.8375415452013328E-2</v>
      </c>
      <c r="CH110" s="117">
        <v>15370828.925925687</v>
      </c>
      <c r="CI110" s="142">
        <v>0.11934950097946483</v>
      </c>
      <c r="CJ110" s="119">
        <v>7122178.0684085488</v>
      </c>
      <c r="CK110" s="289">
        <v>0.10759503217767349</v>
      </c>
      <c r="CL110" s="117">
        <v>1008700.0862446212</v>
      </c>
      <c r="CM110" s="142">
        <v>0.25087845496365313</v>
      </c>
      <c r="CN110" s="119">
        <v>3059621.0939493207</v>
      </c>
      <c r="CO110" s="289">
        <v>0.16417049225208161</v>
      </c>
      <c r="CP110" s="117">
        <v>4278676.4216359509</v>
      </c>
      <c r="CQ110" s="142">
        <v>0.20165321979705381</v>
      </c>
      <c r="CR110" s="119">
        <v>1307260.1445542851</v>
      </c>
      <c r="CS110" s="289">
        <v>-9.3771897849105085E-2</v>
      </c>
      <c r="CT110" s="117">
        <v>634287.18879650987</v>
      </c>
      <c r="CU110" s="142">
        <v>-3.7137126846002837E-2</v>
      </c>
      <c r="CV110" s="119">
        <v>1846447.9055512431</v>
      </c>
      <c r="CW110" s="289">
        <v>0.11778451009122516</v>
      </c>
      <c r="CX110" s="117">
        <v>1421872.5542863086</v>
      </c>
      <c r="CY110" s="142">
        <v>0.15501696199225531</v>
      </c>
      <c r="CZ110" s="119">
        <v>2518530.2290791101</v>
      </c>
      <c r="DA110" s="289">
        <v>0.34157108354015298</v>
      </c>
      <c r="DB110" s="117">
        <v>6853756.7212399496</v>
      </c>
      <c r="DC110" s="142">
        <v>-4.9643185584526704E-2</v>
      </c>
      <c r="DD110" s="119">
        <v>6331703.5364077622</v>
      </c>
      <c r="DE110" s="289">
        <v>0.1040902248442882</v>
      </c>
      <c r="DF110" s="117">
        <v>3784119.8242363655</v>
      </c>
      <c r="DG110" s="142">
        <v>5.9763662627619632E-2</v>
      </c>
      <c r="DH110" s="119">
        <v>22808840.290360127</v>
      </c>
      <c r="DI110" s="289">
        <v>0.13354955417892192</v>
      </c>
      <c r="DJ110" s="117">
        <v>5779011.3494363176</v>
      </c>
      <c r="DK110" s="142">
        <v>-0.14364145687810215</v>
      </c>
      <c r="DL110" s="119">
        <v>4342926.9175511366</v>
      </c>
      <c r="DM110" s="289">
        <v>-1.624241370171655E-2</v>
      </c>
      <c r="DN110" s="117">
        <v>1011357.1513840632</v>
      </c>
      <c r="DO110" s="142">
        <v>-7.1064369745368172E-2</v>
      </c>
      <c r="DP110" s="119">
        <v>6554948.7225028006</v>
      </c>
      <c r="DQ110" s="289">
        <v>8.4947514995679832E-2</v>
      </c>
      <c r="DR110" s="117">
        <v>6390312.9563950226</v>
      </c>
      <c r="DS110" s="142">
        <v>-2.8676484914266824E-2</v>
      </c>
      <c r="DT110" s="119">
        <v>14933365.806050764</v>
      </c>
      <c r="DU110" s="289">
        <v>0.17639824098220463</v>
      </c>
      <c r="DV110" s="117">
        <v>1696920.3363557858</v>
      </c>
      <c r="DW110" s="142">
        <v>1.6940151258285199E-2</v>
      </c>
      <c r="DX110" s="119">
        <v>1288035.1692820776</v>
      </c>
      <c r="DY110" s="289">
        <v>0.10760866488355623</v>
      </c>
      <c r="DZ110" s="117">
        <v>5532450.8253987897</v>
      </c>
      <c r="EA110" s="142">
        <v>0.1216786606500021</v>
      </c>
      <c r="EB110" s="119">
        <v>3144397.1756721442</v>
      </c>
      <c r="EC110" s="289">
        <v>-9.3610746140797341E-2</v>
      </c>
      <c r="ED110" s="117">
        <v>1118152.7399590071</v>
      </c>
      <c r="EE110" s="142">
        <v>0.13955008908948158</v>
      </c>
      <c r="EF110" s="119">
        <v>1306911.13201414</v>
      </c>
      <c r="EG110" s="289">
        <v>5.3092854036749376E-2</v>
      </c>
      <c r="EH110" s="117">
        <v>490414.18444785132</v>
      </c>
      <c r="EI110" s="142">
        <v>0.14774043460966668</v>
      </c>
      <c r="EJ110" s="119">
        <v>831938.63575803756</v>
      </c>
      <c r="EK110" s="289">
        <v>5.8377566616681593E-2</v>
      </c>
      <c r="EL110" s="117">
        <v>1730552.1923772849</v>
      </c>
      <c r="EM110" s="142">
        <v>-9.7366825681602265E-2</v>
      </c>
      <c r="EN110" s="119">
        <v>355378.87480127742</v>
      </c>
      <c r="EO110" s="289">
        <v>3.9225795987940085E-2</v>
      </c>
      <c r="EP110" s="117">
        <v>3107039.4535066499</v>
      </c>
      <c r="EQ110" s="142">
        <v>0.22272880586647115</v>
      </c>
      <c r="ER110" s="119">
        <v>1652669.5454071977</v>
      </c>
      <c r="ES110" s="289">
        <v>0.29441224433685553</v>
      </c>
      <c r="ET110" s="117">
        <v>14026936.084441015</v>
      </c>
      <c r="EU110" s="142">
        <v>-0.13279414210180007</v>
      </c>
      <c r="EV110" s="119">
        <v>554484.2815479358</v>
      </c>
      <c r="EW110" s="289">
        <v>0.1434595562282488</v>
      </c>
      <c r="EX110" s="117">
        <v>756599.82635051035</v>
      </c>
      <c r="EY110" s="142">
        <v>0.10341395806011836</v>
      </c>
      <c r="EZ110" s="119">
        <v>1266222.5164323901</v>
      </c>
      <c r="FA110" s="289">
        <v>-8.4002313405476647E-2</v>
      </c>
      <c r="FB110" s="117">
        <v>835276.23664446897</v>
      </c>
      <c r="FC110" s="142">
        <v>-3.256001056307873E-2</v>
      </c>
      <c r="FD110" s="119">
        <v>2330741.418625412</v>
      </c>
      <c r="FE110" s="289">
        <v>5.5886356411898673E-2</v>
      </c>
      <c r="FF110" s="117">
        <v>13519719.638007699</v>
      </c>
      <c r="FG110" s="142">
        <v>-5.0774151345706779E-2</v>
      </c>
      <c r="FH110" s="119">
        <v>27114223.432764791</v>
      </c>
      <c r="FI110" s="289">
        <v>-0.18372379592787341</v>
      </c>
      <c r="FJ110" s="117">
        <v>8343697.783036042</v>
      </c>
      <c r="FK110" s="142">
        <v>-0.22985896107603507</v>
      </c>
      <c r="FL110" s="119">
        <v>5231929.1853845175</v>
      </c>
      <c r="FM110" s="289">
        <v>-6.80141546201804E-2</v>
      </c>
      <c r="FN110" s="117">
        <v>2177646.4853889761</v>
      </c>
      <c r="FO110" s="142">
        <v>0.20269488124036669</v>
      </c>
      <c r="FP110" s="119">
        <v>4026991.963485599</v>
      </c>
      <c r="FQ110" s="289">
        <v>-5.2160581982042105E-2</v>
      </c>
      <c r="FR110" s="117">
        <v>3797178.6752772313</v>
      </c>
      <c r="FS110" s="142">
        <v>-6.5853303080051051E-2</v>
      </c>
      <c r="FT110" s="119">
        <v>696261.04693366203</v>
      </c>
      <c r="FU110" s="289">
        <v>0.22313012659179365</v>
      </c>
      <c r="FV110" s="117">
        <v>761517.97012563504</v>
      </c>
      <c r="FW110" s="142">
        <v>-2.1583515471304389E-2</v>
      </c>
      <c r="FX110" s="119">
        <v>1580099.9631462668</v>
      </c>
      <c r="FY110" s="289">
        <v>7.4173511308142204E-2</v>
      </c>
      <c r="FZ110" s="117">
        <v>513814.76368514157</v>
      </c>
      <c r="GA110" s="142">
        <v>0.12555893660708042</v>
      </c>
      <c r="GB110" s="119">
        <v>4649485.7311753687</v>
      </c>
      <c r="GC110" s="289">
        <v>-0.14703340214675881</v>
      </c>
      <c r="GD110" s="117">
        <v>242038.19860896032</v>
      </c>
      <c r="GE110" s="142">
        <v>6.6908537269669194E-2</v>
      </c>
      <c r="GF110" s="119">
        <v>3626817.4439683347</v>
      </c>
      <c r="GG110" s="289">
        <v>0.23670084819837894</v>
      </c>
      <c r="GH110" s="117">
        <v>6549960.9615280842</v>
      </c>
      <c r="GI110" s="142">
        <v>-0.12885602927930578</v>
      </c>
      <c r="GJ110" s="119">
        <v>3351523.8982718131</v>
      </c>
      <c r="GK110" s="289">
        <v>0.12416466858811731</v>
      </c>
      <c r="GL110" s="117">
        <v>1939508.293228664</v>
      </c>
      <c r="GM110" s="142">
        <v>-9.1634329598347386E-2</v>
      </c>
      <c r="GN110" s="119">
        <v>1672480.1619740133</v>
      </c>
      <c r="GO110" s="289">
        <v>0.23096321235737144</v>
      </c>
      <c r="GP110" s="117">
        <v>3568495.3907418717</v>
      </c>
      <c r="GQ110" s="142">
        <v>9.9490620716529157E-2</v>
      </c>
      <c r="GR110" s="119">
        <v>13220744.933070807</v>
      </c>
      <c r="GS110" s="289">
        <v>3.1321903014558269E-2</v>
      </c>
      <c r="GT110" s="117">
        <v>24190334.750438895</v>
      </c>
    </row>
    <row r="111" spans="1:202" x14ac:dyDescent="0.35">
      <c r="A111" s="15">
        <v>48610</v>
      </c>
      <c r="B111" s="16">
        <v>2534.2184385040391</v>
      </c>
      <c r="C111" s="142">
        <v>4.6037948158711817E-2</v>
      </c>
      <c r="D111" s="119">
        <v>1782387.9282412201</v>
      </c>
      <c r="E111" s="289">
        <v>-4.4043905611032642E-2</v>
      </c>
      <c r="F111" s="117">
        <v>1246809.6380186398</v>
      </c>
      <c r="G111" s="142">
        <v>0.49783037678086189</v>
      </c>
      <c r="H111" s="119">
        <v>9535056.9240673538</v>
      </c>
      <c r="I111" s="289">
        <v>0.12599289891246818</v>
      </c>
      <c r="J111" s="117">
        <v>9639354.4260820597</v>
      </c>
      <c r="K111" s="142">
        <v>-3.3792962747232834E-2</v>
      </c>
      <c r="L111" s="119">
        <v>5673114.3212150531</v>
      </c>
      <c r="M111" s="289">
        <v>8.4230376807016713E-2</v>
      </c>
      <c r="N111" s="117">
        <v>3755104.2977922936</v>
      </c>
      <c r="O111" s="142">
        <v>1.1429286337949818E-2</v>
      </c>
      <c r="P111" s="119">
        <v>293647.07096551673</v>
      </c>
      <c r="Q111" s="289">
        <v>-5.2013156071827611E-2</v>
      </c>
      <c r="R111" s="117">
        <v>3416504.9491679664</v>
      </c>
      <c r="S111" s="142">
        <v>5.9333730448503437E-2</v>
      </c>
      <c r="T111" s="119">
        <v>1174590.6050497987</v>
      </c>
      <c r="U111" s="289">
        <v>3.2641264585777291E-2</v>
      </c>
      <c r="V111" s="117">
        <v>6305416.4096078463</v>
      </c>
      <c r="W111" s="142">
        <v>7.5428156994516299E-3</v>
      </c>
      <c r="X111" s="119">
        <v>1678691.0666504721</v>
      </c>
      <c r="Y111" s="289">
        <v>-0.15119689326968275</v>
      </c>
      <c r="Z111" s="117">
        <v>3816574.3404389871</v>
      </c>
      <c r="AA111" s="142">
        <v>9.0055534410581825E-2</v>
      </c>
      <c r="AB111" s="119">
        <v>4499045.1124311425</v>
      </c>
      <c r="AC111" s="289">
        <v>0.19089238694751301</v>
      </c>
      <c r="AD111" s="117">
        <v>1534866.4510361119</v>
      </c>
      <c r="AE111" s="142">
        <v>0.14218766710083555</v>
      </c>
      <c r="AF111" s="119">
        <v>2510645.8124985849</v>
      </c>
      <c r="AG111" s="289">
        <v>-3.7779867350695932E-2</v>
      </c>
      <c r="AH111" s="117">
        <v>5065437.138534179</v>
      </c>
      <c r="AI111" s="142">
        <v>-1.4602758866601569E-2</v>
      </c>
      <c r="AJ111" s="119">
        <v>36439521.81485296</v>
      </c>
      <c r="AK111" s="289">
        <v>6.7420171380700999E-3</v>
      </c>
      <c r="AL111" s="117">
        <v>1816589.636246457</v>
      </c>
      <c r="AM111" s="142">
        <v>-7.6997539617180033E-2</v>
      </c>
      <c r="AN111" s="119">
        <v>4348062.8064894387</v>
      </c>
      <c r="AO111" s="289">
        <v>-4.9489219811461892E-2</v>
      </c>
      <c r="AP111" s="117">
        <v>2140415.7075888817</v>
      </c>
      <c r="AQ111" s="142">
        <v>-0.29157497254813991</v>
      </c>
      <c r="AR111" s="119">
        <v>8465019.9940855987</v>
      </c>
      <c r="AS111" s="289">
        <v>0.11497423161493922</v>
      </c>
      <c r="AT111" s="117">
        <v>1598291.1902847991</v>
      </c>
      <c r="AU111" s="142">
        <v>4.1640237104282433E-2</v>
      </c>
      <c r="AV111" s="119">
        <v>9009269.3007694017</v>
      </c>
      <c r="AW111" s="289">
        <v>2.9559834637094471E-2</v>
      </c>
      <c r="AX111" s="117">
        <v>24339011.077194989</v>
      </c>
      <c r="AY111" s="142">
        <v>0.12146141237644983</v>
      </c>
      <c r="AZ111" s="119">
        <v>18342286.772667501</v>
      </c>
      <c r="BA111" s="289">
        <v>0.14343719529060242</v>
      </c>
      <c r="BB111" s="117">
        <v>9147924.941770833</v>
      </c>
      <c r="BC111" s="142">
        <v>4.0655418566282048E-2</v>
      </c>
      <c r="BD111" s="119">
        <v>2737458.0267248331</v>
      </c>
      <c r="BE111" s="289">
        <v>9.1011239067155719E-2</v>
      </c>
      <c r="BF111" s="117">
        <v>3954880.489410358</v>
      </c>
      <c r="BG111" s="142">
        <v>-2.2618745080284629E-2</v>
      </c>
      <c r="BH111" s="119">
        <v>5712422.9077872746</v>
      </c>
      <c r="BI111" s="289">
        <v>5.0083694421287211E-3</v>
      </c>
      <c r="BJ111" s="117">
        <v>1518822.066508068</v>
      </c>
      <c r="BK111" s="142">
        <v>0.19158198308989122</v>
      </c>
      <c r="BL111" s="119">
        <v>8176871.1809396967</v>
      </c>
      <c r="BM111" s="289">
        <v>0.13038783141088192</v>
      </c>
      <c r="BN111" s="117">
        <v>3779017.1753444201</v>
      </c>
      <c r="BO111" s="142">
        <v>-7.7066841219066956E-2</v>
      </c>
      <c r="BP111" s="119">
        <v>3045682.1751214019</v>
      </c>
      <c r="BQ111" s="289">
        <v>1.9491142671249698E-2</v>
      </c>
      <c r="BR111" s="117">
        <v>1118728.3407887637</v>
      </c>
      <c r="BS111" s="142">
        <v>0.19417749402153103</v>
      </c>
      <c r="BT111" s="119">
        <v>14597440.859924024</v>
      </c>
      <c r="BU111" s="289">
        <v>9.7369397224702267E-2</v>
      </c>
      <c r="BV111" s="117">
        <v>4495452.0946061127</v>
      </c>
      <c r="BW111" s="142">
        <v>0.29926860385370657</v>
      </c>
      <c r="BX111" s="119">
        <v>5816652.3110731728</v>
      </c>
      <c r="BY111" s="289">
        <v>0.31291147856258278</v>
      </c>
      <c r="BZ111" s="117">
        <v>1587267.1649401877</v>
      </c>
      <c r="CA111" s="142">
        <v>5.6271637566897778E-3</v>
      </c>
      <c r="CB111" s="119">
        <v>2982381.5883623492</v>
      </c>
      <c r="CC111" s="289">
        <v>5.9290581569028965E-2</v>
      </c>
      <c r="CD111" s="117">
        <v>6963235.5599926393</v>
      </c>
      <c r="CE111" s="142">
        <v>-2.4750901519646491E-2</v>
      </c>
      <c r="CF111" s="119">
        <v>3837738.3742665597</v>
      </c>
      <c r="CG111" s="289">
        <v>0.1959235178101717</v>
      </c>
      <c r="CH111" s="117">
        <v>18384870.019189894</v>
      </c>
      <c r="CI111" s="142">
        <v>0.2567564057771195</v>
      </c>
      <c r="CJ111" s="119">
        <v>8953377.1289962586</v>
      </c>
      <c r="CK111" s="289">
        <v>0.12183518789669309</v>
      </c>
      <c r="CL111" s="117">
        <v>1134129.4692221491</v>
      </c>
      <c r="CM111" s="142">
        <v>-0.35478616385663014</v>
      </c>
      <c r="CN111" s="119">
        <v>1976644.0816107192</v>
      </c>
      <c r="CO111" s="289">
        <v>9.0983201764753718E-2</v>
      </c>
      <c r="CP111" s="117">
        <v>4670498.320230254</v>
      </c>
      <c r="CQ111" s="142">
        <v>-1.1943244433862486E-2</v>
      </c>
      <c r="CR111" s="119">
        <v>1294181.4355477309</v>
      </c>
      <c r="CS111" s="289">
        <v>-0.25673508112948856</v>
      </c>
      <c r="CT111" s="117">
        <v>473977.63435994665</v>
      </c>
      <c r="CU111" s="142">
        <v>0.24958141146012605</v>
      </c>
      <c r="CV111" s="119">
        <v>2309821.19844482</v>
      </c>
      <c r="CW111" s="289">
        <v>-4.0717824867342801E-2</v>
      </c>
      <c r="CX111" s="117">
        <v>1366511.2150757015</v>
      </c>
      <c r="CY111" s="142">
        <v>-2.3700765041982534E-2</v>
      </c>
      <c r="CZ111" s="119">
        <v>2461373.3543070802</v>
      </c>
      <c r="DA111" s="289">
        <v>7.4428474618077278E-2</v>
      </c>
      <c r="DB111" s="117">
        <v>7366405.5978437373</v>
      </c>
      <c r="DC111" s="142">
        <v>0.10015443198023442</v>
      </c>
      <c r="DD111" s="119">
        <v>6968385.926002427</v>
      </c>
      <c r="DE111" s="289">
        <v>0.14685700973201674</v>
      </c>
      <c r="DF111" s="117">
        <v>4342378.5645298669</v>
      </c>
      <c r="DG111" s="142">
        <v>8.4517162652293754E-2</v>
      </c>
      <c r="DH111" s="119">
        <v>24739112.97352919</v>
      </c>
      <c r="DI111" s="289">
        <v>-2.0424104283339746E-2</v>
      </c>
      <c r="DJ111" s="117">
        <v>5663514.4374193307</v>
      </c>
      <c r="DK111" s="142">
        <v>8.2248622043957248E-2</v>
      </c>
      <c r="DL111" s="119">
        <v>4702660.8905958328</v>
      </c>
      <c r="DM111" s="289">
        <v>4.4648889386292683E-2</v>
      </c>
      <c r="DN111" s="117">
        <v>1059047.3434047503</v>
      </c>
      <c r="DO111" s="142">
        <v>0.19816638845815304</v>
      </c>
      <c r="DP111" s="119">
        <v>7856453.4558080686</v>
      </c>
      <c r="DQ111" s="289">
        <v>-2.3002666408924559E-2</v>
      </c>
      <c r="DR111" s="117">
        <v>6245852.9376489436</v>
      </c>
      <c r="DS111" s="142">
        <v>-0.12812455627146868</v>
      </c>
      <c r="DT111" s="119">
        <v>13022569.15694949</v>
      </c>
      <c r="DU111" s="289">
        <v>0.2605192453888413</v>
      </c>
      <c r="DV111" s="117">
        <v>2141534.960306678</v>
      </c>
      <c r="DW111" s="142">
        <v>-4.1754690508516525E-2</v>
      </c>
      <c r="DX111" s="119">
        <v>1236787.8778631238</v>
      </c>
      <c r="DY111" s="289">
        <v>6.7384592871481158E-2</v>
      </c>
      <c r="DZ111" s="117">
        <v>5907786.9902882809</v>
      </c>
      <c r="EA111" s="142">
        <v>-7.5134509906066918E-3</v>
      </c>
      <c r="EB111" s="119">
        <v>3123306.1200362337</v>
      </c>
      <c r="EC111" s="289">
        <v>-0.13796664571547126</v>
      </c>
      <c r="ED111" s="117">
        <v>966419.17546780338</v>
      </c>
      <c r="EE111" s="142">
        <v>0.22826171464190306</v>
      </c>
      <c r="EF111" s="119">
        <v>1607763.1263307822</v>
      </c>
      <c r="EG111" s="289">
        <v>3.2217918320672043E-2</v>
      </c>
      <c r="EH111" s="117">
        <v>508748.52702419524</v>
      </c>
      <c r="EI111" s="142">
        <v>6.4091695190312339E-2</v>
      </c>
      <c r="EJ111" s="119">
        <v>887793.21165658999</v>
      </c>
      <c r="EK111" s="289">
        <v>5.0316653502215265E-2</v>
      </c>
      <c r="EL111" s="117">
        <v>1820162.0058471358</v>
      </c>
      <c r="EM111" s="142">
        <v>0.17263903779174278</v>
      </c>
      <c r="EN111" s="119">
        <v>419265.36023698625</v>
      </c>
      <c r="EO111" s="289">
        <v>1.3177058520886187E-2</v>
      </c>
      <c r="EP111" s="117">
        <v>3150515.3126507136</v>
      </c>
      <c r="EQ111" s="142">
        <v>0.16591008765251822</v>
      </c>
      <c r="ER111" s="119">
        <v>1929398.3129848572</v>
      </c>
      <c r="ES111" s="289">
        <v>0.22159202726698324</v>
      </c>
      <c r="ET111" s="117">
        <v>17137727.506175201</v>
      </c>
      <c r="EU111" s="142">
        <v>0.4170457882913215</v>
      </c>
      <c r="EV111" s="119">
        <v>788263.8342797457</v>
      </c>
      <c r="EW111" s="289">
        <v>0.27180981495681755</v>
      </c>
      <c r="EX111" s="117">
        <v>964785.30358570686</v>
      </c>
      <c r="EY111" s="142">
        <v>0.14798774553176025</v>
      </c>
      <c r="EZ111" s="119">
        <v>1456142.1504192757</v>
      </c>
      <c r="FA111" s="289">
        <v>0.13075402330079619</v>
      </c>
      <c r="FB111" s="117">
        <v>947026.18359178526</v>
      </c>
      <c r="FC111" s="142">
        <v>0.17481087121030134</v>
      </c>
      <c r="FD111" s="119">
        <v>2740714.5750197582</v>
      </c>
      <c r="FE111" s="289">
        <v>7.7058791077390304E-2</v>
      </c>
      <c r="FF111" s="117">
        <v>14564067.10745633</v>
      </c>
      <c r="FG111" s="142">
        <v>0.13743455602779517</v>
      </c>
      <c r="FH111" s="119">
        <v>30843188.910723764</v>
      </c>
      <c r="FI111" s="289">
        <v>0.25983202827418855</v>
      </c>
      <c r="FJ111" s="117">
        <v>10514191.919747652</v>
      </c>
      <c r="FK111" s="142">
        <v>0.17438636526072887</v>
      </c>
      <c r="FL111" s="119">
        <v>6146840.5177637544</v>
      </c>
      <c r="FM111" s="289">
        <v>-4.026141661168519E-2</v>
      </c>
      <c r="FN111" s="117">
        <v>2092505.5714462625</v>
      </c>
      <c r="FO111" s="142">
        <v>0.27495375901618807</v>
      </c>
      <c r="FP111" s="119">
        <v>5136762.7598124491</v>
      </c>
      <c r="FQ111" s="289">
        <v>-6.425277063722902E-3</v>
      </c>
      <c r="FR111" s="117">
        <v>3775314.9686666192</v>
      </c>
      <c r="FS111" s="142">
        <v>0.17705086934152603</v>
      </c>
      <c r="FT111" s="119">
        <v>822068.889020412</v>
      </c>
      <c r="FU111" s="289">
        <v>-0.15234720374125085</v>
      </c>
      <c r="FV111" s="117">
        <v>648037.05521678517</v>
      </c>
      <c r="FW111" s="142">
        <v>7.0462880643670955E-2</v>
      </c>
      <c r="FX111" s="119">
        <v>1693972.5766930149</v>
      </c>
      <c r="FY111" s="289">
        <v>7.9158941470337391E-3</v>
      </c>
      <c r="FZ111" s="117">
        <v>520416.28540416027</v>
      </c>
      <c r="GA111" s="142">
        <v>2.8222168291566849E-2</v>
      </c>
      <c r="GB111" s="119">
        <v>4783238.518388343</v>
      </c>
      <c r="GC111" s="289">
        <v>0.31760053678092209</v>
      </c>
      <c r="GD111" s="117">
        <v>321443.87884715758</v>
      </c>
      <c r="GE111" s="142">
        <v>-0.19957633013970258</v>
      </c>
      <c r="GF111" s="119">
        <v>2905524.7468529823</v>
      </c>
      <c r="GG111" s="289">
        <v>0.17386263823165146</v>
      </c>
      <c r="GH111" s="117">
        <v>7691288.6730521861</v>
      </c>
      <c r="GI111" s="142">
        <v>4.4311568148946642E-3</v>
      </c>
      <c r="GJ111" s="119">
        <v>3368909.244672427</v>
      </c>
      <c r="GK111" s="289">
        <v>9.1995711053255796E-2</v>
      </c>
      <c r="GL111" s="117">
        <v>2120468.9561964259</v>
      </c>
      <c r="GM111" s="142">
        <v>6.6810590018948832E-2</v>
      </c>
      <c r="GN111" s="119">
        <v>1786753.7668289882</v>
      </c>
      <c r="GO111" s="289">
        <v>2.1766557760075231E-2</v>
      </c>
      <c r="GP111" s="117">
        <v>3648703.4702195209</v>
      </c>
      <c r="GQ111" s="142">
        <v>8.0071012694248045E-2</v>
      </c>
      <c r="GR111" s="119">
        <v>14281877.586872639</v>
      </c>
      <c r="GS111" s="289">
        <v>7.2763441527511796E-2</v>
      </c>
      <c r="GT111" s="117">
        <v>25953040.977021895</v>
      </c>
    </row>
    <row r="112" spans="1:202" x14ac:dyDescent="0.35">
      <c r="A112" s="15">
        <v>48638</v>
      </c>
      <c r="B112" s="16">
        <v>2534.2184385040391</v>
      </c>
      <c r="C112" s="142">
        <v>-0.25487293259772614</v>
      </c>
      <c r="D112" s="119">
        <v>1330639.7083820989</v>
      </c>
      <c r="E112" s="289">
        <v>-0.11744217975320401</v>
      </c>
      <c r="F112" s="117">
        <v>1102915.8148309314</v>
      </c>
      <c r="G112" s="142">
        <v>-0.19092344763729696</v>
      </c>
      <c r="H112" s="119">
        <v>7717125.2011450389</v>
      </c>
      <c r="I112" s="289">
        <v>1.9693652120940902E-2</v>
      </c>
      <c r="J112" s="117">
        <v>9831722.737258276</v>
      </c>
      <c r="K112" s="142">
        <v>2.7435553968829147E-2</v>
      </c>
      <c r="L112" s="119">
        <v>5831293.5737845907</v>
      </c>
      <c r="M112" s="289">
        <v>-0.12580939793474058</v>
      </c>
      <c r="N112" s="117">
        <v>3285211.1053433926</v>
      </c>
      <c r="O112" s="142">
        <v>0.20722472134470757</v>
      </c>
      <c r="P112" s="119">
        <v>357032.22185853956</v>
      </c>
      <c r="Q112" s="289">
        <v>-5.8206818946561246E-2</v>
      </c>
      <c r="R112" s="117">
        <v>3220175.2826002203</v>
      </c>
      <c r="S112" s="142">
        <v>-9.3345783052605741E-2</v>
      </c>
      <c r="T112" s="119">
        <v>1067481.7436936954</v>
      </c>
      <c r="U112" s="289">
        <v>0.31722605672118293</v>
      </c>
      <c r="V112" s="117">
        <v>8308193.0116512869</v>
      </c>
      <c r="W112" s="142">
        <v>-0.18643770577904165</v>
      </c>
      <c r="X112" s="119">
        <v>1368253.9739108898</v>
      </c>
      <c r="Y112" s="289">
        <v>6.0706523507923299E-2</v>
      </c>
      <c r="Z112" s="117">
        <v>4050799.5187950879</v>
      </c>
      <c r="AA112" s="142">
        <v>0.26666235487741702</v>
      </c>
      <c r="AB112" s="119">
        <v>5701305.2952502687</v>
      </c>
      <c r="AC112" s="289">
        <v>0.14429197003063179</v>
      </c>
      <c r="AD112" s="117">
        <v>1758869.5734285407</v>
      </c>
      <c r="AE112" s="142">
        <v>0.13681635152727914</v>
      </c>
      <c r="AF112" s="119">
        <v>2856677.4309803867</v>
      </c>
      <c r="AG112" s="289">
        <v>-0.10210414334579021</v>
      </c>
      <c r="AH112" s="117">
        <v>4550769.2372706998</v>
      </c>
      <c r="AI112" s="142">
        <v>0.1135755653887167</v>
      </c>
      <c r="AJ112" s="119">
        <v>40580695.325907871</v>
      </c>
      <c r="AK112" s="289">
        <v>7.6456684685671586E-3</v>
      </c>
      <c r="AL112" s="117">
        <v>1833012.8967871363</v>
      </c>
      <c r="AM112" s="142">
        <v>3.7353869348137766E-2</v>
      </c>
      <c r="AN112" s="119">
        <v>4513013.9949190468</v>
      </c>
      <c r="AO112" s="289">
        <v>0.40605920641697607</v>
      </c>
      <c r="AP112" s="117">
        <v>3012085.4296533577</v>
      </c>
      <c r="AQ112" s="142">
        <v>0.19808858892474507</v>
      </c>
      <c r="AR112" s="119">
        <v>10144378.078372272</v>
      </c>
      <c r="AS112" s="289">
        <v>1.8201307355099748E-2</v>
      </c>
      <c r="AT112" s="117">
        <v>1629916.3979206248</v>
      </c>
      <c r="AU112" s="142">
        <v>0.25908383308886135</v>
      </c>
      <c r="AV112" s="119">
        <v>11345959.542981049</v>
      </c>
      <c r="AW112" s="289">
        <v>0.21041870115074671</v>
      </c>
      <c r="AX112" s="117">
        <v>29462928.393790498</v>
      </c>
      <c r="AY112" s="142">
        <v>1.2464608479488014E-2</v>
      </c>
      <c r="AZ112" s="119">
        <v>18573450.414345793</v>
      </c>
      <c r="BA112" s="289">
        <v>9.063384389111806E-2</v>
      </c>
      <c r="BB112" s="117">
        <v>9979570.7613094598</v>
      </c>
      <c r="BC112" s="142">
        <v>0.11568408961698048</v>
      </c>
      <c r="BD112" s="119">
        <v>3056672.5848496952</v>
      </c>
      <c r="BE112" s="289">
        <v>-0.18648538143835283</v>
      </c>
      <c r="BF112" s="117">
        <v>3219887.3112380723</v>
      </c>
      <c r="BG112" s="142">
        <v>-4.9920547844580034E-2</v>
      </c>
      <c r="BH112" s="119">
        <v>5429789.8451491091</v>
      </c>
      <c r="BI112" s="289">
        <v>0.31404268066215607</v>
      </c>
      <c r="BJ112" s="117">
        <v>1998331.2381616014</v>
      </c>
      <c r="BK112" s="142">
        <v>0.16959427868121735</v>
      </c>
      <c r="BL112" s="119">
        <v>9566155.969178902</v>
      </c>
      <c r="BM112" s="289">
        <v>0.38712889958397895</v>
      </c>
      <c r="BN112" s="117">
        <v>5244518.1543829665</v>
      </c>
      <c r="BO112" s="142">
        <v>-6.4709074060598226E-2</v>
      </c>
      <c r="BP112" s="119">
        <v>2851133.1201249314</v>
      </c>
      <c r="BQ112" s="289">
        <v>8.8547866983742826E-2</v>
      </c>
      <c r="BR112" s="117">
        <v>1220323.5675383743</v>
      </c>
      <c r="BS112" s="142">
        <v>3.1011278018993213E-2</v>
      </c>
      <c r="BT112" s="119">
        <v>15052660.375235444</v>
      </c>
      <c r="BU112" s="289">
        <v>0.16684484196900268</v>
      </c>
      <c r="BV112" s="117">
        <v>5248029.3073483957</v>
      </c>
      <c r="BW112" s="142">
        <v>-4.7825351810501508E-2</v>
      </c>
      <c r="BX112" s="119">
        <v>5541003.0863752356</v>
      </c>
      <c r="BY112" s="289">
        <v>-0.21206143492980964</v>
      </c>
      <c r="BZ112" s="117">
        <v>1253203.2307645048</v>
      </c>
      <c r="CA112" s="142">
        <v>0.28736994908429614</v>
      </c>
      <c r="CB112" s="119">
        <v>3841962.6519984836</v>
      </c>
      <c r="CC112" s="289">
        <v>2.5726691898633969E-2</v>
      </c>
      <c r="CD112" s="117">
        <v>7144910.7943006866</v>
      </c>
      <c r="CE112" s="142">
        <v>-6.9652172462564776E-2</v>
      </c>
      <c r="CF112" s="119">
        <v>3572965.7775944467</v>
      </c>
      <c r="CG112" s="289">
        <v>0.15353250858360312</v>
      </c>
      <c r="CH112" s="117">
        <v>21210079.451658096</v>
      </c>
      <c r="CI112" s="142">
        <v>8.4429747662289389E-2</v>
      </c>
      <c r="CJ112" s="119">
        <v>9711842.7191612311</v>
      </c>
      <c r="CK112" s="289">
        <v>7.3585071819764689E-2</v>
      </c>
      <c r="CL112" s="117">
        <v>1220118.6861062765</v>
      </c>
      <c r="CM112" s="142">
        <v>0.10162627816920027</v>
      </c>
      <c r="CN112" s="119">
        <v>2180057.2813284979</v>
      </c>
      <c r="CO112" s="289">
        <v>6.9954506960787199E-2</v>
      </c>
      <c r="CP112" s="117">
        <v>4999754.9459216502</v>
      </c>
      <c r="CQ112" s="142">
        <v>0.27367877616537162</v>
      </c>
      <c r="CR112" s="119">
        <v>1650905.6454028818</v>
      </c>
      <c r="CS112" s="289">
        <v>9.9805040039451232E-2</v>
      </c>
      <c r="CT112" s="117">
        <v>523817.20957354951</v>
      </c>
      <c r="CU112" s="142">
        <v>-0.13702805765526055</v>
      </c>
      <c r="CV112" s="119">
        <v>1995845.1045294844</v>
      </c>
      <c r="CW112" s="289">
        <v>2.6617223419494091E-2</v>
      </c>
      <c r="CX112" s="117">
        <v>1405418.1678311198</v>
      </c>
      <c r="CY112" s="142">
        <v>8.0002669356623743E-2</v>
      </c>
      <c r="CZ112" s="119">
        <v>2660824.0113734179</v>
      </c>
      <c r="DA112" s="289">
        <v>-0.25151494927796791</v>
      </c>
      <c r="DB112" s="117">
        <v>5516178.6859796355</v>
      </c>
      <c r="DC112" s="142">
        <v>-4.683640610491719E-2</v>
      </c>
      <c r="DD112" s="119">
        <v>6644545.9913148917</v>
      </c>
      <c r="DE112" s="289">
        <v>1.8788316170854427E-2</v>
      </c>
      <c r="DF112" s="117">
        <v>4426498.7643722994</v>
      </c>
      <c r="DG112" s="142">
        <v>-0.15214913883236511</v>
      </c>
      <c r="DH112" s="119">
        <v>20977612.457568634</v>
      </c>
      <c r="DI112" s="289">
        <v>-3.1018756441103294E-2</v>
      </c>
      <c r="DJ112" s="117">
        <v>5490373.4809228526</v>
      </c>
      <c r="DK112" s="142">
        <v>9.3370556866452015E-2</v>
      </c>
      <c r="DL112" s="119">
        <v>5144285.1751433555</v>
      </c>
      <c r="DM112" s="289">
        <v>0.32587487342365085</v>
      </c>
      <c r="DN112" s="117">
        <v>1406698.4808249313</v>
      </c>
      <c r="DO112" s="142">
        <v>-6.4135376985506781E-2</v>
      </c>
      <c r="DP112" s="119">
        <v>7355111.070089235</v>
      </c>
      <c r="DQ112" s="289">
        <v>8.3309635292088915E-2</v>
      </c>
      <c r="DR112" s="117">
        <v>6768726.8864110038</v>
      </c>
      <c r="DS112" s="142">
        <v>1.90564953159695E-2</v>
      </c>
      <c r="DT112" s="119">
        <v>13273267.903529292</v>
      </c>
      <c r="DU112" s="289">
        <v>0.15154300223234932</v>
      </c>
      <c r="DV112" s="117">
        <v>2468603.8160155914</v>
      </c>
      <c r="DW112" s="142">
        <v>0.12229761621018731</v>
      </c>
      <c r="DX112" s="119">
        <v>1390578.3055219443</v>
      </c>
      <c r="DY112" s="289">
        <v>-6.6159587788692742E-2</v>
      </c>
      <c r="DZ112" s="117">
        <v>5519464.4567059111</v>
      </c>
      <c r="EA112" s="142">
        <v>0.13707650467950053</v>
      </c>
      <c r="EB112" s="119">
        <v>3553972.2244533976</v>
      </c>
      <c r="EC112" s="289">
        <v>0.28909438567235646</v>
      </c>
      <c r="ED112" s="117">
        <v>1248339.7517401574</v>
      </c>
      <c r="EE112" s="142">
        <v>9.4254394098024136E-2</v>
      </c>
      <c r="EF112" s="119">
        <v>1761836.0840947391</v>
      </c>
      <c r="EG112" s="289">
        <v>0.12568886312165656</v>
      </c>
      <c r="EH112" s="117">
        <v>575226.76943918772</v>
      </c>
      <c r="EI112" s="142">
        <v>-8.3212416820346219E-2</v>
      </c>
      <c r="EJ112" s="119">
        <v>816452.01131645206</v>
      </c>
      <c r="EK112" s="289">
        <v>4.7773244893958899E-2</v>
      </c>
      <c r="EL112" s="117">
        <v>1909651.2695376547</v>
      </c>
      <c r="EM112" s="142">
        <v>-4.7653018819984815E-2</v>
      </c>
      <c r="EN112" s="119">
        <v>401820.31857354945</v>
      </c>
      <c r="EO112" s="289">
        <v>-3.2200571437110186E-2</v>
      </c>
      <c r="EP112" s="117">
        <v>3051601.137700499</v>
      </c>
      <c r="EQ112" s="142">
        <v>0.23527529663750871</v>
      </c>
      <c r="ER112" s="119">
        <v>2385872.2918427824</v>
      </c>
      <c r="ES112" s="289">
        <v>6.4756399416493027E-2</v>
      </c>
      <c r="ET112" s="117">
        <v>18250039.252094604</v>
      </c>
      <c r="EU112" s="142">
        <v>0.23309894942378331</v>
      </c>
      <c r="EV112" s="119">
        <v>974541.52435762179</v>
      </c>
      <c r="EW112" s="289">
        <v>-0.1022465511482066</v>
      </c>
      <c r="EX112" s="117">
        <v>868673.55213409686</v>
      </c>
      <c r="EY112" s="142">
        <v>0.12799938796917376</v>
      </c>
      <c r="EZ112" s="119">
        <v>1645061.6729075634</v>
      </c>
      <c r="FA112" s="289">
        <v>-7.3679130625351641E-2</v>
      </c>
      <c r="FB112" s="117">
        <v>879784.3361438018</v>
      </c>
      <c r="FC112" s="142">
        <v>6.244648699555122E-2</v>
      </c>
      <c r="FD112" s="119">
        <v>2914396.7905257517</v>
      </c>
      <c r="FE112" s="289">
        <v>-0.2798508618040953</v>
      </c>
      <c r="FF112" s="117">
        <v>10490834.594500503</v>
      </c>
      <c r="FG112" s="142">
        <v>0.1000172441700259</v>
      </c>
      <c r="FH112" s="119">
        <v>33930573.885428369</v>
      </c>
      <c r="FI112" s="289">
        <v>0.21703913698798916</v>
      </c>
      <c r="FJ112" s="117">
        <v>12798717.278574277</v>
      </c>
      <c r="FK112" s="142">
        <v>-3.0953116039268723E-2</v>
      </c>
      <c r="FL112" s="119">
        <v>5959110.8683810383</v>
      </c>
      <c r="FM112" s="289">
        <v>-0.10284067278300479</v>
      </c>
      <c r="FN112" s="117">
        <v>1879845.1091150469</v>
      </c>
      <c r="FO112" s="142">
        <v>0.3284139918641058</v>
      </c>
      <c r="FP112" s="119">
        <v>6826281.7414598409</v>
      </c>
      <c r="FQ112" s="289">
        <v>0.12204923687445315</v>
      </c>
      <c r="FR112" s="117">
        <v>4238623.4979915842</v>
      </c>
      <c r="FS112" s="142">
        <v>9.8930218070539228E-2</v>
      </c>
      <c r="FT112" s="119">
        <v>905930.56191871117</v>
      </c>
      <c r="FU112" s="289">
        <v>-4.7801585921034971E-2</v>
      </c>
      <c r="FV112" s="117">
        <v>619594.07468032953</v>
      </c>
      <c r="FW112" s="142">
        <v>5.0278448895446221E-3</v>
      </c>
      <c r="FX112" s="119">
        <v>1705023.8264942737</v>
      </c>
      <c r="FY112" s="289">
        <v>6.1449398709937673E-2</v>
      </c>
      <c r="FZ112" s="117">
        <v>554929.77165960928</v>
      </c>
      <c r="GA112" s="142">
        <v>0.33352038744455015</v>
      </c>
      <c r="GB112" s="119">
        <v>6381080.3007194242</v>
      </c>
      <c r="GC112" s="289">
        <v>-5.5314730051796025E-2</v>
      </c>
      <c r="GD112" s="117">
        <v>306197.51590042887</v>
      </c>
      <c r="GE112" s="142">
        <v>0.11318602210981807</v>
      </c>
      <c r="GF112" s="119">
        <v>3236923.7535294117</v>
      </c>
      <c r="GG112" s="289">
        <v>1.6051870356507451E-2</v>
      </c>
      <c r="GH112" s="117">
        <v>7817282.4601449976</v>
      </c>
      <c r="GI112" s="142">
        <v>0.19454560209324734</v>
      </c>
      <c r="GJ112" s="119">
        <v>4026849.940513236</v>
      </c>
      <c r="GK112" s="289">
        <v>-2.5266001673016909E-2</v>
      </c>
      <c r="GL112" s="117">
        <v>2069427.4024400907</v>
      </c>
      <c r="GM112" s="142">
        <v>0.11863276237760291</v>
      </c>
      <c r="GN112" s="119">
        <v>2001255.5203150024</v>
      </c>
      <c r="GO112" s="289">
        <v>0.33805313725189529</v>
      </c>
      <c r="GP112" s="117">
        <v>4884693.3436676115</v>
      </c>
      <c r="GQ112" s="142">
        <v>2.4951012965523184E-2</v>
      </c>
      <c r="GR112" s="119">
        <v>14640759.118153218</v>
      </c>
      <c r="GS112" s="289">
        <v>1.3716508566280441E-2</v>
      </c>
      <c r="GT112" s="117">
        <v>26311560.304342747</v>
      </c>
    </row>
    <row r="113" spans="1:202" x14ac:dyDescent="0.35">
      <c r="A113" s="15">
        <v>48669</v>
      </c>
      <c r="B113" s="16">
        <v>2534.2184385040391</v>
      </c>
      <c r="C113" s="142">
        <v>9.8612912543414935E-2</v>
      </c>
      <c r="D113" s="119">
        <v>1464392.1840100822</v>
      </c>
      <c r="E113" s="289">
        <v>-7.4767012040695358E-2</v>
      </c>
      <c r="F113" s="117">
        <v>1022988.3132620978</v>
      </c>
      <c r="G113" s="142">
        <v>0.10017673325977428</v>
      </c>
      <c r="H113" s="119">
        <v>8492735.812390931</v>
      </c>
      <c r="I113" s="289">
        <v>-0.12812362553729276</v>
      </c>
      <c r="J113" s="117">
        <v>8574580.9933218136</v>
      </c>
      <c r="K113" s="142">
        <v>6.2844414061524773E-2</v>
      </c>
      <c r="L113" s="119">
        <v>6200292.0200883225</v>
      </c>
      <c r="M113" s="289">
        <v>0.11981927953165419</v>
      </c>
      <c r="N113" s="117">
        <v>3681376.9515335313</v>
      </c>
      <c r="O113" s="142">
        <v>5.5338938782206193E-3</v>
      </c>
      <c r="P113" s="119">
        <v>361542.21872391406</v>
      </c>
      <c r="Q113" s="289">
        <v>-0.141688652434389</v>
      </c>
      <c r="R113" s="117">
        <v>2766447.2046445715</v>
      </c>
      <c r="S113" s="142">
        <v>0.2052254282606856</v>
      </c>
      <c r="T113" s="119">
        <v>1289090.3601422014</v>
      </c>
      <c r="U113" s="289">
        <v>-0.21135033492980979</v>
      </c>
      <c r="V113" s="117">
        <v>6554787.8544157865</v>
      </c>
      <c r="W113" s="142">
        <v>0.16106827841500418</v>
      </c>
      <c r="X113" s="119">
        <v>1591170.5043617089</v>
      </c>
      <c r="Y113" s="289">
        <v>8.9647066369705986E-2</v>
      </c>
      <c r="Z113" s="117">
        <v>4416476.0305453883</v>
      </c>
      <c r="AA113" s="142">
        <v>0.25646248506751507</v>
      </c>
      <c r="AB113" s="119">
        <v>7166010.4378372394</v>
      </c>
      <c r="AC113" s="289">
        <v>-4.9105363901384584E-2</v>
      </c>
      <c r="AD113" s="117">
        <v>1675033.8614087633</v>
      </c>
      <c r="AE113" s="142">
        <v>5.7561079533551572E-2</v>
      </c>
      <c r="AF113" s="119">
        <v>3023645.0862252545</v>
      </c>
      <c r="AG113" s="289">
        <v>8.2565151510821722E-2</v>
      </c>
      <c r="AH113" s="117">
        <v>4929038.4072752455</v>
      </c>
      <c r="AI113" s="142">
        <v>-1.2398081568788515E-2</v>
      </c>
      <c r="AJ113" s="119">
        <v>40080106.773577616</v>
      </c>
      <c r="AK113" s="289">
        <v>9.5141789459500303E-2</v>
      </c>
      <c r="AL113" s="117">
        <v>2009943.2423283109</v>
      </c>
      <c r="AM113" s="142">
        <v>-2.9182649343651786E-2</v>
      </c>
      <c r="AN113" s="119">
        <v>4383846.5084608356</v>
      </c>
      <c r="AO113" s="289">
        <v>0.18788687011203248</v>
      </c>
      <c r="AP113" s="117">
        <v>3580550.9519794877</v>
      </c>
      <c r="AQ113" s="142">
        <v>-9.0043236662783882E-2</v>
      </c>
      <c r="AR113" s="119">
        <v>9233479.660703145</v>
      </c>
      <c r="AS113" s="289">
        <v>1.2875453251719009E-2</v>
      </c>
      <c r="AT113" s="117">
        <v>1653436.528744766</v>
      </c>
      <c r="AU113" s="142">
        <v>0.13699865889627033</v>
      </c>
      <c r="AV113" s="119">
        <v>12902875.002699299</v>
      </c>
      <c r="AW113" s="289">
        <v>-0.14635404437759753</v>
      </c>
      <c r="AX113" s="117">
        <v>25153443.882590208</v>
      </c>
      <c r="AY113" s="142">
        <v>-0.1104110027524304</v>
      </c>
      <c r="AZ113" s="119">
        <v>16525271.347963834</v>
      </c>
      <c r="BA113" s="289">
        <v>0.2595746941230605</v>
      </c>
      <c r="BB113" s="117">
        <v>12572549.007594306</v>
      </c>
      <c r="BC113" s="142">
        <v>6.6808903749608628E-3</v>
      </c>
      <c r="BD113" s="119">
        <v>3079628.0977397286</v>
      </c>
      <c r="BE113" s="289">
        <v>0.24134635226372292</v>
      </c>
      <c r="BF113" s="117">
        <v>3999529.5869441321</v>
      </c>
      <c r="BG113" s="142">
        <v>-2.26788059000873E-2</v>
      </c>
      <c r="BH113" s="119">
        <v>5309182.9136112118</v>
      </c>
      <c r="BI113" s="289">
        <v>0.16368670740725388</v>
      </c>
      <c r="BJ113" s="117">
        <v>2327965.7172838389</v>
      </c>
      <c r="BK113" s="142">
        <v>8.9656377780133537E-2</v>
      </c>
      <c r="BL113" s="119">
        <v>10426357.08109379</v>
      </c>
      <c r="BM113" s="289">
        <v>8.9953613400889337E-2</v>
      </c>
      <c r="BN113" s="117">
        <v>5718815.7313547824</v>
      </c>
      <c r="BO113" s="142">
        <v>8.391704836293537E-2</v>
      </c>
      <c r="BP113" s="119">
        <v>3092926.0144941267</v>
      </c>
      <c r="BQ113" s="289">
        <v>-4.7115610973171781E-3</v>
      </c>
      <c r="BR113" s="117">
        <v>1217108.1569299253</v>
      </c>
      <c r="BS113" s="142">
        <v>4.1383616921133314E-2</v>
      </c>
      <c r="BT113" s="119">
        <v>15678128.124286614</v>
      </c>
      <c r="BU113" s="289">
        <v>0.14836775723477072</v>
      </c>
      <c r="BV113" s="117">
        <v>6029201.8640205292</v>
      </c>
      <c r="BW113" s="142">
        <v>-4.8760205295404362E-2</v>
      </c>
      <c r="BX113" s="119">
        <v>5273356.8567796145</v>
      </c>
      <c r="BY113" s="289">
        <v>4.2173513228193987E-2</v>
      </c>
      <c r="BZ113" s="117">
        <v>1308589.432233271</v>
      </c>
      <c r="CA113" s="142">
        <v>-7.1620631232366672E-2</v>
      </c>
      <c r="CB113" s="119">
        <v>3569333.0801296793</v>
      </c>
      <c r="CC113" s="289">
        <v>-0.13759722330758847</v>
      </c>
      <c r="CD113" s="117">
        <v>6164325.1266629994</v>
      </c>
      <c r="CE113" s="142">
        <v>-8.258345234025824E-2</v>
      </c>
      <c r="CF113" s="119">
        <v>3280432.1470256061</v>
      </c>
      <c r="CG113" s="289">
        <v>0.22427314998952538</v>
      </c>
      <c r="CH113" s="117">
        <v>25969465.000248067</v>
      </c>
      <c r="CI113" s="142">
        <v>-6.0368783136548892E-4</v>
      </c>
      <c r="CJ113" s="119">
        <v>9708514.0163300429</v>
      </c>
      <c r="CK113" s="289">
        <v>5.3506853211277107E-2</v>
      </c>
      <c r="CL113" s="117">
        <v>1287937.6159826051</v>
      </c>
      <c r="CM113" s="142">
        <v>9.1417611622544914E-2</v>
      </c>
      <c r="CN113" s="119">
        <v>2381887.1296263919</v>
      </c>
      <c r="CO113" s="289">
        <v>2.6546194106303659E-2</v>
      </c>
      <c r="CP113" s="117">
        <v>5135013.6296385424</v>
      </c>
      <c r="CQ113" s="142">
        <v>-4.7227567073610054E-2</v>
      </c>
      <c r="CR113" s="119">
        <v>1575471.6067409196</v>
      </c>
      <c r="CS113" s="289">
        <v>-0.17887999866817431</v>
      </c>
      <c r="CT113" s="117">
        <v>432651.00626117026</v>
      </c>
      <c r="CU113" s="142">
        <v>0.19612872758421485</v>
      </c>
      <c r="CV113" s="119">
        <v>2389821.8837745409</v>
      </c>
      <c r="CW113" s="289">
        <v>0.41602439013250053</v>
      </c>
      <c r="CX113" s="117">
        <v>1992640.6224227017</v>
      </c>
      <c r="CY113" s="142">
        <v>0.12893337562158846</v>
      </c>
      <c r="CZ113" s="119">
        <v>3006427.2515332727</v>
      </c>
      <c r="DA113" s="289">
        <v>0.16061111239162246</v>
      </c>
      <c r="DB113" s="117">
        <v>6404672.4993242873</v>
      </c>
      <c r="DC113" s="142">
        <v>-3.4385503462963381E-2</v>
      </c>
      <c r="DD113" s="119">
        <v>6418604.1505592177</v>
      </c>
      <c r="DE113" s="289">
        <v>-0.11653869453712598</v>
      </c>
      <c r="DF113" s="117">
        <v>3913174.595440655</v>
      </c>
      <c r="DG113" s="142">
        <v>0.22697299401826473</v>
      </c>
      <c r="DH113" s="119">
        <v>25741498.18285634</v>
      </c>
      <c r="DI113" s="289">
        <v>-1.7391055119525066E-2</v>
      </c>
      <c r="DJ113" s="117">
        <v>5397424.3115278482</v>
      </c>
      <c r="DK113" s="142">
        <v>3.7588679917870231E-2</v>
      </c>
      <c r="DL113" s="119">
        <v>5340186.2824365683</v>
      </c>
      <c r="DM113" s="289">
        <v>-0.1128501902528804</v>
      </c>
      <c r="DN113" s="117">
        <v>1250486.5080739039</v>
      </c>
      <c r="DO113" s="142">
        <v>0.17278072889295126</v>
      </c>
      <c r="DP113" s="119">
        <v>8628466.7403063718</v>
      </c>
      <c r="DQ113" s="289">
        <v>4.4205652300863749E-3</v>
      </c>
      <c r="DR113" s="117">
        <v>6801182.7035755273</v>
      </c>
      <c r="DS113" s="142">
        <v>0.14622072542732786</v>
      </c>
      <c r="DT113" s="119">
        <v>15216628.983613115</v>
      </c>
      <c r="DU113" s="289">
        <v>3.8332545804222892E-2</v>
      </c>
      <c r="DV113" s="117">
        <v>2565765.9033039929</v>
      </c>
      <c r="DW113" s="142">
        <v>3.4729608639131881E-2</v>
      </c>
      <c r="DX113" s="119">
        <v>1441406.7642932928</v>
      </c>
      <c r="DY113" s="289">
        <v>7.329275987422483E-2</v>
      </c>
      <c r="DZ113" s="117">
        <v>5926535.4582040804</v>
      </c>
      <c r="EA113" s="142">
        <v>6.571444513915517E-2</v>
      </c>
      <c r="EB113" s="119">
        <v>3790053.7556618256</v>
      </c>
      <c r="EC113" s="289">
        <v>4.0929195353572159E-2</v>
      </c>
      <c r="ED113" s="117">
        <v>1301967.5117452641</v>
      </c>
      <c r="EE113" s="142">
        <v>-5.5227023320631598E-2</v>
      </c>
      <c r="EF113" s="119">
        <v>1667069.3400298127</v>
      </c>
      <c r="EG113" s="289">
        <v>0.12064864747109766</v>
      </c>
      <c r="EH113" s="117">
        <v>647161.31959969876</v>
      </c>
      <c r="EI113" s="142">
        <v>0.19314924603663214</v>
      </c>
      <c r="EJ113" s="119">
        <v>976683.32016582065</v>
      </c>
      <c r="EK113" s="289">
        <v>0.15602822945227088</v>
      </c>
      <c r="EL113" s="117">
        <v>2210144.9944334002</v>
      </c>
      <c r="EM113" s="142">
        <v>0.22979690000255451</v>
      </c>
      <c r="EN113" s="119">
        <v>496691.60057829408</v>
      </c>
      <c r="EO113" s="289">
        <v>3.6245903269623972E-2</v>
      </c>
      <c r="EP113" s="117">
        <v>3164743.3957935702</v>
      </c>
      <c r="EQ113" s="142">
        <v>3.7110489130692523E-2</v>
      </c>
      <c r="ER113" s="119">
        <v>2476947.3980349391</v>
      </c>
      <c r="ES113" s="289">
        <v>0.18648611246161331</v>
      </c>
      <c r="ET113" s="117">
        <v>21655952.342928078</v>
      </c>
      <c r="EU113" s="142">
        <v>0.15599522312202846</v>
      </c>
      <c r="EV113" s="119">
        <v>1129099.5653299748</v>
      </c>
      <c r="EW113" s="289">
        <v>0.29053720907102559</v>
      </c>
      <c r="EX113" s="117">
        <v>1123589.7600034554</v>
      </c>
      <c r="EY113" s="142">
        <v>-5.8666022895013083E-2</v>
      </c>
      <c r="EZ113" s="119">
        <v>1551086.6655795637</v>
      </c>
      <c r="FA113" s="289">
        <v>0.10354272696489972</v>
      </c>
      <c r="FB113" s="117">
        <v>973413.82388763898</v>
      </c>
      <c r="FC113" s="142">
        <v>6.6446923798158683E-2</v>
      </c>
      <c r="FD113" s="119">
        <v>3110583.7104219184</v>
      </c>
      <c r="FE113" s="289">
        <v>-2.8818082832010865E-2</v>
      </c>
      <c r="FF113" s="117">
        <v>10191043.072617767</v>
      </c>
      <c r="FG113" s="142">
        <v>-0.12252586986592404</v>
      </c>
      <c r="FH113" s="119">
        <v>29775735.023504753</v>
      </c>
      <c r="FI113" s="289">
        <v>-8.2471577303533439E-2</v>
      </c>
      <c r="FJ113" s="117">
        <v>11745721.095586775</v>
      </c>
      <c r="FK113" s="142">
        <v>-8.865039751227155E-2</v>
      </c>
      <c r="FL113" s="119">
        <v>5433367.5395178655</v>
      </c>
      <c r="FM113" s="289">
        <v>0.18201072067969817</v>
      </c>
      <c r="FN113" s="117">
        <v>2224531.2906297864</v>
      </c>
      <c r="FO113" s="142">
        <v>0.11224081554984912</v>
      </c>
      <c r="FP113" s="119">
        <v>7595003.3897328423</v>
      </c>
      <c r="FQ113" s="289">
        <v>9.5266940842623715E-2</v>
      </c>
      <c r="FR113" s="117">
        <v>4644958.4104674077</v>
      </c>
      <c r="FS113" s="142">
        <v>-6.2676347902446111E-2</v>
      </c>
      <c r="FT113" s="119">
        <v>851684.36128293956</v>
      </c>
      <c r="FU113" s="289">
        <v>-6.1644621107664103E-2</v>
      </c>
      <c r="FV113" s="117">
        <v>583933.65114461095</v>
      </c>
      <c r="FW113" s="142">
        <v>0.11055678792824428</v>
      </c>
      <c r="FX113" s="119">
        <v>1896060.0025311087</v>
      </c>
      <c r="FY113" s="289">
        <v>0.18620662035275021</v>
      </c>
      <c r="FZ113" s="117">
        <v>660795.58741197246</v>
      </c>
      <c r="GA113" s="142">
        <v>-3.1323812277485312E-2</v>
      </c>
      <c r="GB113" s="119">
        <v>6183734.7576906336</v>
      </c>
      <c r="GC113" s="289">
        <v>0.27294709039870868</v>
      </c>
      <c r="GD113" s="117">
        <v>392307.45539126731</v>
      </c>
      <c r="GE113" s="142">
        <v>0.16680260691678003</v>
      </c>
      <c r="GF113" s="119">
        <v>3779385.2924474706</v>
      </c>
      <c r="GG113" s="289">
        <v>2.160240081798797E-2</v>
      </c>
      <c r="GH113" s="117">
        <v>7988688.7475949815</v>
      </c>
      <c r="GI113" s="142">
        <v>7.1241653836458183E-2</v>
      </c>
      <c r="GJ113" s="119">
        <v>4316263.6084651463</v>
      </c>
      <c r="GK113" s="289">
        <v>3.4664055677824039E-2</v>
      </c>
      <c r="GL113" s="117">
        <v>2143696.3675779928</v>
      </c>
      <c r="GM113" s="142">
        <v>-0.14666261639158798</v>
      </c>
      <c r="GN113" s="119">
        <v>1710280.3680759994</v>
      </c>
      <c r="GO113" s="289">
        <v>0.12185504227488902</v>
      </c>
      <c r="GP113" s="117">
        <v>5482452.0759986015</v>
      </c>
      <c r="GQ113" s="142">
        <v>0.10091128208079608</v>
      </c>
      <c r="GR113" s="119">
        <v>16120711.109840669</v>
      </c>
      <c r="GS113" s="289">
        <v>0.19984985366329328</v>
      </c>
      <c r="GT113" s="117">
        <v>31572455.999257065</v>
      </c>
    </row>
    <row r="114" spans="1:202" x14ac:dyDescent="0.35">
      <c r="A114" s="15">
        <v>48699</v>
      </c>
      <c r="B114" s="16">
        <v>2534.2184385040391</v>
      </c>
      <c r="C114" s="142">
        <v>0.18383514883288543</v>
      </c>
      <c r="D114" s="119">
        <v>1736133.1575457936</v>
      </c>
      <c r="E114" s="289">
        <v>5.7056721459642405E-2</v>
      </c>
      <c r="F114" s="117">
        <v>1083890.8909468667</v>
      </c>
      <c r="G114" s="142">
        <v>1.3639049332738053E-2</v>
      </c>
      <c r="H114" s="119">
        <v>8611102.8735445458</v>
      </c>
      <c r="I114" s="289">
        <v>0.26580198965367574</v>
      </c>
      <c r="J114" s="117">
        <v>10856255.900231846</v>
      </c>
      <c r="K114" s="142">
        <v>0.26048912650738998</v>
      </c>
      <c r="L114" s="119">
        <v>7817934.8909303751</v>
      </c>
      <c r="M114" s="289">
        <v>0.21678683507172372</v>
      </c>
      <c r="N114" s="117">
        <v>4481985.2280009799</v>
      </c>
      <c r="O114" s="142">
        <v>-5.8830985772247782E-3</v>
      </c>
      <c r="P114" s="119">
        <v>361949.44864983676</v>
      </c>
      <c r="Q114" s="289">
        <v>5.8958118210241606E-2</v>
      </c>
      <c r="R114" s="117">
        <v>2932085.9443969028</v>
      </c>
      <c r="S114" s="142">
        <v>0.27073681169038571</v>
      </c>
      <c r="T114" s="119">
        <v>1640628.7926664161</v>
      </c>
      <c r="U114" s="289">
        <v>-3.860111035626005E-2</v>
      </c>
      <c r="V114" s="117">
        <v>6304299.9835241139</v>
      </c>
      <c r="W114" s="142">
        <v>7.8974667806251772E-2</v>
      </c>
      <c r="X114" s="119">
        <v>1719366.8848052849</v>
      </c>
      <c r="Y114" s="289">
        <v>4.4308365776678862E-2</v>
      </c>
      <c r="Z114" s="117">
        <v>4614697.084389233</v>
      </c>
      <c r="AA114" s="142">
        <v>1.7486667852963891E-2</v>
      </c>
      <c r="AB114" s="119">
        <v>7293854.3006330756</v>
      </c>
      <c r="AC114" s="289">
        <v>-0.32853856257089614</v>
      </c>
      <c r="AD114" s="117">
        <v>1127254.8627624547</v>
      </c>
      <c r="AE114" s="142">
        <v>0.11993199950344072</v>
      </c>
      <c r="AF114" s="119">
        <v>3388811.1056435066</v>
      </c>
      <c r="AG114" s="289">
        <v>7.9079420263340833E-2</v>
      </c>
      <c r="AH114" s="117">
        <v>5321358.1254168171</v>
      </c>
      <c r="AI114" s="142">
        <v>-9.1835846227414503E-2</v>
      </c>
      <c r="AJ114" s="119">
        <v>36401850.469579495</v>
      </c>
      <c r="AK114" s="289">
        <v>0.32583689894238482</v>
      </c>
      <c r="AL114" s="117">
        <v>2667391.1338972743</v>
      </c>
      <c r="AM114" s="142">
        <v>-0.22292980846494362</v>
      </c>
      <c r="AN114" s="119">
        <v>3409090.6644284539</v>
      </c>
      <c r="AO114" s="289">
        <v>0.22210750403503401</v>
      </c>
      <c r="AP114" s="117">
        <v>4378352.4054324208</v>
      </c>
      <c r="AQ114" s="142">
        <v>0.29958944574300889</v>
      </c>
      <c r="AR114" s="119">
        <v>12002266.932971049</v>
      </c>
      <c r="AS114" s="289">
        <v>7.440231678898887E-3</v>
      </c>
      <c r="AT114" s="117">
        <v>1668272.6980234855</v>
      </c>
      <c r="AU114" s="142">
        <v>-3.3493253696631746E-2</v>
      </c>
      <c r="AV114" s="119">
        <v>12473249.955256468</v>
      </c>
      <c r="AW114" s="289">
        <v>-9.4165663365286048E-3</v>
      </c>
      <c r="AX114" s="117">
        <v>24919119.028116148</v>
      </c>
      <c r="AY114" s="142">
        <v>5.6398641259344032E-2</v>
      </c>
      <c r="AZ114" s="119">
        <v>17459808.416869465</v>
      </c>
      <c r="BA114" s="289">
        <v>0.2746673612579823</v>
      </c>
      <c r="BB114" s="117">
        <v>16028352.0862354</v>
      </c>
      <c r="BC114" s="142">
        <v>0.2072790582176218</v>
      </c>
      <c r="BD114" s="119">
        <v>3720504.7279382502</v>
      </c>
      <c r="BE114" s="289">
        <v>0.16485043108028924</v>
      </c>
      <c r="BF114" s="117">
        <v>4661387.9819087479</v>
      </c>
      <c r="BG114" s="142">
        <v>0.10983659405999688</v>
      </c>
      <c r="BH114" s="119">
        <v>5894859.7005223017</v>
      </c>
      <c r="BI114" s="289">
        <v>0.10287625004653972</v>
      </c>
      <c r="BJ114" s="117">
        <v>2569992.3189534075</v>
      </c>
      <c r="BK114" s="142">
        <v>0.15326003148918987</v>
      </c>
      <c r="BL114" s="119">
        <v>12026835.114098266</v>
      </c>
      <c r="BM114" s="289">
        <v>0.40389816452359967</v>
      </c>
      <c r="BN114" s="117">
        <v>8031169.1269361712</v>
      </c>
      <c r="BO114" s="142">
        <v>4.4846204356961843E-2</v>
      </c>
      <c r="BP114" s="119">
        <v>3234166.2250395976</v>
      </c>
      <c r="BQ114" s="289">
        <v>-2.5765713760838242E-2</v>
      </c>
      <c r="BR114" s="117">
        <v>1188282.7149809916</v>
      </c>
      <c r="BS114" s="142">
        <v>-8.7969200239807616E-2</v>
      </c>
      <c r="BT114" s="119">
        <v>14301469.950374391</v>
      </c>
      <c r="BU114" s="289">
        <v>-8.9980866120346503E-2</v>
      </c>
      <c r="BV114" s="117">
        <v>5489223.2767200591</v>
      </c>
      <c r="BW114" s="142">
        <v>6.049484151112329E-2</v>
      </c>
      <c r="BX114" s="119">
        <v>5594901.9625005964</v>
      </c>
      <c r="BY114" s="289">
        <v>-0.21543876719473229</v>
      </c>
      <c r="BZ114" s="117">
        <v>1029202.7566273843</v>
      </c>
      <c r="CA114" s="142">
        <v>0.21771617722295056</v>
      </c>
      <c r="CB114" s="119">
        <v>4348968.852009437</v>
      </c>
      <c r="CC114" s="289">
        <v>0.18813318754735728</v>
      </c>
      <c r="CD114" s="117">
        <v>7326573.4802588811</v>
      </c>
      <c r="CE114" s="142">
        <v>0.13610664348317986</v>
      </c>
      <c r="CF114" s="119">
        <v>3729454.9741700869</v>
      </c>
      <c r="CG114" s="289">
        <v>0.18781620908255231</v>
      </c>
      <c r="CH114" s="117">
        <v>30849485.686935186</v>
      </c>
      <c r="CI114" s="142">
        <v>0.1800186295894857</v>
      </c>
      <c r="CJ114" s="119">
        <v>11458761.623338595</v>
      </c>
      <c r="CK114" s="289">
        <v>5.4516823911579769E-2</v>
      </c>
      <c r="CL114" s="117">
        <v>1360686.1026407329</v>
      </c>
      <c r="CM114" s="142">
        <v>0.22923249901468637</v>
      </c>
      <c r="CN114" s="119">
        <v>2930427.287160072</v>
      </c>
      <c r="CO114" s="289">
        <v>0.10257626405087489</v>
      </c>
      <c r="CP114" s="117">
        <v>5664278.3620556919</v>
      </c>
      <c r="CQ114" s="142">
        <v>7.8015257045462791E-2</v>
      </c>
      <c r="CR114" s="119">
        <v>1700916.6475471449</v>
      </c>
      <c r="CS114" s="289">
        <v>0.10903375455153576</v>
      </c>
      <c r="CT114" s="117">
        <v>482358.78832282976</v>
      </c>
      <c r="CU114" s="142">
        <v>0.32526154071079139</v>
      </c>
      <c r="CV114" s="119">
        <v>3169673.2501539183</v>
      </c>
      <c r="CW114" s="289">
        <v>0.12983620563916973</v>
      </c>
      <c r="CX114" s="117">
        <v>2253891.7384790429</v>
      </c>
      <c r="CY114" s="142">
        <v>-2.1421419914970159E-2</v>
      </c>
      <c r="CZ114" s="119">
        <v>2944559.5293728733</v>
      </c>
      <c r="DA114" s="289">
        <v>-0.12674693563255576</v>
      </c>
      <c r="DB114" s="117">
        <v>5595434.1047433363</v>
      </c>
      <c r="DC114" s="142">
        <v>1.0183811301700076E-2</v>
      </c>
      <c r="DD114" s="119">
        <v>6486504.2224873258</v>
      </c>
      <c r="DE114" s="289">
        <v>0.18488359081625841</v>
      </c>
      <c r="DF114" s="117">
        <v>4639190.5845751874</v>
      </c>
      <c r="DG114" s="142">
        <v>0.14951740059048677</v>
      </c>
      <c r="DH114" s="119">
        <v>29592834.296900257</v>
      </c>
      <c r="DI114" s="289">
        <v>0.2415741183420464</v>
      </c>
      <c r="DJ114" s="117">
        <v>6703836.549341619</v>
      </c>
      <c r="DK114" s="142">
        <v>9.8931003151377955E-2</v>
      </c>
      <c r="DL114" s="119">
        <v>5871030.4868117496</v>
      </c>
      <c r="DM114" s="289">
        <v>0.17613129572780764</v>
      </c>
      <c r="DN114" s="117">
        <v>1473270.5354696061</v>
      </c>
      <c r="DO114" s="142">
        <v>0.23164242605204424</v>
      </c>
      <c r="DP114" s="119">
        <v>10629719.927578818</v>
      </c>
      <c r="DQ114" s="289">
        <v>0.2296196696961883</v>
      </c>
      <c r="DR114" s="117">
        <v>8365402.2479524733</v>
      </c>
      <c r="DS114" s="142">
        <v>6.793996244174047E-2</v>
      </c>
      <c r="DT114" s="119">
        <v>16252980.403688194</v>
      </c>
      <c r="DU114" s="289">
        <v>0.17723885881040999</v>
      </c>
      <c r="DV114" s="117">
        <v>3023053.5424187575</v>
      </c>
      <c r="DW114" s="142">
        <v>0.12313422254755879</v>
      </c>
      <c r="DX114" s="119">
        <v>1621427.4840278439</v>
      </c>
      <c r="DY114" s="289">
        <v>0.23952121740807672</v>
      </c>
      <c r="DZ114" s="117">
        <v>7348600.6646037595</v>
      </c>
      <c r="EA114" s="142">
        <v>-0.10262988699074907</v>
      </c>
      <c r="EB114" s="119">
        <v>3403615.1854678928</v>
      </c>
      <c r="EC114" s="289">
        <v>5.1682373181022589E-3</v>
      </c>
      <c r="ED114" s="117">
        <v>1311230.6072649269</v>
      </c>
      <c r="EE114" s="142">
        <v>0.10133685730600847</v>
      </c>
      <c r="EF114" s="119">
        <v>1838539.1262981396</v>
      </c>
      <c r="EG114" s="289">
        <v>-0.13147959743778329</v>
      </c>
      <c r="EH114" s="117">
        <v>564607.02825992985</v>
      </c>
      <c r="EI114" s="142">
        <v>7.4587233367586214E-2</v>
      </c>
      <c r="EJ114" s="119">
        <v>1052065.6453317618</v>
      </c>
      <c r="EK114" s="289">
        <v>0.19384989386791018</v>
      </c>
      <c r="EL114" s="117">
        <v>2641115.5854755118</v>
      </c>
      <c r="EM114" s="142">
        <v>-0.12569493492838824</v>
      </c>
      <c r="EN114" s="119">
        <v>436794.20060263242</v>
      </c>
      <c r="EO114" s="289">
        <v>0.32896779738894194</v>
      </c>
      <c r="EP114" s="117">
        <v>4208376.2784474855</v>
      </c>
      <c r="EQ114" s="142">
        <v>0.11404793445638542</v>
      </c>
      <c r="ER114" s="119">
        <v>2761972.3509764462</v>
      </c>
      <c r="ES114" s="289">
        <v>-0.1476703872343231</v>
      </c>
      <c r="ET114" s="117">
        <v>18460543.692958344</v>
      </c>
      <c r="EU114" s="142">
        <v>-1.2590600384614438E-2</v>
      </c>
      <c r="EV114" s="119">
        <v>1117417.7423469671</v>
      </c>
      <c r="EW114" s="289">
        <v>0.13501561440689641</v>
      </c>
      <c r="EX114" s="117">
        <v>1277826.1402301232</v>
      </c>
      <c r="EY114" s="142">
        <v>4.3706484374053479E-2</v>
      </c>
      <c r="EZ114" s="119">
        <v>1621413.4291300238</v>
      </c>
      <c r="FA114" s="289">
        <v>-0.22865730683861615</v>
      </c>
      <c r="FB114" s="117">
        <v>753369.85891651642</v>
      </c>
      <c r="FC114" s="142">
        <v>8.3906956681694012E-2</v>
      </c>
      <c r="FD114" s="119">
        <v>3374117.541505578</v>
      </c>
      <c r="FE114" s="289">
        <v>4.7951311116230057E-2</v>
      </c>
      <c r="FF114" s="117">
        <v>10682251.168030266</v>
      </c>
      <c r="FG114" s="142">
        <v>0.39394586414569094</v>
      </c>
      <c r="FH114" s="119">
        <v>41508296.906350955</v>
      </c>
      <c r="FI114" s="289">
        <v>0.21977161009712262</v>
      </c>
      <c r="FJ114" s="117">
        <v>14329631.350954123</v>
      </c>
      <c r="FK114" s="142">
        <v>7.6586693779878701E-3</v>
      </c>
      <c r="FL114" s="119">
        <v>5477514.1235506283</v>
      </c>
      <c r="FM114" s="289">
        <v>-0.24460741595750338</v>
      </c>
      <c r="FN114" s="117">
        <v>1682928.6583507285</v>
      </c>
      <c r="FO114" s="142">
        <v>9.7831620220411836E-2</v>
      </c>
      <c r="FP114" s="119">
        <v>8340569.0953684309</v>
      </c>
      <c r="FQ114" s="289">
        <v>4.2259574629520465E-2</v>
      </c>
      <c r="FR114" s="117">
        <v>4843786.5955040781</v>
      </c>
      <c r="FS114" s="142">
        <v>-1.8852396846590021E-2</v>
      </c>
      <c r="FT114" s="119">
        <v>838162.2881545031</v>
      </c>
      <c r="FU114" s="289">
        <v>8.1935109448639465E-2</v>
      </c>
      <c r="FV114" s="117">
        <v>634312.53720039246</v>
      </c>
      <c r="FW114" s="142">
        <v>-4.485456721020837E-2</v>
      </c>
      <c r="FX114" s="119">
        <v>1813547.2701514931</v>
      </c>
      <c r="FY114" s="289">
        <v>6.8376258192534983E-2</v>
      </c>
      <c r="FZ114" s="117">
        <v>708512.5355478453</v>
      </c>
      <c r="GA114" s="142">
        <v>-5.0264472902269063E-2</v>
      </c>
      <c r="GB114" s="119">
        <v>5875446.8079663776</v>
      </c>
      <c r="GC114" s="289">
        <v>0.11351920796856446</v>
      </c>
      <c r="GD114" s="117">
        <v>439376.10544595099</v>
      </c>
      <c r="GE114" s="142">
        <v>0.19739813688737742</v>
      </c>
      <c r="GF114" s="119">
        <v>4527963.1261946615</v>
      </c>
      <c r="GG114" s="289">
        <v>-7.479270456541115E-2</v>
      </c>
      <c r="GH114" s="117">
        <v>7393727.3286695899</v>
      </c>
      <c r="GI114" s="142">
        <v>0.17973917466376924</v>
      </c>
      <c r="GJ114" s="119">
        <v>5094599.4855204383</v>
      </c>
      <c r="GK114" s="289">
        <v>0.17884706488170765</v>
      </c>
      <c r="GL114" s="117">
        <v>2529624.3893553996</v>
      </c>
      <c r="GM114" s="142">
        <v>-0.12048441999827833</v>
      </c>
      <c r="GN114" s="119">
        <v>1506752.4483324247</v>
      </c>
      <c r="GO114" s="289">
        <v>-0.21589127789005949</v>
      </c>
      <c r="GP114" s="117">
        <v>4301372.7097787587</v>
      </c>
      <c r="GQ114" s="142">
        <v>7.0936563440075193E-2</v>
      </c>
      <c r="GR114" s="119">
        <v>17266793.174621508</v>
      </c>
      <c r="GS114" s="289">
        <v>-6.5160579316506512E-2</v>
      </c>
      <c r="GT114" s="117">
        <v>29517710.694339067</v>
      </c>
    </row>
    <row r="115" spans="1:202" x14ac:dyDescent="0.35">
      <c r="A115" s="15">
        <v>48730</v>
      </c>
      <c r="B115" s="16">
        <v>2534.2184385040391</v>
      </c>
      <c r="C115" s="142">
        <v>7.0597507766881479E-3</v>
      </c>
      <c r="D115" s="119">
        <v>1750924.0433917155</v>
      </c>
      <c r="E115" s="289">
        <v>0.25950072808059615</v>
      </c>
      <c r="F115" s="117">
        <v>1367695.5847460087</v>
      </c>
      <c r="G115" s="142">
        <v>8.6949029563429425E-2</v>
      </c>
      <c r="H115" s="119">
        <v>9362364.1303086076</v>
      </c>
      <c r="I115" s="289">
        <v>-2.2876562917506664E-2</v>
      </c>
      <c r="J115" s="117">
        <v>10610436.297520144</v>
      </c>
      <c r="K115" s="142">
        <v>6.8821531510449341E-2</v>
      </c>
      <c r="L115" s="119">
        <v>8358511.3618116844</v>
      </c>
      <c r="M115" s="289">
        <v>-0.25638026175256678</v>
      </c>
      <c r="N115" s="117">
        <v>3335426.9005134553</v>
      </c>
      <c r="O115" s="142">
        <v>-8.2738898951874473E-2</v>
      </c>
      <c r="P115" s="119">
        <v>334536.36823081528</v>
      </c>
      <c r="Q115" s="289">
        <v>3.675548529469172E-2</v>
      </c>
      <c r="R115" s="117">
        <v>3042390.4046474593</v>
      </c>
      <c r="S115" s="142">
        <v>0.2179223108652471</v>
      </c>
      <c r="T115" s="119">
        <v>2000692.6288748458</v>
      </c>
      <c r="U115" s="289">
        <v>0.29578918764724788</v>
      </c>
      <c r="V115" s="117">
        <v>8171577.9727737736</v>
      </c>
      <c r="W115" s="142">
        <v>0.12268807402537388</v>
      </c>
      <c r="X115" s="119">
        <v>1932846.9148835563</v>
      </c>
      <c r="Y115" s="289">
        <v>-0.3404155461050915</v>
      </c>
      <c r="Z115" s="117">
        <v>3046316.6747358032</v>
      </c>
      <c r="AA115" s="142">
        <v>4.5107485977725091E-2</v>
      </c>
      <c r="AB115" s="119">
        <v>7625395.9496609569</v>
      </c>
      <c r="AC115" s="289">
        <v>-4.0518964275227352E-2</v>
      </c>
      <c r="AD115" s="117">
        <v>1084113.8816876104</v>
      </c>
      <c r="AE115" s="142">
        <v>-7.9660963773364124E-2</v>
      </c>
      <c r="AF115" s="119">
        <v>3121389.3653605697</v>
      </c>
      <c r="AG115" s="289">
        <v>0.13335090529333476</v>
      </c>
      <c r="AH115" s="117">
        <v>6033500.267269697</v>
      </c>
      <c r="AI115" s="142">
        <v>0.32116479909018042</v>
      </c>
      <c r="AJ115" s="119">
        <v>48095377.680591293</v>
      </c>
      <c r="AK115" s="289">
        <v>0.11412950157529136</v>
      </c>
      <c r="AL115" s="117">
        <v>2974353.3729538261</v>
      </c>
      <c r="AM115" s="142">
        <v>-5.0711770752447281E-2</v>
      </c>
      <c r="AN115" s="119">
        <v>3238743.8586181542</v>
      </c>
      <c r="AO115" s="289">
        <v>0.14459291289956899</v>
      </c>
      <c r="AP115" s="117">
        <v>5013965.3518732339</v>
      </c>
      <c r="AQ115" s="142">
        <v>-0.17704100989339228</v>
      </c>
      <c r="AR115" s="119">
        <v>9879907.6925862897</v>
      </c>
      <c r="AS115" s="289">
        <v>0.2420979091813045</v>
      </c>
      <c r="AT115" s="117">
        <v>2074692.248597729</v>
      </c>
      <c r="AU115" s="142">
        <v>0.21142406407131534</v>
      </c>
      <c r="AV115" s="119">
        <v>15112929.371412648</v>
      </c>
      <c r="AW115" s="289">
        <v>1.6606995914814397E-2</v>
      </c>
      <c r="AX115" s="117">
        <v>25335484.954455346</v>
      </c>
      <c r="AY115" s="142">
        <v>0.24784459799676345</v>
      </c>
      <c r="AZ115" s="119">
        <v>21789661.833487485</v>
      </c>
      <c r="BA115" s="289">
        <v>-7.8128010562346389E-2</v>
      </c>
      <c r="BB115" s="117">
        <v>14778623.043583497</v>
      </c>
      <c r="BC115" s="142">
        <v>1.9436341097848697E-2</v>
      </c>
      <c r="BD115" s="119">
        <v>3795351.9453251208</v>
      </c>
      <c r="BE115" s="289">
        <v>-1.543332175637601E-2</v>
      </c>
      <c r="BF115" s="117">
        <v>4591981.49979115</v>
      </c>
      <c r="BG115" s="142">
        <v>0.20929519999464552</v>
      </c>
      <c r="BH115" s="119">
        <v>7131159.7589219976</v>
      </c>
      <c r="BI115" s="289">
        <v>-9.1917272996578564E-2</v>
      </c>
      <c r="BJ115" s="117">
        <v>2336299.8518115613</v>
      </c>
      <c r="BK115" s="142">
        <v>0.12594356151889921</v>
      </c>
      <c r="BL115" s="119">
        <v>13544071.780606864</v>
      </c>
      <c r="BM115" s="289">
        <v>4.4507417348437148E-3</v>
      </c>
      <c r="BN115" s="117">
        <v>8069448.0049875174</v>
      </c>
      <c r="BO115" s="142">
        <v>0.23881674202963024</v>
      </c>
      <c r="BP115" s="119">
        <v>4009073.4845243269</v>
      </c>
      <c r="BQ115" s="289">
        <v>1.9988921810444878E-2</v>
      </c>
      <c r="BR115" s="117">
        <v>1214569.4236979538</v>
      </c>
      <c r="BS115" s="142">
        <v>-4.6217285609235818E-2</v>
      </c>
      <c r="BT115" s="119">
        <v>13643029.047484539</v>
      </c>
      <c r="BU115" s="289">
        <v>-8.9751419582534492E-2</v>
      </c>
      <c r="BV115" s="117">
        <v>4999091.913667446</v>
      </c>
      <c r="BW115" s="142">
        <v>-0.14904324377169825</v>
      </c>
      <c r="BX115" s="119">
        <v>4763553.8438633718</v>
      </c>
      <c r="BY115" s="289">
        <v>-3.4015188352659938E-2</v>
      </c>
      <c r="BZ115" s="117">
        <v>996728.44944613113</v>
      </c>
      <c r="CA115" s="142">
        <v>0.21422566510082114</v>
      </c>
      <c r="CB115" s="119">
        <v>5283163.8152724179</v>
      </c>
      <c r="CC115" s="289">
        <v>-0.10430482914431</v>
      </c>
      <c r="CD115" s="117">
        <v>6564910.7036257498</v>
      </c>
      <c r="CE115" s="142">
        <v>-9.8912002893014217E-2</v>
      </c>
      <c r="CF115" s="119">
        <v>3363101.3314141133</v>
      </c>
      <c r="CG115" s="289">
        <v>0.32353299476052028</v>
      </c>
      <c r="CH115" s="117">
        <v>40832846.396489643</v>
      </c>
      <c r="CI115" s="142">
        <v>8.4416796443022954E-2</v>
      </c>
      <c r="CJ115" s="119">
        <v>12428607.789223596</v>
      </c>
      <c r="CK115" s="289">
        <v>-3.7086027908293275E-2</v>
      </c>
      <c r="CL115" s="117">
        <v>1312757.8783022759</v>
      </c>
      <c r="CM115" s="142">
        <v>0.53124420536086414</v>
      </c>
      <c r="CN115" s="119">
        <v>4489734.0211337218</v>
      </c>
      <c r="CO115" s="289">
        <v>6.2827727544652504E-2</v>
      </c>
      <c r="CP115" s="117">
        <v>6022686.3181625018</v>
      </c>
      <c r="CQ115" s="142">
        <v>-3.2571420885790563E-2</v>
      </c>
      <c r="CR115" s="119">
        <v>1648049.593966743</v>
      </c>
      <c r="CS115" s="289">
        <v>6.2059488053992341E-2</v>
      </c>
      <c r="CT115" s="117">
        <v>514827.94622299267</v>
      </c>
      <c r="CU115" s="142">
        <v>0.26248791437949542</v>
      </c>
      <c r="CV115" s="119">
        <v>4004208.389289801</v>
      </c>
      <c r="CW115" s="289">
        <v>-0.13321508539424398</v>
      </c>
      <c r="CX115" s="117">
        <v>1956173.5765066801</v>
      </c>
      <c r="CY115" s="142">
        <v>-0.43246669320340164</v>
      </c>
      <c r="CZ115" s="119">
        <v>1673669.8252029263</v>
      </c>
      <c r="DA115" s="289">
        <v>-0.13152292790390455</v>
      </c>
      <c r="DB115" s="117">
        <v>4862040.4468326345</v>
      </c>
      <c r="DC115" s="142">
        <v>0.15246137117651565</v>
      </c>
      <c r="DD115" s="119">
        <v>7477979.7688285066</v>
      </c>
      <c r="DE115" s="289">
        <v>8.9546896308710766E-2</v>
      </c>
      <c r="DF115" s="117">
        <v>5057149.9212469934</v>
      </c>
      <c r="DG115" s="142">
        <v>-0.17427720507802869</v>
      </c>
      <c r="DH115" s="119">
        <v>24438012.063737754</v>
      </c>
      <c r="DI115" s="289">
        <v>4.4137498237909252E-2</v>
      </c>
      <c r="DJ115" s="117">
        <v>7002261.3416639203</v>
      </c>
      <c r="DK115" s="142">
        <v>-0.12484468743500077</v>
      </c>
      <c r="DL115" s="119">
        <v>5140597.7392028803</v>
      </c>
      <c r="DM115" s="289">
        <v>1.6729552478320399E-2</v>
      </c>
      <c r="DN115" s="117">
        <v>1500451.9106460121</v>
      </c>
      <c r="DO115" s="142">
        <v>-6.926276598402395E-2</v>
      </c>
      <c r="DP115" s="119">
        <v>9896010.3421977144</v>
      </c>
      <c r="DQ115" s="289">
        <v>5.3287075227238627E-2</v>
      </c>
      <c r="DR115" s="117">
        <v>8813704.2852837313</v>
      </c>
      <c r="DS115" s="142">
        <v>-0.10188027430703347</v>
      </c>
      <c r="DT115" s="119">
        <v>14599656.520292105</v>
      </c>
      <c r="DU115" s="289">
        <v>4.2094689877099002E-2</v>
      </c>
      <c r="DV115" s="117">
        <v>3152842.262207245</v>
      </c>
      <c r="DW115" s="142">
        <v>0.13808817171156143</v>
      </c>
      <c r="DX115" s="119">
        <v>1847861.6592986297</v>
      </c>
      <c r="DY115" s="289">
        <v>0.12510249298529297</v>
      </c>
      <c r="DZ115" s="117">
        <v>8270463.1461375756</v>
      </c>
      <c r="EA115" s="142">
        <v>0.25820129603921849</v>
      </c>
      <c r="EB115" s="119">
        <v>4284967.2560129724</v>
      </c>
      <c r="EC115" s="289">
        <v>-0.11854532980205401</v>
      </c>
      <c r="ED115" s="117">
        <v>1158324.5609186627</v>
      </c>
      <c r="EE115" s="142">
        <v>-9.6061151492362856E-2</v>
      </c>
      <c r="EF115" s="119">
        <v>1664461.1592006816</v>
      </c>
      <c r="EG115" s="289">
        <v>0.25205995684819887</v>
      </c>
      <c r="EH115" s="117">
        <v>709456.0698778216</v>
      </c>
      <c r="EI115" s="142">
        <v>-1.1583489495872588E-2</v>
      </c>
      <c r="EJ115" s="119">
        <v>1042413.2724185969</v>
      </c>
      <c r="EK115" s="289">
        <v>-0.2599746692683102</v>
      </c>
      <c r="EL115" s="117">
        <v>1957026.6530806401</v>
      </c>
      <c r="EM115" s="142">
        <v>0.16293962132927389</v>
      </c>
      <c r="EN115" s="119">
        <v>510499.50068615231</v>
      </c>
      <c r="EO115" s="289">
        <v>-6.4865780470577117E-2</v>
      </c>
      <c r="EP115" s="117">
        <v>3937930.8850706308</v>
      </c>
      <c r="EQ115" s="142">
        <v>0.17279431730304362</v>
      </c>
      <c r="ER115" s="119">
        <v>3241759.6962118074</v>
      </c>
      <c r="ES115" s="289">
        <v>8.5001442477652317E-2</v>
      </c>
      <c r="ET115" s="117">
        <v>20032250.754220035</v>
      </c>
      <c r="EU115" s="142">
        <v>-1.8882207639384689E-2</v>
      </c>
      <c r="EV115" s="119">
        <v>1098852.6469545432</v>
      </c>
      <c r="EW115" s="289">
        <v>-2.9785652657508717E-2</v>
      </c>
      <c r="EX115" s="117">
        <v>1242299.4730990478</v>
      </c>
      <c r="EY115" s="142">
        <v>2.0902977180706328E-2</v>
      </c>
      <c r="EZ115" s="119">
        <v>1657840.0154781234</v>
      </c>
      <c r="FA115" s="289">
        <v>0.30589958255437705</v>
      </c>
      <c r="FB115" s="117">
        <v>986359.60270663281</v>
      </c>
      <c r="FC115" s="142">
        <v>3.2198649270600357E-3</v>
      </c>
      <c r="FD115" s="119">
        <v>3387515.962675754</v>
      </c>
      <c r="FE115" s="289">
        <v>4.7422895371783652E-2</v>
      </c>
      <c r="FF115" s="117">
        <v>11191368.665945383</v>
      </c>
      <c r="FG115" s="142">
        <v>4.7115809325684981E-2</v>
      </c>
      <c r="FH115" s="119">
        <v>43466528.12726301</v>
      </c>
      <c r="FI115" s="289">
        <v>0.28013461597678896</v>
      </c>
      <c r="FJ115" s="117">
        <v>18346391.344981115</v>
      </c>
      <c r="FK115" s="142">
        <v>0.30401240064542878</v>
      </c>
      <c r="FL115" s="119">
        <v>7145280.5602590013</v>
      </c>
      <c r="FM115" s="289">
        <v>9.1898237457155793E-2</v>
      </c>
      <c r="FN115" s="117">
        <v>1840121.0542578003</v>
      </c>
      <c r="FO115" s="142">
        <v>6.3798137951189729E-2</v>
      </c>
      <c r="FP115" s="119">
        <v>8875216.0915446803</v>
      </c>
      <c r="FQ115" s="289">
        <v>-8.8523796380210434E-2</v>
      </c>
      <c r="FR115" s="117">
        <v>4417530.4356529862</v>
      </c>
      <c r="FS115" s="142">
        <v>6.9277358890773647E-3</v>
      </c>
      <c r="FT115" s="119">
        <v>846503.07355752622</v>
      </c>
      <c r="FU115" s="289">
        <v>9.8122863918246553E-2</v>
      </c>
      <c r="FV115" s="117">
        <v>699087.31840824825</v>
      </c>
      <c r="FW115" s="142">
        <v>0.14386064084033143</v>
      </c>
      <c r="FX115" s="119">
        <v>2076979.5610682245</v>
      </c>
      <c r="FY115" s="289">
        <v>-1.648106399293283E-2</v>
      </c>
      <c r="FZ115" s="117">
        <v>699369.71354819019</v>
      </c>
      <c r="GA115" s="142">
        <v>-1.0507329863617264E-2</v>
      </c>
      <c r="GB115" s="119">
        <v>5816245.7686974425</v>
      </c>
      <c r="GC115" s="289">
        <v>0.10882988060440069</v>
      </c>
      <c r="GD115" s="117">
        <v>489727.57298056438</v>
      </c>
      <c r="GE115" s="142">
        <v>7.023661035884432E-2</v>
      </c>
      <c r="GF115" s="119">
        <v>4848526.1264469149</v>
      </c>
      <c r="GG115" s="289">
        <v>0.22665314926233956</v>
      </c>
      <c r="GH115" s="117">
        <v>9072073.1309380829</v>
      </c>
      <c r="GI115" s="142">
        <v>0.16437070215970556</v>
      </c>
      <c r="GJ115" s="119">
        <v>5934536.5986164119</v>
      </c>
      <c r="GK115" s="289">
        <v>1.5144948284208648E-3</v>
      </c>
      <c r="GL115" s="117">
        <v>2535989.7108494299</v>
      </c>
      <c r="GM115" s="142">
        <v>0.2168085026513081</v>
      </c>
      <c r="GN115" s="119">
        <v>1835963.4089600742</v>
      </c>
      <c r="GO115" s="289">
        <v>0.31623273361872517</v>
      </c>
      <c r="GP115" s="117">
        <v>5664141.7785435831</v>
      </c>
      <c r="GQ115" s="142">
        <v>-0.10866797087031441</v>
      </c>
      <c r="GR115" s="119">
        <v>15392980.015336499</v>
      </c>
      <c r="GS115" s="289">
        <v>4.9008596377520322E-2</v>
      </c>
      <c r="GT115" s="117">
        <v>30966866.48218485</v>
      </c>
    </row>
    <row r="116" spans="1:202" x14ac:dyDescent="0.35">
      <c r="A116" s="15">
        <v>48760</v>
      </c>
      <c r="B116" s="16">
        <v>2534.2184385040391</v>
      </c>
      <c r="C116" s="142">
        <v>7.9483149193335031E-3</v>
      </c>
      <c r="D116" s="119">
        <v>1767375.1575269299</v>
      </c>
      <c r="E116" s="289">
        <v>4.4344691848807058E-2</v>
      </c>
      <c r="F116" s="117">
        <v>1430879.8424330484</v>
      </c>
      <c r="G116" s="142">
        <v>0.12307509281565807</v>
      </c>
      <c r="H116" s="119">
        <v>10517172.183058832</v>
      </c>
      <c r="I116" s="289">
        <v>0.16348985272641225</v>
      </c>
      <c r="J116" s="117">
        <v>12347669.183603197</v>
      </c>
      <c r="K116" s="142">
        <v>0.13648933687244377</v>
      </c>
      <c r="L116" s="119">
        <v>9501893.2532646526</v>
      </c>
      <c r="M116" s="289">
        <v>0.22718087687462218</v>
      </c>
      <c r="N116" s="117">
        <v>4095706.3269618093</v>
      </c>
      <c r="O116" s="142">
        <v>0.10025740705333995</v>
      </c>
      <c r="P116" s="119">
        <v>370610.33551318216</v>
      </c>
      <c r="Q116" s="289">
        <v>0.25410571405209947</v>
      </c>
      <c r="R116" s="117">
        <v>3818013.4092841619</v>
      </c>
      <c r="S116" s="142">
        <v>0.19775801734116669</v>
      </c>
      <c r="T116" s="119">
        <v>2398879.8549087262</v>
      </c>
      <c r="U116" s="289">
        <v>-9.4021729350551253E-2</v>
      </c>
      <c r="V116" s="117">
        <v>7405806.2986892164</v>
      </c>
      <c r="W116" s="142">
        <v>0.11304634836236196</v>
      </c>
      <c r="X116" s="119">
        <v>2153882.4189931038</v>
      </c>
      <c r="Y116" s="289">
        <v>0.17829907313154134</v>
      </c>
      <c r="Z116" s="117">
        <v>3592006.3327448601</v>
      </c>
      <c r="AA116" s="142">
        <v>1.7768510334156065E-3</v>
      </c>
      <c r="AB116" s="119">
        <v>7641479.3607728183</v>
      </c>
      <c r="AC116" s="289">
        <v>0.1263542729628164</v>
      </c>
      <c r="AD116" s="117">
        <v>1223630.5214556493</v>
      </c>
      <c r="AE116" s="142">
        <v>5.9670804011693085E-2</v>
      </c>
      <c r="AF116" s="119">
        <v>3310179.3968636878</v>
      </c>
      <c r="AG116" s="289">
        <v>-0.12466032911377148</v>
      </c>
      <c r="AH116" s="117">
        <v>5283896.3566823332</v>
      </c>
      <c r="AI116" s="142">
        <v>5.8733143773437524E-2</v>
      </c>
      <c r="AJ116" s="119">
        <v>50922704.631181747</v>
      </c>
      <c r="AK116" s="289">
        <v>0.17780459154899489</v>
      </c>
      <c r="AL116" s="117">
        <v>3505741.2779927608</v>
      </c>
      <c r="AM116" s="142">
        <v>0.14016396858802574</v>
      </c>
      <c r="AN116" s="119">
        <v>3695233.2695206748</v>
      </c>
      <c r="AO116" s="289">
        <v>0.34157187314957005</v>
      </c>
      <c r="AP116" s="117">
        <v>6729129.1074581221</v>
      </c>
      <c r="AQ116" s="142">
        <v>-5.1981992544575549E-2</v>
      </c>
      <c r="AR116" s="119">
        <v>9368864.6230076794</v>
      </c>
      <c r="AS116" s="289">
        <v>6.6220969478142724E-2</v>
      </c>
      <c r="AT116" s="117">
        <v>2214614.599107163</v>
      </c>
      <c r="AU116" s="142">
        <v>0.37114123701897744</v>
      </c>
      <c r="AV116" s="119">
        <v>20724494.891737677</v>
      </c>
      <c r="AW116" s="289">
        <v>-7.8745869929484791E-2</v>
      </c>
      <c r="AX116" s="117">
        <v>23342954.370069891</v>
      </c>
      <c r="AY116" s="142">
        <v>2.515012867674217E-2</v>
      </c>
      <c r="AZ116" s="119">
        <v>22340208.850860894</v>
      </c>
      <c r="BA116" s="289">
        <v>6.357904892354431E-3</v>
      </c>
      <c r="BB116" s="117">
        <v>14875118.341773061</v>
      </c>
      <c r="BC116" s="142">
        <v>-3.4917613634504081E-2</v>
      </c>
      <c r="BD116" s="119">
        <v>3665361.5309297992</v>
      </c>
      <c r="BE116" s="289">
        <v>0.1581612456182041</v>
      </c>
      <c r="BF116" s="117">
        <v>5320789.2320923721</v>
      </c>
      <c r="BG116" s="142">
        <v>4.0870603093139536E-2</v>
      </c>
      <c r="BH116" s="119">
        <v>7425148.7774611721</v>
      </c>
      <c r="BI116" s="289">
        <v>9.5637152126425304E-2</v>
      </c>
      <c r="BJ116" s="117">
        <v>2562271.1345907124</v>
      </c>
      <c r="BK116" s="142">
        <v>0.17015783374901081</v>
      </c>
      <c r="BL116" s="119">
        <v>15851235.913374539</v>
      </c>
      <c r="BM116" s="289">
        <v>-0.37541981551836257</v>
      </c>
      <c r="BN116" s="117">
        <v>5042551.5420585889</v>
      </c>
      <c r="BO116" s="142">
        <v>-6.9202903168958441E-2</v>
      </c>
      <c r="BP116" s="119">
        <v>3734168.1788160549</v>
      </c>
      <c r="BQ116" s="289">
        <v>5.2156770221163246E-2</v>
      </c>
      <c r="BR116" s="117">
        <v>1280451.6604859226</v>
      </c>
      <c r="BS116" s="142">
        <v>0.32961352131356086</v>
      </c>
      <c r="BT116" s="119">
        <v>18142490.111647617</v>
      </c>
      <c r="BU116" s="289">
        <v>0.15776995402630667</v>
      </c>
      <c r="BV116" s="117">
        <v>5790332.6334985448</v>
      </c>
      <c r="BW116" s="142">
        <v>2.5400806829165651E-2</v>
      </c>
      <c r="BX116" s="119">
        <v>4887086.1733101783</v>
      </c>
      <c r="BY116" s="289">
        <v>0.1861381809676475</v>
      </c>
      <c r="BZ116" s="117">
        <v>1184791.8883832418</v>
      </c>
      <c r="CA116" s="142">
        <v>-0.10919071931761767</v>
      </c>
      <c r="CB116" s="119">
        <v>4708825.5764485169</v>
      </c>
      <c r="CC116" s="289">
        <v>-4.3597777345485346E-2</v>
      </c>
      <c r="CD116" s="117">
        <v>6281229.4069145853</v>
      </c>
      <c r="CE116" s="142">
        <v>0.14121514867903656</v>
      </c>
      <c r="CF116" s="119">
        <v>3840556.4043909274</v>
      </c>
      <c r="CG116" s="289">
        <v>-5.8686915772105393E-2</v>
      </c>
      <c r="CH116" s="117">
        <v>38439026.797722042</v>
      </c>
      <c r="CI116" s="142">
        <v>-0.1623604580533938</v>
      </c>
      <c r="CJ116" s="119">
        <v>10413227.55403778</v>
      </c>
      <c r="CK116" s="289">
        <v>5.0856716893788123E-2</v>
      </c>
      <c r="CL116" s="117">
        <v>1382054.6525076889</v>
      </c>
      <c r="CM116" s="142">
        <v>-3.7491466802235647E-2</v>
      </c>
      <c r="CN116" s="119">
        <v>4323941.5255680233</v>
      </c>
      <c r="CO116" s="289">
        <v>-0.13607819692785675</v>
      </c>
      <c r="CP116" s="117">
        <v>5205664.2417633804</v>
      </c>
      <c r="CQ116" s="142">
        <v>2.9485123765576746E-2</v>
      </c>
      <c r="CR116" s="119">
        <v>1699176.7586551649</v>
      </c>
      <c r="CS116" s="289">
        <v>2.9923739603109359E-2</v>
      </c>
      <c r="CT116" s="117">
        <v>532767.74206467706</v>
      </c>
      <c r="CU116" s="142">
        <v>0.17483416488137785</v>
      </c>
      <c r="CV116" s="119">
        <v>4706815.0374807948</v>
      </c>
      <c r="CW116" s="289">
        <v>0.19202077241525495</v>
      </c>
      <c r="CX116" s="117">
        <v>2334333.756084309</v>
      </c>
      <c r="CY116" s="142">
        <v>-0.20011285352244143</v>
      </c>
      <c r="CZ116" s="119">
        <v>1341281.1990656669</v>
      </c>
      <c r="DA116" s="289">
        <v>8.8275603532128655E-2</v>
      </c>
      <c r="DB116" s="117">
        <v>5293774.2201129096</v>
      </c>
      <c r="DC116" s="142">
        <v>-8.4498262141818298E-2</v>
      </c>
      <c r="DD116" s="119">
        <v>6848637.6924693258</v>
      </c>
      <c r="DE116" s="289">
        <v>1.3117499619672103E-2</v>
      </c>
      <c r="DF116" s="117">
        <v>5126021.3018540796</v>
      </c>
      <c r="DG116" s="142">
        <v>8.1007269838510518E-2</v>
      </c>
      <c r="DH116" s="119">
        <v>26420202.919740234</v>
      </c>
      <c r="DI116" s="289">
        <v>5.6037664105323265E-2</v>
      </c>
      <c r="DJ116" s="117">
        <v>7397185.9291442782</v>
      </c>
      <c r="DK116" s="142">
        <v>9.6811172493670786E-2</v>
      </c>
      <c r="DL116" s="119">
        <v>5640799.2520919293</v>
      </c>
      <c r="DM116" s="289">
        <v>0.18036392564756948</v>
      </c>
      <c r="DN116" s="117">
        <v>1773613.525934027</v>
      </c>
      <c r="DO116" s="142">
        <v>-1.7551717196837013E-4</v>
      </c>
      <c r="DP116" s="119">
        <v>9896807.6408871859</v>
      </c>
      <c r="DQ116" s="289">
        <v>-0.16812264445087349</v>
      </c>
      <c r="DR116" s="117">
        <v>7334455.2318723388</v>
      </c>
      <c r="DS116" s="142">
        <v>0.11076028706430829</v>
      </c>
      <c r="DT116" s="119">
        <v>16219252.885958463</v>
      </c>
      <c r="DU116" s="289">
        <v>-0.12050333072203478</v>
      </c>
      <c r="DV116" s="117">
        <v>2775448.4868085813</v>
      </c>
      <c r="DW116" s="142">
        <v>8.9193303206703545E-2</v>
      </c>
      <c r="DX116" s="119">
        <v>2015212.7629989989</v>
      </c>
      <c r="DY116" s="289">
        <v>2.8875795095407556E-2</v>
      </c>
      <c r="DZ116" s="117">
        <v>8511813.563728068</v>
      </c>
      <c r="EA116" s="142">
        <v>8.6621193686479858E-2</v>
      </c>
      <c r="EB116" s="119">
        <v>4658670.4530747999</v>
      </c>
      <c r="EC116" s="289">
        <v>4.0608948612990789E-2</v>
      </c>
      <c r="ED116" s="117">
        <v>1207897.1219286779</v>
      </c>
      <c r="EE116" s="142">
        <v>-7.8539532175417454E-2</v>
      </c>
      <c r="EF116" s="119">
        <v>1536269.3768714112</v>
      </c>
      <c r="EG116" s="289">
        <v>3.0391145767321683E-2</v>
      </c>
      <c r="EH116" s="117">
        <v>733551.47115149361</v>
      </c>
      <c r="EI116" s="142">
        <v>-1.9587786616998455E-2</v>
      </c>
      <c r="EJ116" s="119">
        <v>1024528.9221102383</v>
      </c>
      <c r="EK116" s="289">
        <v>8.3818490526543124E-2</v>
      </c>
      <c r="EL116" s="117">
        <v>2123595.8915005764</v>
      </c>
      <c r="EM116" s="142">
        <v>-0.17473211006315159</v>
      </c>
      <c r="EN116" s="119">
        <v>423833.06418357964</v>
      </c>
      <c r="EO116" s="289">
        <v>-4.3641903970947409E-2</v>
      </c>
      <c r="EP116" s="117">
        <v>3768606.3019786547</v>
      </c>
      <c r="EQ116" s="142">
        <v>7.5219994704913223E-2</v>
      </c>
      <c r="ER116" s="119">
        <v>3488139.0618339651</v>
      </c>
      <c r="ES116" s="289">
        <v>0.20837513952181622</v>
      </c>
      <c r="ET116" s="117">
        <v>24209008.018505149</v>
      </c>
      <c r="EU116" s="142">
        <v>0.1154437202682083</v>
      </c>
      <c r="EV116" s="119">
        <v>1228242.5029840479</v>
      </c>
      <c r="EW116" s="289">
        <v>4.4996760117659323E-2</v>
      </c>
      <c r="EX116" s="117">
        <v>1300733.1429228843</v>
      </c>
      <c r="EY116" s="142">
        <v>8.1716466569586588E-2</v>
      </c>
      <c r="EZ116" s="119">
        <v>1795847.0621191685</v>
      </c>
      <c r="FA116" s="289">
        <v>2.9182617584038728E-2</v>
      </c>
      <c r="FB116" s="117">
        <v>1017678.3762312687</v>
      </c>
      <c r="FC116" s="142">
        <v>5.8856692240909628E-2</v>
      </c>
      <c r="FD116" s="119">
        <v>3589428.1655906341</v>
      </c>
      <c r="FE116" s="289">
        <v>0.30642164420718515</v>
      </c>
      <c r="FF116" s="117">
        <v>14623180.471931644</v>
      </c>
      <c r="FG116" s="142">
        <v>0.39872221467561741</v>
      </c>
      <c r="FH116" s="119">
        <v>60800132.704863846</v>
      </c>
      <c r="FI116" s="289">
        <v>0.24228392875779736</v>
      </c>
      <c r="FJ116" s="117">
        <v>22793961.337009691</v>
      </c>
      <c r="FK116" s="142">
        <v>-4.774606601072167E-2</v>
      </c>
      <c r="FL116" s="119">
        <v>6806655.7414022535</v>
      </c>
      <c r="FM116" s="289">
        <v>0.17979930517923179</v>
      </c>
      <c r="FN116" s="117">
        <v>2173507.7596975323</v>
      </c>
      <c r="FO116" s="142">
        <v>-6.6531038772513262E-2</v>
      </c>
      <c r="FP116" s="119">
        <v>8287272.9640821917</v>
      </c>
      <c r="FQ116" s="289">
        <v>7.4774144558034064E-2</v>
      </c>
      <c r="FR116" s="117">
        <v>4750381.7134765219</v>
      </c>
      <c r="FS116" s="142">
        <v>0.29402055792331788</v>
      </c>
      <c r="FT116" s="119">
        <v>1097926.5979672174</v>
      </c>
      <c r="FU116" s="289">
        <v>0.11395530827055875</v>
      </c>
      <c r="FV116" s="117">
        <v>781286.24772400246</v>
      </c>
      <c r="FW116" s="142">
        <v>0.18559555292950372</v>
      </c>
      <c r="FX116" s="119">
        <v>2464991.9495664639</v>
      </c>
      <c r="FY116" s="289">
        <v>0.25335261615540655</v>
      </c>
      <c r="FZ116" s="117">
        <v>879091.07857398549</v>
      </c>
      <c r="GA116" s="142">
        <v>0.13910152770926579</v>
      </c>
      <c r="GB116" s="119">
        <v>6627828.6590943141</v>
      </c>
      <c r="GC116" s="289">
        <v>-6.3516358524091071E-2</v>
      </c>
      <c r="GD116" s="117">
        <v>461156.0793145019</v>
      </c>
      <c r="GE116" s="142">
        <v>0.12027393282627036</v>
      </c>
      <c r="GF116" s="119">
        <v>5434211.6505241115</v>
      </c>
      <c r="GG116" s="289">
        <v>3.6364193515764739E-2</v>
      </c>
      <c r="GH116" s="117">
        <v>9404505.9722991902</v>
      </c>
      <c r="GI116" s="142">
        <v>1.1018547315971933E-2</v>
      </c>
      <c r="GJ116" s="119">
        <v>6002460.7893651379</v>
      </c>
      <c r="GK116" s="289">
        <v>0.22619023538735236</v>
      </c>
      <c r="GL116" s="117">
        <v>3112140.0389248705</v>
      </c>
      <c r="GM116" s="142">
        <v>-2.4356026849905253E-2</v>
      </c>
      <c r="GN116" s="119">
        <v>1793780.8533145031</v>
      </c>
      <c r="GO116" s="289">
        <v>-1.3673364754419819E-2</v>
      </c>
      <c r="GP116" s="117">
        <v>5589228.1204233123</v>
      </c>
      <c r="GQ116" s="142">
        <v>0.2268192380484024</v>
      </c>
      <c r="GR116" s="119">
        <v>18886938.23214791</v>
      </c>
      <c r="GS116" s="289">
        <v>0.10795751054640949</v>
      </c>
      <c r="GT116" s="117">
        <v>34312506.515463077</v>
      </c>
    </row>
    <row r="117" spans="1:202" x14ac:dyDescent="0.35">
      <c r="A117" s="15">
        <v>48791</v>
      </c>
      <c r="B117" s="16">
        <v>2534.2184385040391</v>
      </c>
      <c r="C117" s="142">
        <v>-0.13853152689830536</v>
      </c>
      <c r="D117" s="119">
        <v>1525072.1967910952</v>
      </c>
      <c r="E117" s="289">
        <v>9.2555793339208922E-2</v>
      </c>
      <c r="F117" s="117">
        <v>1565850.2798610255</v>
      </c>
      <c r="G117" s="142">
        <v>-7.3897347108754063E-2</v>
      </c>
      <c r="H117" s="119">
        <v>9742515.2780833058</v>
      </c>
      <c r="I117" s="289">
        <v>0.36333973124833385</v>
      </c>
      <c r="J117" s="117">
        <v>16836602.204755418</v>
      </c>
      <c r="K117" s="142">
        <v>0.13640425740439141</v>
      </c>
      <c r="L117" s="119">
        <v>10800526.164850518</v>
      </c>
      <c r="M117" s="289">
        <v>0.2473256755281803</v>
      </c>
      <c r="N117" s="117">
        <v>5111213.8794811852</v>
      </c>
      <c r="O117" s="142">
        <v>4.6966668092403255E-2</v>
      </c>
      <c r="P117" s="119">
        <v>390550.886571348</v>
      </c>
      <c r="Q117" s="289">
        <v>0.13261580473038401</v>
      </c>
      <c r="R117" s="117">
        <v>4326876.548466282</v>
      </c>
      <c r="S117" s="142">
        <v>7.7759544935704528E-2</v>
      </c>
      <c r="T117" s="119">
        <v>2587949.8792203618</v>
      </c>
      <c r="U117" s="289">
        <v>0.21385673535253483</v>
      </c>
      <c r="V117" s="117">
        <v>8992122.0748186372</v>
      </c>
      <c r="W117" s="142">
        <v>0.16991877966309604</v>
      </c>
      <c r="X117" s="119">
        <v>2522401.7096047136</v>
      </c>
      <c r="Y117" s="289">
        <v>0.30335663495276477</v>
      </c>
      <c r="Z117" s="117">
        <v>4684199.5050138664</v>
      </c>
      <c r="AA117" s="142">
        <v>0.13293624480237967</v>
      </c>
      <c r="AB117" s="119">
        <v>8659843.1501673497</v>
      </c>
      <c r="AC117" s="289">
        <v>0.26189339311034793</v>
      </c>
      <c r="AD117" s="117">
        <v>1546625.4890715578</v>
      </c>
      <c r="AE117" s="142">
        <v>-0.19721078971142234</v>
      </c>
      <c r="AF117" s="119">
        <v>2659910.5223602243</v>
      </c>
      <c r="AG117" s="289">
        <v>0.57214359401362147</v>
      </c>
      <c r="AH117" s="117">
        <v>8309578.0270285476</v>
      </c>
      <c r="AI117" s="142">
        <v>-2.4054002521145638E-2</v>
      </c>
      <c r="AJ117" s="119">
        <v>49700343.984038249</v>
      </c>
      <c r="AK117" s="289">
        <v>0.20101472443749671</v>
      </c>
      <c r="AL117" s="117">
        <v>4212981.1133761369</v>
      </c>
      <c r="AM117" s="142">
        <v>-0.10257604752929814</v>
      </c>
      <c r="AN117" s="119">
        <v>3318725.0644729827</v>
      </c>
      <c r="AO117" s="289">
        <v>-0.21416881376633354</v>
      </c>
      <c r="AP117" s="117">
        <v>5290493.727271813</v>
      </c>
      <c r="AQ117" s="142">
        <v>8.1073822445237406E-2</v>
      </c>
      <c r="AR117" s="119">
        <v>10130968.508405374</v>
      </c>
      <c r="AS117" s="289">
        <v>9.3050719098019513E-2</v>
      </c>
      <c r="AT117" s="117">
        <v>2423220.2985175611</v>
      </c>
      <c r="AU117" s="142">
        <v>-6.881927858008452E-2</v>
      </c>
      <c r="AV117" s="119">
        <v>19300784.322790146</v>
      </c>
      <c r="AW117" s="289">
        <v>8.9090526950354076E-2</v>
      </c>
      <c r="AX117" s="117">
        <v>25425124.693915993</v>
      </c>
      <c r="AY117" s="142">
        <v>6.7053787918887608E-2</v>
      </c>
      <c r="AZ117" s="119">
        <v>23840738.695648678</v>
      </c>
      <c r="BA117" s="289">
        <v>-0.22220983385492413</v>
      </c>
      <c r="BB117" s="117">
        <v>11572254.984913839</v>
      </c>
      <c r="BC117" s="142">
        <v>-8.6322155684503493E-2</v>
      </c>
      <c r="BD117" s="119">
        <v>3351493.8406553911</v>
      </c>
      <c r="BE117" s="289">
        <v>-5.0795850355106649E-2</v>
      </c>
      <c r="BF117" s="117">
        <v>5053049.4369264496</v>
      </c>
      <c r="BG117" s="142">
        <v>-3.1728093109392501E-2</v>
      </c>
      <c r="BH117" s="119">
        <v>7192097.1841372959</v>
      </c>
      <c r="BI117" s="289">
        <v>0.22450699859955217</v>
      </c>
      <c r="BJ117" s="117">
        <v>3140053.1550544468</v>
      </c>
      <c r="BK117" s="142">
        <v>5.6306542341747381E-2</v>
      </c>
      <c r="BL117" s="119">
        <v>16746298.417938495</v>
      </c>
      <c r="BM117" s="289">
        <v>0.14789547518716595</v>
      </c>
      <c r="BN117" s="117">
        <v>5790856.3169656247</v>
      </c>
      <c r="BO117" s="142">
        <v>2.5876178862131727E-2</v>
      </c>
      <c r="BP117" s="119">
        <v>3833328.4009508844</v>
      </c>
      <c r="BQ117" s="289">
        <v>0.31775187956119449</v>
      </c>
      <c r="BR117" s="117">
        <v>1689851.8007310808</v>
      </c>
      <c r="BS117" s="142">
        <v>5.4046101646921904E-2</v>
      </c>
      <c r="BT117" s="119">
        <v>19125555.194788501</v>
      </c>
      <c r="BU117" s="289">
        <v>0.16614235843624217</v>
      </c>
      <c r="BV117" s="117">
        <v>6754886.3717968352</v>
      </c>
      <c r="BW117" s="142">
        <v>0.16455501808564887</v>
      </c>
      <c r="BX117" s="119">
        <v>5693814.9453838645</v>
      </c>
      <c r="BY117" s="289">
        <v>-1.5214035506328764E-2</v>
      </c>
      <c r="BZ117" s="117">
        <v>1169300.6409642729</v>
      </c>
      <c r="CA117" s="142">
        <v>0.22658869122736064</v>
      </c>
      <c r="CB117" s="119">
        <v>5778326.4194724131</v>
      </c>
      <c r="CC117" s="289">
        <v>0.10750999380463566</v>
      </c>
      <c r="CD117" s="117">
        <v>6959058.5599759724</v>
      </c>
      <c r="CE117" s="142">
        <v>-0.1953225368344835</v>
      </c>
      <c r="CF117" s="119">
        <v>3092943.4030678733</v>
      </c>
      <c r="CG117" s="289">
        <v>1.4834174203092104E-2</v>
      </c>
      <c r="CH117" s="117">
        <v>39011772.235875286</v>
      </c>
      <c r="CI117" s="142">
        <v>5.8160396801828232E-2</v>
      </c>
      <c r="CJ117" s="119">
        <v>11021399.219006853</v>
      </c>
      <c r="CK117" s="289">
        <v>-0.2878054549448395</v>
      </c>
      <c r="CL117" s="117">
        <v>986826.00292258547</v>
      </c>
      <c r="CM117" s="142">
        <v>6.1418080789684797E-2</v>
      </c>
      <c r="CN117" s="119">
        <v>4592043.9339537369</v>
      </c>
      <c r="CO117" s="289">
        <v>8.9513505478145405E-2</v>
      </c>
      <c r="CP117" s="117">
        <v>5674175.7148243561</v>
      </c>
      <c r="CQ117" s="142">
        <v>0.23880061243709622</v>
      </c>
      <c r="CR117" s="119">
        <v>2107475.4276994024</v>
      </c>
      <c r="CS117" s="289">
        <v>-0.15747806534262945</v>
      </c>
      <c r="CT117" s="117">
        <v>451402.72720587475</v>
      </c>
      <c r="CU117" s="142">
        <v>0.46160663127910562</v>
      </c>
      <c r="CV117" s="119">
        <v>6882046.2894246457</v>
      </c>
      <c r="CW117" s="289">
        <v>-5.5332996113848502E-2</v>
      </c>
      <c r="CX117" s="117">
        <v>2207702.2938689748</v>
      </c>
      <c r="CY117" s="142">
        <v>-2.9299355925003677E-2</v>
      </c>
      <c r="CZ117" s="119">
        <v>1304516.7422572302</v>
      </c>
      <c r="DA117" s="289">
        <v>-0.20422706993368198</v>
      </c>
      <c r="DB117" s="117">
        <v>4215176.4406872913</v>
      </c>
      <c r="DC117" s="142">
        <v>-0.23992335130946876</v>
      </c>
      <c r="DD117" s="119">
        <v>5208023.8038262427</v>
      </c>
      <c r="DE117" s="289">
        <v>2.9213999719403569E-2</v>
      </c>
      <c r="DF117" s="117">
        <v>5278307.1051666057</v>
      </c>
      <c r="DG117" s="142">
        <v>-4.7944380231265328E-2</v>
      </c>
      <c r="DH117" s="119">
        <v>25156036.883607522</v>
      </c>
      <c r="DI117" s="289">
        <v>0.3987390220111422</v>
      </c>
      <c r="DJ117" s="117">
        <v>10349266.830604354</v>
      </c>
      <c r="DK117" s="142">
        <v>0.27824931231649314</v>
      </c>
      <c r="DL117" s="119">
        <v>7212881.9833404012</v>
      </c>
      <c r="DM117" s="289">
        <v>0.31256497142764988</v>
      </c>
      <c r="DN117" s="117">
        <v>2330517.2054297938</v>
      </c>
      <c r="DO117" s="142">
        <v>0.27483546645794349</v>
      </c>
      <c r="DP117" s="119">
        <v>12619335.603753461</v>
      </c>
      <c r="DQ117" s="289">
        <v>-3.1437933348653711E-2</v>
      </c>
      <c r="DR117" s="117">
        <v>7106409.3355825553</v>
      </c>
      <c r="DS117" s="142">
        <v>-0.1203457225500989</v>
      </c>
      <c r="DT117" s="119">
        <v>14269869.39661352</v>
      </c>
      <c r="DU117" s="289">
        <v>-4.6919802602380413E-2</v>
      </c>
      <c r="DV117" s="117">
        <v>2647759.2101129517</v>
      </c>
      <c r="DW117" s="142">
        <v>4.7784552510787864E-2</v>
      </c>
      <c r="DX117" s="119">
        <v>2114043.0215314385</v>
      </c>
      <c r="DY117" s="289">
        <v>6.3402387568826893E-2</v>
      </c>
      <c r="DZ117" s="117">
        <v>9054017.0846476573</v>
      </c>
      <c r="EA117" s="142">
        <v>9.722579677963647E-2</v>
      </c>
      <c r="EB117" s="119">
        <v>5114147.618247251</v>
      </c>
      <c r="EC117" s="289">
        <v>-0.15128287766037221</v>
      </c>
      <c r="ED117" s="117">
        <v>1027697.1878441301</v>
      </c>
      <c r="EE117" s="142">
        <v>0.22120417172904533</v>
      </c>
      <c r="EF117" s="119">
        <v>1878632.7903734525</v>
      </c>
      <c r="EG117" s="289">
        <v>0.19724531470734638</v>
      </c>
      <c r="EH117" s="117">
        <v>880775.28037131089</v>
      </c>
      <c r="EI117" s="142">
        <v>0.29819546601110747</v>
      </c>
      <c r="EJ117" s="119">
        <v>1332573.0199192625</v>
      </c>
      <c r="EK117" s="289">
        <v>-0.208189657475531</v>
      </c>
      <c r="EL117" s="117">
        <v>1684019.4086711307</v>
      </c>
      <c r="EM117" s="142">
        <v>0.26778351611105861</v>
      </c>
      <c r="EN117" s="119">
        <v>539862.79079328664</v>
      </c>
      <c r="EO117" s="289">
        <v>0.27035964250448385</v>
      </c>
      <c r="EP117" s="117">
        <v>4790019.5729602529</v>
      </c>
      <c r="EQ117" s="142">
        <v>0.21299265800524686</v>
      </c>
      <c r="ER117" s="119">
        <v>4233621.290544414</v>
      </c>
      <c r="ES117" s="289">
        <v>5.1265500925360113E-2</v>
      </c>
      <c r="ET117" s="117">
        <v>25452629.159918379</v>
      </c>
      <c r="EU117" s="142">
        <v>0.18454890881800826</v>
      </c>
      <c r="EV117" s="119">
        <v>1457447.5351121572</v>
      </c>
      <c r="EW117" s="289">
        <v>2.9878069003598087E-2</v>
      </c>
      <c r="EX117" s="117">
        <v>1342130.7559609052</v>
      </c>
      <c r="EY117" s="142">
        <v>-8.111342236448299E-2</v>
      </c>
      <c r="EZ117" s="119">
        <v>1652713.9793059845</v>
      </c>
      <c r="FA117" s="289">
        <v>0.26205684167995169</v>
      </c>
      <c r="FB117" s="117">
        <v>1286902.1757909209</v>
      </c>
      <c r="FC117" s="142">
        <v>0.13129887199438775</v>
      </c>
      <c r="FD117" s="119">
        <v>4063250.2532760729</v>
      </c>
      <c r="FE117" s="289">
        <v>0.20485957463203877</v>
      </c>
      <c r="FF117" s="117">
        <v>17621413.221617598</v>
      </c>
      <c r="FG117" s="142">
        <v>0.14255621679355346</v>
      </c>
      <c r="FH117" s="119">
        <v>69470103.822253749</v>
      </c>
      <c r="FI117" s="289">
        <v>0.14426750662293553</v>
      </c>
      <c r="FJ117" s="117">
        <v>26084923.523598175</v>
      </c>
      <c r="FK117" s="142">
        <v>-0.18823080825022406</v>
      </c>
      <c r="FL117" s="119">
        <v>5527967.6481555831</v>
      </c>
      <c r="FM117" s="289">
        <v>-2.1033637189103484E-2</v>
      </c>
      <c r="FN117" s="117">
        <v>2130325.2044908577</v>
      </c>
      <c r="FO117" s="142">
        <v>0.10570125539095421</v>
      </c>
      <c r="FP117" s="119">
        <v>9165782.3385916986</v>
      </c>
      <c r="FQ117" s="289">
        <v>4.5084381606441681E-5</v>
      </c>
      <c r="FR117" s="117">
        <v>4753130.0999369724</v>
      </c>
      <c r="FS117" s="142">
        <v>0.10696593524886409</v>
      </c>
      <c r="FT117" s="119">
        <v>1217901.5617918884</v>
      </c>
      <c r="FU117" s="289">
        <v>-7.2796771292586215E-2</v>
      </c>
      <c r="FV117" s="117">
        <v>726945.34987289947</v>
      </c>
      <c r="FW117" s="142">
        <v>-0.26421942629132844</v>
      </c>
      <c r="FX117" s="119">
        <v>1816227.4092777737</v>
      </c>
      <c r="FY117" s="289">
        <v>0.13110605400580513</v>
      </c>
      <c r="FZ117" s="117">
        <v>996879.45943603187</v>
      </c>
      <c r="GA117" s="142">
        <v>0.2024267671010179</v>
      </c>
      <c r="GB117" s="119">
        <v>7972012.8058927543</v>
      </c>
      <c r="GC117" s="289">
        <v>0.34814206819334581</v>
      </c>
      <c r="GD117" s="117">
        <v>624238.1289654912</v>
      </c>
      <c r="GE117" s="142">
        <v>2.5070201459210087E-2</v>
      </c>
      <c r="GF117" s="119">
        <v>5572982.6498132423</v>
      </c>
      <c r="GG117" s="289">
        <v>0.22978194566728499</v>
      </c>
      <c r="GH117" s="117">
        <v>11568025.871092204</v>
      </c>
      <c r="GI117" s="142">
        <v>0.21537787608434905</v>
      </c>
      <c r="GJ117" s="119">
        <v>7297792.2638966907</v>
      </c>
      <c r="GK117" s="289">
        <v>0.22844622523779864</v>
      </c>
      <c r="GL117" s="117">
        <v>3825630.9016671767</v>
      </c>
      <c r="GM117" s="142">
        <v>-4.971061463399519E-3</v>
      </c>
      <c r="GN117" s="119">
        <v>1787398.0768793114</v>
      </c>
      <c r="GO117" s="289">
        <v>0.12907204915104481</v>
      </c>
      <c r="GP117" s="117">
        <v>6313175.4655374968</v>
      </c>
      <c r="GQ117" s="142">
        <v>-3.5412273290802911E-2</v>
      </c>
      <c r="GR117" s="119">
        <v>18220643.032283075</v>
      </c>
      <c r="GS117" s="289">
        <v>-0.1924670716255262</v>
      </c>
      <c r="GT117" s="117">
        <v>27711013.084738612</v>
      </c>
    </row>
    <row r="118" spans="1:202" x14ac:dyDescent="0.35">
      <c r="A118" s="15">
        <v>48822</v>
      </c>
      <c r="B118" s="16">
        <v>2534.2184385040391</v>
      </c>
      <c r="C118" s="142">
        <v>-3.3446528666988239E-2</v>
      </c>
      <c r="D118" s="119">
        <v>1476598.0442803991</v>
      </c>
      <c r="E118" s="289">
        <v>-6.6125496332595013E-2</v>
      </c>
      <c r="F118" s="117">
        <v>1464841.8713611865</v>
      </c>
      <c r="G118" s="142">
        <v>-3.601388801545536E-2</v>
      </c>
      <c r="H118" s="119">
        <v>9394183.6423080545</v>
      </c>
      <c r="I118" s="289">
        <v>0.17624122303227807</v>
      </c>
      <c r="J118" s="117">
        <v>19806439.787467964</v>
      </c>
      <c r="K118" s="142">
        <v>-0.11688547891490289</v>
      </c>
      <c r="L118" s="119">
        <v>9540635.7099775299</v>
      </c>
      <c r="M118" s="289">
        <v>0.24463961196039677</v>
      </c>
      <c r="N118" s="117">
        <v>6364153.4780425616</v>
      </c>
      <c r="O118" s="142">
        <v>0.23552652474457966</v>
      </c>
      <c r="P118" s="119">
        <v>485070.19805991615</v>
      </c>
      <c r="Q118" s="289">
        <v>0.16851642071892117</v>
      </c>
      <c r="R118" s="117">
        <v>5058560.5157449637</v>
      </c>
      <c r="S118" s="142">
        <v>9.5109273463364619E-4</v>
      </c>
      <c r="T118" s="119">
        <v>2592945.4779865886</v>
      </c>
      <c r="U118" s="289">
        <v>-3.6135423943517826E-2</v>
      </c>
      <c r="V118" s="117">
        <v>8669722.1499317046</v>
      </c>
      <c r="W118" s="142">
        <v>0.16172364379725537</v>
      </c>
      <c r="X118" s="119">
        <v>2932867.9236409185</v>
      </c>
      <c r="Y118" s="289">
        <v>-2.2077304213272968E-2</v>
      </c>
      <c r="Z118" s="117">
        <v>4583319.2259845175</v>
      </c>
      <c r="AA118" s="142">
        <v>0.10417849200659773</v>
      </c>
      <c r="AB118" s="119">
        <v>9564546.7690039538</v>
      </c>
      <c r="AC118" s="289">
        <v>7.141780250760503E-2</v>
      </c>
      <c r="AD118" s="117">
        <v>1659616.3012418025</v>
      </c>
      <c r="AE118" s="142">
        <v>0.14235364614044718</v>
      </c>
      <c r="AF118" s="119">
        <v>3041092.7020640476</v>
      </c>
      <c r="AG118" s="289">
        <v>0.21561943339461084</v>
      </c>
      <c r="AH118" s="117">
        <v>10103818.751403255</v>
      </c>
      <c r="AI118" s="142">
        <v>0.14351408001248012</v>
      </c>
      <c r="AJ118" s="119">
        <v>56835577.345649801</v>
      </c>
      <c r="AK118" s="289">
        <v>0.1972547834234723</v>
      </c>
      <c r="AL118" s="117">
        <v>5046546.0089008305</v>
      </c>
      <c r="AM118" s="142">
        <v>0.10582248546345158</v>
      </c>
      <c r="AN118" s="119">
        <v>3672455.0178038715</v>
      </c>
      <c r="AO118" s="289">
        <v>0.12150699037927587</v>
      </c>
      <c r="AP118" s="117">
        <v>5935859.9161315523</v>
      </c>
      <c r="AQ118" s="142">
        <v>-7.8732243090306631E-2</v>
      </c>
      <c r="AR118" s="119">
        <v>9335868.8514998667</v>
      </c>
      <c r="AS118" s="289">
        <v>-0.12277575573814115</v>
      </c>
      <c r="AT118" s="117">
        <v>2128241.8134855679</v>
      </c>
      <c r="AU118" s="142">
        <v>8.3745729121261631E-3</v>
      </c>
      <c r="AV118" s="119">
        <v>19464954.366801076</v>
      </c>
      <c r="AW118" s="289">
        <v>0.24814607974770295</v>
      </c>
      <c r="AX118" s="117">
        <v>31736803.932246264</v>
      </c>
      <c r="AY118" s="142">
        <v>0.15252167268300099</v>
      </c>
      <c r="AZ118" s="119">
        <v>27479502.257945862</v>
      </c>
      <c r="BA118" s="289">
        <v>7.5189397421280196E-2</v>
      </c>
      <c r="BB118" s="117">
        <v>12444900.082473421</v>
      </c>
      <c r="BC118" s="142">
        <v>0.25436774226836339</v>
      </c>
      <c r="BD118" s="119">
        <v>4206539.9805677338</v>
      </c>
      <c r="BE118" s="289">
        <v>-0.11328444045211708</v>
      </c>
      <c r="BF118" s="117">
        <v>4483151.7773258556</v>
      </c>
      <c r="BG118" s="142">
        <v>5.8674426923381082E-2</v>
      </c>
      <c r="BH118" s="119">
        <v>7616623.5832323181</v>
      </c>
      <c r="BI118" s="289">
        <v>0.4053661716730827</v>
      </c>
      <c r="BJ118" s="117">
        <v>4415458.699807357</v>
      </c>
      <c r="BK118" s="142">
        <v>-8.8463113405913535E-2</v>
      </c>
      <c r="BL118" s="119">
        <v>15267402.940301636</v>
      </c>
      <c r="BM118" s="289">
        <v>0.12267032647246395</v>
      </c>
      <c r="BN118" s="117">
        <v>6503756.7703614328</v>
      </c>
      <c r="BO118" s="142">
        <v>0.11058229030638965</v>
      </c>
      <c r="BP118" s="119">
        <v>4259760.8534630677</v>
      </c>
      <c r="BQ118" s="289">
        <v>1.3807668124607181E-2</v>
      </c>
      <c r="BR118" s="117">
        <v>1715718.9320138493</v>
      </c>
      <c r="BS118" s="142">
        <v>-6.4705181483976568E-3</v>
      </c>
      <c r="BT118" s="119">
        <v>19004337.161240943</v>
      </c>
      <c r="BU118" s="289">
        <v>-6.0356268472556797E-2</v>
      </c>
      <c r="BV118" s="117">
        <v>6349720.8548775548</v>
      </c>
      <c r="BW118" s="142">
        <v>0.1188050228248034</v>
      </c>
      <c r="BX118" s="119">
        <v>6372802.9783689054</v>
      </c>
      <c r="BY118" s="289">
        <v>6.2699202491599645E-2</v>
      </c>
      <c r="BZ118" s="117">
        <v>1245149.077064153</v>
      </c>
      <c r="CA118" s="142">
        <v>0.15303651640282745</v>
      </c>
      <c r="CB118" s="119">
        <v>6665155.5837853979</v>
      </c>
      <c r="CC118" s="289">
        <v>5.3753665077269017E-3</v>
      </c>
      <c r="CD118" s="117">
        <v>6999000.2687230818</v>
      </c>
      <c r="CE118" s="142">
        <v>1.4763358209879417E-2</v>
      </c>
      <c r="CF118" s="119">
        <v>3141139.8528887518</v>
      </c>
      <c r="CG118" s="289">
        <v>0.18067529306230778</v>
      </c>
      <c r="CH118" s="117">
        <v>46062769.835910559</v>
      </c>
      <c r="CI118" s="142">
        <v>0.19572829499111841</v>
      </c>
      <c r="CJ118" s="119">
        <v>13181133.114998013</v>
      </c>
      <c r="CK118" s="289">
        <v>0.10734861479982896</v>
      </c>
      <c r="CL118" s="117">
        <v>1095294.625823281</v>
      </c>
      <c r="CM118" s="142">
        <v>-0.10305730997384557</v>
      </c>
      <c r="CN118" s="119">
        <v>4121334.4572772537</v>
      </c>
      <c r="CO118" s="289">
        <v>0.17523795299299735</v>
      </c>
      <c r="CP118" s="117">
        <v>6671040.8704512576</v>
      </c>
      <c r="CQ118" s="142">
        <v>0.19133703910745975</v>
      </c>
      <c r="CR118" s="119">
        <v>2513247.7544656377</v>
      </c>
      <c r="CS118" s="289">
        <v>-5.4732759914006356E-2</v>
      </c>
      <c r="CT118" s="117">
        <v>429230.42855169193</v>
      </c>
      <c r="CU118" s="142">
        <v>5.4092174039641228E-2</v>
      </c>
      <c r="CV118" s="119">
        <v>7256845.3534995746</v>
      </c>
      <c r="CW118" s="289">
        <v>4.7065267986975523E-2</v>
      </c>
      <c r="CX118" s="117">
        <v>2314142.6124038831</v>
      </c>
      <c r="CY118" s="142">
        <v>7.556869088206733E-2</v>
      </c>
      <c r="CZ118" s="119">
        <v>1405631.5831418524</v>
      </c>
      <c r="DA118" s="289">
        <v>5.5833596910513796E-2</v>
      </c>
      <c r="DB118" s="117">
        <v>4453059.1214218233</v>
      </c>
      <c r="DC118" s="142">
        <v>8.0337854168128178E-2</v>
      </c>
      <c r="DD118" s="119">
        <v>5628959.4791206792</v>
      </c>
      <c r="DE118" s="289">
        <v>-0.18246098891876994</v>
      </c>
      <c r="DF118" s="117">
        <v>4317756.1893794416</v>
      </c>
      <c r="DG118" s="142">
        <v>-8.9066464422283109E-2</v>
      </c>
      <c r="DH118" s="119">
        <v>22918011.837946553</v>
      </c>
      <c r="DI118" s="289">
        <v>0.12334221920096813</v>
      </c>
      <c r="DJ118" s="117">
        <v>11628302.58703257</v>
      </c>
      <c r="DK118" s="142">
        <v>0.13683037344020746</v>
      </c>
      <c r="DL118" s="119">
        <v>8202357.5371395163</v>
      </c>
      <c r="DM118" s="289">
        <v>0.25137351446180289</v>
      </c>
      <c r="DN118" s="117">
        <v>2918881.7243108852</v>
      </c>
      <c r="DO118" s="142">
        <v>-1.289130835299538E-2</v>
      </c>
      <c r="DP118" s="119">
        <v>12459190.075714046</v>
      </c>
      <c r="DQ118" s="289">
        <v>0.18795506865587705</v>
      </c>
      <c r="DR118" s="117">
        <v>8444629.2085872442</v>
      </c>
      <c r="DS118" s="142">
        <v>-0.20617568460484384</v>
      </c>
      <c r="DT118" s="119">
        <v>11330303.522983521</v>
      </c>
      <c r="DU118" s="289">
        <v>-0.12228384618231389</v>
      </c>
      <c r="DV118" s="117">
        <v>2326515.2485741987</v>
      </c>
      <c r="DW118" s="142">
        <v>9.0952455194019233E-2</v>
      </c>
      <c r="DX118" s="119">
        <v>2308854.6431640103</v>
      </c>
      <c r="DY118" s="289">
        <v>-7.976752372303722E-2</v>
      </c>
      <c r="DZ118" s="117">
        <v>8334334.7804977456</v>
      </c>
      <c r="EA118" s="142">
        <v>0.11868890296972803</v>
      </c>
      <c r="EB118" s="119">
        <v>5723674.4071207689</v>
      </c>
      <c r="EC118" s="289">
        <v>0.19685717137626346</v>
      </c>
      <c r="ED118" s="117">
        <v>1232540.96771297</v>
      </c>
      <c r="EE118" s="142">
        <v>-5.7235820101000444E-2</v>
      </c>
      <c r="EF118" s="119">
        <v>1773641.9203863011</v>
      </c>
      <c r="EG118" s="289">
        <v>0.16808747236458324</v>
      </c>
      <c r="EH118" s="117">
        <v>1031356.7894086358</v>
      </c>
      <c r="EI118" s="142">
        <v>-0.20652970461489575</v>
      </c>
      <c r="EJ118" s="119">
        <v>1059891.3261760618</v>
      </c>
      <c r="EK118" s="289">
        <v>-6.2343101165976682E-2</v>
      </c>
      <c r="EL118" s="117">
        <v>1581566.6347493823</v>
      </c>
      <c r="EM118" s="142">
        <v>6.8798494831792817E-2</v>
      </c>
      <c r="EN118" s="119">
        <v>579538.75665405986</v>
      </c>
      <c r="EO118" s="289">
        <v>-5.8799986498776997E-2</v>
      </c>
      <c r="EP118" s="117">
        <v>4510900.7051798161</v>
      </c>
      <c r="EQ118" s="142">
        <v>0.20682806693168748</v>
      </c>
      <c r="ER118" s="119">
        <v>5111787.2166270558</v>
      </c>
      <c r="ES118" s="289">
        <v>0.15480579340460904</v>
      </c>
      <c r="ET118" s="117">
        <v>29395377.829691332</v>
      </c>
      <c r="EU118" s="142">
        <v>0.12589972819358206</v>
      </c>
      <c r="EV118" s="119">
        <v>1643474.002077688</v>
      </c>
      <c r="EW118" s="289">
        <v>0.15552324922256927</v>
      </c>
      <c r="EX118" s="117">
        <v>1553397.5104479925</v>
      </c>
      <c r="EY118" s="142">
        <v>8.9454802412900367E-2</v>
      </c>
      <c r="EZ118" s="119">
        <v>1803091.4002083435</v>
      </c>
      <c r="FA118" s="289">
        <v>9.7258025306527704E-2</v>
      </c>
      <c r="FB118" s="117">
        <v>1414597.9586095237</v>
      </c>
      <c r="FC118" s="142">
        <v>0.34954491188713765</v>
      </c>
      <c r="FD118" s="119">
        <v>5486072.9234713521</v>
      </c>
      <c r="FE118" s="289">
        <v>0.19905493125309306</v>
      </c>
      <c r="FF118" s="117">
        <v>21131576.637467537</v>
      </c>
      <c r="FG118" s="142">
        <v>0.28597317483461931</v>
      </c>
      <c r="FH118" s="119">
        <v>89339224.186832771</v>
      </c>
      <c r="FI118" s="289">
        <v>-0.23973083403885584</v>
      </c>
      <c r="FJ118" s="117">
        <v>19834097.269884717</v>
      </c>
      <c r="FK118" s="142">
        <v>0.12321798722563448</v>
      </c>
      <c r="FL118" s="119">
        <v>6211646.9136482431</v>
      </c>
      <c r="FM118" s="289">
        <v>0.16922470743139434</v>
      </c>
      <c r="FN118" s="117">
        <v>2493363.0823930525</v>
      </c>
      <c r="FO118" s="142">
        <v>2.2899787302282593E-2</v>
      </c>
      <c r="FP118" s="119">
        <v>9378211.0230429713</v>
      </c>
      <c r="FQ118" s="289">
        <v>9.8403413261458253E-2</v>
      </c>
      <c r="FR118" s="117">
        <v>5223388.5438850503</v>
      </c>
      <c r="FS118" s="142">
        <v>0.10976171814255173</v>
      </c>
      <c r="FT118" s="119">
        <v>1354114.7481811671</v>
      </c>
      <c r="FU118" s="289">
        <v>0.17097963314393128</v>
      </c>
      <c r="FV118" s="117">
        <v>853772.41754835867</v>
      </c>
      <c r="FW118" s="142">
        <v>-1.6407777936509139E-2</v>
      </c>
      <c r="FX118" s="119">
        <v>1788961.3717026466</v>
      </c>
      <c r="FY118" s="289">
        <v>8.8096053940224989E-2</v>
      </c>
      <c r="FZ118" s="117">
        <v>1087234.8245049149</v>
      </c>
      <c r="GA118" s="142">
        <v>1.2225599759522698E-2</v>
      </c>
      <c r="GB118" s="119">
        <v>8072009.6621738924</v>
      </c>
      <c r="GC118" s="289">
        <v>9.2656827480175799E-2</v>
      </c>
      <c r="GD118" s="117">
        <v>684612.27202609845</v>
      </c>
      <c r="GE118" s="142">
        <v>0.16015642704966082</v>
      </c>
      <c r="GF118" s="119">
        <v>6468065.8574555861</v>
      </c>
      <c r="GG118" s="289">
        <v>-2.0012574360853901E-2</v>
      </c>
      <c r="GH118" s="117">
        <v>11339054.111577194</v>
      </c>
      <c r="GI118" s="142">
        <v>0.10229824309760102</v>
      </c>
      <c r="GJ118" s="119">
        <v>8046877.80942309</v>
      </c>
      <c r="GK118" s="289">
        <v>5.8576327146275614E-2</v>
      </c>
      <c r="GL118" s="117">
        <v>4052256.5273426389</v>
      </c>
      <c r="GM118" s="142">
        <v>-0.21724171036403542</v>
      </c>
      <c r="GN118" s="119">
        <v>1401634.8799951661</v>
      </c>
      <c r="GO118" s="289">
        <v>4.9290029241414526E-3</v>
      </c>
      <c r="GP118" s="117">
        <v>6346827.3443062538</v>
      </c>
      <c r="GQ118" s="142">
        <v>-0.15364038522882684</v>
      </c>
      <c r="GR118" s="119">
        <v>15423750.636124669</v>
      </c>
      <c r="GS118" s="289">
        <v>-0.19509002505833264</v>
      </c>
      <c r="GT118" s="117">
        <v>22307405.066083677</v>
      </c>
    </row>
    <row r="119" spans="1:202" x14ac:dyDescent="0.35">
      <c r="A119" s="15">
        <v>48852</v>
      </c>
      <c r="B119" s="16">
        <v>2534.2184385040391</v>
      </c>
      <c r="C119" s="142">
        <v>0.25223220825277548</v>
      </c>
      <c r="D119" s="119">
        <v>1851577.8481294778</v>
      </c>
      <c r="E119" s="289">
        <v>6.4909177702489051E-2</v>
      </c>
      <c r="F119" s="117">
        <v>1562457.7711339204</v>
      </c>
      <c r="G119" s="142">
        <v>0.12752023425011866</v>
      </c>
      <c r="H119" s="119">
        <v>10594666.359402316</v>
      </c>
      <c r="I119" s="289">
        <v>-4.103856781330225E-2</v>
      </c>
      <c r="J119" s="117">
        <v>18996146.083548374</v>
      </c>
      <c r="K119" s="142">
        <v>3.6070721661403828E-2</v>
      </c>
      <c r="L119" s="119">
        <v>9887307.5435834825</v>
      </c>
      <c r="M119" s="289">
        <v>0.12888589384117144</v>
      </c>
      <c r="N119" s="117">
        <v>7186937.3060409818</v>
      </c>
      <c r="O119" s="142">
        <v>0.22962154615824948</v>
      </c>
      <c r="P119" s="119">
        <v>598986.98537222645</v>
      </c>
      <c r="Q119" s="289">
        <v>9.3600507050440845E-2</v>
      </c>
      <c r="R119" s="117">
        <v>5534578.5634025363</v>
      </c>
      <c r="S119" s="142">
        <v>0.27202862604296352</v>
      </c>
      <c r="T119" s="119">
        <v>3300835.0922060995</v>
      </c>
      <c r="U119" s="289">
        <v>-2.2902116050080072E-2</v>
      </c>
      <c r="V119" s="117">
        <v>8473701.3855705224</v>
      </c>
      <c r="W119" s="142">
        <v>0.14334135529321476</v>
      </c>
      <c r="X119" s="119">
        <v>3355803.405150109</v>
      </c>
      <c r="Y119" s="289">
        <v>0.14942223165492108</v>
      </c>
      <c r="Z119" s="117">
        <v>5270703.2315565338</v>
      </c>
      <c r="AA119" s="142">
        <v>0.22320022441577589</v>
      </c>
      <c r="AB119" s="119">
        <v>11701889.972719325</v>
      </c>
      <c r="AC119" s="289">
        <v>4.6713661564773412E-2</v>
      </c>
      <c r="AD119" s="117">
        <v>1739677.2739038973</v>
      </c>
      <c r="AE119" s="142">
        <v>9.7407729846663904E-2</v>
      </c>
      <c r="AF119" s="119">
        <v>3339852.856863868</v>
      </c>
      <c r="AG119" s="289">
        <v>2.959182412044592E-2</v>
      </c>
      <c r="AH119" s="117">
        <v>10405343.397278149</v>
      </c>
      <c r="AI119" s="142">
        <v>8.0905759164988669E-2</v>
      </c>
      <c r="AJ119" s="119">
        <v>61436437.096818537</v>
      </c>
      <c r="AK119" s="289">
        <v>0.2341116062611627</v>
      </c>
      <c r="AL119" s="117">
        <v>6230535.2195539689</v>
      </c>
      <c r="AM119" s="142">
        <v>-0.10414476204015746</v>
      </c>
      <c r="AN119" s="119">
        <v>3292522.2823100095</v>
      </c>
      <c r="AO119" s="289">
        <v>0.16491326031513837</v>
      </c>
      <c r="AP119" s="117">
        <v>6917296.1461132551</v>
      </c>
      <c r="AQ119" s="142">
        <v>-0.12406454554748103</v>
      </c>
      <c r="AR119" s="119">
        <v>8180152.7435861565</v>
      </c>
      <c r="AS119" s="289">
        <v>0.25015043351760402</v>
      </c>
      <c r="AT119" s="117">
        <v>2663156.6441977788</v>
      </c>
      <c r="AU119" s="142">
        <v>0.21032120702691595</v>
      </c>
      <c r="AV119" s="119">
        <v>23561381.282389019</v>
      </c>
      <c r="AW119" s="289">
        <v>0.22756403644071826</v>
      </c>
      <c r="AX119" s="117">
        <v>38961493.357234389</v>
      </c>
      <c r="AY119" s="142">
        <v>9.2868304832959381E-2</v>
      </c>
      <c r="AZ119" s="119">
        <v>30034011.268733278</v>
      </c>
      <c r="BA119" s="289">
        <v>0.26782227536233538</v>
      </c>
      <c r="BB119" s="117">
        <v>15780455.757656872</v>
      </c>
      <c r="BC119" s="142">
        <v>-4.1590114233267701E-2</v>
      </c>
      <c r="BD119" s="119">
        <v>4034123.720687618</v>
      </c>
      <c r="BE119" s="289">
        <v>-0.10328139940737682</v>
      </c>
      <c r="BF119" s="117">
        <v>4022659.8064464768</v>
      </c>
      <c r="BG119" s="142">
        <v>5.7101623728784814E-2</v>
      </c>
      <c r="BH119" s="119">
        <v>8054079.3756043436</v>
      </c>
      <c r="BI119" s="289">
        <v>-0.10532704597050732</v>
      </c>
      <c r="BJ119" s="117">
        <v>3952925.6967903753</v>
      </c>
      <c r="BK119" s="142">
        <v>-0.20434517226831692</v>
      </c>
      <c r="BL119" s="119">
        <v>12150117.074814394</v>
      </c>
      <c r="BM119" s="289">
        <v>0.10815552287909744</v>
      </c>
      <c r="BN119" s="117">
        <v>7209708.2029768471</v>
      </c>
      <c r="BO119" s="142">
        <v>0.12455178743781975</v>
      </c>
      <c r="BP119" s="119">
        <v>4792855.9002580494</v>
      </c>
      <c r="BQ119" s="289">
        <v>0.19750128907803088</v>
      </c>
      <c r="BR119" s="117">
        <v>2057109.8512206709</v>
      </c>
      <c r="BS119" s="142">
        <v>0.14211837591215604</v>
      </c>
      <c r="BT119" s="119">
        <v>21707736.912322041</v>
      </c>
      <c r="BU119" s="289">
        <v>0.22765607193474521</v>
      </c>
      <c r="BV119" s="117">
        <v>7797807.5810196148</v>
      </c>
      <c r="BW119" s="142">
        <v>0.13395481527067069</v>
      </c>
      <c r="BX119" s="119">
        <v>7229004.8425311958</v>
      </c>
      <c r="BY119" s="289">
        <v>-3.4888750767479992E-3</v>
      </c>
      <c r="BZ119" s="117">
        <v>1243339.1259208522</v>
      </c>
      <c r="CA119" s="142">
        <v>1.8840221630186171E-2</v>
      </c>
      <c r="CB119" s="119">
        <v>6793262.8106220923</v>
      </c>
      <c r="CC119" s="289">
        <v>-0.13755827746591112</v>
      </c>
      <c r="CD119" s="117">
        <v>6038764.0662125899</v>
      </c>
      <c r="CE119" s="142">
        <v>-0.245718726709686</v>
      </c>
      <c r="CF119" s="119">
        <v>2371837.1862583817</v>
      </c>
      <c r="CG119" s="289">
        <v>-0.17878760694137208</v>
      </c>
      <c r="CH119" s="117">
        <v>37829851.666295394</v>
      </c>
      <c r="CI119" s="142">
        <v>0.17080198814646841</v>
      </c>
      <c r="CJ119" s="119">
        <v>15435031.075501429</v>
      </c>
      <c r="CK119" s="289">
        <v>3.7803342055554037E-2</v>
      </c>
      <c r="CL119" s="117">
        <v>1139234.6416533927</v>
      </c>
      <c r="CM119" s="142">
        <v>0.15155783751858565</v>
      </c>
      <c r="CN119" s="119">
        <v>4748489.2137515321</v>
      </c>
      <c r="CO119" s="289">
        <v>0.22822706460142347</v>
      </c>
      <c r="CP119" s="117">
        <v>8196087.1645889776</v>
      </c>
      <c r="CQ119" s="142">
        <v>9.9491121778506678E-3</v>
      </c>
      <c r="CR119" s="119">
        <v>2540786.5567440521</v>
      </c>
      <c r="CS119" s="289">
        <v>-7.3908729815178043E-2</v>
      </c>
      <c r="CT119" s="117">
        <v>400040.77121791587</v>
      </c>
      <c r="CU119" s="142">
        <v>8.7083847442862627E-2</v>
      </c>
      <c r="CV119" s="119">
        <v>7891333.5856186822</v>
      </c>
      <c r="CW119" s="289">
        <v>-0.17261892281951458</v>
      </c>
      <c r="CX119" s="117">
        <v>1917212.0258384915</v>
      </c>
      <c r="CY119" s="142">
        <v>-3.6095161426268348E-2</v>
      </c>
      <c r="CZ119" s="119">
        <v>1357429.3026809902</v>
      </c>
      <c r="DA119" s="289">
        <v>0.29856828652490552</v>
      </c>
      <c r="DB119" s="117">
        <v>5785135.5715373429</v>
      </c>
      <c r="DC119" s="142">
        <v>0.1752001947393966</v>
      </c>
      <c r="DD119" s="119">
        <v>6617688.4944812991</v>
      </c>
      <c r="DE119" s="289">
        <v>-3.6838796950381759E-2</v>
      </c>
      <c r="DF119" s="117">
        <v>4161229.4642761424</v>
      </c>
      <c r="DG119" s="142">
        <v>-0.12410488422123944</v>
      </c>
      <c r="DH119" s="119">
        <v>20076308.850655705</v>
      </c>
      <c r="DI119" s="289">
        <v>9.1213832827317015E-2</v>
      </c>
      <c r="DJ119" s="117">
        <v>12691498.853710122</v>
      </c>
      <c r="DK119" s="142">
        <v>-6.4766960634121185E-2</v>
      </c>
      <c r="DL119" s="119">
        <v>7673649.9878631178</v>
      </c>
      <c r="DM119" s="289">
        <v>0.28522925846510522</v>
      </c>
      <c r="DN119" s="117">
        <v>3753966.4125219309</v>
      </c>
      <c r="DO119" s="142">
        <v>0.21016474549993383</v>
      </c>
      <c r="DP119" s="119">
        <v>15080206.805550294</v>
      </c>
      <c r="DQ119" s="289">
        <v>6.3386340812700892E-2</v>
      </c>
      <c r="DR119" s="117">
        <v>8982437.5720781479</v>
      </c>
      <c r="DS119" s="142">
        <v>2.4068155841458598E-2</v>
      </c>
      <c r="DT119" s="119">
        <v>11605537.252344221</v>
      </c>
      <c r="DU119" s="289">
        <v>3.7308534893281717E-2</v>
      </c>
      <c r="DV119" s="117">
        <v>2415848.3423438855</v>
      </c>
      <c r="DW119" s="142">
        <v>2.9688385883301461E-2</v>
      </c>
      <c r="DX119" s="119">
        <v>2379935.0291972198</v>
      </c>
      <c r="DY119" s="289">
        <v>-2.4115708057713021E-2</v>
      </c>
      <c r="DZ119" s="117">
        <v>8135880.6145145223</v>
      </c>
      <c r="EA119" s="142">
        <v>2.8946231122260951E-2</v>
      </c>
      <c r="EB119" s="119">
        <v>5891887.4278163612</v>
      </c>
      <c r="EC119" s="289">
        <v>0.23520456451643479</v>
      </c>
      <c r="ED119" s="117">
        <v>1524974.4477110684</v>
      </c>
      <c r="EE119" s="142">
        <v>-3.5493594844410913E-2</v>
      </c>
      <c r="EF119" s="119">
        <v>1713223.2111035509</v>
      </c>
      <c r="EG119" s="289">
        <v>-0.25164276629385496</v>
      </c>
      <c r="EH119" s="117">
        <v>774357.53232440189</v>
      </c>
      <c r="EI119" s="142">
        <v>9.4902108360377602E-2</v>
      </c>
      <c r="EJ119" s="119">
        <v>1163011.4661015507</v>
      </c>
      <c r="EK119" s="289">
        <v>-1.7110377636156797E-2</v>
      </c>
      <c r="EL119" s="117">
        <v>1557039.6508105788</v>
      </c>
      <c r="EM119" s="142">
        <v>0.25302954662499366</v>
      </c>
      <c r="EN119" s="119">
        <v>728713.40394035319</v>
      </c>
      <c r="EO119" s="289">
        <v>-0.29263548231126796</v>
      </c>
      <c r="EP119" s="117">
        <v>3193385.3200997859</v>
      </c>
      <c r="EQ119" s="142">
        <v>2.3538580168955062E-2</v>
      </c>
      <c r="ER119" s="119">
        <v>5234645.6482707765</v>
      </c>
      <c r="ES119" s="289">
        <v>-2.1574793771071361E-2</v>
      </c>
      <c r="ET119" s="117">
        <v>28763712.833631519</v>
      </c>
      <c r="EU119" s="142">
        <v>0.19206177197328025</v>
      </c>
      <c r="EV119" s="119">
        <v>1961656.7495472513</v>
      </c>
      <c r="EW119" s="289">
        <v>8.7791339906200166E-2</v>
      </c>
      <c r="EX119" s="117">
        <v>1692306.5777356816</v>
      </c>
      <c r="EY119" s="142">
        <v>-9.9641305056317603E-2</v>
      </c>
      <c r="EZ119" s="119">
        <v>1625963.2383942651</v>
      </c>
      <c r="FA119" s="289">
        <v>7.6608565513459903E-2</v>
      </c>
      <c r="FB119" s="117">
        <v>1525502.4974353721</v>
      </c>
      <c r="FC119" s="142">
        <v>5.912622289366689E-2</v>
      </c>
      <c r="FD119" s="119">
        <v>5812977.9123939341</v>
      </c>
      <c r="FE119" s="289">
        <v>-9.1916802646463597E-2</v>
      </c>
      <c r="FF119" s="117">
        <v>19191763.896511316</v>
      </c>
      <c r="FG119" s="142">
        <v>-0.28901081346019342</v>
      </c>
      <c r="FH119" s="119">
        <v>63521756.549132153</v>
      </c>
      <c r="FI119" s="289">
        <v>0.12012088448123515</v>
      </c>
      <c r="FJ119" s="117">
        <v>22219120.795268621</v>
      </c>
      <c r="FK119" s="142">
        <v>9.128189626823649E-2</v>
      </c>
      <c r="FL119" s="119">
        <v>6781192.0413132971</v>
      </c>
      <c r="FM119" s="289">
        <v>-0.1515764284365857</v>
      </c>
      <c r="FN119" s="117">
        <v>2117962.2300067814</v>
      </c>
      <c r="FO119" s="142">
        <v>-5.6975586349186931E-2</v>
      </c>
      <c r="FP119" s="119">
        <v>8846416.1695371941</v>
      </c>
      <c r="FQ119" s="289">
        <v>-4.3210112240707636E-2</v>
      </c>
      <c r="FR119" s="117">
        <v>5000219.5570654552</v>
      </c>
      <c r="FS119" s="142">
        <v>1.590740686618073E-2</v>
      </c>
      <c r="FT119" s="119">
        <v>1378189.4208624847</v>
      </c>
      <c r="FU119" s="289">
        <v>-0.12202454883077327</v>
      </c>
      <c r="FV119" s="117">
        <v>752125.44193136564</v>
      </c>
      <c r="FW119" s="142">
        <v>0.20657759466957643</v>
      </c>
      <c r="FX119" s="119">
        <v>2161054.9272642699</v>
      </c>
      <c r="FY119" s="289">
        <v>6.1730538949618649E-2</v>
      </c>
      <c r="FZ119" s="117">
        <v>1156884.6346249012</v>
      </c>
      <c r="GA119" s="142">
        <v>-2.5570417265965949E-2</v>
      </c>
      <c r="GB119" s="119">
        <v>7868139.2253757007</v>
      </c>
      <c r="GC119" s="289">
        <v>0.23175501520701838</v>
      </c>
      <c r="GD119" s="117">
        <v>845808.81797892239</v>
      </c>
      <c r="GE119" s="142">
        <v>3.3401364816735418E-2</v>
      </c>
      <c r="GF119" s="119">
        <v>6686642.3032576358</v>
      </c>
      <c r="GG119" s="289">
        <v>6.2173436826697938E-2</v>
      </c>
      <c r="GH119" s="117">
        <v>12046576.294496354</v>
      </c>
      <c r="GI119" s="142">
        <v>0.1854202206564953</v>
      </c>
      <c r="GJ119" s="119">
        <v>9541465.8868806791</v>
      </c>
      <c r="GK119" s="289">
        <v>-0.20464606143527528</v>
      </c>
      <c r="GL119" s="117">
        <v>3225512.4075350859</v>
      </c>
      <c r="GM119" s="142">
        <v>-0.11126946239821323</v>
      </c>
      <c r="GN119" s="119">
        <v>1248209.9388580238</v>
      </c>
      <c r="GO119" s="289">
        <v>-0.10244861778015729</v>
      </c>
      <c r="GP119" s="117">
        <v>5699137.8740312755</v>
      </c>
      <c r="GQ119" s="142">
        <v>0.24443846068871397</v>
      </c>
      <c r="GR119" s="119">
        <v>19196442.718104057</v>
      </c>
      <c r="GS119" s="289">
        <v>-5.4185344989109895E-2</v>
      </c>
      <c r="GT119" s="117">
        <v>21101204.845204618</v>
      </c>
    </row>
    <row r="120" spans="1:202" x14ac:dyDescent="0.35">
      <c r="A120" s="15">
        <v>48883</v>
      </c>
      <c r="B120" s="16">
        <v>2534.2184385040391</v>
      </c>
      <c r="C120" s="142">
        <v>0.30082663436956075</v>
      </c>
      <c r="D120" s="119">
        <v>2411115.9988940065</v>
      </c>
      <c r="E120" s="289">
        <v>-0.1857146405540242</v>
      </c>
      <c r="F120" s="117">
        <v>1274820.7062254467</v>
      </c>
      <c r="G120" s="142">
        <v>-3.8747523081446848E-2</v>
      </c>
      <c r="H120" s="119">
        <v>10186683.498539651</v>
      </c>
      <c r="I120" s="289">
        <v>3.6326703518282578E-2</v>
      </c>
      <c r="J120" s="117">
        <v>19688747.668753922</v>
      </c>
      <c r="K120" s="142">
        <v>-3.4520477019696537E-2</v>
      </c>
      <c r="L120" s="119">
        <v>9548527.1891770419</v>
      </c>
      <c r="M120" s="289">
        <v>0.37820660883698526</v>
      </c>
      <c r="N120" s="117">
        <v>9907618.7109212652</v>
      </c>
      <c r="O120" s="142">
        <v>0.3722857782565161</v>
      </c>
      <c r="P120" s="119">
        <v>824515.53982555424</v>
      </c>
      <c r="Q120" s="289">
        <v>-8.7505959135656189E-3</v>
      </c>
      <c r="R120" s="117">
        <v>5488681.9212808227</v>
      </c>
      <c r="S120" s="142">
        <v>0.2244336477696697</v>
      </c>
      <c r="T120" s="119">
        <v>4044187.771074553</v>
      </c>
      <c r="U120" s="289">
        <v>-0.12551685544540178</v>
      </c>
      <c r="V120" s="117">
        <v>7412643.2521088701</v>
      </c>
      <c r="W120" s="142">
        <v>0.15980819201886395</v>
      </c>
      <c r="X120" s="119">
        <v>3894622.4985363991</v>
      </c>
      <c r="Y120" s="289">
        <v>-2.2910970438869187E-2</v>
      </c>
      <c r="Z120" s="117">
        <v>5152480.5240647942</v>
      </c>
      <c r="AA120" s="142">
        <v>-7.6659113955598629E-2</v>
      </c>
      <c r="AB120" s="119">
        <v>10807367.67424326</v>
      </c>
      <c r="AC120" s="289">
        <v>0.21377456063721606</v>
      </c>
      <c r="AD120" s="117">
        <v>2114110.237221757</v>
      </c>
      <c r="AE120" s="142">
        <v>9.2652327643502175E-2</v>
      </c>
      <c r="AF120" s="119">
        <v>3651832.2164776106</v>
      </c>
      <c r="AG120" s="289">
        <v>-0.16323469758746326</v>
      </c>
      <c r="AH120" s="117">
        <v>8709364.5329682473</v>
      </c>
      <c r="AI120" s="142">
        <v>-7.4216810886783197E-2</v>
      </c>
      <c r="AJ120" s="119">
        <v>56879354.881684706</v>
      </c>
      <c r="AK120" s="289">
        <v>4.8039796415738488E-2</v>
      </c>
      <c r="AL120" s="117">
        <v>6532383.0815009335</v>
      </c>
      <c r="AM120" s="142">
        <v>-0.12293224550365289</v>
      </c>
      <c r="AN120" s="119">
        <v>2890299.3432133319</v>
      </c>
      <c r="AO120" s="289">
        <v>0.2887299796475053</v>
      </c>
      <c r="AP120" s="117">
        <v>8917061.140034806</v>
      </c>
      <c r="AQ120" s="142">
        <v>9.4574435317292982E-2</v>
      </c>
      <c r="AR120" s="119">
        <v>8956320.2885585278</v>
      </c>
      <c r="AS120" s="289">
        <v>5.215981932305859E-2</v>
      </c>
      <c r="AT120" s="117">
        <v>2804600.6320266421</v>
      </c>
      <c r="AU120" s="142">
        <v>2.7653466820233404E-2</v>
      </c>
      <c r="AV120" s="119">
        <v>24215469.376358937</v>
      </c>
      <c r="AW120" s="289">
        <v>9.6445763509914781E-2</v>
      </c>
      <c r="AX120" s="117">
        <v>42721698.549997836</v>
      </c>
      <c r="AY120" s="142">
        <v>-0.14640089529074454</v>
      </c>
      <c r="AZ120" s="119">
        <v>25639539.34825692</v>
      </c>
      <c r="BA120" s="289">
        <v>1.7248351496826284E-2</v>
      </c>
      <c r="BB120" s="117">
        <v>16055176.823783558</v>
      </c>
      <c r="BC120" s="142">
        <v>0.28430404039497276</v>
      </c>
      <c r="BD120" s="119">
        <v>5183575.6123708133</v>
      </c>
      <c r="BE120" s="289">
        <v>8.5971183948761604E-3</v>
      </c>
      <c r="BF120" s="117">
        <v>4059777.307503311</v>
      </c>
      <c r="BG120" s="142">
        <v>0.19400947086949247</v>
      </c>
      <c r="BH120" s="119">
        <v>9619181.2720447388</v>
      </c>
      <c r="BI120" s="289">
        <v>8.8672135493918891E-2</v>
      </c>
      <c r="BJ120" s="117">
        <v>4305974.2782120695</v>
      </c>
      <c r="BK120" s="142">
        <v>0.18728540067466887</v>
      </c>
      <c r="BL120" s="119">
        <v>14428190.837853648</v>
      </c>
      <c r="BM120" s="289">
        <v>0.27888367754405691</v>
      </c>
      <c r="BN120" s="117">
        <v>9222912.3590810876</v>
      </c>
      <c r="BO120" s="142">
        <v>-3.5773071430249721E-2</v>
      </c>
      <c r="BP120" s="119">
        <v>4623934.9422217282</v>
      </c>
      <c r="BQ120" s="289">
        <v>0.17713569604748186</v>
      </c>
      <c r="BR120" s="117">
        <v>2424031.6550012808</v>
      </c>
      <c r="BS120" s="142">
        <v>1.5883661426009207E-2</v>
      </c>
      <c r="BT120" s="119">
        <v>22055069.474200748</v>
      </c>
      <c r="BU120" s="289">
        <v>9.594114699043943E-2</v>
      </c>
      <c r="BV120" s="117">
        <v>8548472.4027918857</v>
      </c>
      <c r="BW120" s="142">
        <v>4.3665857436091651E-2</v>
      </c>
      <c r="BX120" s="119">
        <v>7547199.755828484</v>
      </c>
      <c r="BY120" s="289">
        <v>0.23035312249660342</v>
      </c>
      <c r="BZ120" s="117">
        <v>1532280.394337422</v>
      </c>
      <c r="CA120" s="142">
        <v>-1.5389428765379687E-3</v>
      </c>
      <c r="CB120" s="119">
        <v>6785342.585649739</v>
      </c>
      <c r="CC120" s="289">
        <v>0.17501994942695384</v>
      </c>
      <c r="CD120" s="117">
        <v>7098202.4661209276</v>
      </c>
      <c r="CE120" s="142">
        <v>0.15267892334738006</v>
      </c>
      <c r="CF120" s="119">
        <v>2736500.9526500949</v>
      </c>
      <c r="CG120" s="289">
        <v>6.3559520481754977E-2</v>
      </c>
      <c r="CH120" s="117">
        <v>40236833.116539553</v>
      </c>
      <c r="CI120" s="142">
        <v>0.15976952065987479</v>
      </c>
      <c r="CJ120" s="119">
        <v>17903612.810243066</v>
      </c>
      <c r="CK120" s="289">
        <v>3.4574728105070535E-3</v>
      </c>
      <c r="CL120" s="117">
        <v>1145707.732890201</v>
      </c>
      <c r="CM120" s="142">
        <v>5.7387905877201315E-2</v>
      </c>
      <c r="CN120" s="119">
        <v>5023529.284247715</v>
      </c>
      <c r="CO120" s="289">
        <v>6.9242790295283296E-2</v>
      </c>
      <c r="CP120" s="117">
        <v>8766141.3278069794</v>
      </c>
      <c r="CQ120" s="142">
        <v>0.13154808497434467</v>
      </c>
      <c r="CR120" s="119">
        <v>2877556.3810507953</v>
      </c>
      <c r="CS120" s="289">
        <v>3.8350427136499721E-2</v>
      </c>
      <c r="CT120" s="117">
        <v>417916.72410464176</v>
      </c>
      <c r="CU120" s="142">
        <v>-1.7004577696532845E-2</v>
      </c>
      <c r="CV120" s="119">
        <v>7759679.0089712748</v>
      </c>
      <c r="CW120" s="289">
        <v>0.15469890263174441</v>
      </c>
      <c r="CX120" s="117">
        <v>2216336.840786594</v>
      </c>
      <c r="CY120" s="142">
        <v>-2.4496401104329851E-3</v>
      </c>
      <c r="CZ120" s="119">
        <v>1356638.3078525697</v>
      </c>
      <c r="DA120" s="289">
        <v>4.076967443199888E-2</v>
      </c>
      <c r="DB120" s="117">
        <v>6023527.8837724011</v>
      </c>
      <c r="DC120" s="142">
        <v>0.15241153158537266</v>
      </c>
      <c r="DD120" s="119">
        <v>7628834.7519185971</v>
      </c>
      <c r="DE120" s="289">
        <v>-0.10866587617419723</v>
      </c>
      <c r="DF120" s="117">
        <v>3711580.0370171946</v>
      </c>
      <c r="DG120" s="142">
        <v>7.4984803391305338E-2</v>
      </c>
      <c r="DH120" s="119">
        <v>21584261.141083751</v>
      </c>
      <c r="DI120" s="289">
        <v>0.10911825645300818</v>
      </c>
      <c r="DJ120" s="117">
        <v>14078907.298840828</v>
      </c>
      <c r="DK120" s="142">
        <v>0.11587156519884242</v>
      </c>
      <c r="DL120" s="119">
        <v>8565342.041183399</v>
      </c>
      <c r="DM120" s="289">
        <v>-7.2802892614986098E-2</v>
      </c>
      <c r="DN120" s="117">
        <v>3483201.0173493363</v>
      </c>
      <c r="DO120" s="142">
        <v>0.136107109521452</v>
      </c>
      <c r="DP120" s="119">
        <v>17135264.383277975</v>
      </c>
      <c r="DQ120" s="289">
        <v>0.19278424873940966</v>
      </c>
      <c r="DR120" s="117">
        <v>10716644.269698383</v>
      </c>
      <c r="DS120" s="142">
        <v>0.10943000693950244</v>
      </c>
      <c r="DT120" s="119">
        <v>12878065.492843408</v>
      </c>
      <c r="DU120" s="289">
        <v>0.10505892338876877</v>
      </c>
      <c r="DV120" s="117">
        <v>2672188.9866995797</v>
      </c>
      <c r="DW120" s="142">
        <v>-0.11812311381943572</v>
      </c>
      <c r="DX120" s="119">
        <v>2101343.9112989986</v>
      </c>
      <c r="DY120" s="289">
        <v>2.2721009675318489E-2</v>
      </c>
      <c r="DZ120" s="117">
        <v>8323270.2551126471</v>
      </c>
      <c r="EA120" s="142">
        <v>0.13862913343295458</v>
      </c>
      <c r="EB120" s="119">
        <v>6711208.8946575671</v>
      </c>
      <c r="EC120" s="289">
        <v>-0.15355414781087148</v>
      </c>
      <c r="ED120" s="117">
        <v>1293342.514397945</v>
      </c>
      <c r="EE120" s="142">
        <v>0.10596445374945067</v>
      </c>
      <c r="EF120" s="119">
        <v>1897298.1912575224</v>
      </c>
      <c r="EG120" s="289">
        <v>8.5735651721588604E-2</v>
      </c>
      <c r="EH120" s="117">
        <v>843281.79846225958</v>
      </c>
      <c r="EI120" s="142">
        <v>-2.0664989028569274E-2</v>
      </c>
      <c r="EJ120" s="119">
        <v>1141512.0653529658</v>
      </c>
      <c r="EK120" s="289">
        <v>0.21636580395532098</v>
      </c>
      <c r="EL120" s="117">
        <v>1896464.0050870259</v>
      </c>
      <c r="EM120" s="142">
        <v>6.5370121901795808E-2</v>
      </c>
      <c r="EN120" s="119">
        <v>778883.70642591082</v>
      </c>
      <c r="EO120" s="289">
        <v>-1.4533096199779993E-3</v>
      </c>
      <c r="EP120" s="117">
        <v>3191278.5609322926</v>
      </c>
      <c r="EQ120" s="142">
        <v>-3.9722920141471961E-2</v>
      </c>
      <c r="ER120" s="119">
        <v>5029244.4556541173</v>
      </c>
      <c r="ES120" s="289">
        <v>-0.1970260925445185</v>
      </c>
      <c r="ET120" s="117">
        <v>23099045.105386984</v>
      </c>
      <c r="EU120" s="142">
        <v>-9.2094006408074636E-2</v>
      </c>
      <c r="EV120" s="119">
        <v>1783534.138722508</v>
      </c>
      <c r="EW120" s="289">
        <v>0.25372486254914878</v>
      </c>
      <c r="EX120" s="117">
        <v>2124221.0500011919</v>
      </c>
      <c r="EY120" s="142">
        <v>0.40395620157755036</v>
      </c>
      <c r="EZ120" s="119">
        <v>2285315.3905192497</v>
      </c>
      <c r="FA120" s="289">
        <v>0.29311347334922122</v>
      </c>
      <c r="FB120" s="117">
        <v>1975182.0515000692</v>
      </c>
      <c r="FC120" s="142">
        <v>-3.6404502710072693E-2</v>
      </c>
      <c r="FD120" s="119">
        <v>5603893.5606671004</v>
      </c>
      <c r="FE120" s="289">
        <v>0.16881630224872454</v>
      </c>
      <c r="FF120" s="117">
        <v>22434180.729589432</v>
      </c>
      <c r="FG120" s="142">
        <v>0.20756843770123914</v>
      </c>
      <c r="FH120" s="119">
        <v>76709402.534512475</v>
      </c>
      <c r="FI120" s="289">
        <v>-4.4652740138428258E-2</v>
      </c>
      <c r="FJ120" s="117">
        <v>21229510.386731647</v>
      </c>
      <c r="FK120" s="142">
        <v>0.19436818324703298</v>
      </c>
      <c r="FL120" s="119">
        <v>8101774.2370711062</v>
      </c>
      <c r="FM120" s="289">
        <v>-4.5968109623582228E-2</v>
      </c>
      <c r="FN120" s="117">
        <v>2023137.7284777272</v>
      </c>
      <c r="FO120" s="142">
        <v>1.2535643580182262E-2</v>
      </c>
      <c r="FP120" s="119">
        <v>8959845.9080389775</v>
      </c>
      <c r="FQ120" s="289">
        <v>0.11227698980313627</v>
      </c>
      <c r="FR120" s="117">
        <v>5564163.3757260405</v>
      </c>
      <c r="FS120" s="142">
        <v>0.39100490314769942</v>
      </c>
      <c r="FT120" s="119">
        <v>1919602.4603245086</v>
      </c>
      <c r="FU120" s="289">
        <v>-0.18171217226253755</v>
      </c>
      <c r="FV120" s="117">
        <v>617989.31250260014</v>
      </c>
      <c r="FW120" s="142">
        <v>3.1211370649609906E-2</v>
      </c>
      <c r="FX120" s="119">
        <v>2231038.6320317853</v>
      </c>
      <c r="FY120" s="289">
        <v>-5.9042784140804806E-2</v>
      </c>
      <c r="FZ120" s="117">
        <v>1091113.1633054335</v>
      </c>
      <c r="GA120" s="142">
        <v>0.11982363662017825</v>
      </c>
      <c r="GB120" s="119">
        <v>8813462.4992325921</v>
      </c>
      <c r="GC120" s="289">
        <v>0.15940021730846834</v>
      </c>
      <c r="GD120" s="117">
        <v>983165.14580468542</v>
      </c>
      <c r="GE120" s="142">
        <v>2.4773309868180035E-2</v>
      </c>
      <c r="GF120" s="119">
        <v>6854826.7834524214</v>
      </c>
      <c r="GG120" s="289">
        <v>0.18969337526906543</v>
      </c>
      <c r="GH120" s="117">
        <v>14334266.230674183</v>
      </c>
      <c r="GI120" s="142">
        <v>-0.18556310491466363</v>
      </c>
      <c r="GJ120" s="119">
        <v>7773456.0699122595</v>
      </c>
      <c r="GK120" s="289">
        <v>0.16580284104702406</v>
      </c>
      <c r="GL120" s="117">
        <v>3762845.7469753339</v>
      </c>
      <c r="GM120" s="142">
        <v>0.18062988956187678</v>
      </c>
      <c r="GN120" s="119">
        <v>1476208.1807024896</v>
      </c>
      <c r="GO120" s="289">
        <v>0.17613131834517065</v>
      </c>
      <c r="GP120" s="117">
        <v>6705468.759653802</v>
      </c>
      <c r="GQ120" s="142">
        <v>6.513537422526687E-3</v>
      </c>
      <c r="GR120" s="119">
        <v>19324013.684566319</v>
      </c>
      <c r="GS120" s="289">
        <v>5.9138394863107041E-3</v>
      </c>
      <c r="GT120" s="117">
        <v>21228528.202065423</v>
      </c>
    </row>
    <row r="121" spans="1:202" x14ac:dyDescent="0.35">
      <c r="A121" s="15">
        <v>48913</v>
      </c>
      <c r="B121" s="16">
        <v>2534.2184385040391</v>
      </c>
      <c r="C121" s="142">
        <v>1.2719380185498057E-2</v>
      </c>
      <c r="D121" s="119">
        <v>2444318.1183937807</v>
      </c>
      <c r="E121" s="289">
        <v>0.31596191105449695</v>
      </c>
      <c r="F121" s="117">
        <v>1680149.7112547862</v>
      </c>
      <c r="G121" s="142">
        <v>0.38529258405308026</v>
      </c>
      <c r="H121" s="119">
        <v>14114071.32506137</v>
      </c>
      <c r="I121" s="289">
        <v>-6.9131354078356522E-2</v>
      </c>
      <c r="J121" s="117">
        <v>18330172.100744382</v>
      </c>
      <c r="K121" s="142">
        <v>0.1289717441208649</v>
      </c>
      <c r="L121" s="119">
        <v>10782551.61298921</v>
      </c>
      <c r="M121" s="289">
        <v>0.16863622697016273</v>
      </c>
      <c r="N121" s="117">
        <v>11580936.367028518</v>
      </c>
      <c r="O121" s="142">
        <v>-0.23219146768222057</v>
      </c>
      <c r="P121" s="119">
        <v>635604.28494516446</v>
      </c>
      <c r="Q121" s="289">
        <v>-7.1837206530534381E-2</v>
      </c>
      <c r="R121" s="117">
        <v>5096924.5629598666</v>
      </c>
      <c r="S121" s="142">
        <v>-5.6380100468875892E-2</v>
      </c>
      <c r="T121" s="119">
        <v>3818710.276664875</v>
      </c>
      <c r="U121" s="289">
        <v>0.14249007934316996</v>
      </c>
      <c r="V121" s="117">
        <v>8471405.5956829805</v>
      </c>
      <c r="W121" s="142">
        <v>1.5440727222674124E-2</v>
      </c>
      <c r="X121" s="119">
        <v>3957292.5206100936</v>
      </c>
      <c r="Y121" s="289">
        <v>-9.2428660714838157E-2</v>
      </c>
      <c r="Z121" s="117">
        <v>4678777.8683047025</v>
      </c>
      <c r="AA121" s="142">
        <v>-1.6992165486005482E-2</v>
      </c>
      <c r="AB121" s="119">
        <v>10626261.312692918</v>
      </c>
      <c r="AC121" s="289">
        <v>0.20816839318597682</v>
      </c>
      <c r="AD121" s="117">
        <v>2556735.3867607387</v>
      </c>
      <c r="AE121" s="142">
        <v>0.34349130817600354</v>
      </c>
      <c r="AF121" s="119">
        <v>4908739.0601932844</v>
      </c>
      <c r="AG121" s="289">
        <v>8.3150453445475392E-2</v>
      </c>
      <c r="AH121" s="117">
        <v>9436086.3615450021</v>
      </c>
      <c r="AI121" s="142">
        <v>-0.11679412668656286</v>
      </c>
      <c r="AJ121" s="119">
        <v>50238714.520221762</v>
      </c>
      <c r="AK121" s="289">
        <v>0.10683555279411534</v>
      </c>
      <c r="AL121" s="117">
        <v>7232808.0575145166</v>
      </c>
      <c r="AM121" s="142">
        <v>-9.526786618201491E-2</v>
      </c>
      <c r="AN121" s="119">
        <v>2617480.9105966231</v>
      </c>
      <c r="AO121" s="289">
        <v>0.18461628294833501</v>
      </c>
      <c r="AP121" s="117">
        <v>10565830.04096958</v>
      </c>
      <c r="AQ121" s="142">
        <v>4.0256606975069137E-2</v>
      </c>
      <c r="AR121" s="119">
        <v>9319405.5727963708</v>
      </c>
      <c r="AS121" s="289">
        <v>5.05306174769889E-2</v>
      </c>
      <c r="AT121" s="117">
        <v>2948853.0521778059</v>
      </c>
      <c r="AU121" s="142">
        <v>0.12144640525599612</v>
      </c>
      <c r="AV121" s="119">
        <v>27158885.302142888</v>
      </c>
      <c r="AW121" s="289">
        <v>-0.18808100226149077</v>
      </c>
      <c r="AX121" s="117">
        <v>34689092.886839472</v>
      </c>
      <c r="AY121" s="142">
        <v>0.15184259066065067</v>
      </c>
      <c r="AZ121" s="119">
        <v>29535247.644680444</v>
      </c>
      <c r="BA121" s="289">
        <v>0.1153386407324741</v>
      </c>
      <c r="BB121" s="117">
        <v>17909493.313796777</v>
      </c>
      <c r="BC121" s="142">
        <v>0.27383714451353608</v>
      </c>
      <c r="BD121" s="119">
        <v>6605565.3748709457</v>
      </c>
      <c r="BE121" s="289">
        <v>0.2657943628416044</v>
      </c>
      <c r="BF121" s="117">
        <v>5141377.4486684622</v>
      </c>
      <c r="BG121" s="142">
        <v>0.1416667803447926</v>
      </c>
      <c r="BH121" s="119">
        <v>10984433.930846749</v>
      </c>
      <c r="BI121" s="289">
        <v>1.2403947432877496E-2</v>
      </c>
      <c r="BJ121" s="117">
        <v>4361919.5752448384</v>
      </c>
      <c r="BK121" s="142">
        <v>0.17398150047594146</v>
      </c>
      <c r="BL121" s="119">
        <v>16940963.34741516</v>
      </c>
      <c r="BM121" s="289">
        <v>-6.1608937961172096E-2</v>
      </c>
      <c r="BN121" s="117">
        <v>8657232.7421676386</v>
      </c>
      <c r="BO121" s="142">
        <v>-0.11398811513444335</v>
      </c>
      <c r="BP121" s="119">
        <v>4099395.5320920865</v>
      </c>
      <c r="BQ121" s="289">
        <v>7.3841298329878124E-2</v>
      </c>
      <c r="BR121" s="117">
        <v>2605559.518037803</v>
      </c>
      <c r="BS121" s="142">
        <v>-8.7201674846683952E-2</v>
      </c>
      <c r="BT121" s="119">
        <v>20134364.695628971</v>
      </c>
      <c r="BU121" s="289">
        <v>0.21558946570832993</v>
      </c>
      <c r="BV121" s="117">
        <v>10393967.219170695</v>
      </c>
      <c r="BW121" s="142">
        <v>-5.3920289270548739E-2</v>
      </c>
      <c r="BX121" s="119">
        <v>7142786.7802501023</v>
      </c>
      <c r="BY121" s="289">
        <v>-9.6119222890141465E-2</v>
      </c>
      <c r="BZ121" s="117">
        <v>1387533.0120224133</v>
      </c>
      <c r="CA121" s="142">
        <v>0.11607258943853191</v>
      </c>
      <c r="CB121" s="119">
        <v>7575469.0882321522</v>
      </c>
      <c r="CC121" s="289">
        <v>-0.1164165339443087</v>
      </c>
      <c r="CD121" s="117">
        <v>6274388.5562186893</v>
      </c>
      <c r="CE121" s="142">
        <v>0.24072252451847109</v>
      </c>
      <c r="CF121" s="119">
        <v>3397772.5887577315</v>
      </c>
      <c r="CG121" s="289">
        <v>-1.3621240872135169E-2</v>
      </c>
      <c r="CH121" s="117">
        <v>39691291.739165768</v>
      </c>
      <c r="CI121" s="142">
        <v>-0.10020788654133378</v>
      </c>
      <c r="CJ121" s="119">
        <v>16112063.827512762</v>
      </c>
      <c r="CK121" s="289">
        <v>1.6253458116113999E-2</v>
      </c>
      <c r="CL121" s="117">
        <v>1166863.6639785438</v>
      </c>
      <c r="CM121" s="142">
        <v>5.3309380849778973E-2</v>
      </c>
      <c r="CN121" s="119">
        <v>5293864.738510198</v>
      </c>
      <c r="CO121" s="289">
        <v>-2.1594871623719668E-2</v>
      </c>
      <c r="CP121" s="117">
        <v>8579371.8496361095</v>
      </c>
      <c r="CQ121" s="142">
        <v>7.1877974136139847E-2</v>
      </c>
      <c r="CR121" s="119">
        <v>3086923.5226217532</v>
      </c>
      <c r="CS121" s="289">
        <v>-0.30224326190884632</v>
      </c>
      <c r="CT121" s="117">
        <v>294138.4286434995</v>
      </c>
      <c r="CU121" s="142">
        <v>0.11329143372845782</v>
      </c>
      <c r="CV121" s="119">
        <v>8641318.3876087535</v>
      </c>
      <c r="CW121" s="289">
        <v>-5.1851273814234315E-2</v>
      </c>
      <c r="CX121" s="117">
        <v>2103951.1708288975</v>
      </c>
      <c r="CY121" s="142">
        <v>-2.3558723693101573E-2</v>
      </c>
      <c r="CZ121" s="119">
        <v>1327211.8592448982</v>
      </c>
      <c r="DA121" s="289">
        <v>-2.5019867199100952E-2</v>
      </c>
      <c r="DB121" s="117">
        <v>5875354.2344888384</v>
      </c>
      <c r="DC121" s="142">
        <v>0.3193087495196627</v>
      </c>
      <c r="DD121" s="119">
        <v>10067322.655284375</v>
      </c>
      <c r="DE121" s="289">
        <v>-0.26054950983629538</v>
      </c>
      <c r="DF121" s="117">
        <v>2747063.8960926901</v>
      </c>
      <c r="DG121" s="142">
        <v>-0.13402147439476142</v>
      </c>
      <c r="DH121" s="119">
        <v>18694040.857672654</v>
      </c>
      <c r="DI121" s="289">
        <v>0.11435992543948058</v>
      </c>
      <c r="DJ121" s="117">
        <v>15691504.306244127</v>
      </c>
      <c r="DK121" s="142">
        <v>0.32923302703186885</v>
      </c>
      <c r="DL121" s="119">
        <v>11387869.747404041</v>
      </c>
      <c r="DM121" s="289">
        <v>-2.537758951586868E-2</v>
      </c>
      <c r="DN121" s="117">
        <v>3397339.990168293</v>
      </c>
      <c r="DO121" s="142">
        <v>2.5209866072951136E-2</v>
      </c>
      <c r="DP121" s="119">
        <v>17569776.321943525</v>
      </c>
      <c r="DQ121" s="289">
        <v>0.25589981983546178</v>
      </c>
      <c r="DR121" s="117">
        <v>13461565.825993439</v>
      </c>
      <c r="DS121" s="142">
        <v>4.4397859790544766E-2</v>
      </c>
      <c r="DT121" s="119">
        <v>13452358.257406628</v>
      </c>
      <c r="DU121" s="289">
        <v>2.8623437892617693E-2</v>
      </c>
      <c r="DV121" s="117">
        <v>2751210.4406362167</v>
      </c>
      <c r="DW121" s="142">
        <v>2.033634530932471E-3</v>
      </c>
      <c r="DX121" s="119">
        <v>2108151.4952768851</v>
      </c>
      <c r="DY121" s="289">
        <v>9.0972767581831135E-2</v>
      </c>
      <c r="DZ121" s="117">
        <v>9082995.4039902817</v>
      </c>
      <c r="EA121" s="142">
        <v>0.45286593876722497</v>
      </c>
      <c r="EB121" s="119">
        <v>9753021.0294381212</v>
      </c>
      <c r="EC121" s="289">
        <v>-2.4071711410629408E-2</v>
      </c>
      <c r="ED121" s="117">
        <v>1264743.7650747639</v>
      </c>
      <c r="EE121" s="142">
        <v>-4.4537380129555819E-2</v>
      </c>
      <c r="EF121" s="119">
        <v>1815331.7189328715</v>
      </c>
      <c r="EG121" s="289">
        <v>-6.8561582365760959E-2</v>
      </c>
      <c r="EH121" s="117">
        <v>787999.28241794638</v>
      </c>
      <c r="EI121" s="142">
        <v>0.14966273833511626</v>
      </c>
      <c r="EJ121" s="119">
        <v>1314888.105334769</v>
      </c>
      <c r="EK121" s="289">
        <v>-0.11363708122061972</v>
      </c>
      <c r="EL121" s="117">
        <v>1683489.5893474738</v>
      </c>
      <c r="EM121" s="142">
        <v>-9.1589748441617616E-3</v>
      </c>
      <c r="EN121" s="119">
        <v>774284.14859073248</v>
      </c>
      <c r="EO121" s="289">
        <v>4.6141481996124847E-3</v>
      </c>
      <c r="EP121" s="117">
        <v>3208537.8115971843</v>
      </c>
      <c r="EQ121" s="142">
        <v>-0.111476126469544</v>
      </c>
      <c r="ER121" s="119">
        <v>4471137.9831078704</v>
      </c>
      <c r="ES121" s="289">
        <v>0.16430741362855716</v>
      </c>
      <c r="ET121" s="117">
        <v>26896923.682381004</v>
      </c>
      <c r="EU121" s="142">
        <v>9.8557251095318821E-2</v>
      </c>
      <c r="EV121" s="119">
        <v>1961848.5791081593</v>
      </c>
      <c r="EW121" s="289">
        <v>4.7211358462106411E-2</v>
      </c>
      <c r="EX121" s="117">
        <v>2227042.6298840544</v>
      </c>
      <c r="EY121" s="142">
        <v>0.51854674960521774</v>
      </c>
      <c r="EZ121" s="119">
        <v>3472892.4765342893</v>
      </c>
      <c r="FA121" s="289">
        <v>0.1320341446690228</v>
      </c>
      <c r="FB121" s="117">
        <v>2238507.7426739908</v>
      </c>
      <c r="FC121" s="142">
        <v>0.13339575780371957</v>
      </c>
      <c r="FD121" s="119">
        <v>6353963.4072821764</v>
      </c>
      <c r="FE121" s="289">
        <v>-5.8535574300716715E-2</v>
      </c>
      <c r="FF121" s="117">
        <v>21123517.295055345</v>
      </c>
      <c r="FG121" s="142">
        <v>-0.13548734290308537</v>
      </c>
      <c r="FH121" s="119">
        <v>66318783.627866678</v>
      </c>
      <c r="FI121" s="289">
        <v>0.17308687533870926</v>
      </c>
      <c r="FJ121" s="117">
        <v>24906594.222980201</v>
      </c>
      <c r="FK121" s="142">
        <v>-3.1727046405930513E-2</v>
      </c>
      <c r="FL121" s="119">
        <v>7847263.0883196834</v>
      </c>
      <c r="FM121" s="289">
        <v>0.33713317929271547</v>
      </c>
      <c r="FN121" s="117">
        <v>2707738.8014649702</v>
      </c>
      <c r="FO121" s="142">
        <v>0.12373628396413447</v>
      </c>
      <c r="FP121" s="119">
        <v>10071038.164029481</v>
      </c>
      <c r="FQ121" s="289">
        <v>-0.1987693481263452</v>
      </c>
      <c r="FR121" s="117">
        <v>4460712.4671029951</v>
      </c>
      <c r="FS121" s="142">
        <v>0.15419326498296515</v>
      </c>
      <c r="FT121" s="119">
        <v>2218126.4495897815</v>
      </c>
      <c r="FU121" s="289">
        <v>8.7447577920202885E-4</v>
      </c>
      <c r="FV121" s="117">
        <v>621063.94762669341</v>
      </c>
      <c r="FW121" s="142">
        <v>0.21534036989040292</v>
      </c>
      <c r="FX121" s="119">
        <v>2714005.5347317928</v>
      </c>
      <c r="FY121" s="289">
        <v>0.2875514575939585</v>
      </c>
      <c r="FZ121" s="117">
        <v>1407398.5622523697</v>
      </c>
      <c r="GA121" s="142">
        <v>-0.18750796313080212</v>
      </c>
      <c r="GB121" s="119">
        <v>7163402.3163102847</v>
      </c>
      <c r="GC121" s="289">
        <v>0.10633550887010297</v>
      </c>
      <c r="GD121" s="117">
        <v>1090244.7303256798</v>
      </c>
      <c r="GE121" s="142">
        <v>0.1829373223278761</v>
      </c>
      <c r="GF121" s="119">
        <v>8111364.6586771188</v>
      </c>
      <c r="GG121" s="289">
        <v>0.15493663022309914</v>
      </c>
      <c r="GH121" s="117">
        <v>16557703.355614111</v>
      </c>
      <c r="GI121" s="142">
        <v>-0.19985785486013338</v>
      </c>
      <c r="GJ121" s="119">
        <v>6222404.0333686164</v>
      </c>
      <c r="GK121" s="289">
        <v>0.21917486823173263</v>
      </c>
      <c r="GL121" s="117">
        <v>4590101.1861834927</v>
      </c>
      <c r="GM121" s="142">
        <v>-0.13668590503034961</v>
      </c>
      <c r="GN121" s="119">
        <v>1276965.547948468</v>
      </c>
      <c r="GO121" s="289">
        <v>-8.2787376964502973E-2</v>
      </c>
      <c r="GP121" s="117">
        <v>6152874.8081631484</v>
      </c>
      <c r="GQ121" s="142">
        <v>1.0529840253993575E-2</v>
      </c>
      <c r="GR121" s="119">
        <v>19530026.680169288</v>
      </c>
      <c r="GS121" s="289">
        <v>8.8587061745636408E-2</v>
      </c>
      <c r="GT121" s="117">
        <v>23111635.359109279</v>
      </c>
    </row>
    <row r="122" spans="1:202" x14ac:dyDescent="0.35">
      <c r="A122" s="18">
        <v>48944</v>
      </c>
      <c r="B122" s="19">
        <v>2534.2184385040391</v>
      </c>
      <c r="C122" s="143">
        <v>1.1800403101594512E-2</v>
      </c>
      <c r="D122" s="121">
        <v>2475696.2759378627</v>
      </c>
      <c r="E122" s="290">
        <v>0.17854102200811647</v>
      </c>
      <c r="F122" s="121">
        <v>1982659.5762673616</v>
      </c>
      <c r="G122" s="143">
        <v>-0.18033192107260163</v>
      </c>
      <c r="H122" s="121">
        <v>11571387.947295837</v>
      </c>
      <c r="I122" s="290">
        <v>0.15761449582486808</v>
      </c>
      <c r="J122" s="121">
        <v>21221807.15322477</v>
      </c>
      <c r="K122" s="143">
        <v>0.17365399692099906</v>
      </c>
      <c r="L122" s="121">
        <v>12657519.016030256</v>
      </c>
      <c r="M122" s="290">
        <v>-0.15350572267243295</v>
      </c>
      <c r="N122" s="121">
        <v>9805730.5792228486</v>
      </c>
      <c r="O122" s="143">
        <v>-2.6619127702099961E-2</v>
      </c>
      <c r="P122" s="121">
        <v>621219.27175471128</v>
      </c>
      <c r="Q122" s="290">
        <v>8.4060119732615041E-2</v>
      </c>
      <c r="R122" s="121">
        <v>5527906.8704288835</v>
      </c>
      <c r="S122" s="143">
        <v>9.6020079019655424E-2</v>
      </c>
      <c r="T122" s="121">
        <v>4187917.357621911</v>
      </c>
      <c r="U122" s="290">
        <v>-5.0738278683831343E-2</v>
      </c>
      <c r="V122" s="121">
        <v>8044115.2761639543</v>
      </c>
      <c r="W122" s="143">
        <v>-0.15092839500458427</v>
      </c>
      <c r="X122" s="121">
        <v>3362558.9303492703</v>
      </c>
      <c r="Y122" s="290">
        <v>-0.10169484678151919</v>
      </c>
      <c r="Z122" s="121">
        <v>4205504.4883011971</v>
      </c>
      <c r="AA122" s="143">
        <v>0.20240659726853066</v>
      </c>
      <c r="AB122" s="121">
        <v>12779620.925119827</v>
      </c>
      <c r="AC122" s="290">
        <v>2.9467954807834814E-2</v>
      </c>
      <c r="AD122" s="121">
        <v>2634611.3680319004</v>
      </c>
      <c r="AE122" s="143">
        <v>-0.10578551511274945</v>
      </c>
      <c r="AF122" s="121">
        <v>4391999.7885951679</v>
      </c>
      <c r="AG122" s="290">
        <v>6.269345522385808E-2</v>
      </c>
      <c r="AH122" s="121">
        <v>10030201.437779486</v>
      </c>
      <c r="AI122" s="143">
        <v>0.1280150797209432</v>
      </c>
      <c r="AJ122" s="121">
        <v>56672561.783044159</v>
      </c>
      <c r="AK122" s="290">
        <v>0.22546354434982629</v>
      </c>
      <c r="AL122" s="121">
        <v>8866076.816202227</v>
      </c>
      <c r="AM122" s="143">
        <v>1.056007847592242E-2</v>
      </c>
      <c r="AN122" s="121">
        <v>2647655.9328602562</v>
      </c>
      <c r="AO122" s="290">
        <v>0.34569021379262971</v>
      </c>
      <c r="AP122" s="121">
        <v>14220868.305167448</v>
      </c>
      <c r="AQ122" s="143">
        <v>7.7642946787735839E-2</v>
      </c>
      <c r="AR122" s="121">
        <v>10045525.902216831</v>
      </c>
      <c r="AS122" s="290">
        <v>-2.6917983083806565E-3</v>
      </c>
      <c r="AT122" s="121">
        <v>2943449.5529587949</v>
      </c>
      <c r="AU122" s="143">
        <v>-9.1927624851112444E-2</v>
      </c>
      <c r="AV122" s="121">
        <v>24664767.701151606</v>
      </c>
      <c r="AW122" s="290">
        <v>-0.21821320584254381</v>
      </c>
      <c r="AX122" s="121">
        <v>27122008.938670952</v>
      </c>
      <c r="AY122" s="143">
        <v>0.33432553276079352</v>
      </c>
      <c r="AZ122" s="121">
        <v>39412169.267148711</v>
      </c>
      <c r="BA122" s="290">
        <v>3.4799691249909281E-2</v>
      </c>
      <c r="BB122" s="121">
        <v>18535272.369997725</v>
      </c>
      <c r="BC122" s="143">
        <v>0.2002963277642856</v>
      </c>
      <c r="BD122" s="121">
        <v>7931170.0807030164</v>
      </c>
      <c r="BE122" s="290">
        <v>0.21678513152165008</v>
      </c>
      <c r="BF122" s="121">
        <v>6258485.8535190048</v>
      </c>
      <c r="BG122" s="143">
        <v>-6.2498442791386798E-2</v>
      </c>
      <c r="BH122" s="121">
        <v>10300458.133662459</v>
      </c>
      <c r="BI122" s="290">
        <v>-1.5278778986358231E-2</v>
      </c>
      <c r="BJ122" s="121">
        <v>4297808.9885369074</v>
      </c>
      <c r="BK122" s="143">
        <v>0.23419931614941417</v>
      </c>
      <c r="BL122" s="121">
        <v>20911059.596730586</v>
      </c>
      <c r="BM122" s="290">
        <v>0.22776113485806201</v>
      </c>
      <c r="BN122" s="121">
        <v>10631548.114692615</v>
      </c>
      <c r="BO122" s="143">
        <v>0.20148101400628629</v>
      </c>
      <c r="BP122" s="121">
        <v>4927880.119149344</v>
      </c>
      <c r="BQ122" s="290">
        <v>-3.4073540078755925E-2</v>
      </c>
      <c r="BR122" s="121">
        <v>2519313.099810862</v>
      </c>
      <c r="BS122" s="143">
        <v>4.5829967617394315E-2</v>
      </c>
      <c r="BT122" s="121">
        <v>21059656.196064956</v>
      </c>
      <c r="BU122" s="290">
        <v>5.5448068627853009E-4</v>
      </c>
      <c r="BV122" s="121">
        <v>10402264.691686042</v>
      </c>
      <c r="BW122" s="143">
        <v>0.2338161739831264</v>
      </c>
      <c r="BX122" s="121">
        <v>8815420.0752239395</v>
      </c>
      <c r="BY122" s="290">
        <v>7.6501000409047379E-2</v>
      </c>
      <c r="BZ122" s="121">
        <v>1496214.8939812107</v>
      </c>
      <c r="CA122" s="143">
        <v>4.3969026863843866E-2</v>
      </c>
      <c r="CB122" s="121">
        <v>7911089.3105173558</v>
      </c>
      <c r="CC122" s="290">
        <v>-0.15487173954085443</v>
      </c>
      <c r="CD122" s="121">
        <v>5305197.3044003751</v>
      </c>
      <c r="CE122" s="143">
        <v>0.14023447831759228</v>
      </c>
      <c r="CF122" s="121">
        <v>3876791.6736224908</v>
      </c>
      <c r="CG122" s="290">
        <v>-9.4297552118311007E-2</v>
      </c>
      <c r="CH122" s="121">
        <v>35951034.306187205</v>
      </c>
      <c r="CI122" s="143">
        <v>-9.4774570408165865E-2</v>
      </c>
      <c r="CJ122" s="121">
        <v>14587584.118309796</v>
      </c>
      <c r="CK122" s="290">
        <v>-0.30385325102587524</v>
      </c>
      <c r="CL122" s="121">
        <v>814842.56461320282</v>
      </c>
      <c r="CM122" s="143">
        <v>0.1644125306995422</v>
      </c>
      <c r="CN122" s="121">
        <v>6166776.6557882335</v>
      </c>
      <c r="CO122" s="290">
        <v>0.23547399388170917</v>
      </c>
      <c r="CP122" s="121">
        <v>10602125.022504736</v>
      </c>
      <c r="CQ122" s="143">
        <v>0.3880766491134065</v>
      </c>
      <c r="CR122" s="121">
        <v>4287420.6777886599</v>
      </c>
      <c r="CS122" s="290">
        <v>-6.7830159009534902E-2</v>
      </c>
      <c r="CT122" s="121">
        <v>276721.19069630024</v>
      </c>
      <c r="CU122" s="143">
        <v>-0.24910255731487016</v>
      </c>
      <c r="CV122" s="121">
        <v>6491278.0971219065</v>
      </c>
      <c r="CW122" s="290">
        <v>-1.3549984975066591E-2</v>
      </c>
      <c r="CX122" s="121">
        <v>2077976.8825143962</v>
      </c>
      <c r="CY122" s="143">
        <v>9.952459733972191E-2</v>
      </c>
      <c r="CZ122" s="121">
        <v>1461836.3035592544</v>
      </c>
      <c r="DA122" s="290">
        <v>-9.6728767135894983E-2</v>
      </c>
      <c r="DB122" s="121">
        <v>5309572.6813385775</v>
      </c>
      <c r="DC122" s="143">
        <v>-0.10592992559448258</v>
      </c>
      <c r="DD122" s="121">
        <v>9003426.1339129563</v>
      </c>
      <c r="DE122" s="290">
        <v>-9.461847786708763E-2</v>
      </c>
      <c r="DF122" s="121">
        <v>2489675.1100792727</v>
      </c>
      <c r="DG122" s="143">
        <v>-2.0571760964585302E-2</v>
      </c>
      <c r="DH122" s="121">
        <v>18312005.736124922</v>
      </c>
      <c r="DI122" s="290">
        <v>-7.3974655934505334E-2</v>
      </c>
      <c r="DJ122" s="121">
        <v>14533264.892533412</v>
      </c>
      <c r="DK122" s="143">
        <v>-9.4276460936718098E-2</v>
      </c>
      <c r="DL122" s="121">
        <v>10316795.908448974</v>
      </c>
      <c r="DM122" s="290">
        <v>0.23585976470184586</v>
      </c>
      <c r="DN122" s="121">
        <v>4201170.0193000622</v>
      </c>
      <c r="DO122" s="143">
        <v>-0.16767878851379775</v>
      </c>
      <c r="DP122" s="121">
        <v>14626231.732260128</v>
      </c>
      <c r="DQ122" s="290">
        <v>-0.16296676300732169</v>
      </c>
      <c r="DR122" s="121">
        <v>11270312.23675981</v>
      </c>
      <c r="DS122" s="143">
        <v>0.16078218355530038</v>
      </c>
      <c r="DT122" s="121">
        <v>15617792.010439146</v>
      </c>
      <c r="DU122" s="290">
        <v>0.23349382129692051</v>
      </c>
      <c r="DV122" s="121">
        <v>3396135.2980508553</v>
      </c>
      <c r="DW122" s="143">
        <v>-0.28912140018776133</v>
      </c>
      <c r="DX122" s="121">
        <v>1501174.0015930133</v>
      </c>
      <c r="DY122" s="290">
        <v>0.10223735751188832</v>
      </c>
      <c r="DZ122" s="121">
        <v>10014151.070825377</v>
      </c>
      <c r="EA122" s="143">
        <v>0.13292293892160809</v>
      </c>
      <c r="EB122" s="121">
        <v>11051955.466473788</v>
      </c>
      <c r="EC122" s="290">
        <v>-2.4552730810639113E-2</v>
      </c>
      <c r="ED122" s="121">
        <v>1236225.070304953</v>
      </c>
      <c r="EE122" s="143">
        <v>-0.15660516130155283</v>
      </c>
      <c r="EF122" s="121">
        <v>1533575.6207120679</v>
      </c>
      <c r="EG122" s="290">
        <v>-0.19377930837687704</v>
      </c>
      <c r="EH122" s="121">
        <v>637835.5449080253</v>
      </c>
      <c r="EI122" s="143">
        <v>0.10542143241025013</v>
      </c>
      <c r="EJ122" s="121">
        <v>1456039.7112968641</v>
      </c>
      <c r="EK122" s="290">
        <v>-6.9362090213592381E-2</v>
      </c>
      <c r="EL122" s="121">
        <v>1569253.4510160147</v>
      </c>
      <c r="EM122" s="143">
        <v>0.26715489220739919</v>
      </c>
      <c r="EN122" s="121">
        <v>983672.16528389149</v>
      </c>
      <c r="EO122" s="290">
        <v>-8.1800995751025521E-3</v>
      </c>
      <c r="EP122" s="121">
        <v>3184825.8712463421</v>
      </c>
      <c r="EQ122" s="143">
        <v>1.2054082603066514E-2</v>
      </c>
      <c r="ER122" s="121">
        <v>4527567.6681244653</v>
      </c>
      <c r="ES122" s="290">
        <v>1.4577898241066173E-2</v>
      </c>
      <c r="ET122" s="121">
        <v>27291558.517258983</v>
      </c>
      <c r="EU122" s="143">
        <v>3.3624794289456375E-2</v>
      </c>
      <c r="EV122" s="121">
        <v>2030349.5524462373</v>
      </c>
      <c r="EW122" s="290">
        <v>-2.4210226594951249E-2</v>
      </c>
      <c r="EX122" s="121">
        <v>2175659.6416164497</v>
      </c>
      <c r="EY122" s="143">
        <v>0.1333050263355286</v>
      </c>
      <c r="EZ122" s="121">
        <v>3938380.7180176564</v>
      </c>
      <c r="FA122" s="290">
        <v>0.23844204654255147</v>
      </c>
      <c r="FB122" s="121">
        <v>2774796.3284770283</v>
      </c>
      <c r="FC122" s="143">
        <v>0.40275383635513368</v>
      </c>
      <c r="FD122" s="121">
        <v>8915580.7640637141</v>
      </c>
      <c r="FE122" s="290">
        <v>0.20837144665290033</v>
      </c>
      <c r="FF122" s="121">
        <v>25527589.370662089</v>
      </c>
      <c r="FG122" s="143">
        <v>0.28603142256625058</v>
      </c>
      <c r="FH122" s="121">
        <v>85290573.87024726</v>
      </c>
      <c r="FI122" s="290">
        <v>-0.13859762773036363</v>
      </c>
      <c r="FJ122" s="121">
        <v>21457133.567270868</v>
      </c>
      <c r="FK122" s="143">
        <v>0.14602182290815019</v>
      </c>
      <c r="FL122" s="121">
        <v>8995668.9677544683</v>
      </c>
      <c r="FM122" s="290">
        <v>-0.11907187489765697</v>
      </c>
      <c r="FN122" s="121">
        <v>2387857.4840799063</v>
      </c>
      <c r="FO122" s="143">
        <v>0.22187496528527795</v>
      </c>
      <c r="FP122" s="121">
        <v>12308083.625498736</v>
      </c>
      <c r="FQ122" s="290">
        <v>-0.21892966514506126</v>
      </c>
      <c r="FR122" s="121">
        <v>3486664.3988102404</v>
      </c>
      <c r="FS122" s="143">
        <v>-9.774097165527254E-4</v>
      </c>
      <c r="FT122" s="121">
        <v>2218492.6496839141</v>
      </c>
      <c r="FU122" s="290">
        <v>0.15497242577503814</v>
      </c>
      <c r="FV122" s="121">
        <v>719845.95259032736</v>
      </c>
      <c r="FW122" s="143">
        <v>0.18390061149348585</v>
      </c>
      <c r="FX122" s="121">
        <v>3215647.0306041786</v>
      </c>
      <c r="FY122" s="290">
        <v>-8.3684273607338225E-3</v>
      </c>
      <c r="FZ122" s="121">
        <v>1398155.0680550635</v>
      </c>
      <c r="GA122" s="143">
        <v>3.2363550382453449E-2</v>
      </c>
      <c r="GB122" s="121">
        <v>7397769.6665224815</v>
      </c>
      <c r="GC122" s="290">
        <v>-4.8128434267946434E-2</v>
      </c>
      <c r="GD122" s="121">
        <v>1040307.1769247294</v>
      </c>
      <c r="GE122" s="143">
        <v>-2.4572666479999554E-2</v>
      </c>
      <c r="GF122" s="121">
        <v>7914581.0186602948</v>
      </c>
      <c r="GG122" s="290">
        <v>6.349749956688594E-2</v>
      </c>
      <c r="GH122" s="121">
        <v>17611610.335704345</v>
      </c>
      <c r="GI122" s="143">
        <v>-0.13629449726745874</v>
      </c>
      <c r="GJ122" s="121">
        <v>5376858.8222841378</v>
      </c>
      <c r="GK122" s="290">
        <v>0.5982486834888362</v>
      </c>
      <c r="GL122" s="121">
        <v>7338657.3963368163</v>
      </c>
      <c r="GM122" s="143">
        <v>7.8715326797705321E-3</v>
      </c>
      <c r="GN122" s="121">
        <v>1289551.4424285893</v>
      </c>
      <c r="GO122" s="290">
        <v>1.8554756809254572E-3</v>
      </c>
      <c r="GP122" s="121">
        <v>6166825.5361759784</v>
      </c>
      <c r="GQ122" s="143">
        <v>0.10517574605856408</v>
      </c>
      <c r="GR122" s="121">
        <v>21586646.025238257</v>
      </c>
      <c r="GS122" s="290">
        <v>0.10135804954773389</v>
      </c>
      <c r="GT122" s="121">
        <v>25456719.85940554</v>
      </c>
    </row>
  </sheetData>
  <hyperlinks>
    <hyperlink ref="A1" location="'Answer Sheet'!A14" display="ANS SHEET" xr:uid="{4FC757E6-7EF1-4F66-9B37-715B987FE315}"/>
    <hyperlink ref="B1" location="'Q8 Simulation Summary'!A1" display="SUMMARY" xr:uid="{B6D3CF31-2D46-4FC6-B073-DEC9AE73BB3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01F1C-215B-4954-89AA-74FD50C68AC1}">
  <sheetPr codeName="Sheet10"/>
  <dimension ref="A1:ADV122"/>
  <sheetViews>
    <sheetView workbookViewId="0">
      <pane xSplit="2" ySplit="2" topLeftCell="C27" activePane="bottomRight" state="frozen"/>
      <selection pane="topRight" activeCell="C1" sqref="C1"/>
      <selection pane="bottomLeft" activeCell="A3" sqref="A3"/>
      <selection pane="bottomRight"/>
    </sheetView>
  </sheetViews>
  <sheetFormatPr defaultRowHeight="14.5" x14ac:dyDescent="0.35"/>
  <cols>
    <col min="1" max="1" width="10.08984375" bestFit="1" customWidth="1"/>
    <col min="2" max="2" width="11.54296875" bestFit="1" customWidth="1"/>
    <col min="3" max="3" width="11.36328125" bestFit="1" customWidth="1"/>
    <col min="4" max="4" width="17.08984375" bestFit="1" customWidth="1"/>
    <col min="5" max="5" width="9.6328125" bestFit="1" customWidth="1"/>
    <col min="6" max="6" width="16.26953125" bestFit="1" customWidth="1"/>
    <col min="7" max="7" width="8.90625" bestFit="1" customWidth="1"/>
    <col min="8" max="8" width="9.36328125" bestFit="1" customWidth="1"/>
    <col min="9" max="9" width="13.54296875" bestFit="1" customWidth="1"/>
    <col min="10" max="10" width="13.81640625" bestFit="1" customWidth="1"/>
    <col min="11" max="11" width="11.36328125" bestFit="1" customWidth="1"/>
    <col min="12" max="12" width="17.08984375" bestFit="1" customWidth="1"/>
    <col min="13" max="13" width="9.6328125" bestFit="1" customWidth="1"/>
    <col min="14" max="14" width="16.26953125" bestFit="1" customWidth="1"/>
    <col min="15" max="15" width="8.90625" bestFit="1" customWidth="1"/>
    <col min="16" max="16" width="9.36328125" bestFit="1" customWidth="1"/>
    <col min="17" max="17" width="13.54296875" bestFit="1" customWidth="1"/>
    <col min="18" max="18" width="13.81640625" bestFit="1" customWidth="1"/>
    <col min="19" max="19" width="11.36328125" bestFit="1" customWidth="1"/>
    <col min="20" max="20" width="17.08984375" bestFit="1" customWidth="1"/>
    <col min="21" max="21" width="9.6328125" bestFit="1" customWidth="1"/>
    <col min="22" max="22" width="16.26953125" bestFit="1" customWidth="1"/>
    <col min="23" max="23" width="8.90625" bestFit="1" customWidth="1"/>
    <col min="24" max="24" width="9.36328125" bestFit="1" customWidth="1"/>
    <col min="25" max="25" width="13.54296875" bestFit="1" customWidth="1"/>
    <col min="26" max="26" width="13.81640625" bestFit="1" customWidth="1"/>
    <col min="27" max="27" width="11.36328125" bestFit="1" customWidth="1"/>
    <col min="28" max="28" width="17.08984375" bestFit="1" customWidth="1"/>
    <col min="29" max="29" width="9.6328125" bestFit="1" customWidth="1"/>
    <col min="30" max="30" width="16.26953125" bestFit="1" customWidth="1"/>
    <col min="31" max="31" width="8.90625" bestFit="1" customWidth="1"/>
    <col min="32" max="32" width="9.36328125" bestFit="1" customWidth="1"/>
    <col min="33" max="33" width="13.54296875" bestFit="1" customWidth="1"/>
    <col min="34" max="34" width="13.81640625" bestFit="1" customWidth="1"/>
    <col min="35" max="35" width="11.36328125" bestFit="1" customWidth="1"/>
    <col min="36" max="36" width="17.08984375" bestFit="1" customWidth="1"/>
    <col min="37" max="37" width="9.6328125" bestFit="1" customWidth="1"/>
    <col min="38" max="38" width="16.26953125" bestFit="1" customWidth="1"/>
    <col min="39" max="39" width="8.90625" bestFit="1" customWidth="1"/>
    <col min="40" max="40" width="9.36328125" bestFit="1" customWidth="1"/>
    <col min="41" max="41" width="13.54296875" bestFit="1" customWidth="1"/>
    <col min="42" max="42" width="13.81640625" bestFit="1" customWidth="1"/>
    <col min="43" max="43" width="11.36328125" bestFit="1" customWidth="1"/>
    <col min="44" max="44" width="17.08984375" bestFit="1" customWidth="1"/>
    <col min="45" max="45" width="9.6328125" bestFit="1" customWidth="1"/>
    <col min="46" max="46" width="16.26953125" bestFit="1" customWidth="1"/>
    <col min="47" max="47" width="8.90625" bestFit="1" customWidth="1"/>
    <col min="48" max="48" width="9.36328125" bestFit="1" customWidth="1"/>
    <col min="49" max="49" width="13.54296875" bestFit="1" customWidth="1"/>
    <col min="50" max="50" width="13.81640625" bestFit="1" customWidth="1"/>
    <col min="51" max="51" width="11.36328125" bestFit="1" customWidth="1"/>
    <col min="52" max="52" width="17.08984375" bestFit="1" customWidth="1"/>
    <col min="53" max="53" width="9.6328125" bestFit="1" customWidth="1"/>
    <col min="54" max="54" width="16.26953125" bestFit="1" customWidth="1"/>
    <col min="55" max="55" width="8.90625" bestFit="1" customWidth="1"/>
    <col min="56" max="56" width="9.36328125" bestFit="1" customWidth="1"/>
    <col min="57" max="57" width="13.54296875" bestFit="1" customWidth="1"/>
    <col min="58" max="58" width="13.81640625" bestFit="1" customWidth="1"/>
    <col min="59" max="59" width="11.36328125" bestFit="1" customWidth="1"/>
    <col min="60" max="60" width="17.08984375" bestFit="1" customWidth="1"/>
    <col min="61" max="61" width="9.6328125" bestFit="1" customWidth="1"/>
    <col min="62" max="62" width="16.26953125" bestFit="1" customWidth="1"/>
    <col min="63" max="63" width="8.90625" bestFit="1" customWidth="1"/>
    <col min="64" max="64" width="9.36328125" bestFit="1" customWidth="1"/>
    <col min="65" max="65" width="13.54296875" bestFit="1" customWidth="1"/>
    <col min="66" max="66" width="13.81640625" bestFit="1" customWidth="1"/>
    <col min="67" max="67" width="11.36328125" bestFit="1" customWidth="1"/>
    <col min="68" max="68" width="17.08984375" bestFit="1" customWidth="1"/>
    <col min="69" max="69" width="9.6328125" bestFit="1" customWidth="1"/>
    <col min="70" max="70" width="16.26953125" bestFit="1" customWidth="1"/>
    <col min="71" max="71" width="8.90625" bestFit="1" customWidth="1"/>
    <col min="72" max="72" width="9.36328125" bestFit="1" customWidth="1"/>
    <col min="73" max="73" width="13.54296875" bestFit="1" customWidth="1"/>
    <col min="74" max="74" width="13.81640625" bestFit="1" customWidth="1"/>
    <col min="75" max="75" width="12.36328125" bestFit="1" customWidth="1"/>
    <col min="76" max="76" width="17.08984375" bestFit="1" customWidth="1"/>
    <col min="77" max="77" width="9.6328125" bestFit="1" customWidth="1"/>
    <col min="78" max="78" width="16.26953125" bestFit="1" customWidth="1"/>
    <col min="79" max="79" width="8.90625" bestFit="1" customWidth="1"/>
    <col min="80" max="80" width="9.36328125" bestFit="1" customWidth="1"/>
    <col min="81" max="81" width="13.54296875" bestFit="1" customWidth="1"/>
    <col min="82" max="82" width="13.81640625" bestFit="1" customWidth="1"/>
    <col min="83" max="83" width="12.36328125" bestFit="1" customWidth="1"/>
    <col min="84" max="84" width="17.08984375" bestFit="1" customWidth="1"/>
    <col min="85" max="85" width="9.6328125" bestFit="1" customWidth="1"/>
    <col min="86" max="86" width="16.26953125" bestFit="1" customWidth="1"/>
    <col min="87" max="87" width="8.90625" bestFit="1" customWidth="1"/>
    <col min="88" max="88" width="9.36328125" bestFit="1" customWidth="1"/>
    <col min="89" max="89" width="13.54296875" bestFit="1" customWidth="1"/>
    <col min="90" max="90" width="13.81640625" bestFit="1" customWidth="1"/>
    <col min="91" max="91" width="12.36328125" bestFit="1" customWidth="1"/>
    <col min="92" max="92" width="17.08984375" bestFit="1" customWidth="1"/>
    <col min="93" max="93" width="9.6328125" bestFit="1" customWidth="1"/>
    <col min="94" max="94" width="16.26953125" bestFit="1" customWidth="1"/>
    <col min="95" max="95" width="8.90625" bestFit="1" customWidth="1"/>
    <col min="96" max="96" width="9.36328125" bestFit="1" customWidth="1"/>
    <col min="97" max="97" width="13.54296875" bestFit="1" customWidth="1"/>
    <col min="98" max="98" width="13.81640625" bestFit="1" customWidth="1"/>
    <col min="99" max="99" width="12.36328125" bestFit="1" customWidth="1"/>
    <col min="100" max="100" width="17.08984375" bestFit="1" customWidth="1"/>
    <col min="101" max="101" width="9.6328125" bestFit="1" customWidth="1"/>
    <col min="102" max="102" width="16.26953125" bestFit="1" customWidth="1"/>
    <col min="103" max="103" width="8.90625" bestFit="1" customWidth="1"/>
    <col min="104" max="104" width="9.36328125" bestFit="1" customWidth="1"/>
    <col min="105" max="105" width="13.54296875" bestFit="1" customWidth="1"/>
    <col min="106" max="106" width="13.81640625" bestFit="1" customWidth="1"/>
    <col min="107" max="107" width="12.36328125" bestFit="1" customWidth="1"/>
    <col min="108" max="108" width="17.08984375" bestFit="1" customWidth="1"/>
    <col min="109" max="109" width="9.6328125" bestFit="1" customWidth="1"/>
    <col min="110" max="110" width="16.26953125" bestFit="1" customWidth="1"/>
    <col min="111" max="111" width="8.90625" bestFit="1" customWidth="1"/>
    <col min="112" max="112" width="9.36328125" bestFit="1" customWidth="1"/>
    <col min="113" max="113" width="13.54296875" bestFit="1" customWidth="1"/>
    <col min="114" max="114" width="13.81640625" bestFit="1" customWidth="1"/>
    <col min="115" max="115" width="12.36328125" bestFit="1" customWidth="1"/>
    <col min="116" max="116" width="17.08984375" bestFit="1" customWidth="1"/>
    <col min="117" max="117" width="9.6328125" bestFit="1" customWidth="1"/>
    <col min="118" max="118" width="16.26953125" bestFit="1" customWidth="1"/>
    <col min="119" max="119" width="8.90625" bestFit="1" customWidth="1"/>
    <col min="120" max="120" width="9.36328125" bestFit="1" customWidth="1"/>
    <col min="121" max="121" width="13.54296875" bestFit="1" customWidth="1"/>
    <col min="122" max="122" width="13.81640625" bestFit="1" customWidth="1"/>
    <col min="123" max="123" width="12.36328125" bestFit="1" customWidth="1"/>
    <col min="124" max="124" width="17.08984375" bestFit="1" customWidth="1"/>
    <col min="125" max="125" width="9.6328125" bestFit="1" customWidth="1"/>
    <col min="126" max="126" width="16.26953125" bestFit="1" customWidth="1"/>
    <col min="127" max="127" width="8.90625" bestFit="1" customWidth="1"/>
    <col min="128" max="128" width="9.36328125" bestFit="1" customWidth="1"/>
    <col min="129" max="129" width="13.54296875" bestFit="1" customWidth="1"/>
    <col min="130" max="130" width="13.81640625" bestFit="1" customWidth="1"/>
    <col min="131" max="131" width="12.36328125" bestFit="1" customWidth="1"/>
    <col min="132" max="132" width="17.08984375" bestFit="1" customWidth="1"/>
    <col min="133" max="133" width="9.6328125" bestFit="1" customWidth="1"/>
    <col min="134" max="134" width="16.26953125" bestFit="1" customWidth="1"/>
    <col min="135" max="135" width="8.90625" bestFit="1" customWidth="1"/>
    <col min="136" max="136" width="9.36328125" bestFit="1" customWidth="1"/>
    <col min="137" max="137" width="13.54296875" bestFit="1" customWidth="1"/>
    <col min="138" max="138" width="13.81640625" bestFit="1" customWidth="1"/>
    <col min="139" max="139" width="12.36328125" bestFit="1" customWidth="1"/>
    <col min="140" max="140" width="17.08984375" bestFit="1" customWidth="1"/>
    <col min="141" max="141" width="9.6328125" bestFit="1" customWidth="1"/>
    <col min="142" max="142" width="16.26953125" bestFit="1" customWidth="1"/>
    <col min="143" max="143" width="8.90625" bestFit="1" customWidth="1"/>
    <col min="144" max="144" width="9.36328125" bestFit="1" customWidth="1"/>
    <col min="145" max="145" width="13.54296875" bestFit="1" customWidth="1"/>
    <col min="146" max="146" width="13.81640625" bestFit="1" customWidth="1"/>
    <col min="147" max="147" width="12.36328125" bestFit="1" customWidth="1"/>
    <col min="148" max="148" width="17.08984375" bestFit="1" customWidth="1"/>
    <col min="149" max="149" width="9.6328125" bestFit="1" customWidth="1"/>
    <col min="150" max="150" width="16.26953125" bestFit="1" customWidth="1"/>
    <col min="151" max="151" width="8.90625" bestFit="1" customWidth="1"/>
    <col min="152" max="152" width="9.36328125" bestFit="1" customWidth="1"/>
    <col min="153" max="153" width="13.54296875" bestFit="1" customWidth="1"/>
    <col min="154" max="154" width="13.81640625" bestFit="1" customWidth="1"/>
    <col min="155" max="155" width="12.36328125" bestFit="1" customWidth="1"/>
    <col min="156" max="156" width="17.08984375" bestFit="1" customWidth="1"/>
    <col min="157" max="157" width="9.6328125" bestFit="1" customWidth="1"/>
    <col min="158" max="158" width="16.26953125" bestFit="1" customWidth="1"/>
    <col min="159" max="159" width="8.90625" bestFit="1" customWidth="1"/>
    <col min="160" max="160" width="9.36328125" bestFit="1" customWidth="1"/>
    <col min="161" max="161" width="13.54296875" bestFit="1" customWidth="1"/>
    <col min="162" max="162" width="13.81640625" bestFit="1" customWidth="1"/>
    <col min="163" max="163" width="12.36328125" bestFit="1" customWidth="1"/>
    <col min="164" max="164" width="17.08984375" bestFit="1" customWidth="1"/>
    <col min="165" max="165" width="9.6328125" bestFit="1" customWidth="1"/>
    <col min="166" max="166" width="16.26953125" bestFit="1" customWidth="1"/>
    <col min="167" max="167" width="8.90625" bestFit="1" customWidth="1"/>
    <col min="168" max="168" width="9.36328125" bestFit="1" customWidth="1"/>
    <col min="169" max="169" width="13.54296875" bestFit="1" customWidth="1"/>
    <col min="170" max="170" width="13.81640625" bestFit="1" customWidth="1"/>
    <col min="171" max="171" width="12.36328125" bestFit="1" customWidth="1"/>
    <col min="172" max="172" width="17.08984375" bestFit="1" customWidth="1"/>
    <col min="173" max="173" width="9.6328125" bestFit="1" customWidth="1"/>
    <col min="174" max="174" width="16.26953125" bestFit="1" customWidth="1"/>
    <col min="175" max="175" width="8.90625" bestFit="1" customWidth="1"/>
    <col min="176" max="176" width="9.36328125" bestFit="1" customWidth="1"/>
    <col min="177" max="177" width="13.54296875" bestFit="1" customWidth="1"/>
    <col min="178" max="178" width="13.81640625" bestFit="1" customWidth="1"/>
    <col min="179" max="179" width="12.36328125" bestFit="1" customWidth="1"/>
    <col min="180" max="180" width="17.08984375" bestFit="1" customWidth="1"/>
    <col min="181" max="181" width="9.6328125" bestFit="1" customWidth="1"/>
    <col min="182" max="182" width="16.26953125" bestFit="1" customWidth="1"/>
    <col min="183" max="183" width="8.90625" bestFit="1" customWidth="1"/>
    <col min="184" max="184" width="9.36328125" bestFit="1" customWidth="1"/>
    <col min="185" max="185" width="13.54296875" bestFit="1" customWidth="1"/>
    <col min="186" max="186" width="13.81640625" bestFit="1" customWidth="1"/>
    <col min="187" max="187" width="12.36328125" bestFit="1" customWidth="1"/>
    <col min="188" max="188" width="17.08984375" bestFit="1" customWidth="1"/>
    <col min="189" max="189" width="9.6328125" bestFit="1" customWidth="1"/>
    <col min="190" max="190" width="16.26953125" bestFit="1" customWidth="1"/>
    <col min="191" max="191" width="8.90625" bestFit="1" customWidth="1"/>
    <col min="192" max="192" width="9.36328125" bestFit="1" customWidth="1"/>
    <col min="193" max="193" width="13.54296875" bestFit="1" customWidth="1"/>
    <col min="194" max="194" width="13.81640625" bestFit="1" customWidth="1"/>
    <col min="195" max="195" width="12.36328125" bestFit="1" customWidth="1"/>
    <col min="196" max="196" width="17.08984375" bestFit="1" customWidth="1"/>
    <col min="197" max="197" width="9.6328125" bestFit="1" customWidth="1"/>
    <col min="198" max="198" width="16.26953125" bestFit="1" customWidth="1"/>
    <col min="199" max="199" width="8.90625" bestFit="1" customWidth="1"/>
    <col min="200" max="200" width="9.36328125" bestFit="1" customWidth="1"/>
    <col min="201" max="201" width="13.54296875" bestFit="1" customWidth="1"/>
    <col min="202" max="202" width="13.81640625" bestFit="1" customWidth="1"/>
    <col min="203" max="203" width="12.36328125" bestFit="1" customWidth="1"/>
    <col min="204" max="204" width="17.08984375" bestFit="1" customWidth="1"/>
    <col min="205" max="205" width="9.6328125" bestFit="1" customWidth="1"/>
    <col min="206" max="206" width="16.26953125" bestFit="1" customWidth="1"/>
    <col min="207" max="207" width="8.90625" bestFit="1" customWidth="1"/>
    <col min="208" max="208" width="9.36328125" bestFit="1" customWidth="1"/>
    <col min="209" max="209" width="13.54296875" bestFit="1" customWidth="1"/>
    <col min="210" max="210" width="13.81640625" bestFit="1" customWidth="1"/>
    <col min="211" max="211" width="12.36328125" bestFit="1" customWidth="1"/>
    <col min="212" max="212" width="17.08984375" bestFit="1" customWidth="1"/>
    <col min="213" max="213" width="9.6328125" bestFit="1" customWidth="1"/>
    <col min="214" max="214" width="16.26953125" bestFit="1" customWidth="1"/>
    <col min="215" max="215" width="8.90625" bestFit="1" customWidth="1"/>
    <col min="216" max="216" width="9.36328125" bestFit="1" customWidth="1"/>
    <col min="217" max="217" width="13.54296875" bestFit="1" customWidth="1"/>
    <col min="218" max="218" width="13.81640625" bestFit="1" customWidth="1"/>
    <col min="219" max="219" width="12.36328125" bestFit="1" customWidth="1"/>
    <col min="220" max="220" width="17.08984375" bestFit="1" customWidth="1"/>
    <col min="221" max="221" width="9.6328125" bestFit="1" customWidth="1"/>
    <col min="222" max="222" width="16.26953125" bestFit="1" customWidth="1"/>
    <col min="223" max="223" width="8.90625" bestFit="1" customWidth="1"/>
    <col min="224" max="224" width="9.36328125" bestFit="1" customWidth="1"/>
    <col min="225" max="225" width="13.54296875" bestFit="1" customWidth="1"/>
    <col min="226" max="226" width="13.81640625" bestFit="1" customWidth="1"/>
    <col min="227" max="227" width="12.36328125" bestFit="1" customWidth="1"/>
    <col min="228" max="228" width="17.08984375" bestFit="1" customWidth="1"/>
    <col min="229" max="229" width="9.6328125" bestFit="1" customWidth="1"/>
    <col min="230" max="230" width="16.26953125" bestFit="1" customWidth="1"/>
    <col min="231" max="231" width="8.90625" bestFit="1" customWidth="1"/>
    <col min="232" max="232" width="9.36328125" bestFit="1" customWidth="1"/>
    <col min="233" max="233" width="13.54296875" bestFit="1" customWidth="1"/>
    <col min="234" max="234" width="13.81640625" bestFit="1" customWidth="1"/>
    <col min="235" max="235" width="12.36328125" bestFit="1" customWidth="1"/>
    <col min="236" max="236" width="17.08984375" bestFit="1" customWidth="1"/>
    <col min="237" max="237" width="9.6328125" bestFit="1" customWidth="1"/>
    <col min="238" max="238" width="16.26953125" bestFit="1" customWidth="1"/>
    <col min="239" max="239" width="8.90625" bestFit="1" customWidth="1"/>
    <col min="240" max="240" width="9.36328125" bestFit="1" customWidth="1"/>
    <col min="241" max="241" width="13.54296875" bestFit="1" customWidth="1"/>
    <col min="242" max="242" width="13.81640625" bestFit="1" customWidth="1"/>
    <col min="243" max="243" width="12.36328125" bestFit="1" customWidth="1"/>
    <col min="244" max="244" width="17.08984375" bestFit="1" customWidth="1"/>
    <col min="245" max="245" width="9.6328125" bestFit="1" customWidth="1"/>
    <col min="246" max="246" width="16.26953125" bestFit="1" customWidth="1"/>
    <col min="247" max="247" width="8.90625" bestFit="1" customWidth="1"/>
    <col min="248" max="248" width="9.36328125" bestFit="1" customWidth="1"/>
    <col min="249" max="249" width="13.54296875" bestFit="1" customWidth="1"/>
    <col min="250" max="250" width="13.81640625" bestFit="1" customWidth="1"/>
    <col min="251" max="251" width="12.36328125" bestFit="1" customWidth="1"/>
    <col min="252" max="252" width="17.08984375" bestFit="1" customWidth="1"/>
    <col min="253" max="253" width="9.6328125" bestFit="1" customWidth="1"/>
    <col min="254" max="254" width="16.26953125" bestFit="1" customWidth="1"/>
    <col min="255" max="255" width="8.90625" bestFit="1" customWidth="1"/>
    <col min="256" max="256" width="9.36328125" bestFit="1" customWidth="1"/>
    <col min="257" max="257" width="13.54296875" bestFit="1" customWidth="1"/>
    <col min="258" max="258" width="13.81640625" bestFit="1" customWidth="1"/>
    <col min="259" max="259" width="12.36328125" bestFit="1" customWidth="1"/>
    <col min="260" max="260" width="17.08984375" bestFit="1" customWidth="1"/>
    <col min="261" max="261" width="9.6328125" bestFit="1" customWidth="1"/>
    <col min="262" max="262" width="16.26953125" bestFit="1" customWidth="1"/>
    <col min="263" max="263" width="8.90625" bestFit="1" customWidth="1"/>
    <col min="264" max="264" width="9.36328125" bestFit="1" customWidth="1"/>
    <col min="265" max="265" width="13.54296875" bestFit="1" customWidth="1"/>
    <col min="266" max="266" width="13.81640625" bestFit="1" customWidth="1"/>
    <col min="267" max="267" width="12.36328125" bestFit="1" customWidth="1"/>
    <col min="268" max="268" width="17.08984375" bestFit="1" customWidth="1"/>
    <col min="269" max="269" width="9.6328125" bestFit="1" customWidth="1"/>
    <col min="270" max="270" width="16.26953125" bestFit="1" customWidth="1"/>
    <col min="271" max="271" width="8.90625" bestFit="1" customWidth="1"/>
    <col min="272" max="272" width="9.36328125" bestFit="1" customWidth="1"/>
    <col min="273" max="273" width="13.54296875" bestFit="1" customWidth="1"/>
    <col min="274" max="274" width="13.81640625" bestFit="1" customWidth="1"/>
    <col min="275" max="275" width="12.36328125" bestFit="1" customWidth="1"/>
    <col min="276" max="276" width="17.08984375" bestFit="1" customWidth="1"/>
    <col min="277" max="277" width="9.6328125" bestFit="1" customWidth="1"/>
    <col min="278" max="278" width="16.26953125" bestFit="1" customWidth="1"/>
    <col min="279" max="279" width="8.90625" bestFit="1" customWidth="1"/>
    <col min="280" max="280" width="9.36328125" bestFit="1" customWidth="1"/>
    <col min="281" max="281" width="13.54296875" bestFit="1" customWidth="1"/>
    <col min="282" max="282" width="13.81640625" bestFit="1" customWidth="1"/>
    <col min="283" max="283" width="12.36328125" bestFit="1" customWidth="1"/>
    <col min="284" max="284" width="17.08984375" bestFit="1" customWidth="1"/>
    <col min="285" max="285" width="9.6328125" bestFit="1" customWidth="1"/>
    <col min="286" max="286" width="16.26953125" bestFit="1" customWidth="1"/>
    <col min="287" max="287" width="8.90625" bestFit="1" customWidth="1"/>
    <col min="288" max="288" width="9.36328125" bestFit="1" customWidth="1"/>
    <col min="289" max="289" width="13.54296875" bestFit="1" customWidth="1"/>
    <col min="290" max="290" width="13.81640625" bestFit="1" customWidth="1"/>
    <col min="291" max="291" width="12.36328125" bestFit="1" customWidth="1"/>
    <col min="292" max="292" width="17.08984375" bestFit="1" customWidth="1"/>
    <col min="293" max="293" width="9.6328125" bestFit="1" customWidth="1"/>
    <col min="294" max="294" width="16.26953125" bestFit="1" customWidth="1"/>
    <col min="295" max="295" width="8.90625" bestFit="1" customWidth="1"/>
    <col min="296" max="296" width="9.36328125" bestFit="1" customWidth="1"/>
    <col min="297" max="297" width="13.54296875" bestFit="1" customWidth="1"/>
    <col min="298" max="298" width="13.81640625" bestFit="1" customWidth="1"/>
    <col min="299" max="299" width="12.36328125" bestFit="1" customWidth="1"/>
    <col min="300" max="300" width="17.08984375" bestFit="1" customWidth="1"/>
    <col min="301" max="301" width="9.6328125" bestFit="1" customWidth="1"/>
    <col min="302" max="302" width="16.26953125" bestFit="1" customWidth="1"/>
    <col min="303" max="303" width="8.90625" bestFit="1" customWidth="1"/>
    <col min="304" max="304" width="9.36328125" bestFit="1" customWidth="1"/>
    <col min="305" max="305" width="13.54296875" bestFit="1" customWidth="1"/>
    <col min="306" max="306" width="13.81640625" bestFit="1" customWidth="1"/>
    <col min="307" max="307" width="12.36328125" bestFit="1" customWidth="1"/>
    <col min="308" max="308" width="17.08984375" bestFit="1" customWidth="1"/>
    <col min="309" max="309" width="9.6328125" bestFit="1" customWidth="1"/>
    <col min="310" max="310" width="16.26953125" bestFit="1" customWidth="1"/>
    <col min="311" max="311" width="8.90625" bestFit="1" customWidth="1"/>
    <col min="312" max="312" width="9.36328125" bestFit="1" customWidth="1"/>
    <col min="313" max="313" width="13.54296875" bestFit="1" customWidth="1"/>
    <col min="314" max="314" width="13.81640625" bestFit="1" customWidth="1"/>
    <col min="315" max="315" width="12.36328125" bestFit="1" customWidth="1"/>
    <col min="316" max="316" width="17.08984375" bestFit="1" customWidth="1"/>
    <col min="317" max="317" width="9.6328125" bestFit="1" customWidth="1"/>
    <col min="318" max="318" width="16.26953125" bestFit="1" customWidth="1"/>
    <col min="319" max="319" width="8.90625" bestFit="1" customWidth="1"/>
    <col min="320" max="320" width="9.36328125" bestFit="1" customWidth="1"/>
    <col min="321" max="321" width="13.54296875" bestFit="1" customWidth="1"/>
    <col min="322" max="322" width="13.81640625" bestFit="1" customWidth="1"/>
    <col min="323" max="323" width="12.36328125" bestFit="1" customWidth="1"/>
    <col min="324" max="324" width="17.08984375" bestFit="1" customWidth="1"/>
    <col min="325" max="325" width="9.6328125" bestFit="1" customWidth="1"/>
    <col min="326" max="326" width="16.26953125" bestFit="1" customWidth="1"/>
    <col min="327" max="327" width="8.90625" bestFit="1" customWidth="1"/>
    <col min="328" max="328" width="9.36328125" bestFit="1" customWidth="1"/>
    <col min="329" max="329" width="13.54296875" bestFit="1" customWidth="1"/>
    <col min="330" max="330" width="13.81640625" bestFit="1" customWidth="1"/>
    <col min="331" max="331" width="12.36328125" bestFit="1" customWidth="1"/>
    <col min="332" max="332" width="17.08984375" bestFit="1" customWidth="1"/>
    <col min="333" max="333" width="9.6328125" bestFit="1" customWidth="1"/>
    <col min="334" max="334" width="16.26953125" bestFit="1" customWidth="1"/>
    <col min="335" max="335" width="8.90625" bestFit="1" customWidth="1"/>
    <col min="336" max="336" width="9.36328125" bestFit="1" customWidth="1"/>
    <col min="337" max="337" width="13.54296875" bestFit="1" customWidth="1"/>
    <col min="338" max="338" width="13.81640625" bestFit="1" customWidth="1"/>
    <col min="339" max="339" width="12.36328125" bestFit="1" customWidth="1"/>
    <col min="340" max="340" width="17.08984375" bestFit="1" customWidth="1"/>
    <col min="341" max="341" width="9.6328125" bestFit="1" customWidth="1"/>
    <col min="342" max="342" width="16.26953125" bestFit="1" customWidth="1"/>
    <col min="343" max="343" width="8.90625" bestFit="1" customWidth="1"/>
    <col min="344" max="344" width="9.36328125" bestFit="1" customWidth="1"/>
    <col min="345" max="345" width="13.54296875" bestFit="1" customWidth="1"/>
    <col min="346" max="346" width="13.81640625" bestFit="1" customWidth="1"/>
    <col min="347" max="347" width="12.36328125" bestFit="1" customWidth="1"/>
    <col min="348" max="348" width="17.08984375" bestFit="1" customWidth="1"/>
    <col min="349" max="349" width="9.6328125" bestFit="1" customWidth="1"/>
    <col min="350" max="350" width="16.26953125" bestFit="1" customWidth="1"/>
    <col min="351" max="351" width="8.90625" bestFit="1" customWidth="1"/>
    <col min="352" max="352" width="9.36328125" bestFit="1" customWidth="1"/>
    <col min="353" max="353" width="13.54296875" bestFit="1" customWidth="1"/>
    <col min="354" max="354" width="13.81640625" bestFit="1" customWidth="1"/>
    <col min="355" max="355" width="12.36328125" bestFit="1" customWidth="1"/>
    <col min="356" max="356" width="17.08984375" bestFit="1" customWidth="1"/>
    <col min="357" max="357" width="9.6328125" bestFit="1" customWidth="1"/>
    <col min="358" max="358" width="16.26953125" bestFit="1" customWidth="1"/>
    <col min="359" max="359" width="8.90625" bestFit="1" customWidth="1"/>
    <col min="360" max="360" width="9.36328125" bestFit="1" customWidth="1"/>
    <col min="361" max="361" width="13.54296875" bestFit="1" customWidth="1"/>
    <col min="362" max="362" width="13.81640625" bestFit="1" customWidth="1"/>
    <col min="363" max="363" width="12.36328125" bestFit="1" customWidth="1"/>
    <col min="364" max="364" width="17.08984375" bestFit="1" customWidth="1"/>
    <col min="365" max="365" width="9.6328125" bestFit="1" customWidth="1"/>
    <col min="366" max="366" width="16.26953125" bestFit="1" customWidth="1"/>
    <col min="367" max="367" width="8.90625" bestFit="1" customWidth="1"/>
    <col min="368" max="368" width="9.36328125" bestFit="1" customWidth="1"/>
    <col min="369" max="369" width="13.54296875" bestFit="1" customWidth="1"/>
    <col min="370" max="370" width="13.81640625" bestFit="1" customWidth="1"/>
    <col min="371" max="371" width="12.36328125" bestFit="1" customWidth="1"/>
    <col min="372" max="372" width="17.08984375" bestFit="1" customWidth="1"/>
    <col min="373" max="373" width="9.6328125" bestFit="1" customWidth="1"/>
    <col min="374" max="374" width="16.26953125" bestFit="1" customWidth="1"/>
    <col min="375" max="375" width="8.90625" bestFit="1" customWidth="1"/>
    <col min="376" max="376" width="9.36328125" bestFit="1" customWidth="1"/>
    <col min="377" max="377" width="13.54296875" bestFit="1" customWidth="1"/>
    <col min="378" max="378" width="13.81640625" bestFit="1" customWidth="1"/>
    <col min="379" max="379" width="12.36328125" bestFit="1" customWidth="1"/>
    <col min="380" max="380" width="17.08984375" bestFit="1" customWidth="1"/>
    <col min="381" max="381" width="9.6328125" bestFit="1" customWidth="1"/>
    <col min="382" max="382" width="16.26953125" bestFit="1" customWidth="1"/>
    <col min="383" max="383" width="8.90625" bestFit="1" customWidth="1"/>
    <col min="384" max="384" width="9.36328125" bestFit="1" customWidth="1"/>
    <col min="385" max="385" width="13.54296875" bestFit="1" customWidth="1"/>
    <col min="386" max="386" width="13.81640625" bestFit="1" customWidth="1"/>
    <col min="387" max="387" width="12.36328125" bestFit="1" customWidth="1"/>
    <col min="388" max="388" width="17.08984375" bestFit="1" customWidth="1"/>
    <col min="389" max="389" width="9.6328125" bestFit="1" customWidth="1"/>
    <col min="390" max="390" width="16.26953125" bestFit="1" customWidth="1"/>
    <col min="391" max="391" width="8.90625" bestFit="1" customWidth="1"/>
    <col min="392" max="392" width="9.36328125" bestFit="1" customWidth="1"/>
    <col min="393" max="393" width="13.54296875" bestFit="1" customWidth="1"/>
    <col min="394" max="394" width="13.81640625" bestFit="1" customWidth="1"/>
    <col min="395" max="395" width="12.36328125" bestFit="1" customWidth="1"/>
    <col min="396" max="396" width="17.08984375" bestFit="1" customWidth="1"/>
    <col min="397" max="397" width="9.6328125" bestFit="1" customWidth="1"/>
    <col min="398" max="398" width="16.26953125" bestFit="1" customWidth="1"/>
    <col min="399" max="399" width="8.90625" bestFit="1" customWidth="1"/>
    <col min="400" max="400" width="9.36328125" bestFit="1" customWidth="1"/>
    <col min="401" max="401" width="13.54296875" bestFit="1" customWidth="1"/>
    <col min="402" max="402" width="13.81640625" bestFit="1" customWidth="1"/>
    <col min="403" max="403" width="12.36328125" bestFit="1" customWidth="1"/>
    <col min="404" max="404" width="17.08984375" bestFit="1" customWidth="1"/>
    <col min="405" max="405" width="9.6328125" bestFit="1" customWidth="1"/>
    <col min="406" max="406" width="16.26953125" bestFit="1" customWidth="1"/>
    <col min="407" max="407" width="8.90625" bestFit="1" customWidth="1"/>
    <col min="408" max="408" width="9.36328125" bestFit="1" customWidth="1"/>
    <col min="409" max="409" width="13.54296875" bestFit="1" customWidth="1"/>
    <col min="410" max="410" width="13.81640625" bestFit="1" customWidth="1"/>
    <col min="411" max="411" width="12.36328125" bestFit="1" customWidth="1"/>
    <col min="412" max="412" width="17.08984375" bestFit="1" customWidth="1"/>
    <col min="413" max="413" width="9.6328125" bestFit="1" customWidth="1"/>
    <col min="414" max="414" width="16.26953125" bestFit="1" customWidth="1"/>
    <col min="415" max="415" width="8.90625" bestFit="1" customWidth="1"/>
    <col min="416" max="416" width="9.36328125" bestFit="1" customWidth="1"/>
    <col min="417" max="417" width="13.54296875" bestFit="1" customWidth="1"/>
    <col min="418" max="418" width="13.81640625" bestFit="1" customWidth="1"/>
    <col min="419" max="419" width="12.36328125" bestFit="1" customWidth="1"/>
    <col min="420" max="420" width="17.08984375" bestFit="1" customWidth="1"/>
    <col min="421" max="421" width="9.6328125" bestFit="1" customWidth="1"/>
    <col min="422" max="422" width="16.26953125" bestFit="1" customWidth="1"/>
    <col min="423" max="423" width="8.90625" bestFit="1" customWidth="1"/>
    <col min="424" max="424" width="9.36328125" bestFit="1" customWidth="1"/>
    <col min="425" max="425" width="13.54296875" bestFit="1" customWidth="1"/>
    <col min="426" max="426" width="13.81640625" bestFit="1" customWidth="1"/>
    <col min="427" max="427" width="12.36328125" bestFit="1" customWidth="1"/>
    <col min="428" max="428" width="17.08984375" bestFit="1" customWidth="1"/>
    <col min="429" max="429" width="9.6328125" bestFit="1" customWidth="1"/>
    <col min="430" max="430" width="16.26953125" bestFit="1" customWidth="1"/>
    <col min="431" max="431" width="8.90625" bestFit="1" customWidth="1"/>
    <col min="432" max="432" width="9.36328125" bestFit="1" customWidth="1"/>
    <col min="433" max="433" width="13.54296875" bestFit="1" customWidth="1"/>
    <col min="434" max="434" width="13.81640625" bestFit="1" customWidth="1"/>
    <col min="435" max="435" width="12.36328125" bestFit="1" customWidth="1"/>
    <col min="436" max="436" width="17.08984375" bestFit="1" customWidth="1"/>
    <col min="437" max="437" width="9.6328125" bestFit="1" customWidth="1"/>
    <col min="438" max="438" width="16.26953125" bestFit="1" customWidth="1"/>
    <col min="439" max="439" width="8.90625" bestFit="1" customWidth="1"/>
    <col min="440" max="440" width="9.36328125" bestFit="1" customWidth="1"/>
    <col min="441" max="441" width="13.54296875" bestFit="1" customWidth="1"/>
    <col min="442" max="442" width="13.81640625" bestFit="1" customWidth="1"/>
    <col min="443" max="443" width="12.36328125" bestFit="1" customWidth="1"/>
    <col min="444" max="444" width="17.08984375" bestFit="1" customWidth="1"/>
    <col min="445" max="445" width="9.6328125" bestFit="1" customWidth="1"/>
    <col min="446" max="446" width="16.26953125" bestFit="1" customWidth="1"/>
    <col min="447" max="447" width="8.90625" bestFit="1" customWidth="1"/>
    <col min="448" max="448" width="9.36328125" bestFit="1" customWidth="1"/>
    <col min="449" max="449" width="13.54296875" bestFit="1" customWidth="1"/>
    <col min="450" max="450" width="13.81640625" bestFit="1" customWidth="1"/>
    <col min="451" max="451" width="12.36328125" bestFit="1" customWidth="1"/>
    <col min="452" max="452" width="17.08984375" bestFit="1" customWidth="1"/>
    <col min="453" max="453" width="9.6328125" bestFit="1" customWidth="1"/>
    <col min="454" max="454" width="16.26953125" bestFit="1" customWidth="1"/>
    <col min="455" max="455" width="8.90625" bestFit="1" customWidth="1"/>
    <col min="456" max="456" width="9.36328125" bestFit="1" customWidth="1"/>
    <col min="457" max="457" width="13.54296875" bestFit="1" customWidth="1"/>
    <col min="458" max="458" width="13.81640625" bestFit="1" customWidth="1"/>
    <col min="459" max="459" width="12.36328125" bestFit="1" customWidth="1"/>
    <col min="460" max="460" width="17.08984375" bestFit="1" customWidth="1"/>
    <col min="461" max="461" width="9.6328125" bestFit="1" customWidth="1"/>
    <col min="462" max="462" width="16.26953125" bestFit="1" customWidth="1"/>
    <col min="463" max="463" width="8.90625" bestFit="1" customWidth="1"/>
    <col min="464" max="464" width="9.36328125" bestFit="1" customWidth="1"/>
    <col min="465" max="465" width="13.54296875" bestFit="1" customWidth="1"/>
    <col min="466" max="466" width="13.81640625" bestFit="1" customWidth="1"/>
    <col min="467" max="467" width="12.36328125" bestFit="1" customWidth="1"/>
    <col min="468" max="468" width="17.08984375" bestFit="1" customWidth="1"/>
    <col min="469" max="469" width="9.6328125" bestFit="1" customWidth="1"/>
    <col min="470" max="470" width="16.26953125" bestFit="1" customWidth="1"/>
    <col min="471" max="471" width="8.90625" bestFit="1" customWidth="1"/>
    <col min="472" max="472" width="9.36328125" bestFit="1" customWidth="1"/>
    <col min="473" max="473" width="13.54296875" bestFit="1" customWidth="1"/>
    <col min="474" max="474" width="13.81640625" bestFit="1" customWidth="1"/>
    <col min="475" max="475" width="12.36328125" bestFit="1" customWidth="1"/>
    <col min="476" max="476" width="17.08984375" bestFit="1" customWidth="1"/>
    <col min="477" max="477" width="9.6328125" bestFit="1" customWidth="1"/>
    <col min="478" max="478" width="16.26953125" bestFit="1" customWidth="1"/>
    <col min="479" max="479" width="8.90625" bestFit="1" customWidth="1"/>
    <col min="480" max="480" width="9.36328125" bestFit="1" customWidth="1"/>
    <col min="481" max="481" width="13.54296875" bestFit="1" customWidth="1"/>
    <col min="482" max="482" width="13.81640625" bestFit="1" customWidth="1"/>
    <col min="483" max="483" width="12.36328125" bestFit="1" customWidth="1"/>
    <col min="484" max="484" width="17.08984375" bestFit="1" customWidth="1"/>
    <col min="485" max="485" width="9.6328125" bestFit="1" customWidth="1"/>
    <col min="486" max="486" width="16.26953125" bestFit="1" customWidth="1"/>
    <col min="487" max="487" width="8.90625" bestFit="1" customWidth="1"/>
    <col min="488" max="488" width="9.36328125" bestFit="1" customWidth="1"/>
    <col min="489" max="489" width="13.54296875" bestFit="1" customWidth="1"/>
    <col min="490" max="490" width="13.81640625" bestFit="1" customWidth="1"/>
    <col min="491" max="491" width="12.36328125" bestFit="1" customWidth="1"/>
    <col min="492" max="492" width="17.08984375" bestFit="1" customWidth="1"/>
    <col min="493" max="493" width="9.6328125" bestFit="1" customWidth="1"/>
    <col min="494" max="494" width="16.26953125" bestFit="1" customWidth="1"/>
    <col min="495" max="495" width="8.90625" bestFit="1" customWidth="1"/>
    <col min="496" max="496" width="9.36328125" bestFit="1" customWidth="1"/>
    <col min="497" max="497" width="13.54296875" bestFit="1" customWidth="1"/>
    <col min="498" max="498" width="13.81640625" bestFit="1" customWidth="1"/>
    <col min="499" max="499" width="12.36328125" bestFit="1" customWidth="1"/>
    <col min="500" max="500" width="17.08984375" bestFit="1" customWidth="1"/>
    <col min="501" max="501" width="9.6328125" bestFit="1" customWidth="1"/>
    <col min="502" max="502" width="16.26953125" bestFit="1" customWidth="1"/>
    <col min="503" max="503" width="8.90625" bestFit="1" customWidth="1"/>
    <col min="504" max="504" width="9.36328125" bestFit="1" customWidth="1"/>
    <col min="505" max="505" width="13.54296875" bestFit="1" customWidth="1"/>
    <col min="506" max="506" width="13.81640625" bestFit="1" customWidth="1"/>
    <col min="507" max="507" width="12.36328125" bestFit="1" customWidth="1"/>
    <col min="508" max="508" width="17.08984375" bestFit="1" customWidth="1"/>
    <col min="509" max="509" width="9.6328125" bestFit="1" customWidth="1"/>
    <col min="510" max="510" width="16.26953125" bestFit="1" customWidth="1"/>
    <col min="511" max="511" width="8.90625" bestFit="1" customWidth="1"/>
    <col min="512" max="512" width="9.36328125" bestFit="1" customWidth="1"/>
    <col min="513" max="513" width="13.54296875" bestFit="1" customWidth="1"/>
    <col min="514" max="514" width="13.81640625" bestFit="1" customWidth="1"/>
    <col min="515" max="515" width="12.36328125" bestFit="1" customWidth="1"/>
    <col min="516" max="516" width="17.08984375" bestFit="1" customWidth="1"/>
    <col min="517" max="517" width="9.6328125" bestFit="1" customWidth="1"/>
    <col min="518" max="518" width="16.26953125" bestFit="1" customWidth="1"/>
    <col min="519" max="519" width="8.90625" bestFit="1" customWidth="1"/>
    <col min="520" max="520" width="9.36328125" bestFit="1" customWidth="1"/>
    <col min="521" max="521" width="13.54296875" bestFit="1" customWidth="1"/>
    <col min="522" max="522" width="13.81640625" bestFit="1" customWidth="1"/>
    <col min="523" max="523" width="12.36328125" bestFit="1" customWidth="1"/>
    <col min="524" max="524" width="17.08984375" bestFit="1" customWidth="1"/>
    <col min="525" max="525" width="9.6328125" bestFit="1" customWidth="1"/>
    <col min="526" max="526" width="16.26953125" bestFit="1" customWidth="1"/>
    <col min="527" max="527" width="8.90625" bestFit="1" customWidth="1"/>
    <col min="528" max="528" width="9.36328125" bestFit="1" customWidth="1"/>
    <col min="529" max="529" width="13.54296875" bestFit="1" customWidth="1"/>
    <col min="530" max="530" width="13.81640625" bestFit="1" customWidth="1"/>
    <col min="531" max="531" width="12.36328125" bestFit="1" customWidth="1"/>
    <col min="532" max="532" width="17.08984375" bestFit="1" customWidth="1"/>
    <col min="533" max="533" width="9.6328125" bestFit="1" customWidth="1"/>
    <col min="534" max="534" width="16.26953125" bestFit="1" customWidth="1"/>
    <col min="535" max="535" width="8.90625" bestFit="1" customWidth="1"/>
    <col min="536" max="536" width="9.36328125" bestFit="1" customWidth="1"/>
    <col min="537" max="537" width="13.54296875" bestFit="1" customWidth="1"/>
    <col min="538" max="538" width="13.81640625" bestFit="1" customWidth="1"/>
    <col min="539" max="539" width="12.36328125" bestFit="1" customWidth="1"/>
    <col min="540" max="540" width="17.08984375" bestFit="1" customWidth="1"/>
    <col min="541" max="541" width="9.6328125" bestFit="1" customWidth="1"/>
    <col min="542" max="542" width="16.26953125" bestFit="1" customWidth="1"/>
    <col min="543" max="543" width="8.90625" bestFit="1" customWidth="1"/>
    <col min="544" max="544" width="9.36328125" bestFit="1" customWidth="1"/>
    <col min="545" max="545" width="13.54296875" bestFit="1" customWidth="1"/>
    <col min="546" max="546" width="13.81640625" bestFit="1" customWidth="1"/>
    <col min="547" max="547" width="12.36328125" bestFit="1" customWidth="1"/>
    <col min="548" max="548" width="17.08984375" bestFit="1" customWidth="1"/>
    <col min="549" max="549" width="9.6328125" bestFit="1" customWidth="1"/>
    <col min="550" max="550" width="16.26953125" bestFit="1" customWidth="1"/>
    <col min="551" max="551" width="8.90625" bestFit="1" customWidth="1"/>
    <col min="552" max="552" width="9.36328125" bestFit="1" customWidth="1"/>
    <col min="553" max="553" width="13.54296875" bestFit="1" customWidth="1"/>
    <col min="554" max="554" width="13.81640625" bestFit="1" customWidth="1"/>
    <col min="555" max="555" width="12.36328125" bestFit="1" customWidth="1"/>
    <col min="556" max="556" width="17.08984375" bestFit="1" customWidth="1"/>
    <col min="557" max="557" width="9.6328125" bestFit="1" customWidth="1"/>
    <col min="558" max="558" width="16.26953125" bestFit="1" customWidth="1"/>
    <col min="559" max="559" width="8.90625" bestFit="1" customWidth="1"/>
    <col min="560" max="560" width="9.36328125" bestFit="1" customWidth="1"/>
    <col min="561" max="561" width="13.54296875" bestFit="1" customWidth="1"/>
    <col min="562" max="562" width="13.81640625" bestFit="1" customWidth="1"/>
    <col min="563" max="563" width="12.36328125" bestFit="1" customWidth="1"/>
    <col min="564" max="564" width="17.08984375" bestFit="1" customWidth="1"/>
    <col min="565" max="565" width="9.6328125" bestFit="1" customWidth="1"/>
    <col min="566" max="566" width="16.26953125" bestFit="1" customWidth="1"/>
    <col min="567" max="567" width="8.90625" bestFit="1" customWidth="1"/>
    <col min="568" max="568" width="9.36328125" bestFit="1" customWidth="1"/>
    <col min="569" max="569" width="13.54296875" bestFit="1" customWidth="1"/>
    <col min="570" max="570" width="13.81640625" bestFit="1" customWidth="1"/>
    <col min="571" max="571" width="12.36328125" bestFit="1" customWidth="1"/>
    <col min="572" max="572" width="17.08984375" bestFit="1" customWidth="1"/>
    <col min="573" max="573" width="9.6328125" bestFit="1" customWidth="1"/>
    <col min="574" max="574" width="16.26953125" bestFit="1" customWidth="1"/>
    <col min="575" max="575" width="8.90625" bestFit="1" customWidth="1"/>
    <col min="576" max="576" width="9.36328125" bestFit="1" customWidth="1"/>
    <col min="577" max="577" width="13.54296875" bestFit="1" customWidth="1"/>
    <col min="578" max="578" width="13.81640625" bestFit="1" customWidth="1"/>
    <col min="579" max="579" width="12.36328125" bestFit="1" customWidth="1"/>
    <col min="580" max="580" width="17.08984375" bestFit="1" customWidth="1"/>
    <col min="581" max="581" width="9.6328125" bestFit="1" customWidth="1"/>
    <col min="582" max="582" width="16.26953125" bestFit="1" customWidth="1"/>
    <col min="583" max="583" width="8.90625" bestFit="1" customWidth="1"/>
    <col min="584" max="584" width="9.36328125" bestFit="1" customWidth="1"/>
    <col min="585" max="585" width="13.54296875" bestFit="1" customWidth="1"/>
    <col min="586" max="586" width="13.81640625" bestFit="1" customWidth="1"/>
    <col min="587" max="587" width="12.36328125" bestFit="1" customWidth="1"/>
    <col min="588" max="588" width="17.08984375" bestFit="1" customWidth="1"/>
    <col min="589" max="589" width="9.6328125" bestFit="1" customWidth="1"/>
    <col min="590" max="590" width="16.26953125" bestFit="1" customWidth="1"/>
    <col min="591" max="591" width="8.90625" bestFit="1" customWidth="1"/>
    <col min="592" max="592" width="9.36328125" bestFit="1" customWidth="1"/>
    <col min="593" max="593" width="13.54296875" bestFit="1" customWidth="1"/>
    <col min="594" max="594" width="13.81640625" bestFit="1" customWidth="1"/>
    <col min="595" max="595" width="12.36328125" bestFit="1" customWidth="1"/>
    <col min="596" max="596" width="17.08984375" bestFit="1" customWidth="1"/>
    <col min="597" max="597" width="9.6328125" bestFit="1" customWidth="1"/>
    <col min="598" max="598" width="16.26953125" bestFit="1" customWidth="1"/>
    <col min="599" max="599" width="8.90625" bestFit="1" customWidth="1"/>
    <col min="600" max="600" width="9.36328125" bestFit="1" customWidth="1"/>
    <col min="601" max="601" width="13.54296875" bestFit="1" customWidth="1"/>
    <col min="602" max="602" width="13.81640625" bestFit="1" customWidth="1"/>
    <col min="603" max="603" width="12.36328125" bestFit="1" customWidth="1"/>
    <col min="604" max="604" width="17.08984375" bestFit="1" customWidth="1"/>
    <col min="605" max="605" width="9.6328125" bestFit="1" customWidth="1"/>
    <col min="606" max="606" width="16.26953125" bestFit="1" customWidth="1"/>
    <col min="607" max="607" width="8.90625" bestFit="1" customWidth="1"/>
    <col min="608" max="608" width="9.36328125" bestFit="1" customWidth="1"/>
    <col min="609" max="609" width="13.54296875" bestFit="1" customWidth="1"/>
    <col min="610" max="610" width="13.81640625" bestFit="1" customWidth="1"/>
    <col min="611" max="611" width="12.36328125" bestFit="1" customWidth="1"/>
    <col min="612" max="612" width="17.08984375" bestFit="1" customWidth="1"/>
    <col min="613" max="613" width="9.6328125" bestFit="1" customWidth="1"/>
    <col min="614" max="614" width="16.26953125" bestFit="1" customWidth="1"/>
    <col min="615" max="615" width="8.90625" bestFit="1" customWidth="1"/>
    <col min="616" max="616" width="9.36328125" bestFit="1" customWidth="1"/>
    <col min="617" max="617" width="13.54296875" bestFit="1" customWidth="1"/>
    <col min="618" max="618" width="13.81640625" bestFit="1" customWidth="1"/>
    <col min="619" max="619" width="12.36328125" bestFit="1" customWidth="1"/>
    <col min="620" max="620" width="17.08984375" bestFit="1" customWidth="1"/>
    <col min="621" max="621" width="9.6328125" bestFit="1" customWidth="1"/>
    <col min="622" max="622" width="16.26953125" bestFit="1" customWidth="1"/>
    <col min="623" max="623" width="8.90625" bestFit="1" customWidth="1"/>
    <col min="624" max="624" width="9.36328125" bestFit="1" customWidth="1"/>
    <col min="625" max="625" width="13.54296875" bestFit="1" customWidth="1"/>
    <col min="626" max="626" width="13.81640625" bestFit="1" customWidth="1"/>
    <col min="627" max="627" width="12.36328125" bestFit="1" customWidth="1"/>
    <col min="628" max="628" width="17.08984375" bestFit="1" customWidth="1"/>
    <col min="629" max="629" width="9.6328125" bestFit="1" customWidth="1"/>
    <col min="630" max="630" width="16.26953125" bestFit="1" customWidth="1"/>
    <col min="631" max="631" width="8.90625" bestFit="1" customWidth="1"/>
    <col min="632" max="632" width="9.36328125" bestFit="1" customWidth="1"/>
    <col min="633" max="633" width="13.54296875" bestFit="1" customWidth="1"/>
    <col min="634" max="634" width="13.81640625" bestFit="1" customWidth="1"/>
    <col min="635" max="635" width="12.36328125" bestFit="1" customWidth="1"/>
    <col min="636" max="636" width="17.08984375" bestFit="1" customWidth="1"/>
    <col min="637" max="637" width="9.6328125" bestFit="1" customWidth="1"/>
    <col min="638" max="638" width="16.26953125" bestFit="1" customWidth="1"/>
    <col min="639" max="639" width="8.90625" bestFit="1" customWidth="1"/>
    <col min="640" max="640" width="9.36328125" bestFit="1" customWidth="1"/>
    <col min="641" max="641" width="13.54296875" bestFit="1" customWidth="1"/>
    <col min="642" max="642" width="13.81640625" bestFit="1" customWidth="1"/>
    <col min="643" max="643" width="12.36328125" bestFit="1" customWidth="1"/>
    <col min="644" max="644" width="17.08984375" bestFit="1" customWidth="1"/>
    <col min="645" max="645" width="9.6328125" bestFit="1" customWidth="1"/>
    <col min="646" max="646" width="16.26953125" bestFit="1" customWidth="1"/>
    <col min="647" max="647" width="8.90625" bestFit="1" customWidth="1"/>
    <col min="648" max="648" width="9.36328125" bestFit="1" customWidth="1"/>
    <col min="649" max="649" width="13.54296875" bestFit="1" customWidth="1"/>
    <col min="650" max="650" width="13.81640625" bestFit="1" customWidth="1"/>
    <col min="651" max="651" width="12.36328125" bestFit="1" customWidth="1"/>
    <col min="652" max="652" width="17.08984375" bestFit="1" customWidth="1"/>
    <col min="653" max="653" width="9.6328125" bestFit="1" customWidth="1"/>
    <col min="654" max="654" width="16.26953125" bestFit="1" customWidth="1"/>
    <col min="655" max="655" width="8.90625" bestFit="1" customWidth="1"/>
    <col min="656" max="656" width="9.36328125" bestFit="1" customWidth="1"/>
    <col min="657" max="657" width="13.54296875" bestFit="1" customWidth="1"/>
    <col min="658" max="658" width="13.81640625" bestFit="1" customWidth="1"/>
    <col min="659" max="659" width="12.36328125" bestFit="1" customWidth="1"/>
    <col min="660" max="660" width="17.08984375" bestFit="1" customWidth="1"/>
    <col min="661" max="661" width="9.6328125" bestFit="1" customWidth="1"/>
    <col min="662" max="662" width="16.26953125" bestFit="1" customWidth="1"/>
    <col min="663" max="663" width="8.90625" bestFit="1" customWidth="1"/>
    <col min="664" max="664" width="9.36328125" bestFit="1" customWidth="1"/>
    <col min="665" max="665" width="13.54296875" bestFit="1" customWidth="1"/>
    <col min="666" max="666" width="13.81640625" bestFit="1" customWidth="1"/>
    <col min="667" max="667" width="12.36328125" bestFit="1" customWidth="1"/>
    <col min="668" max="668" width="17.08984375" bestFit="1" customWidth="1"/>
    <col min="669" max="669" width="9.6328125" bestFit="1" customWidth="1"/>
    <col min="670" max="670" width="16.26953125" bestFit="1" customWidth="1"/>
    <col min="671" max="671" width="8.90625" bestFit="1" customWidth="1"/>
    <col min="672" max="672" width="9.36328125" bestFit="1" customWidth="1"/>
    <col min="673" max="673" width="13.54296875" bestFit="1" customWidth="1"/>
    <col min="674" max="674" width="13.81640625" bestFit="1" customWidth="1"/>
    <col min="675" max="675" width="12.36328125" bestFit="1" customWidth="1"/>
    <col min="676" max="676" width="17.08984375" bestFit="1" customWidth="1"/>
    <col min="677" max="677" width="9.6328125" bestFit="1" customWidth="1"/>
    <col min="678" max="678" width="16.26953125" bestFit="1" customWidth="1"/>
    <col min="679" max="679" width="8.90625" bestFit="1" customWidth="1"/>
    <col min="680" max="680" width="9.36328125" bestFit="1" customWidth="1"/>
    <col min="681" max="681" width="13.54296875" bestFit="1" customWidth="1"/>
    <col min="682" max="682" width="13.81640625" bestFit="1" customWidth="1"/>
    <col min="683" max="683" width="12.36328125" bestFit="1" customWidth="1"/>
    <col min="684" max="684" width="17.08984375" bestFit="1" customWidth="1"/>
    <col min="685" max="685" width="9.6328125" bestFit="1" customWidth="1"/>
    <col min="686" max="686" width="16.26953125" bestFit="1" customWidth="1"/>
    <col min="687" max="687" width="8.90625" bestFit="1" customWidth="1"/>
    <col min="688" max="688" width="9.36328125" bestFit="1" customWidth="1"/>
    <col min="689" max="689" width="13.54296875" bestFit="1" customWidth="1"/>
    <col min="690" max="690" width="13.81640625" bestFit="1" customWidth="1"/>
    <col min="691" max="691" width="12.36328125" bestFit="1" customWidth="1"/>
    <col min="692" max="692" width="17.08984375" bestFit="1" customWidth="1"/>
    <col min="693" max="693" width="9.6328125" bestFit="1" customWidth="1"/>
    <col min="694" max="694" width="16.26953125" bestFit="1" customWidth="1"/>
    <col min="695" max="695" width="8.90625" bestFit="1" customWidth="1"/>
    <col min="696" max="696" width="9.36328125" bestFit="1" customWidth="1"/>
    <col min="697" max="697" width="13.54296875" bestFit="1" customWidth="1"/>
    <col min="698" max="698" width="13.81640625" bestFit="1" customWidth="1"/>
    <col min="699" max="699" width="12.36328125" bestFit="1" customWidth="1"/>
    <col min="700" max="700" width="17.08984375" bestFit="1" customWidth="1"/>
    <col min="701" max="701" width="9.6328125" bestFit="1" customWidth="1"/>
    <col min="702" max="702" width="16.26953125" bestFit="1" customWidth="1"/>
    <col min="703" max="703" width="8.90625" bestFit="1" customWidth="1"/>
    <col min="704" max="704" width="9.36328125" bestFit="1" customWidth="1"/>
    <col min="705" max="705" width="13.54296875" bestFit="1" customWidth="1"/>
    <col min="706" max="706" width="13.81640625" bestFit="1" customWidth="1"/>
    <col min="707" max="707" width="12.36328125" bestFit="1" customWidth="1"/>
    <col min="708" max="708" width="17.08984375" bestFit="1" customWidth="1"/>
    <col min="709" max="709" width="9.6328125" bestFit="1" customWidth="1"/>
    <col min="710" max="710" width="16.26953125" bestFit="1" customWidth="1"/>
    <col min="711" max="711" width="8.90625" bestFit="1" customWidth="1"/>
    <col min="712" max="712" width="9.36328125" bestFit="1" customWidth="1"/>
    <col min="713" max="713" width="13.54296875" bestFit="1" customWidth="1"/>
    <col min="714" max="714" width="13.81640625" bestFit="1" customWidth="1"/>
    <col min="715" max="715" width="12.36328125" bestFit="1" customWidth="1"/>
    <col min="716" max="716" width="17.08984375" bestFit="1" customWidth="1"/>
    <col min="717" max="717" width="9.6328125" bestFit="1" customWidth="1"/>
    <col min="718" max="718" width="16.26953125" bestFit="1" customWidth="1"/>
    <col min="719" max="719" width="8.90625" bestFit="1" customWidth="1"/>
    <col min="720" max="720" width="9.36328125" bestFit="1" customWidth="1"/>
    <col min="721" max="721" width="13.54296875" bestFit="1" customWidth="1"/>
    <col min="722" max="722" width="13.81640625" bestFit="1" customWidth="1"/>
    <col min="723" max="723" width="12.36328125" bestFit="1" customWidth="1"/>
    <col min="724" max="724" width="17.08984375" bestFit="1" customWidth="1"/>
    <col min="725" max="725" width="9.6328125" bestFit="1" customWidth="1"/>
    <col min="726" max="726" width="16.26953125" bestFit="1" customWidth="1"/>
    <col min="727" max="727" width="8.90625" bestFit="1" customWidth="1"/>
    <col min="728" max="728" width="9.36328125" bestFit="1" customWidth="1"/>
    <col min="729" max="729" width="13.54296875" bestFit="1" customWidth="1"/>
    <col min="730" max="730" width="13.81640625" bestFit="1" customWidth="1"/>
    <col min="731" max="731" width="12.36328125" bestFit="1" customWidth="1"/>
    <col min="732" max="732" width="17.08984375" bestFit="1" customWidth="1"/>
    <col min="733" max="733" width="9.6328125" bestFit="1" customWidth="1"/>
    <col min="734" max="734" width="16.26953125" bestFit="1" customWidth="1"/>
    <col min="735" max="735" width="8.90625" bestFit="1" customWidth="1"/>
    <col min="736" max="736" width="9.36328125" bestFit="1" customWidth="1"/>
    <col min="737" max="737" width="13.54296875" bestFit="1" customWidth="1"/>
    <col min="738" max="738" width="13.81640625" bestFit="1" customWidth="1"/>
    <col min="739" max="739" width="12.36328125" bestFit="1" customWidth="1"/>
    <col min="740" max="740" width="17.08984375" bestFit="1" customWidth="1"/>
    <col min="741" max="741" width="9.6328125" bestFit="1" customWidth="1"/>
    <col min="742" max="742" width="16.26953125" bestFit="1" customWidth="1"/>
    <col min="743" max="743" width="8.90625" bestFit="1" customWidth="1"/>
    <col min="744" max="744" width="9.36328125" bestFit="1" customWidth="1"/>
    <col min="745" max="745" width="13.54296875" bestFit="1" customWidth="1"/>
    <col min="746" max="746" width="13.81640625" bestFit="1" customWidth="1"/>
    <col min="747" max="747" width="12.36328125" bestFit="1" customWidth="1"/>
    <col min="748" max="748" width="17.08984375" bestFit="1" customWidth="1"/>
    <col min="749" max="749" width="9.6328125" bestFit="1" customWidth="1"/>
    <col min="750" max="750" width="16.26953125" bestFit="1" customWidth="1"/>
    <col min="751" max="751" width="8.90625" bestFit="1" customWidth="1"/>
    <col min="752" max="752" width="9.36328125" bestFit="1" customWidth="1"/>
    <col min="753" max="753" width="13.54296875" bestFit="1" customWidth="1"/>
    <col min="754" max="754" width="13.81640625" bestFit="1" customWidth="1"/>
    <col min="755" max="755" width="12.36328125" bestFit="1" customWidth="1"/>
    <col min="756" max="756" width="17.08984375" bestFit="1" customWidth="1"/>
    <col min="757" max="757" width="9.6328125" bestFit="1" customWidth="1"/>
    <col min="758" max="758" width="16.26953125" bestFit="1" customWidth="1"/>
    <col min="759" max="759" width="8.90625" bestFit="1" customWidth="1"/>
    <col min="760" max="760" width="9.36328125" bestFit="1" customWidth="1"/>
    <col min="761" max="761" width="13.54296875" bestFit="1" customWidth="1"/>
    <col min="762" max="762" width="13.81640625" bestFit="1" customWidth="1"/>
    <col min="763" max="763" width="12.36328125" bestFit="1" customWidth="1"/>
    <col min="764" max="764" width="17.08984375" bestFit="1" customWidth="1"/>
    <col min="765" max="765" width="9.6328125" bestFit="1" customWidth="1"/>
    <col min="766" max="766" width="16.26953125" bestFit="1" customWidth="1"/>
    <col min="767" max="767" width="8.90625" bestFit="1" customWidth="1"/>
    <col min="768" max="768" width="9.36328125" bestFit="1" customWidth="1"/>
    <col min="769" max="769" width="13.54296875" bestFit="1" customWidth="1"/>
    <col min="770" max="770" width="13.81640625" bestFit="1" customWidth="1"/>
    <col min="771" max="771" width="12.36328125" bestFit="1" customWidth="1"/>
    <col min="772" max="772" width="17.08984375" bestFit="1" customWidth="1"/>
    <col min="773" max="773" width="9.6328125" bestFit="1" customWidth="1"/>
    <col min="774" max="774" width="16.26953125" bestFit="1" customWidth="1"/>
    <col min="775" max="775" width="8.90625" bestFit="1" customWidth="1"/>
    <col min="776" max="776" width="9.36328125" bestFit="1" customWidth="1"/>
    <col min="777" max="777" width="13.54296875" bestFit="1" customWidth="1"/>
    <col min="778" max="778" width="13.81640625" bestFit="1" customWidth="1"/>
    <col min="779" max="779" width="12.36328125" bestFit="1" customWidth="1"/>
    <col min="780" max="780" width="17.08984375" bestFit="1" customWidth="1"/>
    <col min="781" max="781" width="9.6328125" bestFit="1" customWidth="1"/>
    <col min="782" max="782" width="16.26953125" bestFit="1" customWidth="1"/>
    <col min="783" max="783" width="8.90625" bestFit="1" customWidth="1"/>
    <col min="784" max="784" width="9.36328125" bestFit="1" customWidth="1"/>
    <col min="785" max="785" width="13.54296875" bestFit="1" customWidth="1"/>
    <col min="786" max="786" width="13.81640625" bestFit="1" customWidth="1"/>
    <col min="787" max="787" width="12.36328125" bestFit="1" customWidth="1"/>
    <col min="788" max="788" width="17.08984375" bestFit="1" customWidth="1"/>
    <col min="789" max="789" width="9.6328125" bestFit="1" customWidth="1"/>
    <col min="790" max="790" width="16.26953125" bestFit="1" customWidth="1"/>
    <col min="791" max="791" width="8.90625" bestFit="1" customWidth="1"/>
    <col min="792" max="792" width="9.36328125" bestFit="1" customWidth="1"/>
    <col min="793" max="793" width="13.54296875" bestFit="1" customWidth="1"/>
    <col min="794" max="794" width="13.81640625" bestFit="1" customWidth="1"/>
    <col min="795" max="795" width="13.453125" bestFit="1" customWidth="1"/>
    <col min="796" max="796" width="17.08984375" bestFit="1" customWidth="1"/>
    <col min="797" max="797" width="9.6328125" bestFit="1" customWidth="1"/>
    <col min="798" max="798" width="16.26953125" bestFit="1" customWidth="1"/>
    <col min="799" max="799" width="8.90625" bestFit="1" customWidth="1"/>
    <col min="800" max="800" width="9.36328125" bestFit="1" customWidth="1"/>
    <col min="801" max="801" width="13.54296875" bestFit="1" customWidth="1"/>
    <col min="802" max="802" width="13.81640625" bestFit="1" customWidth="1"/>
  </cols>
  <sheetData>
    <row r="1" spans="1:802" x14ac:dyDescent="0.35">
      <c r="A1" s="135" t="s">
        <v>258</v>
      </c>
      <c r="B1" s="237" t="s">
        <v>266</v>
      </c>
      <c r="C1" s="144" t="s">
        <v>39</v>
      </c>
      <c r="D1" s="124"/>
      <c r="E1" s="124"/>
      <c r="F1" s="124"/>
      <c r="G1" s="124"/>
      <c r="H1" s="124"/>
      <c r="I1" s="124"/>
      <c r="J1" s="123"/>
      <c r="K1" s="257" t="s">
        <v>40</v>
      </c>
      <c r="L1" s="118"/>
      <c r="M1" s="118"/>
      <c r="N1" s="118"/>
      <c r="O1" s="118"/>
      <c r="P1" s="118"/>
      <c r="Q1" s="118"/>
      <c r="R1" s="25"/>
      <c r="S1" s="144" t="s">
        <v>41</v>
      </c>
      <c r="T1" s="124"/>
      <c r="U1" s="124"/>
      <c r="V1" s="124"/>
      <c r="W1" s="124"/>
      <c r="X1" s="124"/>
      <c r="Y1" s="124"/>
      <c r="Z1" s="123"/>
      <c r="AA1" s="257" t="s">
        <v>42</v>
      </c>
      <c r="AB1" s="118"/>
      <c r="AC1" s="118"/>
      <c r="AD1" s="118"/>
      <c r="AE1" s="118"/>
      <c r="AF1" s="118"/>
      <c r="AG1" s="118"/>
      <c r="AH1" s="25"/>
      <c r="AI1" s="144" t="s">
        <v>43</v>
      </c>
      <c r="AJ1" s="124"/>
      <c r="AK1" s="124"/>
      <c r="AL1" s="124"/>
      <c r="AM1" s="124"/>
      <c r="AN1" s="124"/>
      <c r="AO1" s="124"/>
      <c r="AP1" s="123"/>
      <c r="AQ1" s="257" t="s">
        <v>44</v>
      </c>
      <c r="AR1" s="118"/>
      <c r="AS1" s="118"/>
      <c r="AT1" s="118"/>
      <c r="AU1" s="118"/>
      <c r="AV1" s="118"/>
      <c r="AW1" s="118"/>
      <c r="AX1" s="25"/>
      <c r="AY1" s="144" t="s">
        <v>45</v>
      </c>
      <c r="AZ1" s="124"/>
      <c r="BA1" s="124"/>
      <c r="BB1" s="124"/>
      <c r="BC1" s="124"/>
      <c r="BD1" s="124"/>
      <c r="BE1" s="124"/>
      <c r="BF1" s="123"/>
      <c r="BG1" s="257" t="s">
        <v>46</v>
      </c>
      <c r="BH1" s="118"/>
      <c r="BI1" s="118"/>
      <c r="BJ1" s="118"/>
      <c r="BK1" s="118"/>
      <c r="BL1" s="118"/>
      <c r="BM1" s="118"/>
      <c r="BN1" s="25"/>
      <c r="BO1" s="144" t="s">
        <v>47</v>
      </c>
      <c r="BP1" s="124"/>
      <c r="BQ1" s="124"/>
      <c r="BR1" s="124"/>
      <c r="BS1" s="124"/>
      <c r="BT1" s="124"/>
      <c r="BU1" s="124"/>
      <c r="BV1" s="123"/>
      <c r="BW1" s="257" t="s">
        <v>48</v>
      </c>
      <c r="BX1" s="118"/>
      <c r="BY1" s="118"/>
      <c r="BZ1" s="118"/>
      <c r="CA1" s="118"/>
      <c r="CB1" s="118"/>
      <c r="CC1" s="118"/>
      <c r="CD1" s="25"/>
      <c r="CE1" s="144" t="s">
        <v>49</v>
      </c>
      <c r="CF1" s="124"/>
      <c r="CG1" s="124"/>
      <c r="CH1" s="124"/>
      <c r="CI1" s="124"/>
      <c r="CJ1" s="124"/>
      <c r="CK1" s="124"/>
      <c r="CL1" s="123"/>
      <c r="CM1" s="257" t="s">
        <v>50</v>
      </c>
      <c r="CN1" s="118"/>
      <c r="CO1" s="118"/>
      <c r="CP1" s="118"/>
      <c r="CQ1" s="118"/>
      <c r="CR1" s="118"/>
      <c r="CS1" s="118"/>
      <c r="CT1" s="25"/>
      <c r="CU1" s="144" t="s">
        <v>51</v>
      </c>
      <c r="CV1" s="124"/>
      <c r="CW1" s="124"/>
      <c r="CX1" s="124"/>
      <c r="CY1" s="124"/>
      <c r="CZ1" s="124"/>
      <c r="DA1" s="124"/>
      <c r="DB1" s="123"/>
      <c r="DC1" s="257" t="s">
        <v>52</v>
      </c>
      <c r="DD1" s="118"/>
      <c r="DE1" s="118"/>
      <c r="DF1" s="118"/>
      <c r="DG1" s="118"/>
      <c r="DH1" s="118"/>
      <c r="DI1" s="118"/>
      <c r="DJ1" s="25"/>
      <c r="DK1" s="144" t="s">
        <v>53</v>
      </c>
      <c r="DL1" s="124"/>
      <c r="DM1" s="124"/>
      <c r="DN1" s="124"/>
      <c r="DO1" s="124"/>
      <c r="DP1" s="124"/>
      <c r="DQ1" s="124"/>
      <c r="DR1" s="123"/>
      <c r="DS1" s="257" t="s">
        <v>54</v>
      </c>
      <c r="DT1" s="118"/>
      <c r="DU1" s="118"/>
      <c r="DV1" s="118"/>
      <c r="DW1" s="118"/>
      <c r="DX1" s="118"/>
      <c r="DY1" s="118"/>
      <c r="DZ1" s="25"/>
      <c r="EA1" s="144" t="s">
        <v>55</v>
      </c>
      <c r="EB1" s="124"/>
      <c r="EC1" s="124"/>
      <c r="ED1" s="124"/>
      <c r="EE1" s="124"/>
      <c r="EF1" s="124"/>
      <c r="EG1" s="124"/>
      <c r="EH1" s="123"/>
      <c r="EI1" s="257" t="s">
        <v>56</v>
      </c>
      <c r="EJ1" s="118"/>
      <c r="EK1" s="118"/>
      <c r="EL1" s="118"/>
      <c r="EM1" s="118"/>
      <c r="EN1" s="118"/>
      <c r="EO1" s="118"/>
      <c r="EP1" s="25"/>
      <c r="EQ1" s="144" t="s">
        <v>57</v>
      </c>
      <c r="ER1" s="124"/>
      <c r="ES1" s="124"/>
      <c r="ET1" s="124"/>
      <c r="EU1" s="124"/>
      <c r="EV1" s="124"/>
      <c r="EW1" s="124"/>
      <c r="EX1" s="123"/>
      <c r="EY1" s="257" t="s">
        <v>58</v>
      </c>
      <c r="EZ1" s="118"/>
      <c r="FA1" s="118"/>
      <c r="FB1" s="118"/>
      <c r="FC1" s="118"/>
      <c r="FD1" s="118"/>
      <c r="FE1" s="118"/>
      <c r="FF1" s="25"/>
      <c r="FG1" s="144" t="s">
        <v>59</v>
      </c>
      <c r="FH1" s="124"/>
      <c r="FI1" s="124"/>
      <c r="FJ1" s="124"/>
      <c r="FK1" s="124"/>
      <c r="FL1" s="124"/>
      <c r="FM1" s="124"/>
      <c r="FN1" s="123"/>
      <c r="FO1" s="257" t="s">
        <v>60</v>
      </c>
      <c r="FP1" s="118"/>
      <c r="FQ1" s="118"/>
      <c r="FR1" s="118"/>
      <c r="FS1" s="118"/>
      <c r="FT1" s="118"/>
      <c r="FU1" s="118"/>
      <c r="FV1" s="25"/>
      <c r="FW1" s="144" t="s">
        <v>61</v>
      </c>
      <c r="FX1" s="124"/>
      <c r="FY1" s="124"/>
      <c r="FZ1" s="124"/>
      <c r="GA1" s="124"/>
      <c r="GB1" s="124"/>
      <c r="GC1" s="124"/>
      <c r="GD1" s="123"/>
      <c r="GE1" s="257" t="s">
        <v>62</v>
      </c>
      <c r="GF1" s="118"/>
      <c r="GG1" s="118"/>
      <c r="GH1" s="118"/>
      <c r="GI1" s="118"/>
      <c r="GJ1" s="118"/>
      <c r="GK1" s="118"/>
      <c r="GL1" s="25"/>
      <c r="GM1" s="144" t="s">
        <v>63</v>
      </c>
      <c r="GN1" s="124"/>
      <c r="GO1" s="124"/>
      <c r="GP1" s="124"/>
      <c r="GQ1" s="124"/>
      <c r="GR1" s="124"/>
      <c r="GS1" s="124"/>
      <c r="GT1" s="123"/>
      <c r="GU1" s="257" t="s">
        <v>64</v>
      </c>
      <c r="GV1" s="118"/>
      <c r="GW1" s="118"/>
      <c r="GX1" s="118"/>
      <c r="GY1" s="118"/>
      <c r="GZ1" s="118"/>
      <c r="HA1" s="118"/>
      <c r="HB1" s="25"/>
      <c r="HC1" s="144" t="s">
        <v>65</v>
      </c>
      <c r="HD1" s="124"/>
      <c r="HE1" s="124"/>
      <c r="HF1" s="124"/>
      <c r="HG1" s="124"/>
      <c r="HH1" s="124"/>
      <c r="HI1" s="124"/>
      <c r="HJ1" s="123"/>
      <c r="HK1" s="257" t="s">
        <v>66</v>
      </c>
      <c r="HL1" s="118"/>
      <c r="HM1" s="118"/>
      <c r="HN1" s="118"/>
      <c r="HO1" s="118"/>
      <c r="HP1" s="118"/>
      <c r="HQ1" s="118"/>
      <c r="HR1" s="25"/>
      <c r="HS1" s="144" t="s">
        <v>67</v>
      </c>
      <c r="HT1" s="124"/>
      <c r="HU1" s="124"/>
      <c r="HV1" s="124"/>
      <c r="HW1" s="124"/>
      <c r="HX1" s="124"/>
      <c r="HY1" s="124"/>
      <c r="HZ1" s="123"/>
      <c r="IA1" s="257" t="s">
        <v>68</v>
      </c>
      <c r="IB1" s="118"/>
      <c r="IC1" s="118"/>
      <c r="ID1" s="118"/>
      <c r="IE1" s="118"/>
      <c r="IF1" s="118"/>
      <c r="IG1" s="118"/>
      <c r="IH1" s="25"/>
      <c r="II1" s="144" t="s">
        <v>69</v>
      </c>
      <c r="IJ1" s="124"/>
      <c r="IK1" s="124"/>
      <c r="IL1" s="124"/>
      <c r="IM1" s="124"/>
      <c r="IN1" s="124"/>
      <c r="IO1" s="124"/>
      <c r="IP1" s="123"/>
      <c r="IQ1" s="257" t="s">
        <v>70</v>
      </c>
      <c r="IR1" s="118"/>
      <c r="IS1" s="118"/>
      <c r="IT1" s="118"/>
      <c r="IU1" s="118"/>
      <c r="IV1" s="118"/>
      <c r="IW1" s="118"/>
      <c r="IX1" s="25"/>
      <c r="IY1" s="144" t="s">
        <v>71</v>
      </c>
      <c r="IZ1" s="124"/>
      <c r="JA1" s="124"/>
      <c r="JB1" s="124"/>
      <c r="JC1" s="124"/>
      <c r="JD1" s="124"/>
      <c r="JE1" s="124"/>
      <c r="JF1" s="123"/>
      <c r="JG1" s="257" t="s">
        <v>72</v>
      </c>
      <c r="JH1" s="118"/>
      <c r="JI1" s="118"/>
      <c r="JJ1" s="118"/>
      <c r="JK1" s="118"/>
      <c r="JL1" s="118"/>
      <c r="JM1" s="118"/>
      <c r="JN1" s="25"/>
      <c r="JO1" s="144" t="s">
        <v>73</v>
      </c>
      <c r="JP1" s="124"/>
      <c r="JQ1" s="124"/>
      <c r="JR1" s="124"/>
      <c r="JS1" s="124"/>
      <c r="JT1" s="124"/>
      <c r="JU1" s="124"/>
      <c r="JV1" s="123"/>
      <c r="JW1" s="257" t="s">
        <v>74</v>
      </c>
      <c r="JX1" s="118"/>
      <c r="JY1" s="118"/>
      <c r="JZ1" s="118"/>
      <c r="KA1" s="118"/>
      <c r="KB1" s="118"/>
      <c r="KC1" s="118"/>
      <c r="KD1" s="25"/>
      <c r="KE1" s="144" t="s">
        <v>75</v>
      </c>
      <c r="KF1" s="124"/>
      <c r="KG1" s="124"/>
      <c r="KH1" s="124"/>
      <c r="KI1" s="124"/>
      <c r="KJ1" s="124"/>
      <c r="KK1" s="124"/>
      <c r="KL1" s="123"/>
      <c r="KM1" s="257" t="s">
        <v>76</v>
      </c>
      <c r="KN1" s="118"/>
      <c r="KO1" s="118"/>
      <c r="KP1" s="118"/>
      <c r="KQ1" s="118"/>
      <c r="KR1" s="118"/>
      <c r="KS1" s="118"/>
      <c r="KT1" s="25"/>
      <c r="KU1" s="144" t="s">
        <v>77</v>
      </c>
      <c r="KV1" s="124"/>
      <c r="KW1" s="124"/>
      <c r="KX1" s="124"/>
      <c r="KY1" s="124"/>
      <c r="KZ1" s="124"/>
      <c r="LA1" s="124"/>
      <c r="LB1" s="123"/>
      <c r="LC1" s="257" t="s">
        <v>78</v>
      </c>
      <c r="LD1" s="118"/>
      <c r="LE1" s="118"/>
      <c r="LF1" s="118"/>
      <c r="LG1" s="118"/>
      <c r="LH1" s="118"/>
      <c r="LI1" s="118"/>
      <c r="LJ1" s="25"/>
      <c r="LK1" s="144" t="s">
        <v>79</v>
      </c>
      <c r="LL1" s="124"/>
      <c r="LM1" s="124"/>
      <c r="LN1" s="124"/>
      <c r="LO1" s="124"/>
      <c r="LP1" s="124"/>
      <c r="LQ1" s="124"/>
      <c r="LR1" s="123"/>
      <c r="LS1" s="257" t="s">
        <v>80</v>
      </c>
      <c r="LT1" s="118"/>
      <c r="LU1" s="118"/>
      <c r="LV1" s="118"/>
      <c r="LW1" s="118"/>
      <c r="LX1" s="118"/>
      <c r="LY1" s="118"/>
      <c r="LZ1" s="25"/>
      <c r="MA1" s="144" t="s">
        <v>81</v>
      </c>
      <c r="MB1" s="124"/>
      <c r="MC1" s="124"/>
      <c r="MD1" s="124"/>
      <c r="ME1" s="124"/>
      <c r="MF1" s="124"/>
      <c r="MG1" s="124"/>
      <c r="MH1" s="123"/>
      <c r="MI1" s="257" t="s">
        <v>82</v>
      </c>
      <c r="MJ1" s="118"/>
      <c r="MK1" s="118"/>
      <c r="ML1" s="118"/>
      <c r="MM1" s="118"/>
      <c r="MN1" s="118"/>
      <c r="MO1" s="118"/>
      <c r="MP1" s="25"/>
      <c r="MQ1" s="144" t="s">
        <v>83</v>
      </c>
      <c r="MR1" s="124"/>
      <c r="MS1" s="124"/>
      <c r="MT1" s="124"/>
      <c r="MU1" s="124"/>
      <c r="MV1" s="124"/>
      <c r="MW1" s="124"/>
      <c r="MX1" s="123"/>
      <c r="MY1" s="257" t="s">
        <v>84</v>
      </c>
      <c r="MZ1" s="118"/>
      <c r="NA1" s="118"/>
      <c r="NB1" s="118"/>
      <c r="NC1" s="118"/>
      <c r="ND1" s="118"/>
      <c r="NE1" s="118"/>
      <c r="NF1" s="25"/>
      <c r="NG1" s="144" t="s">
        <v>85</v>
      </c>
      <c r="NH1" s="124"/>
      <c r="NI1" s="124"/>
      <c r="NJ1" s="124"/>
      <c r="NK1" s="124"/>
      <c r="NL1" s="124"/>
      <c r="NM1" s="124"/>
      <c r="NN1" s="123"/>
      <c r="NO1" s="257" t="s">
        <v>86</v>
      </c>
      <c r="NP1" s="118"/>
      <c r="NQ1" s="118"/>
      <c r="NR1" s="118"/>
      <c r="NS1" s="118"/>
      <c r="NT1" s="118"/>
      <c r="NU1" s="118"/>
      <c r="NV1" s="25"/>
      <c r="NW1" s="144" t="s">
        <v>87</v>
      </c>
      <c r="NX1" s="124"/>
      <c r="NY1" s="124"/>
      <c r="NZ1" s="124"/>
      <c r="OA1" s="124"/>
      <c r="OB1" s="124"/>
      <c r="OC1" s="124"/>
      <c r="OD1" s="123"/>
      <c r="OE1" s="257" t="s">
        <v>88</v>
      </c>
      <c r="OF1" s="118"/>
      <c r="OG1" s="118"/>
      <c r="OH1" s="118"/>
      <c r="OI1" s="118"/>
      <c r="OJ1" s="118"/>
      <c r="OK1" s="118"/>
      <c r="OL1" s="25"/>
      <c r="OM1" s="144" t="s">
        <v>89</v>
      </c>
      <c r="ON1" s="124"/>
      <c r="OO1" s="124"/>
      <c r="OP1" s="124"/>
      <c r="OQ1" s="124"/>
      <c r="OR1" s="124"/>
      <c r="OS1" s="124"/>
      <c r="OT1" s="123"/>
      <c r="OU1" s="257" t="s">
        <v>90</v>
      </c>
      <c r="OV1" s="118"/>
      <c r="OW1" s="118"/>
      <c r="OX1" s="118"/>
      <c r="OY1" s="118"/>
      <c r="OZ1" s="118"/>
      <c r="PA1" s="118"/>
      <c r="PB1" s="25"/>
      <c r="PC1" s="144" t="s">
        <v>91</v>
      </c>
      <c r="PD1" s="124"/>
      <c r="PE1" s="124"/>
      <c r="PF1" s="124"/>
      <c r="PG1" s="124"/>
      <c r="PH1" s="124"/>
      <c r="PI1" s="124"/>
      <c r="PJ1" s="123"/>
      <c r="PK1" s="257" t="s">
        <v>92</v>
      </c>
      <c r="PL1" s="118"/>
      <c r="PM1" s="118"/>
      <c r="PN1" s="118"/>
      <c r="PO1" s="118"/>
      <c r="PP1" s="118"/>
      <c r="PQ1" s="118"/>
      <c r="PR1" s="25"/>
      <c r="PS1" s="144" t="s">
        <v>93</v>
      </c>
      <c r="PT1" s="124"/>
      <c r="PU1" s="124"/>
      <c r="PV1" s="124"/>
      <c r="PW1" s="124"/>
      <c r="PX1" s="124"/>
      <c r="PY1" s="124"/>
      <c r="PZ1" s="123"/>
      <c r="QA1" s="257" t="s">
        <v>94</v>
      </c>
      <c r="QB1" s="118"/>
      <c r="QC1" s="118"/>
      <c r="QD1" s="118"/>
      <c r="QE1" s="118"/>
      <c r="QF1" s="118"/>
      <c r="QG1" s="118"/>
      <c r="QH1" s="25"/>
      <c r="QI1" s="144" t="s">
        <v>95</v>
      </c>
      <c r="QJ1" s="124"/>
      <c r="QK1" s="124"/>
      <c r="QL1" s="124"/>
      <c r="QM1" s="124"/>
      <c r="QN1" s="124"/>
      <c r="QO1" s="124"/>
      <c r="QP1" s="123"/>
      <c r="QQ1" s="257" t="s">
        <v>96</v>
      </c>
      <c r="QR1" s="118"/>
      <c r="QS1" s="118"/>
      <c r="QT1" s="118"/>
      <c r="QU1" s="118"/>
      <c r="QV1" s="118"/>
      <c r="QW1" s="118"/>
      <c r="QX1" s="25"/>
      <c r="QY1" s="144" t="s">
        <v>97</v>
      </c>
      <c r="QZ1" s="124"/>
      <c r="RA1" s="124"/>
      <c r="RB1" s="124"/>
      <c r="RC1" s="124"/>
      <c r="RD1" s="124"/>
      <c r="RE1" s="124"/>
      <c r="RF1" s="123"/>
      <c r="RG1" s="257" t="s">
        <v>98</v>
      </c>
      <c r="RH1" s="118"/>
      <c r="RI1" s="118"/>
      <c r="RJ1" s="118"/>
      <c r="RK1" s="118"/>
      <c r="RL1" s="118"/>
      <c r="RM1" s="118"/>
      <c r="RN1" s="25"/>
      <c r="RO1" s="144" t="s">
        <v>99</v>
      </c>
      <c r="RP1" s="124"/>
      <c r="RQ1" s="124"/>
      <c r="RR1" s="124"/>
      <c r="RS1" s="124"/>
      <c r="RT1" s="124"/>
      <c r="RU1" s="124"/>
      <c r="RV1" s="123"/>
      <c r="RW1" s="257" t="s">
        <v>100</v>
      </c>
      <c r="RX1" s="118"/>
      <c r="RY1" s="118"/>
      <c r="RZ1" s="118"/>
      <c r="SA1" s="118"/>
      <c r="SB1" s="118"/>
      <c r="SC1" s="118"/>
      <c r="SD1" s="25"/>
      <c r="SE1" s="144" t="s">
        <v>101</v>
      </c>
      <c r="SF1" s="124"/>
      <c r="SG1" s="124"/>
      <c r="SH1" s="124"/>
      <c r="SI1" s="124"/>
      <c r="SJ1" s="124"/>
      <c r="SK1" s="124"/>
      <c r="SL1" s="123"/>
      <c r="SM1" s="257" t="s">
        <v>102</v>
      </c>
      <c r="SN1" s="118"/>
      <c r="SO1" s="118"/>
      <c r="SP1" s="118"/>
      <c r="SQ1" s="118"/>
      <c r="SR1" s="118"/>
      <c r="SS1" s="118"/>
      <c r="ST1" s="25"/>
      <c r="SU1" s="144" t="s">
        <v>103</v>
      </c>
      <c r="SV1" s="124"/>
      <c r="SW1" s="124"/>
      <c r="SX1" s="124"/>
      <c r="SY1" s="124"/>
      <c r="SZ1" s="124"/>
      <c r="TA1" s="124"/>
      <c r="TB1" s="123"/>
      <c r="TC1" s="257" t="s">
        <v>104</v>
      </c>
      <c r="TD1" s="118"/>
      <c r="TE1" s="118"/>
      <c r="TF1" s="118"/>
      <c r="TG1" s="118"/>
      <c r="TH1" s="118"/>
      <c r="TI1" s="118"/>
      <c r="TJ1" s="25"/>
      <c r="TK1" s="144" t="s">
        <v>105</v>
      </c>
      <c r="TL1" s="124"/>
      <c r="TM1" s="124"/>
      <c r="TN1" s="124"/>
      <c r="TO1" s="124"/>
      <c r="TP1" s="124"/>
      <c r="TQ1" s="124"/>
      <c r="TR1" s="123"/>
      <c r="TS1" s="257" t="s">
        <v>106</v>
      </c>
      <c r="TT1" s="118"/>
      <c r="TU1" s="118"/>
      <c r="TV1" s="118"/>
      <c r="TW1" s="118"/>
      <c r="TX1" s="118"/>
      <c r="TY1" s="118"/>
      <c r="TZ1" s="25"/>
      <c r="UA1" s="144" t="s">
        <v>107</v>
      </c>
      <c r="UB1" s="124"/>
      <c r="UC1" s="124"/>
      <c r="UD1" s="124"/>
      <c r="UE1" s="124"/>
      <c r="UF1" s="124"/>
      <c r="UG1" s="124"/>
      <c r="UH1" s="123"/>
      <c r="UI1" s="257" t="s">
        <v>108</v>
      </c>
      <c r="UJ1" s="118"/>
      <c r="UK1" s="118"/>
      <c r="UL1" s="118"/>
      <c r="UM1" s="118"/>
      <c r="UN1" s="118"/>
      <c r="UO1" s="118"/>
      <c r="UP1" s="25"/>
      <c r="UQ1" s="144" t="s">
        <v>109</v>
      </c>
      <c r="UR1" s="124"/>
      <c r="US1" s="124"/>
      <c r="UT1" s="124"/>
      <c r="UU1" s="124"/>
      <c r="UV1" s="124"/>
      <c r="UW1" s="124"/>
      <c r="UX1" s="123"/>
      <c r="UY1" s="257" t="s">
        <v>110</v>
      </c>
      <c r="UZ1" s="118"/>
      <c r="VA1" s="118"/>
      <c r="VB1" s="118"/>
      <c r="VC1" s="118"/>
      <c r="VD1" s="118"/>
      <c r="VE1" s="118"/>
      <c r="VF1" s="25"/>
      <c r="VG1" s="144" t="s">
        <v>111</v>
      </c>
      <c r="VH1" s="124"/>
      <c r="VI1" s="124"/>
      <c r="VJ1" s="124"/>
      <c r="VK1" s="124"/>
      <c r="VL1" s="124"/>
      <c r="VM1" s="124"/>
      <c r="VN1" s="123"/>
      <c r="VO1" s="257" t="s">
        <v>112</v>
      </c>
      <c r="VP1" s="118"/>
      <c r="VQ1" s="118"/>
      <c r="VR1" s="118"/>
      <c r="VS1" s="118"/>
      <c r="VT1" s="118"/>
      <c r="VU1" s="118"/>
      <c r="VV1" s="25"/>
      <c r="VW1" s="144" t="s">
        <v>113</v>
      </c>
      <c r="VX1" s="124"/>
      <c r="VY1" s="124"/>
      <c r="VZ1" s="124"/>
      <c r="WA1" s="124"/>
      <c r="WB1" s="124"/>
      <c r="WC1" s="124"/>
      <c r="WD1" s="123"/>
      <c r="WE1" s="257" t="s">
        <v>114</v>
      </c>
      <c r="WF1" s="118"/>
      <c r="WG1" s="118"/>
      <c r="WH1" s="118"/>
      <c r="WI1" s="118"/>
      <c r="WJ1" s="118"/>
      <c r="WK1" s="118"/>
      <c r="WL1" s="25"/>
      <c r="WM1" s="144" t="s">
        <v>115</v>
      </c>
      <c r="WN1" s="124"/>
      <c r="WO1" s="124"/>
      <c r="WP1" s="124"/>
      <c r="WQ1" s="124"/>
      <c r="WR1" s="124"/>
      <c r="WS1" s="124"/>
      <c r="WT1" s="123"/>
      <c r="WU1" s="257" t="s">
        <v>116</v>
      </c>
      <c r="WV1" s="118"/>
      <c r="WW1" s="118"/>
      <c r="WX1" s="118"/>
      <c r="WY1" s="118"/>
      <c r="WZ1" s="118"/>
      <c r="XA1" s="118"/>
      <c r="XB1" s="25"/>
      <c r="XC1" s="144" t="s">
        <v>117</v>
      </c>
      <c r="XD1" s="124"/>
      <c r="XE1" s="124"/>
      <c r="XF1" s="124"/>
      <c r="XG1" s="124"/>
      <c r="XH1" s="124"/>
      <c r="XI1" s="124"/>
      <c r="XJ1" s="123"/>
      <c r="XK1" s="257" t="s">
        <v>118</v>
      </c>
      <c r="XL1" s="118"/>
      <c r="XM1" s="118"/>
      <c r="XN1" s="118"/>
      <c r="XO1" s="118"/>
      <c r="XP1" s="118"/>
      <c r="XQ1" s="118"/>
      <c r="XR1" s="25"/>
      <c r="XS1" s="144" t="s">
        <v>119</v>
      </c>
      <c r="XT1" s="124"/>
      <c r="XU1" s="124"/>
      <c r="XV1" s="124"/>
      <c r="XW1" s="124"/>
      <c r="XX1" s="124"/>
      <c r="XY1" s="124"/>
      <c r="XZ1" s="123"/>
      <c r="YA1" s="257" t="s">
        <v>120</v>
      </c>
      <c r="YB1" s="118"/>
      <c r="YC1" s="118"/>
      <c r="YD1" s="118"/>
      <c r="YE1" s="118"/>
      <c r="YF1" s="118"/>
      <c r="YG1" s="118"/>
      <c r="YH1" s="25"/>
      <c r="YI1" s="144" t="s">
        <v>121</v>
      </c>
      <c r="YJ1" s="124"/>
      <c r="YK1" s="124"/>
      <c r="YL1" s="124"/>
      <c r="YM1" s="124"/>
      <c r="YN1" s="124"/>
      <c r="YO1" s="124"/>
      <c r="YP1" s="123"/>
      <c r="YQ1" s="257" t="s">
        <v>122</v>
      </c>
      <c r="YR1" s="118"/>
      <c r="YS1" s="118"/>
      <c r="YT1" s="118"/>
      <c r="YU1" s="118"/>
      <c r="YV1" s="118"/>
      <c r="YW1" s="118"/>
      <c r="YX1" s="25"/>
      <c r="YY1" s="144" t="s">
        <v>123</v>
      </c>
      <c r="YZ1" s="124"/>
      <c r="ZA1" s="124"/>
      <c r="ZB1" s="124"/>
      <c r="ZC1" s="124"/>
      <c r="ZD1" s="124"/>
      <c r="ZE1" s="124"/>
      <c r="ZF1" s="123"/>
      <c r="ZG1" s="257" t="s">
        <v>124</v>
      </c>
      <c r="ZH1" s="118"/>
      <c r="ZI1" s="118"/>
      <c r="ZJ1" s="118"/>
      <c r="ZK1" s="118"/>
      <c r="ZL1" s="118"/>
      <c r="ZM1" s="118"/>
      <c r="ZN1" s="25"/>
      <c r="ZO1" s="144" t="s">
        <v>125</v>
      </c>
      <c r="ZP1" s="124"/>
      <c r="ZQ1" s="124"/>
      <c r="ZR1" s="124"/>
      <c r="ZS1" s="124"/>
      <c r="ZT1" s="124"/>
      <c r="ZU1" s="124"/>
      <c r="ZV1" s="123"/>
      <c r="ZW1" s="257" t="s">
        <v>126</v>
      </c>
      <c r="ZX1" s="118"/>
      <c r="ZY1" s="118"/>
      <c r="ZZ1" s="118"/>
      <c r="AAA1" s="118"/>
      <c r="AAB1" s="118"/>
      <c r="AAC1" s="118"/>
      <c r="AAD1" s="25"/>
      <c r="AAE1" s="144" t="s">
        <v>127</v>
      </c>
      <c r="AAF1" s="124"/>
      <c r="AAG1" s="124"/>
      <c r="AAH1" s="124"/>
      <c r="AAI1" s="124"/>
      <c r="AAJ1" s="124"/>
      <c r="AAK1" s="124"/>
      <c r="AAL1" s="123"/>
      <c r="AAM1" s="257" t="s">
        <v>128</v>
      </c>
      <c r="AAN1" s="118"/>
      <c r="AAO1" s="118"/>
      <c r="AAP1" s="118"/>
      <c r="AAQ1" s="118"/>
      <c r="AAR1" s="118"/>
      <c r="AAS1" s="118"/>
      <c r="AAT1" s="25"/>
      <c r="AAU1" s="144" t="s">
        <v>129</v>
      </c>
      <c r="AAV1" s="124"/>
      <c r="AAW1" s="124"/>
      <c r="AAX1" s="124"/>
      <c r="AAY1" s="124"/>
      <c r="AAZ1" s="124"/>
      <c r="ABA1" s="124"/>
      <c r="ABB1" s="123"/>
      <c r="ABC1" s="257" t="s">
        <v>130</v>
      </c>
      <c r="ABD1" s="118"/>
      <c r="ABE1" s="118"/>
      <c r="ABF1" s="118"/>
      <c r="ABG1" s="118"/>
      <c r="ABH1" s="118"/>
      <c r="ABI1" s="118"/>
      <c r="ABJ1" s="25"/>
      <c r="ABK1" s="144" t="s">
        <v>131</v>
      </c>
      <c r="ABL1" s="124"/>
      <c r="ABM1" s="124"/>
      <c r="ABN1" s="124"/>
      <c r="ABO1" s="124"/>
      <c r="ABP1" s="124"/>
      <c r="ABQ1" s="124"/>
      <c r="ABR1" s="123"/>
      <c r="ABS1" s="257" t="s">
        <v>132</v>
      </c>
      <c r="ABT1" s="118"/>
      <c r="ABU1" s="118"/>
      <c r="ABV1" s="118"/>
      <c r="ABW1" s="118"/>
      <c r="ABX1" s="118"/>
      <c r="ABY1" s="118"/>
      <c r="ABZ1" s="25"/>
      <c r="ACA1" s="144" t="s">
        <v>133</v>
      </c>
      <c r="ACB1" s="124"/>
      <c r="ACC1" s="124"/>
      <c r="ACD1" s="124"/>
      <c r="ACE1" s="124"/>
      <c r="ACF1" s="124"/>
      <c r="ACG1" s="124"/>
      <c r="ACH1" s="123"/>
      <c r="ACI1" s="257" t="s">
        <v>134</v>
      </c>
      <c r="ACJ1" s="118"/>
      <c r="ACK1" s="118"/>
      <c r="ACL1" s="118"/>
      <c r="ACM1" s="118"/>
      <c r="ACN1" s="118"/>
      <c r="ACO1" s="118"/>
      <c r="ACP1" s="25"/>
      <c r="ACQ1" s="144" t="s">
        <v>135</v>
      </c>
      <c r="ACR1" s="124"/>
      <c r="ACS1" s="124"/>
      <c r="ACT1" s="124"/>
      <c r="ACU1" s="124"/>
      <c r="ACV1" s="124"/>
      <c r="ACW1" s="124"/>
      <c r="ACX1" s="123"/>
      <c r="ACY1" s="257" t="s">
        <v>136</v>
      </c>
      <c r="ACZ1" s="118"/>
      <c r="ADA1" s="118"/>
      <c r="ADB1" s="118"/>
      <c r="ADC1" s="118"/>
      <c r="ADD1" s="118"/>
      <c r="ADE1" s="118"/>
      <c r="ADF1" s="25"/>
      <c r="ADG1" s="144" t="s">
        <v>137</v>
      </c>
      <c r="ADH1" s="124"/>
      <c r="ADI1" s="124"/>
      <c r="ADJ1" s="124"/>
      <c r="ADK1" s="124"/>
      <c r="ADL1" s="124"/>
      <c r="ADM1" s="124"/>
      <c r="ADN1" s="123"/>
      <c r="ADO1" s="257" t="s">
        <v>138</v>
      </c>
      <c r="ADP1" s="118"/>
      <c r="ADQ1" s="118"/>
      <c r="ADR1" s="118"/>
      <c r="ADS1" s="118"/>
      <c r="ADT1" s="118"/>
      <c r="ADU1" s="118"/>
      <c r="ADV1" s="25"/>
    </row>
    <row r="2" spans="1:802" x14ac:dyDescent="0.35">
      <c r="A2" s="122" t="str" cm="1">
        <f t="array" ref="A2:A122">'Q2 Income Table'!A2:A122</f>
        <v>Date</v>
      </c>
      <c r="B2" s="141" t="str" cm="1">
        <f t="array" ref="B2:B122">'Q2 Income Table'!E2:E122</f>
        <v>Investment</v>
      </c>
      <c r="C2" s="148" t="s">
        <v>147</v>
      </c>
      <c r="D2" s="253" t="s">
        <v>214</v>
      </c>
      <c r="E2" s="253" t="s">
        <v>148</v>
      </c>
      <c r="F2" s="252" t="s">
        <v>149</v>
      </c>
      <c r="G2" s="252" t="s">
        <v>150</v>
      </c>
      <c r="H2" s="291" t="s">
        <v>152</v>
      </c>
      <c r="I2" s="252" t="s">
        <v>154</v>
      </c>
      <c r="J2" s="126" t="s">
        <v>155</v>
      </c>
      <c r="K2" s="293" t="s">
        <v>147</v>
      </c>
      <c r="L2" s="261" t="s">
        <v>214</v>
      </c>
      <c r="M2" s="261" t="s">
        <v>148</v>
      </c>
      <c r="N2" s="260" t="s">
        <v>149</v>
      </c>
      <c r="O2" s="260" t="s">
        <v>150</v>
      </c>
      <c r="P2" s="294" t="s">
        <v>152</v>
      </c>
      <c r="Q2" s="260" t="s">
        <v>154</v>
      </c>
      <c r="R2" s="127" t="s">
        <v>155</v>
      </c>
      <c r="S2" s="148" t="s">
        <v>147</v>
      </c>
      <c r="T2" s="253" t="s">
        <v>214</v>
      </c>
      <c r="U2" s="253" t="s">
        <v>148</v>
      </c>
      <c r="V2" s="252" t="s">
        <v>149</v>
      </c>
      <c r="W2" s="252" t="s">
        <v>150</v>
      </c>
      <c r="X2" s="291" t="s">
        <v>152</v>
      </c>
      <c r="Y2" s="252" t="s">
        <v>154</v>
      </c>
      <c r="Z2" s="126" t="s">
        <v>155</v>
      </c>
      <c r="AA2" s="293" t="s">
        <v>147</v>
      </c>
      <c r="AB2" s="261" t="s">
        <v>214</v>
      </c>
      <c r="AC2" s="261" t="s">
        <v>148</v>
      </c>
      <c r="AD2" s="260" t="s">
        <v>149</v>
      </c>
      <c r="AE2" s="260" t="s">
        <v>150</v>
      </c>
      <c r="AF2" s="294" t="s">
        <v>152</v>
      </c>
      <c r="AG2" s="260" t="s">
        <v>154</v>
      </c>
      <c r="AH2" s="127" t="s">
        <v>155</v>
      </c>
      <c r="AI2" s="148" t="s">
        <v>147</v>
      </c>
      <c r="AJ2" s="253" t="s">
        <v>214</v>
      </c>
      <c r="AK2" s="253" t="s">
        <v>148</v>
      </c>
      <c r="AL2" s="252" t="s">
        <v>149</v>
      </c>
      <c r="AM2" s="252" t="s">
        <v>150</v>
      </c>
      <c r="AN2" s="291" t="s">
        <v>152</v>
      </c>
      <c r="AO2" s="252" t="s">
        <v>154</v>
      </c>
      <c r="AP2" s="126" t="s">
        <v>155</v>
      </c>
      <c r="AQ2" s="293" t="s">
        <v>147</v>
      </c>
      <c r="AR2" s="261" t="s">
        <v>214</v>
      </c>
      <c r="AS2" s="261" t="s">
        <v>148</v>
      </c>
      <c r="AT2" s="260" t="s">
        <v>149</v>
      </c>
      <c r="AU2" s="260" t="s">
        <v>150</v>
      </c>
      <c r="AV2" s="294" t="s">
        <v>152</v>
      </c>
      <c r="AW2" s="260" t="s">
        <v>154</v>
      </c>
      <c r="AX2" s="127" t="s">
        <v>155</v>
      </c>
      <c r="AY2" s="148" t="s">
        <v>147</v>
      </c>
      <c r="AZ2" s="253" t="s">
        <v>214</v>
      </c>
      <c r="BA2" s="253" t="s">
        <v>148</v>
      </c>
      <c r="BB2" s="252" t="s">
        <v>149</v>
      </c>
      <c r="BC2" s="252" t="s">
        <v>150</v>
      </c>
      <c r="BD2" s="291" t="s">
        <v>152</v>
      </c>
      <c r="BE2" s="252" t="s">
        <v>154</v>
      </c>
      <c r="BF2" s="126" t="s">
        <v>155</v>
      </c>
      <c r="BG2" s="293" t="s">
        <v>147</v>
      </c>
      <c r="BH2" s="261" t="s">
        <v>214</v>
      </c>
      <c r="BI2" s="261" t="s">
        <v>148</v>
      </c>
      <c r="BJ2" s="260" t="s">
        <v>149</v>
      </c>
      <c r="BK2" s="260" t="s">
        <v>150</v>
      </c>
      <c r="BL2" s="294" t="s">
        <v>152</v>
      </c>
      <c r="BM2" s="260" t="s">
        <v>154</v>
      </c>
      <c r="BN2" s="127" t="s">
        <v>155</v>
      </c>
      <c r="BO2" s="148" t="s">
        <v>147</v>
      </c>
      <c r="BP2" s="253" t="s">
        <v>214</v>
      </c>
      <c r="BQ2" s="253" t="s">
        <v>148</v>
      </c>
      <c r="BR2" s="252" t="s">
        <v>149</v>
      </c>
      <c r="BS2" s="252" t="s">
        <v>150</v>
      </c>
      <c r="BT2" s="291" t="s">
        <v>152</v>
      </c>
      <c r="BU2" s="252" t="s">
        <v>154</v>
      </c>
      <c r="BV2" s="126" t="s">
        <v>155</v>
      </c>
      <c r="BW2" s="293" t="s">
        <v>147</v>
      </c>
      <c r="BX2" s="261" t="s">
        <v>214</v>
      </c>
      <c r="BY2" s="261" t="s">
        <v>148</v>
      </c>
      <c r="BZ2" s="260" t="s">
        <v>149</v>
      </c>
      <c r="CA2" s="260" t="s">
        <v>150</v>
      </c>
      <c r="CB2" s="294" t="s">
        <v>152</v>
      </c>
      <c r="CC2" s="260" t="s">
        <v>154</v>
      </c>
      <c r="CD2" s="127" t="s">
        <v>155</v>
      </c>
      <c r="CE2" s="148" t="s">
        <v>147</v>
      </c>
      <c r="CF2" s="253" t="s">
        <v>214</v>
      </c>
      <c r="CG2" s="253" t="s">
        <v>148</v>
      </c>
      <c r="CH2" s="252" t="s">
        <v>149</v>
      </c>
      <c r="CI2" s="252" t="s">
        <v>150</v>
      </c>
      <c r="CJ2" s="291" t="s">
        <v>152</v>
      </c>
      <c r="CK2" s="252" t="s">
        <v>154</v>
      </c>
      <c r="CL2" s="126" t="s">
        <v>155</v>
      </c>
      <c r="CM2" s="293" t="s">
        <v>147</v>
      </c>
      <c r="CN2" s="261" t="s">
        <v>214</v>
      </c>
      <c r="CO2" s="261" t="s">
        <v>148</v>
      </c>
      <c r="CP2" s="260" t="s">
        <v>149</v>
      </c>
      <c r="CQ2" s="260" t="s">
        <v>150</v>
      </c>
      <c r="CR2" s="294" t="s">
        <v>152</v>
      </c>
      <c r="CS2" s="260" t="s">
        <v>154</v>
      </c>
      <c r="CT2" s="127" t="s">
        <v>155</v>
      </c>
      <c r="CU2" s="148" t="s">
        <v>147</v>
      </c>
      <c r="CV2" s="253" t="s">
        <v>214</v>
      </c>
      <c r="CW2" s="253" t="s">
        <v>148</v>
      </c>
      <c r="CX2" s="252" t="s">
        <v>149</v>
      </c>
      <c r="CY2" s="252" t="s">
        <v>150</v>
      </c>
      <c r="CZ2" s="291" t="s">
        <v>152</v>
      </c>
      <c r="DA2" s="252" t="s">
        <v>154</v>
      </c>
      <c r="DB2" s="126" t="s">
        <v>155</v>
      </c>
      <c r="DC2" s="293" t="s">
        <v>147</v>
      </c>
      <c r="DD2" s="261" t="s">
        <v>214</v>
      </c>
      <c r="DE2" s="261" t="s">
        <v>148</v>
      </c>
      <c r="DF2" s="260" t="s">
        <v>149</v>
      </c>
      <c r="DG2" s="260" t="s">
        <v>150</v>
      </c>
      <c r="DH2" s="294" t="s">
        <v>152</v>
      </c>
      <c r="DI2" s="260" t="s">
        <v>154</v>
      </c>
      <c r="DJ2" s="127" t="s">
        <v>155</v>
      </c>
      <c r="DK2" s="148" t="s">
        <v>147</v>
      </c>
      <c r="DL2" s="253" t="s">
        <v>214</v>
      </c>
      <c r="DM2" s="253" t="s">
        <v>148</v>
      </c>
      <c r="DN2" s="252" t="s">
        <v>149</v>
      </c>
      <c r="DO2" s="252" t="s">
        <v>150</v>
      </c>
      <c r="DP2" s="291" t="s">
        <v>152</v>
      </c>
      <c r="DQ2" s="252" t="s">
        <v>154</v>
      </c>
      <c r="DR2" s="126" t="s">
        <v>155</v>
      </c>
      <c r="DS2" s="293" t="s">
        <v>147</v>
      </c>
      <c r="DT2" s="261" t="s">
        <v>214</v>
      </c>
      <c r="DU2" s="261" t="s">
        <v>148</v>
      </c>
      <c r="DV2" s="260" t="s">
        <v>149</v>
      </c>
      <c r="DW2" s="260" t="s">
        <v>150</v>
      </c>
      <c r="DX2" s="294" t="s">
        <v>152</v>
      </c>
      <c r="DY2" s="260" t="s">
        <v>154</v>
      </c>
      <c r="DZ2" s="127" t="s">
        <v>155</v>
      </c>
      <c r="EA2" s="148" t="s">
        <v>147</v>
      </c>
      <c r="EB2" s="253" t="s">
        <v>214</v>
      </c>
      <c r="EC2" s="253" t="s">
        <v>148</v>
      </c>
      <c r="ED2" s="252" t="s">
        <v>149</v>
      </c>
      <c r="EE2" s="252" t="s">
        <v>150</v>
      </c>
      <c r="EF2" s="291" t="s">
        <v>152</v>
      </c>
      <c r="EG2" s="252" t="s">
        <v>154</v>
      </c>
      <c r="EH2" s="126" t="s">
        <v>155</v>
      </c>
      <c r="EI2" s="293" t="s">
        <v>147</v>
      </c>
      <c r="EJ2" s="261" t="s">
        <v>214</v>
      </c>
      <c r="EK2" s="261" t="s">
        <v>148</v>
      </c>
      <c r="EL2" s="260" t="s">
        <v>149</v>
      </c>
      <c r="EM2" s="260" t="s">
        <v>150</v>
      </c>
      <c r="EN2" s="294" t="s">
        <v>152</v>
      </c>
      <c r="EO2" s="260" t="s">
        <v>154</v>
      </c>
      <c r="EP2" s="127" t="s">
        <v>155</v>
      </c>
      <c r="EQ2" s="148" t="s">
        <v>147</v>
      </c>
      <c r="ER2" s="253" t="s">
        <v>214</v>
      </c>
      <c r="ES2" s="253" t="s">
        <v>148</v>
      </c>
      <c r="ET2" s="252" t="s">
        <v>149</v>
      </c>
      <c r="EU2" s="252" t="s">
        <v>150</v>
      </c>
      <c r="EV2" s="291" t="s">
        <v>152</v>
      </c>
      <c r="EW2" s="252" t="s">
        <v>154</v>
      </c>
      <c r="EX2" s="126" t="s">
        <v>155</v>
      </c>
      <c r="EY2" s="293" t="s">
        <v>147</v>
      </c>
      <c r="EZ2" s="261" t="s">
        <v>214</v>
      </c>
      <c r="FA2" s="261" t="s">
        <v>148</v>
      </c>
      <c r="FB2" s="260" t="s">
        <v>149</v>
      </c>
      <c r="FC2" s="260" t="s">
        <v>150</v>
      </c>
      <c r="FD2" s="294" t="s">
        <v>152</v>
      </c>
      <c r="FE2" s="260" t="s">
        <v>154</v>
      </c>
      <c r="FF2" s="127" t="s">
        <v>155</v>
      </c>
      <c r="FG2" s="148" t="s">
        <v>147</v>
      </c>
      <c r="FH2" s="253" t="s">
        <v>214</v>
      </c>
      <c r="FI2" s="253" t="s">
        <v>148</v>
      </c>
      <c r="FJ2" s="252" t="s">
        <v>149</v>
      </c>
      <c r="FK2" s="252" t="s">
        <v>150</v>
      </c>
      <c r="FL2" s="291" t="s">
        <v>152</v>
      </c>
      <c r="FM2" s="252" t="s">
        <v>154</v>
      </c>
      <c r="FN2" s="126" t="s">
        <v>155</v>
      </c>
      <c r="FO2" s="293" t="s">
        <v>147</v>
      </c>
      <c r="FP2" s="261" t="s">
        <v>214</v>
      </c>
      <c r="FQ2" s="261" t="s">
        <v>148</v>
      </c>
      <c r="FR2" s="260" t="s">
        <v>149</v>
      </c>
      <c r="FS2" s="260" t="s">
        <v>150</v>
      </c>
      <c r="FT2" s="294" t="s">
        <v>152</v>
      </c>
      <c r="FU2" s="260" t="s">
        <v>154</v>
      </c>
      <c r="FV2" s="127" t="s">
        <v>155</v>
      </c>
      <c r="FW2" s="148" t="s">
        <v>147</v>
      </c>
      <c r="FX2" s="253" t="s">
        <v>214</v>
      </c>
      <c r="FY2" s="253" t="s">
        <v>148</v>
      </c>
      <c r="FZ2" s="252" t="s">
        <v>149</v>
      </c>
      <c r="GA2" s="252" t="s">
        <v>150</v>
      </c>
      <c r="GB2" s="291" t="s">
        <v>152</v>
      </c>
      <c r="GC2" s="252" t="s">
        <v>154</v>
      </c>
      <c r="GD2" s="126" t="s">
        <v>155</v>
      </c>
      <c r="GE2" s="293" t="s">
        <v>147</v>
      </c>
      <c r="GF2" s="261" t="s">
        <v>214</v>
      </c>
      <c r="GG2" s="261" t="s">
        <v>148</v>
      </c>
      <c r="GH2" s="260" t="s">
        <v>149</v>
      </c>
      <c r="GI2" s="260" t="s">
        <v>150</v>
      </c>
      <c r="GJ2" s="294" t="s">
        <v>152</v>
      </c>
      <c r="GK2" s="260" t="s">
        <v>154</v>
      </c>
      <c r="GL2" s="127" t="s">
        <v>155</v>
      </c>
      <c r="GM2" s="148" t="s">
        <v>147</v>
      </c>
      <c r="GN2" s="253" t="s">
        <v>214</v>
      </c>
      <c r="GO2" s="253" t="s">
        <v>148</v>
      </c>
      <c r="GP2" s="252" t="s">
        <v>149</v>
      </c>
      <c r="GQ2" s="252" t="s">
        <v>150</v>
      </c>
      <c r="GR2" s="291" t="s">
        <v>152</v>
      </c>
      <c r="GS2" s="252" t="s">
        <v>154</v>
      </c>
      <c r="GT2" s="126" t="s">
        <v>155</v>
      </c>
      <c r="GU2" s="293" t="s">
        <v>147</v>
      </c>
      <c r="GV2" s="261" t="s">
        <v>214</v>
      </c>
      <c r="GW2" s="261" t="s">
        <v>148</v>
      </c>
      <c r="GX2" s="260" t="s">
        <v>149</v>
      </c>
      <c r="GY2" s="260" t="s">
        <v>150</v>
      </c>
      <c r="GZ2" s="294" t="s">
        <v>152</v>
      </c>
      <c r="HA2" s="260" t="s">
        <v>154</v>
      </c>
      <c r="HB2" s="127" t="s">
        <v>155</v>
      </c>
      <c r="HC2" s="148" t="s">
        <v>147</v>
      </c>
      <c r="HD2" s="253" t="s">
        <v>214</v>
      </c>
      <c r="HE2" s="253" t="s">
        <v>148</v>
      </c>
      <c r="HF2" s="252" t="s">
        <v>149</v>
      </c>
      <c r="HG2" s="252" t="s">
        <v>150</v>
      </c>
      <c r="HH2" s="291" t="s">
        <v>152</v>
      </c>
      <c r="HI2" s="252" t="s">
        <v>154</v>
      </c>
      <c r="HJ2" s="126" t="s">
        <v>155</v>
      </c>
      <c r="HK2" s="293" t="s">
        <v>147</v>
      </c>
      <c r="HL2" s="261" t="s">
        <v>214</v>
      </c>
      <c r="HM2" s="261" t="s">
        <v>148</v>
      </c>
      <c r="HN2" s="260" t="s">
        <v>149</v>
      </c>
      <c r="HO2" s="260" t="s">
        <v>150</v>
      </c>
      <c r="HP2" s="294" t="s">
        <v>152</v>
      </c>
      <c r="HQ2" s="260" t="s">
        <v>154</v>
      </c>
      <c r="HR2" s="127" t="s">
        <v>155</v>
      </c>
      <c r="HS2" s="148" t="s">
        <v>147</v>
      </c>
      <c r="HT2" s="253" t="s">
        <v>214</v>
      </c>
      <c r="HU2" s="253" t="s">
        <v>148</v>
      </c>
      <c r="HV2" s="252" t="s">
        <v>149</v>
      </c>
      <c r="HW2" s="252" t="s">
        <v>150</v>
      </c>
      <c r="HX2" s="291" t="s">
        <v>152</v>
      </c>
      <c r="HY2" s="252" t="s">
        <v>154</v>
      </c>
      <c r="HZ2" s="126" t="s">
        <v>155</v>
      </c>
      <c r="IA2" s="293" t="s">
        <v>147</v>
      </c>
      <c r="IB2" s="261" t="s">
        <v>214</v>
      </c>
      <c r="IC2" s="261" t="s">
        <v>148</v>
      </c>
      <c r="ID2" s="260" t="s">
        <v>149</v>
      </c>
      <c r="IE2" s="260" t="s">
        <v>150</v>
      </c>
      <c r="IF2" s="294" t="s">
        <v>152</v>
      </c>
      <c r="IG2" s="260" t="s">
        <v>154</v>
      </c>
      <c r="IH2" s="127" t="s">
        <v>155</v>
      </c>
      <c r="II2" s="148" t="s">
        <v>147</v>
      </c>
      <c r="IJ2" s="253" t="s">
        <v>214</v>
      </c>
      <c r="IK2" s="253" t="s">
        <v>148</v>
      </c>
      <c r="IL2" s="252" t="s">
        <v>149</v>
      </c>
      <c r="IM2" s="252" t="s">
        <v>150</v>
      </c>
      <c r="IN2" s="291" t="s">
        <v>152</v>
      </c>
      <c r="IO2" s="252" t="s">
        <v>154</v>
      </c>
      <c r="IP2" s="126" t="s">
        <v>155</v>
      </c>
      <c r="IQ2" s="293" t="s">
        <v>147</v>
      </c>
      <c r="IR2" s="261" t="s">
        <v>214</v>
      </c>
      <c r="IS2" s="261" t="s">
        <v>148</v>
      </c>
      <c r="IT2" s="260" t="s">
        <v>149</v>
      </c>
      <c r="IU2" s="260" t="s">
        <v>150</v>
      </c>
      <c r="IV2" s="294" t="s">
        <v>152</v>
      </c>
      <c r="IW2" s="260" t="s">
        <v>154</v>
      </c>
      <c r="IX2" s="127" t="s">
        <v>155</v>
      </c>
      <c r="IY2" s="148" t="s">
        <v>147</v>
      </c>
      <c r="IZ2" s="253" t="s">
        <v>214</v>
      </c>
      <c r="JA2" s="253" t="s">
        <v>148</v>
      </c>
      <c r="JB2" s="252" t="s">
        <v>149</v>
      </c>
      <c r="JC2" s="252" t="s">
        <v>150</v>
      </c>
      <c r="JD2" s="291" t="s">
        <v>152</v>
      </c>
      <c r="JE2" s="252" t="s">
        <v>154</v>
      </c>
      <c r="JF2" s="126" t="s">
        <v>155</v>
      </c>
      <c r="JG2" s="293" t="s">
        <v>147</v>
      </c>
      <c r="JH2" s="261" t="s">
        <v>214</v>
      </c>
      <c r="JI2" s="261" t="s">
        <v>148</v>
      </c>
      <c r="JJ2" s="260" t="s">
        <v>149</v>
      </c>
      <c r="JK2" s="260" t="s">
        <v>150</v>
      </c>
      <c r="JL2" s="294" t="s">
        <v>152</v>
      </c>
      <c r="JM2" s="260" t="s">
        <v>154</v>
      </c>
      <c r="JN2" s="127" t="s">
        <v>155</v>
      </c>
      <c r="JO2" s="148" t="s">
        <v>147</v>
      </c>
      <c r="JP2" s="253" t="s">
        <v>214</v>
      </c>
      <c r="JQ2" s="253" t="s">
        <v>148</v>
      </c>
      <c r="JR2" s="252" t="s">
        <v>149</v>
      </c>
      <c r="JS2" s="252" t="s">
        <v>150</v>
      </c>
      <c r="JT2" s="291" t="s">
        <v>152</v>
      </c>
      <c r="JU2" s="252" t="s">
        <v>154</v>
      </c>
      <c r="JV2" s="126" t="s">
        <v>155</v>
      </c>
      <c r="JW2" s="293" t="s">
        <v>147</v>
      </c>
      <c r="JX2" s="261" t="s">
        <v>214</v>
      </c>
      <c r="JY2" s="261" t="s">
        <v>148</v>
      </c>
      <c r="JZ2" s="260" t="s">
        <v>149</v>
      </c>
      <c r="KA2" s="260" t="s">
        <v>150</v>
      </c>
      <c r="KB2" s="294" t="s">
        <v>152</v>
      </c>
      <c r="KC2" s="260" t="s">
        <v>154</v>
      </c>
      <c r="KD2" s="127" t="s">
        <v>155</v>
      </c>
      <c r="KE2" s="148" t="s">
        <v>147</v>
      </c>
      <c r="KF2" s="253" t="s">
        <v>214</v>
      </c>
      <c r="KG2" s="253" t="s">
        <v>148</v>
      </c>
      <c r="KH2" s="252" t="s">
        <v>149</v>
      </c>
      <c r="KI2" s="252" t="s">
        <v>150</v>
      </c>
      <c r="KJ2" s="291" t="s">
        <v>152</v>
      </c>
      <c r="KK2" s="252" t="s">
        <v>154</v>
      </c>
      <c r="KL2" s="126" t="s">
        <v>155</v>
      </c>
      <c r="KM2" s="293" t="s">
        <v>147</v>
      </c>
      <c r="KN2" s="261" t="s">
        <v>214</v>
      </c>
      <c r="KO2" s="261" t="s">
        <v>148</v>
      </c>
      <c r="KP2" s="260" t="s">
        <v>149</v>
      </c>
      <c r="KQ2" s="260" t="s">
        <v>150</v>
      </c>
      <c r="KR2" s="294" t="s">
        <v>152</v>
      </c>
      <c r="KS2" s="260" t="s">
        <v>154</v>
      </c>
      <c r="KT2" s="127" t="s">
        <v>155</v>
      </c>
      <c r="KU2" s="148" t="s">
        <v>147</v>
      </c>
      <c r="KV2" s="253" t="s">
        <v>214</v>
      </c>
      <c r="KW2" s="253" t="s">
        <v>148</v>
      </c>
      <c r="KX2" s="252" t="s">
        <v>149</v>
      </c>
      <c r="KY2" s="252" t="s">
        <v>150</v>
      </c>
      <c r="KZ2" s="291" t="s">
        <v>152</v>
      </c>
      <c r="LA2" s="252" t="s">
        <v>154</v>
      </c>
      <c r="LB2" s="126" t="s">
        <v>155</v>
      </c>
      <c r="LC2" s="293" t="s">
        <v>147</v>
      </c>
      <c r="LD2" s="261" t="s">
        <v>214</v>
      </c>
      <c r="LE2" s="261" t="s">
        <v>148</v>
      </c>
      <c r="LF2" s="260" t="s">
        <v>149</v>
      </c>
      <c r="LG2" s="260" t="s">
        <v>150</v>
      </c>
      <c r="LH2" s="294" t="s">
        <v>152</v>
      </c>
      <c r="LI2" s="260" t="s">
        <v>154</v>
      </c>
      <c r="LJ2" s="127" t="s">
        <v>155</v>
      </c>
      <c r="LK2" s="148" t="s">
        <v>147</v>
      </c>
      <c r="LL2" s="253" t="s">
        <v>214</v>
      </c>
      <c r="LM2" s="253" t="s">
        <v>148</v>
      </c>
      <c r="LN2" s="252" t="s">
        <v>149</v>
      </c>
      <c r="LO2" s="252" t="s">
        <v>150</v>
      </c>
      <c r="LP2" s="291" t="s">
        <v>152</v>
      </c>
      <c r="LQ2" s="252" t="s">
        <v>154</v>
      </c>
      <c r="LR2" s="126" t="s">
        <v>155</v>
      </c>
      <c r="LS2" s="293" t="s">
        <v>147</v>
      </c>
      <c r="LT2" s="261" t="s">
        <v>214</v>
      </c>
      <c r="LU2" s="261" t="s">
        <v>148</v>
      </c>
      <c r="LV2" s="260" t="s">
        <v>149</v>
      </c>
      <c r="LW2" s="260" t="s">
        <v>150</v>
      </c>
      <c r="LX2" s="294" t="s">
        <v>152</v>
      </c>
      <c r="LY2" s="260" t="s">
        <v>154</v>
      </c>
      <c r="LZ2" s="127" t="s">
        <v>155</v>
      </c>
      <c r="MA2" s="148" t="s">
        <v>147</v>
      </c>
      <c r="MB2" s="253" t="s">
        <v>214</v>
      </c>
      <c r="MC2" s="253" t="s">
        <v>148</v>
      </c>
      <c r="MD2" s="252" t="s">
        <v>149</v>
      </c>
      <c r="ME2" s="252" t="s">
        <v>150</v>
      </c>
      <c r="MF2" s="291" t="s">
        <v>152</v>
      </c>
      <c r="MG2" s="252" t="s">
        <v>154</v>
      </c>
      <c r="MH2" s="126" t="s">
        <v>155</v>
      </c>
      <c r="MI2" s="293" t="s">
        <v>147</v>
      </c>
      <c r="MJ2" s="261" t="s">
        <v>214</v>
      </c>
      <c r="MK2" s="261" t="s">
        <v>148</v>
      </c>
      <c r="ML2" s="260" t="s">
        <v>149</v>
      </c>
      <c r="MM2" s="260" t="s">
        <v>150</v>
      </c>
      <c r="MN2" s="294" t="s">
        <v>152</v>
      </c>
      <c r="MO2" s="260" t="s">
        <v>154</v>
      </c>
      <c r="MP2" s="127" t="s">
        <v>155</v>
      </c>
      <c r="MQ2" s="148" t="s">
        <v>147</v>
      </c>
      <c r="MR2" s="253" t="s">
        <v>214</v>
      </c>
      <c r="MS2" s="253" t="s">
        <v>148</v>
      </c>
      <c r="MT2" s="252" t="s">
        <v>149</v>
      </c>
      <c r="MU2" s="252" t="s">
        <v>150</v>
      </c>
      <c r="MV2" s="291" t="s">
        <v>152</v>
      </c>
      <c r="MW2" s="252" t="s">
        <v>154</v>
      </c>
      <c r="MX2" s="126" t="s">
        <v>155</v>
      </c>
      <c r="MY2" s="293" t="s">
        <v>147</v>
      </c>
      <c r="MZ2" s="261" t="s">
        <v>214</v>
      </c>
      <c r="NA2" s="261" t="s">
        <v>148</v>
      </c>
      <c r="NB2" s="260" t="s">
        <v>149</v>
      </c>
      <c r="NC2" s="260" t="s">
        <v>150</v>
      </c>
      <c r="ND2" s="294" t="s">
        <v>152</v>
      </c>
      <c r="NE2" s="260" t="s">
        <v>154</v>
      </c>
      <c r="NF2" s="127" t="s">
        <v>155</v>
      </c>
      <c r="NG2" s="148" t="s">
        <v>147</v>
      </c>
      <c r="NH2" s="253" t="s">
        <v>214</v>
      </c>
      <c r="NI2" s="253" t="s">
        <v>148</v>
      </c>
      <c r="NJ2" s="252" t="s">
        <v>149</v>
      </c>
      <c r="NK2" s="252" t="s">
        <v>150</v>
      </c>
      <c r="NL2" s="291" t="s">
        <v>152</v>
      </c>
      <c r="NM2" s="252" t="s">
        <v>154</v>
      </c>
      <c r="NN2" s="126" t="s">
        <v>155</v>
      </c>
      <c r="NO2" s="293" t="s">
        <v>147</v>
      </c>
      <c r="NP2" s="261" t="s">
        <v>214</v>
      </c>
      <c r="NQ2" s="261" t="s">
        <v>148</v>
      </c>
      <c r="NR2" s="260" t="s">
        <v>149</v>
      </c>
      <c r="NS2" s="260" t="s">
        <v>150</v>
      </c>
      <c r="NT2" s="294" t="s">
        <v>152</v>
      </c>
      <c r="NU2" s="260" t="s">
        <v>154</v>
      </c>
      <c r="NV2" s="127" t="s">
        <v>155</v>
      </c>
      <c r="NW2" s="148" t="s">
        <v>147</v>
      </c>
      <c r="NX2" s="253" t="s">
        <v>214</v>
      </c>
      <c r="NY2" s="253" t="s">
        <v>148</v>
      </c>
      <c r="NZ2" s="252" t="s">
        <v>149</v>
      </c>
      <c r="OA2" s="252" t="s">
        <v>150</v>
      </c>
      <c r="OB2" s="291" t="s">
        <v>152</v>
      </c>
      <c r="OC2" s="252" t="s">
        <v>154</v>
      </c>
      <c r="OD2" s="126" t="s">
        <v>155</v>
      </c>
      <c r="OE2" s="293" t="s">
        <v>147</v>
      </c>
      <c r="OF2" s="261" t="s">
        <v>214</v>
      </c>
      <c r="OG2" s="261" t="s">
        <v>148</v>
      </c>
      <c r="OH2" s="260" t="s">
        <v>149</v>
      </c>
      <c r="OI2" s="260" t="s">
        <v>150</v>
      </c>
      <c r="OJ2" s="294" t="s">
        <v>152</v>
      </c>
      <c r="OK2" s="260" t="s">
        <v>154</v>
      </c>
      <c r="OL2" s="127" t="s">
        <v>155</v>
      </c>
      <c r="OM2" s="148" t="s">
        <v>147</v>
      </c>
      <c r="ON2" s="253" t="s">
        <v>214</v>
      </c>
      <c r="OO2" s="253" t="s">
        <v>148</v>
      </c>
      <c r="OP2" s="252" t="s">
        <v>149</v>
      </c>
      <c r="OQ2" s="252" t="s">
        <v>150</v>
      </c>
      <c r="OR2" s="291" t="s">
        <v>152</v>
      </c>
      <c r="OS2" s="252" t="s">
        <v>154</v>
      </c>
      <c r="OT2" s="126" t="s">
        <v>155</v>
      </c>
      <c r="OU2" s="293" t="s">
        <v>147</v>
      </c>
      <c r="OV2" s="261" t="s">
        <v>214</v>
      </c>
      <c r="OW2" s="261" t="s">
        <v>148</v>
      </c>
      <c r="OX2" s="260" t="s">
        <v>149</v>
      </c>
      <c r="OY2" s="260" t="s">
        <v>150</v>
      </c>
      <c r="OZ2" s="294" t="s">
        <v>152</v>
      </c>
      <c r="PA2" s="260" t="s">
        <v>154</v>
      </c>
      <c r="PB2" s="127" t="s">
        <v>155</v>
      </c>
      <c r="PC2" s="148" t="s">
        <v>147</v>
      </c>
      <c r="PD2" s="253" t="s">
        <v>214</v>
      </c>
      <c r="PE2" s="253" t="s">
        <v>148</v>
      </c>
      <c r="PF2" s="252" t="s">
        <v>149</v>
      </c>
      <c r="PG2" s="252" t="s">
        <v>150</v>
      </c>
      <c r="PH2" s="291" t="s">
        <v>152</v>
      </c>
      <c r="PI2" s="252" t="s">
        <v>154</v>
      </c>
      <c r="PJ2" s="126" t="s">
        <v>155</v>
      </c>
      <c r="PK2" s="293" t="s">
        <v>147</v>
      </c>
      <c r="PL2" s="261" t="s">
        <v>214</v>
      </c>
      <c r="PM2" s="261" t="s">
        <v>148</v>
      </c>
      <c r="PN2" s="260" t="s">
        <v>149</v>
      </c>
      <c r="PO2" s="260" t="s">
        <v>150</v>
      </c>
      <c r="PP2" s="294" t="s">
        <v>152</v>
      </c>
      <c r="PQ2" s="260" t="s">
        <v>154</v>
      </c>
      <c r="PR2" s="127" t="s">
        <v>155</v>
      </c>
      <c r="PS2" s="148" t="s">
        <v>147</v>
      </c>
      <c r="PT2" s="253" t="s">
        <v>214</v>
      </c>
      <c r="PU2" s="253" t="s">
        <v>148</v>
      </c>
      <c r="PV2" s="252" t="s">
        <v>149</v>
      </c>
      <c r="PW2" s="252" t="s">
        <v>150</v>
      </c>
      <c r="PX2" s="291" t="s">
        <v>152</v>
      </c>
      <c r="PY2" s="252" t="s">
        <v>154</v>
      </c>
      <c r="PZ2" s="126" t="s">
        <v>155</v>
      </c>
      <c r="QA2" s="293" t="s">
        <v>147</v>
      </c>
      <c r="QB2" s="261" t="s">
        <v>214</v>
      </c>
      <c r="QC2" s="261" t="s">
        <v>148</v>
      </c>
      <c r="QD2" s="260" t="s">
        <v>149</v>
      </c>
      <c r="QE2" s="260" t="s">
        <v>150</v>
      </c>
      <c r="QF2" s="294" t="s">
        <v>152</v>
      </c>
      <c r="QG2" s="260" t="s">
        <v>154</v>
      </c>
      <c r="QH2" s="127" t="s">
        <v>155</v>
      </c>
      <c r="QI2" s="148" t="s">
        <v>147</v>
      </c>
      <c r="QJ2" s="253" t="s">
        <v>214</v>
      </c>
      <c r="QK2" s="253" t="s">
        <v>148</v>
      </c>
      <c r="QL2" s="252" t="s">
        <v>149</v>
      </c>
      <c r="QM2" s="252" t="s">
        <v>150</v>
      </c>
      <c r="QN2" s="291" t="s">
        <v>152</v>
      </c>
      <c r="QO2" s="252" t="s">
        <v>154</v>
      </c>
      <c r="QP2" s="126" t="s">
        <v>155</v>
      </c>
      <c r="QQ2" s="293" t="s">
        <v>147</v>
      </c>
      <c r="QR2" s="261" t="s">
        <v>214</v>
      </c>
      <c r="QS2" s="261" t="s">
        <v>148</v>
      </c>
      <c r="QT2" s="260" t="s">
        <v>149</v>
      </c>
      <c r="QU2" s="260" t="s">
        <v>150</v>
      </c>
      <c r="QV2" s="294" t="s">
        <v>152</v>
      </c>
      <c r="QW2" s="260" t="s">
        <v>154</v>
      </c>
      <c r="QX2" s="127" t="s">
        <v>155</v>
      </c>
      <c r="QY2" s="148" t="s">
        <v>147</v>
      </c>
      <c r="QZ2" s="253" t="s">
        <v>214</v>
      </c>
      <c r="RA2" s="253" t="s">
        <v>148</v>
      </c>
      <c r="RB2" s="252" t="s">
        <v>149</v>
      </c>
      <c r="RC2" s="252" t="s">
        <v>150</v>
      </c>
      <c r="RD2" s="291" t="s">
        <v>152</v>
      </c>
      <c r="RE2" s="252" t="s">
        <v>154</v>
      </c>
      <c r="RF2" s="126" t="s">
        <v>155</v>
      </c>
      <c r="RG2" s="293" t="s">
        <v>147</v>
      </c>
      <c r="RH2" s="261" t="s">
        <v>214</v>
      </c>
      <c r="RI2" s="261" t="s">
        <v>148</v>
      </c>
      <c r="RJ2" s="260" t="s">
        <v>149</v>
      </c>
      <c r="RK2" s="260" t="s">
        <v>150</v>
      </c>
      <c r="RL2" s="294" t="s">
        <v>152</v>
      </c>
      <c r="RM2" s="260" t="s">
        <v>154</v>
      </c>
      <c r="RN2" s="127" t="s">
        <v>155</v>
      </c>
      <c r="RO2" s="148" t="s">
        <v>147</v>
      </c>
      <c r="RP2" s="253" t="s">
        <v>214</v>
      </c>
      <c r="RQ2" s="253" t="s">
        <v>148</v>
      </c>
      <c r="RR2" s="252" t="s">
        <v>149</v>
      </c>
      <c r="RS2" s="252" t="s">
        <v>150</v>
      </c>
      <c r="RT2" s="291" t="s">
        <v>152</v>
      </c>
      <c r="RU2" s="252" t="s">
        <v>154</v>
      </c>
      <c r="RV2" s="126" t="s">
        <v>155</v>
      </c>
      <c r="RW2" s="293" t="s">
        <v>147</v>
      </c>
      <c r="RX2" s="261" t="s">
        <v>214</v>
      </c>
      <c r="RY2" s="261" t="s">
        <v>148</v>
      </c>
      <c r="RZ2" s="260" t="s">
        <v>149</v>
      </c>
      <c r="SA2" s="260" t="s">
        <v>150</v>
      </c>
      <c r="SB2" s="294" t="s">
        <v>152</v>
      </c>
      <c r="SC2" s="260" t="s">
        <v>154</v>
      </c>
      <c r="SD2" s="127" t="s">
        <v>155</v>
      </c>
      <c r="SE2" s="148" t="s">
        <v>147</v>
      </c>
      <c r="SF2" s="253" t="s">
        <v>214</v>
      </c>
      <c r="SG2" s="253" t="s">
        <v>148</v>
      </c>
      <c r="SH2" s="252" t="s">
        <v>149</v>
      </c>
      <c r="SI2" s="252" t="s">
        <v>150</v>
      </c>
      <c r="SJ2" s="291" t="s">
        <v>152</v>
      </c>
      <c r="SK2" s="252" t="s">
        <v>154</v>
      </c>
      <c r="SL2" s="126" t="s">
        <v>155</v>
      </c>
      <c r="SM2" s="293" t="s">
        <v>147</v>
      </c>
      <c r="SN2" s="261" t="s">
        <v>214</v>
      </c>
      <c r="SO2" s="261" t="s">
        <v>148</v>
      </c>
      <c r="SP2" s="260" t="s">
        <v>149</v>
      </c>
      <c r="SQ2" s="260" t="s">
        <v>150</v>
      </c>
      <c r="SR2" s="294" t="s">
        <v>152</v>
      </c>
      <c r="SS2" s="260" t="s">
        <v>154</v>
      </c>
      <c r="ST2" s="127" t="s">
        <v>155</v>
      </c>
      <c r="SU2" s="148" t="s">
        <v>147</v>
      </c>
      <c r="SV2" s="253" t="s">
        <v>214</v>
      </c>
      <c r="SW2" s="253" t="s">
        <v>148</v>
      </c>
      <c r="SX2" s="252" t="s">
        <v>149</v>
      </c>
      <c r="SY2" s="252" t="s">
        <v>150</v>
      </c>
      <c r="SZ2" s="291" t="s">
        <v>152</v>
      </c>
      <c r="TA2" s="252" t="s">
        <v>154</v>
      </c>
      <c r="TB2" s="126" t="s">
        <v>155</v>
      </c>
      <c r="TC2" s="293" t="s">
        <v>147</v>
      </c>
      <c r="TD2" s="261" t="s">
        <v>214</v>
      </c>
      <c r="TE2" s="261" t="s">
        <v>148</v>
      </c>
      <c r="TF2" s="260" t="s">
        <v>149</v>
      </c>
      <c r="TG2" s="260" t="s">
        <v>150</v>
      </c>
      <c r="TH2" s="294" t="s">
        <v>152</v>
      </c>
      <c r="TI2" s="260" t="s">
        <v>154</v>
      </c>
      <c r="TJ2" s="127" t="s">
        <v>155</v>
      </c>
      <c r="TK2" s="148" t="s">
        <v>147</v>
      </c>
      <c r="TL2" s="253" t="s">
        <v>214</v>
      </c>
      <c r="TM2" s="253" t="s">
        <v>148</v>
      </c>
      <c r="TN2" s="252" t="s">
        <v>149</v>
      </c>
      <c r="TO2" s="252" t="s">
        <v>150</v>
      </c>
      <c r="TP2" s="291" t="s">
        <v>152</v>
      </c>
      <c r="TQ2" s="252" t="s">
        <v>154</v>
      </c>
      <c r="TR2" s="126" t="s">
        <v>155</v>
      </c>
      <c r="TS2" s="293" t="s">
        <v>147</v>
      </c>
      <c r="TT2" s="261" t="s">
        <v>214</v>
      </c>
      <c r="TU2" s="261" t="s">
        <v>148</v>
      </c>
      <c r="TV2" s="260" t="s">
        <v>149</v>
      </c>
      <c r="TW2" s="260" t="s">
        <v>150</v>
      </c>
      <c r="TX2" s="294" t="s">
        <v>152</v>
      </c>
      <c r="TY2" s="260" t="s">
        <v>154</v>
      </c>
      <c r="TZ2" s="127" t="s">
        <v>155</v>
      </c>
      <c r="UA2" s="148" t="s">
        <v>147</v>
      </c>
      <c r="UB2" s="253" t="s">
        <v>214</v>
      </c>
      <c r="UC2" s="253" t="s">
        <v>148</v>
      </c>
      <c r="UD2" s="252" t="s">
        <v>149</v>
      </c>
      <c r="UE2" s="252" t="s">
        <v>150</v>
      </c>
      <c r="UF2" s="291" t="s">
        <v>152</v>
      </c>
      <c r="UG2" s="252" t="s">
        <v>154</v>
      </c>
      <c r="UH2" s="126" t="s">
        <v>155</v>
      </c>
      <c r="UI2" s="293" t="s">
        <v>147</v>
      </c>
      <c r="UJ2" s="261" t="s">
        <v>214</v>
      </c>
      <c r="UK2" s="261" t="s">
        <v>148</v>
      </c>
      <c r="UL2" s="260" t="s">
        <v>149</v>
      </c>
      <c r="UM2" s="260" t="s">
        <v>150</v>
      </c>
      <c r="UN2" s="294" t="s">
        <v>152</v>
      </c>
      <c r="UO2" s="260" t="s">
        <v>154</v>
      </c>
      <c r="UP2" s="127" t="s">
        <v>155</v>
      </c>
      <c r="UQ2" s="148" t="s">
        <v>147</v>
      </c>
      <c r="UR2" s="253" t="s">
        <v>214</v>
      </c>
      <c r="US2" s="253" t="s">
        <v>148</v>
      </c>
      <c r="UT2" s="252" t="s">
        <v>149</v>
      </c>
      <c r="UU2" s="252" t="s">
        <v>150</v>
      </c>
      <c r="UV2" s="291" t="s">
        <v>152</v>
      </c>
      <c r="UW2" s="252" t="s">
        <v>154</v>
      </c>
      <c r="UX2" s="126" t="s">
        <v>155</v>
      </c>
      <c r="UY2" s="293" t="s">
        <v>147</v>
      </c>
      <c r="UZ2" s="261" t="s">
        <v>214</v>
      </c>
      <c r="VA2" s="261" t="s">
        <v>148</v>
      </c>
      <c r="VB2" s="260" t="s">
        <v>149</v>
      </c>
      <c r="VC2" s="260" t="s">
        <v>150</v>
      </c>
      <c r="VD2" s="294" t="s">
        <v>152</v>
      </c>
      <c r="VE2" s="260" t="s">
        <v>154</v>
      </c>
      <c r="VF2" s="127" t="s">
        <v>155</v>
      </c>
      <c r="VG2" s="148" t="s">
        <v>147</v>
      </c>
      <c r="VH2" s="253" t="s">
        <v>214</v>
      </c>
      <c r="VI2" s="253" t="s">
        <v>148</v>
      </c>
      <c r="VJ2" s="252" t="s">
        <v>149</v>
      </c>
      <c r="VK2" s="252" t="s">
        <v>150</v>
      </c>
      <c r="VL2" s="291" t="s">
        <v>152</v>
      </c>
      <c r="VM2" s="252" t="s">
        <v>154</v>
      </c>
      <c r="VN2" s="126" t="s">
        <v>155</v>
      </c>
      <c r="VO2" s="293" t="s">
        <v>147</v>
      </c>
      <c r="VP2" s="261" t="s">
        <v>214</v>
      </c>
      <c r="VQ2" s="261" t="s">
        <v>148</v>
      </c>
      <c r="VR2" s="260" t="s">
        <v>149</v>
      </c>
      <c r="VS2" s="260" t="s">
        <v>150</v>
      </c>
      <c r="VT2" s="294" t="s">
        <v>152</v>
      </c>
      <c r="VU2" s="260" t="s">
        <v>154</v>
      </c>
      <c r="VV2" s="127" t="s">
        <v>155</v>
      </c>
      <c r="VW2" s="148" t="s">
        <v>147</v>
      </c>
      <c r="VX2" s="253" t="s">
        <v>214</v>
      </c>
      <c r="VY2" s="253" t="s">
        <v>148</v>
      </c>
      <c r="VZ2" s="252" t="s">
        <v>149</v>
      </c>
      <c r="WA2" s="252" t="s">
        <v>150</v>
      </c>
      <c r="WB2" s="291" t="s">
        <v>152</v>
      </c>
      <c r="WC2" s="252" t="s">
        <v>154</v>
      </c>
      <c r="WD2" s="126" t="s">
        <v>155</v>
      </c>
      <c r="WE2" s="293" t="s">
        <v>147</v>
      </c>
      <c r="WF2" s="261" t="s">
        <v>214</v>
      </c>
      <c r="WG2" s="261" t="s">
        <v>148</v>
      </c>
      <c r="WH2" s="260" t="s">
        <v>149</v>
      </c>
      <c r="WI2" s="260" t="s">
        <v>150</v>
      </c>
      <c r="WJ2" s="294" t="s">
        <v>152</v>
      </c>
      <c r="WK2" s="260" t="s">
        <v>154</v>
      </c>
      <c r="WL2" s="127" t="s">
        <v>155</v>
      </c>
      <c r="WM2" s="148" t="s">
        <v>147</v>
      </c>
      <c r="WN2" s="253" t="s">
        <v>214</v>
      </c>
      <c r="WO2" s="253" t="s">
        <v>148</v>
      </c>
      <c r="WP2" s="252" t="s">
        <v>149</v>
      </c>
      <c r="WQ2" s="252" t="s">
        <v>150</v>
      </c>
      <c r="WR2" s="291" t="s">
        <v>152</v>
      </c>
      <c r="WS2" s="252" t="s">
        <v>154</v>
      </c>
      <c r="WT2" s="126" t="s">
        <v>155</v>
      </c>
      <c r="WU2" s="293" t="s">
        <v>147</v>
      </c>
      <c r="WV2" s="261" t="s">
        <v>214</v>
      </c>
      <c r="WW2" s="261" t="s">
        <v>148</v>
      </c>
      <c r="WX2" s="260" t="s">
        <v>149</v>
      </c>
      <c r="WY2" s="260" t="s">
        <v>150</v>
      </c>
      <c r="WZ2" s="294" t="s">
        <v>152</v>
      </c>
      <c r="XA2" s="260" t="s">
        <v>154</v>
      </c>
      <c r="XB2" s="127" t="s">
        <v>155</v>
      </c>
      <c r="XC2" s="148" t="s">
        <v>147</v>
      </c>
      <c r="XD2" s="253" t="s">
        <v>214</v>
      </c>
      <c r="XE2" s="253" t="s">
        <v>148</v>
      </c>
      <c r="XF2" s="252" t="s">
        <v>149</v>
      </c>
      <c r="XG2" s="252" t="s">
        <v>150</v>
      </c>
      <c r="XH2" s="291" t="s">
        <v>152</v>
      </c>
      <c r="XI2" s="252" t="s">
        <v>154</v>
      </c>
      <c r="XJ2" s="126" t="s">
        <v>155</v>
      </c>
      <c r="XK2" s="293" t="s">
        <v>147</v>
      </c>
      <c r="XL2" s="261" t="s">
        <v>214</v>
      </c>
      <c r="XM2" s="261" t="s">
        <v>148</v>
      </c>
      <c r="XN2" s="260" t="s">
        <v>149</v>
      </c>
      <c r="XO2" s="260" t="s">
        <v>150</v>
      </c>
      <c r="XP2" s="294" t="s">
        <v>152</v>
      </c>
      <c r="XQ2" s="260" t="s">
        <v>154</v>
      </c>
      <c r="XR2" s="127" t="s">
        <v>155</v>
      </c>
      <c r="XS2" s="148" t="s">
        <v>147</v>
      </c>
      <c r="XT2" s="253" t="s">
        <v>214</v>
      </c>
      <c r="XU2" s="253" t="s">
        <v>148</v>
      </c>
      <c r="XV2" s="252" t="s">
        <v>149</v>
      </c>
      <c r="XW2" s="252" t="s">
        <v>150</v>
      </c>
      <c r="XX2" s="291" t="s">
        <v>152</v>
      </c>
      <c r="XY2" s="252" t="s">
        <v>154</v>
      </c>
      <c r="XZ2" s="126" t="s">
        <v>155</v>
      </c>
      <c r="YA2" s="293" t="s">
        <v>147</v>
      </c>
      <c r="YB2" s="261" t="s">
        <v>214</v>
      </c>
      <c r="YC2" s="261" t="s">
        <v>148</v>
      </c>
      <c r="YD2" s="260" t="s">
        <v>149</v>
      </c>
      <c r="YE2" s="260" t="s">
        <v>150</v>
      </c>
      <c r="YF2" s="294" t="s">
        <v>152</v>
      </c>
      <c r="YG2" s="260" t="s">
        <v>154</v>
      </c>
      <c r="YH2" s="127" t="s">
        <v>155</v>
      </c>
      <c r="YI2" s="148" t="s">
        <v>147</v>
      </c>
      <c r="YJ2" s="253" t="s">
        <v>214</v>
      </c>
      <c r="YK2" s="253" t="s">
        <v>148</v>
      </c>
      <c r="YL2" s="252" t="s">
        <v>149</v>
      </c>
      <c r="YM2" s="252" t="s">
        <v>150</v>
      </c>
      <c r="YN2" s="291" t="s">
        <v>152</v>
      </c>
      <c r="YO2" s="252" t="s">
        <v>154</v>
      </c>
      <c r="YP2" s="126" t="s">
        <v>155</v>
      </c>
      <c r="YQ2" s="293" t="s">
        <v>147</v>
      </c>
      <c r="YR2" s="261" t="s">
        <v>214</v>
      </c>
      <c r="YS2" s="261" t="s">
        <v>148</v>
      </c>
      <c r="YT2" s="260" t="s">
        <v>149</v>
      </c>
      <c r="YU2" s="260" t="s">
        <v>150</v>
      </c>
      <c r="YV2" s="294" t="s">
        <v>152</v>
      </c>
      <c r="YW2" s="260" t="s">
        <v>154</v>
      </c>
      <c r="YX2" s="127" t="s">
        <v>155</v>
      </c>
      <c r="YY2" s="148" t="s">
        <v>147</v>
      </c>
      <c r="YZ2" s="253" t="s">
        <v>214</v>
      </c>
      <c r="ZA2" s="253" t="s">
        <v>148</v>
      </c>
      <c r="ZB2" s="252" t="s">
        <v>149</v>
      </c>
      <c r="ZC2" s="252" t="s">
        <v>150</v>
      </c>
      <c r="ZD2" s="291" t="s">
        <v>152</v>
      </c>
      <c r="ZE2" s="252" t="s">
        <v>154</v>
      </c>
      <c r="ZF2" s="126" t="s">
        <v>155</v>
      </c>
      <c r="ZG2" s="293" t="s">
        <v>147</v>
      </c>
      <c r="ZH2" s="261" t="s">
        <v>214</v>
      </c>
      <c r="ZI2" s="261" t="s">
        <v>148</v>
      </c>
      <c r="ZJ2" s="260" t="s">
        <v>149</v>
      </c>
      <c r="ZK2" s="260" t="s">
        <v>150</v>
      </c>
      <c r="ZL2" s="294" t="s">
        <v>152</v>
      </c>
      <c r="ZM2" s="260" t="s">
        <v>154</v>
      </c>
      <c r="ZN2" s="127" t="s">
        <v>155</v>
      </c>
      <c r="ZO2" s="148" t="s">
        <v>147</v>
      </c>
      <c r="ZP2" s="253" t="s">
        <v>214</v>
      </c>
      <c r="ZQ2" s="253" t="s">
        <v>148</v>
      </c>
      <c r="ZR2" s="252" t="s">
        <v>149</v>
      </c>
      <c r="ZS2" s="252" t="s">
        <v>150</v>
      </c>
      <c r="ZT2" s="291" t="s">
        <v>152</v>
      </c>
      <c r="ZU2" s="252" t="s">
        <v>154</v>
      </c>
      <c r="ZV2" s="126" t="s">
        <v>155</v>
      </c>
      <c r="ZW2" s="293" t="s">
        <v>147</v>
      </c>
      <c r="ZX2" s="261" t="s">
        <v>214</v>
      </c>
      <c r="ZY2" s="261" t="s">
        <v>148</v>
      </c>
      <c r="ZZ2" s="260" t="s">
        <v>149</v>
      </c>
      <c r="AAA2" s="260" t="s">
        <v>150</v>
      </c>
      <c r="AAB2" s="294" t="s">
        <v>152</v>
      </c>
      <c r="AAC2" s="260" t="s">
        <v>154</v>
      </c>
      <c r="AAD2" s="127" t="s">
        <v>155</v>
      </c>
      <c r="AAE2" s="148" t="s">
        <v>147</v>
      </c>
      <c r="AAF2" s="253" t="s">
        <v>214</v>
      </c>
      <c r="AAG2" s="253" t="s">
        <v>148</v>
      </c>
      <c r="AAH2" s="252" t="s">
        <v>149</v>
      </c>
      <c r="AAI2" s="252" t="s">
        <v>150</v>
      </c>
      <c r="AAJ2" s="291" t="s">
        <v>152</v>
      </c>
      <c r="AAK2" s="252" t="s">
        <v>154</v>
      </c>
      <c r="AAL2" s="126" t="s">
        <v>155</v>
      </c>
      <c r="AAM2" s="293" t="s">
        <v>147</v>
      </c>
      <c r="AAN2" s="261" t="s">
        <v>214</v>
      </c>
      <c r="AAO2" s="261" t="s">
        <v>148</v>
      </c>
      <c r="AAP2" s="260" t="s">
        <v>149</v>
      </c>
      <c r="AAQ2" s="260" t="s">
        <v>150</v>
      </c>
      <c r="AAR2" s="294" t="s">
        <v>152</v>
      </c>
      <c r="AAS2" s="260" t="s">
        <v>154</v>
      </c>
      <c r="AAT2" s="127" t="s">
        <v>155</v>
      </c>
      <c r="AAU2" s="148" t="s">
        <v>147</v>
      </c>
      <c r="AAV2" s="253" t="s">
        <v>214</v>
      </c>
      <c r="AAW2" s="253" t="s">
        <v>148</v>
      </c>
      <c r="AAX2" s="252" t="s">
        <v>149</v>
      </c>
      <c r="AAY2" s="252" t="s">
        <v>150</v>
      </c>
      <c r="AAZ2" s="291" t="s">
        <v>152</v>
      </c>
      <c r="ABA2" s="252" t="s">
        <v>154</v>
      </c>
      <c r="ABB2" s="126" t="s">
        <v>155</v>
      </c>
      <c r="ABC2" s="293" t="s">
        <v>147</v>
      </c>
      <c r="ABD2" s="261" t="s">
        <v>214</v>
      </c>
      <c r="ABE2" s="261" t="s">
        <v>148</v>
      </c>
      <c r="ABF2" s="260" t="s">
        <v>149</v>
      </c>
      <c r="ABG2" s="260" t="s">
        <v>150</v>
      </c>
      <c r="ABH2" s="294" t="s">
        <v>152</v>
      </c>
      <c r="ABI2" s="260" t="s">
        <v>154</v>
      </c>
      <c r="ABJ2" s="127" t="s">
        <v>155</v>
      </c>
      <c r="ABK2" s="148" t="s">
        <v>147</v>
      </c>
      <c r="ABL2" s="253" t="s">
        <v>214</v>
      </c>
      <c r="ABM2" s="253" t="s">
        <v>148</v>
      </c>
      <c r="ABN2" s="252" t="s">
        <v>149</v>
      </c>
      <c r="ABO2" s="252" t="s">
        <v>150</v>
      </c>
      <c r="ABP2" s="291" t="s">
        <v>152</v>
      </c>
      <c r="ABQ2" s="252" t="s">
        <v>154</v>
      </c>
      <c r="ABR2" s="126" t="s">
        <v>155</v>
      </c>
      <c r="ABS2" s="293" t="s">
        <v>147</v>
      </c>
      <c r="ABT2" s="261" t="s">
        <v>214</v>
      </c>
      <c r="ABU2" s="261" t="s">
        <v>148</v>
      </c>
      <c r="ABV2" s="260" t="s">
        <v>149</v>
      </c>
      <c r="ABW2" s="260" t="s">
        <v>150</v>
      </c>
      <c r="ABX2" s="294" t="s">
        <v>152</v>
      </c>
      <c r="ABY2" s="260" t="s">
        <v>154</v>
      </c>
      <c r="ABZ2" s="127" t="s">
        <v>155</v>
      </c>
      <c r="ACA2" s="148" t="s">
        <v>147</v>
      </c>
      <c r="ACB2" s="253" t="s">
        <v>214</v>
      </c>
      <c r="ACC2" s="253" t="s">
        <v>148</v>
      </c>
      <c r="ACD2" s="252" t="s">
        <v>149</v>
      </c>
      <c r="ACE2" s="252" t="s">
        <v>150</v>
      </c>
      <c r="ACF2" s="291" t="s">
        <v>152</v>
      </c>
      <c r="ACG2" s="252" t="s">
        <v>154</v>
      </c>
      <c r="ACH2" s="126" t="s">
        <v>155</v>
      </c>
      <c r="ACI2" s="293" t="s">
        <v>147</v>
      </c>
      <c r="ACJ2" s="261" t="s">
        <v>214</v>
      </c>
      <c r="ACK2" s="261" t="s">
        <v>148</v>
      </c>
      <c r="ACL2" s="260" t="s">
        <v>149</v>
      </c>
      <c r="ACM2" s="260" t="s">
        <v>150</v>
      </c>
      <c r="ACN2" s="294" t="s">
        <v>152</v>
      </c>
      <c r="ACO2" s="260" t="s">
        <v>154</v>
      </c>
      <c r="ACP2" s="127" t="s">
        <v>155</v>
      </c>
      <c r="ACQ2" s="148" t="s">
        <v>147</v>
      </c>
      <c r="ACR2" s="253" t="s">
        <v>214</v>
      </c>
      <c r="ACS2" s="253" t="s">
        <v>148</v>
      </c>
      <c r="ACT2" s="252" t="s">
        <v>149</v>
      </c>
      <c r="ACU2" s="252" t="s">
        <v>150</v>
      </c>
      <c r="ACV2" s="291" t="s">
        <v>152</v>
      </c>
      <c r="ACW2" s="252" t="s">
        <v>154</v>
      </c>
      <c r="ACX2" s="126" t="s">
        <v>155</v>
      </c>
      <c r="ACY2" s="293" t="s">
        <v>147</v>
      </c>
      <c r="ACZ2" s="261" t="s">
        <v>214</v>
      </c>
      <c r="ADA2" s="261" t="s">
        <v>148</v>
      </c>
      <c r="ADB2" s="260" t="s">
        <v>149</v>
      </c>
      <c r="ADC2" s="260" t="s">
        <v>150</v>
      </c>
      <c r="ADD2" s="294" t="s">
        <v>152</v>
      </c>
      <c r="ADE2" s="260" t="s">
        <v>154</v>
      </c>
      <c r="ADF2" s="127" t="s">
        <v>155</v>
      </c>
      <c r="ADG2" s="148" t="s">
        <v>147</v>
      </c>
      <c r="ADH2" s="253" t="s">
        <v>214</v>
      </c>
      <c r="ADI2" s="253" t="s">
        <v>148</v>
      </c>
      <c r="ADJ2" s="252" t="s">
        <v>149</v>
      </c>
      <c r="ADK2" s="252" t="s">
        <v>150</v>
      </c>
      <c r="ADL2" s="291" t="s">
        <v>152</v>
      </c>
      <c r="ADM2" s="252" t="s">
        <v>154</v>
      </c>
      <c r="ADN2" s="126" t="s">
        <v>155</v>
      </c>
      <c r="ADO2" s="293" t="s">
        <v>147</v>
      </c>
      <c r="ADP2" s="261" t="s">
        <v>214</v>
      </c>
      <c r="ADQ2" s="261" t="s">
        <v>148</v>
      </c>
      <c r="ADR2" s="260" t="s">
        <v>149</v>
      </c>
      <c r="ADS2" s="260" t="s">
        <v>150</v>
      </c>
      <c r="ADT2" s="294" t="s">
        <v>152</v>
      </c>
      <c r="ADU2" s="260" t="s">
        <v>154</v>
      </c>
      <c r="ADV2" s="127" t="s">
        <v>155</v>
      </c>
    </row>
    <row r="3" spans="1:802" x14ac:dyDescent="0.35">
      <c r="A3" s="15">
        <v>45322</v>
      </c>
      <c r="B3" s="16">
        <v>7500</v>
      </c>
      <c r="C3" s="146">
        <v>3000</v>
      </c>
      <c r="D3" s="256">
        <v>8.4839562461742318E-2</v>
      </c>
      <c r="E3" s="256">
        <v>8.8542409623508789E-2</v>
      </c>
      <c r="F3" s="255">
        <v>3000</v>
      </c>
      <c r="G3" s="255">
        <v>4500</v>
      </c>
      <c r="H3" s="292">
        <v>1</v>
      </c>
      <c r="I3" s="255">
        <v>4500</v>
      </c>
      <c r="J3" s="119">
        <v>7500</v>
      </c>
      <c r="K3" s="295">
        <v>3000</v>
      </c>
      <c r="L3" s="189">
        <v>-1.2286420501754887E-2</v>
      </c>
      <c r="M3" s="189">
        <v>-1.2211250608633151E-2</v>
      </c>
      <c r="N3" s="263">
        <v>3000</v>
      </c>
      <c r="O3" s="263">
        <v>4500</v>
      </c>
      <c r="P3" s="296">
        <v>1</v>
      </c>
      <c r="Q3" s="263">
        <v>4500</v>
      </c>
      <c r="R3" s="117">
        <v>7500</v>
      </c>
      <c r="S3" s="146">
        <v>3000</v>
      </c>
      <c r="T3" s="256">
        <v>1.4656119608808728E-2</v>
      </c>
      <c r="U3" s="256">
        <v>1.4764047151526016E-2</v>
      </c>
      <c r="V3" s="255">
        <v>3000</v>
      </c>
      <c r="W3" s="255">
        <v>4500</v>
      </c>
      <c r="X3" s="292">
        <v>1</v>
      </c>
      <c r="Y3" s="255">
        <v>4500</v>
      </c>
      <c r="Z3" s="119">
        <v>7500</v>
      </c>
      <c r="AA3" s="295">
        <v>3000</v>
      </c>
      <c r="AB3" s="189">
        <v>-3.1155546408895462E-2</v>
      </c>
      <c r="AC3" s="189">
        <v>-3.0675213640407706E-2</v>
      </c>
      <c r="AD3" s="263">
        <v>3000</v>
      </c>
      <c r="AE3" s="263">
        <v>4500</v>
      </c>
      <c r="AF3" s="296">
        <v>1</v>
      </c>
      <c r="AG3" s="263">
        <v>4500</v>
      </c>
      <c r="AH3" s="117">
        <v>7500</v>
      </c>
      <c r="AI3" s="146">
        <v>3000</v>
      </c>
      <c r="AJ3" s="256">
        <v>2.6330375738431763E-2</v>
      </c>
      <c r="AK3" s="256">
        <v>2.6680082639942482E-2</v>
      </c>
      <c r="AL3" s="255">
        <v>3000</v>
      </c>
      <c r="AM3" s="255">
        <v>4500</v>
      </c>
      <c r="AN3" s="292">
        <v>1</v>
      </c>
      <c r="AO3" s="255">
        <v>4500</v>
      </c>
      <c r="AP3" s="119">
        <v>7500</v>
      </c>
      <c r="AQ3" s="295">
        <v>3000</v>
      </c>
      <c r="AR3" s="189">
        <v>0.11035555493439962</v>
      </c>
      <c r="AS3" s="189">
        <v>0.11667503920290079</v>
      </c>
      <c r="AT3" s="263">
        <v>3000</v>
      </c>
      <c r="AU3" s="263">
        <v>4500</v>
      </c>
      <c r="AV3" s="296">
        <v>1</v>
      </c>
      <c r="AW3" s="263">
        <v>4500</v>
      </c>
      <c r="AX3" s="117">
        <v>7500</v>
      </c>
      <c r="AY3" s="146">
        <v>3000</v>
      </c>
      <c r="AZ3" s="256">
        <v>-8.4849037930518373E-2</v>
      </c>
      <c r="BA3" s="256">
        <v>-8.1349044616479294E-2</v>
      </c>
      <c r="BB3" s="255">
        <v>3000</v>
      </c>
      <c r="BC3" s="255">
        <v>4500</v>
      </c>
      <c r="BD3" s="292">
        <v>1</v>
      </c>
      <c r="BE3" s="255">
        <v>4500</v>
      </c>
      <c r="BF3" s="119">
        <v>7500</v>
      </c>
      <c r="BG3" s="295">
        <v>3000</v>
      </c>
      <c r="BH3" s="189">
        <v>-7.7671826980400524E-2</v>
      </c>
      <c r="BI3" s="189">
        <v>-7.4731975273938378E-2</v>
      </c>
      <c r="BJ3" s="263">
        <v>3000</v>
      </c>
      <c r="BK3" s="263">
        <v>4500</v>
      </c>
      <c r="BL3" s="296">
        <v>1</v>
      </c>
      <c r="BM3" s="263">
        <v>4500</v>
      </c>
      <c r="BN3" s="117">
        <v>7500</v>
      </c>
      <c r="BO3" s="146">
        <v>3000</v>
      </c>
      <c r="BP3" s="256">
        <v>-8.5691607283637367E-3</v>
      </c>
      <c r="BQ3" s="256">
        <v>-8.5325501192673459E-3</v>
      </c>
      <c r="BR3" s="255">
        <v>3000</v>
      </c>
      <c r="BS3" s="255">
        <v>4500</v>
      </c>
      <c r="BT3" s="292">
        <v>1</v>
      </c>
      <c r="BU3" s="255">
        <v>4500</v>
      </c>
      <c r="BV3" s="119">
        <v>7500</v>
      </c>
      <c r="BW3" s="295">
        <v>3000</v>
      </c>
      <c r="BX3" s="189">
        <v>-5.1630154616149138E-3</v>
      </c>
      <c r="BY3" s="189">
        <v>-5.1497100058931489E-3</v>
      </c>
      <c r="BZ3" s="263">
        <v>3000</v>
      </c>
      <c r="CA3" s="263">
        <v>4500</v>
      </c>
      <c r="CB3" s="296">
        <v>1</v>
      </c>
      <c r="CC3" s="263">
        <v>4500</v>
      </c>
      <c r="CD3" s="117">
        <v>7500</v>
      </c>
      <c r="CE3" s="146">
        <v>3000</v>
      </c>
      <c r="CF3" s="256">
        <v>6.3618993275792138E-2</v>
      </c>
      <c r="CG3" s="256">
        <v>6.568628775937424E-2</v>
      </c>
      <c r="CH3" s="255">
        <v>3000</v>
      </c>
      <c r="CI3" s="255">
        <v>4500</v>
      </c>
      <c r="CJ3" s="292">
        <v>1</v>
      </c>
      <c r="CK3" s="255">
        <v>4500</v>
      </c>
      <c r="CL3" s="119">
        <v>7500</v>
      </c>
      <c r="CM3" s="295">
        <v>3000</v>
      </c>
      <c r="CN3" s="189">
        <v>-3.910546634958189E-2</v>
      </c>
      <c r="CO3" s="189">
        <v>-3.8350717841473592E-2</v>
      </c>
      <c r="CP3" s="263">
        <v>3000</v>
      </c>
      <c r="CQ3" s="263">
        <v>4500</v>
      </c>
      <c r="CR3" s="296">
        <v>1</v>
      </c>
      <c r="CS3" s="263">
        <v>4500</v>
      </c>
      <c r="CT3" s="117">
        <v>7500</v>
      </c>
      <c r="CU3" s="146">
        <v>3000</v>
      </c>
      <c r="CV3" s="256">
        <v>-1.939328407957539E-3</v>
      </c>
      <c r="CW3" s="256">
        <v>-1.9374491256654025E-3</v>
      </c>
      <c r="CX3" s="255">
        <v>3000</v>
      </c>
      <c r="CY3" s="255">
        <v>4500</v>
      </c>
      <c r="CZ3" s="292">
        <v>1</v>
      </c>
      <c r="DA3" s="255">
        <v>4500</v>
      </c>
      <c r="DB3" s="119">
        <v>7500</v>
      </c>
      <c r="DC3" s="295">
        <v>3000</v>
      </c>
      <c r="DD3" s="189">
        <v>5.974927232687504E-2</v>
      </c>
      <c r="DE3" s="189">
        <v>6.1570348111856799E-2</v>
      </c>
      <c r="DF3" s="263">
        <v>3000</v>
      </c>
      <c r="DG3" s="263">
        <v>4500</v>
      </c>
      <c r="DH3" s="296">
        <v>1</v>
      </c>
      <c r="DI3" s="263">
        <v>4500</v>
      </c>
      <c r="DJ3" s="117">
        <v>7500</v>
      </c>
      <c r="DK3" s="146">
        <v>3000</v>
      </c>
      <c r="DL3" s="256">
        <v>9.4018959580245864E-2</v>
      </c>
      <c r="DM3" s="256">
        <v>9.8580574346279759E-2</v>
      </c>
      <c r="DN3" s="255">
        <v>3000</v>
      </c>
      <c r="DO3" s="255">
        <v>4500</v>
      </c>
      <c r="DP3" s="292">
        <v>1</v>
      </c>
      <c r="DQ3" s="255">
        <v>4500</v>
      </c>
      <c r="DR3" s="119">
        <v>7500</v>
      </c>
      <c r="DS3" s="295">
        <v>3000</v>
      </c>
      <c r="DT3" s="189">
        <v>5.3453784202393148E-2</v>
      </c>
      <c r="DU3" s="189">
        <v>5.4908237215399724E-2</v>
      </c>
      <c r="DV3" s="263">
        <v>3000</v>
      </c>
      <c r="DW3" s="263">
        <v>4500</v>
      </c>
      <c r="DX3" s="296">
        <v>1</v>
      </c>
      <c r="DY3" s="263">
        <v>4500</v>
      </c>
      <c r="DZ3" s="117">
        <v>7500</v>
      </c>
      <c r="EA3" s="146">
        <v>3000</v>
      </c>
      <c r="EB3" s="256">
        <v>-1.5105634737019515E-2</v>
      </c>
      <c r="EC3" s="256">
        <v>-1.4992116941522471E-2</v>
      </c>
      <c r="ED3" s="255">
        <v>3000</v>
      </c>
      <c r="EE3" s="255">
        <v>4500</v>
      </c>
      <c r="EF3" s="292">
        <v>1</v>
      </c>
      <c r="EG3" s="255">
        <v>4500</v>
      </c>
      <c r="EH3" s="119">
        <v>7500</v>
      </c>
      <c r="EI3" s="295">
        <v>3000</v>
      </c>
      <c r="EJ3" s="189">
        <v>1.3469499765436557E-2</v>
      </c>
      <c r="EK3" s="189">
        <v>1.3560622142042122E-2</v>
      </c>
      <c r="EL3" s="263">
        <v>3000</v>
      </c>
      <c r="EM3" s="263">
        <v>4500</v>
      </c>
      <c r="EN3" s="296">
        <v>1</v>
      </c>
      <c r="EO3" s="263">
        <v>4500</v>
      </c>
      <c r="EP3" s="117">
        <v>7500</v>
      </c>
      <c r="EQ3" s="146">
        <v>3000</v>
      </c>
      <c r="ER3" s="256">
        <v>1.8161050406611246E-2</v>
      </c>
      <c r="ES3" s="256">
        <v>1.8326965156012065E-2</v>
      </c>
      <c r="ET3" s="255">
        <v>3000</v>
      </c>
      <c r="EU3" s="255">
        <v>4500</v>
      </c>
      <c r="EV3" s="292">
        <v>1</v>
      </c>
      <c r="EW3" s="255">
        <v>4500</v>
      </c>
      <c r="EX3" s="119">
        <v>7500</v>
      </c>
      <c r="EY3" s="295">
        <v>3000</v>
      </c>
      <c r="EZ3" s="189">
        <v>3.9999337400455769E-2</v>
      </c>
      <c r="FA3" s="189">
        <v>4.0810084551872183E-2</v>
      </c>
      <c r="FB3" s="263">
        <v>3000</v>
      </c>
      <c r="FC3" s="263">
        <v>4500</v>
      </c>
      <c r="FD3" s="296">
        <v>1</v>
      </c>
      <c r="FE3" s="263">
        <v>4500</v>
      </c>
      <c r="FF3" s="117">
        <v>7500</v>
      </c>
      <c r="FG3" s="146">
        <v>3000</v>
      </c>
      <c r="FH3" s="256">
        <v>2.5741823688392246E-2</v>
      </c>
      <c r="FI3" s="256">
        <v>2.6076005755351739E-2</v>
      </c>
      <c r="FJ3" s="255">
        <v>3000</v>
      </c>
      <c r="FK3" s="255">
        <v>4500</v>
      </c>
      <c r="FL3" s="292">
        <v>1</v>
      </c>
      <c r="FM3" s="255">
        <v>4500</v>
      </c>
      <c r="FN3" s="119">
        <v>7500</v>
      </c>
      <c r="FO3" s="295">
        <v>3000</v>
      </c>
      <c r="FP3" s="189">
        <v>2.6099107433926454E-2</v>
      </c>
      <c r="FQ3" s="189">
        <v>2.6442671531851314E-2</v>
      </c>
      <c r="FR3" s="263">
        <v>3000</v>
      </c>
      <c r="FS3" s="263">
        <v>4500</v>
      </c>
      <c r="FT3" s="296">
        <v>1</v>
      </c>
      <c r="FU3" s="263">
        <v>4500</v>
      </c>
      <c r="FV3" s="117">
        <v>7500</v>
      </c>
      <c r="FW3" s="146">
        <v>3000</v>
      </c>
      <c r="FX3" s="256">
        <v>1.7369986500600856E-2</v>
      </c>
      <c r="FY3" s="256">
        <v>1.7521721990754191E-2</v>
      </c>
      <c r="FZ3" s="255">
        <v>3000</v>
      </c>
      <c r="GA3" s="255">
        <v>4500</v>
      </c>
      <c r="GB3" s="292">
        <v>1</v>
      </c>
      <c r="GC3" s="255">
        <v>4500</v>
      </c>
      <c r="GD3" s="119">
        <v>7500</v>
      </c>
      <c r="GE3" s="295">
        <v>3000</v>
      </c>
      <c r="GF3" s="189">
        <v>-5.4821357698146535E-2</v>
      </c>
      <c r="GG3" s="189">
        <v>-5.3345754657491917E-2</v>
      </c>
      <c r="GH3" s="263">
        <v>3000</v>
      </c>
      <c r="GI3" s="263">
        <v>4500</v>
      </c>
      <c r="GJ3" s="296">
        <v>1</v>
      </c>
      <c r="GK3" s="263">
        <v>4500</v>
      </c>
      <c r="GL3" s="117">
        <v>7500</v>
      </c>
      <c r="GM3" s="146">
        <v>3000</v>
      </c>
      <c r="GN3" s="256">
        <v>-3.9383034182705412E-3</v>
      </c>
      <c r="GO3" s="256">
        <v>-3.9305584720153997E-3</v>
      </c>
      <c r="GP3" s="255">
        <v>3000</v>
      </c>
      <c r="GQ3" s="255">
        <v>4500</v>
      </c>
      <c r="GR3" s="292">
        <v>1</v>
      </c>
      <c r="GS3" s="255">
        <v>4500</v>
      </c>
      <c r="GT3" s="119">
        <v>7500</v>
      </c>
      <c r="GU3" s="295">
        <v>3000</v>
      </c>
      <c r="GV3" s="189">
        <v>-2.6970483794245053E-3</v>
      </c>
      <c r="GW3" s="189">
        <v>-2.693414611993683E-3</v>
      </c>
      <c r="GX3" s="263">
        <v>3000</v>
      </c>
      <c r="GY3" s="263">
        <v>4500</v>
      </c>
      <c r="GZ3" s="296">
        <v>1</v>
      </c>
      <c r="HA3" s="263">
        <v>4500</v>
      </c>
      <c r="HB3" s="117">
        <v>7500</v>
      </c>
      <c r="HC3" s="146">
        <v>3000</v>
      </c>
      <c r="HD3" s="256">
        <v>-1.2168975432826752E-2</v>
      </c>
      <c r="HE3" s="256">
        <v>-1.2095232878152617E-2</v>
      </c>
      <c r="HF3" s="255">
        <v>3000</v>
      </c>
      <c r="HG3" s="255">
        <v>4500</v>
      </c>
      <c r="HH3" s="292">
        <v>1</v>
      </c>
      <c r="HI3" s="255">
        <v>4500</v>
      </c>
      <c r="HJ3" s="119">
        <v>7500</v>
      </c>
      <c r="HK3" s="295">
        <v>3000</v>
      </c>
      <c r="HL3" s="189">
        <v>-5.5812367681800944E-2</v>
      </c>
      <c r="HM3" s="189">
        <v>-5.428343376427569E-2</v>
      </c>
      <c r="HN3" s="263">
        <v>3000</v>
      </c>
      <c r="HO3" s="263">
        <v>4500</v>
      </c>
      <c r="HP3" s="296">
        <v>1</v>
      </c>
      <c r="HQ3" s="263">
        <v>4500</v>
      </c>
      <c r="HR3" s="117">
        <v>7500</v>
      </c>
      <c r="HS3" s="146">
        <v>3000</v>
      </c>
      <c r="HT3" s="256">
        <v>-2.9342469041601264E-2</v>
      </c>
      <c r="HU3" s="256">
        <v>-2.8916158639167633E-2</v>
      </c>
      <c r="HV3" s="255">
        <v>3000</v>
      </c>
      <c r="HW3" s="255">
        <v>4500</v>
      </c>
      <c r="HX3" s="292">
        <v>1</v>
      </c>
      <c r="HY3" s="255">
        <v>4500</v>
      </c>
      <c r="HZ3" s="119">
        <v>7500</v>
      </c>
      <c r="IA3" s="295">
        <v>3000</v>
      </c>
      <c r="IB3" s="189">
        <v>7.7667941385185041E-2</v>
      </c>
      <c r="IC3" s="189">
        <v>8.0763722174875818E-2</v>
      </c>
      <c r="ID3" s="263">
        <v>3000</v>
      </c>
      <c r="IE3" s="263">
        <v>4500</v>
      </c>
      <c r="IF3" s="296">
        <v>1</v>
      </c>
      <c r="IG3" s="263">
        <v>4500</v>
      </c>
      <c r="IH3" s="117">
        <v>7500</v>
      </c>
      <c r="II3" s="146">
        <v>3000</v>
      </c>
      <c r="IJ3" s="256">
        <v>-2.3203395883704802E-2</v>
      </c>
      <c r="IK3" s="256">
        <v>-2.2936267179973435E-2</v>
      </c>
      <c r="IL3" s="255">
        <v>3000</v>
      </c>
      <c r="IM3" s="255">
        <v>4500</v>
      </c>
      <c r="IN3" s="292">
        <v>1</v>
      </c>
      <c r="IO3" s="255">
        <v>4500</v>
      </c>
      <c r="IP3" s="119">
        <v>7500</v>
      </c>
      <c r="IQ3" s="295">
        <v>3000</v>
      </c>
      <c r="IR3" s="189">
        <v>-2.5569895912702371E-2</v>
      </c>
      <c r="IS3" s="189">
        <v>-2.5245754752997396E-2</v>
      </c>
      <c r="IT3" s="263">
        <v>3000</v>
      </c>
      <c r="IU3" s="263">
        <v>4500</v>
      </c>
      <c r="IV3" s="296">
        <v>1</v>
      </c>
      <c r="IW3" s="263">
        <v>4500</v>
      </c>
      <c r="IX3" s="117">
        <v>7500</v>
      </c>
      <c r="IY3" s="146">
        <v>3000</v>
      </c>
      <c r="IZ3" s="256">
        <v>-3.8742560376413146E-2</v>
      </c>
      <c r="JA3" s="256">
        <v>-3.8001666240260246E-2</v>
      </c>
      <c r="JB3" s="255">
        <v>3000</v>
      </c>
      <c r="JC3" s="255">
        <v>4500</v>
      </c>
      <c r="JD3" s="292">
        <v>1</v>
      </c>
      <c r="JE3" s="255">
        <v>4500</v>
      </c>
      <c r="JF3" s="119">
        <v>7500</v>
      </c>
      <c r="JG3" s="295">
        <v>3000</v>
      </c>
      <c r="JH3" s="189">
        <v>-7.3494959501475499E-2</v>
      </c>
      <c r="JI3" s="189">
        <v>-7.0859170887305645E-2</v>
      </c>
      <c r="JJ3" s="263">
        <v>3000</v>
      </c>
      <c r="JK3" s="263">
        <v>4500</v>
      </c>
      <c r="JL3" s="296">
        <v>1</v>
      </c>
      <c r="JM3" s="263">
        <v>4500</v>
      </c>
      <c r="JN3" s="117">
        <v>7500</v>
      </c>
      <c r="JO3" s="146">
        <v>3000</v>
      </c>
      <c r="JP3" s="256">
        <v>-3.8696352662711028E-2</v>
      </c>
      <c r="JQ3" s="256">
        <v>-3.795721346964942E-2</v>
      </c>
      <c r="JR3" s="255">
        <v>3000</v>
      </c>
      <c r="JS3" s="255">
        <v>4500</v>
      </c>
      <c r="JT3" s="292">
        <v>1</v>
      </c>
      <c r="JU3" s="255">
        <v>4500</v>
      </c>
      <c r="JV3" s="119">
        <v>7500</v>
      </c>
      <c r="JW3" s="295">
        <v>3000</v>
      </c>
      <c r="JX3" s="189">
        <v>4.5913838391163454E-2</v>
      </c>
      <c r="JY3" s="189">
        <v>4.6984197227653457E-2</v>
      </c>
      <c r="JZ3" s="263">
        <v>3000</v>
      </c>
      <c r="KA3" s="263">
        <v>4500</v>
      </c>
      <c r="KB3" s="296">
        <v>1</v>
      </c>
      <c r="KC3" s="263">
        <v>4500</v>
      </c>
      <c r="KD3" s="117">
        <v>7500</v>
      </c>
      <c r="KE3" s="146">
        <v>3000</v>
      </c>
      <c r="KF3" s="256">
        <v>-1.7642637884690344E-2</v>
      </c>
      <c r="KG3" s="256">
        <v>-1.7487917775375617E-2</v>
      </c>
      <c r="KH3" s="255">
        <v>3000</v>
      </c>
      <c r="KI3" s="255">
        <v>4500</v>
      </c>
      <c r="KJ3" s="292">
        <v>1</v>
      </c>
      <c r="KK3" s="255">
        <v>4500</v>
      </c>
      <c r="KL3" s="119">
        <v>7500</v>
      </c>
      <c r="KM3" s="295">
        <v>3000</v>
      </c>
      <c r="KN3" s="189">
        <v>5.0409526898774801E-2</v>
      </c>
      <c r="KO3" s="189">
        <v>5.1701708335466501E-2</v>
      </c>
      <c r="KP3" s="263">
        <v>3000</v>
      </c>
      <c r="KQ3" s="263">
        <v>4500</v>
      </c>
      <c r="KR3" s="296">
        <v>1</v>
      </c>
      <c r="KS3" s="263">
        <v>4500</v>
      </c>
      <c r="KT3" s="117">
        <v>7500</v>
      </c>
      <c r="KU3" s="146">
        <v>3000</v>
      </c>
      <c r="KV3" s="256">
        <v>-7.210667080969283E-3</v>
      </c>
      <c r="KW3" s="256">
        <v>-7.1847325935163742E-3</v>
      </c>
      <c r="KX3" s="255">
        <v>3000</v>
      </c>
      <c r="KY3" s="255">
        <v>4500</v>
      </c>
      <c r="KZ3" s="292">
        <v>1</v>
      </c>
      <c r="LA3" s="255">
        <v>4500</v>
      </c>
      <c r="LB3" s="119">
        <v>7500</v>
      </c>
      <c r="LC3" s="295">
        <v>3000</v>
      </c>
      <c r="LD3" s="189">
        <v>-2.8585298442190012E-2</v>
      </c>
      <c r="LE3" s="189">
        <v>-2.8180604069920401E-2</v>
      </c>
      <c r="LF3" s="263">
        <v>3000</v>
      </c>
      <c r="LG3" s="263">
        <v>4500</v>
      </c>
      <c r="LH3" s="296">
        <v>1</v>
      </c>
      <c r="LI3" s="263">
        <v>4500</v>
      </c>
      <c r="LJ3" s="117">
        <v>7500</v>
      </c>
      <c r="LK3" s="146">
        <v>3000</v>
      </c>
      <c r="LL3" s="256">
        <v>-3.2141236603045647E-3</v>
      </c>
      <c r="LM3" s="256">
        <v>-3.2089638943749721E-3</v>
      </c>
      <c r="LN3" s="255">
        <v>3000</v>
      </c>
      <c r="LO3" s="255">
        <v>4500</v>
      </c>
      <c r="LP3" s="292">
        <v>1</v>
      </c>
      <c r="LQ3" s="255">
        <v>4500</v>
      </c>
      <c r="LR3" s="119">
        <v>7500</v>
      </c>
      <c r="LS3" s="295">
        <v>3000</v>
      </c>
      <c r="LT3" s="189">
        <v>-1.6348009325579796E-2</v>
      </c>
      <c r="LU3" s="189">
        <v>-1.6215105842493194E-2</v>
      </c>
      <c r="LV3" s="263">
        <v>3000</v>
      </c>
      <c r="LW3" s="263">
        <v>4500</v>
      </c>
      <c r="LX3" s="296">
        <v>1</v>
      </c>
      <c r="LY3" s="263">
        <v>4500</v>
      </c>
      <c r="LZ3" s="117">
        <v>7500</v>
      </c>
      <c r="MA3" s="146">
        <v>3000</v>
      </c>
      <c r="MB3" s="256">
        <v>0.10809585498248273</v>
      </c>
      <c r="MC3" s="256">
        <v>0.11415453753178428</v>
      </c>
      <c r="MD3" s="255">
        <v>3000</v>
      </c>
      <c r="ME3" s="255">
        <v>4500</v>
      </c>
      <c r="MF3" s="292">
        <v>1</v>
      </c>
      <c r="MG3" s="255">
        <v>4500</v>
      </c>
      <c r="MH3" s="119">
        <v>7500</v>
      </c>
      <c r="MI3" s="295">
        <v>3000</v>
      </c>
      <c r="MJ3" s="189">
        <v>-2.3515209237364963E-2</v>
      </c>
      <c r="MK3" s="189">
        <v>-2.3240881205415342E-2</v>
      </c>
      <c r="ML3" s="263">
        <v>3000</v>
      </c>
      <c r="MM3" s="263">
        <v>4500</v>
      </c>
      <c r="MN3" s="296">
        <v>1</v>
      </c>
      <c r="MO3" s="263">
        <v>4500</v>
      </c>
      <c r="MP3" s="117">
        <v>7500</v>
      </c>
      <c r="MQ3" s="146">
        <v>3000</v>
      </c>
      <c r="MR3" s="256">
        <v>-9.695305359029803E-2</v>
      </c>
      <c r="MS3" s="256">
        <v>-9.240138637050932E-2</v>
      </c>
      <c r="MT3" s="255">
        <v>3000</v>
      </c>
      <c r="MU3" s="255">
        <v>4500</v>
      </c>
      <c r="MV3" s="292">
        <v>1</v>
      </c>
      <c r="MW3" s="255">
        <v>4500</v>
      </c>
      <c r="MX3" s="119">
        <v>7500</v>
      </c>
      <c r="MY3" s="295">
        <v>3000</v>
      </c>
      <c r="MZ3" s="189">
        <v>-4.8624229286777489E-2</v>
      </c>
      <c r="NA3" s="189">
        <v>-4.7461001285134641E-2</v>
      </c>
      <c r="NB3" s="263">
        <v>3000</v>
      </c>
      <c r="NC3" s="263">
        <v>4500</v>
      </c>
      <c r="ND3" s="296">
        <v>1</v>
      </c>
      <c r="NE3" s="263">
        <v>4500</v>
      </c>
      <c r="NF3" s="117">
        <v>7500</v>
      </c>
      <c r="NG3" s="146">
        <v>3000</v>
      </c>
      <c r="NH3" s="256">
        <v>1.963062386055806E-3</v>
      </c>
      <c r="NI3" s="256">
        <v>1.9649904544547514E-3</v>
      </c>
      <c r="NJ3" s="255">
        <v>3000</v>
      </c>
      <c r="NK3" s="255">
        <v>4500</v>
      </c>
      <c r="NL3" s="292">
        <v>1</v>
      </c>
      <c r="NM3" s="255">
        <v>4500</v>
      </c>
      <c r="NN3" s="119">
        <v>7500</v>
      </c>
      <c r="NO3" s="295">
        <v>3000</v>
      </c>
      <c r="NP3" s="189">
        <v>5.1333446274946272E-2</v>
      </c>
      <c r="NQ3" s="189">
        <v>5.2673844940519521E-2</v>
      </c>
      <c r="NR3" s="263">
        <v>3000</v>
      </c>
      <c r="NS3" s="263">
        <v>4500</v>
      </c>
      <c r="NT3" s="296">
        <v>1</v>
      </c>
      <c r="NU3" s="263">
        <v>4500</v>
      </c>
      <c r="NV3" s="117">
        <v>7500</v>
      </c>
      <c r="NW3" s="146">
        <v>3000</v>
      </c>
      <c r="NX3" s="256">
        <v>-1.7998020802908613E-3</v>
      </c>
      <c r="NY3" s="256">
        <v>-1.7981834077691605E-3</v>
      </c>
      <c r="NZ3" s="255">
        <v>3000</v>
      </c>
      <c r="OA3" s="255">
        <v>4500</v>
      </c>
      <c r="OB3" s="292">
        <v>1</v>
      </c>
      <c r="OC3" s="255">
        <v>4500</v>
      </c>
      <c r="OD3" s="119">
        <v>7500</v>
      </c>
      <c r="OE3" s="295">
        <v>3000</v>
      </c>
      <c r="OF3" s="189">
        <v>8.8034291708429968E-2</v>
      </c>
      <c r="OG3" s="189">
        <v>9.2025568808540514E-2</v>
      </c>
      <c r="OH3" s="263">
        <v>3000</v>
      </c>
      <c r="OI3" s="263">
        <v>4500</v>
      </c>
      <c r="OJ3" s="296">
        <v>1</v>
      </c>
      <c r="OK3" s="263">
        <v>4500</v>
      </c>
      <c r="OL3" s="117">
        <v>7500</v>
      </c>
      <c r="OM3" s="146">
        <v>3000</v>
      </c>
      <c r="ON3" s="256">
        <v>2.8230254351090275E-2</v>
      </c>
      <c r="OO3" s="256">
        <v>2.863250426575914E-2</v>
      </c>
      <c r="OP3" s="255">
        <v>3000</v>
      </c>
      <c r="OQ3" s="255">
        <v>4500</v>
      </c>
      <c r="OR3" s="292">
        <v>1</v>
      </c>
      <c r="OS3" s="255">
        <v>4500</v>
      </c>
      <c r="OT3" s="119">
        <v>7500</v>
      </c>
      <c r="OU3" s="295">
        <v>3000</v>
      </c>
      <c r="OV3" s="189">
        <v>3.2619374960636056E-2</v>
      </c>
      <c r="OW3" s="189">
        <v>3.3157218885158768E-2</v>
      </c>
      <c r="OX3" s="263">
        <v>3000</v>
      </c>
      <c r="OY3" s="263">
        <v>4500</v>
      </c>
      <c r="OZ3" s="296">
        <v>1</v>
      </c>
      <c r="PA3" s="263">
        <v>4500</v>
      </c>
      <c r="PB3" s="117">
        <v>7500</v>
      </c>
      <c r="PC3" s="146">
        <v>3000</v>
      </c>
      <c r="PD3" s="256">
        <v>3.2907732695287184E-2</v>
      </c>
      <c r="PE3" s="256">
        <v>3.3455180718069855E-2</v>
      </c>
      <c r="PF3" s="255">
        <v>3000</v>
      </c>
      <c r="PG3" s="255">
        <v>4500</v>
      </c>
      <c r="PH3" s="292">
        <v>1</v>
      </c>
      <c r="PI3" s="255">
        <v>4500</v>
      </c>
      <c r="PJ3" s="119">
        <v>7500</v>
      </c>
      <c r="PK3" s="295">
        <v>3000</v>
      </c>
      <c r="PL3" s="189">
        <v>9.9594398709295068E-2</v>
      </c>
      <c r="PM3" s="189">
        <v>0.10472275021970101</v>
      </c>
      <c r="PN3" s="263">
        <v>3000</v>
      </c>
      <c r="PO3" s="263">
        <v>4500</v>
      </c>
      <c r="PP3" s="296">
        <v>1</v>
      </c>
      <c r="PQ3" s="263">
        <v>4500</v>
      </c>
      <c r="PR3" s="117">
        <v>7500</v>
      </c>
      <c r="PS3" s="146">
        <v>3000</v>
      </c>
      <c r="PT3" s="256">
        <v>1.2221555082718851E-2</v>
      </c>
      <c r="PU3" s="256">
        <v>1.2296543467210874E-2</v>
      </c>
      <c r="PV3" s="255">
        <v>3000</v>
      </c>
      <c r="PW3" s="255">
        <v>4500</v>
      </c>
      <c r="PX3" s="292">
        <v>1</v>
      </c>
      <c r="PY3" s="255">
        <v>4500</v>
      </c>
      <c r="PZ3" s="119">
        <v>7500</v>
      </c>
      <c r="QA3" s="295">
        <v>3000</v>
      </c>
      <c r="QB3" s="189">
        <v>2.1294122326415858E-2</v>
      </c>
      <c r="QC3" s="189">
        <v>2.152246001938396E-2</v>
      </c>
      <c r="QD3" s="263">
        <v>3000</v>
      </c>
      <c r="QE3" s="263">
        <v>4500</v>
      </c>
      <c r="QF3" s="296">
        <v>1</v>
      </c>
      <c r="QG3" s="263">
        <v>4500</v>
      </c>
      <c r="QH3" s="117">
        <v>7500</v>
      </c>
      <c r="QI3" s="146">
        <v>3000</v>
      </c>
      <c r="QJ3" s="256">
        <v>-7.8502153418075933E-3</v>
      </c>
      <c r="QK3" s="256">
        <v>-7.8194828727657928E-3</v>
      </c>
      <c r="QL3" s="255">
        <v>3000</v>
      </c>
      <c r="QM3" s="255">
        <v>4500</v>
      </c>
      <c r="QN3" s="292">
        <v>1</v>
      </c>
      <c r="QO3" s="255">
        <v>4500</v>
      </c>
      <c r="QP3" s="119">
        <v>7500</v>
      </c>
      <c r="QQ3" s="295">
        <v>3000</v>
      </c>
      <c r="QR3" s="189">
        <v>6.2300964112482872E-3</v>
      </c>
      <c r="QS3" s="189">
        <v>6.2495438273444393E-3</v>
      </c>
      <c r="QT3" s="263">
        <v>3000</v>
      </c>
      <c r="QU3" s="263">
        <v>4500</v>
      </c>
      <c r="QV3" s="296">
        <v>1</v>
      </c>
      <c r="QW3" s="263">
        <v>4500</v>
      </c>
      <c r="QX3" s="117">
        <v>7500</v>
      </c>
      <c r="QY3" s="146">
        <v>3000</v>
      </c>
      <c r="QZ3" s="256">
        <v>-1.5832235117879099E-2</v>
      </c>
      <c r="RA3" s="256">
        <v>-1.5707564090940207E-2</v>
      </c>
      <c r="RB3" s="255">
        <v>3000</v>
      </c>
      <c r="RC3" s="255">
        <v>4500</v>
      </c>
      <c r="RD3" s="292">
        <v>1</v>
      </c>
      <c r="RE3" s="255">
        <v>4500</v>
      </c>
      <c r="RF3" s="119">
        <v>7500</v>
      </c>
      <c r="RG3" s="295">
        <v>3000</v>
      </c>
      <c r="RH3" s="189">
        <v>-6.5174668505183511E-2</v>
      </c>
      <c r="RI3" s="189">
        <v>-6.3096198501976786E-2</v>
      </c>
      <c r="RJ3" s="263">
        <v>3000</v>
      </c>
      <c r="RK3" s="263">
        <v>4500</v>
      </c>
      <c r="RL3" s="296">
        <v>1</v>
      </c>
      <c r="RM3" s="263">
        <v>4500</v>
      </c>
      <c r="RN3" s="117">
        <v>7500</v>
      </c>
      <c r="RO3" s="146">
        <v>3000</v>
      </c>
      <c r="RP3" s="256">
        <v>3.5307219258005913E-3</v>
      </c>
      <c r="RQ3" s="256">
        <v>3.5369622666006073E-3</v>
      </c>
      <c r="RR3" s="255">
        <v>3000</v>
      </c>
      <c r="RS3" s="255">
        <v>4500</v>
      </c>
      <c r="RT3" s="292">
        <v>1</v>
      </c>
      <c r="RU3" s="255">
        <v>4500</v>
      </c>
      <c r="RV3" s="119">
        <v>7500</v>
      </c>
      <c r="RW3" s="295">
        <v>3000</v>
      </c>
      <c r="RX3" s="189">
        <v>1.7047196334860407E-2</v>
      </c>
      <c r="RY3" s="189">
        <v>1.7193328989335344E-2</v>
      </c>
      <c r="RZ3" s="263">
        <v>3000</v>
      </c>
      <c r="SA3" s="263">
        <v>4500</v>
      </c>
      <c r="SB3" s="296">
        <v>1</v>
      </c>
      <c r="SC3" s="263">
        <v>4500</v>
      </c>
      <c r="SD3" s="117">
        <v>7500</v>
      </c>
      <c r="SE3" s="146">
        <v>3000</v>
      </c>
      <c r="SF3" s="256">
        <v>-4.235524989634748E-2</v>
      </c>
      <c r="SG3" s="256">
        <v>-4.1470797318962416E-2</v>
      </c>
      <c r="SH3" s="255">
        <v>3000</v>
      </c>
      <c r="SI3" s="255">
        <v>4500</v>
      </c>
      <c r="SJ3" s="292">
        <v>1</v>
      </c>
      <c r="SK3" s="255">
        <v>4500</v>
      </c>
      <c r="SL3" s="119">
        <v>7500</v>
      </c>
      <c r="SM3" s="295">
        <v>3000</v>
      </c>
      <c r="SN3" s="189">
        <v>4.0323388045882431E-2</v>
      </c>
      <c r="SO3" s="189">
        <v>4.1147414384560932E-2</v>
      </c>
      <c r="SP3" s="263">
        <v>3000</v>
      </c>
      <c r="SQ3" s="263">
        <v>4500</v>
      </c>
      <c r="SR3" s="296">
        <v>1</v>
      </c>
      <c r="SS3" s="263">
        <v>4500</v>
      </c>
      <c r="ST3" s="117">
        <v>7500</v>
      </c>
      <c r="SU3" s="146">
        <v>3000</v>
      </c>
      <c r="SV3" s="256">
        <v>-5.2469794630983857E-3</v>
      </c>
      <c r="SW3" s="256">
        <v>-5.2332381103920023E-3</v>
      </c>
      <c r="SX3" s="255">
        <v>3000</v>
      </c>
      <c r="SY3" s="255">
        <v>4500</v>
      </c>
      <c r="SZ3" s="292">
        <v>1</v>
      </c>
      <c r="TA3" s="255">
        <v>4500</v>
      </c>
      <c r="TB3" s="119">
        <v>7500</v>
      </c>
      <c r="TC3" s="295">
        <v>3000</v>
      </c>
      <c r="TD3" s="189">
        <v>7.2069551653339836E-2</v>
      </c>
      <c r="TE3" s="189">
        <v>7.4730090719110409E-2</v>
      </c>
      <c r="TF3" s="263">
        <v>3000</v>
      </c>
      <c r="TG3" s="263">
        <v>4500</v>
      </c>
      <c r="TH3" s="296">
        <v>1</v>
      </c>
      <c r="TI3" s="263">
        <v>4500</v>
      </c>
      <c r="TJ3" s="117">
        <v>7500</v>
      </c>
      <c r="TK3" s="146">
        <v>3000</v>
      </c>
      <c r="TL3" s="256">
        <v>5.7349573148072812E-2</v>
      </c>
      <c r="TM3" s="256">
        <v>5.902595273200717E-2</v>
      </c>
      <c r="TN3" s="255">
        <v>3000</v>
      </c>
      <c r="TO3" s="255">
        <v>4500</v>
      </c>
      <c r="TP3" s="292">
        <v>1</v>
      </c>
      <c r="TQ3" s="255">
        <v>4500</v>
      </c>
      <c r="TR3" s="119">
        <v>7500</v>
      </c>
      <c r="TS3" s="295">
        <v>3000</v>
      </c>
      <c r="TT3" s="189">
        <v>8.6278423758552714E-2</v>
      </c>
      <c r="TU3" s="189">
        <v>9.0109798523849038E-2</v>
      </c>
      <c r="TV3" s="263">
        <v>3000</v>
      </c>
      <c r="TW3" s="263">
        <v>4500</v>
      </c>
      <c r="TX3" s="296">
        <v>1</v>
      </c>
      <c r="TY3" s="263">
        <v>4500</v>
      </c>
      <c r="TZ3" s="117">
        <v>7500</v>
      </c>
      <c r="UA3" s="146">
        <v>3000</v>
      </c>
      <c r="UB3" s="256">
        <v>6.8401840884077386E-2</v>
      </c>
      <c r="UC3" s="256">
        <v>7.0795511451401616E-2</v>
      </c>
      <c r="UD3" s="255">
        <v>3000</v>
      </c>
      <c r="UE3" s="255">
        <v>4500</v>
      </c>
      <c r="UF3" s="292">
        <v>1</v>
      </c>
      <c r="UG3" s="255">
        <v>4500</v>
      </c>
      <c r="UH3" s="119">
        <v>7500</v>
      </c>
      <c r="UI3" s="295">
        <v>3000</v>
      </c>
      <c r="UJ3" s="189">
        <v>5.0969164039270601E-3</v>
      </c>
      <c r="UK3" s="189">
        <v>5.1099277789123931E-3</v>
      </c>
      <c r="UL3" s="263">
        <v>3000</v>
      </c>
      <c r="UM3" s="263">
        <v>4500</v>
      </c>
      <c r="UN3" s="296">
        <v>1</v>
      </c>
      <c r="UO3" s="263">
        <v>4500</v>
      </c>
      <c r="UP3" s="117">
        <v>7500</v>
      </c>
      <c r="UQ3" s="146">
        <v>3000</v>
      </c>
      <c r="UR3" s="256">
        <v>2.2136939017458428E-2</v>
      </c>
      <c r="US3" s="256">
        <v>2.238377911503231E-2</v>
      </c>
      <c r="UT3" s="255">
        <v>3000</v>
      </c>
      <c r="UU3" s="255">
        <v>4500</v>
      </c>
      <c r="UV3" s="292">
        <v>1</v>
      </c>
      <c r="UW3" s="255">
        <v>4500</v>
      </c>
      <c r="UX3" s="119">
        <v>7500</v>
      </c>
      <c r="UY3" s="295">
        <v>3000</v>
      </c>
      <c r="UZ3" s="189">
        <v>2.1947883282619433E-2</v>
      </c>
      <c r="VA3" s="189">
        <v>2.2190509868289743E-2</v>
      </c>
      <c r="VB3" s="263">
        <v>3000</v>
      </c>
      <c r="VC3" s="263">
        <v>4500</v>
      </c>
      <c r="VD3" s="296">
        <v>1</v>
      </c>
      <c r="VE3" s="263">
        <v>4500</v>
      </c>
      <c r="VF3" s="117">
        <v>7500</v>
      </c>
      <c r="VG3" s="146">
        <v>3000</v>
      </c>
      <c r="VH3" s="256">
        <v>-2.1233888166798699E-2</v>
      </c>
      <c r="VI3" s="256">
        <v>-2.1010036377708263E-2</v>
      </c>
      <c r="VJ3" s="255">
        <v>3000</v>
      </c>
      <c r="VK3" s="255">
        <v>4500</v>
      </c>
      <c r="VL3" s="292">
        <v>1</v>
      </c>
      <c r="VM3" s="255">
        <v>4500</v>
      </c>
      <c r="VN3" s="119">
        <v>7500</v>
      </c>
      <c r="VO3" s="295">
        <v>3000</v>
      </c>
      <c r="VP3" s="189">
        <v>3.7348112752058217E-2</v>
      </c>
      <c r="VQ3" s="189">
        <v>3.8054317893840173E-2</v>
      </c>
      <c r="VR3" s="263">
        <v>3000</v>
      </c>
      <c r="VS3" s="263">
        <v>4500</v>
      </c>
      <c r="VT3" s="296">
        <v>1</v>
      </c>
      <c r="VU3" s="263">
        <v>4500</v>
      </c>
      <c r="VV3" s="117">
        <v>7500</v>
      </c>
      <c r="VW3" s="146">
        <v>3000</v>
      </c>
      <c r="VX3" s="256">
        <v>4.341845674191127E-2</v>
      </c>
      <c r="VY3" s="256">
        <v>4.4374829113517755E-2</v>
      </c>
      <c r="VZ3" s="255">
        <v>3000</v>
      </c>
      <c r="WA3" s="255">
        <v>4500</v>
      </c>
      <c r="WB3" s="292">
        <v>1</v>
      </c>
      <c r="WC3" s="255">
        <v>4500</v>
      </c>
      <c r="WD3" s="119">
        <v>7500</v>
      </c>
      <c r="WE3" s="295">
        <v>3000</v>
      </c>
      <c r="WF3" s="189">
        <v>2.1994691427041552E-2</v>
      </c>
      <c r="WG3" s="189">
        <v>2.2238357829130972E-2</v>
      </c>
      <c r="WH3" s="263">
        <v>3000</v>
      </c>
      <c r="WI3" s="263">
        <v>4500</v>
      </c>
      <c r="WJ3" s="296">
        <v>1</v>
      </c>
      <c r="WK3" s="263">
        <v>4500</v>
      </c>
      <c r="WL3" s="117">
        <v>7500</v>
      </c>
      <c r="WM3" s="146">
        <v>3000</v>
      </c>
      <c r="WN3" s="256">
        <v>4.8750192256325188E-2</v>
      </c>
      <c r="WO3" s="256">
        <v>4.9958030330047531E-2</v>
      </c>
      <c r="WP3" s="255">
        <v>3000</v>
      </c>
      <c r="WQ3" s="255">
        <v>4500</v>
      </c>
      <c r="WR3" s="292">
        <v>1</v>
      </c>
      <c r="WS3" s="255">
        <v>4500</v>
      </c>
      <c r="WT3" s="119">
        <v>7500</v>
      </c>
      <c r="WU3" s="295">
        <v>3000</v>
      </c>
      <c r="WV3" s="189">
        <v>-2.1423559793148309E-2</v>
      </c>
      <c r="WW3" s="189">
        <v>-2.1195705387660357E-2</v>
      </c>
      <c r="WX3" s="263">
        <v>3000</v>
      </c>
      <c r="WY3" s="263">
        <v>4500</v>
      </c>
      <c r="WZ3" s="296">
        <v>1</v>
      </c>
      <c r="XA3" s="263">
        <v>4500</v>
      </c>
      <c r="XB3" s="117">
        <v>7500</v>
      </c>
      <c r="XC3" s="146">
        <v>3000</v>
      </c>
      <c r="XD3" s="256">
        <v>4.9632957856126031E-3</v>
      </c>
      <c r="XE3" s="256">
        <v>4.9756333413413234E-3</v>
      </c>
      <c r="XF3" s="255">
        <v>3000</v>
      </c>
      <c r="XG3" s="255">
        <v>4500</v>
      </c>
      <c r="XH3" s="292">
        <v>1</v>
      </c>
      <c r="XI3" s="255">
        <v>4500</v>
      </c>
      <c r="XJ3" s="119">
        <v>7500</v>
      </c>
      <c r="XK3" s="295">
        <v>3000</v>
      </c>
      <c r="XL3" s="189">
        <v>-4.0184510725492194E-2</v>
      </c>
      <c r="XM3" s="189">
        <v>-3.9387820450488165E-2</v>
      </c>
      <c r="XN3" s="263">
        <v>3000</v>
      </c>
      <c r="XO3" s="263">
        <v>4500</v>
      </c>
      <c r="XP3" s="296">
        <v>1</v>
      </c>
      <c r="XQ3" s="263">
        <v>4500</v>
      </c>
      <c r="XR3" s="117">
        <v>7500</v>
      </c>
      <c r="XS3" s="146">
        <v>3000</v>
      </c>
      <c r="XT3" s="256">
        <v>5.4348914163478673E-2</v>
      </c>
      <c r="XU3" s="256">
        <v>5.5852939937503399E-2</v>
      </c>
      <c r="XV3" s="255">
        <v>3000</v>
      </c>
      <c r="XW3" s="255">
        <v>4500</v>
      </c>
      <c r="XX3" s="292">
        <v>1</v>
      </c>
      <c r="XY3" s="255">
        <v>4500</v>
      </c>
      <c r="XZ3" s="119">
        <v>7500</v>
      </c>
      <c r="YA3" s="295">
        <v>3000</v>
      </c>
      <c r="YB3" s="189">
        <v>4.5333314389051568E-2</v>
      </c>
      <c r="YC3" s="189">
        <v>4.6376574158283335E-2</v>
      </c>
      <c r="YD3" s="263">
        <v>3000</v>
      </c>
      <c r="YE3" s="263">
        <v>4500</v>
      </c>
      <c r="YF3" s="296">
        <v>1</v>
      </c>
      <c r="YG3" s="263">
        <v>4500</v>
      </c>
      <c r="YH3" s="117">
        <v>7500</v>
      </c>
      <c r="YI3" s="146">
        <v>3000</v>
      </c>
      <c r="YJ3" s="256">
        <v>-4.311685502209063E-2</v>
      </c>
      <c r="YK3" s="256">
        <v>-4.2200540149685106E-2</v>
      </c>
      <c r="YL3" s="255">
        <v>3000</v>
      </c>
      <c r="YM3" s="255">
        <v>4500</v>
      </c>
      <c r="YN3" s="292">
        <v>1</v>
      </c>
      <c r="YO3" s="255">
        <v>4500</v>
      </c>
      <c r="YP3" s="119">
        <v>7500</v>
      </c>
      <c r="YQ3" s="295">
        <v>3000</v>
      </c>
      <c r="YR3" s="189">
        <v>3.3765460192476462E-2</v>
      </c>
      <c r="YS3" s="189">
        <v>3.4341983907056228E-2</v>
      </c>
      <c r="YT3" s="263">
        <v>3000</v>
      </c>
      <c r="YU3" s="263">
        <v>4500</v>
      </c>
      <c r="YV3" s="296">
        <v>1</v>
      </c>
      <c r="YW3" s="263">
        <v>4500</v>
      </c>
      <c r="YX3" s="117">
        <v>7500</v>
      </c>
      <c r="YY3" s="146">
        <v>3000</v>
      </c>
      <c r="YZ3" s="256">
        <v>2.613591126541456E-2</v>
      </c>
      <c r="ZA3" s="256">
        <v>2.64804492501447E-2</v>
      </c>
      <c r="ZB3" s="255">
        <v>3000</v>
      </c>
      <c r="ZC3" s="255">
        <v>4500</v>
      </c>
      <c r="ZD3" s="292">
        <v>1</v>
      </c>
      <c r="ZE3" s="255">
        <v>4500</v>
      </c>
      <c r="ZF3" s="119">
        <v>7500</v>
      </c>
      <c r="ZG3" s="295">
        <v>3000</v>
      </c>
      <c r="ZH3" s="189">
        <v>-0.10275409707169939</v>
      </c>
      <c r="ZI3" s="189">
        <v>-9.7651163576749855E-2</v>
      </c>
      <c r="ZJ3" s="263">
        <v>3000</v>
      </c>
      <c r="ZK3" s="263">
        <v>4500</v>
      </c>
      <c r="ZL3" s="296">
        <v>1</v>
      </c>
      <c r="ZM3" s="263">
        <v>4500</v>
      </c>
      <c r="ZN3" s="117">
        <v>7500</v>
      </c>
      <c r="ZO3" s="146">
        <v>3000</v>
      </c>
      <c r="ZP3" s="256">
        <v>7.9428143594529287E-3</v>
      </c>
      <c r="ZQ3" s="256">
        <v>7.9744421919725195E-3</v>
      </c>
      <c r="ZR3" s="255">
        <v>3000</v>
      </c>
      <c r="ZS3" s="255">
        <v>4500</v>
      </c>
      <c r="ZT3" s="292">
        <v>1</v>
      </c>
      <c r="ZU3" s="255">
        <v>4500</v>
      </c>
      <c r="ZV3" s="119">
        <v>7500</v>
      </c>
      <c r="ZW3" s="295">
        <v>3000</v>
      </c>
      <c r="ZX3" s="189">
        <v>6.1476650776518482E-2</v>
      </c>
      <c r="ZY3" s="189">
        <v>6.3405666542360795E-2</v>
      </c>
      <c r="ZZ3" s="263">
        <v>3000</v>
      </c>
      <c r="AAA3" s="263">
        <v>4500</v>
      </c>
      <c r="AAB3" s="296">
        <v>1</v>
      </c>
      <c r="AAC3" s="263">
        <v>4500</v>
      </c>
      <c r="AAD3" s="117">
        <v>7500</v>
      </c>
      <c r="AAE3" s="146">
        <v>3000</v>
      </c>
      <c r="AAF3" s="256">
        <v>4.4165212490449943E-3</v>
      </c>
      <c r="AAG3" s="256">
        <v>4.4262884527439539E-3</v>
      </c>
      <c r="AAH3" s="255">
        <v>3000</v>
      </c>
      <c r="AAI3" s="255">
        <v>4500</v>
      </c>
      <c r="AAJ3" s="292">
        <v>1</v>
      </c>
      <c r="AAK3" s="255">
        <v>4500</v>
      </c>
      <c r="AAL3" s="119">
        <v>7500</v>
      </c>
      <c r="AAM3" s="295">
        <v>3000</v>
      </c>
      <c r="AAN3" s="189">
        <v>-1.186720902670544E-2</v>
      </c>
      <c r="AAO3" s="189">
        <v>-1.1797071421695171E-2</v>
      </c>
      <c r="AAP3" s="263">
        <v>3000</v>
      </c>
      <c r="AAQ3" s="263">
        <v>4500</v>
      </c>
      <c r="AAR3" s="296">
        <v>1</v>
      </c>
      <c r="AAS3" s="263">
        <v>4500</v>
      </c>
      <c r="AAT3" s="117">
        <v>7500</v>
      </c>
      <c r="AAU3" s="146">
        <v>3000</v>
      </c>
      <c r="AAV3" s="256">
        <v>-3.0998273511899637E-2</v>
      </c>
      <c r="AAW3" s="256">
        <v>-3.0522753134488601E-2</v>
      </c>
      <c r="AAX3" s="255">
        <v>3000</v>
      </c>
      <c r="AAY3" s="255">
        <v>4500</v>
      </c>
      <c r="AAZ3" s="292">
        <v>1</v>
      </c>
      <c r="ABA3" s="255">
        <v>4500</v>
      </c>
      <c r="ABB3" s="119">
        <v>7500</v>
      </c>
      <c r="ABC3" s="295">
        <v>3000</v>
      </c>
      <c r="ABD3" s="189">
        <v>4.1812447266987164E-2</v>
      </c>
      <c r="ABE3" s="189">
        <v>4.2698899382325406E-2</v>
      </c>
      <c r="ABF3" s="263">
        <v>3000</v>
      </c>
      <c r="ABG3" s="263">
        <v>4500</v>
      </c>
      <c r="ABH3" s="296">
        <v>1</v>
      </c>
      <c r="ABI3" s="263">
        <v>4500</v>
      </c>
      <c r="ABJ3" s="117">
        <v>7500</v>
      </c>
      <c r="ABK3" s="146">
        <v>3000</v>
      </c>
      <c r="ABL3" s="256">
        <v>-2.0447226275938861E-2</v>
      </c>
      <c r="ABM3" s="256">
        <v>-2.023959928477348E-2</v>
      </c>
      <c r="ABN3" s="255">
        <v>3000</v>
      </c>
      <c r="ABO3" s="255">
        <v>4500</v>
      </c>
      <c r="ABP3" s="292">
        <v>1</v>
      </c>
      <c r="ABQ3" s="255">
        <v>4500</v>
      </c>
      <c r="ABR3" s="119">
        <v>7500</v>
      </c>
      <c r="ABS3" s="295">
        <v>3000</v>
      </c>
      <c r="ABT3" s="189">
        <v>7.6532779930066533E-2</v>
      </c>
      <c r="ABU3" s="189">
        <v>7.9537576923453202E-2</v>
      </c>
      <c r="ABV3" s="263">
        <v>3000</v>
      </c>
      <c r="ABW3" s="263">
        <v>4500</v>
      </c>
      <c r="ABX3" s="296">
        <v>1</v>
      </c>
      <c r="ABY3" s="263">
        <v>4500</v>
      </c>
      <c r="ABZ3" s="117">
        <v>7500</v>
      </c>
      <c r="ACA3" s="146">
        <v>3000</v>
      </c>
      <c r="ACB3" s="256">
        <v>1.8098918005867999E-2</v>
      </c>
      <c r="ACC3" s="256">
        <v>1.8263696022477349E-2</v>
      </c>
      <c r="ACD3" s="255">
        <v>3000</v>
      </c>
      <c r="ACE3" s="255">
        <v>4500</v>
      </c>
      <c r="ACF3" s="292">
        <v>1</v>
      </c>
      <c r="ACG3" s="255">
        <v>4500</v>
      </c>
      <c r="ACH3" s="119">
        <v>7500</v>
      </c>
      <c r="ACI3" s="295">
        <v>3000</v>
      </c>
      <c r="ACJ3" s="189">
        <v>5.2989702902087994E-2</v>
      </c>
      <c r="ACK3" s="189">
        <v>5.4418787609959329E-2</v>
      </c>
      <c r="ACL3" s="263">
        <v>3000</v>
      </c>
      <c r="ACM3" s="263">
        <v>4500</v>
      </c>
      <c r="ACN3" s="296">
        <v>1</v>
      </c>
      <c r="ACO3" s="263">
        <v>4500</v>
      </c>
      <c r="ACP3" s="117">
        <v>7500</v>
      </c>
      <c r="ACQ3" s="146">
        <v>3000</v>
      </c>
      <c r="ACR3" s="256">
        <v>-3.9394863496405072E-2</v>
      </c>
      <c r="ACS3" s="256">
        <v>-3.8628976134454818E-2</v>
      </c>
      <c r="ACT3" s="255">
        <v>3000</v>
      </c>
      <c r="ACU3" s="255">
        <v>4500</v>
      </c>
      <c r="ACV3" s="292">
        <v>1</v>
      </c>
      <c r="ACW3" s="255">
        <v>4500</v>
      </c>
      <c r="ACX3" s="119">
        <v>7500</v>
      </c>
      <c r="ACY3" s="295">
        <v>3000</v>
      </c>
      <c r="ACZ3" s="189">
        <v>6.0440287369896831E-2</v>
      </c>
      <c r="ADA3" s="189">
        <v>6.2304162700888011E-2</v>
      </c>
      <c r="ADB3" s="263">
        <v>3000</v>
      </c>
      <c r="ADC3" s="263">
        <v>4500</v>
      </c>
      <c r="ADD3" s="296">
        <v>1</v>
      </c>
      <c r="ADE3" s="263">
        <v>4500</v>
      </c>
      <c r="ADF3" s="117">
        <v>7500</v>
      </c>
      <c r="ADG3" s="146">
        <v>3000</v>
      </c>
      <c r="ADH3" s="256">
        <v>-1.31634832439965E-2</v>
      </c>
      <c r="ADI3" s="256">
        <v>-1.3077223506135938E-2</v>
      </c>
      <c r="ADJ3" s="255">
        <v>3000</v>
      </c>
      <c r="ADK3" s="255">
        <v>4500</v>
      </c>
      <c r="ADL3" s="292">
        <v>1</v>
      </c>
      <c r="ADM3" s="255">
        <v>4500</v>
      </c>
      <c r="ADN3" s="119">
        <v>7500</v>
      </c>
      <c r="ADO3" s="295">
        <v>3000</v>
      </c>
      <c r="ADP3" s="189">
        <v>-4.2637316480066301E-2</v>
      </c>
      <c r="ADQ3" s="189">
        <v>-4.1741128249104142E-2</v>
      </c>
      <c r="ADR3" s="263">
        <v>3000</v>
      </c>
      <c r="ADS3" s="263">
        <v>4500</v>
      </c>
      <c r="ADT3" s="296">
        <v>1</v>
      </c>
      <c r="ADU3" s="263">
        <v>4500</v>
      </c>
      <c r="ADV3" s="117">
        <v>7500</v>
      </c>
    </row>
    <row r="4" spans="1:802" x14ac:dyDescent="0.35">
      <c r="A4" s="15">
        <v>45351</v>
      </c>
      <c r="B4" s="16">
        <v>1500</v>
      </c>
      <c r="C4" s="146">
        <v>600</v>
      </c>
      <c r="D4" s="256">
        <v>-9.7295115838701603E-3</v>
      </c>
      <c r="E4" s="256">
        <v>-9.6823330181510237E-3</v>
      </c>
      <c r="F4" s="255">
        <v>3570.953000945547</v>
      </c>
      <c r="G4" s="255">
        <v>900</v>
      </c>
      <c r="H4" s="292">
        <v>1</v>
      </c>
      <c r="I4" s="255">
        <v>5670</v>
      </c>
      <c r="J4" s="119">
        <v>9240.9530009455466</v>
      </c>
      <c r="K4" s="295">
        <v>600</v>
      </c>
      <c r="L4" s="189">
        <v>-4.9060536620927332E-2</v>
      </c>
      <c r="M4" s="189">
        <v>-4.7876510384912363E-2</v>
      </c>
      <c r="N4" s="263">
        <v>3456.3704688452631</v>
      </c>
      <c r="O4" s="263">
        <v>900</v>
      </c>
      <c r="P4" s="296">
        <v>1</v>
      </c>
      <c r="Q4" s="263">
        <v>5670</v>
      </c>
      <c r="R4" s="117">
        <v>9126.3704688452635</v>
      </c>
      <c r="S4" s="146">
        <v>600</v>
      </c>
      <c r="T4" s="256">
        <v>4.0471626182546135E-2</v>
      </c>
      <c r="U4" s="256">
        <v>4.1301763577197059E-2</v>
      </c>
      <c r="V4" s="255">
        <v>3723.9052907315913</v>
      </c>
      <c r="W4" s="255">
        <v>900</v>
      </c>
      <c r="X4" s="292">
        <v>1</v>
      </c>
      <c r="Y4" s="255">
        <v>5670</v>
      </c>
      <c r="Z4" s="119">
        <v>9393.9052907315909</v>
      </c>
      <c r="AA4" s="295">
        <v>600</v>
      </c>
      <c r="AB4" s="189">
        <v>0.12257431601080668</v>
      </c>
      <c r="AC4" s="189">
        <v>0.1304031240033332</v>
      </c>
      <c r="AD4" s="263">
        <v>3991.2093720099997</v>
      </c>
      <c r="AE4" s="263">
        <v>900</v>
      </c>
      <c r="AF4" s="296">
        <v>1</v>
      </c>
      <c r="AG4" s="263">
        <v>5670</v>
      </c>
      <c r="AH4" s="117">
        <v>9661.2093720100002</v>
      </c>
      <c r="AI4" s="146">
        <v>600</v>
      </c>
      <c r="AJ4" s="256">
        <v>7.2014679496352166E-2</v>
      </c>
      <c r="AK4" s="256">
        <v>7.4671119578804568E-2</v>
      </c>
      <c r="AL4" s="255">
        <v>3824.0133587364139</v>
      </c>
      <c r="AM4" s="255">
        <v>900</v>
      </c>
      <c r="AN4" s="292">
        <v>1</v>
      </c>
      <c r="AO4" s="255">
        <v>5670</v>
      </c>
      <c r="AP4" s="119">
        <v>9494.0133587364144</v>
      </c>
      <c r="AQ4" s="295">
        <v>600</v>
      </c>
      <c r="AR4" s="189">
        <v>3.7933770043638029E-2</v>
      </c>
      <c r="AS4" s="189">
        <v>3.8662440032371181E-2</v>
      </c>
      <c r="AT4" s="263">
        <v>3715.9873200971138</v>
      </c>
      <c r="AU4" s="263">
        <v>900</v>
      </c>
      <c r="AV4" s="296">
        <v>1</v>
      </c>
      <c r="AW4" s="263">
        <v>5670</v>
      </c>
      <c r="AX4" s="117">
        <v>9385.9873200971142</v>
      </c>
      <c r="AY4" s="146">
        <v>600</v>
      </c>
      <c r="AZ4" s="256">
        <v>2.0444896464462636E-2</v>
      </c>
      <c r="BA4" s="256">
        <v>2.0655324976635026E-2</v>
      </c>
      <c r="BB4" s="255">
        <v>3661.9659749299049</v>
      </c>
      <c r="BC4" s="255">
        <v>900</v>
      </c>
      <c r="BD4" s="292">
        <v>2</v>
      </c>
      <c r="BE4" s="255">
        <v>5670</v>
      </c>
      <c r="BF4" s="119">
        <v>9331.9659749299044</v>
      </c>
      <c r="BG4" s="295">
        <v>600</v>
      </c>
      <c r="BH4" s="189">
        <v>-2.095564216564973E-2</v>
      </c>
      <c r="BI4" s="189">
        <v>-2.0737598434538929E-2</v>
      </c>
      <c r="BJ4" s="263">
        <v>3537.787204696383</v>
      </c>
      <c r="BK4" s="263">
        <v>900</v>
      </c>
      <c r="BL4" s="296">
        <v>1</v>
      </c>
      <c r="BM4" s="263">
        <v>5670</v>
      </c>
      <c r="BN4" s="117">
        <v>9207.7872046963821</v>
      </c>
      <c r="BO4" s="146">
        <v>600</v>
      </c>
      <c r="BP4" s="256">
        <v>2.2167061605801404E-2</v>
      </c>
      <c r="BQ4" s="256">
        <v>2.2414576424584221E-2</v>
      </c>
      <c r="BR4" s="255">
        <v>3667.2437292737527</v>
      </c>
      <c r="BS4" s="255">
        <v>900</v>
      </c>
      <c r="BT4" s="292">
        <v>1</v>
      </c>
      <c r="BU4" s="255">
        <v>5670</v>
      </c>
      <c r="BV4" s="119">
        <v>9337.2437292737523</v>
      </c>
      <c r="BW4" s="295">
        <v>600</v>
      </c>
      <c r="BX4" s="189">
        <v>-1.9392887751500935E-2</v>
      </c>
      <c r="BY4" s="189">
        <v>-1.9206055392752774E-2</v>
      </c>
      <c r="BZ4" s="263">
        <v>3542.3818338217416</v>
      </c>
      <c r="CA4" s="263">
        <v>900</v>
      </c>
      <c r="CB4" s="296">
        <v>1</v>
      </c>
      <c r="CC4" s="263">
        <v>5670</v>
      </c>
      <c r="CD4" s="117">
        <v>9212.3818338217425</v>
      </c>
      <c r="CE4" s="146">
        <v>600</v>
      </c>
      <c r="CF4" s="256">
        <v>-5.347496887031658E-2</v>
      </c>
      <c r="CG4" s="256">
        <v>-5.2070331542698689E-2</v>
      </c>
      <c r="CH4" s="255">
        <v>3443.7890053719038</v>
      </c>
      <c r="CI4" s="255">
        <v>900</v>
      </c>
      <c r="CJ4" s="292">
        <v>1</v>
      </c>
      <c r="CK4" s="255">
        <v>5670</v>
      </c>
      <c r="CL4" s="119">
        <v>9113.7890053719038</v>
      </c>
      <c r="CM4" s="295">
        <v>600</v>
      </c>
      <c r="CN4" s="189">
        <v>5.2837586040242655E-2</v>
      </c>
      <c r="CO4" s="189">
        <v>5.4258404931681437E-2</v>
      </c>
      <c r="CP4" s="263">
        <v>3762.7752147950441</v>
      </c>
      <c r="CQ4" s="263">
        <v>900</v>
      </c>
      <c r="CR4" s="296">
        <v>1</v>
      </c>
      <c r="CS4" s="263">
        <v>5670</v>
      </c>
      <c r="CT4" s="117">
        <v>9432.775214795045</v>
      </c>
      <c r="CU4" s="146">
        <v>600</v>
      </c>
      <c r="CV4" s="256">
        <v>-2.1631257943228087E-2</v>
      </c>
      <c r="CW4" s="256">
        <v>-2.1398980118317978E-2</v>
      </c>
      <c r="CX4" s="255">
        <v>3535.8030596450462</v>
      </c>
      <c r="CY4" s="255">
        <v>900</v>
      </c>
      <c r="CZ4" s="292">
        <v>2</v>
      </c>
      <c r="DA4" s="255">
        <v>5670</v>
      </c>
      <c r="DB4" s="119">
        <v>9205.8030596450462</v>
      </c>
      <c r="DC4" s="295">
        <v>600</v>
      </c>
      <c r="DD4" s="189">
        <v>-3.5379628754839992E-2</v>
      </c>
      <c r="DE4" s="189">
        <v>-3.4761085752521681E-2</v>
      </c>
      <c r="DF4" s="263">
        <v>3495.7167427424351</v>
      </c>
      <c r="DG4" s="263">
        <v>900</v>
      </c>
      <c r="DH4" s="296">
        <v>1</v>
      </c>
      <c r="DI4" s="263">
        <v>5670</v>
      </c>
      <c r="DJ4" s="117">
        <v>9165.7167427424356</v>
      </c>
      <c r="DK4" s="146">
        <v>600</v>
      </c>
      <c r="DL4" s="256">
        <v>6.3358238185308072E-2</v>
      </c>
      <c r="DM4" s="256">
        <v>6.540844086155273E-2</v>
      </c>
      <c r="DN4" s="255">
        <v>3796.225322584658</v>
      </c>
      <c r="DO4" s="255">
        <v>900</v>
      </c>
      <c r="DP4" s="292">
        <v>1</v>
      </c>
      <c r="DQ4" s="255">
        <v>5670</v>
      </c>
      <c r="DR4" s="119">
        <v>9466.225322584658</v>
      </c>
      <c r="DS4" s="295">
        <v>600</v>
      </c>
      <c r="DT4" s="189">
        <v>7.81838653450877E-2</v>
      </c>
      <c r="DU4" s="189">
        <v>8.1321457936389452E-2</v>
      </c>
      <c r="DV4" s="263">
        <v>3843.9643738091681</v>
      </c>
      <c r="DW4" s="263">
        <v>900</v>
      </c>
      <c r="DX4" s="296">
        <v>1</v>
      </c>
      <c r="DY4" s="263">
        <v>5670</v>
      </c>
      <c r="DZ4" s="117">
        <v>9513.964373809169</v>
      </c>
      <c r="EA4" s="146">
        <v>600</v>
      </c>
      <c r="EB4" s="256">
        <v>-2.3113279909456216E-2</v>
      </c>
      <c r="EC4" s="256">
        <v>-2.2848214162355274E-2</v>
      </c>
      <c r="ED4" s="255">
        <v>3531.4553575129344</v>
      </c>
      <c r="EE4" s="255">
        <v>900</v>
      </c>
      <c r="EF4" s="292">
        <v>1</v>
      </c>
      <c r="EG4" s="255">
        <v>5670</v>
      </c>
      <c r="EH4" s="119">
        <v>9201.4553575129339</v>
      </c>
      <c r="EI4" s="295">
        <v>600</v>
      </c>
      <c r="EJ4" s="189">
        <v>6.9853066068244291E-2</v>
      </c>
      <c r="EK4" s="189">
        <v>7.2350604987238443E-2</v>
      </c>
      <c r="EL4" s="263">
        <v>3817.0518149617155</v>
      </c>
      <c r="EM4" s="263">
        <v>900</v>
      </c>
      <c r="EN4" s="296">
        <v>1</v>
      </c>
      <c r="EO4" s="263">
        <v>5670</v>
      </c>
      <c r="EP4" s="117">
        <v>9487.0518149617164</v>
      </c>
      <c r="EQ4" s="146">
        <v>600</v>
      </c>
      <c r="ER4" s="256">
        <v>2.6564447503864195E-2</v>
      </c>
      <c r="ES4" s="256">
        <v>2.6920427587306062E-2</v>
      </c>
      <c r="ET4" s="255">
        <v>3680.7612827619182</v>
      </c>
      <c r="EU4" s="255">
        <v>900</v>
      </c>
      <c r="EV4" s="292">
        <v>1</v>
      </c>
      <c r="EW4" s="255">
        <v>5670</v>
      </c>
      <c r="EX4" s="119">
        <v>9350.7612827619178</v>
      </c>
      <c r="EY4" s="295">
        <v>600</v>
      </c>
      <c r="EZ4" s="189">
        <v>-2.3730673751251385E-2</v>
      </c>
      <c r="FA4" s="189">
        <v>-2.3451315462758915E-2</v>
      </c>
      <c r="FB4" s="263">
        <v>3529.6460536117233</v>
      </c>
      <c r="FC4" s="263">
        <v>900</v>
      </c>
      <c r="FD4" s="296">
        <v>1</v>
      </c>
      <c r="FE4" s="263">
        <v>5670</v>
      </c>
      <c r="FF4" s="117">
        <v>9199.6460536117229</v>
      </c>
      <c r="FG4" s="146">
        <v>600</v>
      </c>
      <c r="FH4" s="256">
        <v>2.4138479717108675E-2</v>
      </c>
      <c r="FI4" s="256">
        <v>2.4432171145752912E-2</v>
      </c>
      <c r="FJ4" s="255">
        <v>3673.2965134372589</v>
      </c>
      <c r="FK4" s="255">
        <v>900</v>
      </c>
      <c r="FL4" s="292">
        <v>1</v>
      </c>
      <c r="FM4" s="255">
        <v>5670</v>
      </c>
      <c r="FN4" s="119">
        <v>9343.2965134372589</v>
      </c>
      <c r="FO4" s="295">
        <v>600</v>
      </c>
      <c r="FP4" s="189">
        <v>-3.9005276317491809E-2</v>
      </c>
      <c r="FQ4" s="189">
        <v>-3.8254365342335395E-2</v>
      </c>
      <c r="FR4" s="263">
        <v>3485.2369039729938</v>
      </c>
      <c r="FS4" s="263">
        <v>900</v>
      </c>
      <c r="FT4" s="296">
        <v>2</v>
      </c>
      <c r="FU4" s="263">
        <v>5670</v>
      </c>
      <c r="FV4" s="117">
        <v>9155.2369039729929</v>
      </c>
      <c r="FW4" s="146">
        <v>600</v>
      </c>
      <c r="FX4" s="256">
        <v>1.8609343810196657E-2</v>
      </c>
      <c r="FY4" s="256">
        <v>1.878357675752218E-2</v>
      </c>
      <c r="FZ4" s="255">
        <v>3656.3507302725666</v>
      </c>
      <c r="GA4" s="255">
        <v>900</v>
      </c>
      <c r="GB4" s="292">
        <v>1</v>
      </c>
      <c r="GC4" s="255">
        <v>5670</v>
      </c>
      <c r="GD4" s="119">
        <v>9326.3507302725666</v>
      </c>
      <c r="GE4" s="295">
        <v>600</v>
      </c>
      <c r="GF4" s="189">
        <v>-6.2628062069752166E-3</v>
      </c>
      <c r="GG4" s="189">
        <v>-6.2432357128996419E-3</v>
      </c>
      <c r="GH4" s="263">
        <v>3581.2702928613012</v>
      </c>
      <c r="GI4" s="263">
        <v>900</v>
      </c>
      <c r="GJ4" s="296">
        <v>1</v>
      </c>
      <c r="GK4" s="263">
        <v>5670</v>
      </c>
      <c r="GL4" s="117">
        <v>9251.2702928613016</v>
      </c>
      <c r="GM4" s="146">
        <v>600</v>
      </c>
      <c r="GN4" s="256">
        <v>1.0662143326385704E-2</v>
      </c>
      <c r="GO4" s="256">
        <v>1.0719186530554925E-2</v>
      </c>
      <c r="GP4" s="255">
        <v>3632.1575595916647</v>
      </c>
      <c r="GQ4" s="255">
        <v>900</v>
      </c>
      <c r="GR4" s="292">
        <v>1</v>
      </c>
      <c r="GS4" s="255">
        <v>5670</v>
      </c>
      <c r="GT4" s="119">
        <v>9302.1575595916656</v>
      </c>
      <c r="GU4" s="295">
        <v>600</v>
      </c>
      <c r="GV4" s="189">
        <v>-4.0716088840009289E-2</v>
      </c>
      <c r="GW4" s="189">
        <v>-3.9898325163087667E-2</v>
      </c>
      <c r="GX4" s="263">
        <v>3480.305024510737</v>
      </c>
      <c r="GY4" s="263">
        <v>900</v>
      </c>
      <c r="GZ4" s="296">
        <v>1</v>
      </c>
      <c r="HA4" s="263">
        <v>5670</v>
      </c>
      <c r="HB4" s="117">
        <v>9150.305024510737</v>
      </c>
      <c r="HC4" s="146">
        <v>600</v>
      </c>
      <c r="HD4" s="256">
        <v>-9.6495134263143018E-2</v>
      </c>
      <c r="HE4" s="256">
        <v>-9.1985684252276156E-2</v>
      </c>
      <c r="HF4" s="255">
        <v>3324.0429472431715</v>
      </c>
      <c r="HG4" s="255">
        <v>900</v>
      </c>
      <c r="HH4" s="292">
        <v>1</v>
      </c>
      <c r="HI4" s="255">
        <v>5670</v>
      </c>
      <c r="HJ4" s="119">
        <v>8994.0429472431715</v>
      </c>
      <c r="HK4" s="295">
        <v>600</v>
      </c>
      <c r="HL4" s="189">
        <v>7.6171426878088422E-2</v>
      </c>
      <c r="HM4" s="189">
        <v>7.914755319768263E-2</v>
      </c>
      <c r="HN4" s="263">
        <v>3837.4426595930477</v>
      </c>
      <c r="HO4" s="263">
        <v>900</v>
      </c>
      <c r="HP4" s="296">
        <v>1</v>
      </c>
      <c r="HQ4" s="263">
        <v>5670</v>
      </c>
      <c r="HR4" s="117">
        <v>9507.4426595930472</v>
      </c>
      <c r="HS4" s="146">
        <v>600</v>
      </c>
      <c r="HT4" s="256">
        <v>-5.6140115777639811E-2</v>
      </c>
      <c r="HU4" s="256">
        <v>-5.459333977973535E-2</v>
      </c>
      <c r="HV4" s="255">
        <v>3436.2199806607941</v>
      </c>
      <c r="HW4" s="255">
        <v>900</v>
      </c>
      <c r="HX4" s="292">
        <v>1</v>
      </c>
      <c r="HY4" s="255">
        <v>5670</v>
      </c>
      <c r="HZ4" s="119">
        <v>9106.2199806607932</v>
      </c>
      <c r="IA4" s="295">
        <v>600</v>
      </c>
      <c r="IB4" s="189">
        <v>-5.6371746442559011E-2</v>
      </c>
      <c r="IC4" s="189">
        <v>-5.4812299593178682E-2</v>
      </c>
      <c r="ID4" s="263">
        <v>3435.563101220464</v>
      </c>
      <c r="IE4" s="263">
        <v>900</v>
      </c>
      <c r="IF4" s="296">
        <v>1</v>
      </c>
      <c r="IG4" s="263">
        <v>5670</v>
      </c>
      <c r="IH4" s="117">
        <v>9105.5631012204649</v>
      </c>
      <c r="II4" s="146">
        <v>600</v>
      </c>
      <c r="IJ4" s="256">
        <v>-7.2555827947856408E-2</v>
      </c>
      <c r="IK4" s="256">
        <v>-6.9986175552360308E-2</v>
      </c>
      <c r="IL4" s="255">
        <v>3390.0414733429193</v>
      </c>
      <c r="IM4" s="255">
        <v>900</v>
      </c>
      <c r="IN4" s="292">
        <v>1</v>
      </c>
      <c r="IO4" s="255">
        <v>5670</v>
      </c>
      <c r="IP4" s="119">
        <v>9060.0414733429188</v>
      </c>
      <c r="IQ4" s="295">
        <v>600</v>
      </c>
      <c r="IR4" s="189">
        <v>-6.6201752250827389E-2</v>
      </c>
      <c r="IS4" s="189">
        <v>-6.4057983166480592E-2</v>
      </c>
      <c r="IT4" s="263">
        <v>3407.8260505005583</v>
      </c>
      <c r="IU4" s="263">
        <v>900</v>
      </c>
      <c r="IV4" s="296">
        <v>1</v>
      </c>
      <c r="IW4" s="263">
        <v>5670</v>
      </c>
      <c r="IX4" s="117">
        <v>9077.8260505005583</v>
      </c>
      <c r="IY4" s="146">
        <v>600</v>
      </c>
      <c r="IZ4" s="256">
        <v>5.842733520567623E-2</v>
      </c>
      <c r="JA4" s="256">
        <v>6.0167946009849427E-2</v>
      </c>
      <c r="JB4" s="255">
        <v>3780.5038380295482</v>
      </c>
      <c r="JC4" s="255">
        <v>900</v>
      </c>
      <c r="JD4" s="292">
        <v>1</v>
      </c>
      <c r="JE4" s="255">
        <v>5670</v>
      </c>
      <c r="JF4" s="119">
        <v>9450.5038380295482</v>
      </c>
      <c r="JG4" s="295">
        <v>600</v>
      </c>
      <c r="JH4" s="189">
        <v>6.5776502372487762E-3</v>
      </c>
      <c r="JI4" s="189">
        <v>6.5993304875378023E-3</v>
      </c>
      <c r="JJ4" s="263">
        <v>3619.7979914626135</v>
      </c>
      <c r="JK4" s="263">
        <v>900</v>
      </c>
      <c r="JL4" s="296">
        <v>1</v>
      </c>
      <c r="JM4" s="263">
        <v>5670</v>
      </c>
      <c r="JN4" s="117">
        <v>9289.7979914626139</v>
      </c>
      <c r="JO4" s="146">
        <v>600</v>
      </c>
      <c r="JP4" s="256">
        <v>-2.8952601411851051E-2</v>
      </c>
      <c r="JQ4" s="256">
        <v>-2.853749067325273E-2</v>
      </c>
      <c r="JR4" s="255">
        <v>3514.3875279802419</v>
      </c>
      <c r="JS4" s="255">
        <v>900</v>
      </c>
      <c r="JT4" s="292">
        <v>1</v>
      </c>
      <c r="JU4" s="255">
        <v>5670</v>
      </c>
      <c r="JV4" s="119">
        <v>9184.3875279802414</v>
      </c>
      <c r="JW4" s="295">
        <v>600</v>
      </c>
      <c r="JX4" s="189">
        <v>-2.2576469885665734E-2</v>
      </c>
      <c r="JY4" s="189">
        <v>-2.2323528473283893E-2</v>
      </c>
      <c r="JZ4" s="263">
        <v>3533.0294145801481</v>
      </c>
      <c r="KA4" s="263">
        <v>900</v>
      </c>
      <c r="KB4" s="296">
        <v>1</v>
      </c>
      <c r="KC4" s="263">
        <v>5670</v>
      </c>
      <c r="KD4" s="117">
        <v>9203.029414580149</v>
      </c>
      <c r="KE4" s="146">
        <v>600</v>
      </c>
      <c r="KF4" s="256">
        <v>-1.2731175249809282E-2</v>
      </c>
      <c r="KG4" s="256">
        <v>-1.2650476663822685E-2</v>
      </c>
      <c r="KH4" s="255">
        <v>3562.0485700085319</v>
      </c>
      <c r="KI4" s="255">
        <v>900</v>
      </c>
      <c r="KJ4" s="292">
        <v>1</v>
      </c>
      <c r="KK4" s="255">
        <v>5670</v>
      </c>
      <c r="KL4" s="119">
        <v>9232.0485700085319</v>
      </c>
      <c r="KM4" s="295">
        <v>600</v>
      </c>
      <c r="KN4" s="189">
        <v>4.0564484410710776E-2</v>
      </c>
      <c r="KO4" s="189">
        <v>4.1398461503477257E-2</v>
      </c>
      <c r="KP4" s="263">
        <v>3724.1953845104317</v>
      </c>
      <c r="KQ4" s="263">
        <v>900</v>
      </c>
      <c r="KR4" s="296">
        <v>1</v>
      </c>
      <c r="KS4" s="263">
        <v>5670</v>
      </c>
      <c r="KT4" s="117">
        <v>9394.1953845104326</v>
      </c>
      <c r="KU4" s="146">
        <v>600</v>
      </c>
      <c r="KV4" s="256">
        <v>-1.9703871886435697E-2</v>
      </c>
      <c r="KW4" s="256">
        <v>-1.9511019327235313E-2</v>
      </c>
      <c r="KX4" s="255">
        <v>3541.466942018294</v>
      </c>
      <c r="KY4" s="255">
        <v>900</v>
      </c>
      <c r="KZ4" s="292">
        <v>1</v>
      </c>
      <c r="LA4" s="255">
        <v>5670</v>
      </c>
      <c r="LB4" s="119">
        <v>9211.4669420182945</v>
      </c>
      <c r="LC4" s="295">
        <v>600</v>
      </c>
      <c r="LD4" s="189">
        <v>5.5584345893714537E-3</v>
      </c>
      <c r="LE4" s="189">
        <v>5.5739113491450887E-3</v>
      </c>
      <c r="LF4" s="263">
        <v>3616.7217340474353</v>
      </c>
      <c r="LG4" s="263">
        <v>900</v>
      </c>
      <c r="LH4" s="296">
        <v>1</v>
      </c>
      <c r="LI4" s="263">
        <v>5670</v>
      </c>
      <c r="LJ4" s="117">
        <v>9286.7217340474344</v>
      </c>
      <c r="LK4" s="146">
        <v>600</v>
      </c>
      <c r="LL4" s="256">
        <v>5.1032430013151157E-2</v>
      </c>
      <c r="LM4" s="256">
        <v>5.2357020681845334E-2</v>
      </c>
      <c r="LN4" s="255">
        <v>3757.0710620455361</v>
      </c>
      <c r="LO4" s="255">
        <v>900</v>
      </c>
      <c r="LP4" s="292">
        <v>1</v>
      </c>
      <c r="LQ4" s="255">
        <v>5670</v>
      </c>
      <c r="LR4" s="119">
        <v>9427.0710620455357</v>
      </c>
      <c r="LS4" s="295">
        <v>600</v>
      </c>
      <c r="LT4" s="189">
        <v>-8.8593322801432429E-3</v>
      </c>
      <c r="LU4" s="189">
        <v>-8.82020403122874E-3</v>
      </c>
      <c r="LV4" s="263">
        <v>3573.539387906314</v>
      </c>
      <c r="LW4" s="263">
        <v>900</v>
      </c>
      <c r="LX4" s="296">
        <v>1</v>
      </c>
      <c r="LY4" s="263">
        <v>5670</v>
      </c>
      <c r="LZ4" s="117">
        <v>9243.539387906314</v>
      </c>
      <c r="MA4" s="146">
        <v>600</v>
      </c>
      <c r="MB4" s="256">
        <v>1.5996150270175979E-2</v>
      </c>
      <c r="MC4" s="256">
        <v>1.6124773592719244E-2</v>
      </c>
      <c r="MD4" s="255">
        <v>3648.3743207781577</v>
      </c>
      <c r="ME4" s="255">
        <v>900</v>
      </c>
      <c r="MF4" s="292">
        <v>1</v>
      </c>
      <c r="MG4" s="255">
        <v>5670</v>
      </c>
      <c r="MH4" s="119">
        <v>9318.3743207781572</v>
      </c>
      <c r="MI4" s="295">
        <v>600</v>
      </c>
      <c r="MJ4" s="189">
        <v>-3.1295105523750512E-2</v>
      </c>
      <c r="MK4" s="189">
        <v>-3.0810482310391629E-2</v>
      </c>
      <c r="ML4" s="263">
        <v>3507.5685530688252</v>
      </c>
      <c r="MM4" s="263">
        <v>900</v>
      </c>
      <c r="MN4" s="296">
        <v>1</v>
      </c>
      <c r="MO4" s="263">
        <v>5670</v>
      </c>
      <c r="MP4" s="117">
        <v>9177.5685530688243</v>
      </c>
      <c r="MQ4" s="146">
        <v>600</v>
      </c>
      <c r="MR4" s="256">
        <v>-2.5360772292433328E-2</v>
      </c>
      <c r="MS4" s="256">
        <v>-2.504188930056106E-2</v>
      </c>
      <c r="MT4" s="255">
        <v>3524.8743320983167</v>
      </c>
      <c r="MU4" s="255">
        <v>900</v>
      </c>
      <c r="MV4" s="292">
        <v>1</v>
      </c>
      <c r="MW4" s="255">
        <v>5670</v>
      </c>
      <c r="MX4" s="119">
        <v>9194.8743320983158</v>
      </c>
      <c r="MY4" s="295">
        <v>600</v>
      </c>
      <c r="MZ4" s="189">
        <v>4.567451369829393E-2</v>
      </c>
      <c r="NA4" s="189">
        <v>4.6733658037515946E-2</v>
      </c>
      <c r="NB4" s="263">
        <v>3740.200974112548</v>
      </c>
      <c r="NC4" s="263">
        <v>900</v>
      </c>
      <c r="ND4" s="296">
        <v>1</v>
      </c>
      <c r="NE4" s="263">
        <v>5670</v>
      </c>
      <c r="NF4" s="117">
        <v>9410.2009741125476</v>
      </c>
      <c r="NG4" s="146">
        <v>600</v>
      </c>
      <c r="NH4" s="256">
        <v>-2.4881711542863175E-2</v>
      </c>
      <c r="NI4" s="256">
        <v>-2.4574713243328494E-2</v>
      </c>
      <c r="NJ4" s="255">
        <v>3526.2758602700146</v>
      </c>
      <c r="NK4" s="255">
        <v>900</v>
      </c>
      <c r="NL4" s="292">
        <v>1</v>
      </c>
      <c r="NM4" s="255">
        <v>5670</v>
      </c>
      <c r="NN4" s="119">
        <v>9196.2758602700142</v>
      </c>
      <c r="NO4" s="295">
        <v>600</v>
      </c>
      <c r="NP4" s="189">
        <v>1.2275599132159538E-3</v>
      </c>
      <c r="NQ4" s="189">
        <v>1.2283136732831323E-3</v>
      </c>
      <c r="NR4" s="263">
        <v>3603.6849410198492</v>
      </c>
      <c r="NS4" s="263">
        <v>900</v>
      </c>
      <c r="NT4" s="296">
        <v>1</v>
      </c>
      <c r="NU4" s="263">
        <v>5670</v>
      </c>
      <c r="NV4" s="117">
        <v>9273.6849410198483</v>
      </c>
      <c r="NW4" s="146">
        <v>600</v>
      </c>
      <c r="NX4" s="256">
        <v>1.9883423995572792E-2</v>
      </c>
      <c r="NY4" s="256">
        <v>2.0082415962805023E-2</v>
      </c>
      <c r="NZ4" s="255">
        <v>3660.2472478884151</v>
      </c>
      <c r="OA4" s="255">
        <v>900</v>
      </c>
      <c r="OB4" s="292">
        <v>1</v>
      </c>
      <c r="OC4" s="255">
        <v>5670</v>
      </c>
      <c r="OD4" s="119">
        <v>9330.2472478884156</v>
      </c>
      <c r="OE4" s="295">
        <v>600</v>
      </c>
      <c r="OF4" s="189">
        <v>-9.4374145140212057E-3</v>
      </c>
      <c r="OG4" s="189">
        <v>-9.3930218779948449E-3</v>
      </c>
      <c r="OH4" s="263">
        <v>3571.8209343660155</v>
      </c>
      <c r="OI4" s="263">
        <v>900</v>
      </c>
      <c r="OJ4" s="296">
        <v>1</v>
      </c>
      <c r="OK4" s="263">
        <v>5670</v>
      </c>
      <c r="OL4" s="117">
        <v>9241.8209343660164</v>
      </c>
      <c r="OM4" s="146">
        <v>600</v>
      </c>
      <c r="ON4" s="256">
        <v>-1.5349941910430563E-2</v>
      </c>
      <c r="OO4" s="256">
        <v>-1.5232732040026065E-2</v>
      </c>
      <c r="OP4" s="255">
        <v>3554.3018038799219</v>
      </c>
      <c r="OQ4" s="255">
        <v>900</v>
      </c>
      <c r="OR4" s="292">
        <v>1</v>
      </c>
      <c r="OS4" s="255">
        <v>5670</v>
      </c>
      <c r="OT4" s="119">
        <v>9224.3018038799219</v>
      </c>
      <c r="OU4" s="295">
        <v>600</v>
      </c>
      <c r="OV4" s="189">
        <v>7.2324611324504795E-2</v>
      </c>
      <c r="OW4" s="189">
        <v>7.5004245984129803E-2</v>
      </c>
      <c r="OX4" s="263">
        <v>3825.0127379523892</v>
      </c>
      <c r="OY4" s="263">
        <v>900</v>
      </c>
      <c r="OZ4" s="296">
        <v>1</v>
      </c>
      <c r="PA4" s="263">
        <v>5670</v>
      </c>
      <c r="PB4" s="117">
        <v>9495.0127379523892</v>
      </c>
      <c r="PC4" s="146">
        <v>600</v>
      </c>
      <c r="PD4" s="256">
        <v>2.3214814789980713E-2</v>
      </c>
      <c r="PE4" s="256">
        <v>2.3486375945213966E-2</v>
      </c>
      <c r="PF4" s="255">
        <v>3670.459127835642</v>
      </c>
      <c r="PG4" s="255">
        <v>900</v>
      </c>
      <c r="PH4" s="292">
        <v>1</v>
      </c>
      <c r="PI4" s="255">
        <v>5670</v>
      </c>
      <c r="PJ4" s="119">
        <v>9340.459127835642</v>
      </c>
      <c r="PK4" s="295">
        <v>600</v>
      </c>
      <c r="PL4" s="189">
        <v>9.6845733913192046E-3</v>
      </c>
      <c r="PM4" s="189">
        <v>9.7316206270225969E-3</v>
      </c>
      <c r="PN4" s="263">
        <v>3629.1948618810679</v>
      </c>
      <c r="PO4" s="263">
        <v>900</v>
      </c>
      <c r="PP4" s="296">
        <v>2</v>
      </c>
      <c r="PQ4" s="263">
        <v>5670</v>
      </c>
      <c r="PR4" s="117">
        <v>9299.1948618810675</v>
      </c>
      <c r="PS4" s="146">
        <v>600</v>
      </c>
      <c r="PT4" s="256">
        <v>5.9963635228599869E-2</v>
      </c>
      <c r="PU4" s="256">
        <v>6.1797933804156102E-2</v>
      </c>
      <c r="PV4" s="255">
        <v>3785.3938014124683</v>
      </c>
      <c r="PW4" s="255">
        <v>900</v>
      </c>
      <c r="PX4" s="292">
        <v>1</v>
      </c>
      <c r="PY4" s="255">
        <v>5670</v>
      </c>
      <c r="PZ4" s="119">
        <v>9455.3938014124687</v>
      </c>
      <c r="QA4" s="295">
        <v>600</v>
      </c>
      <c r="QB4" s="189">
        <v>-0.11820243985050297</v>
      </c>
      <c r="QC4" s="189">
        <v>-0.11148383667242201</v>
      </c>
      <c r="QD4" s="263">
        <v>3265.5484899827338</v>
      </c>
      <c r="QE4" s="263">
        <v>900</v>
      </c>
      <c r="QF4" s="296">
        <v>1</v>
      </c>
      <c r="QG4" s="263">
        <v>5670</v>
      </c>
      <c r="QH4" s="117">
        <v>8935.5484899827334</v>
      </c>
      <c r="QI4" s="146">
        <v>600</v>
      </c>
      <c r="QJ4" s="256">
        <v>1.8992222599903328E-2</v>
      </c>
      <c r="QK4" s="256">
        <v>1.917372206477963E-2</v>
      </c>
      <c r="QL4" s="255">
        <v>3657.521166194339</v>
      </c>
      <c r="QM4" s="255">
        <v>900</v>
      </c>
      <c r="QN4" s="292">
        <v>1</v>
      </c>
      <c r="QO4" s="255">
        <v>5670</v>
      </c>
      <c r="QP4" s="119">
        <v>9327.5211661943395</v>
      </c>
      <c r="QQ4" s="295">
        <v>600</v>
      </c>
      <c r="QR4" s="189">
        <v>-2.1166576257048868E-2</v>
      </c>
      <c r="QS4" s="189">
        <v>-2.0944136475731678E-2</v>
      </c>
      <c r="QT4" s="263">
        <v>3537.1675905728048</v>
      </c>
      <c r="QU4" s="263">
        <v>900</v>
      </c>
      <c r="QV4" s="296">
        <v>1</v>
      </c>
      <c r="QW4" s="263">
        <v>5670</v>
      </c>
      <c r="QX4" s="117">
        <v>9207.1675905728043</v>
      </c>
      <c r="QY4" s="146">
        <v>600</v>
      </c>
      <c r="QZ4" s="256">
        <v>-3.0852413786581292E-2</v>
      </c>
      <c r="RA4" s="256">
        <v>-3.0381335136213994E-2</v>
      </c>
      <c r="RB4" s="255">
        <v>3508.855994591358</v>
      </c>
      <c r="RC4" s="255">
        <v>900</v>
      </c>
      <c r="RD4" s="292">
        <v>1</v>
      </c>
      <c r="RE4" s="255">
        <v>5670</v>
      </c>
      <c r="RF4" s="119">
        <v>9178.8559945913585</v>
      </c>
      <c r="RG4" s="295">
        <v>600</v>
      </c>
      <c r="RH4" s="189">
        <v>-4.2259894103723578E-2</v>
      </c>
      <c r="RI4" s="189">
        <v>-4.1379391649126851E-2</v>
      </c>
      <c r="RJ4" s="263">
        <v>3475.8618250526192</v>
      </c>
      <c r="RK4" s="263">
        <v>900</v>
      </c>
      <c r="RL4" s="296">
        <v>1</v>
      </c>
      <c r="RM4" s="263">
        <v>5670</v>
      </c>
      <c r="RN4" s="117">
        <v>9145.8618250526197</v>
      </c>
      <c r="RO4" s="146">
        <v>600</v>
      </c>
      <c r="RP4" s="256">
        <v>2.790735596852615E-2</v>
      </c>
      <c r="RQ4" s="256">
        <v>2.8300414112450767E-2</v>
      </c>
      <c r="RR4" s="255">
        <v>3684.9012423373524</v>
      </c>
      <c r="RS4" s="255">
        <v>900</v>
      </c>
      <c r="RT4" s="292">
        <v>1</v>
      </c>
      <c r="RU4" s="255">
        <v>5670</v>
      </c>
      <c r="RV4" s="119">
        <v>9354.9012423373533</v>
      </c>
      <c r="RW4" s="295">
        <v>600</v>
      </c>
      <c r="RX4" s="189">
        <v>-9.1660489211018686E-2</v>
      </c>
      <c r="RY4" s="189">
        <v>-8.7585128341929219E-2</v>
      </c>
      <c r="RZ4" s="263">
        <v>3337.2446149742123</v>
      </c>
      <c r="SA4" s="263">
        <v>900</v>
      </c>
      <c r="SB4" s="296">
        <v>1</v>
      </c>
      <c r="SC4" s="263">
        <v>5670</v>
      </c>
      <c r="SD4" s="117">
        <v>9007.2446149742118</v>
      </c>
      <c r="SE4" s="146">
        <v>600</v>
      </c>
      <c r="SF4" s="256">
        <v>1.5000268698948677E-2</v>
      </c>
      <c r="SG4" s="256">
        <v>1.5113337375568969E-2</v>
      </c>
      <c r="SH4" s="255">
        <v>3645.3400121267068</v>
      </c>
      <c r="SI4" s="255">
        <v>900</v>
      </c>
      <c r="SJ4" s="292">
        <v>1</v>
      </c>
      <c r="SK4" s="255">
        <v>5670</v>
      </c>
      <c r="SL4" s="119">
        <v>9315.3400121267077</v>
      </c>
      <c r="SM4" s="295">
        <v>600</v>
      </c>
      <c r="SN4" s="189">
        <v>6.0451493085986935E-2</v>
      </c>
      <c r="SO4" s="189">
        <v>6.2316066646432411E-2</v>
      </c>
      <c r="SP4" s="263">
        <v>3786.9481999392974</v>
      </c>
      <c r="SQ4" s="263">
        <v>900</v>
      </c>
      <c r="SR4" s="296">
        <v>1</v>
      </c>
      <c r="SS4" s="263">
        <v>5670</v>
      </c>
      <c r="ST4" s="117">
        <v>9456.9481999392974</v>
      </c>
      <c r="SU4" s="146">
        <v>600</v>
      </c>
      <c r="SV4" s="256">
        <v>-5.7347691122649459E-2</v>
      </c>
      <c r="SW4" s="256">
        <v>-5.5734300516947943E-2</v>
      </c>
      <c r="SX4" s="255">
        <v>3432.7970984491562</v>
      </c>
      <c r="SY4" s="255">
        <v>900</v>
      </c>
      <c r="SZ4" s="292">
        <v>1</v>
      </c>
      <c r="TA4" s="255">
        <v>5670</v>
      </c>
      <c r="TB4" s="119">
        <v>9102.7970984491567</v>
      </c>
      <c r="TC4" s="295">
        <v>600</v>
      </c>
      <c r="TD4" s="189">
        <v>7.2722820990926959E-2</v>
      </c>
      <c r="TE4" s="189">
        <v>7.5432408309856314E-2</v>
      </c>
      <c r="TF4" s="263">
        <v>3826.297224929569</v>
      </c>
      <c r="TG4" s="263">
        <v>900</v>
      </c>
      <c r="TH4" s="296">
        <v>1</v>
      </c>
      <c r="TI4" s="263">
        <v>5670</v>
      </c>
      <c r="TJ4" s="117">
        <v>9496.297224929569</v>
      </c>
      <c r="TK4" s="146">
        <v>600</v>
      </c>
      <c r="TL4" s="256">
        <v>-3.6796959285484557E-2</v>
      </c>
      <c r="TM4" s="256">
        <v>-3.6128179294488749E-2</v>
      </c>
      <c r="TN4" s="255">
        <v>3491.6154621165338</v>
      </c>
      <c r="TO4" s="255">
        <v>900</v>
      </c>
      <c r="TP4" s="292">
        <v>1</v>
      </c>
      <c r="TQ4" s="255">
        <v>5670</v>
      </c>
      <c r="TR4" s="119">
        <v>9161.6154621165333</v>
      </c>
      <c r="TS4" s="295">
        <v>600</v>
      </c>
      <c r="TT4" s="189">
        <v>3.8774492444089634E-2</v>
      </c>
      <c r="TU4" s="189">
        <v>3.953603398576111E-2</v>
      </c>
      <c r="TV4" s="263">
        <v>3718.6081019572835</v>
      </c>
      <c r="TW4" s="263">
        <v>900</v>
      </c>
      <c r="TX4" s="296">
        <v>1</v>
      </c>
      <c r="TY4" s="263">
        <v>5670</v>
      </c>
      <c r="TZ4" s="117">
        <v>9388.608101957283</v>
      </c>
      <c r="UA4" s="146">
        <v>600</v>
      </c>
      <c r="UB4" s="256">
        <v>-3.3198284805875345E-3</v>
      </c>
      <c r="UC4" s="256">
        <v>-3.3143239430755145E-3</v>
      </c>
      <c r="UD4" s="255">
        <v>3590.0570281707733</v>
      </c>
      <c r="UE4" s="255">
        <v>900</v>
      </c>
      <c r="UF4" s="292">
        <v>1</v>
      </c>
      <c r="UG4" s="255">
        <v>5670</v>
      </c>
      <c r="UH4" s="119">
        <v>9260.0570281707733</v>
      </c>
      <c r="UI4" s="295">
        <v>600</v>
      </c>
      <c r="UJ4" s="189">
        <v>7.8713053788367113E-2</v>
      </c>
      <c r="UK4" s="189">
        <v>8.1893832188961957E-2</v>
      </c>
      <c r="UL4" s="263">
        <v>3845.6814965668859</v>
      </c>
      <c r="UM4" s="263">
        <v>900</v>
      </c>
      <c r="UN4" s="296">
        <v>1</v>
      </c>
      <c r="UO4" s="263">
        <v>5670</v>
      </c>
      <c r="UP4" s="117">
        <v>9515.6814965668855</v>
      </c>
      <c r="UQ4" s="146">
        <v>600</v>
      </c>
      <c r="UR4" s="256">
        <v>2.8952584727540882E-2</v>
      </c>
      <c r="US4" s="256">
        <v>2.9375785184669656E-2</v>
      </c>
      <c r="UT4" s="255">
        <v>3688.1273555540088</v>
      </c>
      <c r="UU4" s="255">
        <v>900</v>
      </c>
      <c r="UV4" s="292">
        <v>1</v>
      </c>
      <c r="UW4" s="255">
        <v>5670</v>
      </c>
      <c r="UX4" s="119">
        <v>9358.1273555540083</v>
      </c>
      <c r="UY4" s="295">
        <v>600</v>
      </c>
      <c r="UZ4" s="189">
        <v>-3.4723986456468001E-2</v>
      </c>
      <c r="VA4" s="189">
        <v>-3.4128026784865595E-2</v>
      </c>
      <c r="VB4" s="263">
        <v>3497.6159196454032</v>
      </c>
      <c r="VC4" s="263">
        <v>900</v>
      </c>
      <c r="VD4" s="296">
        <v>1</v>
      </c>
      <c r="VE4" s="263">
        <v>5670</v>
      </c>
      <c r="VF4" s="117">
        <v>9167.6159196454028</v>
      </c>
      <c r="VG4" s="146">
        <v>600</v>
      </c>
      <c r="VH4" s="256">
        <v>8.8356118747385647E-3</v>
      </c>
      <c r="VI4" s="256">
        <v>8.8747611108770386E-3</v>
      </c>
      <c r="VJ4" s="255">
        <v>3626.624283332631</v>
      </c>
      <c r="VK4" s="255">
        <v>900</v>
      </c>
      <c r="VL4" s="292">
        <v>1</v>
      </c>
      <c r="VM4" s="255">
        <v>5670</v>
      </c>
      <c r="VN4" s="119">
        <v>9296.6242833326305</v>
      </c>
      <c r="VO4" s="295">
        <v>600</v>
      </c>
      <c r="VP4" s="189">
        <v>3.6813933070700466E-2</v>
      </c>
      <c r="VQ4" s="189">
        <v>3.7499958446034487E-2</v>
      </c>
      <c r="VR4" s="263">
        <v>3712.4998753381033</v>
      </c>
      <c r="VS4" s="263">
        <v>900</v>
      </c>
      <c r="VT4" s="296">
        <v>1</v>
      </c>
      <c r="VU4" s="263">
        <v>5670</v>
      </c>
      <c r="VV4" s="117">
        <v>9382.4998753381042</v>
      </c>
      <c r="VW4" s="146">
        <v>600</v>
      </c>
      <c r="VX4" s="256">
        <v>4.443814566341317E-2</v>
      </c>
      <c r="VY4" s="256">
        <v>4.5440309693711267E-2</v>
      </c>
      <c r="VZ4" s="255">
        <v>3736.3209290811337</v>
      </c>
      <c r="WA4" s="255">
        <v>900</v>
      </c>
      <c r="WB4" s="292">
        <v>1</v>
      </c>
      <c r="WC4" s="255">
        <v>5670</v>
      </c>
      <c r="WD4" s="119">
        <v>9406.3209290811337</v>
      </c>
      <c r="WE4" s="295">
        <v>600</v>
      </c>
      <c r="WF4" s="189">
        <v>-1.8773272875998521E-2</v>
      </c>
      <c r="WG4" s="189">
        <v>-1.8598152561501879E-2</v>
      </c>
      <c r="WH4" s="263">
        <v>3544.2055423154943</v>
      </c>
      <c r="WI4" s="263">
        <v>900</v>
      </c>
      <c r="WJ4" s="296">
        <v>1</v>
      </c>
      <c r="WK4" s="263">
        <v>5670</v>
      </c>
      <c r="WL4" s="117">
        <v>9214.2055423154943</v>
      </c>
      <c r="WM4" s="146">
        <v>600</v>
      </c>
      <c r="WN4" s="256">
        <v>3.5329545841856504E-3</v>
      </c>
      <c r="WO4" s="256">
        <v>3.5392028243153018E-3</v>
      </c>
      <c r="WP4" s="255">
        <v>3610.6176084729459</v>
      </c>
      <c r="WQ4" s="255">
        <v>900</v>
      </c>
      <c r="WR4" s="292">
        <v>1</v>
      </c>
      <c r="WS4" s="255">
        <v>5670</v>
      </c>
      <c r="WT4" s="119">
        <v>9280.617608472945</v>
      </c>
      <c r="WU4" s="295">
        <v>600</v>
      </c>
      <c r="WV4" s="189">
        <v>-3.4060638881966761E-2</v>
      </c>
      <c r="WW4" s="189">
        <v>-3.3487105400833994E-2</v>
      </c>
      <c r="WX4" s="263">
        <v>3499.5386837974979</v>
      </c>
      <c r="WY4" s="263">
        <v>900</v>
      </c>
      <c r="WZ4" s="296">
        <v>1</v>
      </c>
      <c r="XA4" s="263">
        <v>5670</v>
      </c>
      <c r="XB4" s="117">
        <v>9169.5386837974984</v>
      </c>
      <c r="XC4" s="146">
        <v>600</v>
      </c>
      <c r="XD4" s="256">
        <v>2.7607150488509886E-2</v>
      </c>
      <c r="XE4" s="256">
        <v>2.7991759025323582E-2</v>
      </c>
      <c r="XF4" s="255">
        <v>3683.9752770759706</v>
      </c>
      <c r="XG4" s="255">
        <v>900</v>
      </c>
      <c r="XH4" s="292">
        <v>1</v>
      </c>
      <c r="XI4" s="255">
        <v>5670</v>
      </c>
      <c r="XJ4" s="119">
        <v>9353.9752770759696</v>
      </c>
      <c r="XK4" s="295">
        <v>600</v>
      </c>
      <c r="XL4" s="189">
        <v>3.4235536382170792E-2</v>
      </c>
      <c r="XM4" s="189">
        <v>3.4828317743714976E-2</v>
      </c>
      <c r="XN4" s="263">
        <v>3704.484953231145</v>
      </c>
      <c r="XO4" s="263">
        <v>900</v>
      </c>
      <c r="XP4" s="296">
        <v>1</v>
      </c>
      <c r="XQ4" s="263">
        <v>5670</v>
      </c>
      <c r="XR4" s="117">
        <v>9374.4849532311455</v>
      </c>
      <c r="XS4" s="146">
        <v>600</v>
      </c>
      <c r="XT4" s="256">
        <v>-2.7945970960689192E-2</v>
      </c>
      <c r="XU4" s="256">
        <v>-2.755909457016481E-2</v>
      </c>
      <c r="XV4" s="255">
        <v>3517.3227162895055</v>
      </c>
      <c r="XW4" s="255">
        <v>900</v>
      </c>
      <c r="XX4" s="292">
        <v>1</v>
      </c>
      <c r="XY4" s="255">
        <v>5670</v>
      </c>
      <c r="XZ4" s="119">
        <v>9187.3227162895055</v>
      </c>
      <c r="YA4" s="295">
        <v>600</v>
      </c>
      <c r="YB4" s="189">
        <v>4.0251040713210617E-2</v>
      </c>
      <c r="YC4" s="189">
        <v>4.1072092870900079E-2</v>
      </c>
      <c r="YD4" s="263">
        <v>3723.2162786127001</v>
      </c>
      <c r="YE4" s="263">
        <v>900</v>
      </c>
      <c r="YF4" s="296">
        <v>1</v>
      </c>
      <c r="YG4" s="263">
        <v>5670</v>
      </c>
      <c r="YH4" s="117">
        <v>9393.216278612701</v>
      </c>
      <c r="YI4" s="146">
        <v>600</v>
      </c>
      <c r="YJ4" s="256">
        <v>-3.331628071680369E-2</v>
      </c>
      <c r="YK4" s="256">
        <v>-3.2767405812101247E-2</v>
      </c>
      <c r="YL4" s="255">
        <v>3501.6977825636964</v>
      </c>
      <c r="YM4" s="255">
        <v>900</v>
      </c>
      <c r="YN4" s="292">
        <v>1</v>
      </c>
      <c r="YO4" s="255">
        <v>5670</v>
      </c>
      <c r="YP4" s="119">
        <v>9171.6977825636968</v>
      </c>
      <c r="YQ4" s="295">
        <v>600</v>
      </c>
      <c r="YR4" s="189">
        <v>6.6139043565793032E-2</v>
      </c>
      <c r="YS4" s="189">
        <v>6.8375257544376122E-2</v>
      </c>
      <c r="YT4" s="263">
        <v>3805.1257726331282</v>
      </c>
      <c r="YU4" s="263">
        <v>900</v>
      </c>
      <c r="YV4" s="296">
        <v>1</v>
      </c>
      <c r="YW4" s="263">
        <v>5670</v>
      </c>
      <c r="YX4" s="117">
        <v>9475.1257726331278</v>
      </c>
      <c r="YY4" s="146">
        <v>600</v>
      </c>
      <c r="YZ4" s="256">
        <v>-8.2540184675487363E-2</v>
      </c>
      <c r="ZA4" s="256">
        <v>-7.9225563908553842E-2</v>
      </c>
      <c r="ZB4" s="255">
        <v>3362.3233082743386</v>
      </c>
      <c r="ZC4" s="255">
        <v>900</v>
      </c>
      <c r="ZD4" s="292">
        <v>1</v>
      </c>
      <c r="ZE4" s="255">
        <v>5670</v>
      </c>
      <c r="ZF4" s="119">
        <v>9032.3233082743391</v>
      </c>
      <c r="ZG4" s="295">
        <v>600</v>
      </c>
      <c r="ZH4" s="189">
        <v>6.2031915479322616E-2</v>
      </c>
      <c r="ZI4" s="189">
        <v>6.399630213812757E-2</v>
      </c>
      <c r="ZJ4" s="263">
        <v>3791.9889064143827</v>
      </c>
      <c r="ZK4" s="263">
        <v>900</v>
      </c>
      <c r="ZL4" s="296">
        <v>1</v>
      </c>
      <c r="ZM4" s="263">
        <v>5670</v>
      </c>
      <c r="ZN4" s="117">
        <v>9461.9889064143827</v>
      </c>
      <c r="ZO4" s="146">
        <v>600</v>
      </c>
      <c r="ZP4" s="256">
        <v>-4.19938302594383E-2</v>
      </c>
      <c r="ZQ4" s="256">
        <v>-4.1124303431486764E-2</v>
      </c>
      <c r="ZR4" s="255">
        <v>3476.6270897055397</v>
      </c>
      <c r="ZS4" s="255">
        <v>900</v>
      </c>
      <c r="ZT4" s="292">
        <v>1</v>
      </c>
      <c r="ZU4" s="255">
        <v>5670</v>
      </c>
      <c r="ZV4" s="119">
        <v>9146.6270897055401</v>
      </c>
      <c r="ZW4" s="295">
        <v>600</v>
      </c>
      <c r="ZX4" s="189">
        <v>3.6734479985055024E-2</v>
      </c>
      <c r="ZY4" s="189">
        <v>3.7417529147653283E-2</v>
      </c>
      <c r="ZZ4" s="263">
        <v>3712.2525874429598</v>
      </c>
      <c r="AAA4" s="263">
        <v>900</v>
      </c>
      <c r="AAB4" s="296">
        <v>1</v>
      </c>
      <c r="AAC4" s="263">
        <v>5670</v>
      </c>
      <c r="AAD4" s="117">
        <v>9382.2525874429593</v>
      </c>
      <c r="AAE4" s="146">
        <v>600</v>
      </c>
      <c r="AAF4" s="256">
        <v>9.9202982982529355E-3</v>
      </c>
      <c r="AAG4" s="256">
        <v>9.9696675750180486E-3</v>
      </c>
      <c r="AAH4" s="255">
        <v>3629.9090027250541</v>
      </c>
      <c r="AAI4" s="255">
        <v>900</v>
      </c>
      <c r="AAJ4" s="292">
        <v>1</v>
      </c>
      <c r="AAK4" s="255">
        <v>5670</v>
      </c>
      <c r="AAL4" s="119">
        <v>9299.9090027250531</v>
      </c>
      <c r="AAM4" s="295">
        <v>600</v>
      </c>
      <c r="AAN4" s="189">
        <v>-6.5467661610828426E-2</v>
      </c>
      <c r="AAO4" s="189">
        <v>-6.3370664646160813E-2</v>
      </c>
      <c r="AAP4" s="263">
        <v>3409.8880060615174</v>
      </c>
      <c r="AAQ4" s="263">
        <v>900</v>
      </c>
      <c r="AAR4" s="296">
        <v>1</v>
      </c>
      <c r="AAS4" s="263">
        <v>5670</v>
      </c>
      <c r="AAT4" s="117">
        <v>9079.8880060615174</v>
      </c>
      <c r="AAU4" s="146">
        <v>600</v>
      </c>
      <c r="AAV4" s="256">
        <v>1.7708136159977985E-2</v>
      </c>
      <c r="AAW4" s="256">
        <v>1.7865854795370284E-2</v>
      </c>
      <c r="AAX4" s="255">
        <v>3653.5975643861107</v>
      </c>
      <c r="AAY4" s="255">
        <v>900</v>
      </c>
      <c r="AAZ4" s="292">
        <v>1</v>
      </c>
      <c r="ABA4" s="255">
        <v>5670</v>
      </c>
      <c r="ABB4" s="119">
        <v>9323.5975643861111</v>
      </c>
      <c r="ABC4" s="295">
        <v>600</v>
      </c>
      <c r="ABD4" s="189">
        <v>-2.8580670289193925E-2</v>
      </c>
      <c r="ABE4" s="189">
        <v>-2.8176106330663364E-2</v>
      </c>
      <c r="ABF4" s="263">
        <v>3515.4716810080099</v>
      </c>
      <c r="ABG4" s="263">
        <v>900</v>
      </c>
      <c r="ABH4" s="296">
        <v>1</v>
      </c>
      <c r="ABI4" s="263">
        <v>5670</v>
      </c>
      <c r="ABJ4" s="117">
        <v>9185.4716810080099</v>
      </c>
      <c r="ABK4" s="146">
        <v>600</v>
      </c>
      <c r="ABL4" s="256">
        <v>-7.1669098098528311E-2</v>
      </c>
      <c r="ABM4" s="256">
        <v>-6.9161138795635124E-2</v>
      </c>
      <c r="ABN4" s="255">
        <v>3392.5165836130946</v>
      </c>
      <c r="ABO4" s="255">
        <v>900</v>
      </c>
      <c r="ABP4" s="292">
        <v>1</v>
      </c>
      <c r="ABQ4" s="255">
        <v>5670</v>
      </c>
      <c r="ABR4" s="119">
        <v>9062.5165836130946</v>
      </c>
      <c r="ABS4" s="295">
        <v>600</v>
      </c>
      <c r="ABT4" s="189">
        <v>1.2042821684804562E-2</v>
      </c>
      <c r="ABU4" s="189">
        <v>1.2115628434561154E-2</v>
      </c>
      <c r="ABV4" s="263">
        <v>3636.3468853036834</v>
      </c>
      <c r="ABW4" s="263">
        <v>900</v>
      </c>
      <c r="ABX4" s="296">
        <v>1</v>
      </c>
      <c r="ABY4" s="263">
        <v>5670</v>
      </c>
      <c r="ABZ4" s="117">
        <v>9306.3468853036829</v>
      </c>
      <c r="ACA4" s="146">
        <v>600</v>
      </c>
      <c r="ACB4" s="256">
        <v>-1.4950498078627233E-2</v>
      </c>
      <c r="ACC4" s="256">
        <v>-1.4839294256160818E-2</v>
      </c>
      <c r="ACD4" s="255">
        <v>3555.4821172315173</v>
      </c>
      <c r="ACE4" s="255">
        <v>900</v>
      </c>
      <c r="ACF4" s="292">
        <v>1</v>
      </c>
      <c r="ACG4" s="255">
        <v>5670</v>
      </c>
      <c r="ACH4" s="119">
        <v>9225.4821172315169</v>
      </c>
      <c r="ACI4" s="295">
        <v>600</v>
      </c>
      <c r="ACJ4" s="189">
        <v>3.2827167630367303E-3</v>
      </c>
      <c r="ACK4" s="189">
        <v>3.2881107784363817E-3</v>
      </c>
      <c r="ACL4" s="263">
        <v>3609.864332335309</v>
      </c>
      <c r="ACM4" s="263">
        <v>900</v>
      </c>
      <c r="ACN4" s="296">
        <v>1</v>
      </c>
      <c r="ACO4" s="263">
        <v>5670</v>
      </c>
      <c r="ACP4" s="117">
        <v>9279.8643323353099</v>
      </c>
      <c r="ACQ4" s="146">
        <v>600</v>
      </c>
      <c r="ACR4" s="256">
        <v>-5.9924241753728909E-2</v>
      </c>
      <c r="ACS4" s="256">
        <v>-5.8164117283678207E-2</v>
      </c>
      <c r="ACT4" s="255">
        <v>3425.5076481489655</v>
      </c>
      <c r="ACU4" s="255">
        <v>900</v>
      </c>
      <c r="ACV4" s="292">
        <v>1</v>
      </c>
      <c r="ACW4" s="255">
        <v>5670</v>
      </c>
      <c r="ACX4" s="119">
        <v>9095.507648148965</v>
      </c>
      <c r="ACY4" s="295">
        <v>600</v>
      </c>
      <c r="ACZ4" s="189">
        <v>1.1280201266796477E-2</v>
      </c>
      <c r="ADA4" s="189">
        <v>1.1344062634242924E-2</v>
      </c>
      <c r="ADB4" s="263">
        <v>3634.0321879027288</v>
      </c>
      <c r="ADC4" s="263">
        <v>900</v>
      </c>
      <c r="ADD4" s="296">
        <v>2</v>
      </c>
      <c r="ADE4" s="263">
        <v>5670</v>
      </c>
      <c r="ADF4" s="117">
        <v>9304.0321879027288</v>
      </c>
      <c r="ADG4" s="146">
        <v>600</v>
      </c>
      <c r="ADH4" s="256">
        <v>-1.1639998379109867E-2</v>
      </c>
      <c r="ADI4" s="256">
        <v>-1.1572515684575846E-2</v>
      </c>
      <c r="ADJ4" s="255">
        <v>3565.2824529462723</v>
      </c>
      <c r="ADK4" s="255">
        <v>900</v>
      </c>
      <c r="ADL4" s="292">
        <v>1</v>
      </c>
      <c r="ADM4" s="255">
        <v>5670</v>
      </c>
      <c r="ADN4" s="119">
        <v>9235.2824529462723</v>
      </c>
      <c r="ADO4" s="295">
        <v>600</v>
      </c>
      <c r="ADP4" s="189">
        <v>5.4592204480208441E-2</v>
      </c>
      <c r="ADQ4" s="189">
        <v>5.6109849984276927E-2</v>
      </c>
      <c r="ADR4" s="263">
        <v>3768.3295499528308</v>
      </c>
      <c r="ADS4" s="263">
        <v>900</v>
      </c>
      <c r="ADT4" s="296">
        <v>1</v>
      </c>
      <c r="ADU4" s="263">
        <v>5670</v>
      </c>
      <c r="ADV4" s="117">
        <v>9438.3295499528303</v>
      </c>
    </row>
    <row r="5" spans="1:802" x14ac:dyDescent="0.35">
      <c r="A5" s="15">
        <v>45382</v>
      </c>
      <c r="B5" s="16">
        <v>1500</v>
      </c>
      <c r="C5" s="146">
        <v>600</v>
      </c>
      <c r="D5" s="256">
        <v>4.8462578440892447E-2</v>
      </c>
      <c r="E5" s="256">
        <v>4.9656091317896944E-2</v>
      </c>
      <c r="F5" s="255">
        <v>4348.2725692524173</v>
      </c>
      <c r="G5" s="255">
        <v>900</v>
      </c>
      <c r="H5" s="292">
        <v>1</v>
      </c>
      <c r="I5" s="255">
        <v>6910.2000000000007</v>
      </c>
      <c r="J5" s="119">
        <v>11258.472569252419</v>
      </c>
      <c r="K5" s="295">
        <v>600</v>
      </c>
      <c r="L5" s="189">
        <v>-9.1249448484710914E-3</v>
      </c>
      <c r="M5" s="189">
        <v>-9.0834388817206957E-3</v>
      </c>
      <c r="N5" s="263">
        <v>4024.9747389389227</v>
      </c>
      <c r="O5" s="263">
        <v>900</v>
      </c>
      <c r="P5" s="296">
        <v>1</v>
      </c>
      <c r="Q5" s="263">
        <v>6910.2000000000007</v>
      </c>
      <c r="R5" s="117">
        <v>10935.174738938924</v>
      </c>
      <c r="S5" s="146">
        <v>600</v>
      </c>
      <c r="T5" s="256">
        <v>-0.12189451055622742</v>
      </c>
      <c r="U5" s="256">
        <v>-0.11475825276317464</v>
      </c>
      <c r="V5" s="255">
        <v>3896.556426111692</v>
      </c>
      <c r="W5" s="255">
        <v>900</v>
      </c>
      <c r="X5" s="292">
        <v>1</v>
      </c>
      <c r="Y5" s="255">
        <v>6910.2000000000007</v>
      </c>
      <c r="Z5" s="119">
        <v>10806.756426111693</v>
      </c>
      <c r="AA5" s="295">
        <v>600</v>
      </c>
      <c r="AB5" s="189">
        <v>-9.4514223029143821E-4</v>
      </c>
      <c r="AC5" s="189">
        <v>-9.4469572405542213E-4</v>
      </c>
      <c r="AD5" s="263">
        <v>4587.4388935824518</v>
      </c>
      <c r="AE5" s="263">
        <v>900</v>
      </c>
      <c r="AF5" s="296">
        <v>1</v>
      </c>
      <c r="AG5" s="263">
        <v>6910.2000000000007</v>
      </c>
      <c r="AH5" s="117">
        <v>11497.638893582453</v>
      </c>
      <c r="AI5" s="146">
        <v>600</v>
      </c>
      <c r="AJ5" s="256">
        <v>4.1053760244676225E-2</v>
      </c>
      <c r="AK5" s="256">
        <v>4.1908117275178736E-2</v>
      </c>
      <c r="AL5" s="255">
        <v>4584.2705590361893</v>
      </c>
      <c r="AM5" s="255">
        <v>900</v>
      </c>
      <c r="AN5" s="292">
        <v>1</v>
      </c>
      <c r="AO5" s="255">
        <v>6910.2000000000007</v>
      </c>
      <c r="AP5" s="119">
        <v>11494.47055903619</v>
      </c>
      <c r="AQ5" s="295">
        <v>600</v>
      </c>
      <c r="AR5" s="189">
        <v>-2.6041333275804237E-2</v>
      </c>
      <c r="AS5" s="189">
        <v>-2.5705182019950312E-2</v>
      </c>
      <c r="AT5" s="263">
        <v>4220.4671896501895</v>
      </c>
      <c r="AU5" s="263">
        <v>900</v>
      </c>
      <c r="AV5" s="296">
        <v>1</v>
      </c>
      <c r="AW5" s="263">
        <v>6910.2000000000007</v>
      </c>
      <c r="AX5" s="117">
        <v>11130.66718965019</v>
      </c>
      <c r="AY5" s="146">
        <v>600</v>
      </c>
      <c r="AZ5" s="256">
        <v>5.1158935208284163E-2</v>
      </c>
      <c r="BA5" s="256">
        <v>5.2490157733183107E-2</v>
      </c>
      <c r="BB5" s="255">
        <v>4454.183146567525</v>
      </c>
      <c r="BC5" s="255">
        <v>900</v>
      </c>
      <c r="BD5" s="292">
        <v>2</v>
      </c>
      <c r="BE5" s="255">
        <v>6910.2000000000007</v>
      </c>
      <c r="BF5" s="119">
        <v>11364.383146567525</v>
      </c>
      <c r="BG5" s="295">
        <v>600</v>
      </c>
      <c r="BH5" s="189">
        <v>7.5883948453552433E-3</v>
      </c>
      <c r="BI5" s="189">
        <v>7.6172596799128911E-3</v>
      </c>
      <c r="BJ5" s="263">
        <v>4164.7354485268279</v>
      </c>
      <c r="BK5" s="263">
        <v>900</v>
      </c>
      <c r="BL5" s="296">
        <v>1</v>
      </c>
      <c r="BM5" s="263">
        <v>6910.2000000000007</v>
      </c>
      <c r="BN5" s="117">
        <v>11074.935448526829</v>
      </c>
      <c r="BO5" s="146">
        <v>600</v>
      </c>
      <c r="BP5" s="256">
        <v>-3.7466948650431854E-2</v>
      </c>
      <c r="BQ5" s="256">
        <v>-3.6773746877677427E-2</v>
      </c>
      <c r="BR5" s="255">
        <v>4132.3854366346895</v>
      </c>
      <c r="BS5" s="255">
        <v>900</v>
      </c>
      <c r="BT5" s="292">
        <v>1</v>
      </c>
      <c r="BU5" s="255">
        <v>6910.2000000000007</v>
      </c>
      <c r="BV5" s="119">
        <v>11042.58543663469</v>
      </c>
      <c r="BW5" s="295">
        <v>600</v>
      </c>
      <c r="BX5" s="189">
        <v>-2.1656300391168351E-2</v>
      </c>
      <c r="BY5" s="189">
        <v>-2.1423486376562995E-2</v>
      </c>
      <c r="BZ5" s="263">
        <v>4066.491664864277</v>
      </c>
      <c r="CA5" s="263">
        <v>900</v>
      </c>
      <c r="CB5" s="296">
        <v>1</v>
      </c>
      <c r="CC5" s="263">
        <v>6910.2000000000007</v>
      </c>
      <c r="CD5" s="117">
        <v>10976.691664864278</v>
      </c>
      <c r="CE5" s="146">
        <v>600</v>
      </c>
      <c r="CF5" s="256">
        <v>-5.1021515942378708E-3</v>
      </c>
      <c r="CG5" s="256">
        <v>-5.0891577270787414E-3</v>
      </c>
      <c r="CH5" s="255">
        <v>4026.2630199447867</v>
      </c>
      <c r="CI5" s="255">
        <v>900</v>
      </c>
      <c r="CJ5" s="292">
        <v>1</v>
      </c>
      <c r="CK5" s="255">
        <v>6910.2000000000007</v>
      </c>
      <c r="CL5" s="119">
        <v>10936.463019944787</v>
      </c>
      <c r="CM5" s="295">
        <v>600</v>
      </c>
      <c r="CN5" s="189">
        <v>1.0860532776837847E-2</v>
      </c>
      <c r="CO5" s="189">
        <v>1.0919722445979607E-2</v>
      </c>
      <c r="CP5" s="263">
        <v>4403.8636757672175</v>
      </c>
      <c r="CQ5" s="263">
        <v>900</v>
      </c>
      <c r="CR5" s="296">
        <v>1</v>
      </c>
      <c r="CS5" s="263">
        <v>6910.2000000000007</v>
      </c>
      <c r="CT5" s="117">
        <v>11314.063675767218</v>
      </c>
      <c r="CU5" s="146">
        <v>600</v>
      </c>
      <c r="CV5" s="256">
        <v>5.1867921106447647E-2</v>
      </c>
      <c r="CW5" s="256">
        <v>5.3236622998376726E-2</v>
      </c>
      <c r="CX5" s="255">
        <v>4324.037274127877</v>
      </c>
      <c r="CY5" s="255">
        <v>900</v>
      </c>
      <c r="CZ5" s="292">
        <v>2</v>
      </c>
      <c r="DA5" s="255">
        <v>6910.2000000000007</v>
      </c>
      <c r="DB5" s="119">
        <v>11234.237274127878</v>
      </c>
      <c r="DC5" s="295">
        <v>600</v>
      </c>
      <c r="DD5" s="189">
        <v>-2.2748686380153534E-2</v>
      </c>
      <c r="DE5" s="189">
        <v>-2.2491885990566618E-2</v>
      </c>
      <c r="DF5" s="263">
        <v>4017.0914803093574</v>
      </c>
      <c r="DG5" s="263">
        <v>900</v>
      </c>
      <c r="DH5" s="296">
        <v>1</v>
      </c>
      <c r="DI5" s="263">
        <v>6910.2000000000007</v>
      </c>
      <c r="DJ5" s="117">
        <v>10927.291480309359</v>
      </c>
      <c r="DK5" s="146">
        <v>600</v>
      </c>
      <c r="DL5" s="256">
        <v>0.10463449619263986</v>
      </c>
      <c r="DM5" s="256">
        <v>0.11030471558130639</v>
      </c>
      <c r="DN5" s="255">
        <v>4814.9668770749122</v>
      </c>
      <c r="DO5" s="255">
        <v>900</v>
      </c>
      <c r="DP5" s="292">
        <v>1</v>
      </c>
      <c r="DQ5" s="255">
        <v>6910.2000000000007</v>
      </c>
      <c r="DR5" s="119">
        <v>11725.166877074913</v>
      </c>
      <c r="DS5" s="295">
        <v>600</v>
      </c>
      <c r="DT5" s="189">
        <v>-6.9091037023921054E-2</v>
      </c>
      <c r="DU5" s="189">
        <v>-6.6758283337631563E-2</v>
      </c>
      <c r="DV5" s="263">
        <v>4187.3479110026547</v>
      </c>
      <c r="DW5" s="263">
        <v>900</v>
      </c>
      <c r="DX5" s="296">
        <v>1</v>
      </c>
      <c r="DY5" s="263">
        <v>6910.2000000000007</v>
      </c>
      <c r="DZ5" s="117">
        <v>11097.547911002655</v>
      </c>
      <c r="EA5" s="146">
        <v>600</v>
      </c>
      <c r="EB5" s="256">
        <v>3.5214916636329974E-2</v>
      </c>
      <c r="EC5" s="256">
        <v>3.5842304622871524E-2</v>
      </c>
      <c r="ED5" s="255">
        <v>4258.0308561989841</v>
      </c>
      <c r="EE5" s="255">
        <v>900</v>
      </c>
      <c r="EF5" s="292">
        <v>1</v>
      </c>
      <c r="EG5" s="255">
        <v>6910.2000000000007</v>
      </c>
      <c r="EH5" s="119">
        <v>11168.230856198985</v>
      </c>
      <c r="EI5" s="295">
        <v>600</v>
      </c>
      <c r="EJ5" s="189">
        <v>-0.14763660019981747</v>
      </c>
      <c r="EK5" s="189">
        <v>-0.13725542081014053</v>
      </c>
      <c r="EL5" s="263">
        <v>3893.1407618450348</v>
      </c>
      <c r="EM5" s="263">
        <v>900</v>
      </c>
      <c r="EN5" s="296">
        <v>1</v>
      </c>
      <c r="EO5" s="263">
        <v>6910.2000000000007</v>
      </c>
      <c r="EP5" s="117">
        <v>10803.340761845036</v>
      </c>
      <c r="EQ5" s="146">
        <v>600</v>
      </c>
      <c r="ER5" s="256">
        <v>-4.5047879165580035E-2</v>
      </c>
      <c r="ES5" s="256">
        <v>-4.4048289432873089E-2</v>
      </c>
      <c r="ET5" s="255">
        <v>4118.6300444455082</v>
      </c>
      <c r="EU5" s="255">
        <v>900</v>
      </c>
      <c r="EV5" s="292">
        <v>1</v>
      </c>
      <c r="EW5" s="255">
        <v>6910.2000000000007</v>
      </c>
      <c r="EX5" s="119">
        <v>11028.830044445509</v>
      </c>
      <c r="EY5" s="295">
        <v>600</v>
      </c>
      <c r="EZ5" s="189">
        <v>1.1477183750803701E-2</v>
      </c>
      <c r="FA5" s="189">
        <v>1.154329932231124E-2</v>
      </c>
      <c r="FB5" s="263">
        <v>4170.3898145103776</v>
      </c>
      <c r="FC5" s="263">
        <v>900</v>
      </c>
      <c r="FD5" s="296">
        <v>1</v>
      </c>
      <c r="FE5" s="263">
        <v>6910.2000000000007</v>
      </c>
      <c r="FF5" s="117">
        <v>11080.589814510378</v>
      </c>
      <c r="FG5" s="146">
        <v>600</v>
      </c>
      <c r="FH5" s="256">
        <v>2.314959959510008E-2</v>
      </c>
      <c r="FI5" s="256">
        <v>2.3419631258156715E-2</v>
      </c>
      <c r="FJ5" s="255">
        <v>4359.3237632838318</v>
      </c>
      <c r="FK5" s="255">
        <v>900</v>
      </c>
      <c r="FL5" s="292">
        <v>1</v>
      </c>
      <c r="FM5" s="255">
        <v>6910.2000000000007</v>
      </c>
      <c r="FN5" s="119">
        <v>11269.523763283833</v>
      </c>
      <c r="FO5" s="295">
        <v>600</v>
      </c>
      <c r="FP5" s="189">
        <v>-3.5848127236189103E-2</v>
      </c>
      <c r="FQ5" s="189">
        <v>-3.5213192803982718E-2</v>
      </c>
      <c r="FR5" s="263">
        <v>3962.5105849058368</v>
      </c>
      <c r="FS5" s="263">
        <v>900</v>
      </c>
      <c r="FT5" s="296">
        <v>2</v>
      </c>
      <c r="FU5" s="263">
        <v>6910.2000000000007</v>
      </c>
      <c r="FV5" s="117">
        <v>10872.710584905837</v>
      </c>
      <c r="FW5" s="146">
        <v>600</v>
      </c>
      <c r="FX5" s="256">
        <v>-8.5428595346940667E-3</v>
      </c>
      <c r="FY5" s="256">
        <v>-8.5064729989227095E-3</v>
      </c>
      <c r="FZ5" s="255">
        <v>4225.248081510912</v>
      </c>
      <c r="GA5" s="255">
        <v>900</v>
      </c>
      <c r="GB5" s="292">
        <v>2</v>
      </c>
      <c r="GC5" s="255">
        <v>6910.2000000000007</v>
      </c>
      <c r="GD5" s="119">
        <v>11135.448081510913</v>
      </c>
      <c r="GE5" s="295">
        <v>600</v>
      </c>
      <c r="GF5" s="189">
        <v>5.3177250459998555E-2</v>
      </c>
      <c r="GG5" s="189">
        <v>5.4616559823858823E-2</v>
      </c>
      <c r="GH5" s="263">
        <v>4376.8669560567687</v>
      </c>
      <c r="GI5" s="263">
        <v>900</v>
      </c>
      <c r="GJ5" s="296">
        <v>1</v>
      </c>
      <c r="GK5" s="263">
        <v>6910.2000000000007</v>
      </c>
      <c r="GL5" s="117">
        <v>11287.066956056769</v>
      </c>
      <c r="GM5" s="146">
        <v>600</v>
      </c>
      <c r="GN5" s="256">
        <v>-6.1967953865924304E-2</v>
      </c>
      <c r="GO5" s="256">
        <v>-6.0086993113291798E-2</v>
      </c>
      <c r="GP5" s="255">
        <v>4013.9121333220896</v>
      </c>
      <c r="GQ5" s="255">
        <v>900</v>
      </c>
      <c r="GR5" s="292">
        <v>1</v>
      </c>
      <c r="GS5" s="255">
        <v>6910.2000000000007</v>
      </c>
      <c r="GT5" s="119">
        <v>10924.112133322091</v>
      </c>
      <c r="GU5" s="295">
        <v>600</v>
      </c>
      <c r="GV5" s="189">
        <v>-1.2402163087470268E-2</v>
      </c>
      <c r="GW5" s="189">
        <v>-1.2325573216503516E-2</v>
      </c>
      <c r="GX5" s="263">
        <v>4037.4082701153648</v>
      </c>
      <c r="GY5" s="263">
        <v>900</v>
      </c>
      <c r="GZ5" s="296">
        <v>1</v>
      </c>
      <c r="HA5" s="263">
        <v>6910.2000000000007</v>
      </c>
      <c r="HB5" s="117">
        <v>10947.608270115365</v>
      </c>
      <c r="HC5" s="146">
        <v>600</v>
      </c>
      <c r="HD5" s="256">
        <v>8.0332598059698751E-3</v>
      </c>
      <c r="HE5" s="256">
        <v>8.0656130134049153E-3</v>
      </c>
      <c r="HF5" s="255">
        <v>3950.8533912955727</v>
      </c>
      <c r="HG5" s="255">
        <v>900</v>
      </c>
      <c r="HH5" s="292">
        <v>1</v>
      </c>
      <c r="HI5" s="255">
        <v>6910.2000000000007</v>
      </c>
      <c r="HJ5" s="119">
        <v>10861.053391295573</v>
      </c>
      <c r="HK5" s="295">
        <v>600</v>
      </c>
      <c r="HL5" s="189">
        <v>-1.0804160824602364E-3</v>
      </c>
      <c r="HM5" s="189">
        <v>-1.0798326431425975E-3</v>
      </c>
      <c r="HN5" s="263">
        <v>4433.2988637430317</v>
      </c>
      <c r="HO5" s="263">
        <v>900</v>
      </c>
      <c r="HP5" s="296">
        <v>1</v>
      </c>
      <c r="HQ5" s="263">
        <v>6910.2000000000007</v>
      </c>
      <c r="HR5" s="117">
        <v>11343.498863743032</v>
      </c>
      <c r="HS5" s="146">
        <v>600</v>
      </c>
      <c r="HT5" s="256">
        <v>6.0540525670720472E-3</v>
      </c>
      <c r="HU5" s="256">
        <v>6.0724153810922665E-3</v>
      </c>
      <c r="HV5" s="255">
        <v>4057.0861357241752</v>
      </c>
      <c r="HW5" s="255">
        <v>900</v>
      </c>
      <c r="HX5" s="292">
        <v>1</v>
      </c>
      <c r="HY5" s="255">
        <v>6910.2000000000007</v>
      </c>
      <c r="HZ5" s="119">
        <v>10967.286135724176</v>
      </c>
      <c r="IA5" s="295">
        <v>600</v>
      </c>
      <c r="IB5" s="189">
        <v>7.7753346295522371E-2</v>
      </c>
      <c r="IC5" s="189">
        <v>8.0856028645320821E-2</v>
      </c>
      <c r="ID5" s="263">
        <v>4313.3490897455531</v>
      </c>
      <c r="IE5" s="263">
        <v>900</v>
      </c>
      <c r="IF5" s="296">
        <v>2</v>
      </c>
      <c r="IG5" s="263">
        <v>6910.2000000000007</v>
      </c>
      <c r="IH5" s="117">
        <v>11223.549089745553</v>
      </c>
      <c r="II5" s="146">
        <v>600</v>
      </c>
      <c r="IJ5" s="256">
        <v>2.0661721289682668E-2</v>
      </c>
      <c r="IK5" s="256">
        <v>2.0876652382854077E-2</v>
      </c>
      <c r="IL5" s="255">
        <v>4060.8141907453578</v>
      </c>
      <c r="IM5" s="255">
        <v>900</v>
      </c>
      <c r="IN5" s="292">
        <v>1</v>
      </c>
      <c r="IO5" s="255">
        <v>6910.2000000000007</v>
      </c>
      <c r="IP5" s="119">
        <v>10971.014190745358</v>
      </c>
      <c r="IQ5" s="295">
        <v>600</v>
      </c>
      <c r="IR5" s="189">
        <v>1.3773897446807588E-2</v>
      </c>
      <c r="IS5" s="189">
        <v>1.386919460733993E-2</v>
      </c>
      <c r="IT5" s="263">
        <v>4055.089853182913</v>
      </c>
      <c r="IU5" s="263">
        <v>900</v>
      </c>
      <c r="IV5" s="296">
        <v>1</v>
      </c>
      <c r="IW5" s="263">
        <v>6910.2000000000007</v>
      </c>
      <c r="IX5" s="117">
        <v>10965.289853182914</v>
      </c>
      <c r="IY5" s="146">
        <v>600</v>
      </c>
      <c r="IZ5" s="256">
        <v>-4.3665206896803003E-3</v>
      </c>
      <c r="JA5" s="256">
        <v>-4.3570012987929063E-3</v>
      </c>
      <c r="JB5" s="255">
        <v>4364.032177897162</v>
      </c>
      <c r="JC5" s="255">
        <v>900</v>
      </c>
      <c r="JD5" s="292">
        <v>1</v>
      </c>
      <c r="JE5" s="255">
        <v>6910.2000000000007</v>
      </c>
      <c r="JF5" s="119">
        <v>11274.232177897164</v>
      </c>
      <c r="JG5" s="295">
        <v>600</v>
      </c>
      <c r="JH5" s="189">
        <v>7.9973818991013829E-2</v>
      </c>
      <c r="JI5" s="189">
        <v>8.3258706497768786E-2</v>
      </c>
      <c r="JJ5" s="263">
        <v>4521.1776900150126</v>
      </c>
      <c r="JK5" s="263">
        <v>900</v>
      </c>
      <c r="JL5" s="296">
        <v>1</v>
      </c>
      <c r="JM5" s="263">
        <v>6910.2000000000007</v>
      </c>
      <c r="JN5" s="117">
        <v>11431.377690015013</v>
      </c>
      <c r="JO5" s="146">
        <v>600</v>
      </c>
      <c r="JP5" s="256">
        <v>-0.11977506810589227</v>
      </c>
      <c r="JQ5" s="256">
        <v>-0.11288004415082187</v>
      </c>
      <c r="JR5" s="255">
        <v>3717.6833086587344</v>
      </c>
      <c r="JS5" s="255">
        <v>900</v>
      </c>
      <c r="JT5" s="292">
        <v>1</v>
      </c>
      <c r="JU5" s="255">
        <v>6910.2000000000007</v>
      </c>
      <c r="JV5" s="119">
        <v>10627.883308658735</v>
      </c>
      <c r="JW5" s="295">
        <v>600</v>
      </c>
      <c r="JX5" s="189">
        <v>8.9858760360503137E-2</v>
      </c>
      <c r="JY5" s="189">
        <v>9.4019753836961373E-2</v>
      </c>
      <c r="JZ5" s="263">
        <v>4465.2039704377175</v>
      </c>
      <c r="KA5" s="263">
        <v>900</v>
      </c>
      <c r="KB5" s="296">
        <v>1</v>
      </c>
      <c r="KC5" s="263">
        <v>6910.2000000000007</v>
      </c>
      <c r="KD5" s="117">
        <v>11375.403970437717</v>
      </c>
      <c r="KE5" s="146">
        <v>600</v>
      </c>
      <c r="KF5" s="256">
        <v>-2.9348248743268548E-2</v>
      </c>
      <c r="KG5" s="256">
        <v>-2.8921771197845114E-2</v>
      </c>
      <c r="KH5" s="255">
        <v>4059.0278162711338</v>
      </c>
      <c r="KI5" s="255">
        <v>900</v>
      </c>
      <c r="KJ5" s="292">
        <v>1</v>
      </c>
      <c r="KK5" s="255">
        <v>6910.2000000000007</v>
      </c>
      <c r="KL5" s="119">
        <v>10969.227816271134</v>
      </c>
      <c r="KM5" s="295">
        <v>600</v>
      </c>
      <c r="KN5" s="189">
        <v>-6.7552008184920367E-2</v>
      </c>
      <c r="KO5" s="189">
        <v>-6.5320891611988618E-2</v>
      </c>
      <c r="KP5" s="263">
        <v>4080.9276214569577</v>
      </c>
      <c r="KQ5" s="263">
        <v>900</v>
      </c>
      <c r="KR5" s="296">
        <v>1</v>
      </c>
      <c r="KS5" s="263">
        <v>6910.2000000000007</v>
      </c>
      <c r="KT5" s="117">
        <v>10991.127621456959</v>
      </c>
      <c r="KU5" s="146">
        <v>600</v>
      </c>
      <c r="KV5" s="256">
        <v>2.9963056555769307E-4</v>
      </c>
      <c r="KW5" s="256">
        <v>2.9967545927922501E-4</v>
      </c>
      <c r="KX5" s="255">
        <v>4142.5282327506657</v>
      </c>
      <c r="KY5" s="255">
        <v>900</v>
      </c>
      <c r="KZ5" s="292">
        <v>1</v>
      </c>
      <c r="LA5" s="255">
        <v>6910.2000000000007</v>
      </c>
      <c r="LB5" s="119">
        <v>11052.728232750665</v>
      </c>
      <c r="LC5" s="295">
        <v>600</v>
      </c>
      <c r="LD5" s="189">
        <v>-3.6216775788899057E-2</v>
      </c>
      <c r="LE5" s="189">
        <v>-3.556879451407402E-2</v>
      </c>
      <c r="LF5" s="263">
        <v>4088.0793018745167</v>
      </c>
      <c r="LG5" s="263">
        <v>900</v>
      </c>
      <c r="LH5" s="296">
        <v>1</v>
      </c>
      <c r="LI5" s="263">
        <v>6910.2000000000007</v>
      </c>
      <c r="LJ5" s="117">
        <v>10998.279301874518</v>
      </c>
      <c r="LK5" s="146">
        <v>600</v>
      </c>
      <c r="LL5" s="256">
        <v>-2.0195350926496883E-2</v>
      </c>
      <c r="LM5" s="256">
        <v>-1.9992790710280706E-2</v>
      </c>
      <c r="LN5" s="255">
        <v>4281.9567266184076</v>
      </c>
      <c r="LO5" s="255">
        <v>900</v>
      </c>
      <c r="LP5" s="292">
        <v>1</v>
      </c>
      <c r="LQ5" s="255">
        <v>6910.2000000000007</v>
      </c>
      <c r="LR5" s="119">
        <v>11192.156726618408</v>
      </c>
      <c r="LS5" s="295">
        <v>600</v>
      </c>
      <c r="LT5" s="189">
        <v>-2.2153082983133012E-3</v>
      </c>
      <c r="LU5" s="189">
        <v>-2.2128563138530399E-3</v>
      </c>
      <c r="LV5" s="263">
        <v>4165.6316587089832</v>
      </c>
      <c r="LW5" s="263">
        <v>900</v>
      </c>
      <c r="LX5" s="296">
        <v>1</v>
      </c>
      <c r="LY5" s="263">
        <v>6910.2000000000007</v>
      </c>
      <c r="LZ5" s="117">
        <v>11075.831658708983</v>
      </c>
      <c r="MA5" s="146">
        <v>600</v>
      </c>
      <c r="MB5" s="256">
        <v>-0.10387382252942756</v>
      </c>
      <c r="MC5" s="256">
        <v>-9.8660981075955778E-2</v>
      </c>
      <c r="MD5" s="255">
        <v>3888.4221309578606</v>
      </c>
      <c r="ME5" s="255">
        <v>900</v>
      </c>
      <c r="MF5" s="292">
        <v>1</v>
      </c>
      <c r="MG5" s="255">
        <v>6910.2000000000007</v>
      </c>
      <c r="MH5" s="119">
        <v>10798.622130957861</v>
      </c>
      <c r="MI5" s="295">
        <v>600</v>
      </c>
      <c r="MJ5" s="189">
        <v>2.5064478908487689E-2</v>
      </c>
      <c r="MK5" s="189">
        <v>2.538123385569091E-2</v>
      </c>
      <c r="ML5" s="263">
        <v>4196.5949707791324</v>
      </c>
      <c r="MM5" s="263">
        <v>900</v>
      </c>
      <c r="MN5" s="296">
        <v>1</v>
      </c>
      <c r="MO5" s="263">
        <v>6910.2000000000007</v>
      </c>
      <c r="MP5" s="117">
        <v>11106.794970779134</v>
      </c>
      <c r="MQ5" s="146">
        <v>600</v>
      </c>
      <c r="MR5" s="256">
        <v>-3.2319914740395533E-3</v>
      </c>
      <c r="MS5" s="256">
        <v>-3.2267742118246012E-3</v>
      </c>
      <c r="MT5" s="255">
        <v>4113.5003585035793</v>
      </c>
      <c r="MU5" s="255">
        <v>900</v>
      </c>
      <c r="MV5" s="292">
        <v>1</v>
      </c>
      <c r="MW5" s="255">
        <v>6910.2000000000007</v>
      </c>
      <c r="MX5" s="119">
        <v>11023.70035850358</v>
      </c>
      <c r="MY5" s="295">
        <v>600</v>
      </c>
      <c r="MZ5" s="189">
        <v>5.7122196739250161E-2</v>
      </c>
      <c r="NA5" s="189">
        <v>5.8785182587787643E-2</v>
      </c>
      <c r="NB5" s="263">
        <v>4560.069371290776</v>
      </c>
      <c r="NC5" s="263">
        <v>900</v>
      </c>
      <c r="ND5" s="296">
        <v>1</v>
      </c>
      <c r="NE5" s="263">
        <v>6910.2000000000007</v>
      </c>
      <c r="NF5" s="117">
        <v>11470.269371290777</v>
      </c>
      <c r="NG5" s="146">
        <v>600</v>
      </c>
      <c r="NH5" s="256">
        <v>3.6601291986286331E-2</v>
      </c>
      <c r="NI5" s="256">
        <v>3.7279366784047197E-2</v>
      </c>
      <c r="NJ5" s="255">
        <v>4257.7331914467522</v>
      </c>
      <c r="NK5" s="255">
        <v>900</v>
      </c>
      <c r="NL5" s="292">
        <v>1</v>
      </c>
      <c r="NM5" s="255">
        <v>6910.2000000000007</v>
      </c>
      <c r="NN5" s="119">
        <v>11167.933191446753</v>
      </c>
      <c r="NO5" s="295">
        <v>600</v>
      </c>
      <c r="NP5" s="189">
        <v>6.9780948458268613E-2</v>
      </c>
      <c r="NQ5" s="189">
        <v>7.2273272413104328E-2</v>
      </c>
      <c r="NR5" s="263">
        <v>4464.1350444531781</v>
      </c>
      <c r="NS5" s="263">
        <v>900</v>
      </c>
      <c r="NT5" s="296">
        <v>1</v>
      </c>
      <c r="NU5" s="263">
        <v>6910.2000000000007</v>
      </c>
      <c r="NV5" s="117">
        <v>11374.335044453179</v>
      </c>
      <c r="NW5" s="146">
        <v>600</v>
      </c>
      <c r="NX5" s="256">
        <v>-4.3878342240949032E-2</v>
      </c>
      <c r="NY5" s="256">
        <v>-4.2929614570933694E-2</v>
      </c>
      <c r="NZ5" s="255">
        <v>4103.1142443022445</v>
      </c>
      <c r="OA5" s="255">
        <v>900</v>
      </c>
      <c r="OB5" s="292">
        <v>1</v>
      </c>
      <c r="OC5" s="255">
        <v>6910.2000000000007</v>
      </c>
      <c r="OD5" s="119">
        <v>11013.314244302244</v>
      </c>
      <c r="OE5" s="295">
        <v>600</v>
      </c>
      <c r="OF5" s="189">
        <v>9.9116917644879676E-2</v>
      </c>
      <c r="OG5" s="189">
        <v>0.10419539193685878</v>
      </c>
      <c r="OH5" s="263">
        <v>4543.9882165505596</v>
      </c>
      <c r="OI5" s="263">
        <v>900</v>
      </c>
      <c r="OJ5" s="296">
        <v>1</v>
      </c>
      <c r="OK5" s="263">
        <v>6910.2000000000007</v>
      </c>
      <c r="OL5" s="117">
        <v>11454.188216550559</v>
      </c>
      <c r="OM5" s="146">
        <v>600</v>
      </c>
      <c r="ON5" s="256">
        <v>2.1389113275095479E-2</v>
      </c>
      <c r="OO5" s="256">
        <v>2.1619500015846338E-2</v>
      </c>
      <c r="OP5" s="255">
        <v>4231.1440317852266</v>
      </c>
      <c r="OQ5" s="255">
        <v>900</v>
      </c>
      <c r="OR5" s="292">
        <v>1</v>
      </c>
      <c r="OS5" s="255">
        <v>6910.2000000000007</v>
      </c>
      <c r="OT5" s="119">
        <v>11141.344031785227</v>
      </c>
      <c r="OU5" s="295">
        <v>600</v>
      </c>
      <c r="OV5" s="189">
        <v>-5.6360576262868868E-2</v>
      </c>
      <c r="OW5" s="189">
        <v>-5.4801741617757083E-2</v>
      </c>
      <c r="OX5" s="263">
        <v>4215.3953782024928</v>
      </c>
      <c r="OY5" s="263">
        <v>900</v>
      </c>
      <c r="OZ5" s="296">
        <v>1</v>
      </c>
      <c r="PA5" s="263">
        <v>6910.2000000000007</v>
      </c>
      <c r="PB5" s="117">
        <v>11125.595378202494</v>
      </c>
      <c r="PC5" s="146">
        <v>600</v>
      </c>
      <c r="PD5" s="256">
        <v>-2.2421134275927644E-2</v>
      </c>
      <c r="PE5" s="256">
        <v>-2.2171648706590052E-2</v>
      </c>
      <c r="PF5" s="255">
        <v>4189.0789974613726</v>
      </c>
      <c r="PG5" s="255">
        <v>900</v>
      </c>
      <c r="PH5" s="292">
        <v>1</v>
      </c>
      <c r="PI5" s="255">
        <v>6910.2000000000007</v>
      </c>
      <c r="PJ5" s="119">
        <v>11099.278997461373</v>
      </c>
      <c r="PK5" s="295">
        <v>600</v>
      </c>
      <c r="PL5" s="189">
        <v>3.2692349821965179E-2</v>
      </c>
      <c r="PM5" s="189">
        <v>3.3232616140956628E-2</v>
      </c>
      <c r="PN5" s="263">
        <v>4349.8025016266929</v>
      </c>
      <c r="PO5" s="263">
        <v>900</v>
      </c>
      <c r="PP5" s="296">
        <v>2</v>
      </c>
      <c r="PQ5" s="263">
        <v>6910.2000000000007</v>
      </c>
      <c r="PR5" s="117">
        <v>11260.002501626694</v>
      </c>
      <c r="PS5" s="146">
        <v>600</v>
      </c>
      <c r="PT5" s="256">
        <v>-5.5738276407850083E-2</v>
      </c>
      <c r="PU5" s="256">
        <v>-5.421336182325931E-2</v>
      </c>
      <c r="PV5" s="255">
        <v>4180.1748776129716</v>
      </c>
      <c r="PW5" s="255">
        <v>900</v>
      </c>
      <c r="PX5" s="292">
        <v>1</v>
      </c>
      <c r="PY5" s="255">
        <v>6910.2000000000007</v>
      </c>
      <c r="PZ5" s="119">
        <v>11090.374877612972</v>
      </c>
      <c r="QA5" s="295">
        <v>600</v>
      </c>
      <c r="QB5" s="189">
        <v>-4.9800246970370832E-2</v>
      </c>
      <c r="QC5" s="189">
        <v>-4.8580545560973465E-2</v>
      </c>
      <c r="QD5" s="263">
        <v>3706.9063627835594</v>
      </c>
      <c r="QE5" s="263">
        <v>900</v>
      </c>
      <c r="QF5" s="296">
        <v>1</v>
      </c>
      <c r="QG5" s="263">
        <v>6910.2000000000007</v>
      </c>
      <c r="QH5" s="117">
        <v>10617.106362783561</v>
      </c>
      <c r="QI5" s="146">
        <v>600</v>
      </c>
      <c r="QJ5" s="256">
        <v>5.4522163774399099E-2</v>
      </c>
      <c r="QK5" s="256">
        <v>5.6035881895390771E-2</v>
      </c>
      <c r="QL5" s="255">
        <v>4462.473590293097</v>
      </c>
      <c r="QM5" s="255">
        <v>900</v>
      </c>
      <c r="QN5" s="292">
        <v>1</v>
      </c>
      <c r="QO5" s="255">
        <v>6910.2000000000007</v>
      </c>
      <c r="QP5" s="119">
        <v>11372.673590293098</v>
      </c>
      <c r="QQ5" s="295">
        <v>600</v>
      </c>
      <c r="QR5" s="189">
        <v>-7.4693330721597145E-2</v>
      </c>
      <c r="QS5" s="189">
        <v>-7.1971959616188519E-2</v>
      </c>
      <c r="QT5" s="263">
        <v>3882.5907075884079</v>
      </c>
      <c r="QU5" s="263">
        <v>900</v>
      </c>
      <c r="QV5" s="296">
        <v>1</v>
      </c>
      <c r="QW5" s="263">
        <v>6910.2000000000007</v>
      </c>
      <c r="QX5" s="117">
        <v>10792.790707588409</v>
      </c>
      <c r="QY5" s="146">
        <v>600</v>
      </c>
      <c r="QZ5" s="256">
        <v>-1.8282664626639848E-2</v>
      </c>
      <c r="RA5" s="256">
        <v>-1.8116550589922564E-2</v>
      </c>
      <c r="RB5" s="255">
        <v>4045.2876274525906</v>
      </c>
      <c r="RC5" s="255">
        <v>900</v>
      </c>
      <c r="RD5" s="292">
        <v>1</v>
      </c>
      <c r="RE5" s="255">
        <v>6910.2000000000007</v>
      </c>
      <c r="RF5" s="119">
        <v>10955.487627452592</v>
      </c>
      <c r="RG5" s="295">
        <v>600</v>
      </c>
      <c r="RH5" s="189">
        <v>-3.7147669108163903E-2</v>
      </c>
      <c r="RI5" s="189">
        <v>-3.6466159339888948E-2</v>
      </c>
      <c r="RJ5" s="263">
        <v>3949.1104938968133</v>
      </c>
      <c r="RK5" s="263">
        <v>900</v>
      </c>
      <c r="RL5" s="296">
        <v>1</v>
      </c>
      <c r="RM5" s="263">
        <v>6910.2000000000007</v>
      </c>
      <c r="RN5" s="117">
        <v>10859.310493896814</v>
      </c>
      <c r="RO5" s="146">
        <v>600</v>
      </c>
      <c r="RP5" s="256">
        <v>-1.6687683844337799E-2</v>
      </c>
      <c r="RQ5" s="256">
        <v>-1.6549215755453095E-2</v>
      </c>
      <c r="RR5" s="255">
        <v>4223.919016640375</v>
      </c>
      <c r="RS5" s="255">
        <v>900</v>
      </c>
      <c r="RT5" s="292">
        <v>1</v>
      </c>
      <c r="RU5" s="255">
        <v>6910.2000000000007</v>
      </c>
      <c r="RV5" s="119">
        <v>11134.119016640376</v>
      </c>
      <c r="RW5" s="295">
        <v>600</v>
      </c>
      <c r="RX5" s="189">
        <v>-7.4952296656402836E-2</v>
      </c>
      <c r="RY5" s="189">
        <v>-7.2212256149541298E-2</v>
      </c>
      <c r="RZ5" s="263">
        <v>3696.2546520040173</v>
      </c>
      <c r="SA5" s="263">
        <v>900</v>
      </c>
      <c r="SB5" s="296">
        <v>1</v>
      </c>
      <c r="SC5" s="263">
        <v>6910.2000000000007</v>
      </c>
      <c r="SD5" s="117">
        <v>10606.454652004018</v>
      </c>
      <c r="SE5" s="146">
        <v>600</v>
      </c>
      <c r="SF5" s="256">
        <v>5.9064740822096985E-2</v>
      </c>
      <c r="SG5" s="256">
        <v>6.0843918424405619E-2</v>
      </c>
      <c r="SH5" s="255">
        <v>4467.1367824537665</v>
      </c>
      <c r="SI5" s="255">
        <v>900</v>
      </c>
      <c r="SJ5" s="292">
        <v>1</v>
      </c>
      <c r="SK5" s="255">
        <v>6910.2000000000007</v>
      </c>
      <c r="SL5" s="119">
        <v>11377.336782453767</v>
      </c>
      <c r="SM5" s="295">
        <v>600</v>
      </c>
      <c r="SN5" s="189">
        <v>-7.8531794687193117E-3</v>
      </c>
      <c r="SO5" s="189">
        <v>-7.8224238173791871E-3</v>
      </c>
      <c r="SP5" s="263">
        <v>4357.3250861449105</v>
      </c>
      <c r="SQ5" s="263">
        <v>900</v>
      </c>
      <c r="SR5" s="296">
        <v>1</v>
      </c>
      <c r="SS5" s="263">
        <v>6910.2000000000007</v>
      </c>
      <c r="ST5" s="117">
        <v>11267.525086144911</v>
      </c>
      <c r="SU5" s="146">
        <v>600</v>
      </c>
      <c r="SV5" s="256">
        <v>-2.266368806968793E-2</v>
      </c>
      <c r="SW5" s="256">
        <v>-2.2408795921201707E-2</v>
      </c>
      <c r="SX5" s="255">
        <v>3955.8722488311159</v>
      </c>
      <c r="SY5" s="255">
        <v>900</v>
      </c>
      <c r="SZ5" s="292">
        <v>1</v>
      </c>
      <c r="TA5" s="255">
        <v>6910.2000000000007</v>
      </c>
      <c r="TB5" s="119">
        <v>10866.072248831117</v>
      </c>
      <c r="TC5" s="295">
        <v>600</v>
      </c>
      <c r="TD5" s="189">
        <v>1.4032574045469879E-2</v>
      </c>
      <c r="TE5" s="189">
        <v>1.4131492765824483E-2</v>
      </c>
      <c r="TF5" s="263">
        <v>4480.3685164835551</v>
      </c>
      <c r="TG5" s="263">
        <v>900</v>
      </c>
      <c r="TH5" s="296">
        <v>1</v>
      </c>
      <c r="TI5" s="263">
        <v>6910.2000000000007</v>
      </c>
      <c r="TJ5" s="117">
        <v>11390.568516483556</v>
      </c>
      <c r="TK5" s="146">
        <v>600</v>
      </c>
      <c r="TL5" s="256">
        <v>5.460834817408023E-2</v>
      </c>
      <c r="TM5" s="256">
        <v>5.6126899636011807E-2</v>
      </c>
      <c r="TN5" s="255">
        <v>4287.5890127262956</v>
      </c>
      <c r="TO5" s="255">
        <v>900</v>
      </c>
      <c r="TP5" s="292">
        <v>1</v>
      </c>
      <c r="TQ5" s="255">
        <v>6910.2000000000007</v>
      </c>
      <c r="TR5" s="119">
        <v>11197.789012726296</v>
      </c>
      <c r="TS5" s="295">
        <v>600</v>
      </c>
      <c r="TT5" s="189">
        <v>3.9259257261248376E-2</v>
      </c>
      <c r="TU5" s="189">
        <v>4.0040086644832718E-2</v>
      </c>
      <c r="TV5" s="263">
        <v>4467.5014925578298</v>
      </c>
      <c r="TW5" s="263">
        <v>900</v>
      </c>
      <c r="TX5" s="296">
        <v>1</v>
      </c>
      <c r="TY5" s="263">
        <v>6910.2000000000007</v>
      </c>
      <c r="TZ5" s="117">
        <v>11377.70149255783</v>
      </c>
      <c r="UA5" s="146">
        <v>600</v>
      </c>
      <c r="UB5" s="256">
        <v>-8.6099871073972226E-2</v>
      </c>
      <c r="UC5" s="256">
        <v>-8.249740532519545E-2</v>
      </c>
      <c r="UD5" s="255">
        <v>3893.8866383772024</v>
      </c>
      <c r="UE5" s="255">
        <v>900</v>
      </c>
      <c r="UF5" s="292">
        <v>1</v>
      </c>
      <c r="UG5" s="255">
        <v>6910.2000000000007</v>
      </c>
      <c r="UH5" s="119">
        <v>10804.086638377203</v>
      </c>
      <c r="UI5" s="295">
        <v>600</v>
      </c>
      <c r="UJ5" s="189">
        <v>-1.6543691930655949E-3</v>
      </c>
      <c r="UK5" s="189">
        <v>-1.653001478690963E-3</v>
      </c>
      <c r="UL5" s="263">
        <v>4439.3245793664864</v>
      </c>
      <c r="UM5" s="263">
        <v>900</v>
      </c>
      <c r="UN5" s="296">
        <v>1</v>
      </c>
      <c r="UO5" s="263">
        <v>6910.2000000000007</v>
      </c>
      <c r="UP5" s="117">
        <v>11349.524579366487</v>
      </c>
      <c r="UQ5" s="146">
        <v>600</v>
      </c>
      <c r="UR5" s="256">
        <v>3.6206562285235798E-2</v>
      </c>
      <c r="US5" s="256">
        <v>3.6870002609105113E-2</v>
      </c>
      <c r="UT5" s="255">
        <v>4424.1086207759972</v>
      </c>
      <c r="UU5" s="255">
        <v>900</v>
      </c>
      <c r="UV5" s="292">
        <v>1</v>
      </c>
      <c r="UW5" s="255">
        <v>6910.2000000000007</v>
      </c>
      <c r="UX5" s="119">
        <v>11334.308620775999</v>
      </c>
      <c r="UY5" s="295">
        <v>600</v>
      </c>
      <c r="UZ5" s="189">
        <v>-2.2039785821416986E-2</v>
      </c>
      <c r="VA5" s="189">
        <v>-2.1798684265860957E-2</v>
      </c>
      <c r="VB5" s="263">
        <v>4021.372494529804</v>
      </c>
      <c r="VC5" s="263">
        <v>900</v>
      </c>
      <c r="VD5" s="296">
        <v>1</v>
      </c>
      <c r="VE5" s="263">
        <v>6910.2000000000007</v>
      </c>
      <c r="VF5" s="117">
        <v>10931.572494529804</v>
      </c>
      <c r="VG5" s="146">
        <v>600</v>
      </c>
      <c r="VH5" s="256">
        <v>-1.4507144100925205E-2</v>
      </c>
      <c r="VI5" s="256">
        <v>-1.44024225013345E-2</v>
      </c>
      <c r="VJ5" s="255">
        <v>4174.392108150475</v>
      </c>
      <c r="VK5" s="255">
        <v>900</v>
      </c>
      <c r="VL5" s="292">
        <v>1</v>
      </c>
      <c r="VM5" s="255">
        <v>6910.2000000000007</v>
      </c>
      <c r="VN5" s="119">
        <v>11084.592108150475</v>
      </c>
      <c r="VO5" s="295">
        <v>600</v>
      </c>
      <c r="VP5" s="189">
        <v>-1.1559547174682619E-2</v>
      </c>
      <c r="VQ5" s="189">
        <v>-1.1492992304140692E-2</v>
      </c>
      <c r="VR5" s="263">
        <v>4269.8321428417194</v>
      </c>
      <c r="VS5" s="263">
        <v>900</v>
      </c>
      <c r="VT5" s="296">
        <v>2</v>
      </c>
      <c r="VU5" s="263">
        <v>6910.2000000000007</v>
      </c>
      <c r="VV5" s="117">
        <v>11180.032142841719</v>
      </c>
      <c r="VW5" s="146">
        <v>600</v>
      </c>
      <c r="VX5" s="256">
        <v>7.1785225148322196E-2</v>
      </c>
      <c r="VY5" s="256">
        <v>7.4424559905891252E-2</v>
      </c>
      <c r="VZ5" s="255">
        <v>4614.3949698951674</v>
      </c>
      <c r="WA5" s="255">
        <v>900</v>
      </c>
      <c r="WB5" s="292">
        <v>1</v>
      </c>
      <c r="WC5" s="255">
        <v>6910.2000000000007</v>
      </c>
      <c r="WD5" s="119">
        <v>11524.594969895168</v>
      </c>
      <c r="WE5" s="295">
        <v>600</v>
      </c>
      <c r="WF5" s="189">
        <v>-3.2819513144952864E-2</v>
      </c>
      <c r="WG5" s="189">
        <v>-3.2286796659234285E-2</v>
      </c>
      <c r="WH5" s="263">
        <v>4029.774498652223</v>
      </c>
      <c r="WI5" s="263">
        <v>900</v>
      </c>
      <c r="WJ5" s="296">
        <v>1</v>
      </c>
      <c r="WK5" s="263">
        <v>6910.2000000000007</v>
      </c>
      <c r="WL5" s="117">
        <v>10939.974498652224</v>
      </c>
      <c r="WM5" s="146">
        <v>600</v>
      </c>
      <c r="WN5" s="256">
        <v>-4.6534089493535276E-2</v>
      </c>
      <c r="WO5" s="256">
        <v>-4.5467979497805899E-2</v>
      </c>
      <c r="WP5" s="255">
        <v>4046.4501210764811</v>
      </c>
      <c r="WQ5" s="255">
        <v>900</v>
      </c>
      <c r="WR5" s="292">
        <v>1</v>
      </c>
      <c r="WS5" s="255">
        <v>6910.2000000000007</v>
      </c>
      <c r="WT5" s="119">
        <v>10956.650121076482</v>
      </c>
      <c r="WU5" s="295">
        <v>600</v>
      </c>
      <c r="WV5" s="189">
        <v>-4.0395185967334879E-2</v>
      </c>
      <c r="WW5" s="189">
        <v>-3.9590176337295668E-2</v>
      </c>
      <c r="WX5" s="263">
        <v>3960.9913302067675</v>
      </c>
      <c r="WY5" s="263">
        <v>900</v>
      </c>
      <c r="WZ5" s="296">
        <v>1</v>
      </c>
      <c r="XA5" s="263">
        <v>6910.2000000000007</v>
      </c>
      <c r="XB5" s="117">
        <v>10871.191330206768</v>
      </c>
      <c r="XC5" s="146">
        <v>600</v>
      </c>
      <c r="XD5" s="256">
        <v>2.9315688773284474E-2</v>
      </c>
      <c r="XE5" s="256">
        <v>2.9749623563867233E-2</v>
      </c>
      <c r="XF5" s="255">
        <v>4393.5721547875746</v>
      </c>
      <c r="XG5" s="255">
        <v>900</v>
      </c>
      <c r="XH5" s="292">
        <v>1</v>
      </c>
      <c r="XI5" s="255">
        <v>6910.2000000000007</v>
      </c>
      <c r="XJ5" s="119">
        <v>11303.772154787575</v>
      </c>
      <c r="XK5" s="295">
        <v>600</v>
      </c>
      <c r="XL5" s="189">
        <v>-5.3536044400984126E-2</v>
      </c>
      <c r="XM5" s="189">
        <v>-5.2128225082277879E-2</v>
      </c>
      <c r="XN5" s="263">
        <v>4111.3767277752004</v>
      </c>
      <c r="XO5" s="263">
        <v>900</v>
      </c>
      <c r="XP5" s="296">
        <v>1</v>
      </c>
      <c r="XQ5" s="263">
        <v>6910.2000000000007</v>
      </c>
      <c r="XR5" s="117">
        <v>11021.576727775202</v>
      </c>
      <c r="XS5" s="146">
        <v>600</v>
      </c>
      <c r="XT5" s="256">
        <v>1.1155799312869672E-2</v>
      </c>
      <c r="XU5" s="256">
        <v>1.1218257282137101E-2</v>
      </c>
      <c r="XV5" s="255">
        <v>4156.7809474651458</v>
      </c>
      <c r="XW5" s="255">
        <v>900</v>
      </c>
      <c r="XX5" s="292">
        <v>1</v>
      </c>
      <c r="XY5" s="255">
        <v>6910.2000000000007</v>
      </c>
      <c r="XZ5" s="119">
        <v>11066.980947465147</v>
      </c>
      <c r="YA5" s="295">
        <v>600</v>
      </c>
      <c r="YB5" s="189">
        <v>2.3970554285055224E-2</v>
      </c>
      <c r="YC5" s="189">
        <v>2.4260157373951374E-2</v>
      </c>
      <c r="YD5" s="263">
        <v>4413.5420914691022</v>
      </c>
      <c r="YE5" s="263">
        <v>900</v>
      </c>
      <c r="YF5" s="296">
        <v>1</v>
      </c>
      <c r="YG5" s="263">
        <v>6910.2000000000007</v>
      </c>
      <c r="YH5" s="117">
        <v>11323.742091469103</v>
      </c>
      <c r="YI5" s="146">
        <v>600</v>
      </c>
      <c r="YJ5" s="256">
        <v>-8.2470259427461917E-2</v>
      </c>
      <c r="YK5" s="256">
        <v>-7.9161176276600353E-2</v>
      </c>
      <c r="YL5" s="255">
        <v>3824.4992671307909</v>
      </c>
      <c r="YM5" s="255">
        <v>900</v>
      </c>
      <c r="YN5" s="292">
        <v>1</v>
      </c>
      <c r="YO5" s="255">
        <v>6910.2000000000007</v>
      </c>
      <c r="YP5" s="119">
        <v>10734.699267130793</v>
      </c>
      <c r="YQ5" s="295">
        <v>600</v>
      </c>
      <c r="YR5" s="189">
        <v>-1.7838020428719452E-2</v>
      </c>
      <c r="YS5" s="189">
        <v>-1.7679864733386896E-2</v>
      </c>
      <c r="YT5" s="263">
        <v>4337.8516636794502</v>
      </c>
      <c r="YU5" s="263">
        <v>900</v>
      </c>
      <c r="YV5" s="296">
        <v>1</v>
      </c>
      <c r="YW5" s="263">
        <v>6910.2000000000007</v>
      </c>
      <c r="YX5" s="117">
        <v>11248.051663679451</v>
      </c>
      <c r="YY5" s="146">
        <v>600</v>
      </c>
      <c r="YZ5" s="256">
        <v>-8.3003767338651821E-3</v>
      </c>
      <c r="ZA5" s="256">
        <v>-8.2660237202626385E-3</v>
      </c>
      <c r="ZB5" s="255">
        <v>3934.5302640529508</v>
      </c>
      <c r="ZC5" s="255">
        <v>900</v>
      </c>
      <c r="ZD5" s="292">
        <v>1</v>
      </c>
      <c r="ZE5" s="255">
        <v>6910.2000000000007</v>
      </c>
      <c r="ZF5" s="119">
        <v>10844.730264052952</v>
      </c>
      <c r="ZG5" s="295">
        <v>600</v>
      </c>
      <c r="ZH5" s="189">
        <v>-1.066335673773413E-2</v>
      </c>
      <c r="ZI5" s="189">
        <v>-1.0606704695066305E-2</v>
      </c>
      <c r="ZJ5" s="263">
        <v>4351.7683998770781</v>
      </c>
      <c r="ZK5" s="263">
        <v>900</v>
      </c>
      <c r="ZL5" s="296">
        <v>1</v>
      </c>
      <c r="ZM5" s="263">
        <v>6910.2000000000007</v>
      </c>
      <c r="ZN5" s="117">
        <v>11261.968399877078</v>
      </c>
      <c r="ZO5" s="146">
        <v>600</v>
      </c>
      <c r="ZP5" s="256">
        <v>5.2571349098711048E-3</v>
      </c>
      <c r="ZQ5" s="256">
        <v>5.2709778911101957E-3</v>
      </c>
      <c r="ZR5" s="255">
        <v>4094.9523142310122</v>
      </c>
      <c r="ZS5" s="255">
        <v>900</v>
      </c>
      <c r="ZT5" s="292">
        <v>1</v>
      </c>
      <c r="ZU5" s="255">
        <v>6910.2000000000007</v>
      </c>
      <c r="ZV5" s="119">
        <v>11005.152314231012</v>
      </c>
      <c r="ZW5" s="295">
        <v>600</v>
      </c>
      <c r="ZX5" s="189">
        <v>6.4360375605800654E-4</v>
      </c>
      <c r="ZY5" s="189">
        <v>6.4381091339549279E-4</v>
      </c>
      <c r="ZZ5" s="263">
        <v>4314.6425761720366</v>
      </c>
      <c r="AAA5" s="263">
        <v>900</v>
      </c>
      <c r="AAB5" s="296">
        <v>1</v>
      </c>
      <c r="AAC5" s="263">
        <v>6910.2000000000007</v>
      </c>
      <c r="AAD5" s="117">
        <v>11224.842576172037</v>
      </c>
      <c r="AAE5" s="146">
        <v>600</v>
      </c>
      <c r="AAF5" s="256">
        <v>4.3437966261761815E-2</v>
      </c>
      <c r="AAG5" s="256">
        <v>4.439520456373458E-2</v>
      </c>
      <c r="AAH5" s="255">
        <v>4391.0595554487745</v>
      </c>
      <c r="AAI5" s="255">
        <v>900</v>
      </c>
      <c r="AAJ5" s="292">
        <v>1</v>
      </c>
      <c r="AAK5" s="255">
        <v>6910.2000000000007</v>
      </c>
      <c r="AAL5" s="119">
        <v>11301.259555448774</v>
      </c>
      <c r="AAM5" s="295">
        <v>600</v>
      </c>
      <c r="AAN5" s="189">
        <v>-2.4463931154513324E-2</v>
      </c>
      <c r="AAO5" s="189">
        <v>-2.4167114550779467E-2</v>
      </c>
      <c r="AAP5" s="263">
        <v>3927.4808520136999</v>
      </c>
      <c r="AAQ5" s="263">
        <v>900</v>
      </c>
      <c r="AAR5" s="296">
        <v>1</v>
      </c>
      <c r="AAS5" s="263">
        <v>6910.2000000000007</v>
      </c>
      <c r="AAT5" s="117">
        <v>10837.6808520137</v>
      </c>
      <c r="AAU5" s="146">
        <v>600</v>
      </c>
      <c r="AAV5" s="256">
        <v>1.6785931819744124E-2</v>
      </c>
      <c r="AAW5" s="256">
        <v>1.6927607180808657E-2</v>
      </c>
      <c r="AAX5" s="255">
        <v>4315.4442287527982</v>
      </c>
      <c r="AAY5" s="255">
        <v>900</v>
      </c>
      <c r="AAZ5" s="292">
        <v>1</v>
      </c>
      <c r="ABA5" s="255">
        <v>6910.2000000000007</v>
      </c>
      <c r="ABB5" s="119">
        <v>11225.644228752799</v>
      </c>
      <c r="ABC5" s="295">
        <v>600</v>
      </c>
      <c r="ABD5" s="189">
        <v>9.0771335467987602E-2</v>
      </c>
      <c r="ABE5" s="189">
        <v>9.5018584716189514E-2</v>
      </c>
      <c r="ABF5" s="263">
        <v>4449.5068247472345</v>
      </c>
      <c r="ABG5" s="263">
        <v>900</v>
      </c>
      <c r="ABH5" s="296">
        <v>1</v>
      </c>
      <c r="ABI5" s="263">
        <v>6910.2000000000007</v>
      </c>
      <c r="ABJ5" s="117">
        <v>11359.706824747234</v>
      </c>
      <c r="ABK5" s="146">
        <v>600</v>
      </c>
      <c r="ABL5" s="256">
        <v>4.1135309903696064E-3</v>
      </c>
      <c r="ABM5" s="256">
        <v>4.1220031718509631E-3</v>
      </c>
      <c r="ABN5" s="255">
        <v>4006.5005477313048</v>
      </c>
      <c r="ABO5" s="255">
        <v>900</v>
      </c>
      <c r="ABP5" s="292">
        <v>1</v>
      </c>
      <c r="ABQ5" s="255">
        <v>6910.2000000000007</v>
      </c>
      <c r="ABR5" s="119">
        <v>10916.700547731305</v>
      </c>
      <c r="ABS5" s="295">
        <v>600</v>
      </c>
      <c r="ABT5" s="189">
        <v>9.4715207881947858E-2</v>
      </c>
      <c r="ABU5" s="189">
        <v>9.934572554215193E-2</v>
      </c>
      <c r="ABV5" s="263">
        <v>4597.6024049471216</v>
      </c>
      <c r="ABW5" s="263">
        <v>900</v>
      </c>
      <c r="ABX5" s="296">
        <v>1</v>
      </c>
      <c r="ABY5" s="263">
        <v>6910.2000000000007</v>
      </c>
      <c r="ABZ5" s="117">
        <v>11507.802404947122</v>
      </c>
      <c r="ACA5" s="146">
        <v>600</v>
      </c>
      <c r="ACB5" s="256">
        <v>4.700205759778972E-2</v>
      </c>
      <c r="ACC5" s="256">
        <v>4.8124165695403676E-2</v>
      </c>
      <c r="ACD5" s="255">
        <v>4326.5867277682119</v>
      </c>
      <c r="ACE5" s="255">
        <v>900</v>
      </c>
      <c r="ACF5" s="292">
        <v>1</v>
      </c>
      <c r="ACG5" s="255">
        <v>6910.2000000000007</v>
      </c>
      <c r="ACH5" s="119">
        <v>11236.786727768213</v>
      </c>
      <c r="ACI5" s="295">
        <v>600</v>
      </c>
      <c r="ACJ5" s="189">
        <v>9.262667163259844E-2</v>
      </c>
      <c r="ACK5" s="189">
        <v>9.705209813950666E-2</v>
      </c>
      <c r="ACL5" s="263">
        <v>4560.2092397874203</v>
      </c>
      <c r="ACM5" s="263">
        <v>900</v>
      </c>
      <c r="ACN5" s="296">
        <v>1</v>
      </c>
      <c r="ACO5" s="263">
        <v>6910.2000000000007</v>
      </c>
      <c r="ACP5" s="117">
        <v>11470.409239787421</v>
      </c>
      <c r="ACQ5" s="146">
        <v>600</v>
      </c>
      <c r="ACR5" s="256">
        <v>7.1587453087903659E-3</v>
      </c>
      <c r="ACS5" s="256">
        <v>7.184430380368978E-3</v>
      </c>
      <c r="ACT5" s="255">
        <v>4050.1179693645131</v>
      </c>
      <c r="ACU5" s="255">
        <v>900</v>
      </c>
      <c r="ACV5" s="292">
        <v>1</v>
      </c>
      <c r="ACW5" s="255">
        <v>6910.2000000000007</v>
      </c>
      <c r="ACX5" s="119">
        <v>10960.317969364514</v>
      </c>
      <c r="ACY5" s="295">
        <v>600</v>
      </c>
      <c r="ACZ5" s="189">
        <v>-1.2330288516069965E-3</v>
      </c>
      <c r="ADA5" s="189">
        <v>-1.2322689838776268E-3</v>
      </c>
      <c r="ADB5" s="263">
        <v>4229.5540827511632</v>
      </c>
      <c r="ADC5" s="263">
        <v>900</v>
      </c>
      <c r="ADD5" s="296">
        <v>2</v>
      </c>
      <c r="ADE5" s="263">
        <v>6910.2000000000007</v>
      </c>
      <c r="ADF5" s="117">
        <v>11139.754082751164</v>
      </c>
      <c r="ADG5" s="146">
        <v>600</v>
      </c>
      <c r="ADH5" s="256">
        <v>-4.1729789702854521E-2</v>
      </c>
      <c r="ADI5" s="256">
        <v>-4.0871087930760441E-2</v>
      </c>
      <c r="ADJ5" s="255">
        <v>4019.5654803139078</v>
      </c>
      <c r="ADK5" s="255">
        <v>900</v>
      </c>
      <c r="ADL5" s="292">
        <v>1</v>
      </c>
      <c r="ADM5" s="255">
        <v>6910.2000000000007</v>
      </c>
      <c r="ADN5" s="119">
        <v>10929.765480313908</v>
      </c>
      <c r="ADO5" s="295">
        <v>600</v>
      </c>
      <c r="ADP5" s="189">
        <v>-2.711486840757998E-2</v>
      </c>
      <c r="ADQ5" s="189">
        <v>-2.6750560510093391E-2</v>
      </c>
      <c r="ADR5" s="263">
        <v>4267.5246223048453</v>
      </c>
      <c r="ADS5" s="263">
        <v>900</v>
      </c>
      <c r="ADT5" s="296">
        <v>1</v>
      </c>
      <c r="ADU5" s="263">
        <v>6910.2000000000007</v>
      </c>
      <c r="ADV5" s="117">
        <v>11177.724622304846</v>
      </c>
    </row>
    <row r="6" spans="1:802" x14ac:dyDescent="0.35">
      <c r="A6" s="15">
        <v>45412</v>
      </c>
      <c r="B6" s="16">
        <v>1500</v>
      </c>
      <c r="C6" s="146">
        <v>600</v>
      </c>
      <c r="D6" s="256">
        <v>1.9174557595737444E-2</v>
      </c>
      <c r="E6" s="256">
        <v>1.9359570043926855E-2</v>
      </c>
      <c r="F6" s="255">
        <v>5032.4532566269454</v>
      </c>
      <c r="G6" s="255">
        <v>900</v>
      </c>
      <c r="H6" s="292">
        <v>1</v>
      </c>
      <c r="I6" s="255">
        <v>8224.8120000000017</v>
      </c>
      <c r="J6" s="119">
        <v>13257.265256626946</v>
      </c>
      <c r="K6" s="295">
        <v>600</v>
      </c>
      <c r="L6" s="189">
        <v>-3.1351498790771629E-3</v>
      </c>
      <c r="M6" s="189">
        <v>-3.1302404286561725E-3</v>
      </c>
      <c r="N6" s="263">
        <v>4612.3756002867758</v>
      </c>
      <c r="O6" s="263">
        <v>900</v>
      </c>
      <c r="P6" s="296">
        <v>1</v>
      </c>
      <c r="Q6" s="263">
        <v>8224.8120000000017</v>
      </c>
      <c r="R6" s="117">
        <v>12837.187600286778</v>
      </c>
      <c r="S6" s="146">
        <v>600</v>
      </c>
      <c r="T6" s="256">
        <v>8.5280975076155383E-2</v>
      </c>
      <c r="U6" s="256">
        <v>8.9023012038620841E-2</v>
      </c>
      <c r="V6" s="255">
        <v>4843.4396157425981</v>
      </c>
      <c r="W6" s="255">
        <v>900</v>
      </c>
      <c r="X6" s="292">
        <v>1</v>
      </c>
      <c r="Y6" s="255">
        <v>8224.8120000000017</v>
      </c>
      <c r="Z6" s="119">
        <v>13068.2516157426</v>
      </c>
      <c r="AA6" s="295">
        <v>600</v>
      </c>
      <c r="AB6" s="189">
        <v>8.5251423726575334E-2</v>
      </c>
      <c r="AC6" s="189">
        <v>8.8990830414398925E-2</v>
      </c>
      <c r="AD6" s="263">
        <v>5595.6788901976652</v>
      </c>
      <c r="AE6" s="263">
        <v>900</v>
      </c>
      <c r="AF6" s="296">
        <v>1</v>
      </c>
      <c r="AG6" s="263">
        <v>8224.8120000000017</v>
      </c>
      <c r="AH6" s="117">
        <v>13820.490890197667</v>
      </c>
      <c r="AI6" s="146">
        <v>600</v>
      </c>
      <c r="AJ6" s="256">
        <v>2.5715176255238784E-2</v>
      </c>
      <c r="AK6" s="256">
        <v>2.6048663827875629E-2</v>
      </c>
      <c r="AL6" s="255">
        <v>5303.6846817245505</v>
      </c>
      <c r="AM6" s="255">
        <v>900</v>
      </c>
      <c r="AN6" s="292">
        <v>1</v>
      </c>
      <c r="AO6" s="255">
        <v>8224.8120000000017</v>
      </c>
      <c r="AP6" s="119">
        <v>13528.496681724551</v>
      </c>
      <c r="AQ6" s="295">
        <v>600</v>
      </c>
      <c r="AR6" s="189">
        <v>-1.2931334698973142E-2</v>
      </c>
      <c r="AS6" s="189">
        <v>-1.2848084223376022E-2</v>
      </c>
      <c r="AT6" s="263">
        <v>4766.2422717355685</v>
      </c>
      <c r="AU6" s="263">
        <v>900</v>
      </c>
      <c r="AV6" s="296">
        <v>1</v>
      </c>
      <c r="AW6" s="263">
        <v>8224.8120000000017</v>
      </c>
      <c r="AX6" s="117">
        <v>12991.054271735571</v>
      </c>
      <c r="AY6" s="146">
        <v>600</v>
      </c>
      <c r="AZ6" s="256">
        <v>4.5496188396348461E-2</v>
      </c>
      <c r="BA6" s="256">
        <v>4.654701558392027E-2</v>
      </c>
      <c r="BB6" s="255">
        <v>5261.5120789044386</v>
      </c>
      <c r="BC6" s="255">
        <v>900</v>
      </c>
      <c r="BD6" s="292">
        <v>2</v>
      </c>
      <c r="BE6" s="255">
        <v>8224.8120000000017</v>
      </c>
      <c r="BF6" s="119">
        <v>13486.324078904439</v>
      </c>
      <c r="BG6" s="295">
        <v>600</v>
      </c>
      <c r="BH6" s="189">
        <v>5.1587015318925462E-2</v>
      </c>
      <c r="BI6" s="189">
        <v>5.2940804285885656E-2</v>
      </c>
      <c r="BJ6" s="263">
        <v>4985.2198928097769</v>
      </c>
      <c r="BK6" s="263">
        <v>900</v>
      </c>
      <c r="BL6" s="296">
        <v>1</v>
      </c>
      <c r="BM6" s="263">
        <v>8224.8120000000017</v>
      </c>
      <c r="BN6" s="117">
        <v>13210.031892809779</v>
      </c>
      <c r="BO6" s="146">
        <v>600</v>
      </c>
      <c r="BP6" s="256">
        <v>-5.0223283458318113E-2</v>
      </c>
      <c r="BQ6" s="256">
        <v>-4.8982945584596593E-2</v>
      </c>
      <c r="BR6" s="255">
        <v>4529.9690256574331</v>
      </c>
      <c r="BS6" s="255">
        <v>900</v>
      </c>
      <c r="BT6" s="292">
        <v>1</v>
      </c>
      <c r="BU6" s="255">
        <v>8224.8120000000017</v>
      </c>
      <c r="BV6" s="119">
        <v>12754.781025657434</v>
      </c>
      <c r="BW6" s="295">
        <v>600</v>
      </c>
      <c r="BX6" s="189">
        <v>-3.6575522806075352E-2</v>
      </c>
      <c r="BY6" s="189">
        <v>-3.5914719278865026E-2</v>
      </c>
      <c r="BZ6" s="263">
        <v>4520.4447582708326</v>
      </c>
      <c r="CA6" s="263">
        <v>900</v>
      </c>
      <c r="CB6" s="296">
        <v>1</v>
      </c>
      <c r="CC6" s="263">
        <v>8224.8120000000017</v>
      </c>
      <c r="CD6" s="117">
        <v>12745.256758270834</v>
      </c>
      <c r="CE6" s="146">
        <v>600</v>
      </c>
      <c r="CF6" s="256">
        <v>-5.3786848636110399E-2</v>
      </c>
      <c r="CG6" s="256">
        <v>-5.2365925528398583E-2</v>
      </c>
      <c r="CH6" s="255">
        <v>4415.4240304846135</v>
      </c>
      <c r="CI6" s="255">
        <v>900</v>
      </c>
      <c r="CJ6" s="292">
        <v>1</v>
      </c>
      <c r="CK6" s="255">
        <v>8224.8120000000017</v>
      </c>
      <c r="CL6" s="119">
        <v>12640.236030484615</v>
      </c>
      <c r="CM6" s="295">
        <v>600</v>
      </c>
      <c r="CN6" s="189">
        <v>1.2523223160190122E-2</v>
      </c>
      <c r="CO6" s="189">
        <v>1.260196708527106E-2</v>
      </c>
      <c r="CP6" s="263">
        <v>5059.3610208572572</v>
      </c>
      <c r="CQ6" s="263">
        <v>900</v>
      </c>
      <c r="CR6" s="296">
        <v>1</v>
      </c>
      <c r="CS6" s="263">
        <v>8224.8120000000017</v>
      </c>
      <c r="CT6" s="117">
        <v>13284.173020857259</v>
      </c>
      <c r="CU6" s="146">
        <v>600</v>
      </c>
      <c r="CV6" s="256">
        <v>-3.3765001994727041E-3</v>
      </c>
      <c r="CW6" s="256">
        <v>-3.3708062330365385E-3</v>
      </c>
      <c r="CX6" s="255">
        <v>4909.4617823323642</v>
      </c>
      <c r="CY6" s="255">
        <v>900</v>
      </c>
      <c r="CZ6" s="292">
        <v>2</v>
      </c>
      <c r="DA6" s="255">
        <v>8224.8120000000017</v>
      </c>
      <c r="DB6" s="119">
        <v>13134.273782332366</v>
      </c>
      <c r="DC6" s="295">
        <v>600</v>
      </c>
      <c r="DD6" s="189">
        <v>1.9752355820275406E-2</v>
      </c>
      <c r="DE6" s="189">
        <v>1.9948724383438865E-2</v>
      </c>
      <c r="DF6" s="263">
        <v>4697.2273310731089</v>
      </c>
      <c r="DG6" s="263">
        <v>900</v>
      </c>
      <c r="DH6" s="296">
        <v>1</v>
      </c>
      <c r="DI6" s="263">
        <v>8224.8120000000017</v>
      </c>
      <c r="DJ6" s="117">
        <v>12922.039331073111</v>
      </c>
      <c r="DK6" s="146">
        <v>600</v>
      </c>
      <c r="DL6" s="256">
        <v>5.5446621458112626E-2</v>
      </c>
      <c r="DM6" s="256">
        <v>5.7012593775527254E-2</v>
      </c>
      <c r="DN6" s="255">
        <v>5689.4806276802028</v>
      </c>
      <c r="DO6" s="255">
        <v>900</v>
      </c>
      <c r="DP6" s="292">
        <v>1</v>
      </c>
      <c r="DQ6" s="255">
        <v>8224.8120000000017</v>
      </c>
      <c r="DR6" s="119">
        <v>13914.292627680205</v>
      </c>
      <c r="DS6" s="295">
        <v>600</v>
      </c>
      <c r="DT6" s="189">
        <v>-6.7855145964373975E-2</v>
      </c>
      <c r="DU6" s="189">
        <v>-6.5604185220739963E-2</v>
      </c>
      <c r="DV6" s="263">
        <v>4512.6403630655577</v>
      </c>
      <c r="DW6" s="263">
        <v>900</v>
      </c>
      <c r="DX6" s="296">
        <v>1</v>
      </c>
      <c r="DY6" s="263">
        <v>8224.8120000000017</v>
      </c>
      <c r="DZ6" s="117">
        <v>12737.45236306556</v>
      </c>
      <c r="EA6" s="146">
        <v>600</v>
      </c>
      <c r="EB6" s="256">
        <v>4.039144081328485E-2</v>
      </c>
      <c r="EC6" s="256">
        <v>4.1218269758308335E-2</v>
      </c>
      <c r="ED6" s="255">
        <v>5033.5395206689946</v>
      </c>
      <c r="EE6" s="255">
        <v>900</v>
      </c>
      <c r="EF6" s="292">
        <v>1</v>
      </c>
      <c r="EG6" s="255">
        <v>8224.8120000000017</v>
      </c>
      <c r="EH6" s="119">
        <v>13258.351520668995</v>
      </c>
      <c r="EI6" s="295">
        <v>600</v>
      </c>
      <c r="EJ6" s="189">
        <v>8.0696536456113285E-2</v>
      </c>
      <c r="EK6" s="189">
        <v>8.4041879456474566E-2</v>
      </c>
      <c r="EL6" s="263">
        <v>4820.3276284591029</v>
      </c>
      <c r="EM6" s="263">
        <v>900</v>
      </c>
      <c r="EN6" s="296">
        <v>1</v>
      </c>
      <c r="EO6" s="263">
        <v>8224.8120000000017</v>
      </c>
      <c r="EP6" s="117">
        <v>13045.139628459105</v>
      </c>
      <c r="EQ6" s="146">
        <v>600</v>
      </c>
      <c r="ER6" s="256">
        <v>4.5586455965890983E-2</v>
      </c>
      <c r="ES6" s="256">
        <v>4.664148910331245E-2</v>
      </c>
      <c r="ET6" s="255">
        <v>4910.7290827840889</v>
      </c>
      <c r="EU6" s="255">
        <v>900</v>
      </c>
      <c r="EV6" s="292">
        <v>1</v>
      </c>
      <c r="EW6" s="255">
        <v>8224.8120000000017</v>
      </c>
      <c r="EX6" s="119">
        <v>13135.54108278409</v>
      </c>
      <c r="EY6" s="295">
        <v>600</v>
      </c>
      <c r="EZ6" s="189">
        <v>-2.5850691517647972E-2</v>
      </c>
      <c r="FA6" s="189">
        <v>-2.551942303674104E-2</v>
      </c>
      <c r="FB6" s="263">
        <v>4663.963872605771</v>
      </c>
      <c r="FC6" s="263">
        <v>900</v>
      </c>
      <c r="FD6" s="296">
        <v>1</v>
      </c>
      <c r="FE6" s="263">
        <v>8224.8120000000017</v>
      </c>
      <c r="FF6" s="117">
        <v>12888.775872605773</v>
      </c>
      <c r="FG6" s="146">
        <v>600</v>
      </c>
      <c r="FH6" s="256">
        <v>3.886650567674798E-2</v>
      </c>
      <c r="FI6" s="256">
        <v>3.9631689457430008E-2</v>
      </c>
      <c r="FJ6" s="255">
        <v>5132.0911289146916</v>
      </c>
      <c r="FK6" s="255">
        <v>900</v>
      </c>
      <c r="FL6" s="292">
        <v>1</v>
      </c>
      <c r="FM6" s="255">
        <v>8224.8120000000017</v>
      </c>
      <c r="FN6" s="119">
        <v>13356.903128914693</v>
      </c>
      <c r="FO6" s="295">
        <v>600</v>
      </c>
      <c r="FP6" s="189">
        <v>4.6259283522631374E-2</v>
      </c>
      <c r="FQ6" s="189">
        <v>4.7345935298039876E-2</v>
      </c>
      <c r="FR6" s="263">
        <v>4750.1193546765871</v>
      </c>
      <c r="FS6" s="263">
        <v>900</v>
      </c>
      <c r="FT6" s="296">
        <v>2</v>
      </c>
      <c r="FU6" s="263">
        <v>8224.8120000000017</v>
      </c>
      <c r="FV6" s="117">
        <v>12974.931354676588</v>
      </c>
      <c r="FW6" s="146">
        <v>600</v>
      </c>
      <c r="FX6" s="256">
        <v>1.4298330344082233E-2</v>
      </c>
      <c r="FY6" s="256">
        <v>1.4401040413054345E-2</v>
      </c>
      <c r="FZ6" s="255">
        <v>4886.0960498879313</v>
      </c>
      <c r="GA6" s="255">
        <v>900</v>
      </c>
      <c r="GB6" s="292">
        <v>2</v>
      </c>
      <c r="GC6" s="255">
        <v>8224.8120000000017</v>
      </c>
      <c r="GD6" s="119">
        <v>13110.908049887934</v>
      </c>
      <c r="GE6" s="295">
        <v>600</v>
      </c>
      <c r="GF6" s="189">
        <v>1.8070330107355155E-2</v>
      </c>
      <c r="GG6" s="189">
        <v>1.823458641936937E-2</v>
      </c>
      <c r="GH6" s="263">
        <v>5056.6773148130678</v>
      </c>
      <c r="GI6" s="263">
        <v>900</v>
      </c>
      <c r="GJ6" s="296">
        <v>1</v>
      </c>
      <c r="GK6" s="263">
        <v>8224.8120000000017</v>
      </c>
      <c r="GL6" s="117">
        <v>13281.489314813069</v>
      </c>
      <c r="GM6" s="146">
        <v>600</v>
      </c>
      <c r="GN6" s="256">
        <v>1.370630807541488E-2</v>
      </c>
      <c r="GO6" s="256">
        <v>1.3800670141590921E-2</v>
      </c>
      <c r="GP6" s="255">
        <v>4669.3068106513974</v>
      </c>
      <c r="GQ6" s="255">
        <v>900</v>
      </c>
      <c r="GR6" s="292">
        <v>1</v>
      </c>
      <c r="GS6" s="255">
        <v>8224.8120000000017</v>
      </c>
      <c r="GT6" s="119">
        <v>12894.118810651398</v>
      </c>
      <c r="GU6" s="295">
        <v>600</v>
      </c>
      <c r="GV6" s="189">
        <v>1.4427222177624701E-2</v>
      </c>
      <c r="GW6" s="189">
        <v>1.4531796849637901E-2</v>
      </c>
      <c r="GX6" s="263">
        <v>4696.0790668957288</v>
      </c>
      <c r="GY6" s="263">
        <v>900</v>
      </c>
      <c r="GZ6" s="296">
        <v>1</v>
      </c>
      <c r="HA6" s="263">
        <v>8224.8120000000017</v>
      </c>
      <c r="HB6" s="117">
        <v>12920.891066895731</v>
      </c>
      <c r="HC6" s="146">
        <v>600</v>
      </c>
      <c r="HD6" s="256">
        <v>-1.9890994798794848E-2</v>
      </c>
      <c r="HE6" s="256">
        <v>-1.9694474116002336E-2</v>
      </c>
      <c r="HF6" s="255">
        <v>4473.0434114445816</v>
      </c>
      <c r="HG6" s="255">
        <v>900</v>
      </c>
      <c r="HH6" s="292">
        <v>1</v>
      </c>
      <c r="HI6" s="255">
        <v>8224.8120000000017</v>
      </c>
      <c r="HJ6" s="119">
        <v>12697.855411444583</v>
      </c>
      <c r="HK6" s="295">
        <v>600</v>
      </c>
      <c r="HL6" s="189">
        <v>6.6438857324168141E-2</v>
      </c>
      <c r="HM6" s="189">
        <v>6.8695619167706834E-2</v>
      </c>
      <c r="HN6" s="263">
        <v>5337.8470741433503</v>
      </c>
      <c r="HO6" s="263">
        <v>900</v>
      </c>
      <c r="HP6" s="296">
        <v>1</v>
      </c>
      <c r="HQ6" s="263">
        <v>8224.8120000000017</v>
      </c>
      <c r="HR6" s="117">
        <v>13562.659074143352</v>
      </c>
      <c r="HS6" s="146">
        <v>600</v>
      </c>
      <c r="HT6" s="256">
        <v>-2.1559376267003289E-2</v>
      </c>
      <c r="HU6" s="256">
        <v>-2.1328634108389255E-2</v>
      </c>
      <c r="HV6" s="255">
        <v>4570.5540299890954</v>
      </c>
      <c r="HW6" s="255">
        <v>900</v>
      </c>
      <c r="HX6" s="292">
        <v>1</v>
      </c>
      <c r="HY6" s="255">
        <v>8224.8120000000017</v>
      </c>
      <c r="HZ6" s="119">
        <v>12795.366029989098</v>
      </c>
      <c r="IA6" s="295">
        <v>600</v>
      </c>
      <c r="IB6" s="189">
        <v>5.1541161798081193E-2</v>
      </c>
      <c r="IC6" s="189">
        <v>5.2892524349679393E-2</v>
      </c>
      <c r="ID6" s="263">
        <v>5141.4930115035868</v>
      </c>
      <c r="IE6" s="263">
        <v>900</v>
      </c>
      <c r="IF6" s="296">
        <v>2</v>
      </c>
      <c r="IG6" s="263">
        <v>8224.8120000000017</v>
      </c>
      <c r="IH6" s="117">
        <v>13366.305011503588</v>
      </c>
      <c r="II6" s="146">
        <v>600</v>
      </c>
      <c r="IJ6" s="256">
        <v>6.810554315467876E-2</v>
      </c>
      <c r="IK6" s="256">
        <v>7.0478284171890504E-2</v>
      </c>
      <c r="IL6" s="255">
        <v>4947.013407249955</v>
      </c>
      <c r="IM6" s="255">
        <v>900</v>
      </c>
      <c r="IN6" s="292">
        <v>1</v>
      </c>
      <c r="IO6" s="255">
        <v>8224.8120000000017</v>
      </c>
      <c r="IP6" s="119">
        <v>13171.825407249957</v>
      </c>
      <c r="IQ6" s="295">
        <v>600</v>
      </c>
      <c r="IR6" s="189">
        <v>6.9118825705875159E-2</v>
      </c>
      <c r="IS6" s="189">
        <v>7.1563530876595838E-2</v>
      </c>
      <c r="IT6" s="263">
        <v>4945.2864010985386</v>
      </c>
      <c r="IU6" s="263">
        <v>900</v>
      </c>
      <c r="IV6" s="296">
        <v>1</v>
      </c>
      <c r="IW6" s="263">
        <v>8224.8120000000017</v>
      </c>
      <c r="IX6" s="117">
        <v>13170.098401098541</v>
      </c>
      <c r="IY6" s="146">
        <v>600</v>
      </c>
      <c r="IZ6" s="256">
        <v>2.8552031150541123E-2</v>
      </c>
      <c r="JA6" s="256">
        <v>2.8963547598968464E-2</v>
      </c>
      <c r="JB6" s="255">
        <v>5090.4300316051167</v>
      </c>
      <c r="JC6" s="255">
        <v>900</v>
      </c>
      <c r="JD6" s="292">
        <v>1</v>
      </c>
      <c r="JE6" s="255">
        <v>8224.8120000000017</v>
      </c>
      <c r="JF6" s="119">
        <v>13315.242031605118</v>
      </c>
      <c r="JG6" s="295">
        <v>600</v>
      </c>
      <c r="JH6" s="189">
        <v>-4.2059803276827686E-2</v>
      </c>
      <c r="JI6" s="189">
        <v>-4.1187561267812645E-2</v>
      </c>
      <c r="JJ6" s="263">
        <v>4934.9614069048512</v>
      </c>
      <c r="JK6" s="263">
        <v>900</v>
      </c>
      <c r="JL6" s="296">
        <v>1</v>
      </c>
      <c r="JM6" s="263">
        <v>8224.8120000000017</v>
      </c>
      <c r="JN6" s="117">
        <v>13159.773406904853</v>
      </c>
      <c r="JO6" s="146">
        <v>600</v>
      </c>
      <c r="JP6" s="256">
        <v>3.9050665441980721E-2</v>
      </c>
      <c r="JQ6" s="256">
        <v>3.9823165415831641E-2</v>
      </c>
      <c r="JR6" s="255">
        <v>4465.7332260231269</v>
      </c>
      <c r="JS6" s="255">
        <v>900</v>
      </c>
      <c r="JT6" s="292">
        <v>1</v>
      </c>
      <c r="JU6" s="255">
        <v>8224.8120000000017</v>
      </c>
      <c r="JV6" s="119">
        <v>12690.545226023129</v>
      </c>
      <c r="JW6" s="295">
        <v>600</v>
      </c>
      <c r="JX6" s="189">
        <v>3.2542281144171979E-2</v>
      </c>
      <c r="JY6" s="189">
        <v>3.3077571922331073E-2</v>
      </c>
      <c r="JZ6" s="263">
        <v>5212.9020759177492</v>
      </c>
      <c r="KA6" s="263">
        <v>900</v>
      </c>
      <c r="KB6" s="296">
        <v>1</v>
      </c>
      <c r="KC6" s="263">
        <v>8224.8120000000017</v>
      </c>
      <c r="KD6" s="117">
        <v>13437.714075917751</v>
      </c>
      <c r="KE6" s="146">
        <v>600</v>
      </c>
      <c r="KF6" s="256">
        <v>0.11838105949743027</v>
      </c>
      <c r="KG6" s="256">
        <v>0.12567297802957422</v>
      </c>
      <c r="KH6" s="255">
        <v>5169.1379298468064</v>
      </c>
      <c r="KI6" s="255">
        <v>900</v>
      </c>
      <c r="KJ6" s="292">
        <v>1</v>
      </c>
      <c r="KK6" s="255">
        <v>8224.8120000000017</v>
      </c>
      <c r="KL6" s="119">
        <v>13393.949929846807</v>
      </c>
      <c r="KM6" s="295">
        <v>600</v>
      </c>
      <c r="KN6" s="189">
        <v>-4.6479193955872203E-2</v>
      </c>
      <c r="KO6" s="189">
        <v>-4.5415578511046717E-2</v>
      </c>
      <c r="KP6" s="263">
        <v>4495.5899326667804</v>
      </c>
      <c r="KQ6" s="263">
        <v>900</v>
      </c>
      <c r="KR6" s="296">
        <v>1</v>
      </c>
      <c r="KS6" s="263">
        <v>8224.8120000000017</v>
      </c>
      <c r="KT6" s="117">
        <v>12720.401932666782</v>
      </c>
      <c r="KU6" s="146">
        <v>600</v>
      </c>
      <c r="KV6" s="256">
        <v>-6.5802187683594365E-3</v>
      </c>
      <c r="KW6" s="256">
        <v>-6.5586165372792937E-3</v>
      </c>
      <c r="KX6" s="255">
        <v>4715.358978577201</v>
      </c>
      <c r="KY6" s="255">
        <v>900</v>
      </c>
      <c r="KZ6" s="292">
        <v>1</v>
      </c>
      <c r="LA6" s="255">
        <v>8224.8120000000017</v>
      </c>
      <c r="LB6" s="119">
        <v>12940.170978577204</v>
      </c>
      <c r="LC6" s="295">
        <v>600</v>
      </c>
      <c r="LD6" s="189">
        <v>2.4631320077167809E-2</v>
      </c>
      <c r="LE6" s="189">
        <v>2.4937177099272567E-2</v>
      </c>
      <c r="LF6" s="263">
        <v>4790.0244594212318</v>
      </c>
      <c r="LG6" s="263">
        <v>900</v>
      </c>
      <c r="LH6" s="296">
        <v>1</v>
      </c>
      <c r="LI6" s="263">
        <v>8224.8120000000017</v>
      </c>
      <c r="LJ6" s="117">
        <v>13014.836459421233</v>
      </c>
      <c r="LK6" s="146">
        <v>600</v>
      </c>
      <c r="LL6" s="256">
        <v>-7.5688123328311846E-2</v>
      </c>
      <c r="LM6" s="256">
        <v>-7.289469600782017E-2</v>
      </c>
      <c r="LN6" s="255">
        <v>4569.8247927129178</v>
      </c>
      <c r="LO6" s="255">
        <v>900</v>
      </c>
      <c r="LP6" s="292">
        <v>1</v>
      </c>
      <c r="LQ6" s="255">
        <v>8224.8120000000017</v>
      </c>
      <c r="LR6" s="119">
        <v>12794.636792712919</v>
      </c>
      <c r="LS6" s="295">
        <v>600</v>
      </c>
      <c r="LT6" s="189">
        <v>-7.5662096090097844E-2</v>
      </c>
      <c r="LU6" s="189">
        <v>-7.2870565703202383E-2</v>
      </c>
      <c r="LV6" s="263">
        <v>4462.0797232276909</v>
      </c>
      <c r="LW6" s="263">
        <v>900</v>
      </c>
      <c r="LX6" s="296">
        <v>1</v>
      </c>
      <c r="LY6" s="263">
        <v>8224.8120000000017</v>
      </c>
      <c r="LZ6" s="117">
        <v>12686.891723227693</v>
      </c>
      <c r="MA6" s="146">
        <v>600</v>
      </c>
      <c r="MB6" s="256">
        <v>-6.7421899485263351E-2</v>
      </c>
      <c r="MC6" s="256">
        <v>-6.5199273817004633E-2</v>
      </c>
      <c r="MD6" s="255">
        <v>4234.8998317254391</v>
      </c>
      <c r="ME6" s="255">
        <v>900</v>
      </c>
      <c r="MF6" s="292">
        <v>1</v>
      </c>
      <c r="MG6" s="255">
        <v>8224.8120000000017</v>
      </c>
      <c r="MH6" s="119">
        <v>12459.711831725441</v>
      </c>
      <c r="MI6" s="295">
        <v>600</v>
      </c>
      <c r="MJ6" s="189">
        <v>-3.4095560586016767E-2</v>
      </c>
      <c r="MK6" s="189">
        <v>-3.3520857088762956E-2</v>
      </c>
      <c r="ML6" s="263">
        <v>4655.921510504224</v>
      </c>
      <c r="MM6" s="263">
        <v>900</v>
      </c>
      <c r="MN6" s="296">
        <v>1</v>
      </c>
      <c r="MO6" s="263">
        <v>8224.8120000000017</v>
      </c>
      <c r="MP6" s="117">
        <v>12880.733510504226</v>
      </c>
      <c r="MQ6" s="146">
        <v>600</v>
      </c>
      <c r="MR6" s="256">
        <v>4.10094778787004E-2</v>
      </c>
      <c r="MS6" s="256">
        <v>4.1861980140154742E-2</v>
      </c>
      <c r="MT6" s="255">
        <v>4885.6996288177752</v>
      </c>
      <c r="MU6" s="255">
        <v>900</v>
      </c>
      <c r="MV6" s="292">
        <v>1</v>
      </c>
      <c r="MW6" s="255">
        <v>8224.8120000000017</v>
      </c>
      <c r="MX6" s="119">
        <v>13110.511628817778</v>
      </c>
      <c r="MY6" s="295">
        <v>600</v>
      </c>
      <c r="MZ6" s="189">
        <v>-3.0201407173628573E-2</v>
      </c>
      <c r="NA6" s="189">
        <v>-2.9749901461897155E-2</v>
      </c>
      <c r="NB6" s="263">
        <v>5024.4077568354596</v>
      </c>
      <c r="NC6" s="263">
        <v>900</v>
      </c>
      <c r="ND6" s="296">
        <v>1</v>
      </c>
      <c r="NE6" s="263">
        <v>8224.8120000000017</v>
      </c>
      <c r="NF6" s="117">
        <v>13249.21975683546</v>
      </c>
      <c r="NG6" s="146">
        <v>600</v>
      </c>
      <c r="NH6" s="256">
        <v>2.8055763303420935E-2</v>
      </c>
      <c r="NI6" s="256">
        <v>2.8453032760963781E-2</v>
      </c>
      <c r="NJ6" s="255">
        <v>4978.8786134304291</v>
      </c>
      <c r="NK6" s="255">
        <v>900</v>
      </c>
      <c r="NL6" s="292">
        <v>1</v>
      </c>
      <c r="NM6" s="255">
        <v>8224.8120000000017</v>
      </c>
      <c r="NN6" s="119">
        <v>13203.69061343043</v>
      </c>
      <c r="NO6" s="295">
        <v>600</v>
      </c>
      <c r="NP6" s="189">
        <v>5.2494666554955986E-2</v>
      </c>
      <c r="NQ6" s="189">
        <v>5.3896941162130174E-2</v>
      </c>
      <c r="NR6" s="263">
        <v>5304.7382682838743</v>
      </c>
      <c r="NS6" s="263">
        <v>900</v>
      </c>
      <c r="NT6" s="296">
        <v>1</v>
      </c>
      <c r="NU6" s="263">
        <v>8224.8120000000017</v>
      </c>
      <c r="NV6" s="117">
        <v>13529.550268283876</v>
      </c>
      <c r="NW6" s="146">
        <v>600</v>
      </c>
      <c r="NX6" s="256">
        <v>1.9910927909413689E-2</v>
      </c>
      <c r="NY6" s="256">
        <v>2.0110472607516305E-2</v>
      </c>
      <c r="NZ6" s="255">
        <v>4785.6298109177951</v>
      </c>
      <c r="OA6" s="255">
        <v>900</v>
      </c>
      <c r="OB6" s="292">
        <v>1</v>
      </c>
      <c r="OC6" s="255">
        <v>8224.8120000000017</v>
      </c>
      <c r="OD6" s="119">
        <v>13010.441810917797</v>
      </c>
      <c r="OE6" s="295">
        <v>600</v>
      </c>
      <c r="OF6" s="189">
        <v>1.5615957207333459E-2</v>
      </c>
      <c r="OG6" s="189">
        <v>1.5738523432285323E-2</v>
      </c>
      <c r="OH6" s="263">
        <v>5215.5038815727694</v>
      </c>
      <c r="OI6" s="263">
        <v>900</v>
      </c>
      <c r="OJ6" s="296">
        <v>1</v>
      </c>
      <c r="OK6" s="263">
        <v>8224.8120000000017</v>
      </c>
      <c r="OL6" s="117">
        <v>13440.315881572771</v>
      </c>
      <c r="OM6" s="146">
        <v>600</v>
      </c>
      <c r="ON6" s="256">
        <v>-7.5366464077616477E-2</v>
      </c>
      <c r="OO6" s="256">
        <v>-7.2596436043955714E-2</v>
      </c>
      <c r="OP6" s="255">
        <v>4523.9780546889651</v>
      </c>
      <c r="OQ6" s="255">
        <v>900</v>
      </c>
      <c r="OR6" s="292">
        <v>1</v>
      </c>
      <c r="OS6" s="255">
        <v>8224.8120000000017</v>
      </c>
      <c r="OT6" s="119">
        <v>12748.790054688967</v>
      </c>
      <c r="OU6" s="295">
        <v>600</v>
      </c>
      <c r="OV6" s="189">
        <v>1.8287351213999211E-2</v>
      </c>
      <c r="OW6" s="189">
        <v>1.8455588796360223E-2</v>
      </c>
      <c r="OX6" s="263">
        <v>4893.1929819166753</v>
      </c>
      <c r="OY6" s="263">
        <v>900</v>
      </c>
      <c r="OZ6" s="296">
        <v>1</v>
      </c>
      <c r="PA6" s="263">
        <v>8224.8120000000017</v>
      </c>
      <c r="PB6" s="117">
        <v>13118.004981916678</v>
      </c>
      <c r="PC6" s="146">
        <v>600</v>
      </c>
      <c r="PD6" s="256">
        <v>3.2819055497488332E-3</v>
      </c>
      <c r="PE6" s="256">
        <v>3.2872968981194628E-3</v>
      </c>
      <c r="PF6" s="255">
        <v>4802.8497438557051</v>
      </c>
      <c r="PG6" s="255">
        <v>900</v>
      </c>
      <c r="PH6" s="292">
        <v>1</v>
      </c>
      <c r="PI6" s="255">
        <v>8224.8120000000017</v>
      </c>
      <c r="PJ6" s="119">
        <v>13027.661743855708</v>
      </c>
      <c r="PK6" s="295">
        <v>600</v>
      </c>
      <c r="PL6" s="189">
        <v>2.2526107801838009E-2</v>
      </c>
      <c r="PM6" s="189">
        <v>2.2781736398773456E-2</v>
      </c>
      <c r="PN6" s="263">
        <v>5048.8985556054777</v>
      </c>
      <c r="PO6" s="263">
        <v>900</v>
      </c>
      <c r="PP6" s="296">
        <v>2</v>
      </c>
      <c r="PQ6" s="263">
        <v>8224.8120000000017</v>
      </c>
      <c r="PR6" s="117">
        <v>13273.710555605479</v>
      </c>
      <c r="PS6" s="146">
        <v>600</v>
      </c>
      <c r="PT6" s="256">
        <v>2.6667551791239835E-2</v>
      </c>
      <c r="PU6" s="256">
        <v>2.7026312944707254E-2</v>
      </c>
      <c r="PV6" s="255">
        <v>4893.1495920189427</v>
      </c>
      <c r="PW6" s="255">
        <v>900</v>
      </c>
      <c r="PX6" s="292">
        <v>1</v>
      </c>
      <c r="PY6" s="255">
        <v>8224.8120000000017</v>
      </c>
      <c r="PZ6" s="119">
        <v>13117.961592018944</v>
      </c>
      <c r="QA6" s="295">
        <v>600</v>
      </c>
      <c r="QB6" s="189">
        <v>7.0543593949599403E-3</v>
      </c>
      <c r="QC6" s="189">
        <v>7.0793000003688267E-3</v>
      </c>
      <c r="QD6" s="263">
        <v>4333.1486649989802</v>
      </c>
      <c r="QE6" s="263">
        <v>900</v>
      </c>
      <c r="QF6" s="296">
        <v>1</v>
      </c>
      <c r="QG6" s="263">
        <v>8224.8120000000017</v>
      </c>
      <c r="QH6" s="117">
        <v>12557.960664998982</v>
      </c>
      <c r="QI6" s="146">
        <v>600</v>
      </c>
      <c r="QJ6" s="256">
        <v>-7.461747924602689E-4</v>
      </c>
      <c r="QK6" s="256">
        <v>-7.4589647327905073E-4</v>
      </c>
      <c r="QL6" s="255">
        <v>5059.1450469799966</v>
      </c>
      <c r="QM6" s="255">
        <v>900</v>
      </c>
      <c r="QN6" s="292">
        <v>1</v>
      </c>
      <c r="QO6" s="255">
        <v>8224.8120000000017</v>
      </c>
      <c r="QP6" s="119">
        <v>13283.957046979998</v>
      </c>
      <c r="QQ6" s="295">
        <v>600</v>
      </c>
      <c r="QR6" s="189">
        <v>-6.0996372968202962E-2</v>
      </c>
      <c r="QS6" s="189">
        <v>-5.9173347821995792E-2</v>
      </c>
      <c r="QT6" s="263">
        <v>4252.8448171978307</v>
      </c>
      <c r="QU6" s="263">
        <v>900</v>
      </c>
      <c r="QV6" s="296">
        <v>1</v>
      </c>
      <c r="QW6" s="263">
        <v>8224.8120000000017</v>
      </c>
      <c r="QX6" s="117">
        <v>12477.656817197832</v>
      </c>
      <c r="QY6" s="146">
        <v>600</v>
      </c>
      <c r="QZ6" s="256">
        <v>4.8108567017520372E-2</v>
      </c>
      <c r="RA6" s="256">
        <v>4.9284566836793609E-2</v>
      </c>
      <c r="RB6" s="255">
        <v>4844.6578759018321</v>
      </c>
      <c r="RC6" s="255">
        <v>900</v>
      </c>
      <c r="RD6" s="292">
        <v>1</v>
      </c>
      <c r="RE6" s="255">
        <v>8224.8120000000017</v>
      </c>
      <c r="RF6" s="119">
        <v>13069.469875901834</v>
      </c>
      <c r="RG6" s="295">
        <v>600</v>
      </c>
      <c r="RH6" s="189">
        <v>1.5411139557462542E-2</v>
      </c>
      <c r="RI6" s="189">
        <v>1.5530503558830455E-2</v>
      </c>
      <c r="RJ6" s="263">
        <v>4610.442168476493</v>
      </c>
      <c r="RK6" s="263">
        <v>900</v>
      </c>
      <c r="RL6" s="296">
        <v>1</v>
      </c>
      <c r="RM6" s="263">
        <v>8224.8120000000017</v>
      </c>
      <c r="RN6" s="117">
        <v>12835.254168476495</v>
      </c>
      <c r="RO6" s="146">
        <v>600</v>
      </c>
      <c r="RP6" s="256">
        <v>-3.2817195322863112E-2</v>
      </c>
      <c r="RQ6" s="256">
        <v>-3.2284553669595595E-2</v>
      </c>
      <c r="RR6" s="255">
        <v>4687.5516764516233</v>
      </c>
      <c r="RS6" s="255">
        <v>900</v>
      </c>
      <c r="RT6" s="292">
        <v>1</v>
      </c>
      <c r="RU6" s="255">
        <v>8224.8120000000017</v>
      </c>
      <c r="RV6" s="119">
        <v>12912.363676451625</v>
      </c>
      <c r="RW6" s="295">
        <v>600</v>
      </c>
      <c r="RX6" s="189">
        <v>-3.8658547367413559E-2</v>
      </c>
      <c r="RY6" s="189">
        <v>-3.7920842470511973E-2</v>
      </c>
      <c r="RZ6" s="263">
        <v>4156.0895616144753</v>
      </c>
      <c r="SA6" s="263">
        <v>900</v>
      </c>
      <c r="SB6" s="296">
        <v>1</v>
      </c>
      <c r="SC6" s="263">
        <v>8224.8120000000017</v>
      </c>
      <c r="SD6" s="117">
        <v>12380.901561614477</v>
      </c>
      <c r="SE6" s="146">
        <v>600</v>
      </c>
      <c r="SF6" s="256">
        <v>2.8054885613616562E-2</v>
      </c>
      <c r="SG6" s="256">
        <v>2.8452130098618689E-2</v>
      </c>
      <c r="SH6" s="255">
        <v>5194.2363393564656</v>
      </c>
      <c r="SI6" s="255">
        <v>900</v>
      </c>
      <c r="SJ6" s="292">
        <v>1</v>
      </c>
      <c r="SK6" s="255">
        <v>8224.8120000000017</v>
      </c>
      <c r="SL6" s="119">
        <v>13419.048339356468</v>
      </c>
      <c r="SM6" s="295">
        <v>600</v>
      </c>
      <c r="SN6" s="189">
        <v>2.6532116529720543E-2</v>
      </c>
      <c r="SO6" s="189">
        <v>2.6887226786224128E-2</v>
      </c>
      <c r="SP6" s="263">
        <v>5074.4814739173926</v>
      </c>
      <c r="SQ6" s="263">
        <v>900</v>
      </c>
      <c r="SR6" s="296">
        <v>1</v>
      </c>
      <c r="SS6" s="263">
        <v>8224.8120000000017</v>
      </c>
      <c r="ST6" s="117">
        <v>13299.293473917394</v>
      </c>
      <c r="SU6" s="146">
        <v>600</v>
      </c>
      <c r="SV6" s="256">
        <v>2.2067967221452323E-2</v>
      </c>
      <c r="SW6" s="256">
        <v>2.2313265901318768E-2</v>
      </c>
      <c r="SX6" s="255">
        <v>4644.1406781909318</v>
      </c>
      <c r="SY6" s="255">
        <v>900</v>
      </c>
      <c r="SZ6" s="292">
        <v>1</v>
      </c>
      <c r="TA6" s="255">
        <v>8224.8120000000017</v>
      </c>
      <c r="TB6" s="119">
        <v>12868.952678190934</v>
      </c>
      <c r="TC6" s="295">
        <v>600</v>
      </c>
      <c r="TD6" s="189">
        <v>3.3520045339891134E-2</v>
      </c>
      <c r="TE6" s="189">
        <v>3.4088172167412001E-2</v>
      </c>
      <c r="TF6" s="263">
        <v>5233.0960898468993</v>
      </c>
      <c r="TG6" s="263">
        <v>900</v>
      </c>
      <c r="TH6" s="296">
        <v>1</v>
      </c>
      <c r="TI6" s="263">
        <v>8224.8120000000017</v>
      </c>
      <c r="TJ6" s="117">
        <v>13457.9080898469</v>
      </c>
      <c r="TK6" s="146">
        <v>600</v>
      </c>
      <c r="TL6" s="256">
        <v>8.640346038133729E-3</v>
      </c>
      <c r="TM6" s="256">
        <v>8.6777815689325077E-3</v>
      </c>
      <c r="TN6" s="255">
        <v>4924.7957736360895</v>
      </c>
      <c r="TO6" s="255">
        <v>900</v>
      </c>
      <c r="TP6" s="292">
        <v>1</v>
      </c>
      <c r="TQ6" s="255">
        <v>8224.8120000000017</v>
      </c>
      <c r="TR6" s="119">
        <v>13149.607773636091</v>
      </c>
      <c r="TS6" s="295">
        <v>600</v>
      </c>
      <c r="TT6" s="189">
        <v>-4.1911575197968133E-3</v>
      </c>
      <c r="TU6" s="189">
        <v>-4.1823868764465644E-3</v>
      </c>
      <c r="TV6" s="263">
        <v>5048.8166729448503</v>
      </c>
      <c r="TW6" s="263">
        <v>900</v>
      </c>
      <c r="TX6" s="296">
        <v>1</v>
      </c>
      <c r="TY6" s="263">
        <v>8224.8120000000017</v>
      </c>
      <c r="TZ6" s="117">
        <v>13273.628672944851</v>
      </c>
      <c r="UA6" s="146">
        <v>600</v>
      </c>
      <c r="UB6" s="256">
        <v>0.11885381235210235</v>
      </c>
      <c r="UC6" s="256">
        <v>0.12620526895447837</v>
      </c>
      <c r="UD6" s="255">
        <v>4985.3156488518471</v>
      </c>
      <c r="UE6" s="255">
        <v>900</v>
      </c>
      <c r="UF6" s="292">
        <v>1</v>
      </c>
      <c r="UG6" s="255">
        <v>8224.8120000000017</v>
      </c>
      <c r="UH6" s="119">
        <v>13210.127648851849</v>
      </c>
      <c r="UI6" s="295">
        <v>600</v>
      </c>
      <c r="UJ6" s="189">
        <v>7.2152420075438262E-2</v>
      </c>
      <c r="UK6" s="189">
        <v>7.48191555961919E-2</v>
      </c>
      <c r="UL6" s="263">
        <v>5371.4710958121068</v>
      </c>
      <c r="UM6" s="263">
        <v>900</v>
      </c>
      <c r="UN6" s="296">
        <v>1</v>
      </c>
      <c r="UO6" s="263">
        <v>8224.8120000000017</v>
      </c>
      <c r="UP6" s="117">
        <v>13596.283095812109</v>
      </c>
      <c r="UQ6" s="146">
        <v>600</v>
      </c>
      <c r="UR6" s="256">
        <v>-7.1030343003354271E-2</v>
      </c>
      <c r="US6" s="256">
        <v>-6.8566370794931997E-2</v>
      </c>
      <c r="UT6" s="255">
        <v>4720.7635486468153</v>
      </c>
      <c r="UU6" s="255">
        <v>900</v>
      </c>
      <c r="UV6" s="292">
        <v>1</v>
      </c>
      <c r="UW6" s="255">
        <v>8224.8120000000017</v>
      </c>
      <c r="UX6" s="119">
        <v>12945.575548646817</v>
      </c>
      <c r="UY6" s="295">
        <v>600</v>
      </c>
      <c r="UZ6" s="189">
        <v>5.6692372864187004E-2</v>
      </c>
      <c r="VA6" s="189">
        <v>5.8330189228257723E-2</v>
      </c>
      <c r="VB6" s="263">
        <v>4855.9399130930387</v>
      </c>
      <c r="VC6" s="263">
        <v>900</v>
      </c>
      <c r="VD6" s="296">
        <v>1</v>
      </c>
      <c r="VE6" s="263">
        <v>8224.8120000000017</v>
      </c>
      <c r="VF6" s="117">
        <v>13080.751913093041</v>
      </c>
      <c r="VG6" s="146">
        <v>600</v>
      </c>
      <c r="VH6" s="256">
        <v>2.5130235776127965E-2</v>
      </c>
      <c r="VI6" s="256">
        <v>2.5448661930671745E-2</v>
      </c>
      <c r="VJ6" s="255">
        <v>4880.6248016768604</v>
      </c>
      <c r="VK6" s="255">
        <v>900</v>
      </c>
      <c r="VL6" s="292">
        <v>1</v>
      </c>
      <c r="VM6" s="255">
        <v>8224.8120000000017</v>
      </c>
      <c r="VN6" s="119">
        <v>13105.436801676862</v>
      </c>
      <c r="VO6" s="295">
        <v>600</v>
      </c>
      <c r="VP6" s="189">
        <v>-5.1815428754554672E-2</v>
      </c>
      <c r="VQ6" s="189">
        <v>-5.0495898174648057E-2</v>
      </c>
      <c r="VR6" s="263">
        <v>4654.2231337339445</v>
      </c>
      <c r="VS6" s="263">
        <v>900</v>
      </c>
      <c r="VT6" s="296">
        <v>2</v>
      </c>
      <c r="VU6" s="263">
        <v>8224.8120000000017</v>
      </c>
      <c r="VV6" s="117">
        <v>12879.035133733945</v>
      </c>
      <c r="VW6" s="146">
        <v>600</v>
      </c>
      <c r="VX6" s="256">
        <v>-3.2995582914821679E-2</v>
      </c>
      <c r="VY6" s="256">
        <v>-3.2457166701298279E-2</v>
      </c>
      <c r="VZ6" s="255">
        <v>5064.6247831316477</v>
      </c>
      <c r="WA6" s="255">
        <v>900</v>
      </c>
      <c r="WB6" s="292">
        <v>1</v>
      </c>
      <c r="WC6" s="255">
        <v>8224.8120000000017</v>
      </c>
      <c r="WD6" s="119">
        <v>13289.436783131649</v>
      </c>
      <c r="WE6" s="295">
        <v>600</v>
      </c>
      <c r="WF6" s="189">
        <v>3.7616833472308313E-2</v>
      </c>
      <c r="WG6" s="189">
        <v>3.833330208054031E-2</v>
      </c>
      <c r="WH6" s="263">
        <v>4784.2490618255169</v>
      </c>
      <c r="WI6" s="263">
        <v>900</v>
      </c>
      <c r="WJ6" s="296">
        <v>1</v>
      </c>
      <c r="WK6" s="263">
        <v>8224.8120000000017</v>
      </c>
      <c r="WL6" s="117">
        <v>13009.06106182552</v>
      </c>
      <c r="WM6" s="146">
        <v>600</v>
      </c>
      <c r="WN6" s="256">
        <v>-1.1935656707065267E-2</v>
      </c>
      <c r="WO6" s="256">
        <v>-1.1864709305026588E-2</v>
      </c>
      <c r="WP6" s="255">
        <v>4598.4401666726189</v>
      </c>
      <c r="WQ6" s="255">
        <v>900</v>
      </c>
      <c r="WR6" s="292">
        <v>1</v>
      </c>
      <c r="WS6" s="255">
        <v>8224.8120000000017</v>
      </c>
      <c r="WT6" s="119">
        <v>12823.252166672621</v>
      </c>
      <c r="WU6" s="295">
        <v>600</v>
      </c>
      <c r="WV6" s="189">
        <v>-2.6629395334216304E-2</v>
      </c>
      <c r="WW6" s="189">
        <v>-2.6277959405281437E-2</v>
      </c>
      <c r="WX6" s="263">
        <v>4456.9045608269225</v>
      </c>
      <c r="WY6" s="263">
        <v>900</v>
      </c>
      <c r="WZ6" s="296">
        <v>1</v>
      </c>
      <c r="XA6" s="263">
        <v>8224.8120000000017</v>
      </c>
      <c r="XB6" s="117">
        <v>12681.716560826924</v>
      </c>
      <c r="XC6" s="146">
        <v>600</v>
      </c>
      <c r="XD6" s="256">
        <v>-1.64850409437447E-2</v>
      </c>
      <c r="XE6" s="256">
        <v>-1.6349906242296375E-2</v>
      </c>
      <c r="XF6" s="255">
        <v>4921.7376619880333</v>
      </c>
      <c r="XG6" s="255">
        <v>900</v>
      </c>
      <c r="XH6" s="292">
        <v>1</v>
      </c>
      <c r="XI6" s="255">
        <v>8224.8120000000017</v>
      </c>
      <c r="XJ6" s="119">
        <v>13146.549661988036</v>
      </c>
      <c r="XK6" s="295">
        <v>600</v>
      </c>
      <c r="XL6" s="189">
        <v>7.5084515873500207E-2</v>
      </c>
      <c r="XM6" s="189">
        <v>7.7975253054911153E-2</v>
      </c>
      <c r="XN6" s="263">
        <v>5031.9623685275446</v>
      </c>
      <c r="XO6" s="263">
        <v>900</v>
      </c>
      <c r="XP6" s="296">
        <v>1</v>
      </c>
      <c r="XQ6" s="263">
        <v>8224.8120000000017</v>
      </c>
      <c r="XR6" s="117">
        <v>13256.774368527545</v>
      </c>
      <c r="XS6" s="146">
        <v>600</v>
      </c>
      <c r="XT6" s="256">
        <v>-5.0971928245958573E-2</v>
      </c>
      <c r="XU6" s="256">
        <v>-4.9694653104038644E-2</v>
      </c>
      <c r="XV6" s="255">
        <v>4550.2111602513887</v>
      </c>
      <c r="XW6" s="255">
        <v>900</v>
      </c>
      <c r="XX6" s="292">
        <v>1</v>
      </c>
      <c r="XY6" s="255">
        <v>8224.8120000000017</v>
      </c>
      <c r="XZ6" s="119">
        <v>12775.02316025139</v>
      </c>
      <c r="YA6" s="295">
        <v>600</v>
      </c>
      <c r="YB6" s="189">
        <v>-6.4921948060783136E-2</v>
      </c>
      <c r="YC6" s="189">
        <v>-6.28593938354719E-2</v>
      </c>
      <c r="YD6" s="263">
        <v>4736.1095109320131</v>
      </c>
      <c r="YE6" s="263">
        <v>900</v>
      </c>
      <c r="YF6" s="296">
        <v>1</v>
      </c>
      <c r="YG6" s="263">
        <v>8224.8120000000017</v>
      </c>
      <c r="YH6" s="117">
        <v>12960.921510932014</v>
      </c>
      <c r="YI6" s="146">
        <v>600</v>
      </c>
      <c r="YJ6" s="256">
        <v>-1.4587939300589542E-3</v>
      </c>
      <c r="YK6" s="256">
        <v>-1.4577304074100406E-3</v>
      </c>
      <c r="YL6" s="255">
        <v>4418.9241782559766</v>
      </c>
      <c r="YM6" s="255">
        <v>900</v>
      </c>
      <c r="YN6" s="292">
        <v>1</v>
      </c>
      <c r="YO6" s="255">
        <v>8224.8120000000017</v>
      </c>
      <c r="YP6" s="119">
        <v>12643.736178255978</v>
      </c>
      <c r="YQ6" s="295">
        <v>600</v>
      </c>
      <c r="YR6" s="189">
        <v>-2.1233727856371242E-2</v>
      </c>
      <c r="YS6" s="189">
        <v>-2.1009879435396117E-2</v>
      </c>
      <c r="YT6" s="263">
        <v>4846.7139232169129</v>
      </c>
      <c r="YU6" s="263">
        <v>900</v>
      </c>
      <c r="YV6" s="296">
        <v>1</v>
      </c>
      <c r="YW6" s="263">
        <v>8224.8120000000017</v>
      </c>
      <c r="YX6" s="117">
        <v>13071.525923216916</v>
      </c>
      <c r="YY6" s="146">
        <v>600</v>
      </c>
      <c r="YZ6" s="256">
        <v>-1.0942597238494181E-2</v>
      </c>
      <c r="ZA6" s="256">
        <v>-1.088294480378782E-2</v>
      </c>
      <c r="ZB6" s="255">
        <v>4491.7109883604298</v>
      </c>
      <c r="ZC6" s="255">
        <v>900</v>
      </c>
      <c r="ZD6" s="292">
        <v>1</v>
      </c>
      <c r="ZE6" s="255">
        <v>8224.8120000000017</v>
      </c>
      <c r="ZF6" s="119">
        <v>12716.522988360432</v>
      </c>
      <c r="ZG6" s="295">
        <v>600</v>
      </c>
      <c r="ZH6" s="189">
        <v>-2.7510603106070498E-2</v>
      </c>
      <c r="ZI6" s="189">
        <v>-2.7135632885310512E-2</v>
      </c>
      <c r="ZJ6" s="263">
        <v>4833.6804101761181</v>
      </c>
      <c r="ZK6" s="263">
        <v>900</v>
      </c>
      <c r="ZL6" s="296">
        <v>1</v>
      </c>
      <c r="ZM6" s="263">
        <v>8224.8120000000017</v>
      </c>
      <c r="ZN6" s="117">
        <v>13058.492410176121</v>
      </c>
      <c r="ZO6" s="146">
        <v>600</v>
      </c>
      <c r="ZP6" s="256">
        <v>-9.2578247018194573E-2</v>
      </c>
      <c r="ZQ6" s="256">
        <v>-8.8422120077178645E-2</v>
      </c>
      <c r="ZR6" s="255">
        <v>4332.8679489917577</v>
      </c>
      <c r="ZS6" s="255">
        <v>900</v>
      </c>
      <c r="ZT6" s="292">
        <v>1</v>
      </c>
      <c r="ZU6" s="255">
        <v>8224.8120000000017</v>
      </c>
      <c r="ZV6" s="119">
        <v>12557.679948991759</v>
      </c>
      <c r="ZW6" s="295">
        <v>600</v>
      </c>
      <c r="ZX6" s="189">
        <v>1.9042544544105137E-2</v>
      </c>
      <c r="ZY6" s="189">
        <v>1.9225010158400613E-2</v>
      </c>
      <c r="ZZ6" s="263">
        <v>4997.5916235288114</v>
      </c>
      <c r="AAA6" s="263">
        <v>900</v>
      </c>
      <c r="AAB6" s="296">
        <v>1</v>
      </c>
      <c r="AAC6" s="263">
        <v>8224.8120000000017</v>
      </c>
      <c r="AAD6" s="117">
        <v>13222.403623528813</v>
      </c>
      <c r="AAE6" s="146">
        <v>600</v>
      </c>
      <c r="AAF6" s="256">
        <v>-8.4123968542834146E-2</v>
      </c>
      <c r="AAG6" s="256">
        <v>-8.0682717393219971E-2</v>
      </c>
      <c r="AAH6" s="255">
        <v>4636.7769382797032</v>
      </c>
      <c r="AAI6" s="255">
        <v>900</v>
      </c>
      <c r="AAJ6" s="292">
        <v>1</v>
      </c>
      <c r="AAK6" s="255">
        <v>8224.8120000000017</v>
      </c>
      <c r="AAL6" s="119">
        <v>12861.588938279705</v>
      </c>
      <c r="AAM6" s="295">
        <v>600</v>
      </c>
      <c r="AAN6" s="189">
        <v>8.0782235197062319E-2</v>
      </c>
      <c r="AAO6" s="189">
        <v>8.4134784461544321E-2</v>
      </c>
      <c r="AAP6" s="263">
        <v>4857.9186069747147</v>
      </c>
      <c r="AAQ6" s="263">
        <v>900</v>
      </c>
      <c r="AAR6" s="296">
        <v>1</v>
      </c>
      <c r="AAS6" s="263">
        <v>8224.8120000000017</v>
      </c>
      <c r="AAT6" s="117">
        <v>13082.730606974717</v>
      </c>
      <c r="AAU6" s="146">
        <v>600</v>
      </c>
      <c r="AAV6" s="256">
        <v>7.7073496907605881E-3</v>
      </c>
      <c r="AAW6" s="256">
        <v>7.7371277645692516E-3</v>
      </c>
      <c r="AAX6" s="255">
        <v>4948.8333721115314</v>
      </c>
      <c r="AAY6" s="255">
        <v>900</v>
      </c>
      <c r="AAZ6" s="292">
        <v>1</v>
      </c>
      <c r="ABA6" s="255">
        <v>8224.8120000000017</v>
      </c>
      <c r="ABB6" s="119">
        <v>13173.645372111532</v>
      </c>
      <c r="ABC6" s="295">
        <v>600</v>
      </c>
      <c r="ABD6" s="189">
        <v>2.9825004046437148E-2</v>
      </c>
      <c r="ABE6" s="189">
        <v>3.0274224356929613E-2</v>
      </c>
      <c r="ABF6" s="263">
        <v>5184.212192637322</v>
      </c>
      <c r="ABG6" s="263">
        <v>900</v>
      </c>
      <c r="ABH6" s="296">
        <v>1</v>
      </c>
      <c r="ABI6" s="263">
        <v>8224.8120000000017</v>
      </c>
      <c r="ABJ6" s="117">
        <v>13409.024192637324</v>
      </c>
      <c r="ABK6" s="146">
        <v>600</v>
      </c>
      <c r="ABL6" s="256">
        <v>5.1978314419727318E-3</v>
      </c>
      <c r="ABM6" s="256">
        <v>5.2113636036281719E-3</v>
      </c>
      <c r="ABN6" s="255">
        <v>4627.3798788636686</v>
      </c>
      <c r="ABO6" s="255">
        <v>900</v>
      </c>
      <c r="ABP6" s="292">
        <v>1</v>
      </c>
      <c r="ABQ6" s="255">
        <v>8224.8120000000017</v>
      </c>
      <c r="ABR6" s="119">
        <v>12852.19187886367</v>
      </c>
      <c r="ABS6" s="295">
        <v>600</v>
      </c>
      <c r="ABT6" s="189">
        <v>-2.7134247130226791E-2</v>
      </c>
      <c r="ABU6" s="189">
        <v>-2.6769420658304122E-2</v>
      </c>
      <c r="ABV6" s="263">
        <v>5074.5272521494617</v>
      </c>
      <c r="ABW6" s="263">
        <v>900</v>
      </c>
      <c r="ABX6" s="296">
        <v>1</v>
      </c>
      <c r="ABY6" s="263">
        <v>8224.8120000000017</v>
      </c>
      <c r="ABZ6" s="117">
        <v>13299.339252149464</v>
      </c>
      <c r="ACA6" s="146">
        <v>600</v>
      </c>
      <c r="ACB6" s="256">
        <v>-2.7616895499706553E-2</v>
      </c>
      <c r="ACC6" s="256">
        <v>-2.7239035472022777E-2</v>
      </c>
      <c r="ACD6" s="255">
        <v>4808.7346784177507</v>
      </c>
      <c r="ACE6" s="255">
        <v>900</v>
      </c>
      <c r="ACF6" s="292">
        <v>1</v>
      </c>
      <c r="ACG6" s="255">
        <v>8224.8120000000017</v>
      </c>
      <c r="ACH6" s="119">
        <v>13033.546678417752</v>
      </c>
      <c r="ACI6" s="295">
        <v>600</v>
      </c>
      <c r="ACJ6" s="189">
        <v>1.738269915986736E-2</v>
      </c>
      <c r="ACK6" s="189">
        <v>1.7534657479924221E-2</v>
      </c>
      <c r="ACL6" s="263">
        <v>5240.1709468438785</v>
      </c>
      <c r="ACM6" s="263">
        <v>900</v>
      </c>
      <c r="ACN6" s="296">
        <v>1</v>
      </c>
      <c r="ACO6" s="263">
        <v>8224.8120000000017</v>
      </c>
      <c r="ACP6" s="117">
        <v>13464.98294684388</v>
      </c>
      <c r="ACQ6" s="146">
        <v>600</v>
      </c>
      <c r="ACR6" s="256">
        <v>4.8097185907576702E-2</v>
      </c>
      <c r="ACS6" s="256">
        <v>4.9272624881732785E-2</v>
      </c>
      <c r="ACT6" s="255">
        <v>4849.6779127957761</v>
      </c>
      <c r="ACU6" s="255">
        <v>900</v>
      </c>
      <c r="ACV6" s="292">
        <v>1</v>
      </c>
      <c r="ACW6" s="255">
        <v>8224.8120000000017</v>
      </c>
      <c r="ACX6" s="119">
        <v>13074.489912795778</v>
      </c>
      <c r="ACY6" s="295">
        <v>600</v>
      </c>
      <c r="ACZ6" s="189">
        <v>4.8570374395289747E-3</v>
      </c>
      <c r="ADA6" s="189">
        <v>4.868851965994736E-3</v>
      </c>
      <c r="ADB6" s="263">
        <v>4850.1471554622476</v>
      </c>
      <c r="ADC6" s="263">
        <v>900</v>
      </c>
      <c r="ADD6" s="296">
        <v>2</v>
      </c>
      <c r="ADE6" s="263">
        <v>8224.8120000000017</v>
      </c>
      <c r="ADF6" s="117">
        <v>13074.959155462249</v>
      </c>
      <c r="ADG6" s="146">
        <v>600</v>
      </c>
      <c r="ADH6" s="256">
        <v>2.2990326939494377E-2</v>
      </c>
      <c r="ADI6" s="256">
        <v>2.3256641475939421E-2</v>
      </c>
      <c r="ADJ6" s="255">
        <v>4713.0470735786303</v>
      </c>
      <c r="ADK6" s="255">
        <v>900</v>
      </c>
      <c r="ADL6" s="292">
        <v>1</v>
      </c>
      <c r="ADM6" s="255">
        <v>8224.8120000000017</v>
      </c>
      <c r="ADN6" s="119">
        <v>12937.859073578631</v>
      </c>
      <c r="ADO6" s="295">
        <v>600</v>
      </c>
      <c r="ADP6" s="189">
        <v>7.5153650335550465E-2</v>
      </c>
      <c r="ADQ6" s="189">
        <v>7.8049780870325103E-2</v>
      </c>
      <c r="ADR6" s="263">
        <v>5200.6039839344558</v>
      </c>
      <c r="ADS6" s="263">
        <v>900</v>
      </c>
      <c r="ADT6" s="296">
        <v>1</v>
      </c>
      <c r="ADU6" s="263">
        <v>8224.8120000000017</v>
      </c>
      <c r="ADV6" s="117">
        <v>13425.415983934457</v>
      </c>
    </row>
    <row r="7" spans="1:802" x14ac:dyDescent="0.35">
      <c r="A7" s="15">
        <v>45443</v>
      </c>
      <c r="B7" s="16">
        <v>1500</v>
      </c>
      <c r="C7" s="146">
        <v>600</v>
      </c>
      <c r="D7" s="256">
        <v>4.399575472031083E-2</v>
      </c>
      <c r="E7" s="256">
        <v>4.4977918655493498E-2</v>
      </c>
      <c r="F7" s="255">
        <v>5858.8025298410857</v>
      </c>
      <c r="G7" s="255">
        <v>900</v>
      </c>
      <c r="H7" s="292">
        <v>1</v>
      </c>
      <c r="I7" s="255">
        <v>9618.3007200000029</v>
      </c>
      <c r="J7" s="119">
        <v>15477.10324984109</v>
      </c>
      <c r="K7" s="295">
        <v>600</v>
      </c>
      <c r="L7" s="189">
        <v>3.2324158455557743E-2</v>
      </c>
      <c r="M7" s="189">
        <v>3.2852258838637294E-2</v>
      </c>
      <c r="N7" s="263">
        <v>5363.9025573684121</v>
      </c>
      <c r="O7" s="263">
        <v>900</v>
      </c>
      <c r="P7" s="296">
        <v>1</v>
      </c>
      <c r="Q7" s="263">
        <v>9618.3007200000029</v>
      </c>
      <c r="R7" s="117">
        <v>14982.203277368415</v>
      </c>
      <c r="S7" s="146">
        <v>600</v>
      </c>
      <c r="T7" s="256">
        <v>-2.9522856178098274E-3</v>
      </c>
      <c r="U7" s="256">
        <v>-2.9479319081439082E-3</v>
      </c>
      <c r="V7" s="255">
        <v>5429.161485554182</v>
      </c>
      <c r="W7" s="255">
        <v>900</v>
      </c>
      <c r="X7" s="292">
        <v>1</v>
      </c>
      <c r="Y7" s="255">
        <v>9618.3007200000029</v>
      </c>
      <c r="Z7" s="119">
        <v>15047.462205554184</v>
      </c>
      <c r="AA7" s="295">
        <v>600</v>
      </c>
      <c r="AB7" s="189">
        <v>8.4857937944017831E-2</v>
      </c>
      <c r="AC7" s="189">
        <v>8.8562412299041604E-2</v>
      </c>
      <c r="AD7" s="263">
        <v>6691.2457111643944</v>
      </c>
      <c r="AE7" s="263">
        <v>900</v>
      </c>
      <c r="AF7" s="296">
        <v>1</v>
      </c>
      <c r="AG7" s="263">
        <v>9618.3007200000029</v>
      </c>
      <c r="AH7" s="117">
        <v>16309.546431164397</v>
      </c>
      <c r="AI7" s="146">
        <v>600</v>
      </c>
      <c r="AJ7" s="256">
        <v>-8.7295656319304762E-2</v>
      </c>
      <c r="AK7" s="256">
        <v>-8.3593885682290536E-2</v>
      </c>
      <c r="AL7" s="255">
        <v>5460.3290707455526</v>
      </c>
      <c r="AM7" s="255">
        <v>900</v>
      </c>
      <c r="AN7" s="292">
        <v>1</v>
      </c>
      <c r="AO7" s="255">
        <v>9618.3007200000029</v>
      </c>
      <c r="AP7" s="119">
        <v>15078.629790745556</v>
      </c>
      <c r="AQ7" s="295">
        <v>600</v>
      </c>
      <c r="AR7" s="189">
        <v>-3.8151480765968686E-2</v>
      </c>
      <c r="AS7" s="189">
        <v>-3.7432880557643378E-2</v>
      </c>
      <c r="AT7" s="263">
        <v>5187.8280940689001</v>
      </c>
      <c r="AU7" s="263">
        <v>900</v>
      </c>
      <c r="AV7" s="296">
        <v>1</v>
      </c>
      <c r="AW7" s="263">
        <v>9618.3007200000029</v>
      </c>
      <c r="AX7" s="117">
        <v>14806.128814068903</v>
      </c>
      <c r="AY7" s="146">
        <v>600</v>
      </c>
      <c r="AZ7" s="256">
        <v>-4.83833224665473E-2</v>
      </c>
      <c r="BA7" s="256">
        <v>-4.7231500500766743E-2</v>
      </c>
      <c r="BB7" s="255">
        <v>5613.0029685148729</v>
      </c>
      <c r="BC7" s="255">
        <v>900</v>
      </c>
      <c r="BD7" s="292">
        <v>2</v>
      </c>
      <c r="BE7" s="255">
        <v>9618.3007200000029</v>
      </c>
      <c r="BF7" s="119">
        <v>15231.303688514876</v>
      </c>
      <c r="BG7" s="295">
        <v>600</v>
      </c>
      <c r="BH7" s="189">
        <v>-4.6582295152770362E-2</v>
      </c>
      <c r="BI7" s="189">
        <v>-4.5513992234069156E-2</v>
      </c>
      <c r="BJ7" s="263">
        <v>5358.322633323306</v>
      </c>
      <c r="BK7" s="263">
        <v>900</v>
      </c>
      <c r="BL7" s="296">
        <v>1</v>
      </c>
      <c r="BM7" s="263">
        <v>9618.3007200000029</v>
      </c>
      <c r="BN7" s="117">
        <v>14976.62335332331</v>
      </c>
      <c r="BO7" s="146">
        <v>600</v>
      </c>
      <c r="BP7" s="256">
        <v>4.8927634565269738E-2</v>
      </c>
      <c r="BQ7" s="256">
        <v>5.014435383759186E-2</v>
      </c>
      <c r="BR7" s="255">
        <v>5357.1213953533306</v>
      </c>
      <c r="BS7" s="255">
        <v>900</v>
      </c>
      <c r="BT7" s="292">
        <v>1</v>
      </c>
      <c r="BU7" s="255">
        <v>9618.3007200000029</v>
      </c>
      <c r="BV7" s="119">
        <v>14975.422115353333</v>
      </c>
      <c r="BW7" s="295">
        <v>600</v>
      </c>
      <c r="BX7" s="189">
        <v>-4.6980701958674535E-2</v>
      </c>
      <c r="BY7" s="189">
        <v>-4.589419021394292E-2</v>
      </c>
      <c r="BZ7" s="263">
        <v>4912.9826066831301</v>
      </c>
      <c r="CA7" s="263">
        <v>900</v>
      </c>
      <c r="CB7" s="296">
        <v>1</v>
      </c>
      <c r="CC7" s="263">
        <v>9618.3007200000029</v>
      </c>
      <c r="CD7" s="117">
        <v>14531.283326683133</v>
      </c>
      <c r="CE7" s="146">
        <v>600</v>
      </c>
      <c r="CF7" s="256">
        <v>-9.505832483659122E-3</v>
      </c>
      <c r="CG7" s="256">
        <v>-9.4607948776751494E-3</v>
      </c>
      <c r="CH7" s="255">
        <v>4973.6506094342412</v>
      </c>
      <c r="CI7" s="255">
        <v>900</v>
      </c>
      <c r="CJ7" s="292">
        <v>1</v>
      </c>
      <c r="CK7" s="255">
        <v>9618.3007200000029</v>
      </c>
      <c r="CL7" s="119">
        <v>14591.951329434243</v>
      </c>
      <c r="CM7" s="295">
        <v>600</v>
      </c>
      <c r="CN7" s="189">
        <v>-4.3404825314731603E-2</v>
      </c>
      <c r="CO7" s="189">
        <v>-4.2476318230576515E-2</v>
      </c>
      <c r="CP7" s="263">
        <v>5444.4579920919496</v>
      </c>
      <c r="CQ7" s="263">
        <v>900</v>
      </c>
      <c r="CR7" s="296">
        <v>1</v>
      </c>
      <c r="CS7" s="263">
        <v>9618.3007200000029</v>
      </c>
      <c r="CT7" s="117">
        <v>15062.758712091952</v>
      </c>
      <c r="CU7" s="146">
        <v>600</v>
      </c>
      <c r="CV7" s="256">
        <v>5.1840770990698261E-2</v>
      </c>
      <c r="CW7" s="256">
        <v>5.3208027890332854E-2</v>
      </c>
      <c r="CX7" s="255">
        <v>5770.6845617732279</v>
      </c>
      <c r="CY7" s="255">
        <v>900</v>
      </c>
      <c r="CZ7" s="292">
        <v>2</v>
      </c>
      <c r="DA7" s="255">
        <v>9618.3007200000029</v>
      </c>
      <c r="DB7" s="119">
        <v>15388.985281773232</v>
      </c>
      <c r="DC7" s="295">
        <v>600</v>
      </c>
      <c r="DD7" s="189">
        <v>-8.2949995452818517E-2</v>
      </c>
      <c r="DE7" s="189">
        <v>-7.9602829886843196E-2</v>
      </c>
      <c r="DF7" s="263">
        <v>4923.3147428978655</v>
      </c>
      <c r="DG7" s="263">
        <v>900</v>
      </c>
      <c r="DH7" s="296">
        <v>1</v>
      </c>
      <c r="DI7" s="263">
        <v>9618.3007200000029</v>
      </c>
      <c r="DJ7" s="117">
        <v>14541.615462897869</v>
      </c>
      <c r="DK7" s="146">
        <v>600</v>
      </c>
      <c r="DL7" s="256">
        <v>-3.057172974230817E-3</v>
      </c>
      <c r="DM7" s="256">
        <v>-3.0525045795087857E-3</v>
      </c>
      <c r="DN7" s="255">
        <v>6272.1134620091825</v>
      </c>
      <c r="DO7" s="255">
        <v>900</v>
      </c>
      <c r="DP7" s="292">
        <v>1</v>
      </c>
      <c r="DQ7" s="255">
        <v>9618.3007200000029</v>
      </c>
      <c r="DR7" s="119">
        <v>15890.414182009186</v>
      </c>
      <c r="DS7" s="295">
        <v>600</v>
      </c>
      <c r="DT7" s="189">
        <v>2.4009992309338361E-2</v>
      </c>
      <c r="DU7" s="189">
        <v>2.4300552967466027E-2</v>
      </c>
      <c r="DV7" s="263">
        <v>5222.3000192313575</v>
      </c>
      <c r="DW7" s="263">
        <v>900</v>
      </c>
      <c r="DX7" s="296">
        <v>1</v>
      </c>
      <c r="DY7" s="263">
        <v>9618.3007200000029</v>
      </c>
      <c r="DZ7" s="117">
        <v>14840.60073923136</v>
      </c>
      <c r="EA7" s="146">
        <v>600</v>
      </c>
      <c r="EB7" s="256">
        <v>-5.1706328628492858E-2</v>
      </c>
      <c r="EC7" s="256">
        <v>-5.0392301506340664E-2</v>
      </c>
      <c r="ED7" s="255">
        <v>5379.8878794993607</v>
      </c>
      <c r="EE7" s="255">
        <v>900</v>
      </c>
      <c r="EF7" s="292">
        <v>1</v>
      </c>
      <c r="EG7" s="255">
        <v>9618.3007200000029</v>
      </c>
      <c r="EH7" s="119">
        <v>14998.188599499364</v>
      </c>
      <c r="EI7" s="295">
        <v>600</v>
      </c>
      <c r="EJ7" s="189">
        <v>4.9439753869124026E-2</v>
      </c>
      <c r="EK7" s="189">
        <v>5.0682290765211357E-2</v>
      </c>
      <c r="EL7" s="263">
        <v>5664.6328749082486</v>
      </c>
      <c r="EM7" s="263">
        <v>900</v>
      </c>
      <c r="EN7" s="296">
        <v>1</v>
      </c>
      <c r="EO7" s="263">
        <v>9618.3007200000029</v>
      </c>
      <c r="EP7" s="117">
        <v>15282.933594908252</v>
      </c>
      <c r="EQ7" s="146">
        <v>600</v>
      </c>
      <c r="ER7" s="256">
        <v>7.2201988024847771E-2</v>
      </c>
      <c r="ES7" s="256">
        <v>7.4872433498148094E-2</v>
      </c>
      <c r="ET7" s="255">
        <v>5878.4073194622624</v>
      </c>
      <c r="EU7" s="255">
        <v>900</v>
      </c>
      <c r="EV7" s="292">
        <v>1</v>
      </c>
      <c r="EW7" s="255">
        <v>9618.3007200000029</v>
      </c>
      <c r="EX7" s="119">
        <v>15496.708039462264</v>
      </c>
      <c r="EY7" s="295">
        <v>600</v>
      </c>
      <c r="EZ7" s="189">
        <v>2.7253759216582549E-2</v>
      </c>
      <c r="FA7" s="189">
        <v>2.7628539893086446E-2</v>
      </c>
      <c r="FB7" s="263">
        <v>5392.8223845199736</v>
      </c>
      <c r="FC7" s="263">
        <v>900</v>
      </c>
      <c r="FD7" s="296">
        <v>1</v>
      </c>
      <c r="FE7" s="263">
        <v>9618.3007200000029</v>
      </c>
      <c r="FF7" s="117">
        <v>15011.123104519977</v>
      </c>
      <c r="FG7" s="146">
        <v>600</v>
      </c>
      <c r="FH7" s="256">
        <v>3.583620509589841E-2</v>
      </c>
      <c r="FI7" s="256">
        <v>3.6486061451303176E-2</v>
      </c>
      <c r="FJ7" s="255">
        <v>5919.3409212179613</v>
      </c>
      <c r="FK7" s="255">
        <v>900</v>
      </c>
      <c r="FL7" s="292">
        <v>1</v>
      </c>
      <c r="FM7" s="255">
        <v>9618.3007200000029</v>
      </c>
      <c r="FN7" s="119">
        <v>15537.641641217964</v>
      </c>
      <c r="FO7" s="295">
        <v>600</v>
      </c>
      <c r="FP7" s="189">
        <v>7.0774311616240315E-2</v>
      </c>
      <c r="FQ7" s="189">
        <v>7.3338958396161891E-2</v>
      </c>
      <c r="FR7" s="263">
        <v>5698.4881604060165</v>
      </c>
      <c r="FS7" s="263">
        <v>900</v>
      </c>
      <c r="FT7" s="296">
        <v>2</v>
      </c>
      <c r="FU7" s="263">
        <v>9618.3007200000029</v>
      </c>
      <c r="FV7" s="117">
        <v>15316.78888040602</v>
      </c>
      <c r="FW7" s="146">
        <v>600</v>
      </c>
      <c r="FX7" s="256">
        <v>2.827525177981708E-2</v>
      </c>
      <c r="FY7" s="256">
        <v>2.8678791124942871E-2</v>
      </c>
      <c r="FZ7" s="255">
        <v>5626.2233779190756</v>
      </c>
      <c r="GA7" s="255">
        <v>900</v>
      </c>
      <c r="GB7" s="292">
        <v>2</v>
      </c>
      <c r="GC7" s="255">
        <v>9618.3007200000029</v>
      </c>
      <c r="GD7" s="119">
        <v>15244.524097919078</v>
      </c>
      <c r="GE7" s="295">
        <v>600</v>
      </c>
      <c r="GF7" s="189">
        <v>4.3226980778208003E-2</v>
      </c>
      <c r="GG7" s="189">
        <v>4.4174875580404338E-2</v>
      </c>
      <c r="GH7" s="263">
        <v>5880.0554060451886</v>
      </c>
      <c r="GI7" s="263">
        <v>900</v>
      </c>
      <c r="GJ7" s="296">
        <v>1</v>
      </c>
      <c r="GK7" s="263">
        <v>9618.3007200000029</v>
      </c>
      <c r="GL7" s="117">
        <v>15498.356126045192</v>
      </c>
      <c r="GM7" s="146">
        <v>600</v>
      </c>
      <c r="GN7" s="256">
        <v>-3.7568843000933536E-2</v>
      </c>
      <c r="GO7" s="256">
        <v>-3.6871889190966955E-2</v>
      </c>
      <c r="GP7" s="255">
        <v>5097.1406473304314</v>
      </c>
      <c r="GQ7" s="255">
        <v>900</v>
      </c>
      <c r="GR7" s="292">
        <v>1</v>
      </c>
      <c r="GS7" s="255">
        <v>9618.3007200000029</v>
      </c>
      <c r="GT7" s="119">
        <v>14715.441367330433</v>
      </c>
      <c r="GU7" s="295">
        <v>600</v>
      </c>
      <c r="GV7" s="189">
        <v>-4.980911127531204E-2</v>
      </c>
      <c r="GW7" s="189">
        <v>-4.8588979195765436E-2</v>
      </c>
      <c r="GX7" s="263">
        <v>5067.9013788126631</v>
      </c>
      <c r="GY7" s="263">
        <v>900</v>
      </c>
      <c r="GZ7" s="296">
        <v>1</v>
      </c>
      <c r="HA7" s="263">
        <v>9618.3007200000029</v>
      </c>
      <c r="HB7" s="117">
        <v>14686.202098812666</v>
      </c>
      <c r="HC7" s="146">
        <v>600</v>
      </c>
      <c r="HD7" s="256">
        <v>6.1314677800379455E-3</v>
      </c>
      <c r="HE7" s="256">
        <v>6.1503037062198285E-3</v>
      </c>
      <c r="HF7" s="255">
        <v>5100.5539869160712</v>
      </c>
      <c r="HG7" s="255">
        <v>900</v>
      </c>
      <c r="HH7" s="292">
        <v>1</v>
      </c>
      <c r="HI7" s="255">
        <v>9618.3007200000029</v>
      </c>
      <c r="HJ7" s="119">
        <v>14718.854706916074</v>
      </c>
      <c r="HK7" s="295">
        <v>600</v>
      </c>
      <c r="HL7" s="189">
        <v>8.13654004332552E-2</v>
      </c>
      <c r="HM7" s="189">
        <v>8.4767198562226254E-2</v>
      </c>
      <c r="HN7" s="263">
        <v>6390.3214169720577</v>
      </c>
      <c r="HO7" s="263">
        <v>900</v>
      </c>
      <c r="HP7" s="296">
        <v>1</v>
      </c>
      <c r="HQ7" s="263">
        <v>9618.3007200000029</v>
      </c>
      <c r="HR7" s="117">
        <v>16008.622136972061</v>
      </c>
      <c r="HS7" s="146">
        <v>600</v>
      </c>
      <c r="HT7" s="256">
        <v>3.5379347523972413E-2</v>
      </c>
      <c r="HU7" s="256">
        <v>3.6012643096547725E-2</v>
      </c>
      <c r="HV7" s="255">
        <v>5335.151761024581</v>
      </c>
      <c r="HW7" s="255">
        <v>900</v>
      </c>
      <c r="HX7" s="292">
        <v>1</v>
      </c>
      <c r="HY7" s="255">
        <v>9618.3007200000029</v>
      </c>
      <c r="HZ7" s="119">
        <v>14953.452481024584</v>
      </c>
      <c r="IA7" s="295">
        <v>600</v>
      </c>
      <c r="IB7" s="189">
        <v>3.3661157649560125E-2</v>
      </c>
      <c r="IC7" s="189">
        <v>3.4234105034007811E-2</v>
      </c>
      <c r="ID7" s="263">
        <v>5917.5074232910174</v>
      </c>
      <c r="IE7" s="263">
        <v>900</v>
      </c>
      <c r="IF7" s="296">
        <v>2</v>
      </c>
      <c r="IG7" s="263">
        <v>9618.3007200000029</v>
      </c>
      <c r="IH7" s="117">
        <v>15535.80814329102</v>
      </c>
      <c r="II7" s="146">
        <v>600</v>
      </c>
      <c r="IJ7" s="256">
        <v>4.0658790634920304E-2</v>
      </c>
      <c r="IK7" s="256">
        <v>4.1496676491348694E-2</v>
      </c>
      <c r="IL7" s="255">
        <v>5752.2980222089709</v>
      </c>
      <c r="IM7" s="255">
        <v>900</v>
      </c>
      <c r="IN7" s="292">
        <v>1</v>
      </c>
      <c r="IO7" s="255">
        <v>9618.3007200000029</v>
      </c>
      <c r="IP7" s="119">
        <v>15370.598742208975</v>
      </c>
      <c r="IQ7" s="295">
        <v>600</v>
      </c>
      <c r="IR7" s="189">
        <v>4.437378120002991E-2</v>
      </c>
      <c r="IS7" s="189">
        <v>4.5373022654648931E-2</v>
      </c>
      <c r="IT7" s="263">
        <v>5769.6689930093098</v>
      </c>
      <c r="IU7" s="263">
        <v>900</v>
      </c>
      <c r="IV7" s="296">
        <v>1</v>
      </c>
      <c r="IW7" s="263">
        <v>9618.3007200000029</v>
      </c>
      <c r="IX7" s="117">
        <v>15387.969713009312</v>
      </c>
      <c r="IY7" s="146">
        <v>600</v>
      </c>
      <c r="IZ7" s="256">
        <v>-2.9365041450535544E-2</v>
      </c>
      <c r="JA7" s="256">
        <v>-2.8938078093355912E-2</v>
      </c>
      <c r="JB7" s="255">
        <v>5543.1227698217635</v>
      </c>
      <c r="JC7" s="255">
        <v>900</v>
      </c>
      <c r="JD7" s="292">
        <v>1</v>
      </c>
      <c r="JE7" s="255">
        <v>9618.3007200000029</v>
      </c>
      <c r="JF7" s="119">
        <v>15161.423489821766</v>
      </c>
      <c r="JG7" s="295">
        <v>600</v>
      </c>
      <c r="JH7" s="189">
        <v>-1.3421499252567352E-2</v>
      </c>
      <c r="JI7" s="189">
        <v>-1.3331832533679533E-2</v>
      </c>
      <c r="JJ7" s="263">
        <v>5469.169327867824</v>
      </c>
      <c r="JK7" s="263">
        <v>900</v>
      </c>
      <c r="JL7" s="296">
        <v>1</v>
      </c>
      <c r="JM7" s="263">
        <v>9618.3007200000029</v>
      </c>
      <c r="JN7" s="117">
        <v>15087.470047867828</v>
      </c>
      <c r="JO7" s="146">
        <v>600</v>
      </c>
      <c r="JP7" s="256">
        <v>7.2688601306486036E-2</v>
      </c>
      <c r="JQ7" s="256">
        <v>7.5395607981857626E-2</v>
      </c>
      <c r="JR7" s="255">
        <v>5402.4298976839227</v>
      </c>
      <c r="JS7" s="255">
        <v>900</v>
      </c>
      <c r="JT7" s="292">
        <v>1</v>
      </c>
      <c r="JU7" s="255">
        <v>9618.3007200000029</v>
      </c>
      <c r="JV7" s="119">
        <v>15020.730617683927</v>
      </c>
      <c r="JW7" s="295">
        <v>600</v>
      </c>
      <c r="JX7" s="189">
        <v>0.11462036897894681</v>
      </c>
      <c r="JY7" s="189">
        <v>0.12144762044514978</v>
      </c>
      <c r="JZ7" s="263">
        <v>6445.9966286515419</v>
      </c>
      <c r="KA7" s="263">
        <v>900</v>
      </c>
      <c r="KB7" s="296">
        <v>1</v>
      </c>
      <c r="KC7" s="263">
        <v>9618.3007200000029</v>
      </c>
      <c r="KD7" s="117">
        <v>16064.297348651544</v>
      </c>
      <c r="KE7" s="146">
        <v>600</v>
      </c>
      <c r="KF7" s="256">
        <v>-2.9460609378002562E-2</v>
      </c>
      <c r="KG7" s="256">
        <v>-2.9030876034350617E-2</v>
      </c>
      <c r="KH7" s="255">
        <v>5619.0733274009635</v>
      </c>
      <c r="KI7" s="255">
        <v>900</v>
      </c>
      <c r="KJ7" s="292">
        <v>1</v>
      </c>
      <c r="KK7" s="255">
        <v>9618.3007200000029</v>
      </c>
      <c r="KL7" s="119">
        <v>15237.374047400966</v>
      </c>
      <c r="KM7" s="295">
        <v>600</v>
      </c>
      <c r="KN7" s="189">
        <v>5.591840236520252E-2</v>
      </c>
      <c r="KO7" s="189">
        <v>5.7511389787789913E-2</v>
      </c>
      <c r="KP7" s="263">
        <v>5354.1375576104438</v>
      </c>
      <c r="KQ7" s="263">
        <v>900</v>
      </c>
      <c r="KR7" s="296">
        <v>1</v>
      </c>
      <c r="KS7" s="263">
        <v>9618.3007200000029</v>
      </c>
      <c r="KT7" s="117">
        <v>14972.438277610447</v>
      </c>
      <c r="KU7" s="146">
        <v>600</v>
      </c>
      <c r="KV7" s="256">
        <v>8.85558599128752E-3</v>
      </c>
      <c r="KW7" s="256">
        <v>8.894912694193069E-3</v>
      </c>
      <c r="KX7" s="255">
        <v>5357.3016850134245</v>
      </c>
      <c r="KY7" s="255">
        <v>900</v>
      </c>
      <c r="KZ7" s="292">
        <v>1</v>
      </c>
      <c r="LA7" s="255">
        <v>9618.3007200000029</v>
      </c>
      <c r="LB7" s="119">
        <v>14975.602405013427</v>
      </c>
      <c r="LC7" s="295">
        <v>600</v>
      </c>
      <c r="LD7" s="189">
        <v>3.5003740666666144E-2</v>
      </c>
      <c r="LE7" s="189">
        <v>3.5623582714992219E-2</v>
      </c>
      <c r="LF7" s="263">
        <v>5560.6622919582596</v>
      </c>
      <c r="LG7" s="263">
        <v>900</v>
      </c>
      <c r="LH7" s="296">
        <v>2</v>
      </c>
      <c r="LI7" s="263">
        <v>9618.3007200000029</v>
      </c>
      <c r="LJ7" s="117">
        <v>15178.963011958262</v>
      </c>
      <c r="LK7" s="146">
        <v>600</v>
      </c>
      <c r="LL7" s="256">
        <v>9.6521507309908945E-3</v>
      </c>
      <c r="LM7" s="256">
        <v>9.6988829723880787E-3</v>
      </c>
      <c r="LN7" s="255">
        <v>5214.1469885817578</v>
      </c>
      <c r="LO7" s="255">
        <v>900</v>
      </c>
      <c r="LP7" s="292">
        <v>1</v>
      </c>
      <c r="LQ7" s="255">
        <v>9618.3007200000029</v>
      </c>
      <c r="LR7" s="119">
        <v>14832.44770858176</v>
      </c>
      <c r="LS7" s="295">
        <v>600</v>
      </c>
      <c r="LT7" s="189">
        <v>5.3221601364749113E-2</v>
      </c>
      <c r="LU7" s="189">
        <v>5.4663334059684043E-2</v>
      </c>
      <c r="LV7" s="263">
        <v>5305.9918777394287</v>
      </c>
      <c r="LW7" s="263">
        <v>900</v>
      </c>
      <c r="LX7" s="296">
        <v>1</v>
      </c>
      <c r="LY7" s="263">
        <v>9618.3007200000029</v>
      </c>
      <c r="LZ7" s="117">
        <v>14924.292597739432</v>
      </c>
      <c r="MA7" s="146">
        <v>600</v>
      </c>
      <c r="MB7" s="256">
        <v>1.3615752773848543E-2</v>
      </c>
      <c r="MC7" s="256">
        <v>1.3708869272768487E-2</v>
      </c>
      <c r="MD7" s="255">
        <v>4892.9555199018323</v>
      </c>
      <c r="ME7" s="255">
        <v>900</v>
      </c>
      <c r="MF7" s="292">
        <v>1</v>
      </c>
      <c r="MG7" s="255">
        <v>9618.3007200000029</v>
      </c>
      <c r="MH7" s="119">
        <v>14511.256239901835</v>
      </c>
      <c r="MI7" s="295">
        <v>600</v>
      </c>
      <c r="MJ7" s="189">
        <v>0.14197216873286617</v>
      </c>
      <c r="MK7" s="189">
        <v>0.15254457131478438</v>
      </c>
      <c r="ML7" s="263">
        <v>5966.1570613993745</v>
      </c>
      <c r="MM7" s="263">
        <v>900</v>
      </c>
      <c r="MN7" s="296">
        <v>1</v>
      </c>
      <c r="MO7" s="263">
        <v>9618.3007200000029</v>
      </c>
      <c r="MP7" s="117">
        <v>15584.457781399378</v>
      </c>
      <c r="MQ7" s="146">
        <v>600</v>
      </c>
      <c r="MR7" s="256">
        <v>1.4580550051609339E-2</v>
      </c>
      <c r="MS7" s="256">
        <v>1.4687364779283785E-2</v>
      </c>
      <c r="MT7" s="255">
        <v>5557.4576814682332</v>
      </c>
      <c r="MU7" s="255">
        <v>900</v>
      </c>
      <c r="MV7" s="292">
        <v>2</v>
      </c>
      <c r="MW7" s="255">
        <v>9618.3007200000029</v>
      </c>
      <c r="MX7" s="119">
        <v>15175.758401468236</v>
      </c>
      <c r="MY7" s="295">
        <v>600</v>
      </c>
      <c r="MZ7" s="189">
        <v>-5.1608446615499176E-3</v>
      </c>
      <c r="NA7" s="189">
        <v>-5.1475503824749413E-3</v>
      </c>
      <c r="NB7" s="263">
        <v>5598.5443647650509</v>
      </c>
      <c r="NC7" s="263">
        <v>900</v>
      </c>
      <c r="ND7" s="296">
        <v>1</v>
      </c>
      <c r="NE7" s="263">
        <v>9618.3007200000029</v>
      </c>
      <c r="NF7" s="117">
        <v>15216.845084765053</v>
      </c>
      <c r="NG7" s="146">
        <v>600</v>
      </c>
      <c r="NH7" s="256">
        <v>9.040833341956897E-2</v>
      </c>
      <c r="NI7" s="256">
        <v>9.4621162863718355E-2</v>
      </c>
      <c r="NJ7" s="255">
        <v>6049.9858975905136</v>
      </c>
      <c r="NK7" s="255">
        <v>900</v>
      </c>
      <c r="NL7" s="292">
        <v>1</v>
      </c>
      <c r="NM7" s="255">
        <v>9618.3007200000029</v>
      </c>
      <c r="NN7" s="119">
        <v>15668.286617590516</v>
      </c>
      <c r="NO7" s="295">
        <v>600</v>
      </c>
      <c r="NP7" s="189">
        <v>-1.4082091665199834E-2</v>
      </c>
      <c r="NQ7" s="189">
        <v>-1.3983402804010892E-2</v>
      </c>
      <c r="NR7" s="263">
        <v>5830.5599763086093</v>
      </c>
      <c r="NS7" s="263">
        <v>900</v>
      </c>
      <c r="NT7" s="296">
        <v>1</v>
      </c>
      <c r="NU7" s="263">
        <v>9618.3007200000029</v>
      </c>
      <c r="NV7" s="117">
        <v>15448.860696308613</v>
      </c>
      <c r="NW7" s="146">
        <v>600</v>
      </c>
      <c r="NX7" s="256">
        <v>-5.8730891062125389E-2</v>
      </c>
      <c r="NY7" s="256">
        <v>-5.7039505887229724E-2</v>
      </c>
      <c r="NZ7" s="255">
        <v>5112.6598511438478</v>
      </c>
      <c r="OA7" s="255">
        <v>900</v>
      </c>
      <c r="OB7" s="292">
        <v>1</v>
      </c>
      <c r="OC7" s="255">
        <v>9618.3007200000029</v>
      </c>
      <c r="OD7" s="119">
        <v>14730.960571143851</v>
      </c>
      <c r="OE7" s="295">
        <v>600</v>
      </c>
      <c r="OF7" s="189">
        <v>-2.2110453715040404E-2</v>
      </c>
      <c r="OG7" s="189">
        <v>-2.1867809249896286E-2</v>
      </c>
      <c r="OH7" s="263">
        <v>5701.4522375484421</v>
      </c>
      <c r="OI7" s="263">
        <v>900</v>
      </c>
      <c r="OJ7" s="296">
        <v>1</v>
      </c>
      <c r="OK7" s="263">
        <v>9618.3007200000029</v>
      </c>
      <c r="OL7" s="117">
        <v>15319.752957548444</v>
      </c>
      <c r="OM7" s="146">
        <v>600</v>
      </c>
      <c r="ON7" s="256">
        <v>0.10116416922707758</v>
      </c>
      <c r="OO7" s="256">
        <v>0.10645827325337853</v>
      </c>
      <c r="OP7" s="255">
        <v>5605.592946627331</v>
      </c>
      <c r="OQ7" s="255">
        <v>900</v>
      </c>
      <c r="OR7" s="292">
        <v>1</v>
      </c>
      <c r="OS7" s="255">
        <v>9618.3007200000029</v>
      </c>
      <c r="OT7" s="119">
        <v>15223.893666627333</v>
      </c>
      <c r="OU7" s="295">
        <v>600</v>
      </c>
      <c r="OV7" s="189">
        <v>7.9419262739575669E-3</v>
      </c>
      <c r="OW7" s="189">
        <v>7.9735470248880613E-3</v>
      </c>
      <c r="OX7" s="263">
        <v>5532.2090862598398</v>
      </c>
      <c r="OY7" s="263">
        <v>900</v>
      </c>
      <c r="OZ7" s="296">
        <v>1</v>
      </c>
      <c r="PA7" s="263">
        <v>9618.3007200000029</v>
      </c>
      <c r="PB7" s="117">
        <v>15150.509806259843</v>
      </c>
      <c r="PC7" s="146">
        <v>600</v>
      </c>
      <c r="PD7" s="256">
        <v>2.8693311187046665E-2</v>
      </c>
      <c r="PE7" s="256">
        <v>2.9108929876101142E-2</v>
      </c>
      <c r="PF7" s="255">
        <v>5542.6555602550516</v>
      </c>
      <c r="PG7" s="255">
        <v>900</v>
      </c>
      <c r="PH7" s="292">
        <v>1</v>
      </c>
      <c r="PI7" s="255">
        <v>9618.3007200000029</v>
      </c>
      <c r="PJ7" s="119">
        <v>15160.956280255054</v>
      </c>
      <c r="PK7" s="295">
        <v>600</v>
      </c>
      <c r="PL7" s="189">
        <v>9.9561679529596006E-2</v>
      </c>
      <c r="PM7" s="189">
        <v>0.10468660518884021</v>
      </c>
      <c r="PN7" s="263">
        <v>6177.450605334654</v>
      </c>
      <c r="PO7" s="263">
        <v>900</v>
      </c>
      <c r="PP7" s="296">
        <v>2</v>
      </c>
      <c r="PQ7" s="263">
        <v>9618.3007200000029</v>
      </c>
      <c r="PR7" s="117">
        <v>15795.751325334657</v>
      </c>
      <c r="PS7" s="146">
        <v>600</v>
      </c>
      <c r="PT7" s="256">
        <v>5.1028201271266345E-2</v>
      </c>
      <c r="PU7" s="256">
        <v>5.2352570545043386E-2</v>
      </c>
      <c r="PV7" s="255">
        <v>5749.3185512225646</v>
      </c>
      <c r="PW7" s="255">
        <v>900</v>
      </c>
      <c r="PX7" s="292">
        <v>1</v>
      </c>
      <c r="PY7" s="255">
        <v>9618.3007200000029</v>
      </c>
      <c r="PZ7" s="119">
        <v>15367.619271222567</v>
      </c>
      <c r="QA7" s="295">
        <v>600</v>
      </c>
      <c r="QB7" s="189">
        <v>-1.1118411804836359E-2</v>
      </c>
      <c r="QC7" s="189">
        <v>-1.1056830703623843E-2</v>
      </c>
      <c r="QD7" s="263">
        <v>4885.2377737964525</v>
      </c>
      <c r="QE7" s="263">
        <v>900</v>
      </c>
      <c r="QF7" s="296">
        <v>2</v>
      </c>
      <c r="QG7" s="263">
        <v>9618.3007200000029</v>
      </c>
      <c r="QH7" s="117">
        <v>14503.538493796455</v>
      </c>
      <c r="QI7" s="146">
        <v>600</v>
      </c>
      <c r="QJ7" s="256">
        <v>1.9033828292971998E-3</v>
      </c>
      <c r="QK7" s="256">
        <v>1.9051954122253356E-3</v>
      </c>
      <c r="QL7" s="255">
        <v>5668.7837069132856</v>
      </c>
      <c r="QM7" s="255">
        <v>900</v>
      </c>
      <c r="QN7" s="292">
        <v>1</v>
      </c>
      <c r="QO7" s="255">
        <v>9618.3007200000029</v>
      </c>
      <c r="QP7" s="119">
        <v>15287.084426913289</v>
      </c>
      <c r="QQ7" s="295">
        <v>600</v>
      </c>
      <c r="QR7" s="189">
        <v>1.4498751080895274E-2</v>
      </c>
      <c r="QS7" s="189">
        <v>1.460436779182861E-2</v>
      </c>
      <c r="QT7" s="263">
        <v>4914.9549270697598</v>
      </c>
      <c r="QU7" s="263">
        <v>900</v>
      </c>
      <c r="QV7" s="296">
        <v>1</v>
      </c>
      <c r="QW7" s="263">
        <v>9618.3007200000029</v>
      </c>
      <c r="QX7" s="117">
        <v>14533.255647069764</v>
      </c>
      <c r="QY7" s="146">
        <v>600</v>
      </c>
      <c r="QZ7" s="256">
        <v>5.6642195843973142E-3</v>
      </c>
      <c r="RA7" s="256">
        <v>5.6802916069735865E-3</v>
      </c>
      <c r="RB7" s="255">
        <v>5472.1769453729758</v>
      </c>
      <c r="RC7" s="255">
        <v>900</v>
      </c>
      <c r="RD7" s="292">
        <v>1</v>
      </c>
      <c r="RE7" s="255">
        <v>9618.3007200000029</v>
      </c>
      <c r="RF7" s="119">
        <v>15090.477665372979</v>
      </c>
      <c r="RG7" s="295">
        <v>600</v>
      </c>
      <c r="RH7" s="189">
        <v>4.2551342411951704E-4</v>
      </c>
      <c r="RI7" s="189">
        <v>4.2560396779856013E-4</v>
      </c>
      <c r="RJ7" s="263">
        <v>5212.4043909567026</v>
      </c>
      <c r="RK7" s="263">
        <v>900</v>
      </c>
      <c r="RL7" s="296">
        <v>1</v>
      </c>
      <c r="RM7" s="263">
        <v>9618.3007200000029</v>
      </c>
      <c r="RN7" s="117">
        <v>14830.705110956706</v>
      </c>
      <c r="RO7" s="146">
        <v>600</v>
      </c>
      <c r="RP7" s="256">
        <v>-3.8555743339461268E-2</v>
      </c>
      <c r="RQ7" s="256">
        <v>-3.7821931773787121E-2</v>
      </c>
      <c r="RR7" s="255">
        <v>5110.2594167587686</v>
      </c>
      <c r="RS7" s="255">
        <v>900</v>
      </c>
      <c r="RT7" s="292">
        <v>1</v>
      </c>
      <c r="RU7" s="255">
        <v>9618.3007200000029</v>
      </c>
      <c r="RV7" s="119">
        <v>14728.560136758771</v>
      </c>
      <c r="RW7" s="295">
        <v>600</v>
      </c>
      <c r="RX7" s="189">
        <v>6.5932840000869963E-2</v>
      </c>
      <c r="RY7" s="189">
        <v>6.8154977469643718E-2</v>
      </c>
      <c r="RZ7" s="263">
        <v>5039.347752048131</v>
      </c>
      <c r="SA7" s="263">
        <v>900</v>
      </c>
      <c r="SB7" s="296">
        <v>1</v>
      </c>
      <c r="SC7" s="263">
        <v>9618.3007200000029</v>
      </c>
      <c r="SD7" s="117">
        <v>14657.648472048135</v>
      </c>
      <c r="SE7" s="146">
        <v>600</v>
      </c>
      <c r="SF7" s="256">
        <v>7.045146053667091E-2</v>
      </c>
      <c r="SG7" s="256">
        <v>7.299248568725325E-2</v>
      </c>
      <c r="SH7" s="255">
        <v>6173.3765610131532</v>
      </c>
      <c r="SI7" s="255">
        <v>900</v>
      </c>
      <c r="SJ7" s="292">
        <v>1</v>
      </c>
      <c r="SK7" s="255">
        <v>9618.3007200000029</v>
      </c>
      <c r="SL7" s="119">
        <v>15791.677281013155</v>
      </c>
      <c r="SM7" s="295">
        <v>600</v>
      </c>
      <c r="SN7" s="189">
        <v>4.1532683348351411E-2</v>
      </c>
      <c r="SO7" s="189">
        <v>4.2407230653372707E-2</v>
      </c>
      <c r="SP7" s="263">
        <v>5889.6761802280744</v>
      </c>
      <c r="SQ7" s="263">
        <v>900</v>
      </c>
      <c r="SR7" s="296">
        <v>1</v>
      </c>
      <c r="SS7" s="263">
        <v>9618.3007200000029</v>
      </c>
      <c r="ST7" s="117">
        <v>15507.976900228077</v>
      </c>
      <c r="SU7" s="146">
        <v>600</v>
      </c>
      <c r="SV7" s="256">
        <v>-2.5962464354650761E-2</v>
      </c>
      <c r="SW7" s="256">
        <v>-2.5628337408484803E-2</v>
      </c>
      <c r="SX7" s="255">
        <v>5125.1190739177855</v>
      </c>
      <c r="SY7" s="255">
        <v>900</v>
      </c>
      <c r="SZ7" s="292">
        <v>1</v>
      </c>
      <c r="TA7" s="255">
        <v>9618.3007200000029</v>
      </c>
      <c r="TB7" s="119">
        <v>14743.419793917788</v>
      </c>
      <c r="TC7" s="295">
        <v>600</v>
      </c>
      <c r="TD7" s="189">
        <v>3.6122995280351726E-2</v>
      </c>
      <c r="TE7" s="189">
        <v>3.6783358108893882E-2</v>
      </c>
      <c r="TF7" s="263">
        <v>6025.5869373379901</v>
      </c>
      <c r="TG7" s="263">
        <v>900</v>
      </c>
      <c r="TH7" s="296">
        <v>1</v>
      </c>
      <c r="TI7" s="263">
        <v>9618.3007200000029</v>
      </c>
      <c r="TJ7" s="117">
        <v>15643.887657337993</v>
      </c>
      <c r="TK7" s="146">
        <v>600</v>
      </c>
      <c r="TL7" s="256">
        <v>8.4701402912158399E-2</v>
      </c>
      <c r="TM7" s="256">
        <v>8.8392027483095603E-2</v>
      </c>
      <c r="TN7" s="255">
        <v>5960.1084570079638</v>
      </c>
      <c r="TO7" s="255">
        <v>900</v>
      </c>
      <c r="TP7" s="292">
        <v>1</v>
      </c>
      <c r="TQ7" s="255">
        <v>9618.3007200000029</v>
      </c>
      <c r="TR7" s="119">
        <v>15578.409177007967</v>
      </c>
      <c r="TS7" s="295">
        <v>600</v>
      </c>
      <c r="TT7" s="189">
        <v>-6.5859624748335023E-3</v>
      </c>
      <c r="TU7" s="189">
        <v>-6.5643225565983343E-3</v>
      </c>
      <c r="TV7" s="263">
        <v>5615.6746117745088</v>
      </c>
      <c r="TW7" s="263">
        <v>900</v>
      </c>
      <c r="TX7" s="296">
        <v>1</v>
      </c>
      <c r="TY7" s="263">
        <v>9618.3007200000029</v>
      </c>
      <c r="TZ7" s="117">
        <v>15233.975331774513</v>
      </c>
      <c r="UA7" s="146">
        <v>600</v>
      </c>
      <c r="UB7" s="256">
        <v>-6.9605499610452051E-2</v>
      </c>
      <c r="UC7" s="256">
        <v>-6.7238277804860025E-2</v>
      </c>
      <c r="UD7" s="255">
        <v>5250.1116103094309</v>
      </c>
      <c r="UE7" s="255">
        <v>900</v>
      </c>
      <c r="UF7" s="292">
        <v>1</v>
      </c>
      <c r="UG7" s="255">
        <v>9618.3007200000029</v>
      </c>
      <c r="UH7" s="119">
        <v>14868.412330309435</v>
      </c>
      <c r="UI7" s="295">
        <v>600</v>
      </c>
      <c r="UJ7" s="189">
        <v>5.8232072547035295E-2</v>
      </c>
      <c r="UK7" s="189">
        <v>5.9960955007569927E-2</v>
      </c>
      <c r="UL7" s="263">
        <v>6293.5496325125587</v>
      </c>
      <c r="UM7" s="263">
        <v>900</v>
      </c>
      <c r="UN7" s="296">
        <v>1</v>
      </c>
      <c r="UO7" s="263">
        <v>9618.3007200000029</v>
      </c>
      <c r="UP7" s="117">
        <v>15911.850352512562</v>
      </c>
      <c r="UQ7" s="146">
        <v>600</v>
      </c>
      <c r="UR7" s="256">
        <v>8.3877438039809113E-2</v>
      </c>
      <c r="US7" s="256">
        <v>8.7495600048179911E-2</v>
      </c>
      <c r="UT7" s="255">
        <v>5733.8095880212431</v>
      </c>
      <c r="UU7" s="255">
        <v>900</v>
      </c>
      <c r="UV7" s="292">
        <v>1</v>
      </c>
      <c r="UW7" s="255">
        <v>9618.3007200000029</v>
      </c>
      <c r="UX7" s="119">
        <v>15352.110308021245</v>
      </c>
      <c r="UY7" s="295">
        <v>600</v>
      </c>
      <c r="UZ7" s="189">
        <v>2.2612572483751866E-2</v>
      </c>
      <c r="VA7" s="189">
        <v>2.2870174719619163E-2</v>
      </c>
      <c r="VB7" s="263">
        <v>5566.9961073334489</v>
      </c>
      <c r="VC7" s="263">
        <v>900</v>
      </c>
      <c r="VD7" s="296">
        <v>1</v>
      </c>
      <c r="VE7" s="263">
        <v>9618.3007200000029</v>
      </c>
      <c r="VF7" s="117">
        <v>15185.296827333452</v>
      </c>
      <c r="VG7" s="146">
        <v>600</v>
      </c>
      <c r="VH7" s="256">
        <v>1.0780428002872721E-2</v>
      </c>
      <c r="VI7" s="256">
        <v>1.0838746193451598E-2</v>
      </c>
      <c r="VJ7" s="255">
        <v>5533.524655167701</v>
      </c>
      <c r="VK7" s="255">
        <v>900</v>
      </c>
      <c r="VL7" s="292">
        <v>1</v>
      </c>
      <c r="VM7" s="255">
        <v>9618.3007200000029</v>
      </c>
      <c r="VN7" s="119">
        <v>15151.825375167704</v>
      </c>
      <c r="VO7" s="295">
        <v>600</v>
      </c>
      <c r="VP7" s="189">
        <v>-2.3442893306489476E-2</v>
      </c>
      <c r="VQ7" s="189">
        <v>-2.3170243406410274E-2</v>
      </c>
      <c r="VR7" s="263">
        <v>5146.3836508575832</v>
      </c>
      <c r="VS7" s="263">
        <v>900</v>
      </c>
      <c r="VT7" s="296">
        <v>2</v>
      </c>
      <c r="VU7" s="263">
        <v>9618.3007200000029</v>
      </c>
      <c r="VV7" s="117">
        <v>14764.684370857587</v>
      </c>
      <c r="VW7" s="146">
        <v>600</v>
      </c>
      <c r="VX7" s="256">
        <v>-2.0170489559188379E-2</v>
      </c>
      <c r="VY7" s="256">
        <v>-1.9968426088217917E-2</v>
      </c>
      <c r="VZ7" s="255">
        <v>5563.4921974851268</v>
      </c>
      <c r="WA7" s="255">
        <v>900</v>
      </c>
      <c r="WB7" s="292">
        <v>1</v>
      </c>
      <c r="WC7" s="255">
        <v>9618.3007200000029</v>
      </c>
      <c r="WD7" s="119">
        <v>15181.792917485131</v>
      </c>
      <c r="WE7" s="295">
        <v>600</v>
      </c>
      <c r="WF7" s="189">
        <v>3.9994081744917483E-2</v>
      </c>
      <c r="WG7" s="189">
        <v>4.0804614426961372E-2</v>
      </c>
      <c r="WH7" s="263">
        <v>5579.4685001158587</v>
      </c>
      <c r="WI7" s="263">
        <v>900</v>
      </c>
      <c r="WJ7" s="296">
        <v>1</v>
      </c>
      <c r="WK7" s="263">
        <v>9618.3007200000029</v>
      </c>
      <c r="WL7" s="117">
        <v>15197.769220115861</v>
      </c>
      <c r="WM7" s="146">
        <v>600</v>
      </c>
      <c r="WN7" s="256">
        <v>-3.8498229228766952E-2</v>
      </c>
      <c r="WO7" s="256">
        <v>-3.7766591366451552E-2</v>
      </c>
      <c r="WP7" s="255">
        <v>5024.7727559748164</v>
      </c>
      <c r="WQ7" s="255">
        <v>900</v>
      </c>
      <c r="WR7" s="292">
        <v>1</v>
      </c>
      <c r="WS7" s="255">
        <v>9618.3007200000029</v>
      </c>
      <c r="WT7" s="119">
        <v>14643.073475974819</v>
      </c>
      <c r="WU7" s="295">
        <v>600</v>
      </c>
      <c r="WV7" s="189">
        <v>6.7128700923629797E-2</v>
      </c>
      <c r="WW7" s="189">
        <v>6.9433106346520779E-2</v>
      </c>
      <c r="WX7" s="263">
        <v>5366.3612891751118</v>
      </c>
      <c r="WY7" s="263">
        <v>900</v>
      </c>
      <c r="WZ7" s="296">
        <v>1</v>
      </c>
      <c r="XA7" s="263">
        <v>9618.3007200000029</v>
      </c>
      <c r="XB7" s="117">
        <v>14984.662009175114</v>
      </c>
      <c r="XC7" s="146">
        <v>600</v>
      </c>
      <c r="XD7" s="256">
        <v>3.240385308462651E-2</v>
      </c>
      <c r="XE7" s="256">
        <v>3.2934574896318569E-2</v>
      </c>
      <c r="XF7" s="255">
        <v>5683.8329996368102</v>
      </c>
      <c r="XG7" s="255">
        <v>900</v>
      </c>
      <c r="XH7" s="292">
        <v>1</v>
      </c>
      <c r="XI7" s="255">
        <v>9618.3007200000029</v>
      </c>
      <c r="XJ7" s="119">
        <v>15302.133719636813</v>
      </c>
      <c r="XK7" s="295">
        <v>600</v>
      </c>
      <c r="XL7" s="189">
        <v>1.854972539293822E-2</v>
      </c>
      <c r="XM7" s="189">
        <v>1.8722840303670774E-2</v>
      </c>
      <c r="XN7" s="263">
        <v>5726.1749963675666</v>
      </c>
      <c r="XO7" s="263">
        <v>900</v>
      </c>
      <c r="XP7" s="296">
        <v>1</v>
      </c>
      <c r="XQ7" s="263">
        <v>9618.3007200000029</v>
      </c>
      <c r="XR7" s="117">
        <v>15344.475716367569</v>
      </c>
      <c r="XS7" s="146">
        <v>600</v>
      </c>
      <c r="XT7" s="256">
        <v>7.4884193116652564E-2</v>
      </c>
      <c r="XU7" s="256">
        <v>7.7759331708107338E-2</v>
      </c>
      <c r="XV7" s="255">
        <v>5504.0325392033083</v>
      </c>
      <c r="XW7" s="255">
        <v>900</v>
      </c>
      <c r="XX7" s="292">
        <v>1</v>
      </c>
      <c r="XY7" s="255">
        <v>9618.3007200000029</v>
      </c>
      <c r="XZ7" s="119">
        <v>15122.333259203311</v>
      </c>
      <c r="YA7" s="295">
        <v>600</v>
      </c>
      <c r="YB7" s="189">
        <v>7.327902004778078E-2</v>
      </c>
      <c r="YC7" s="189">
        <v>7.603072917839504E-2</v>
      </c>
      <c r="YD7" s="263">
        <v>5696.1993705169061</v>
      </c>
      <c r="YE7" s="263">
        <v>900</v>
      </c>
      <c r="YF7" s="296">
        <v>1</v>
      </c>
      <c r="YG7" s="263">
        <v>9618.3007200000029</v>
      </c>
      <c r="YH7" s="117">
        <v>15314.500090516909</v>
      </c>
      <c r="YI7" s="146">
        <v>600</v>
      </c>
      <c r="YJ7" s="256">
        <v>1.5786716189623934E-2</v>
      </c>
      <c r="YK7" s="256">
        <v>1.591198471843458E-2</v>
      </c>
      <c r="YL7" s="255">
        <v>5089.2380322523068</v>
      </c>
      <c r="YM7" s="255">
        <v>900</v>
      </c>
      <c r="YN7" s="292">
        <v>1</v>
      </c>
      <c r="YO7" s="255">
        <v>9618.3007200000029</v>
      </c>
      <c r="YP7" s="119">
        <v>14707.538752252309</v>
      </c>
      <c r="YQ7" s="295">
        <v>600</v>
      </c>
      <c r="YR7" s="189">
        <v>-1.6456795801641924E-3</v>
      </c>
      <c r="YS7" s="189">
        <v>-1.6443261920401353E-3</v>
      </c>
      <c r="YT7" s="263">
        <v>5438.7443445676417</v>
      </c>
      <c r="YU7" s="263">
        <v>900</v>
      </c>
      <c r="YV7" s="296">
        <v>1</v>
      </c>
      <c r="YW7" s="263">
        <v>9618.3007200000029</v>
      </c>
      <c r="YX7" s="117">
        <v>15057.045064567645</v>
      </c>
      <c r="YY7" s="146">
        <v>600</v>
      </c>
      <c r="YZ7" s="256">
        <v>2.4661522553563478E-2</v>
      </c>
      <c r="ZA7" s="256">
        <v>2.4968133207644128E-2</v>
      </c>
      <c r="ZB7" s="255">
        <v>5203.8606266480519</v>
      </c>
      <c r="ZC7" s="255">
        <v>900</v>
      </c>
      <c r="ZD7" s="292">
        <v>1</v>
      </c>
      <c r="ZE7" s="255">
        <v>9618.3007200000029</v>
      </c>
      <c r="ZF7" s="119">
        <v>14822.161346648056</v>
      </c>
      <c r="ZG7" s="295">
        <v>600</v>
      </c>
      <c r="ZH7" s="189">
        <v>5.3662471482524017E-2</v>
      </c>
      <c r="ZI7" s="189">
        <v>5.5128406118637674E-2</v>
      </c>
      <c r="ZJ7" s="263">
        <v>5700.1535068760104</v>
      </c>
      <c r="ZK7" s="263">
        <v>900</v>
      </c>
      <c r="ZL7" s="296">
        <v>1</v>
      </c>
      <c r="ZM7" s="263">
        <v>9618.3007200000029</v>
      </c>
      <c r="ZN7" s="117">
        <v>15318.454226876012</v>
      </c>
      <c r="ZO7" s="146">
        <v>600</v>
      </c>
      <c r="ZP7" s="256">
        <v>7.040972402114927E-2</v>
      </c>
      <c r="ZQ7" s="256">
        <v>7.2947703654249407E-2</v>
      </c>
      <c r="ZR7" s="255">
        <v>5248.9407161078034</v>
      </c>
      <c r="ZS7" s="255">
        <v>900</v>
      </c>
      <c r="ZT7" s="292">
        <v>1</v>
      </c>
      <c r="ZU7" s="255">
        <v>9618.3007200000029</v>
      </c>
      <c r="ZV7" s="119">
        <v>14867.241436107806</v>
      </c>
      <c r="ZW7" s="295">
        <v>600</v>
      </c>
      <c r="ZX7" s="189">
        <v>1.0272081358411265E-3</v>
      </c>
      <c r="ZY7" s="189">
        <v>1.0277358948089788E-3</v>
      </c>
      <c r="ZZ7" s="263">
        <v>5602.7278278279082</v>
      </c>
      <c r="AAA7" s="263">
        <v>900</v>
      </c>
      <c r="AAB7" s="296">
        <v>1</v>
      </c>
      <c r="AAC7" s="263">
        <v>9618.3007200000029</v>
      </c>
      <c r="AAD7" s="117">
        <v>15221.028547827911</v>
      </c>
      <c r="AAE7" s="146">
        <v>600</v>
      </c>
      <c r="AAF7" s="256">
        <v>-1.2825015499354549E-2</v>
      </c>
      <c r="AAG7" s="256">
        <v>-1.2743125442320813E-2</v>
      </c>
      <c r="AAH7" s="255">
        <v>5177.6899081071451</v>
      </c>
      <c r="AAI7" s="255">
        <v>900</v>
      </c>
      <c r="AAJ7" s="292">
        <v>1</v>
      </c>
      <c r="AAK7" s="255">
        <v>9618.3007200000029</v>
      </c>
      <c r="AAL7" s="119">
        <v>14795.990628107149</v>
      </c>
      <c r="AAM7" s="295">
        <v>600</v>
      </c>
      <c r="AAN7" s="189">
        <v>0.15442785030534911</v>
      </c>
      <c r="AAO7" s="189">
        <v>0.16699007704227298</v>
      </c>
      <c r="AAP7" s="263">
        <v>6269.1428094185139</v>
      </c>
      <c r="AAQ7" s="263">
        <v>900</v>
      </c>
      <c r="AAR7" s="296">
        <v>1</v>
      </c>
      <c r="AAS7" s="263">
        <v>9618.3007200000029</v>
      </c>
      <c r="AAT7" s="117">
        <v>15887.443529418517</v>
      </c>
      <c r="AAU7" s="146">
        <v>600</v>
      </c>
      <c r="AAV7" s="256">
        <v>8.7006238834771057E-2</v>
      </c>
      <c r="AAW7" s="256">
        <v>9.0903485663645256E-2</v>
      </c>
      <c r="AAX7" s="255">
        <v>5998.699575605041</v>
      </c>
      <c r="AAY7" s="255">
        <v>900</v>
      </c>
      <c r="AAZ7" s="292">
        <v>1</v>
      </c>
      <c r="ABA7" s="255">
        <v>9618.3007200000029</v>
      </c>
      <c r="ABB7" s="119">
        <v>15617.000295605045</v>
      </c>
      <c r="ABC7" s="295">
        <v>600</v>
      </c>
      <c r="ABD7" s="189">
        <v>-4.7854377011532591E-2</v>
      </c>
      <c r="ABE7" s="189">
        <v>-4.6727404625417579E-2</v>
      </c>
      <c r="ABF7" s="263">
        <v>5541.9674118479343</v>
      </c>
      <c r="ABG7" s="263">
        <v>900</v>
      </c>
      <c r="ABH7" s="296">
        <v>1</v>
      </c>
      <c r="ABI7" s="263">
        <v>9618.3007200000029</v>
      </c>
      <c r="ABJ7" s="117">
        <v>15160.268131847937</v>
      </c>
      <c r="ABK7" s="146">
        <v>600</v>
      </c>
      <c r="ABL7" s="256">
        <v>1.5188727474573619E-2</v>
      </c>
      <c r="ABM7" s="256">
        <v>1.5304662420126736E-2</v>
      </c>
      <c r="ABN7" s="255">
        <v>5298.2003657993637</v>
      </c>
      <c r="ABO7" s="255">
        <v>900</v>
      </c>
      <c r="ABP7" s="292">
        <v>1</v>
      </c>
      <c r="ABQ7" s="255">
        <v>9618.3007200000029</v>
      </c>
      <c r="ABR7" s="119">
        <v>14916.501085799366</v>
      </c>
      <c r="ABS7" s="295">
        <v>600</v>
      </c>
      <c r="ABT7" s="189">
        <v>-2.0669398501453162E-2</v>
      </c>
      <c r="ABU7" s="189">
        <v>-2.04572506545313E-2</v>
      </c>
      <c r="ABV7" s="263">
        <v>5570.7163761989905</v>
      </c>
      <c r="ABW7" s="263">
        <v>900</v>
      </c>
      <c r="ABX7" s="296">
        <v>1</v>
      </c>
      <c r="ABY7" s="263">
        <v>9618.3007200000029</v>
      </c>
      <c r="ABZ7" s="117">
        <v>15189.017096198993</v>
      </c>
      <c r="ACA7" s="146">
        <v>600</v>
      </c>
      <c r="ACB7" s="256">
        <v>0.10921221664951339</v>
      </c>
      <c r="ACC7" s="256">
        <v>0.11539903147205077</v>
      </c>
      <c r="ACD7" s="255">
        <v>5963.6580029132228</v>
      </c>
      <c r="ACE7" s="255">
        <v>900</v>
      </c>
      <c r="ACF7" s="292">
        <v>1</v>
      </c>
      <c r="ACG7" s="255">
        <v>9618.3007200000029</v>
      </c>
      <c r="ACH7" s="119">
        <v>15581.958722913227</v>
      </c>
      <c r="ACI7" s="295">
        <v>600</v>
      </c>
      <c r="ACJ7" s="189">
        <v>1.4618959178443112E-2</v>
      </c>
      <c r="ACK7" s="189">
        <v>1.4726338783448201E-2</v>
      </c>
      <c r="ACL7" s="263">
        <v>5917.3394794902842</v>
      </c>
      <c r="ACM7" s="263">
        <v>900</v>
      </c>
      <c r="ACN7" s="296">
        <v>1</v>
      </c>
      <c r="ACO7" s="263">
        <v>9618.3007200000029</v>
      </c>
      <c r="ACP7" s="117">
        <v>15535.640199490288</v>
      </c>
      <c r="ACQ7" s="146">
        <v>600</v>
      </c>
      <c r="ACR7" s="256">
        <v>5.9690904906234462E-3</v>
      </c>
      <c r="ACS7" s="256">
        <v>5.9869410107151744E-3</v>
      </c>
      <c r="ACT7" s="255">
        <v>5478.7126483806524</v>
      </c>
      <c r="ACU7" s="255">
        <v>900</v>
      </c>
      <c r="ACV7" s="292">
        <v>1</v>
      </c>
      <c r="ACW7" s="255">
        <v>9618.3007200000029</v>
      </c>
      <c r="ACX7" s="119">
        <v>15097.013368380656</v>
      </c>
      <c r="ACY7" s="295">
        <v>600</v>
      </c>
      <c r="ACZ7" s="189">
        <v>2.5993727439214801E-2</v>
      </c>
      <c r="ADA7" s="189">
        <v>2.6334510707647141E-2</v>
      </c>
      <c r="ADB7" s="263">
        <v>5577.8734076614328</v>
      </c>
      <c r="ADC7" s="263">
        <v>900</v>
      </c>
      <c r="ADD7" s="296">
        <v>2</v>
      </c>
      <c r="ADE7" s="263">
        <v>9618.3007200000029</v>
      </c>
      <c r="ADF7" s="117">
        <v>15196.174127661436</v>
      </c>
      <c r="ADG7" s="146">
        <v>600</v>
      </c>
      <c r="ADH7" s="256">
        <v>4.6631719998813326E-2</v>
      </c>
      <c r="ADI7" s="256">
        <v>4.7736077774660712E-2</v>
      </c>
      <c r="ADJ7" s="255">
        <v>5538.0294552386167</v>
      </c>
      <c r="ADK7" s="255">
        <v>900</v>
      </c>
      <c r="ADL7" s="292">
        <v>1</v>
      </c>
      <c r="ADM7" s="255">
        <v>9618.3007200000029</v>
      </c>
      <c r="ADN7" s="119">
        <v>15156.33017523862</v>
      </c>
      <c r="ADO7" s="295">
        <v>600</v>
      </c>
      <c r="ADP7" s="189">
        <v>-0.12710928254834244</v>
      </c>
      <c r="ADQ7" s="189">
        <v>-0.11936257096402891</v>
      </c>
      <c r="ADR7" s="263">
        <v>5179.8465218462679</v>
      </c>
      <c r="ADS7" s="263">
        <v>900</v>
      </c>
      <c r="ADT7" s="296">
        <v>1</v>
      </c>
      <c r="ADU7" s="263">
        <v>9618.3007200000029</v>
      </c>
      <c r="ADV7" s="117">
        <v>14798.147241846271</v>
      </c>
    </row>
    <row r="8" spans="1:802" x14ac:dyDescent="0.35">
      <c r="A8" s="15">
        <v>45473</v>
      </c>
      <c r="B8" s="16">
        <v>1500</v>
      </c>
      <c r="C8" s="146">
        <v>600</v>
      </c>
      <c r="D8" s="256">
        <v>-7.505913944265947E-3</v>
      </c>
      <c r="E8" s="256">
        <v>-7.4778149191034871E-3</v>
      </c>
      <c r="F8" s="255">
        <v>6414.9914888753592</v>
      </c>
      <c r="G8" s="255">
        <v>900</v>
      </c>
      <c r="H8" s="292">
        <v>1</v>
      </c>
      <c r="I8" s="255">
        <v>11095.398763200004</v>
      </c>
      <c r="J8" s="119">
        <v>17510.390252075362</v>
      </c>
      <c r="K8" s="295">
        <v>600</v>
      </c>
      <c r="L8" s="189">
        <v>-1.9839136650983236E-2</v>
      </c>
      <c r="M8" s="189">
        <v>-1.9643635968965789E-2</v>
      </c>
      <c r="N8" s="263">
        <v>5858.5360081584622</v>
      </c>
      <c r="O8" s="263">
        <v>900</v>
      </c>
      <c r="P8" s="296">
        <v>1</v>
      </c>
      <c r="Q8" s="263">
        <v>11095.398763200004</v>
      </c>
      <c r="R8" s="117">
        <v>16953.934771358465</v>
      </c>
      <c r="S8" s="146">
        <v>600</v>
      </c>
      <c r="T8" s="256">
        <v>-3.582992736144164E-3</v>
      </c>
      <c r="U8" s="256">
        <v>-3.5765814771211435E-3</v>
      </c>
      <c r="V8" s="255">
        <v>6009.7436471486499</v>
      </c>
      <c r="W8" s="255">
        <v>900</v>
      </c>
      <c r="X8" s="292">
        <v>1</v>
      </c>
      <c r="Y8" s="255">
        <v>11095.398763200004</v>
      </c>
      <c r="Z8" s="119">
        <v>17105.142410348653</v>
      </c>
      <c r="AA8" s="295">
        <v>600</v>
      </c>
      <c r="AB8" s="189">
        <v>-9.3606355609338762E-2</v>
      </c>
      <c r="AC8" s="189">
        <v>-8.9358839519861122E-2</v>
      </c>
      <c r="AD8" s="263">
        <v>6693.323759472496</v>
      </c>
      <c r="AE8" s="263">
        <v>900</v>
      </c>
      <c r="AF8" s="296">
        <v>1</v>
      </c>
      <c r="AG8" s="263">
        <v>11095.398763200004</v>
      </c>
      <c r="AH8" s="117">
        <v>17788.722522672499</v>
      </c>
      <c r="AI8" s="146">
        <v>600</v>
      </c>
      <c r="AJ8" s="256">
        <v>-1.1839144369932858E-2</v>
      </c>
      <c r="AK8" s="256">
        <v>-1.1769337456512652E-2</v>
      </c>
      <c r="AL8" s="255">
        <v>5996.0646152883419</v>
      </c>
      <c r="AM8" s="255">
        <v>900</v>
      </c>
      <c r="AN8" s="292">
        <v>1</v>
      </c>
      <c r="AO8" s="255">
        <v>11095.398763200004</v>
      </c>
      <c r="AP8" s="119">
        <v>17091.463378488348</v>
      </c>
      <c r="AQ8" s="295">
        <v>600</v>
      </c>
      <c r="AR8" s="189">
        <v>-0.12267282130350886</v>
      </c>
      <c r="AS8" s="189">
        <v>-0.11544697787314639</v>
      </c>
      <c r="AT8" s="263">
        <v>5188.9090188832406</v>
      </c>
      <c r="AU8" s="263">
        <v>900</v>
      </c>
      <c r="AV8" s="296">
        <v>1</v>
      </c>
      <c r="AW8" s="263">
        <v>11095.398763200004</v>
      </c>
      <c r="AX8" s="117">
        <v>16284.307782083244</v>
      </c>
      <c r="AY8" s="146">
        <v>600</v>
      </c>
      <c r="AZ8" s="256">
        <v>-7.982561159933458E-4</v>
      </c>
      <c r="BA8" s="256">
        <v>-7.9793759433954836E-4</v>
      </c>
      <c r="BB8" s="255">
        <v>6208.5241424291553</v>
      </c>
      <c r="BC8" s="255">
        <v>900</v>
      </c>
      <c r="BD8" s="292">
        <v>2</v>
      </c>
      <c r="BE8" s="255">
        <v>11095.398763200004</v>
      </c>
      <c r="BF8" s="119">
        <v>17303.922905629159</v>
      </c>
      <c r="BG8" s="295">
        <v>600</v>
      </c>
      <c r="BH8" s="189">
        <v>-4.5803583855750452E-2</v>
      </c>
      <c r="BI8" s="189">
        <v>-4.4770433725843106E-2</v>
      </c>
      <c r="BJ8" s="263">
        <v>5718.4282049864196</v>
      </c>
      <c r="BK8" s="263">
        <v>900</v>
      </c>
      <c r="BL8" s="296">
        <v>1</v>
      </c>
      <c r="BM8" s="263">
        <v>11095.398763200004</v>
      </c>
      <c r="BN8" s="117">
        <v>16813.826968186426</v>
      </c>
      <c r="BO8" s="146">
        <v>600</v>
      </c>
      <c r="BP8" s="256">
        <v>-7.5103570815540519E-2</v>
      </c>
      <c r="BQ8" s="256">
        <v>-7.2352595845198153E-2</v>
      </c>
      <c r="BR8" s="255">
        <v>5569.5197561416671</v>
      </c>
      <c r="BS8" s="255">
        <v>900</v>
      </c>
      <c r="BT8" s="292">
        <v>1</v>
      </c>
      <c r="BU8" s="255">
        <v>11095.398763200004</v>
      </c>
      <c r="BV8" s="119">
        <v>16664.918519341671</v>
      </c>
      <c r="BW8" s="295">
        <v>600</v>
      </c>
      <c r="BX8" s="189">
        <v>3.7331181413715921E-2</v>
      </c>
      <c r="BY8" s="189">
        <v>3.8036742393755096E-2</v>
      </c>
      <c r="BZ8" s="263">
        <v>5699.8564604785361</v>
      </c>
      <c r="CA8" s="263">
        <v>900</v>
      </c>
      <c r="CB8" s="296">
        <v>1</v>
      </c>
      <c r="CC8" s="263">
        <v>11095.398763200004</v>
      </c>
      <c r="CD8" s="117">
        <v>16795.255223678541</v>
      </c>
      <c r="CE8" s="146">
        <v>600</v>
      </c>
      <c r="CF8" s="256">
        <v>4.1845349953579365E-2</v>
      </c>
      <c r="CG8" s="256">
        <v>4.2733207541834073E-2</v>
      </c>
      <c r="CH8" s="255">
        <v>5786.1906531677641</v>
      </c>
      <c r="CI8" s="255">
        <v>900</v>
      </c>
      <c r="CJ8" s="292">
        <v>1</v>
      </c>
      <c r="CK8" s="255">
        <v>11095.398763200004</v>
      </c>
      <c r="CL8" s="119">
        <v>16881.589416367769</v>
      </c>
      <c r="CM8" s="295">
        <v>600</v>
      </c>
      <c r="CN8" s="189">
        <v>2.9418071563959685E-2</v>
      </c>
      <c r="CO8" s="189">
        <v>2.9855057601247958E-2</v>
      </c>
      <c r="CP8" s="263">
        <v>6207.0025990534295</v>
      </c>
      <c r="CQ8" s="263">
        <v>900</v>
      </c>
      <c r="CR8" s="296">
        <v>1</v>
      </c>
      <c r="CS8" s="263">
        <v>11095.398763200004</v>
      </c>
      <c r="CT8" s="117">
        <v>17302.401362253433</v>
      </c>
      <c r="CU8" s="146">
        <v>600</v>
      </c>
      <c r="CV8" s="256">
        <v>5.2901405316976007E-2</v>
      </c>
      <c r="CW8" s="256">
        <v>5.4325689087564522E-2</v>
      </c>
      <c r="CX8" s="255">
        <v>6684.1809770985292</v>
      </c>
      <c r="CY8" s="255">
        <v>900</v>
      </c>
      <c r="CZ8" s="292">
        <v>2</v>
      </c>
      <c r="DA8" s="255">
        <v>11095.398763200004</v>
      </c>
      <c r="DB8" s="119">
        <v>17779.579740298534</v>
      </c>
      <c r="DC8" s="295">
        <v>600</v>
      </c>
      <c r="DD8" s="189">
        <v>8.3410838556737171E-2</v>
      </c>
      <c r="DE8" s="189">
        <v>8.698829352703874E-2</v>
      </c>
      <c r="DF8" s="263">
        <v>5951.5854908790625</v>
      </c>
      <c r="DG8" s="263">
        <v>900</v>
      </c>
      <c r="DH8" s="296">
        <v>1</v>
      </c>
      <c r="DI8" s="263">
        <v>11095.398763200004</v>
      </c>
      <c r="DJ8" s="117">
        <v>17046.984254079067</v>
      </c>
      <c r="DK8" s="146">
        <v>600</v>
      </c>
      <c r="DL8" s="256">
        <v>-5.0583695578999326E-2</v>
      </c>
      <c r="DM8" s="256">
        <v>-4.9325641898320227E-2</v>
      </c>
      <c r="DN8" s="255">
        <v>6562.7374394364842</v>
      </c>
      <c r="DO8" s="255">
        <v>900</v>
      </c>
      <c r="DP8" s="292">
        <v>1</v>
      </c>
      <c r="DQ8" s="255">
        <v>11095.398763200004</v>
      </c>
      <c r="DR8" s="119">
        <v>17658.136202636488</v>
      </c>
      <c r="DS8" s="295">
        <v>600</v>
      </c>
      <c r="DT8" s="189">
        <v>-2.2251349994807972E-2</v>
      </c>
      <c r="DU8" s="189">
        <v>-2.2005614728326295E-2</v>
      </c>
      <c r="DV8" s="263">
        <v>5707.3800970124212</v>
      </c>
      <c r="DW8" s="263">
        <v>900</v>
      </c>
      <c r="DX8" s="296">
        <v>1</v>
      </c>
      <c r="DY8" s="263">
        <v>11095.398763200004</v>
      </c>
      <c r="DZ8" s="117">
        <v>16802.778860212427</v>
      </c>
      <c r="EA8" s="146">
        <v>600</v>
      </c>
      <c r="EB8" s="256">
        <v>6.5363302883431184E-3</v>
      </c>
      <c r="EC8" s="256">
        <v>6.5577387139246213E-3</v>
      </c>
      <c r="ED8" s="255">
        <v>6015.1677785233278</v>
      </c>
      <c r="EE8" s="255">
        <v>900</v>
      </c>
      <c r="EF8" s="292">
        <v>1</v>
      </c>
      <c r="EG8" s="255">
        <v>11095.398763200004</v>
      </c>
      <c r="EH8" s="119">
        <v>17110.566541723332</v>
      </c>
      <c r="EI8" s="295">
        <v>600</v>
      </c>
      <c r="EJ8" s="189">
        <v>3.1881301449270524E-2</v>
      </c>
      <c r="EK8" s="189">
        <v>3.2394954247096264E-2</v>
      </c>
      <c r="EL8" s="263">
        <v>6448.1383977174983</v>
      </c>
      <c r="EM8" s="263">
        <v>900</v>
      </c>
      <c r="EN8" s="296">
        <v>1</v>
      </c>
      <c r="EO8" s="263">
        <v>11095.398763200004</v>
      </c>
      <c r="EP8" s="117">
        <v>17543.537160917502</v>
      </c>
      <c r="EQ8" s="146">
        <v>600</v>
      </c>
      <c r="ER8" s="256">
        <v>-2.6681970219354634E-2</v>
      </c>
      <c r="ES8" s="256">
        <v>-2.6329151384004379E-2</v>
      </c>
      <c r="ET8" s="255">
        <v>6323.6338432513012</v>
      </c>
      <c r="EU8" s="255">
        <v>900</v>
      </c>
      <c r="EV8" s="292">
        <v>1</v>
      </c>
      <c r="EW8" s="255">
        <v>11095.398763200004</v>
      </c>
      <c r="EX8" s="119">
        <v>17419.032606451306</v>
      </c>
      <c r="EY8" s="295">
        <v>600</v>
      </c>
      <c r="EZ8" s="189">
        <v>-2.6189678794592417E-2</v>
      </c>
      <c r="FA8" s="189">
        <v>-2.5849703570348992E-2</v>
      </c>
      <c r="FB8" s="263">
        <v>5853.4195244725897</v>
      </c>
      <c r="FC8" s="263">
        <v>900</v>
      </c>
      <c r="FD8" s="296">
        <v>1</v>
      </c>
      <c r="FE8" s="263">
        <v>11095.398763200004</v>
      </c>
      <c r="FF8" s="117">
        <v>16948.818287672595</v>
      </c>
      <c r="FG8" s="146">
        <v>600</v>
      </c>
      <c r="FH8" s="256">
        <v>3.6185085264198565E-2</v>
      </c>
      <c r="FI8" s="256">
        <v>3.6847733969379126E-2</v>
      </c>
      <c r="FJ8" s="255">
        <v>6737.4552207570605</v>
      </c>
      <c r="FK8" s="255">
        <v>900</v>
      </c>
      <c r="FL8" s="292">
        <v>1</v>
      </c>
      <c r="FM8" s="255">
        <v>11095.398763200004</v>
      </c>
      <c r="FN8" s="119">
        <v>17832.853983957066</v>
      </c>
      <c r="FO8" s="295">
        <v>600</v>
      </c>
      <c r="FP8" s="189">
        <v>7.6308918714154586E-2</v>
      </c>
      <c r="FQ8" s="189">
        <v>7.9295937376731018E-2</v>
      </c>
      <c r="FR8" s="263">
        <v>6750.3551207156152</v>
      </c>
      <c r="FS8" s="263">
        <v>900</v>
      </c>
      <c r="FT8" s="296">
        <v>2</v>
      </c>
      <c r="FU8" s="263">
        <v>11095.398763200004</v>
      </c>
      <c r="FV8" s="117">
        <v>17845.753883915619</v>
      </c>
      <c r="FW8" s="146">
        <v>600</v>
      </c>
      <c r="FX8" s="256">
        <v>1.0861189714979527E-2</v>
      </c>
      <c r="FY8" s="256">
        <v>1.0920386557921491E-2</v>
      </c>
      <c r="FZ8" s="255">
        <v>6287.6639120671671</v>
      </c>
      <c r="GA8" s="255">
        <v>900</v>
      </c>
      <c r="GB8" s="292">
        <v>2</v>
      </c>
      <c r="GC8" s="255">
        <v>11095.398763200004</v>
      </c>
      <c r="GD8" s="119">
        <v>17383.062675267171</v>
      </c>
      <c r="GE8" s="295">
        <v>600</v>
      </c>
      <c r="GF8" s="189">
        <v>-7.380222679551228E-2</v>
      </c>
      <c r="GG8" s="189">
        <v>-7.1144621618563497E-2</v>
      </c>
      <c r="GH8" s="263">
        <v>6061.7210890859151</v>
      </c>
      <c r="GI8" s="263">
        <v>900</v>
      </c>
      <c r="GJ8" s="296">
        <v>1</v>
      </c>
      <c r="GK8" s="263">
        <v>11095.398763200004</v>
      </c>
      <c r="GL8" s="117">
        <v>17157.119852285919</v>
      </c>
      <c r="GM8" s="146">
        <v>600</v>
      </c>
      <c r="GN8" s="256">
        <v>9.1575898805421968E-2</v>
      </c>
      <c r="GO8" s="256">
        <v>9.5899951033230124E-2</v>
      </c>
      <c r="GP8" s="255">
        <v>6185.9561858189063</v>
      </c>
      <c r="GQ8" s="255">
        <v>900</v>
      </c>
      <c r="GR8" s="292">
        <v>2</v>
      </c>
      <c r="GS8" s="255">
        <v>11095.398763200004</v>
      </c>
      <c r="GT8" s="119">
        <v>17281.354949018911</v>
      </c>
      <c r="GU8" s="295">
        <v>600</v>
      </c>
      <c r="GV8" s="189">
        <v>0.1263295210900528</v>
      </c>
      <c r="GW8" s="189">
        <v>0.13465599976884168</v>
      </c>
      <c r="GX8" s="263">
        <v>6350.3247057065737</v>
      </c>
      <c r="GY8" s="263">
        <v>900</v>
      </c>
      <c r="GZ8" s="296">
        <v>1</v>
      </c>
      <c r="HA8" s="263">
        <v>11095.398763200004</v>
      </c>
      <c r="HB8" s="117">
        <v>17445.723468906577</v>
      </c>
      <c r="HC8" s="146">
        <v>600</v>
      </c>
      <c r="HD8" s="256">
        <v>-7.2635329040028679E-3</v>
      </c>
      <c r="HE8" s="256">
        <v>-7.2372172024148806E-3</v>
      </c>
      <c r="HF8" s="255">
        <v>5663.6401698601167</v>
      </c>
      <c r="HG8" s="255">
        <v>900</v>
      </c>
      <c r="HH8" s="292">
        <v>1</v>
      </c>
      <c r="HI8" s="255">
        <v>11095.398763200004</v>
      </c>
      <c r="HJ8" s="119">
        <v>16759.038933060121</v>
      </c>
      <c r="HK8" s="295">
        <v>600</v>
      </c>
      <c r="HL8" s="189">
        <v>4.3203623281990948E-2</v>
      </c>
      <c r="HM8" s="189">
        <v>4.4150486554532575E-2</v>
      </c>
      <c r="HN8" s="263">
        <v>7272.457216771224</v>
      </c>
      <c r="HO8" s="263">
        <v>900</v>
      </c>
      <c r="HP8" s="296">
        <v>1</v>
      </c>
      <c r="HQ8" s="263">
        <v>11095.398763200004</v>
      </c>
      <c r="HR8" s="117">
        <v>18367.855979971227</v>
      </c>
      <c r="HS8" s="146">
        <v>600</v>
      </c>
      <c r="HT8" s="256">
        <v>0.12453411529158469</v>
      </c>
      <c r="HU8" s="256">
        <v>0.13262065948520396</v>
      </c>
      <c r="HV8" s="255">
        <v>6642.7031060253084</v>
      </c>
      <c r="HW8" s="255">
        <v>900</v>
      </c>
      <c r="HX8" s="292">
        <v>1</v>
      </c>
      <c r="HY8" s="255">
        <v>11095.398763200004</v>
      </c>
      <c r="HZ8" s="119">
        <v>17738.101869225313</v>
      </c>
      <c r="IA8" s="295">
        <v>600</v>
      </c>
      <c r="IB8" s="189">
        <v>4.7971576769911969E-2</v>
      </c>
      <c r="IC8" s="189">
        <v>4.9140834929330524E-2</v>
      </c>
      <c r="ID8" s="263">
        <v>6808.2986787720492</v>
      </c>
      <c r="IE8" s="263">
        <v>900</v>
      </c>
      <c r="IF8" s="296">
        <v>2</v>
      </c>
      <c r="IG8" s="263">
        <v>11095.398763200004</v>
      </c>
      <c r="IH8" s="117">
        <v>17903.697441972054</v>
      </c>
      <c r="II8" s="146">
        <v>600</v>
      </c>
      <c r="IJ8" s="256">
        <v>3.5820046588363574E-2</v>
      </c>
      <c r="IK8" s="256">
        <v>3.6469313518780577E-2</v>
      </c>
      <c r="IL8" s="255">
        <v>6562.0803822343714</v>
      </c>
      <c r="IM8" s="255">
        <v>900</v>
      </c>
      <c r="IN8" s="292">
        <v>1</v>
      </c>
      <c r="IO8" s="255">
        <v>11095.398763200004</v>
      </c>
      <c r="IP8" s="119">
        <v>17657.479145434376</v>
      </c>
      <c r="IQ8" s="295">
        <v>600</v>
      </c>
      <c r="IR8" s="189">
        <v>3.1193652156977399E-2</v>
      </c>
      <c r="IS8" s="189">
        <v>3.1685272621440275E-2</v>
      </c>
      <c r="IT8" s="263">
        <v>6552.4825279882807</v>
      </c>
      <c r="IU8" s="263">
        <v>900</v>
      </c>
      <c r="IV8" s="296">
        <v>1</v>
      </c>
      <c r="IW8" s="263">
        <v>11095.398763200004</v>
      </c>
      <c r="IX8" s="117">
        <v>17647.881291188285</v>
      </c>
      <c r="IY8" s="146">
        <v>600</v>
      </c>
      <c r="IZ8" s="256">
        <v>-2.3760152389628404E-3</v>
      </c>
      <c r="JA8" s="256">
        <v>-2.37319474903952E-3</v>
      </c>
      <c r="JB8" s="255">
        <v>6129.9678599711415</v>
      </c>
      <c r="JC8" s="255">
        <v>900</v>
      </c>
      <c r="JD8" s="292">
        <v>1</v>
      </c>
      <c r="JE8" s="255">
        <v>11095.398763200004</v>
      </c>
      <c r="JF8" s="119">
        <v>17225.366623171147</v>
      </c>
      <c r="JG8" s="295">
        <v>600</v>
      </c>
      <c r="JH8" s="189">
        <v>3.4795385162421338E-2</v>
      </c>
      <c r="JI8" s="189">
        <v>3.5407827318900686E-2</v>
      </c>
      <c r="JJ8" s="263">
        <v>6262.8207310067964</v>
      </c>
      <c r="JK8" s="263">
        <v>900</v>
      </c>
      <c r="JL8" s="296">
        <v>1</v>
      </c>
      <c r="JM8" s="263">
        <v>11095.398763200004</v>
      </c>
      <c r="JN8" s="117">
        <v>17358.219494206802</v>
      </c>
      <c r="JO8" s="146">
        <v>600</v>
      </c>
      <c r="JP8" s="256">
        <v>-4.4687630109078856E-2</v>
      </c>
      <c r="JQ8" s="256">
        <v>-4.3703846692219606E-2</v>
      </c>
      <c r="JR8" s="255">
        <v>5766.3229296700811</v>
      </c>
      <c r="JS8" s="255">
        <v>900</v>
      </c>
      <c r="JT8" s="292">
        <v>1</v>
      </c>
      <c r="JU8" s="255">
        <v>11095.398763200004</v>
      </c>
      <c r="JV8" s="119">
        <v>16861.721692870087</v>
      </c>
      <c r="JW8" s="295">
        <v>600</v>
      </c>
      <c r="JX8" s="189">
        <v>-7.9650042347319372E-2</v>
      </c>
      <c r="JY8" s="189">
        <v>-7.6560545449842032E-2</v>
      </c>
      <c r="JZ8" s="263">
        <v>6552.4876107941373</v>
      </c>
      <c r="KA8" s="263">
        <v>900</v>
      </c>
      <c r="KB8" s="296">
        <v>1</v>
      </c>
      <c r="KC8" s="263">
        <v>11095.398763200004</v>
      </c>
      <c r="KD8" s="117">
        <v>17647.886373994141</v>
      </c>
      <c r="KE8" s="146">
        <v>600</v>
      </c>
      <c r="KF8" s="256">
        <v>-0.14706920150318409</v>
      </c>
      <c r="KG8" s="256">
        <v>-0.13676576175756339</v>
      </c>
      <c r="KH8" s="255">
        <v>5450.5764834073643</v>
      </c>
      <c r="KI8" s="255">
        <v>900</v>
      </c>
      <c r="KJ8" s="292">
        <v>1</v>
      </c>
      <c r="KK8" s="255">
        <v>11095.398763200004</v>
      </c>
      <c r="KL8" s="119">
        <v>16545.97524660737</v>
      </c>
      <c r="KM8" s="295">
        <v>600</v>
      </c>
      <c r="KN8" s="189">
        <v>1.0371104200216219E-2</v>
      </c>
      <c r="KO8" s="189">
        <v>1.0425070503416345E-2</v>
      </c>
      <c r="KP8" s="263">
        <v>6009.9548191335216</v>
      </c>
      <c r="KQ8" s="263">
        <v>900</v>
      </c>
      <c r="KR8" s="296">
        <v>1</v>
      </c>
      <c r="KS8" s="263">
        <v>11095.398763200004</v>
      </c>
      <c r="KT8" s="117">
        <v>17105.353582333526</v>
      </c>
      <c r="KU8" s="146">
        <v>600</v>
      </c>
      <c r="KV8" s="256">
        <v>8.0185534381974292E-3</v>
      </c>
      <c r="KW8" s="256">
        <v>8.0507881387714697E-3</v>
      </c>
      <c r="KX8" s="255">
        <v>6000.4321858749508</v>
      </c>
      <c r="KY8" s="255">
        <v>900</v>
      </c>
      <c r="KZ8" s="292">
        <v>1</v>
      </c>
      <c r="LA8" s="255">
        <v>11095.398763200004</v>
      </c>
      <c r="LB8" s="119">
        <v>17095.830949074956</v>
      </c>
      <c r="LC8" s="295">
        <v>600</v>
      </c>
      <c r="LD8" s="189">
        <v>1.1210398496791342E-3</v>
      </c>
      <c r="LE8" s="189">
        <v>1.121668449724611E-3</v>
      </c>
      <c r="LF8" s="263">
        <v>6166.8995114107229</v>
      </c>
      <c r="LG8" s="263">
        <v>900</v>
      </c>
      <c r="LH8" s="296">
        <v>2</v>
      </c>
      <c r="LI8" s="263">
        <v>11095.398763200004</v>
      </c>
      <c r="LJ8" s="117">
        <v>17262.298274610726</v>
      </c>
      <c r="LK8" s="146">
        <v>600</v>
      </c>
      <c r="LL8" s="256">
        <v>5.0798135921732629E-2</v>
      </c>
      <c r="LM8" s="256">
        <v>5.2110488531477595E-2</v>
      </c>
      <c r="LN8" s="255">
        <v>6085.858735431686</v>
      </c>
      <c r="LO8" s="255">
        <v>900</v>
      </c>
      <c r="LP8" s="292">
        <v>1</v>
      </c>
      <c r="LQ8" s="255">
        <v>11095.398763200004</v>
      </c>
      <c r="LR8" s="119">
        <v>17181.25749863169</v>
      </c>
      <c r="LS8" s="295">
        <v>600</v>
      </c>
      <c r="LT8" s="189">
        <v>1.499476833614846E-3</v>
      </c>
      <c r="LU8" s="189">
        <v>1.5006016111245302E-3</v>
      </c>
      <c r="LV8" s="263">
        <v>5913.9540576997779</v>
      </c>
      <c r="LW8" s="263">
        <v>900</v>
      </c>
      <c r="LX8" s="296">
        <v>1</v>
      </c>
      <c r="LY8" s="263">
        <v>11095.398763200004</v>
      </c>
      <c r="LZ8" s="117">
        <v>17009.352820899781</v>
      </c>
      <c r="MA8" s="146">
        <v>600</v>
      </c>
      <c r="MB8" s="256">
        <v>-1.869552164197881E-2</v>
      </c>
      <c r="MC8" s="256">
        <v>-1.8521844390305464E-2</v>
      </c>
      <c r="MD8" s="255">
        <v>5402.328959153524</v>
      </c>
      <c r="ME8" s="255">
        <v>900</v>
      </c>
      <c r="MF8" s="292">
        <v>1</v>
      </c>
      <c r="MG8" s="255">
        <v>11095.398763200004</v>
      </c>
      <c r="MH8" s="119">
        <v>16497.727722353527</v>
      </c>
      <c r="MI8" s="295">
        <v>600</v>
      </c>
      <c r="MJ8" s="189">
        <v>-6.5503471844357244E-2</v>
      </c>
      <c r="MK8" s="189">
        <v>-6.3404204960842869E-2</v>
      </c>
      <c r="ML8" s="263">
        <v>6187.8776162498289</v>
      </c>
      <c r="MM8" s="263">
        <v>900</v>
      </c>
      <c r="MN8" s="296">
        <v>1</v>
      </c>
      <c r="MO8" s="263">
        <v>11095.398763200004</v>
      </c>
      <c r="MP8" s="117">
        <v>17283.276379449831</v>
      </c>
      <c r="MQ8" s="146">
        <v>600</v>
      </c>
      <c r="MR8" s="256">
        <v>5.7399432623679976E-2</v>
      </c>
      <c r="MS8" s="256">
        <v>5.9078756527038534E-2</v>
      </c>
      <c r="MT8" s="255">
        <v>6485.785370741015</v>
      </c>
      <c r="MU8" s="255">
        <v>900</v>
      </c>
      <c r="MV8" s="292">
        <v>3</v>
      </c>
      <c r="MW8" s="255">
        <v>3785.4902160000006</v>
      </c>
      <c r="MX8" s="119">
        <v>10271.275586741016</v>
      </c>
      <c r="MY8" s="295">
        <v>600</v>
      </c>
      <c r="MZ8" s="189">
        <v>-7.5277476814397767E-2</v>
      </c>
      <c r="NA8" s="189">
        <v>-7.2513905266860412E-2</v>
      </c>
      <c r="NB8" s="263">
        <v>5792.5720490661624</v>
      </c>
      <c r="NC8" s="263">
        <v>900</v>
      </c>
      <c r="ND8" s="296">
        <v>1</v>
      </c>
      <c r="NE8" s="263">
        <v>11095.398763200004</v>
      </c>
      <c r="NF8" s="117">
        <v>16887.970812266169</v>
      </c>
      <c r="NG8" s="146">
        <v>600</v>
      </c>
      <c r="NH8" s="256">
        <v>-1.3317938943059077E-2</v>
      </c>
      <c r="NI8" s="256">
        <v>-1.3229647581813442E-2</v>
      </c>
      <c r="NJ8" s="255">
        <v>6569.9467162904502</v>
      </c>
      <c r="NK8" s="255">
        <v>900</v>
      </c>
      <c r="NL8" s="292">
        <v>1</v>
      </c>
      <c r="NM8" s="255">
        <v>11095.398763200004</v>
      </c>
      <c r="NN8" s="119">
        <v>17665.345479490454</v>
      </c>
      <c r="NO8" s="295">
        <v>600</v>
      </c>
      <c r="NP8" s="189">
        <v>-2.9207745291581284E-2</v>
      </c>
      <c r="NQ8" s="189">
        <v>-2.8785321769256744E-2</v>
      </c>
      <c r="NR8" s="263">
        <v>6262.7254312956156</v>
      </c>
      <c r="NS8" s="263">
        <v>900</v>
      </c>
      <c r="NT8" s="296">
        <v>1</v>
      </c>
      <c r="NU8" s="263">
        <v>11095.398763200004</v>
      </c>
      <c r="NV8" s="117">
        <v>17358.12419449562</v>
      </c>
      <c r="NW8" s="146">
        <v>600</v>
      </c>
      <c r="NX8" s="256">
        <v>3.2930055115875184E-2</v>
      </c>
      <c r="NY8" s="256">
        <v>3.3478250196754988E-2</v>
      </c>
      <c r="NZ8" s="255">
        <v>5883.8227568113462</v>
      </c>
      <c r="OA8" s="255">
        <v>900</v>
      </c>
      <c r="OB8" s="292">
        <v>1</v>
      </c>
      <c r="OC8" s="255">
        <v>11095.398763200004</v>
      </c>
      <c r="OD8" s="119">
        <v>16979.22152001135</v>
      </c>
      <c r="OE8" s="295">
        <v>600</v>
      </c>
      <c r="OF8" s="189">
        <v>-1.2219516948524869E-2</v>
      </c>
      <c r="OG8" s="189">
        <v>-1.2145161820695471E-2</v>
      </c>
      <c r="OH8" s="263">
        <v>6232.2071775104496</v>
      </c>
      <c r="OI8" s="263">
        <v>900</v>
      </c>
      <c r="OJ8" s="296">
        <v>1</v>
      </c>
      <c r="OK8" s="263">
        <v>11095.398763200004</v>
      </c>
      <c r="OL8" s="117">
        <v>17327.605940710455</v>
      </c>
      <c r="OM8" s="146">
        <v>600</v>
      </c>
      <c r="ON8" s="256">
        <v>0.11788358499145249</v>
      </c>
      <c r="OO8" s="256">
        <v>0.1251131236891132</v>
      </c>
      <c r="OP8" s="255">
        <v>6906.9261903095367</v>
      </c>
      <c r="OQ8" s="255">
        <v>900</v>
      </c>
      <c r="OR8" s="292">
        <v>1</v>
      </c>
      <c r="OS8" s="255">
        <v>11095.398763200004</v>
      </c>
      <c r="OT8" s="119">
        <v>18002.324953509542</v>
      </c>
      <c r="OU8" s="295">
        <v>600</v>
      </c>
      <c r="OV8" s="189">
        <v>7.7570462270881921E-2</v>
      </c>
      <c r="OW8" s="189">
        <v>8.0658375419105033E-2</v>
      </c>
      <c r="OX8" s="263">
        <v>6578.4280836363696</v>
      </c>
      <c r="OY8" s="263">
        <v>900</v>
      </c>
      <c r="OZ8" s="296">
        <v>1</v>
      </c>
      <c r="PA8" s="263">
        <v>11095.398763200004</v>
      </c>
      <c r="PB8" s="117">
        <v>17673.826846836375</v>
      </c>
      <c r="PC8" s="146">
        <v>600</v>
      </c>
      <c r="PD8" s="256">
        <v>3.2461013273868175E-2</v>
      </c>
      <c r="PE8" s="256">
        <v>3.2993619319573009E-2</v>
      </c>
      <c r="PF8" s="255">
        <v>6325.5278278296209</v>
      </c>
      <c r="PG8" s="255">
        <v>900</v>
      </c>
      <c r="PH8" s="292">
        <v>1</v>
      </c>
      <c r="PI8" s="255">
        <v>11095.398763200004</v>
      </c>
      <c r="PJ8" s="119">
        <v>17420.926591029624</v>
      </c>
      <c r="PK8" s="295">
        <v>600</v>
      </c>
      <c r="PL8" s="189">
        <v>1.6312801058860755E-2</v>
      </c>
      <c r="PM8" s="189">
        <v>1.644658125131504E-2</v>
      </c>
      <c r="PN8" s="263">
        <v>6879.0485486412754</v>
      </c>
      <c r="PO8" s="263">
        <v>900</v>
      </c>
      <c r="PP8" s="296">
        <v>2</v>
      </c>
      <c r="PQ8" s="263">
        <v>11095.398763200004</v>
      </c>
      <c r="PR8" s="117">
        <v>17974.447311841279</v>
      </c>
      <c r="PS8" s="146">
        <v>600</v>
      </c>
      <c r="PT8" s="256">
        <v>-5.5882012210901909E-2</v>
      </c>
      <c r="PU8" s="256">
        <v>-5.4349295455714319E-2</v>
      </c>
      <c r="PV8" s="255">
        <v>6036.8471386131496</v>
      </c>
      <c r="PW8" s="255">
        <v>900</v>
      </c>
      <c r="PX8" s="292">
        <v>1</v>
      </c>
      <c r="PY8" s="255">
        <v>11095.398763200004</v>
      </c>
      <c r="PZ8" s="119">
        <v>17132.245901813156</v>
      </c>
      <c r="QA8" s="295">
        <v>600</v>
      </c>
      <c r="QB8" s="189">
        <v>5.6451953045046604E-2</v>
      </c>
      <c r="QC8" s="189">
        <v>5.8075776259758127E-2</v>
      </c>
      <c r="QD8" s="263">
        <v>5768.9517497231745</v>
      </c>
      <c r="QE8" s="263">
        <v>900</v>
      </c>
      <c r="QF8" s="296">
        <v>2</v>
      </c>
      <c r="QG8" s="263">
        <v>11095.398763200004</v>
      </c>
      <c r="QH8" s="117">
        <v>16864.350512923178</v>
      </c>
      <c r="QI8" s="146">
        <v>600</v>
      </c>
      <c r="QJ8" s="256">
        <v>7.9850862946926643E-2</v>
      </c>
      <c r="QK8" s="256">
        <v>8.312552148061414E-2</v>
      </c>
      <c r="QL8" s="255">
        <v>6740.0043087112617</v>
      </c>
      <c r="QM8" s="255">
        <v>900</v>
      </c>
      <c r="QN8" s="292">
        <v>1</v>
      </c>
      <c r="QO8" s="255">
        <v>11095.398763200004</v>
      </c>
      <c r="QP8" s="119">
        <v>17835.403071911267</v>
      </c>
      <c r="QQ8" s="295">
        <v>600</v>
      </c>
      <c r="QR8" s="189">
        <v>-8.5155743555548509E-3</v>
      </c>
      <c r="QS8" s="189">
        <v>-8.4794195513456794E-3</v>
      </c>
      <c r="QT8" s="263">
        <v>5473.2789621671818</v>
      </c>
      <c r="QU8" s="263">
        <v>900</v>
      </c>
      <c r="QV8" s="296">
        <v>1</v>
      </c>
      <c r="QW8" s="263">
        <v>11095.398763200004</v>
      </c>
      <c r="QX8" s="117">
        <v>16568.677725367186</v>
      </c>
      <c r="QY8" s="146">
        <v>600</v>
      </c>
      <c r="QZ8" s="256">
        <v>-2.7470109383186763E-2</v>
      </c>
      <c r="RA8" s="256">
        <v>-2.7096237187591243E-2</v>
      </c>
      <c r="RB8" s="255">
        <v>5923.9015409286812</v>
      </c>
      <c r="RC8" s="255">
        <v>900</v>
      </c>
      <c r="RD8" s="292">
        <v>1</v>
      </c>
      <c r="RE8" s="255">
        <v>11095.398763200004</v>
      </c>
      <c r="RF8" s="119">
        <v>17019.300304128687</v>
      </c>
      <c r="RG8" s="295">
        <v>600</v>
      </c>
      <c r="RH8" s="189">
        <v>6.8315990537259688E-2</v>
      </c>
      <c r="RI8" s="189">
        <v>7.070358723129222E-2</v>
      </c>
      <c r="RJ8" s="263">
        <v>6180.9400794974808</v>
      </c>
      <c r="RK8" s="263">
        <v>900</v>
      </c>
      <c r="RL8" s="296">
        <v>1</v>
      </c>
      <c r="RM8" s="263">
        <v>11095.398763200004</v>
      </c>
      <c r="RN8" s="117">
        <v>17276.338842697485</v>
      </c>
      <c r="RO8" s="146">
        <v>600</v>
      </c>
      <c r="RP8" s="256">
        <v>2.2415200045782849E-2</v>
      </c>
      <c r="RQ8" s="256">
        <v>2.2668308261601711E-2</v>
      </c>
      <c r="RR8" s="255">
        <v>5826.1003525146089</v>
      </c>
      <c r="RS8" s="255">
        <v>900</v>
      </c>
      <c r="RT8" s="292">
        <v>1</v>
      </c>
      <c r="RU8" s="255">
        <v>11095.398763200004</v>
      </c>
      <c r="RV8" s="119">
        <v>16921.499115714614</v>
      </c>
      <c r="RW8" s="295">
        <v>600</v>
      </c>
      <c r="RX8" s="189">
        <v>-1.8509111936790843E-3</v>
      </c>
      <c r="RY8" s="189">
        <v>-1.8491993138977092E-3</v>
      </c>
      <c r="RZ8" s="263">
        <v>5630.0289936425515</v>
      </c>
      <c r="SA8" s="263">
        <v>900</v>
      </c>
      <c r="SB8" s="296">
        <v>1</v>
      </c>
      <c r="SC8" s="263">
        <v>11095.398763200004</v>
      </c>
      <c r="SD8" s="117">
        <v>16725.427756842557</v>
      </c>
      <c r="SE8" s="146">
        <v>600</v>
      </c>
      <c r="SF8" s="256">
        <v>1.7849899252822491E-2</v>
      </c>
      <c r="SG8" s="256">
        <v>1.8010160835440603E-2</v>
      </c>
      <c r="SH8" s="255">
        <v>6884.5600657747391</v>
      </c>
      <c r="SI8" s="255">
        <v>900</v>
      </c>
      <c r="SJ8" s="292">
        <v>1</v>
      </c>
      <c r="SK8" s="255">
        <v>11095.398763200004</v>
      </c>
      <c r="SL8" s="119">
        <v>17979.958828974744</v>
      </c>
      <c r="SM8" s="295">
        <v>600</v>
      </c>
      <c r="SN8" s="189">
        <v>-2.2874958243559351E-2</v>
      </c>
      <c r="SO8" s="189">
        <v>-2.2615309968964992E-2</v>
      </c>
      <c r="SP8" s="263">
        <v>6356.4793277953868</v>
      </c>
      <c r="SQ8" s="263">
        <v>900</v>
      </c>
      <c r="SR8" s="296">
        <v>1</v>
      </c>
      <c r="SS8" s="263">
        <v>11095.398763200004</v>
      </c>
      <c r="ST8" s="117">
        <v>17451.878090995393</v>
      </c>
      <c r="SU8" s="146">
        <v>600</v>
      </c>
      <c r="SV8" s="256">
        <v>-7.628589150059098E-2</v>
      </c>
      <c r="SW8" s="256">
        <v>-7.3448724444117541E-2</v>
      </c>
      <c r="SX8" s="255">
        <v>5348.6856153143071</v>
      </c>
      <c r="SY8" s="255">
        <v>900</v>
      </c>
      <c r="SZ8" s="292">
        <v>1</v>
      </c>
      <c r="TA8" s="255">
        <v>11095.398763200004</v>
      </c>
      <c r="TB8" s="119">
        <v>16444.084378514312</v>
      </c>
      <c r="TC8" s="295">
        <v>600</v>
      </c>
      <c r="TD8" s="189">
        <v>7.0450076051676941E-2</v>
      </c>
      <c r="TE8" s="189">
        <v>7.2991000146286567E-2</v>
      </c>
      <c r="TF8" s="263">
        <v>7065.4005543626899</v>
      </c>
      <c r="TG8" s="263">
        <v>900</v>
      </c>
      <c r="TH8" s="296">
        <v>1</v>
      </c>
      <c r="TI8" s="263">
        <v>11095.398763200004</v>
      </c>
      <c r="TJ8" s="117">
        <v>18160.799317562694</v>
      </c>
      <c r="TK8" s="146">
        <v>600</v>
      </c>
      <c r="TL8" s="256">
        <v>4.8176493523045948E-2</v>
      </c>
      <c r="TM8" s="256">
        <v>4.9355843491480478E-2</v>
      </c>
      <c r="TN8" s="255">
        <v>6854.2746372042984</v>
      </c>
      <c r="TO8" s="255">
        <v>900</v>
      </c>
      <c r="TP8" s="292">
        <v>1</v>
      </c>
      <c r="TQ8" s="255">
        <v>11095.398763200004</v>
      </c>
      <c r="TR8" s="119">
        <v>17949.673400404303</v>
      </c>
      <c r="TS8" s="295">
        <v>600</v>
      </c>
      <c r="TT8" s="189">
        <v>6.3429335893156663E-2</v>
      </c>
      <c r="TU8" s="189">
        <v>6.5484191652442458E-2</v>
      </c>
      <c r="TV8" s="263">
        <v>6583.412524309706</v>
      </c>
      <c r="TW8" s="263">
        <v>900</v>
      </c>
      <c r="TX8" s="296">
        <v>1</v>
      </c>
      <c r="TY8" s="263">
        <v>11095.398763200004</v>
      </c>
      <c r="TZ8" s="117">
        <v>17678.81128750971</v>
      </c>
      <c r="UA8" s="146">
        <v>600</v>
      </c>
      <c r="UB8" s="256">
        <v>-1.1992657901612292E-2</v>
      </c>
      <c r="UC8" s="256">
        <v>-1.1921032591707736E-2</v>
      </c>
      <c r="UD8" s="255">
        <v>5787.5248586928292</v>
      </c>
      <c r="UE8" s="255">
        <v>900</v>
      </c>
      <c r="UF8" s="292">
        <v>1</v>
      </c>
      <c r="UG8" s="255">
        <v>11095.398763200004</v>
      </c>
      <c r="UH8" s="119">
        <v>16882.923621892834</v>
      </c>
      <c r="UI8" s="295">
        <v>600</v>
      </c>
      <c r="UJ8" s="189">
        <v>-3.5496051644515136E-2</v>
      </c>
      <c r="UK8" s="189">
        <v>-3.4873455114835417E-2</v>
      </c>
      <c r="UL8" s="263">
        <v>6674.0718118901432</v>
      </c>
      <c r="UM8" s="263">
        <v>900</v>
      </c>
      <c r="UN8" s="296">
        <v>1</v>
      </c>
      <c r="UO8" s="263">
        <v>11095.398763200004</v>
      </c>
      <c r="UP8" s="117">
        <v>17769.470575090148</v>
      </c>
      <c r="UQ8" s="146">
        <v>600</v>
      </c>
      <c r="UR8" s="256">
        <v>1.1264169184938281E-2</v>
      </c>
      <c r="US8" s="256">
        <v>1.1327848813414976E-2</v>
      </c>
      <c r="UT8" s="255">
        <v>6398.7613161592571</v>
      </c>
      <c r="UU8" s="255">
        <v>900</v>
      </c>
      <c r="UV8" s="292">
        <v>1</v>
      </c>
      <c r="UW8" s="255">
        <v>11095.398763200004</v>
      </c>
      <c r="UX8" s="119">
        <v>17494.160079359262</v>
      </c>
      <c r="UY8" s="295">
        <v>600</v>
      </c>
      <c r="UZ8" s="189">
        <v>-3.7983508928249005E-2</v>
      </c>
      <c r="VA8" s="189">
        <v>-3.7271182809708425E-2</v>
      </c>
      <c r="VB8" s="263">
        <v>5959.5075777160891</v>
      </c>
      <c r="VC8" s="263">
        <v>900</v>
      </c>
      <c r="VD8" s="296">
        <v>1</v>
      </c>
      <c r="VE8" s="263">
        <v>11095.398763200004</v>
      </c>
      <c r="VF8" s="117">
        <v>17054.906340916095</v>
      </c>
      <c r="VG8" s="146">
        <v>600</v>
      </c>
      <c r="VH8" s="256">
        <v>4.1422229249172708E-2</v>
      </c>
      <c r="VI8" s="256">
        <v>4.2292098860239768E-2</v>
      </c>
      <c r="VJ8" s="255">
        <v>6367.5490269296279</v>
      </c>
      <c r="VK8" s="255">
        <v>900</v>
      </c>
      <c r="VL8" s="292">
        <v>1</v>
      </c>
      <c r="VM8" s="255">
        <v>11095.398763200004</v>
      </c>
      <c r="VN8" s="119">
        <v>17462.947790129634</v>
      </c>
      <c r="VO8" s="295">
        <v>600</v>
      </c>
      <c r="VP8" s="189">
        <v>-0.12173128354216302</v>
      </c>
      <c r="VQ8" s="189">
        <v>-0.1146137456026326</v>
      </c>
      <c r="VR8" s="263">
        <v>5156.5373443246444</v>
      </c>
      <c r="VS8" s="263">
        <v>900</v>
      </c>
      <c r="VT8" s="296">
        <v>2</v>
      </c>
      <c r="VU8" s="263">
        <v>11095.398763200004</v>
      </c>
      <c r="VV8" s="117">
        <v>16251.936107524649</v>
      </c>
      <c r="VW8" s="146">
        <v>600</v>
      </c>
      <c r="VX8" s="256">
        <v>4.8998299749605755E-2</v>
      </c>
      <c r="VY8" s="256">
        <v>5.0218565103980817E-2</v>
      </c>
      <c r="VZ8" s="255">
        <v>6442.882792610023</v>
      </c>
      <c r="WA8" s="255">
        <v>900</v>
      </c>
      <c r="WB8" s="292">
        <v>1</v>
      </c>
      <c r="WC8" s="255">
        <v>11095.398763200004</v>
      </c>
      <c r="WD8" s="119">
        <v>17538.281555810026</v>
      </c>
      <c r="WE8" s="295">
        <v>600</v>
      </c>
      <c r="WF8" s="189">
        <v>1.8246933983643524E-2</v>
      </c>
      <c r="WG8" s="189">
        <v>1.8414426474059775E-2</v>
      </c>
      <c r="WH8" s="263">
        <v>6282.2112125755748</v>
      </c>
      <c r="WI8" s="263">
        <v>900</v>
      </c>
      <c r="WJ8" s="296">
        <v>1</v>
      </c>
      <c r="WK8" s="263">
        <v>11095.398763200004</v>
      </c>
      <c r="WL8" s="117">
        <v>17377.60997577558</v>
      </c>
      <c r="WM8" s="146">
        <v>600</v>
      </c>
      <c r="WN8" s="256">
        <v>-7.263801382948575E-3</v>
      </c>
      <c r="WO8" s="256">
        <v>-7.2374837382843671E-3</v>
      </c>
      <c r="WP8" s="255">
        <v>5588.4060448648743</v>
      </c>
      <c r="WQ8" s="255">
        <v>900</v>
      </c>
      <c r="WR8" s="292">
        <v>1</v>
      </c>
      <c r="WS8" s="255">
        <v>11095.398763200004</v>
      </c>
      <c r="WT8" s="119">
        <v>16683.80480806488</v>
      </c>
      <c r="WU8" s="295">
        <v>600</v>
      </c>
      <c r="WV8" s="189">
        <v>-1.7830680022371672E-2</v>
      </c>
      <c r="WW8" s="189">
        <v>-1.767265407796581E-2</v>
      </c>
      <c r="WX8" s="263">
        <v>5871.5234424541331</v>
      </c>
      <c r="WY8" s="263">
        <v>900</v>
      </c>
      <c r="WZ8" s="296">
        <v>1</v>
      </c>
      <c r="XA8" s="263">
        <v>11095.398763200004</v>
      </c>
      <c r="XB8" s="117">
        <v>16966.922205654137</v>
      </c>
      <c r="XC8" s="146">
        <v>600</v>
      </c>
      <c r="XD8" s="256">
        <v>-6.6785103115043374E-3</v>
      </c>
      <c r="XE8" s="256">
        <v>-6.6562586251095457E-3</v>
      </c>
      <c r="XF8" s="255">
        <v>6245.9999372092952</v>
      </c>
      <c r="XG8" s="255">
        <v>900</v>
      </c>
      <c r="XH8" s="292">
        <v>1</v>
      </c>
      <c r="XI8" s="255">
        <v>11095.398763200004</v>
      </c>
      <c r="XJ8" s="119">
        <v>17341.3987004093</v>
      </c>
      <c r="XK8" s="295">
        <v>600</v>
      </c>
      <c r="XL8" s="189">
        <v>8.1562416230026594E-2</v>
      </c>
      <c r="XM8" s="189">
        <v>8.4980935890285991E-2</v>
      </c>
      <c r="XN8" s="263">
        <v>6812.7907066304369</v>
      </c>
      <c r="XO8" s="263">
        <v>900</v>
      </c>
      <c r="XP8" s="296">
        <v>1</v>
      </c>
      <c r="XQ8" s="263">
        <v>11095.398763200004</v>
      </c>
      <c r="XR8" s="117">
        <v>17908.189469830442</v>
      </c>
      <c r="XS8" s="146">
        <v>600</v>
      </c>
      <c r="XT8" s="256">
        <v>-5.0861142247816951E-3</v>
      </c>
      <c r="XU8" s="256">
        <v>-5.0732018463803819E-3</v>
      </c>
      <c r="XV8" s="255">
        <v>6076.1094711628839</v>
      </c>
      <c r="XW8" s="255">
        <v>900</v>
      </c>
      <c r="XX8" s="292">
        <v>1</v>
      </c>
      <c r="XY8" s="255">
        <v>11095.398763200004</v>
      </c>
      <c r="XZ8" s="119">
        <v>17171.508234362889</v>
      </c>
      <c r="YA8" s="295">
        <v>600</v>
      </c>
      <c r="YB8" s="189">
        <v>-3.8145113452532096E-2</v>
      </c>
      <c r="YC8" s="189">
        <v>-3.7426751571577599E-2</v>
      </c>
      <c r="YD8" s="263">
        <v>6083.0091317743936</v>
      </c>
      <c r="YE8" s="263">
        <v>900</v>
      </c>
      <c r="YF8" s="296">
        <v>1</v>
      </c>
      <c r="YG8" s="263">
        <v>11095.398763200004</v>
      </c>
      <c r="YH8" s="117">
        <v>17178.4078949744</v>
      </c>
      <c r="YI8" s="146">
        <v>600</v>
      </c>
      <c r="YJ8" s="256">
        <v>-1.399624537641473E-2</v>
      </c>
      <c r="YK8" s="256">
        <v>-1.3898753305090383E-2</v>
      </c>
      <c r="YL8" s="255">
        <v>5618.5039683311479</v>
      </c>
      <c r="YM8" s="255">
        <v>900</v>
      </c>
      <c r="YN8" s="292">
        <v>1</v>
      </c>
      <c r="YO8" s="255">
        <v>11095.398763200004</v>
      </c>
      <c r="YP8" s="119">
        <v>16713.902731531154</v>
      </c>
      <c r="YQ8" s="295">
        <v>600</v>
      </c>
      <c r="YR8" s="189">
        <v>3.4312163800450261E-2</v>
      </c>
      <c r="YS8" s="189">
        <v>3.4907617004276137E-2</v>
      </c>
      <c r="YT8" s="263">
        <v>6228.5979491319822</v>
      </c>
      <c r="YU8" s="263">
        <v>900</v>
      </c>
      <c r="YV8" s="296">
        <v>1</v>
      </c>
      <c r="YW8" s="263">
        <v>11095.398763200004</v>
      </c>
      <c r="YX8" s="117">
        <v>17323.996712331988</v>
      </c>
      <c r="YY8" s="146">
        <v>600</v>
      </c>
      <c r="YZ8" s="256">
        <v>5.9783302583977765E-2</v>
      </c>
      <c r="ZA8" s="256">
        <v>6.1606474238422804E-2</v>
      </c>
      <c r="ZB8" s="255">
        <v>6124.4521322839882</v>
      </c>
      <c r="ZC8" s="255">
        <v>900</v>
      </c>
      <c r="ZD8" s="292">
        <v>1</v>
      </c>
      <c r="ZE8" s="255">
        <v>11095.398763200004</v>
      </c>
      <c r="ZF8" s="119">
        <v>17219.850895483993</v>
      </c>
      <c r="ZG8" s="295">
        <v>600</v>
      </c>
      <c r="ZH8" s="189">
        <v>-4.9967564593080473E-2</v>
      </c>
      <c r="ZI8" s="189">
        <v>-4.8739721485449916E-2</v>
      </c>
      <c r="ZJ8" s="263">
        <v>6022.3296125265633</v>
      </c>
      <c r="ZK8" s="263">
        <v>900</v>
      </c>
      <c r="ZL8" s="296">
        <v>1</v>
      </c>
      <c r="ZM8" s="263">
        <v>11095.398763200004</v>
      </c>
      <c r="ZN8" s="117">
        <v>17117.728375726569</v>
      </c>
      <c r="ZO8" s="146">
        <v>600</v>
      </c>
      <c r="ZP8" s="256">
        <v>1.8919504110930983E-2</v>
      </c>
      <c r="ZQ8" s="256">
        <v>1.9099611986329812E-2</v>
      </c>
      <c r="ZR8" s="255">
        <v>5949.1934471247105</v>
      </c>
      <c r="ZS8" s="255">
        <v>900</v>
      </c>
      <c r="ZT8" s="292">
        <v>1</v>
      </c>
      <c r="ZU8" s="255">
        <v>11095.398763200004</v>
      </c>
      <c r="ZV8" s="119">
        <v>17044.592210324714</v>
      </c>
      <c r="ZW8" s="295">
        <v>600</v>
      </c>
      <c r="ZX8" s="189">
        <v>-3.6694203141526369E-2</v>
      </c>
      <c r="ZY8" s="189">
        <v>-3.6029130454071856E-2</v>
      </c>
      <c r="ZZ8" s="263">
        <v>6000.866416020438</v>
      </c>
      <c r="AAA8" s="263">
        <v>900</v>
      </c>
      <c r="AAB8" s="296">
        <v>1</v>
      </c>
      <c r="AAC8" s="263">
        <v>11095.398763200004</v>
      </c>
      <c r="AAD8" s="117">
        <v>17096.265179220441</v>
      </c>
      <c r="AAE8" s="146">
        <v>600</v>
      </c>
      <c r="AAF8" s="256">
        <v>-1.0035012001145874E-2</v>
      </c>
      <c r="AAG8" s="256">
        <v>-9.9848292699312724E-3</v>
      </c>
      <c r="AAH8" s="255">
        <v>5725.9915583620495</v>
      </c>
      <c r="AAI8" s="255">
        <v>900</v>
      </c>
      <c r="AAJ8" s="292">
        <v>1</v>
      </c>
      <c r="AAK8" s="255">
        <v>11095.398763200004</v>
      </c>
      <c r="AAL8" s="119">
        <v>16821.390321562052</v>
      </c>
      <c r="AAM8" s="295">
        <v>600</v>
      </c>
      <c r="AAN8" s="189">
        <v>1.235670343732383E-2</v>
      </c>
      <c r="AAO8" s="189">
        <v>1.2433362924686886E-2</v>
      </c>
      <c r="AAP8" s="263">
        <v>6947.0893371947059</v>
      </c>
      <c r="AAQ8" s="263">
        <v>900</v>
      </c>
      <c r="AAR8" s="296">
        <v>1</v>
      </c>
      <c r="AAS8" s="263">
        <v>11095.398763200004</v>
      </c>
      <c r="AAT8" s="117">
        <v>18042.488100394708</v>
      </c>
      <c r="AAU8" s="146">
        <v>600</v>
      </c>
      <c r="AAV8" s="256">
        <v>-2.3098748598687945E-2</v>
      </c>
      <c r="AAW8" s="256">
        <v>-2.2834014762919796E-2</v>
      </c>
      <c r="AAX8" s="255">
        <v>6461.7251809373547</v>
      </c>
      <c r="AAY8" s="255">
        <v>900</v>
      </c>
      <c r="AAZ8" s="292">
        <v>1</v>
      </c>
      <c r="ABA8" s="255">
        <v>11095.398763200004</v>
      </c>
      <c r="ABB8" s="119">
        <v>17557.123944137358</v>
      </c>
      <c r="ABC8" s="295">
        <v>600</v>
      </c>
      <c r="ABD8" s="189">
        <v>-1.8546126377649554E-2</v>
      </c>
      <c r="ABE8" s="189">
        <v>-1.83752052484909E-2</v>
      </c>
      <c r="ABF8" s="263">
        <v>6040.1326231747807</v>
      </c>
      <c r="ABG8" s="263">
        <v>900</v>
      </c>
      <c r="ABH8" s="296">
        <v>1</v>
      </c>
      <c r="ABI8" s="263">
        <v>11095.398763200004</v>
      </c>
      <c r="ABJ8" s="117">
        <v>17135.531386374787</v>
      </c>
      <c r="ABK8" s="146">
        <v>600</v>
      </c>
      <c r="ABL8" s="256">
        <v>5.3975881902992205E-2</v>
      </c>
      <c r="ABM8" s="256">
        <v>5.5459146182031072E-2</v>
      </c>
      <c r="ABN8" s="255">
        <v>6192.0340343879207</v>
      </c>
      <c r="ABO8" s="255">
        <v>900</v>
      </c>
      <c r="ABP8" s="292">
        <v>1</v>
      </c>
      <c r="ABQ8" s="255">
        <v>11095.398763200004</v>
      </c>
      <c r="ABR8" s="119">
        <v>17287.432797587924</v>
      </c>
      <c r="ABS8" s="295">
        <v>600</v>
      </c>
      <c r="ABT8" s="189">
        <v>1.7585692547975481E-2</v>
      </c>
      <c r="ABU8" s="189">
        <v>1.7741231253409095E-2</v>
      </c>
      <c r="ABV8" s="263">
        <v>6269.5477436762894</v>
      </c>
      <c r="ABW8" s="263">
        <v>900</v>
      </c>
      <c r="ABX8" s="296">
        <v>1</v>
      </c>
      <c r="ABY8" s="263">
        <v>11095.398763200004</v>
      </c>
      <c r="ABZ8" s="117">
        <v>17364.946506876295</v>
      </c>
      <c r="ACA8" s="146">
        <v>600</v>
      </c>
      <c r="ACB8" s="256">
        <v>-3.2477276906341064E-2</v>
      </c>
      <c r="ACC8" s="256">
        <v>-3.1955553453986707E-2</v>
      </c>
      <c r="ACD8" s="255">
        <v>6373.086010819834</v>
      </c>
      <c r="ACE8" s="255">
        <v>900</v>
      </c>
      <c r="ACF8" s="292">
        <v>1</v>
      </c>
      <c r="ACG8" s="255">
        <v>11095.398763200004</v>
      </c>
      <c r="ACH8" s="119">
        <v>17468.484774019838</v>
      </c>
      <c r="ACI8" s="295">
        <v>600</v>
      </c>
      <c r="ACJ8" s="189">
        <v>-6.2663954305605299E-2</v>
      </c>
      <c r="ACK8" s="189">
        <v>-6.0740945377416367E-2</v>
      </c>
      <c r="ACL8" s="263">
        <v>6157.9146853869352</v>
      </c>
      <c r="ACM8" s="263">
        <v>900</v>
      </c>
      <c r="ACN8" s="296">
        <v>1</v>
      </c>
      <c r="ACO8" s="263">
        <v>11095.398763200004</v>
      </c>
      <c r="ACP8" s="117">
        <v>17253.313448586938</v>
      </c>
      <c r="ACQ8" s="146">
        <v>600</v>
      </c>
      <c r="ACR8" s="256">
        <v>4.4084141308293495E-2</v>
      </c>
      <c r="ACS8" s="256">
        <v>4.507028477014341E-2</v>
      </c>
      <c r="ACT8" s="255">
        <v>6325.6397876169549</v>
      </c>
      <c r="ACU8" s="255">
        <v>900</v>
      </c>
      <c r="ACV8" s="292">
        <v>1</v>
      </c>
      <c r="ACW8" s="255">
        <v>11095.398763200004</v>
      </c>
      <c r="ACX8" s="119">
        <v>17421.03855081696</v>
      </c>
      <c r="ACY8" s="295">
        <v>600</v>
      </c>
      <c r="ACZ8" s="189">
        <v>-3.2712109469744996E-2</v>
      </c>
      <c r="ADA8" s="189">
        <v>-3.2182855122896759E-2</v>
      </c>
      <c r="ADB8" s="263">
        <v>5998.361515888806</v>
      </c>
      <c r="ADC8" s="263">
        <v>900</v>
      </c>
      <c r="ADD8" s="296">
        <v>2</v>
      </c>
      <c r="ADE8" s="263">
        <v>11095.398763200004</v>
      </c>
      <c r="ADF8" s="117">
        <v>17093.760279088812</v>
      </c>
      <c r="ADG8" s="146">
        <v>600</v>
      </c>
      <c r="ADH8" s="256">
        <v>5.5565245578708513E-3</v>
      </c>
      <c r="ADI8" s="256">
        <v>5.5719906731324098E-3</v>
      </c>
      <c r="ADJ8" s="255">
        <v>6168.8873037107387</v>
      </c>
      <c r="ADK8" s="255">
        <v>900</v>
      </c>
      <c r="ADL8" s="292">
        <v>1</v>
      </c>
      <c r="ADM8" s="255">
        <v>11095.398763200004</v>
      </c>
      <c r="ADN8" s="119">
        <v>17264.286066910743</v>
      </c>
      <c r="ADO8" s="295">
        <v>600</v>
      </c>
      <c r="ADP8" s="189">
        <v>-4.863310961065989E-3</v>
      </c>
      <c r="ADQ8" s="189">
        <v>-4.8515042120323981E-3</v>
      </c>
      <c r="ADR8" s="263">
        <v>5754.7164746278495</v>
      </c>
      <c r="ADS8" s="263">
        <v>900</v>
      </c>
      <c r="ADT8" s="296">
        <v>1</v>
      </c>
      <c r="ADU8" s="263">
        <v>11095.398763200004</v>
      </c>
      <c r="ADV8" s="117">
        <v>16850.115237827853</v>
      </c>
    </row>
    <row r="9" spans="1:802" x14ac:dyDescent="0.35">
      <c r="A9" s="15">
        <v>45504</v>
      </c>
      <c r="B9" s="16">
        <v>1500</v>
      </c>
      <c r="C9" s="146">
        <v>600</v>
      </c>
      <c r="D9" s="256">
        <v>-1.6852892378640984E-2</v>
      </c>
      <c r="E9" s="256">
        <v>-1.6711676797732666E-2</v>
      </c>
      <c r="F9" s="255">
        <v>6907.7862244530679</v>
      </c>
      <c r="G9" s="255">
        <v>900</v>
      </c>
      <c r="H9" s="292">
        <v>1</v>
      </c>
      <c r="I9" s="255">
        <v>12661.122688992005</v>
      </c>
      <c r="J9" s="119">
        <v>19568.908913445073</v>
      </c>
      <c r="K9" s="295">
        <v>600</v>
      </c>
      <c r="L9" s="189">
        <v>0.10733285576728112</v>
      </c>
      <c r="M9" s="189">
        <v>0.11330476272401602</v>
      </c>
      <c r="N9" s="263">
        <v>7122.336040472961</v>
      </c>
      <c r="O9" s="263">
        <v>900</v>
      </c>
      <c r="P9" s="296">
        <v>1</v>
      </c>
      <c r="Q9" s="263">
        <v>12661.122688992005</v>
      </c>
      <c r="R9" s="117">
        <v>19783.458729464968</v>
      </c>
      <c r="S9" s="146">
        <v>600</v>
      </c>
      <c r="T9" s="256">
        <v>1.6795497058424542E-2</v>
      </c>
      <c r="U9" s="256">
        <v>1.6937334382613356E-2</v>
      </c>
      <c r="V9" s="255">
        <v>6711.5326848541927</v>
      </c>
      <c r="W9" s="255">
        <v>900</v>
      </c>
      <c r="X9" s="292">
        <v>1</v>
      </c>
      <c r="Y9" s="255">
        <v>12661.122688992005</v>
      </c>
      <c r="Z9" s="119">
        <v>19372.655373846199</v>
      </c>
      <c r="AA9" s="295">
        <v>600</v>
      </c>
      <c r="AB9" s="189">
        <v>2.2654633805998005E-2</v>
      </c>
      <c r="AC9" s="189">
        <v>2.2913198896474363E-2</v>
      </c>
      <c r="AD9" s="263">
        <v>7446.6892180517871</v>
      </c>
      <c r="AE9" s="263">
        <v>900</v>
      </c>
      <c r="AF9" s="296">
        <v>1</v>
      </c>
      <c r="AG9" s="263">
        <v>12661.122688992005</v>
      </c>
      <c r="AH9" s="117">
        <v>20107.811907043793</v>
      </c>
      <c r="AI9" s="146">
        <v>600</v>
      </c>
      <c r="AJ9" s="256">
        <v>-6.1796356414774205E-2</v>
      </c>
      <c r="AK9" s="256">
        <v>-5.9925692598024383E-2</v>
      </c>
      <c r="AL9" s="255">
        <v>6236.7462903546812</v>
      </c>
      <c r="AM9" s="255">
        <v>900</v>
      </c>
      <c r="AN9" s="292">
        <v>1</v>
      </c>
      <c r="AO9" s="255">
        <v>12661.122688992005</v>
      </c>
      <c r="AP9" s="119">
        <v>18897.868979346687</v>
      </c>
      <c r="AQ9" s="295">
        <v>600</v>
      </c>
      <c r="AR9" s="189">
        <v>9.0330012645643346E-2</v>
      </c>
      <c r="AS9" s="189">
        <v>9.4535434644281491E-2</v>
      </c>
      <c r="AT9" s="263">
        <v>6279.4447883129997</v>
      </c>
      <c r="AU9" s="263">
        <v>900</v>
      </c>
      <c r="AV9" s="296">
        <v>1</v>
      </c>
      <c r="AW9" s="263">
        <v>12661.122688992005</v>
      </c>
      <c r="AX9" s="117">
        <v>18940.567477305005</v>
      </c>
      <c r="AY9" s="146">
        <v>600</v>
      </c>
      <c r="AZ9" s="256">
        <v>-1.6440550712310598E-2</v>
      </c>
      <c r="BA9" s="256">
        <v>-1.6306142448451411E-2</v>
      </c>
      <c r="BB9" s="255">
        <v>6707.2870633680559</v>
      </c>
      <c r="BC9" s="255">
        <v>900</v>
      </c>
      <c r="BD9" s="292">
        <v>2</v>
      </c>
      <c r="BE9" s="255">
        <v>12661.122688992005</v>
      </c>
      <c r="BF9" s="119">
        <v>19368.409752360061</v>
      </c>
      <c r="BG9" s="295">
        <v>600</v>
      </c>
      <c r="BH9" s="189">
        <v>-5.5190068048596642E-2</v>
      </c>
      <c r="BI9" s="189">
        <v>-5.3694731536400031E-2</v>
      </c>
      <c r="BJ9" s="263">
        <v>6011.3787377094959</v>
      </c>
      <c r="BK9" s="263">
        <v>900</v>
      </c>
      <c r="BL9" s="296">
        <v>1</v>
      </c>
      <c r="BM9" s="263">
        <v>12661.122688992005</v>
      </c>
      <c r="BN9" s="117">
        <v>18672.501426701499</v>
      </c>
      <c r="BO9" s="146">
        <v>600</v>
      </c>
      <c r="BP9" s="256">
        <v>4.968052665413817E-2</v>
      </c>
      <c r="BQ9" s="256">
        <v>5.0935296923800388E-2</v>
      </c>
      <c r="BR9" s="255">
        <v>6453.2048986437148</v>
      </c>
      <c r="BS9" s="255">
        <v>900</v>
      </c>
      <c r="BT9" s="292">
        <v>1</v>
      </c>
      <c r="BU9" s="255">
        <v>12661.122688992005</v>
      </c>
      <c r="BV9" s="119">
        <v>19114.327587635722</v>
      </c>
      <c r="BW9" s="295">
        <v>600</v>
      </c>
      <c r="BX9" s="189">
        <v>8.5167961891472382E-2</v>
      </c>
      <c r="BY9" s="189">
        <v>8.8899945034065286E-2</v>
      </c>
      <c r="BZ9" s="263">
        <v>6806.5733865171396</v>
      </c>
      <c r="CA9" s="263">
        <v>900</v>
      </c>
      <c r="CB9" s="296">
        <v>1</v>
      </c>
      <c r="CC9" s="263">
        <v>12661.122688992005</v>
      </c>
      <c r="CD9" s="117">
        <v>19467.696075509146</v>
      </c>
      <c r="CE9" s="146">
        <v>600</v>
      </c>
      <c r="CF9" s="256">
        <v>5.9384071890015789E-3</v>
      </c>
      <c r="CG9" s="256">
        <v>5.9560744835225332E-3</v>
      </c>
      <c r="CH9" s="255">
        <v>6420.6536356738934</v>
      </c>
      <c r="CI9" s="255">
        <v>900</v>
      </c>
      <c r="CJ9" s="292">
        <v>1</v>
      </c>
      <c r="CK9" s="255">
        <v>12661.122688992005</v>
      </c>
      <c r="CL9" s="119">
        <v>19081.776324665898</v>
      </c>
      <c r="CM9" s="295">
        <v>600</v>
      </c>
      <c r="CN9" s="189">
        <v>-1.101718011822108E-2</v>
      </c>
      <c r="CO9" s="189">
        <v>-1.0956713251185524E-2</v>
      </c>
      <c r="CP9" s="263">
        <v>6738.9942514262375</v>
      </c>
      <c r="CQ9" s="263">
        <v>900</v>
      </c>
      <c r="CR9" s="296">
        <v>1</v>
      </c>
      <c r="CS9" s="263">
        <v>12661.122688992005</v>
      </c>
      <c r="CT9" s="117">
        <v>19400.116940418244</v>
      </c>
      <c r="CU9" s="146">
        <v>600</v>
      </c>
      <c r="CV9" s="256">
        <v>2.6142430247591181E-2</v>
      </c>
      <c r="CW9" s="256">
        <v>2.6487140879709381E-2</v>
      </c>
      <c r="CX9" s="255">
        <v>7461.2258203044112</v>
      </c>
      <c r="CY9" s="255">
        <v>900</v>
      </c>
      <c r="CZ9" s="292">
        <v>2</v>
      </c>
      <c r="DA9" s="255">
        <v>12661.122688992005</v>
      </c>
      <c r="DB9" s="119">
        <v>20122.348509296418</v>
      </c>
      <c r="DC9" s="295">
        <v>600</v>
      </c>
      <c r="DD9" s="189">
        <v>1.0640940945074711E-2</v>
      </c>
      <c r="DE9" s="189">
        <v>1.0697757104142225E-2</v>
      </c>
      <c r="DF9" s="263">
        <v>6615.2541068450237</v>
      </c>
      <c r="DG9" s="263">
        <v>900</v>
      </c>
      <c r="DH9" s="296">
        <v>1</v>
      </c>
      <c r="DI9" s="263">
        <v>12661.122688992005</v>
      </c>
      <c r="DJ9" s="117">
        <v>19276.37679583703</v>
      </c>
      <c r="DK9" s="146">
        <v>600</v>
      </c>
      <c r="DL9" s="256">
        <v>-2.7273869102777615E-2</v>
      </c>
      <c r="DM9" s="256">
        <v>-2.6905295545757935E-2</v>
      </c>
      <c r="DN9" s="255">
        <v>6986.1650490392349</v>
      </c>
      <c r="DO9" s="255">
        <v>900</v>
      </c>
      <c r="DP9" s="292">
        <v>1</v>
      </c>
      <c r="DQ9" s="255">
        <v>12661.122688992005</v>
      </c>
      <c r="DR9" s="119">
        <v>19647.287738031242</v>
      </c>
      <c r="DS9" s="295">
        <v>600</v>
      </c>
      <c r="DT9" s="189">
        <v>-3.0289193623855255E-2</v>
      </c>
      <c r="DU9" s="189">
        <v>-2.9835072535392082E-2</v>
      </c>
      <c r="DV9" s="263">
        <v>6137.0999978310028</v>
      </c>
      <c r="DW9" s="263">
        <v>900</v>
      </c>
      <c r="DX9" s="296">
        <v>1</v>
      </c>
      <c r="DY9" s="263">
        <v>12661.122688992005</v>
      </c>
      <c r="DZ9" s="117">
        <v>18798.222686823006</v>
      </c>
      <c r="EA9" s="146">
        <v>600</v>
      </c>
      <c r="EB9" s="256">
        <v>-7.7815932242849037E-2</v>
      </c>
      <c r="EC9" s="256">
        <v>-7.4865301658729178E-2</v>
      </c>
      <c r="ED9" s="255">
        <v>6164.8404282563106</v>
      </c>
      <c r="EE9" s="255">
        <v>900</v>
      </c>
      <c r="EF9" s="292">
        <v>1</v>
      </c>
      <c r="EG9" s="255">
        <v>12661.122688992005</v>
      </c>
      <c r="EH9" s="119">
        <v>18825.963117248317</v>
      </c>
      <c r="EI9" s="295">
        <v>600</v>
      </c>
      <c r="EJ9" s="189">
        <v>3.754253340616714E-3</v>
      </c>
      <c r="EK9" s="189">
        <v>3.7613093769757189E-3</v>
      </c>
      <c r="EL9" s="263">
        <v>7072.3918411368704</v>
      </c>
      <c r="EM9" s="263">
        <v>900</v>
      </c>
      <c r="EN9" s="296">
        <v>1</v>
      </c>
      <c r="EO9" s="263">
        <v>12661.122688992005</v>
      </c>
      <c r="EP9" s="117">
        <v>19733.514530128876</v>
      </c>
      <c r="EQ9" s="146">
        <v>600</v>
      </c>
      <c r="ER9" s="256">
        <v>-9.8812317031538741E-2</v>
      </c>
      <c r="ES9" s="256">
        <v>-9.4087283543002775E-2</v>
      </c>
      <c r="ET9" s="255">
        <v>6328.6603128191873</v>
      </c>
      <c r="EU9" s="255">
        <v>900</v>
      </c>
      <c r="EV9" s="292">
        <v>1</v>
      </c>
      <c r="EW9" s="255">
        <v>12661.122688992005</v>
      </c>
      <c r="EX9" s="119">
        <v>18989.783001811193</v>
      </c>
      <c r="EY9" s="295">
        <v>600</v>
      </c>
      <c r="EZ9" s="189">
        <v>-5.9156619794160613E-2</v>
      </c>
      <c r="FA9" s="189">
        <v>-5.7440865821457687E-2</v>
      </c>
      <c r="FB9" s="263">
        <v>6117.1940389706588</v>
      </c>
      <c r="FC9" s="263">
        <v>900</v>
      </c>
      <c r="FD9" s="296">
        <v>1</v>
      </c>
      <c r="FE9" s="263">
        <v>12661.122688992005</v>
      </c>
      <c r="FF9" s="117">
        <v>18778.316727962665</v>
      </c>
      <c r="FG9" s="146">
        <v>600</v>
      </c>
      <c r="FH9" s="256">
        <v>-1.0587519647863187E-2</v>
      </c>
      <c r="FI9" s="256">
        <v>-1.0531669141609523E-2</v>
      </c>
      <c r="FJ9" s="255">
        <v>7266.4985715156372</v>
      </c>
      <c r="FK9" s="255">
        <v>900</v>
      </c>
      <c r="FL9" s="292">
        <v>1</v>
      </c>
      <c r="FM9" s="255">
        <v>12661.122688992005</v>
      </c>
      <c r="FN9" s="119">
        <v>19927.621260507643</v>
      </c>
      <c r="FO9" s="295">
        <v>600</v>
      </c>
      <c r="FP9" s="189">
        <v>0.12106552182246892</v>
      </c>
      <c r="FQ9" s="189">
        <v>0.12869886435119393</v>
      </c>
      <c r="FR9" s="263">
        <v>8219.1181587189822</v>
      </c>
      <c r="FS9" s="263">
        <v>900</v>
      </c>
      <c r="FT9" s="296">
        <v>2</v>
      </c>
      <c r="FU9" s="263">
        <v>12661.122688992005</v>
      </c>
      <c r="FV9" s="117">
        <v>20880.240847710986</v>
      </c>
      <c r="FW9" s="146">
        <v>600</v>
      </c>
      <c r="FX9" s="256">
        <v>-4.5259202438336851E-2</v>
      </c>
      <c r="FY9" s="256">
        <v>-4.4250282933232188E-2</v>
      </c>
      <c r="FZ9" s="255">
        <v>6609.4330049691216</v>
      </c>
      <c r="GA9" s="255">
        <v>900</v>
      </c>
      <c r="GB9" s="292">
        <v>2</v>
      </c>
      <c r="GC9" s="255">
        <v>12661.122688992005</v>
      </c>
      <c r="GD9" s="119">
        <v>19270.555693961127</v>
      </c>
      <c r="GE9" s="295">
        <v>600</v>
      </c>
      <c r="GF9" s="189">
        <v>3.5411820406692123E-3</v>
      </c>
      <c r="GG9" s="189">
        <v>3.5474594334015119E-3</v>
      </c>
      <c r="GH9" s="263">
        <v>6683.2247987460414</v>
      </c>
      <c r="GI9" s="263">
        <v>900</v>
      </c>
      <c r="GJ9" s="296">
        <v>1</v>
      </c>
      <c r="GK9" s="263">
        <v>12661.122688992005</v>
      </c>
      <c r="GL9" s="117">
        <v>19344.347487738047</v>
      </c>
      <c r="GM9" s="146">
        <v>600</v>
      </c>
      <c r="GN9" s="256">
        <v>-1.1393297060551397E-2</v>
      </c>
      <c r="GO9" s="256">
        <v>-1.1328639239812532E-2</v>
      </c>
      <c r="GP9" s="255">
        <v>6715.8777198364769</v>
      </c>
      <c r="GQ9" s="255">
        <v>900</v>
      </c>
      <c r="GR9" s="292">
        <v>2</v>
      </c>
      <c r="GS9" s="255">
        <v>12661.122688992005</v>
      </c>
      <c r="GT9" s="119">
        <v>19377.000408828484</v>
      </c>
      <c r="GU9" s="295">
        <v>600</v>
      </c>
      <c r="GV9" s="189">
        <v>-5.666055988677051E-2</v>
      </c>
      <c r="GW9" s="189">
        <v>-5.5085243091586356E-2</v>
      </c>
      <c r="GX9" s="263">
        <v>6600.5155255822201</v>
      </c>
      <c r="GY9" s="263">
        <v>900</v>
      </c>
      <c r="GZ9" s="296">
        <v>2</v>
      </c>
      <c r="HA9" s="263">
        <v>12661.122688992005</v>
      </c>
      <c r="HB9" s="117">
        <v>19261.638214574225</v>
      </c>
      <c r="HC9" s="146">
        <v>600</v>
      </c>
      <c r="HD9" s="256">
        <v>3.2453060594248464E-3</v>
      </c>
      <c r="HE9" s="256">
        <v>3.2505777663593971E-3</v>
      </c>
      <c r="HF9" s="255">
        <v>6282.0502726729237</v>
      </c>
      <c r="HG9" s="255">
        <v>900</v>
      </c>
      <c r="HH9" s="292">
        <v>1</v>
      </c>
      <c r="HI9" s="255">
        <v>12661.122688992005</v>
      </c>
      <c r="HJ9" s="119">
        <v>18943.172961664928</v>
      </c>
      <c r="HK9" s="295">
        <v>600</v>
      </c>
      <c r="HL9" s="189">
        <v>5.8761269971504861E-3</v>
      </c>
      <c r="HM9" s="189">
        <v>5.8934252971316603E-3</v>
      </c>
      <c r="HN9" s="263">
        <v>7915.3169001048509</v>
      </c>
      <c r="HO9" s="263">
        <v>900</v>
      </c>
      <c r="HP9" s="296">
        <v>1</v>
      </c>
      <c r="HQ9" s="263">
        <v>12661.122688992005</v>
      </c>
      <c r="HR9" s="117">
        <v>20576.439589096855</v>
      </c>
      <c r="HS9" s="146">
        <v>600</v>
      </c>
      <c r="HT9" s="256">
        <v>-2.1577650084461518E-2</v>
      </c>
      <c r="HU9" s="256">
        <v>-2.1346518006877147E-2</v>
      </c>
      <c r="HV9" s="255">
        <v>7100.9045245582001</v>
      </c>
      <c r="HW9" s="255">
        <v>900</v>
      </c>
      <c r="HX9" s="292">
        <v>1</v>
      </c>
      <c r="HY9" s="255">
        <v>12661.122688992005</v>
      </c>
      <c r="HZ9" s="119">
        <v>19762.027213550205</v>
      </c>
      <c r="IA9" s="295">
        <v>600</v>
      </c>
      <c r="IB9" s="189">
        <v>-4.2159711356112121E-2</v>
      </c>
      <c r="IC9" s="189">
        <v>-4.1283349591866969E-2</v>
      </c>
      <c r="ID9" s="263">
        <v>7127.2293042904566</v>
      </c>
      <c r="IE9" s="263">
        <v>900</v>
      </c>
      <c r="IF9" s="296">
        <v>2</v>
      </c>
      <c r="IG9" s="263">
        <v>12661.122688992005</v>
      </c>
      <c r="IH9" s="117">
        <v>19788.351993282464</v>
      </c>
      <c r="II9" s="146">
        <v>600</v>
      </c>
      <c r="IJ9" s="256">
        <v>2.9809093014091386E-2</v>
      </c>
      <c r="IK9" s="256">
        <v>3.0257831760832632E-2</v>
      </c>
      <c r="IL9" s="255">
        <v>7360.6347064410793</v>
      </c>
      <c r="IM9" s="255">
        <v>900</v>
      </c>
      <c r="IN9" s="292">
        <v>1</v>
      </c>
      <c r="IO9" s="255">
        <v>12661.122688992005</v>
      </c>
      <c r="IP9" s="119">
        <v>20021.757395433084</v>
      </c>
      <c r="IQ9" s="295">
        <v>600</v>
      </c>
      <c r="IR9" s="189">
        <v>-2.5215862854639223E-2</v>
      </c>
      <c r="IS9" s="189">
        <v>-2.4900598431923826E-2</v>
      </c>
      <c r="IT9" s="263">
        <v>6989.3217918266473</v>
      </c>
      <c r="IU9" s="263">
        <v>900</v>
      </c>
      <c r="IV9" s="296">
        <v>1</v>
      </c>
      <c r="IW9" s="263">
        <v>12661.122688992005</v>
      </c>
      <c r="IX9" s="117">
        <v>19650.444480818653</v>
      </c>
      <c r="IY9" s="146">
        <v>600</v>
      </c>
      <c r="IZ9" s="256">
        <v>-5.94537627448083E-3</v>
      </c>
      <c r="JA9" s="256">
        <v>-5.9277374986569376E-3</v>
      </c>
      <c r="JB9" s="255">
        <v>6693.6310196220284</v>
      </c>
      <c r="JC9" s="255">
        <v>900</v>
      </c>
      <c r="JD9" s="292">
        <v>1</v>
      </c>
      <c r="JE9" s="255">
        <v>12661.122688992005</v>
      </c>
      <c r="JF9" s="119">
        <v>19354.753708614033</v>
      </c>
      <c r="JG9" s="295">
        <v>600</v>
      </c>
      <c r="JH9" s="189">
        <v>-1.6714835415620972E-2</v>
      </c>
      <c r="JI9" s="189">
        <v>-1.6575917627024483E-2</v>
      </c>
      <c r="JJ9" s="263">
        <v>6759.0087304568069</v>
      </c>
      <c r="JK9" s="263">
        <v>900</v>
      </c>
      <c r="JL9" s="296">
        <v>1</v>
      </c>
      <c r="JM9" s="263">
        <v>12661.122688992005</v>
      </c>
      <c r="JN9" s="117">
        <v>19420.131419448811</v>
      </c>
      <c r="JO9" s="146">
        <v>600</v>
      </c>
      <c r="JP9" s="256">
        <v>4.8467967551423519E-2</v>
      </c>
      <c r="JQ9" s="256">
        <v>4.9661748045835008E-2</v>
      </c>
      <c r="JR9" s="255">
        <v>6652.6886061542782</v>
      </c>
      <c r="JS9" s="255">
        <v>900</v>
      </c>
      <c r="JT9" s="292">
        <v>1</v>
      </c>
      <c r="JU9" s="255">
        <v>12661.122688992005</v>
      </c>
      <c r="JV9" s="119">
        <v>19313.811295146283</v>
      </c>
      <c r="JW9" s="295">
        <v>600</v>
      </c>
      <c r="JX9" s="189">
        <v>5.0470438370271049E-3</v>
      </c>
      <c r="JY9" s="189">
        <v>5.0598016167680004E-3</v>
      </c>
      <c r="JZ9" s="263">
        <v>7185.6418982010855</v>
      </c>
      <c r="KA9" s="263">
        <v>900</v>
      </c>
      <c r="KB9" s="296">
        <v>1</v>
      </c>
      <c r="KC9" s="263">
        <v>12661.122688992005</v>
      </c>
      <c r="KD9" s="117">
        <v>19846.764587193091</v>
      </c>
      <c r="KE9" s="146">
        <v>600</v>
      </c>
      <c r="KF9" s="256">
        <v>9.2895114283099364E-2</v>
      </c>
      <c r="KG9" s="256">
        <v>9.7346633243592162E-2</v>
      </c>
      <c r="KH9" s="255">
        <v>6581.171753303769</v>
      </c>
      <c r="KI9" s="255">
        <v>900</v>
      </c>
      <c r="KJ9" s="292">
        <v>1</v>
      </c>
      <c r="KK9" s="255">
        <v>12661.122688992005</v>
      </c>
      <c r="KL9" s="119">
        <v>19242.294442295773</v>
      </c>
      <c r="KM9" s="295">
        <v>600</v>
      </c>
      <c r="KN9" s="189">
        <v>1.6317940618125318E-2</v>
      </c>
      <c r="KO9" s="189">
        <v>1.645180535218338E-2</v>
      </c>
      <c r="KP9" s="263">
        <v>6708.8294259933227</v>
      </c>
      <c r="KQ9" s="263">
        <v>900</v>
      </c>
      <c r="KR9" s="296">
        <v>1</v>
      </c>
      <c r="KS9" s="263">
        <v>12661.122688992005</v>
      </c>
      <c r="KT9" s="117">
        <v>19369.952114985328</v>
      </c>
      <c r="KU9" s="146">
        <v>600</v>
      </c>
      <c r="KV9" s="256">
        <v>7.1357528310957444E-2</v>
      </c>
      <c r="KW9" s="256">
        <v>7.3965130174957539E-2</v>
      </c>
      <c r="KX9" s="255">
        <v>7044.254933609197</v>
      </c>
      <c r="KY9" s="255">
        <v>900</v>
      </c>
      <c r="KZ9" s="292">
        <v>1</v>
      </c>
      <c r="LA9" s="255">
        <v>12661.122688992005</v>
      </c>
      <c r="LB9" s="119">
        <v>19705.377622601201</v>
      </c>
      <c r="LC9" s="295">
        <v>600</v>
      </c>
      <c r="LD9" s="189">
        <v>1.6963822390829542E-2</v>
      </c>
      <c r="LE9" s="189">
        <v>1.710852510492189E-2</v>
      </c>
      <c r="LF9" s="263">
        <v>6872.4060665212237</v>
      </c>
      <c r="LG9" s="263">
        <v>900</v>
      </c>
      <c r="LH9" s="296">
        <v>2</v>
      </c>
      <c r="LI9" s="263">
        <v>12661.122688992005</v>
      </c>
      <c r="LJ9" s="117">
        <v>19533.528755513231</v>
      </c>
      <c r="LK9" s="146">
        <v>600</v>
      </c>
      <c r="LL9" s="256">
        <v>1.3629733672734266E-2</v>
      </c>
      <c r="LM9" s="256">
        <v>1.3723041933042301E-2</v>
      </c>
      <c r="LN9" s="255">
        <v>6769.3752300565866</v>
      </c>
      <c r="LO9" s="255">
        <v>900</v>
      </c>
      <c r="LP9" s="292">
        <v>1</v>
      </c>
      <c r="LQ9" s="255">
        <v>12661.122688992005</v>
      </c>
      <c r="LR9" s="119">
        <v>19430.49791904859</v>
      </c>
      <c r="LS9" s="295">
        <v>600</v>
      </c>
      <c r="LT9" s="189">
        <v>2.9551022829684609E-2</v>
      </c>
      <c r="LU9" s="189">
        <v>2.9991987236951845E-2</v>
      </c>
      <c r="LV9" s="263">
        <v>6691.325292318229</v>
      </c>
      <c r="LW9" s="263">
        <v>900</v>
      </c>
      <c r="LX9" s="296">
        <v>1</v>
      </c>
      <c r="LY9" s="263">
        <v>12661.122688992005</v>
      </c>
      <c r="LZ9" s="117">
        <v>19352.447981310233</v>
      </c>
      <c r="MA9" s="146">
        <v>600</v>
      </c>
      <c r="MB9" s="256">
        <v>-5.278788538080896E-2</v>
      </c>
      <c r="MC9" s="256">
        <v>-5.1418800915950302E-2</v>
      </c>
      <c r="MD9" s="255">
        <v>5724.5476819203359</v>
      </c>
      <c r="ME9" s="255">
        <v>900</v>
      </c>
      <c r="MF9" s="292">
        <v>1</v>
      </c>
      <c r="MG9" s="255">
        <v>12661.122688992005</v>
      </c>
      <c r="MH9" s="119">
        <v>18385.670370912339</v>
      </c>
      <c r="MI9" s="295">
        <v>600</v>
      </c>
      <c r="MJ9" s="189">
        <v>-1.6455249466109925E-3</v>
      </c>
      <c r="MK9" s="189">
        <v>-1.6441718127430116E-3</v>
      </c>
      <c r="ML9" s="263">
        <v>6777.7036822924874</v>
      </c>
      <c r="MM9" s="263">
        <v>900</v>
      </c>
      <c r="MN9" s="296">
        <v>1</v>
      </c>
      <c r="MO9" s="263">
        <v>12661.122688992005</v>
      </c>
      <c r="MP9" s="117">
        <v>19438.826371284493</v>
      </c>
      <c r="MQ9" s="146">
        <v>600</v>
      </c>
      <c r="MR9" s="256">
        <v>-0.1191078832052256</v>
      </c>
      <c r="MS9" s="256">
        <v>-0.11228797362290377</v>
      </c>
      <c r="MT9" s="255">
        <v>6357.5096741074331</v>
      </c>
      <c r="MU9" s="255">
        <v>900</v>
      </c>
      <c r="MV9" s="292">
        <v>1</v>
      </c>
      <c r="MW9" s="255">
        <v>4912.6196289600011</v>
      </c>
      <c r="MX9" s="119">
        <v>11270.129303067435</v>
      </c>
      <c r="MY9" s="295">
        <v>600</v>
      </c>
      <c r="MZ9" s="189">
        <v>3.024949233430381E-2</v>
      </c>
      <c r="NA9" s="189">
        <v>3.0711656534309517E-2</v>
      </c>
      <c r="NB9" s="263">
        <v>6570.4715322873235</v>
      </c>
      <c r="NC9" s="263">
        <v>900</v>
      </c>
      <c r="ND9" s="296">
        <v>1</v>
      </c>
      <c r="NE9" s="263">
        <v>12661.122688992005</v>
      </c>
      <c r="NF9" s="117">
        <v>19231.594221279331</v>
      </c>
      <c r="NG9" s="146">
        <v>600</v>
      </c>
      <c r="NH9" s="256">
        <v>0.12598520387442089</v>
      </c>
      <c r="NI9" s="256">
        <v>0.13426538542578181</v>
      </c>
      <c r="NJ9" s="255">
        <v>8052.0631443800376</v>
      </c>
      <c r="NK9" s="255">
        <v>900</v>
      </c>
      <c r="NL9" s="292">
        <v>1</v>
      </c>
      <c r="NM9" s="255">
        <v>12661.122688992005</v>
      </c>
      <c r="NN9" s="119">
        <v>20713.185833372045</v>
      </c>
      <c r="NO9" s="295">
        <v>600</v>
      </c>
      <c r="NP9" s="189">
        <v>-2.3613450578954115E-2</v>
      </c>
      <c r="NQ9" s="189">
        <v>-2.3336834618281954E-2</v>
      </c>
      <c r="NR9" s="263">
        <v>6716.5732436457611</v>
      </c>
      <c r="NS9" s="263">
        <v>900</v>
      </c>
      <c r="NT9" s="296">
        <v>1</v>
      </c>
      <c r="NU9" s="263">
        <v>12661.122688992005</v>
      </c>
      <c r="NV9" s="117">
        <v>19377.695932637766</v>
      </c>
      <c r="NW9" s="146">
        <v>600</v>
      </c>
      <c r="NX9" s="256">
        <v>4.6804894078223455E-2</v>
      </c>
      <c r="NY9" s="256">
        <v>4.7917534216716851E-2</v>
      </c>
      <c r="NZ9" s="255">
        <v>6765.7610350859513</v>
      </c>
      <c r="OA9" s="255">
        <v>900</v>
      </c>
      <c r="OB9" s="292">
        <v>1</v>
      </c>
      <c r="OC9" s="255">
        <v>12661.122688992005</v>
      </c>
      <c r="OD9" s="119">
        <v>19426.883724077958</v>
      </c>
      <c r="OE9" s="295">
        <v>600</v>
      </c>
      <c r="OF9" s="189">
        <v>5.0216934275709509E-2</v>
      </c>
      <c r="OG9" s="189">
        <v>5.1499177848340683E-2</v>
      </c>
      <c r="OH9" s="263">
        <v>7153.1607233327659</v>
      </c>
      <c r="OI9" s="263">
        <v>900</v>
      </c>
      <c r="OJ9" s="296">
        <v>1</v>
      </c>
      <c r="OK9" s="263">
        <v>12661.122688992005</v>
      </c>
      <c r="OL9" s="117">
        <v>19814.28341232477</v>
      </c>
      <c r="OM9" s="146">
        <v>600</v>
      </c>
      <c r="ON9" s="256">
        <v>3.6273144869319414E-3</v>
      </c>
      <c r="OO9" s="256">
        <v>3.6339011536881127E-3</v>
      </c>
      <c r="OP9" s="255">
        <v>7532.0252773609409</v>
      </c>
      <c r="OQ9" s="255">
        <v>900</v>
      </c>
      <c r="OR9" s="292">
        <v>1</v>
      </c>
      <c r="OS9" s="255">
        <v>12661.122688992005</v>
      </c>
      <c r="OT9" s="119">
        <v>20193.147966352946</v>
      </c>
      <c r="OU9" s="295">
        <v>600</v>
      </c>
      <c r="OV9" s="189">
        <v>4.3130486687154621E-2</v>
      </c>
      <c r="OW9" s="189">
        <v>4.407412373594144E-2</v>
      </c>
      <c r="OX9" s="263">
        <v>7468.3665369825512</v>
      </c>
      <c r="OY9" s="263">
        <v>900</v>
      </c>
      <c r="OZ9" s="296">
        <v>1</v>
      </c>
      <c r="PA9" s="263">
        <v>12661.122688992005</v>
      </c>
      <c r="PB9" s="117">
        <v>20129.489225974557</v>
      </c>
      <c r="PC9" s="146">
        <v>600</v>
      </c>
      <c r="PD9" s="256">
        <v>5.4588769750566667E-2</v>
      </c>
      <c r="PE9" s="256">
        <v>5.6106222538699901E-2</v>
      </c>
      <c r="PF9" s="255">
        <v>7280.4292998125684</v>
      </c>
      <c r="PG9" s="255">
        <v>900</v>
      </c>
      <c r="PH9" s="292">
        <v>1</v>
      </c>
      <c r="PI9" s="255">
        <v>12661.122688992005</v>
      </c>
      <c r="PJ9" s="119">
        <v>19941.551988804575</v>
      </c>
      <c r="PK9" s="295">
        <v>600</v>
      </c>
      <c r="PL9" s="189">
        <v>-5.3149795733694147E-2</v>
      </c>
      <c r="PM9" s="189">
        <v>-5.176204015778707E-2</v>
      </c>
      <c r="PN9" s="263">
        <v>7122.9749614191387</v>
      </c>
      <c r="PO9" s="263">
        <v>900</v>
      </c>
      <c r="PP9" s="296">
        <v>2</v>
      </c>
      <c r="PQ9" s="263">
        <v>12661.122688992005</v>
      </c>
      <c r="PR9" s="117">
        <v>19784.097650411146</v>
      </c>
      <c r="PS9" s="146">
        <v>600</v>
      </c>
      <c r="PT9" s="256">
        <v>4.8136914210823438E-2</v>
      </c>
      <c r="PU9" s="256">
        <v>4.9314311530826993E-2</v>
      </c>
      <c r="PV9" s="255">
        <v>6934.5500990706996</v>
      </c>
      <c r="PW9" s="255">
        <v>900</v>
      </c>
      <c r="PX9" s="292">
        <v>2</v>
      </c>
      <c r="PY9" s="255">
        <v>12661.122688992005</v>
      </c>
      <c r="PZ9" s="119">
        <v>19595.672788062704</v>
      </c>
      <c r="QA9" s="295">
        <v>600</v>
      </c>
      <c r="QB9" s="189">
        <v>6.5425757777184276E-2</v>
      </c>
      <c r="QC9" s="189">
        <v>6.7613472373834638E-2</v>
      </c>
      <c r="QD9" s="263">
        <v>6759.0106094790672</v>
      </c>
      <c r="QE9" s="263">
        <v>900</v>
      </c>
      <c r="QF9" s="296">
        <v>2</v>
      </c>
      <c r="QG9" s="263">
        <v>12661.122688992005</v>
      </c>
      <c r="QH9" s="117">
        <v>19420.133298471072</v>
      </c>
      <c r="QI9" s="146">
        <v>600</v>
      </c>
      <c r="QJ9" s="256">
        <v>4.6286966454464055E-2</v>
      </c>
      <c r="QK9" s="256">
        <v>4.7374929305489699E-2</v>
      </c>
      <c r="QL9" s="255">
        <v>7659.3115363551533</v>
      </c>
      <c r="QM9" s="255">
        <v>900</v>
      </c>
      <c r="QN9" s="292">
        <v>1</v>
      </c>
      <c r="QO9" s="255">
        <v>12661.122688992005</v>
      </c>
      <c r="QP9" s="119">
        <v>20320.434225347159</v>
      </c>
      <c r="QQ9" s="295">
        <v>600</v>
      </c>
      <c r="QR9" s="189">
        <v>-0.16818635341346866</v>
      </c>
      <c r="QS9" s="189">
        <v>-0.15480368521038268</v>
      </c>
      <c r="QT9" s="263">
        <v>5225.9952086392432</v>
      </c>
      <c r="QU9" s="263">
        <v>900</v>
      </c>
      <c r="QV9" s="296">
        <v>1</v>
      </c>
      <c r="QW9" s="263">
        <v>12661.122688992005</v>
      </c>
      <c r="QX9" s="117">
        <v>17887.117897631248</v>
      </c>
      <c r="QY9" s="146">
        <v>600</v>
      </c>
      <c r="QZ9" s="256">
        <v>8.0921920045806908E-2</v>
      </c>
      <c r="RA9" s="256">
        <v>8.4286232242164472E-2</v>
      </c>
      <c r="RB9" s="255">
        <v>7023.2048819871125</v>
      </c>
      <c r="RC9" s="255">
        <v>900</v>
      </c>
      <c r="RD9" s="292">
        <v>1</v>
      </c>
      <c r="RE9" s="255">
        <v>12661.122688992005</v>
      </c>
      <c r="RF9" s="119">
        <v>19684.32757097912</v>
      </c>
      <c r="RG9" s="295">
        <v>600</v>
      </c>
      <c r="RH9" s="189">
        <v>-7.9004650147754679E-3</v>
      </c>
      <c r="RI9" s="189">
        <v>-7.8693383666548211E-3</v>
      </c>
      <c r="RJ9" s="263">
        <v>6732.3001705878969</v>
      </c>
      <c r="RK9" s="263">
        <v>900</v>
      </c>
      <c r="RL9" s="296">
        <v>1</v>
      </c>
      <c r="RM9" s="263">
        <v>12661.122688992005</v>
      </c>
      <c r="RN9" s="117">
        <v>19393.422859579903</v>
      </c>
      <c r="RO9" s="146">
        <v>600</v>
      </c>
      <c r="RP9" s="256">
        <v>1.8194047552770563E-2</v>
      </c>
      <c r="RQ9" s="256">
        <v>1.8360567594108534E-2</v>
      </c>
      <c r="RR9" s="255">
        <v>6533.0708618470126</v>
      </c>
      <c r="RS9" s="255">
        <v>900</v>
      </c>
      <c r="RT9" s="292">
        <v>1</v>
      </c>
      <c r="RU9" s="255">
        <v>12661.122688992005</v>
      </c>
      <c r="RV9" s="119">
        <v>19194.193550839016</v>
      </c>
      <c r="RW9" s="295">
        <v>600</v>
      </c>
      <c r="RX9" s="189">
        <v>6.0566021538645771E-2</v>
      </c>
      <c r="RY9" s="189">
        <v>6.2437739029121975E-2</v>
      </c>
      <c r="RZ9" s="263">
        <v>6581.555274673995</v>
      </c>
      <c r="SA9" s="263">
        <v>900</v>
      </c>
      <c r="SB9" s="296">
        <v>1</v>
      </c>
      <c r="SC9" s="263">
        <v>12661.122688992005</v>
      </c>
      <c r="SD9" s="117">
        <v>19242.677963665999</v>
      </c>
      <c r="SE9" s="146">
        <v>600</v>
      </c>
      <c r="SF9" s="256">
        <v>3.9108976399790933E-2</v>
      </c>
      <c r="SG9" s="256">
        <v>3.9883800268381231E-2</v>
      </c>
      <c r="SH9" s="255">
        <v>7759.1424843737723</v>
      </c>
      <c r="SI9" s="255">
        <v>900</v>
      </c>
      <c r="SJ9" s="292">
        <v>1</v>
      </c>
      <c r="SK9" s="255">
        <v>12661.122688992005</v>
      </c>
      <c r="SL9" s="119">
        <v>20420.265173365777</v>
      </c>
      <c r="SM9" s="295">
        <v>600</v>
      </c>
      <c r="SN9" s="189">
        <v>-1.8952155068142186E-3</v>
      </c>
      <c r="SO9" s="189">
        <v>-1.8934207199206021E-3</v>
      </c>
      <c r="SP9" s="263">
        <v>6944.4438381303917</v>
      </c>
      <c r="SQ9" s="263">
        <v>900</v>
      </c>
      <c r="SR9" s="296">
        <v>1</v>
      </c>
      <c r="SS9" s="263">
        <v>12661.122688992005</v>
      </c>
      <c r="ST9" s="117">
        <v>19605.566527122399</v>
      </c>
      <c r="SU9" s="146">
        <v>600</v>
      </c>
      <c r="SV9" s="256">
        <v>-5.7938233722859216E-2</v>
      </c>
      <c r="SW9" s="256">
        <v>-5.6291765018940398E-2</v>
      </c>
      <c r="SX9" s="255">
        <v>5647.5986614968479</v>
      </c>
      <c r="SY9" s="255">
        <v>900</v>
      </c>
      <c r="SZ9" s="292">
        <v>1</v>
      </c>
      <c r="TA9" s="255">
        <v>12661.122688992005</v>
      </c>
      <c r="TB9" s="119">
        <v>18308.721350488853</v>
      </c>
      <c r="TC9" s="295">
        <v>600</v>
      </c>
      <c r="TD9" s="189">
        <v>-1.2796047564926846E-2</v>
      </c>
      <c r="TE9" s="189">
        <v>-1.2714526235687362E-2</v>
      </c>
      <c r="TF9" s="263">
        <v>7575.5673336486052</v>
      </c>
      <c r="TG9" s="263">
        <v>900</v>
      </c>
      <c r="TH9" s="296">
        <v>1</v>
      </c>
      <c r="TI9" s="263">
        <v>12661.122688992005</v>
      </c>
      <c r="TJ9" s="117">
        <v>20236.690022640611</v>
      </c>
      <c r="TK9" s="146">
        <v>600</v>
      </c>
      <c r="TL9" s="256">
        <v>5.6127997808622473E-2</v>
      </c>
      <c r="TM9" s="256">
        <v>5.7733062586446948E-2</v>
      </c>
      <c r="TN9" s="255">
        <v>7849.9929038187101</v>
      </c>
      <c r="TO9" s="255">
        <v>900</v>
      </c>
      <c r="TP9" s="292">
        <v>1</v>
      </c>
      <c r="TQ9" s="255">
        <v>12661.122688992005</v>
      </c>
      <c r="TR9" s="119">
        <v>20511.115592810715</v>
      </c>
      <c r="TS9" s="295">
        <v>600</v>
      </c>
      <c r="TT9" s="189">
        <v>-1.5627107123954976E-2</v>
      </c>
      <c r="TU9" s="189">
        <v>-1.550563744843203E-2</v>
      </c>
      <c r="TV9" s="263">
        <v>7081.3325165342931</v>
      </c>
      <c r="TW9" s="263">
        <v>900</v>
      </c>
      <c r="TX9" s="296">
        <v>1</v>
      </c>
      <c r="TY9" s="263">
        <v>12661.122688992005</v>
      </c>
      <c r="TZ9" s="117">
        <v>19742.455205526298</v>
      </c>
      <c r="UA9" s="146">
        <v>600</v>
      </c>
      <c r="UB9" s="256">
        <v>2.4894229858288864E-2</v>
      </c>
      <c r="UC9" s="256">
        <v>2.5206678533895799E-2</v>
      </c>
      <c r="UD9" s="255">
        <v>6533.4091373128304</v>
      </c>
      <c r="UE9" s="255">
        <v>900</v>
      </c>
      <c r="UF9" s="292">
        <v>1</v>
      </c>
      <c r="UG9" s="255">
        <v>12661.122688992005</v>
      </c>
      <c r="UH9" s="119">
        <v>19194.531826304836</v>
      </c>
      <c r="UI9" s="295">
        <v>600</v>
      </c>
      <c r="UJ9" s="189">
        <v>-4.4919544603243308E-2</v>
      </c>
      <c r="UK9" s="189">
        <v>-4.3925599915998093E-2</v>
      </c>
      <c r="UL9" s="263">
        <v>6980.909203670416</v>
      </c>
      <c r="UM9" s="263">
        <v>900</v>
      </c>
      <c r="UN9" s="296">
        <v>1</v>
      </c>
      <c r="UO9" s="263">
        <v>12661.122688992005</v>
      </c>
      <c r="UP9" s="117">
        <v>19642.03189266242</v>
      </c>
      <c r="UQ9" s="146">
        <v>600</v>
      </c>
      <c r="UR9" s="256">
        <v>3.5848888646858222E-2</v>
      </c>
      <c r="US9" s="256">
        <v>3.6499207858454064E-2</v>
      </c>
      <c r="UT9" s="255">
        <v>7232.3110354743894</v>
      </c>
      <c r="UU9" s="255">
        <v>900</v>
      </c>
      <c r="UV9" s="292">
        <v>1</v>
      </c>
      <c r="UW9" s="255">
        <v>12661.122688992005</v>
      </c>
      <c r="UX9" s="119">
        <v>19893.433724466395</v>
      </c>
      <c r="UY9" s="295">
        <v>600</v>
      </c>
      <c r="UZ9" s="189">
        <v>-2.0845666925580304E-3</v>
      </c>
      <c r="VA9" s="189">
        <v>-2.0823954923427923E-3</v>
      </c>
      <c r="VB9" s="263">
        <v>6547.0975259996703</v>
      </c>
      <c r="VC9" s="263">
        <v>900</v>
      </c>
      <c r="VD9" s="296">
        <v>1</v>
      </c>
      <c r="VE9" s="263">
        <v>12661.122688992005</v>
      </c>
      <c r="VF9" s="117">
        <v>19208.220214991677</v>
      </c>
      <c r="VG9" s="146">
        <v>600</v>
      </c>
      <c r="VH9" s="256">
        <v>7.7527749626953232E-2</v>
      </c>
      <c r="VI9" s="256">
        <v>8.0612218628453469E-2</v>
      </c>
      <c r="VJ9" s="255">
        <v>7480.8512812158751</v>
      </c>
      <c r="VK9" s="255">
        <v>900</v>
      </c>
      <c r="VL9" s="292">
        <v>1</v>
      </c>
      <c r="VM9" s="255">
        <v>12661.122688992005</v>
      </c>
      <c r="VN9" s="119">
        <v>20141.97397020788</v>
      </c>
      <c r="VO9" s="295">
        <v>600</v>
      </c>
      <c r="VP9" s="189">
        <v>3.6959748366549937E-2</v>
      </c>
      <c r="VQ9" s="189">
        <v>3.7651252839669302E-2</v>
      </c>
      <c r="VR9" s="263">
        <v>5950.6874356530088</v>
      </c>
      <c r="VS9" s="263">
        <v>900</v>
      </c>
      <c r="VT9" s="296">
        <v>2</v>
      </c>
      <c r="VU9" s="263">
        <v>12661.122688992005</v>
      </c>
      <c r="VV9" s="117">
        <v>18611.810124645013</v>
      </c>
      <c r="VW9" s="146">
        <v>600</v>
      </c>
      <c r="VX9" s="256">
        <v>-4.7492920844060489E-2</v>
      </c>
      <c r="VY9" s="256">
        <v>-4.6382776086233979E-2</v>
      </c>
      <c r="VZ9" s="255">
        <v>6744.0440026905426</v>
      </c>
      <c r="WA9" s="255">
        <v>900</v>
      </c>
      <c r="WB9" s="292">
        <v>1</v>
      </c>
      <c r="WC9" s="255">
        <v>12661.122688992005</v>
      </c>
      <c r="WD9" s="119">
        <v>19405.166691682549</v>
      </c>
      <c r="WE9" s="295">
        <v>600</v>
      </c>
      <c r="WF9" s="189">
        <v>-4.5257105869609744E-2</v>
      </c>
      <c r="WG9" s="189">
        <v>-4.4248279136163804E-2</v>
      </c>
      <c r="WH9" s="263">
        <v>6604.2341772491927</v>
      </c>
      <c r="WI9" s="263">
        <v>900</v>
      </c>
      <c r="WJ9" s="296">
        <v>1</v>
      </c>
      <c r="WK9" s="263">
        <v>12661.122688992005</v>
      </c>
      <c r="WL9" s="117">
        <v>19265.3568662412</v>
      </c>
      <c r="WM9" s="146">
        <v>600</v>
      </c>
      <c r="WN9" s="256">
        <v>5.1444713186818612E-2</v>
      </c>
      <c r="WO9" s="256">
        <v>5.2790979224919043E-2</v>
      </c>
      <c r="WP9" s="255">
        <v>6483.4234722797482</v>
      </c>
      <c r="WQ9" s="255">
        <v>900</v>
      </c>
      <c r="WR9" s="292">
        <v>1</v>
      </c>
      <c r="WS9" s="255">
        <v>12661.122688992005</v>
      </c>
      <c r="WT9" s="119">
        <v>19144.546161271755</v>
      </c>
      <c r="WU9" s="295">
        <v>600</v>
      </c>
      <c r="WV9" s="189">
        <v>-1.8624788278256706E-2</v>
      </c>
      <c r="WW9" s="189">
        <v>-1.8452418683611582E-2</v>
      </c>
      <c r="WX9" s="263">
        <v>6363.1796335833287</v>
      </c>
      <c r="WY9" s="263">
        <v>900</v>
      </c>
      <c r="WZ9" s="296">
        <v>1</v>
      </c>
      <c r="XA9" s="263">
        <v>12661.122688992005</v>
      </c>
      <c r="XB9" s="117">
        <v>19024.302322575335</v>
      </c>
      <c r="XC9" s="146">
        <v>600</v>
      </c>
      <c r="XD9" s="256">
        <v>3.2893508372245049E-2</v>
      </c>
      <c r="XE9" s="256">
        <v>3.3440480622279445E-2</v>
      </c>
      <c r="XF9" s="255">
        <v>7054.8691770763016</v>
      </c>
      <c r="XG9" s="255">
        <v>900</v>
      </c>
      <c r="XH9" s="292">
        <v>1</v>
      </c>
      <c r="XI9" s="255">
        <v>12661.122688992005</v>
      </c>
      <c r="XJ9" s="119">
        <v>19715.991866068307</v>
      </c>
      <c r="XK9" s="295">
        <v>600</v>
      </c>
      <c r="XL9" s="189">
        <v>5.4467369755047665E-2</v>
      </c>
      <c r="XM9" s="189">
        <v>5.5978019030126225E-2</v>
      </c>
      <c r="XN9" s="263">
        <v>7794.1572344544629</v>
      </c>
      <c r="XO9" s="263">
        <v>900</v>
      </c>
      <c r="XP9" s="296">
        <v>1</v>
      </c>
      <c r="XQ9" s="263">
        <v>12661.122688992005</v>
      </c>
      <c r="XR9" s="117">
        <v>20455.279923446469</v>
      </c>
      <c r="XS9" s="146">
        <v>600</v>
      </c>
      <c r="XT9" s="256">
        <v>-3.2429315897531848E-2</v>
      </c>
      <c r="XU9" s="256">
        <v>-3.1909123952364227E-2</v>
      </c>
      <c r="XV9" s="255">
        <v>6482.2261408994136</v>
      </c>
      <c r="XW9" s="255">
        <v>900</v>
      </c>
      <c r="XX9" s="292">
        <v>1</v>
      </c>
      <c r="XY9" s="255">
        <v>12661.122688992005</v>
      </c>
      <c r="XZ9" s="119">
        <v>19143.34882989142</v>
      </c>
      <c r="YA9" s="295">
        <v>600</v>
      </c>
      <c r="YB9" s="189">
        <v>2.113578760119416E-2</v>
      </c>
      <c r="YC9" s="189">
        <v>2.1360730345418633E-2</v>
      </c>
      <c r="YD9" s="263">
        <v>6812.9466495269453</v>
      </c>
      <c r="YE9" s="263">
        <v>900</v>
      </c>
      <c r="YF9" s="296">
        <v>1</v>
      </c>
      <c r="YG9" s="263">
        <v>12661.122688992005</v>
      </c>
      <c r="YH9" s="117">
        <v>19474.069338518952</v>
      </c>
      <c r="YI9" s="146">
        <v>600</v>
      </c>
      <c r="YJ9" s="256">
        <v>-2.183690045071409E-2</v>
      </c>
      <c r="YK9" s="256">
        <v>-2.1600201395341689E-2</v>
      </c>
      <c r="YL9" s="255">
        <v>6097.1431510746688</v>
      </c>
      <c r="YM9" s="255">
        <v>900</v>
      </c>
      <c r="YN9" s="292">
        <v>1</v>
      </c>
      <c r="YO9" s="255">
        <v>12661.122688992005</v>
      </c>
      <c r="YP9" s="119">
        <v>18758.265840066673</v>
      </c>
      <c r="YQ9" s="295">
        <v>600</v>
      </c>
      <c r="YR9" s="189">
        <v>5.7423764776484689E-3</v>
      </c>
      <c r="YS9" s="189">
        <v>5.7588955258485175E-3</v>
      </c>
      <c r="YT9" s="263">
        <v>6864.4677939935473</v>
      </c>
      <c r="YU9" s="263">
        <v>900</v>
      </c>
      <c r="YV9" s="296">
        <v>1</v>
      </c>
      <c r="YW9" s="263">
        <v>12661.122688992005</v>
      </c>
      <c r="YX9" s="117">
        <v>19525.590482985554</v>
      </c>
      <c r="YY9" s="146">
        <v>600</v>
      </c>
      <c r="YZ9" s="256">
        <v>2.4309013783777138E-2</v>
      </c>
      <c r="ZA9" s="256">
        <v>2.4606886626971747E-2</v>
      </c>
      <c r="ZB9" s="255">
        <v>6875.1558315554157</v>
      </c>
      <c r="ZC9" s="255">
        <v>900</v>
      </c>
      <c r="ZD9" s="292">
        <v>1</v>
      </c>
      <c r="ZE9" s="255">
        <v>12661.122688992005</v>
      </c>
      <c r="ZF9" s="119">
        <v>19536.278520547421</v>
      </c>
      <c r="ZG9" s="295">
        <v>600</v>
      </c>
      <c r="ZH9" s="189">
        <v>5.7806964424151116E-3</v>
      </c>
      <c r="ZI9" s="189">
        <v>5.797436909736442E-3</v>
      </c>
      <c r="ZJ9" s="263">
        <v>6657.2436885048237</v>
      </c>
      <c r="ZK9" s="263">
        <v>900</v>
      </c>
      <c r="ZL9" s="296">
        <v>1</v>
      </c>
      <c r="ZM9" s="263">
        <v>12661.122688992005</v>
      </c>
      <c r="ZN9" s="117">
        <v>19318.36637749683</v>
      </c>
      <c r="ZO9" s="146">
        <v>600</v>
      </c>
      <c r="ZP9" s="256">
        <v>-6.2297906632240345E-3</v>
      </c>
      <c r="ZQ9" s="256">
        <v>-6.2104257513538874E-3</v>
      </c>
      <c r="ZR9" s="255">
        <v>6512.2464229409015</v>
      </c>
      <c r="ZS9" s="255">
        <v>900</v>
      </c>
      <c r="ZT9" s="292">
        <v>1</v>
      </c>
      <c r="ZU9" s="255">
        <v>12661.122688992005</v>
      </c>
      <c r="ZV9" s="119">
        <v>19173.369111932909</v>
      </c>
      <c r="ZW9" s="295">
        <v>600</v>
      </c>
      <c r="ZX9" s="189">
        <v>0.13311540905213459</v>
      </c>
      <c r="ZY9" s="189">
        <v>0.14238183192775122</v>
      </c>
      <c r="ZZ9" s="263">
        <v>7455.2807694871472</v>
      </c>
      <c r="AAA9" s="263">
        <v>900</v>
      </c>
      <c r="AAB9" s="296">
        <v>1</v>
      </c>
      <c r="AAC9" s="263">
        <v>12661.122688992005</v>
      </c>
      <c r="AAD9" s="117">
        <v>20116.403458479152</v>
      </c>
      <c r="AAE9" s="146">
        <v>600</v>
      </c>
      <c r="AAF9" s="256">
        <v>-1.4886279369800224E-2</v>
      </c>
      <c r="AAG9" s="256">
        <v>-1.4776026476185034E-2</v>
      </c>
      <c r="AAH9" s="255">
        <v>6241.3841554932796</v>
      </c>
      <c r="AAI9" s="255">
        <v>900</v>
      </c>
      <c r="AAJ9" s="292">
        <v>1</v>
      </c>
      <c r="AAK9" s="255">
        <v>12661.122688992005</v>
      </c>
      <c r="AAL9" s="119">
        <v>18902.506844485284</v>
      </c>
      <c r="AAM9" s="295">
        <v>600</v>
      </c>
      <c r="AAN9" s="189">
        <v>-3.0818826693595345E-2</v>
      </c>
      <c r="AAO9" s="189">
        <v>-3.034876791704022E-2</v>
      </c>
      <c r="AAP9" s="263">
        <v>7336.2537352012387</v>
      </c>
      <c r="AAQ9" s="263">
        <v>900</v>
      </c>
      <c r="AAR9" s="296">
        <v>1</v>
      </c>
      <c r="AAS9" s="263">
        <v>12661.122688992005</v>
      </c>
      <c r="AAT9" s="117">
        <v>19997.376424193244</v>
      </c>
      <c r="AAU9" s="146">
        <v>600</v>
      </c>
      <c r="AAV9" s="256">
        <v>-8.5327397274838554E-2</v>
      </c>
      <c r="AAW9" s="256">
        <v>-8.178838479553785E-2</v>
      </c>
      <c r="AAX9" s="255">
        <v>6533.2311153958335</v>
      </c>
      <c r="AAY9" s="255">
        <v>900</v>
      </c>
      <c r="AAZ9" s="292">
        <v>1</v>
      </c>
      <c r="ABA9" s="255">
        <v>12661.122688992005</v>
      </c>
      <c r="ABB9" s="119">
        <v>19194.35380438784</v>
      </c>
      <c r="ABC9" s="295">
        <v>600</v>
      </c>
      <c r="ABD9" s="189">
        <v>2.9662585785512962E-2</v>
      </c>
      <c r="ABE9" s="189">
        <v>3.0106902597556884E-2</v>
      </c>
      <c r="ABF9" s="263">
        <v>6821.9823077370293</v>
      </c>
      <c r="ABG9" s="263">
        <v>900</v>
      </c>
      <c r="ABH9" s="296">
        <v>1</v>
      </c>
      <c r="ABI9" s="263">
        <v>12661.122688992005</v>
      </c>
      <c r="ABJ9" s="117">
        <v>19483.104996729035</v>
      </c>
      <c r="ABK9" s="146">
        <v>600</v>
      </c>
      <c r="ABL9" s="256">
        <v>-6.2364522629331502E-2</v>
      </c>
      <c r="ABM9" s="256">
        <v>-6.045965935336417E-2</v>
      </c>
      <c r="ABN9" s="255">
        <v>6417.6657659643897</v>
      </c>
      <c r="ABO9" s="255">
        <v>900</v>
      </c>
      <c r="ABP9" s="292">
        <v>1</v>
      </c>
      <c r="ABQ9" s="255">
        <v>12661.122688992005</v>
      </c>
      <c r="ABR9" s="119">
        <v>19078.788454956397</v>
      </c>
      <c r="ABS9" s="295">
        <v>600</v>
      </c>
      <c r="ABT9" s="189">
        <v>-2.3910487126214523E-2</v>
      </c>
      <c r="ABU9" s="189">
        <v>-2.362689619118663E-2</v>
      </c>
      <c r="ABV9" s="263">
        <v>6721.4177899707611</v>
      </c>
      <c r="ABW9" s="263">
        <v>900</v>
      </c>
      <c r="ABX9" s="296">
        <v>1</v>
      </c>
      <c r="ABY9" s="263">
        <v>12661.122688992005</v>
      </c>
      <c r="ABZ9" s="117">
        <v>19382.540478962765</v>
      </c>
      <c r="ACA9" s="146">
        <v>600</v>
      </c>
      <c r="ACB9" s="256">
        <v>4.8168140387299024E-2</v>
      </c>
      <c r="ACC9" s="256">
        <v>4.9347078116282139E-2</v>
      </c>
      <c r="ACD9" s="255">
        <v>7287.579184037545</v>
      </c>
      <c r="ACE9" s="255">
        <v>900</v>
      </c>
      <c r="ACF9" s="292">
        <v>1</v>
      </c>
      <c r="ACG9" s="255">
        <v>12661.122688992005</v>
      </c>
      <c r="ACH9" s="119">
        <v>19948.701873029549</v>
      </c>
      <c r="ACI9" s="295">
        <v>600</v>
      </c>
      <c r="ACJ9" s="189">
        <v>4.9199984303389198E-2</v>
      </c>
      <c r="ACK9" s="189">
        <v>5.0430399327786146E-2</v>
      </c>
      <c r="ACL9" s="263">
        <v>7068.4607819974372</v>
      </c>
      <c r="ACM9" s="263">
        <v>900</v>
      </c>
      <c r="ACN9" s="296">
        <v>1</v>
      </c>
      <c r="ACO9" s="263">
        <v>12661.122688992005</v>
      </c>
      <c r="ACP9" s="117">
        <v>19729.583470989441</v>
      </c>
      <c r="ACQ9" s="146">
        <v>600</v>
      </c>
      <c r="ACR9" s="256">
        <v>5.4860990055239173E-2</v>
      </c>
      <c r="ACS9" s="256">
        <v>5.6393755230708775E-2</v>
      </c>
      <c r="ACT9" s="255">
        <v>7282.3663694774577</v>
      </c>
      <c r="ACU9" s="255">
        <v>900</v>
      </c>
      <c r="ACV9" s="292">
        <v>1</v>
      </c>
      <c r="ACW9" s="255">
        <v>12661.122688992005</v>
      </c>
      <c r="ACX9" s="119">
        <v>19943.489058469462</v>
      </c>
      <c r="ACY9" s="295">
        <v>600</v>
      </c>
      <c r="ACZ9" s="189">
        <v>-2.6744316381782641E-2</v>
      </c>
      <c r="ADA9" s="189">
        <v>-2.6389854132572221E-2</v>
      </c>
      <c r="ADB9" s="263">
        <v>6440.0656304500653</v>
      </c>
      <c r="ADC9" s="263">
        <v>900</v>
      </c>
      <c r="ADD9" s="296">
        <v>2</v>
      </c>
      <c r="ADE9" s="263">
        <v>12661.122688992005</v>
      </c>
      <c r="ADF9" s="117">
        <v>19101.18831944207</v>
      </c>
      <c r="ADG9" s="146">
        <v>600</v>
      </c>
      <c r="ADH9" s="256">
        <v>-2.7154679128486157E-2</v>
      </c>
      <c r="ADI9" s="256">
        <v>-2.6789305500662941E-2</v>
      </c>
      <c r="ADJ9" s="255">
        <v>6603.6270971324711</v>
      </c>
      <c r="ADK9" s="255">
        <v>900</v>
      </c>
      <c r="ADL9" s="292">
        <v>1</v>
      </c>
      <c r="ADM9" s="255">
        <v>12661.122688992005</v>
      </c>
      <c r="ADN9" s="119">
        <v>19264.749786124477</v>
      </c>
      <c r="ADO9" s="295">
        <v>600</v>
      </c>
      <c r="ADP9" s="189">
        <v>9.6017297010973224E-3</v>
      </c>
      <c r="ADQ9" s="189">
        <v>9.6479741982735678E-3</v>
      </c>
      <c r="ADR9" s="263">
        <v>6410.2378306934388</v>
      </c>
      <c r="ADS9" s="263">
        <v>900</v>
      </c>
      <c r="ADT9" s="296">
        <v>1</v>
      </c>
      <c r="ADU9" s="263">
        <v>12661.122688992005</v>
      </c>
      <c r="ADV9" s="117">
        <v>19071.360519685444</v>
      </c>
    </row>
    <row r="10" spans="1:802" x14ac:dyDescent="0.35">
      <c r="A10" s="15">
        <v>45535</v>
      </c>
      <c r="B10" s="16">
        <v>1500</v>
      </c>
      <c r="C10" s="146">
        <v>600</v>
      </c>
      <c r="D10" s="256">
        <v>7.7214881697487943E-3</v>
      </c>
      <c r="E10" s="256">
        <v>7.7513757354978896E-3</v>
      </c>
      <c r="F10" s="255">
        <v>7561.3310709793004</v>
      </c>
      <c r="G10" s="255">
        <v>900</v>
      </c>
      <c r="H10" s="292">
        <v>1</v>
      </c>
      <c r="I10" s="255">
        <v>14320.790050331527</v>
      </c>
      <c r="J10" s="119">
        <v>21882.121121310825</v>
      </c>
      <c r="K10" s="295">
        <v>600</v>
      </c>
      <c r="L10" s="189">
        <v>1.9760230540294701E-2</v>
      </c>
      <c r="M10" s="189">
        <v>1.9956756225701699E-2</v>
      </c>
      <c r="N10" s="263">
        <v>7864.4747645902098</v>
      </c>
      <c r="O10" s="263">
        <v>900</v>
      </c>
      <c r="P10" s="296">
        <v>1</v>
      </c>
      <c r="Q10" s="263">
        <v>14320.790050331527</v>
      </c>
      <c r="R10" s="117">
        <v>22185.264814921735</v>
      </c>
      <c r="S10" s="146">
        <v>600</v>
      </c>
      <c r="T10" s="256">
        <v>-4.4460887859210034E-2</v>
      </c>
      <c r="U10" s="256">
        <v>-4.3486989366447792E-2</v>
      </c>
      <c r="V10" s="255">
        <v>7019.6683343553714</v>
      </c>
      <c r="W10" s="255">
        <v>900</v>
      </c>
      <c r="X10" s="292">
        <v>1</v>
      </c>
      <c r="Y10" s="255">
        <v>14320.790050331527</v>
      </c>
      <c r="Z10" s="119">
        <v>21340.458384686899</v>
      </c>
      <c r="AA10" s="295">
        <v>600</v>
      </c>
      <c r="AB10" s="189">
        <v>1.7975980546529095E-2</v>
      </c>
      <c r="AC10" s="189">
        <v>1.8138520965260696E-2</v>
      </c>
      <c r="AD10" s="263">
        <v>8181.7611465552</v>
      </c>
      <c r="AE10" s="263">
        <v>900</v>
      </c>
      <c r="AF10" s="296">
        <v>1</v>
      </c>
      <c r="AG10" s="263">
        <v>14320.790050331527</v>
      </c>
      <c r="AH10" s="117">
        <v>22502.551196886729</v>
      </c>
      <c r="AI10" s="146">
        <v>600</v>
      </c>
      <c r="AJ10" s="256">
        <v>-3.8392080950090675E-2</v>
      </c>
      <c r="AK10" s="256">
        <v>-3.7664446525286666E-2</v>
      </c>
      <c r="AL10" s="255">
        <v>6601.8426932098373</v>
      </c>
      <c r="AM10" s="255">
        <v>900</v>
      </c>
      <c r="AN10" s="292">
        <v>1</v>
      </c>
      <c r="AO10" s="255">
        <v>14320.790050331527</v>
      </c>
      <c r="AP10" s="119">
        <v>20922.632743541362</v>
      </c>
      <c r="AQ10" s="295">
        <v>600</v>
      </c>
      <c r="AR10" s="189">
        <v>3.8310204172649631E-2</v>
      </c>
      <c r="AS10" s="189">
        <v>3.9053501623168563E-2</v>
      </c>
      <c r="AT10" s="263">
        <v>7124.6790955459792</v>
      </c>
      <c r="AU10" s="263">
        <v>900</v>
      </c>
      <c r="AV10" s="296">
        <v>1</v>
      </c>
      <c r="AW10" s="263">
        <v>14320.790050331527</v>
      </c>
      <c r="AX10" s="117">
        <v>21445.469145877505</v>
      </c>
      <c r="AY10" s="146">
        <v>600</v>
      </c>
      <c r="AZ10" s="256">
        <v>8.2349593649032309E-3</v>
      </c>
      <c r="BA10" s="256">
        <v>8.2689599097258704E-3</v>
      </c>
      <c r="BB10" s="255">
        <v>7362.7493511980692</v>
      </c>
      <c r="BC10" s="255">
        <v>900</v>
      </c>
      <c r="BD10" s="292">
        <v>2</v>
      </c>
      <c r="BE10" s="255">
        <v>14320.790050331527</v>
      </c>
      <c r="BF10" s="119">
        <v>21683.539401529597</v>
      </c>
      <c r="BG10" s="295">
        <v>600</v>
      </c>
      <c r="BH10" s="189">
        <v>-9.2364549872745463E-2</v>
      </c>
      <c r="BI10" s="189">
        <v>-8.8227297670629867E-2</v>
      </c>
      <c r="BJ10" s="263">
        <v>6081.011036406705</v>
      </c>
      <c r="BK10" s="263">
        <v>900</v>
      </c>
      <c r="BL10" s="296">
        <v>1</v>
      </c>
      <c r="BM10" s="263">
        <v>14320.790050331527</v>
      </c>
      <c r="BN10" s="117">
        <v>20401.801086738233</v>
      </c>
      <c r="BO10" s="146">
        <v>600</v>
      </c>
      <c r="BP10" s="256">
        <v>3.3381022786632603E-2</v>
      </c>
      <c r="BQ10" s="256">
        <v>3.3944420582010526E-2</v>
      </c>
      <c r="BR10" s="255">
        <v>7272.2551998251674</v>
      </c>
      <c r="BS10" s="255">
        <v>900</v>
      </c>
      <c r="BT10" s="292">
        <v>1</v>
      </c>
      <c r="BU10" s="255">
        <v>14320.790050331527</v>
      </c>
      <c r="BV10" s="119">
        <v>21593.045250156694</v>
      </c>
      <c r="BW10" s="295">
        <v>600</v>
      </c>
      <c r="BX10" s="189">
        <v>8.4729482787359714E-2</v>
      </c>
      <c r="BY10" s="189">
        <v>8.8422589824488806E-2</v>
      </c>
      <c r="BZ10" s="263">
        <v>8008.4282331834265</v>
      </c>
      <c r="CA10" s="263">
        <v>900</v>
      </c>
      <c r="CB10" s="296">
        <v>1</v>
      </c>
      <c r="CC10" s="263">
        <v>14320.790050331527</v>
      </c>
      <c r="CD10" s="117">
        <v>22329.218283514954</v>
      </c>
      <c r="CE10" s="146">
        <v>600</v>
      </c>
      <c r="CF10" s="256">
        <v>3.7949121032305855E-2</v>
      </c>
      <c r="CG10" s="256">
        <v>3.8678384650100206E-2</v>
      </c>
      <c r="CH10" s="255">
        <v>7268.9941466995524</v>
      </c>
      <c r="CI10" s="255">
        <v>900</v>
      </c>
      <c r="CJ10" s="292">
        <v>1</v>
      </c>
      <c r="CK10" s="255">
        <v>14320.790050331527</v>
      </c>
      <c r="CL10" s="119">
        <v>21589.78419703108</v>
      </c>
      <c r="CM10" s="295">
        <v>600</v>
      </c>
      <c r="CN10" s="189">
        <v>6.3098408304363446E-2</v>
      </c>
      <c r="CO10" s="189">
        <v>6.5131651873788332E-2</v>
      </c>
      <c r="CP10" s="263">
        <v>7777.9160789895923</v>
      </c>
      <c r="CQ10" s="263">
        <v>900</v>
      </c>
      <c r="CR10" s="296">
        <v>1</v>
      </c>
      <c r="CS10" s="263">
        <v>14320.790050331527</v>
      </c>
      <c r="CT10" s="117">
        <v>22098.706129321119</v>
      </c>
      <c r="CU10" s="146">
        <v>600</v>
      </c>
      <c r="CV10" s="256">
        <v>5.0506007266807804E-2</v>
      </c>
      <c r="CW10" s="256">
        <v>5.1803181798367293E-2</v>
      </c>
      <c r="CX10" s="255">
        <v>8447.7410579123134</v>
      </c>
      <c r="CY10" s="255">
        <v>900</v>
      </c>
      <c r="CZ10" s="292">
        <v>2</v>
      </c>
      <c r="DA10" s="255">
        <v>14320.790050331527</v>
      </c>
      <c r="DB10" s="119">
        <v>22768.531108243842</v>
      </c>
      <c r="DC10" s="295">
        <v>600</v>
      </c>
      <c r="DD10" s="189">
        <v>-4.8077461766602549E-3</v>
      </c>
      <c r="DE10" s="189">
        <v>-4.7962074641505481E-3</v>
      </c>
      <c r="DF10" s="263">
        <v>7183.5259757205213</v>
      </c>
      <c r="DG10" s="263">
        <v>900</v>
      </c>
      <c r="DH10" s="296">
        <v>2</v>
      </c>
      <c r="DI10" s="263">
        <v>14320.790050331527</v>
      </c>
      <c r="DJ10" s="117">
        <v>21504.316026052049</v>
      </c>
      <c r="DK10" s="146">
        <v>600</v>
      </c>
      <c r="DL10" s="256">
        <v>1.2148622830987048E-3</v>
      </c>
      <c r="DM10" s="256">
        <v>1.2156005272068171E-3</v>
      </c>
      <c r="DN10" s="255">
        <v>7594.6574349560005</v>
      </c>
      <c r="DO10" s="255">
        <v>900</v>
      </c>
      <c r="DP10" s="292">
        <v>1</v>
      </c>
      <c r="DQ10" s="255">
        <v>14320.790050331527</v>
      </c>
      <c r="DR10" s="119">
        <v>21915.447485287528</v>
      </c>
      <c r="DS10" s="295">
        <v>600</v>
      </c>
      <c r="DT10" s="189">
        <v>-6.336945624190086E-3</v>
      </c>
      <c r="DU10" s="189">
        <v>-6.3169095291565336E-3</v>
      </c>
      <c r="DV10" s="263">
        <v>6698.332492373318</v>
      </c>
      <c r="DW10" s="263">
        <v>900</v>
      </c>
      <c r="DX10" s="296">
        <v>1</v>
      </c>
      <c r="DY10" s="263">
        <v>14320.790050331527</v>
      </c>
      <c r="DZ10" s="117">
        <v>21019.122542704845</v>
      </c>
      <c r="EA10" s="146">
        <v>600</v>
      </c>
      <c r="EB10" s="256">
        <v>4.9990809172116228E-2</v>
      </c>
      <c r="EC10" s="256">
        <v>5.1261434368718994E-2</v>
      </c>
      <c r="ED10" s="255">
        <v>7080.8589912629968</v>
      </c>
      <c r="EE10" s="255">
        <v>900</v>
      </c>
      <c r="EF10" s="292">
        <v>1</v>
      </c>
      <c r="EG10" s="255">
        <v>14320.790050331527</v>
      </c>
      <c r="EH10" s="119">
        <v>21401.649041594523</v>
      </c>
      <c r="EI10" s="295">
        <v>600</v>
      </c>
      <c r="EJ10" s="189">
        <v>5.384046265717056E-2</v>
      </c>
      <c r="EK10" s="189">
        <v>5.5316226377724043E-2</v>
      </c>
      <c r="EL10" s="263">
        <v>8063.6098692531659</v>
      </c>
      <c r="EM10" s="263">
        <v>900</v>
      </c>
      <c r="EN10" s="296">
        <v>1</v>
      </c>
      <c r="EO10" s="263">
        <v>14320.790050331527</v>
      </c>
      <c r="EP10" s="117">
        <v>22384.399919584692</v>
      </c>
      <c r="EQ10" s="146">
        <v>600</v>
      </c>
      <c r="ER10" s="256">
        <v>7.8556597212074784E-3</v>
      </c>
      <c r="ES10" s="256">
        <v>7.8865963722434262E-3</v>
      </c>
      <c r="ET10" s="255">
        <v>6978.5719022834282</v>
      </c>
      <c r="EU10" s="255">
        <v>900</v>
      </c>
      <c r="EV10" s="292">
        <v>1</v>
      </c>
      <c r="EW10" s="255">
        <v>14320.790050331527</v>
      </c>
      <c r="EX10" s="119">
        <v>21299.361952614956</v>
      </c>
      <c r="EY10" s="295">
        <v>600</v>
      </c>
      <c r="EZ10" s="189">
        <v>9.9241886259636477E-3</v>
      </c>
      <c r="FA10" s="189">
        <v>9.9735966956455702E-3</v>
      </c>
      <c r="FB10" s="263">
        <v>6778.2044652243594</v>
      </c>
      <c r="FC10" s="263">
        <v>900</v>
      </c>
      <c r="FD10" s="296">
        <v>1</v>
      </c>
      <c r="FE10" s="263">
        <v>14320.790050331527</v>
      </c>
      <c r="FF10" s="117">
        <v>21098.994515555885</v>
      </c>
      <c r="FG10" s="146">
        <v>600</v>
      </c>
      <c r="FH10" s="256">
        <v>-1.936871712956463E-2</v>
      </c>
      <c r="FI10" s="256">
        <v>-1.9182348706618724E-2</v>
      </c>
      <c r="FJ10" s="255">
        <v>7727.1100620406778</v>
      </c>
      <c r="FK10" s="255">
        <v>900</v>
      </c>
      <c r="FL10" s="292">
        <v>1</v>
      </c>
      <c r="FM10" s="255">
        <v>14320.790050331527</v>
      </c>
      <c r="FN10" s="119">
        <v>22047.900112372205</v>
      </c>
      <c r="FO10" s="295">
        <v>600</v>
      </c>
      <c r="FP10" s="189">
        <v>3.9384793018733981E-2</v>
      </c>
      <c r="FQ10" s="189">
        <v>4.0170657060381698E-2</v>
      </c>
      <c r="FR10" s="263">
        <v>9149.2855356116379</v>
      </c>
      <c r="FS10" s="263">
        <v>900</v>
      </c>
      <c r="FT10" s="296">
        <v>2</v>
      </c>
      <c r="FU10" s="263">
        <v>14320.790050331527</v>
      </c>
      <c r="FV10" s="117">
        <v>23470.075585943167</v>
      </c>
      <c r="FW10" s="146">
        <v>600</v>
      </c>
      <c r="FX10" s="256">
        <v>4.509082186584178E-3</v>
      </c>
      <c r="FY10" s="256">
        <v>4.5192633945496663E-3</v>
      </c>
      <c r="FZ10" s="255">
        <v>7239.3027736072072</v>
      </c>
      <c r="GA10" s="255">
        <v>900</v>
      </c>
      <c r="GB10" s="292">
        <v>2</v>
      </c>
      <c r="GC10" s="255">
        <v>14320.790050331527</v>
      </c>
      <c r="GD10" s="119">
        <v>21560.092823938736</v>
      </c>
      <c r="GE10" s="295">
        <v>600</v>
      </c>
      <c r="GF10" s="189">
        <v>2.67116487900993E-2</v>
      </c>
      <c r="GG10" s="189">
        <v>2.7071602721422172E-2</v>
      </c>
      <c r="GH10" s="263">
        <v>7464.1504053956505</v>
      </c>
      <c r="GI10" s="263">
        <v>900</v>
      </c>
      <c r="GJ10" s="296">
        <v>1</v>
      </c>
      <c r="GK10" s="263">
        <v>14320.790050331527</v>
      </c>
      <c r="GL10" s="117">
        <v>21784.940455727177</v>
      </c>
      <c r="GM10" s="146">
        <v>600</v>
      </c>
      <c r="GN10" s="256">
        <v>3.4339569353898876E-2</v>
      </c>
      <c r="GO10" s="256">
        <v>3.4935979608933021E-2</v>
      </c>
      <c r="GP10" s="255">
        <v>7550.5034869127712</v>
      </c>
      <c r="GQ10" s="255">
        <v>900</v>
      </c>
      <c r="GR10" s="292">
        <v>2</v>
      </c>
      <c r="GS10" s="255">
        <v>14320.790050331527</v>
      </c>
      <c r="GT10" s="119">
        <v>21871.293537244299</v>
      </c>
      <c r="GU10" s="295">
        <v>600</v>
      </c>
      <c r="GV10" s="189">
        <v>2.9558962754167757E-2</v>
      </c>
      <c r="GW10" s="189">
        <v>3.0000165328015305E-2</v>
      </c>
      <c r="GX10" s="263">
        <v>7398.5320825998188</v>
      </c>
      <c r="GY10" s="263">
        <v>900</v>
      </c>
      <c r="GZ10" s="296">
        <v>2</v>
      </c>
      <c r="HA10" s="263">
        <v>14320.790050331527</v>
      </c>
      <c r="HB10" s="117">
        <v>21719.322132931346</v>
      </c>
      <c r="HC10" s="146">
        <v>600</v>
      </c>
      <c r="HD10" s="256">
        <v>-3.2379057741930298E-2</v>
      </c>
      <c r="HE10" s="256">
        <v>-3.1860468267817188E-2</v>
      </c>
      <c r="HF10" s="255">
        <v>6681.9012093035954</v>
      </c>
      <c r="HG10" s="255">
        <v>900</v>
      </c>
      <c r="HH10" s="292">
        <v>1</v>
      </c>
      <c r="HI10" s="255">
        <v>14320.790050331527</v>
      </c>
      <c r="HJ10" s="119">
        <v>21002.691259635121</v>
      </c>
      <c r="HK10" s="295">
        <v>600</v>
      </c>
      <c r="HL10" s="189">
        <v>-2.324625038517384E-2</v>
      </c>
      <c r="HM10" s="189">
        <v>-2.2978137861966896E-2</v>
      </c>
      <c r="HN10" s="263">
        <v>8333.4376571530847</v>
      </c>
      <c r="HO10" s="263">
        <v>900</v>
      </c>
      <c r="HP10" s="296">
        <v>1</v>
      </c>
      <c r="HQ10" s="263">
        <v>14320.790050331527</v>
      </c>
      <c r="HR10" s="117">
        <v>22654.227707484613</v>
      </c>
      <c r="HS10" s="146">
        <v>600</v>
      </c>
      <c r="HT10" s="256">
        <v>-3.180241923580715E-2</v>
      </c>
      <c r="HU10" s="256">
        <v>-3.1302040744587645E-2</v>
      </c>
      <c r="HV10" s="255">
        <v>7478.6317218070526</v>
      </c>
      <c r="HW10" s="255">
        <v>900</v>
      </c>
      <c r="HX10" s="292">
        <v>1</v>
      </c>
      <c r="HY10" s="255">
        <v>14320.790050331527</v>
      </c>
      <c r="HZ10" s="119">
        <v>21799.421772138579</v>
      </c>
      <c r="IA10" s="295">
        <v>600</v>
      </c>
      <c r="IB10" s="189">
        <v>8.0530741879672654E-3</v>
      </c>
      <c r="IC10" s="189">
        <v>8.085587408429129E-3</v>
      </c>
      <c r="ID10" s="263">
        <v>7784.8571398102149</v>
      </c>
      <c r="IE10" s="263">
        <v>900</v>
      </c>
      <c r="IF10" s="296">
        <v>2</v>
      </c>
      <c r="IG10" s="263">
        <v>14320.790050331527</v>
      </c>
      <c r="IH10" s="117">
        <v>22105.647190141743</v>
      </c>
      <c r="II10" s="146">
        <v>600</v>
      </c>
      <c r="IJ10" s="256">
        <v>-8.7322777349829031E-2</v>
      </c>
      <c r="IK10" s="256">
        <v>-8.3618739223461191E-2</v>
      </c>
      <c r="IL10" s="255">
        <v>7345.1477124040248</v>
      </c>
      <c r="IM10" s="255">
        <v>900</v>
      </c>
      <c r="IN10" s="292">
        <v>1</v>
      </c>
      <c r="IO10" s="255">
        <v>14320.790050331527</v>
      </c>
      <c r="IP10" s="119">
        <v>21665.93776273555</v>
      </c>
      <c r="IQ10" s="295">
        <v>600</v>
      </c>
      <c r="IR10" s="189">
        <v>5.5507626903685797E-2</v>
      </c>
      <c r="IS10" s="189">
        <v>5.7077079266750097E-2</v>
      </c>
      <c r="IT10" s="263">
        <v>7988.251865759561</v>
      </c>
      <c r="IU10" s="263">
        <v>900</v>
      </c>
      <c r="IV10" s="296">
        <v>1</v>
      </c>
      <c r="IW10" s="263">
        <v>14320.790050331527</v>
      </c>
      <c r="IX10" s="117">
        <v>22309.04191609109</v>
      </c>
      <c r="IY10" s="146">
        <v>600</v>
      </c>
      <c r="IZ10" s="256">
        <v>-1.4590684439567351E-2</v>
      </c>
      <c r="JA10" s="256">
        <v>-1.4484756217582495E-2</v>
      </c>
      <c r="JB10" s="255">
        <v>7196.6754060923549</v>
      </c>
      <c r="JC10" s="255">
        <v>900</v>
      </c>
      <c r="JD10" s="292">
        <v>1</v>
      </c>
      <c r="JE10" s="255">
        <v>14320.790050331527</v>
      </c>
      <c r="JF10" s="119">
        <v>21517.465456423881</v>
      </c>
      <c r="JG10" s="295">
        <v>600</v>
      </c>
      <c r="JH10" s="189">
        <v>-1.9215141505037692E-3</v>
      </c>
      <c r="JI10" s="189">
        <v>-1.9196692240617264E-3</v>
      </c>
      <c r="JJ10" s="263">
        <v>7346.0336694117841</v>
      </c>
      <c r="JK10" s="263">
        <v>900</v>
      </c>
      <c r="JL10" s="296">
        <v>2</v>
      </c>
      <c r="JM10" s="263">
        <v>14320.790050331527</v>
      </c>
      <c r="JN10" s="117">
        <v>21666.823719743312</v>
      </c>
      <c r="JO10" s="146">
        <v>600</v>
      </c>
      <c r="JP10" s="256">
        <v>-3.0433325135787299E-2</v>
      </c>
      <c r="JQ10" s="256">
        <v>-2.9974893796644086E-2</v>
      </c>
      <c r="JR10" s="255">
        <v>7053.2749717226598</v>
      </c>
      <c r="JS10" s="255">
        <v>900</v>
      </c>
      <c r="JT10" s="292">
        <v>1</v>
      </c>
      <c r="JU10" s="255">
        <v>14320.790050331527</v>
      </c>
      <c r="JV10" s="119">
        <v>21374.065022054187</v>
      </c>
      <c r="JW10" s="295">
        <v>600</v>
      </c>
      <c r="JX10" s="189">
        <v>-6.1931071107446993E-2</v>
      </c>
      <c r="JY10" s="189">
        <v>-6.0052325889561553E-2</v>
      </c>
      <c r="JZ10" s="263">
        <v>7354.1273892046265</v>
      </c>
      <c r="KA10" s="263">
        <v>900</v>
      </c>
      <c r="KB10" s="296">
        <v>1</v>
      </c>
      <c r="KC10" s="263">
        <v>14320.790050331527</v>
      </c>
      <c r="KD10" s="117">
        <v>21674.917439536155</v>
      </c>
      <c r="KE10" s="146">
        <v>600</v>
      </c>
      <c r="KF10" s="256">
        <v>1.8493096051212406E-2</v>
      </c>
      <c r="KG10" s="256">
        <v>1.8665152333254609E-2</v>
      </c>
      <c r="KH10" s="255">
        <v>7304.0103266104961</v>
      </c>
      <c r="KI10" s="255">
        <v>900</v>
      </c>
      <c r="KJ10" s="292">
        <v>1</v>
      </c>
      <c r="KK10" s="255">
        <v>14320.790050331527</v>
      </c>
      <c r="KL10" s="119">
        <v>21624.800376942025</v>
      </c>
      <c r="KM10" s="295">
        <v>600</v>
      </c>
      <c r="KN10" s="189">
        <v>-4.9491529590376818E-3</v>
      </c>
      <c r="KO10" s="189">
        <v>-4.9369260807450299E-3</v>
      </c>
      <c r="KP10" s="263">
        <v>7275.7084310288665</v>
      </c>
      <c r="KQ10" s="263">
        <v>900</v>
      </c>
      <c r="KR10" s="296">
        <v>1</v>
      </c>
      <c r="KS10" s="263">
        <v>14320.790050331527</v>
      </c>
      <c r="KT10" s="117">
        <v>21596.498481360395</v>
      </c>
      <c r="KU10" s="146">
        <v>600</v>
      </c>
      <c r="KV10" s="256">
        <v>3.3761886861065189E-2</v>
      </c>
      <c r="KW10" s="256">
        <v>3.4338287866958694E-2</v>
      </c>
      <c r="KX10" s="255">
        <v>7886.142587327714</v>
      </c>
      <c r="KY10" s="255">
        <v>900</v>
      </c>
      <c r="KZ10" s="292">
        <v>1</v>
      </c>
      <c r="LA10" s="255">
        <v>14320.790050331527</v>
      </c>
      <c r="LB10" s="119">
        <v>22206.93263765924</v>
      </c>
      <c r="LC10" s="295">
        <v>600</v>
      </c>
      <c r="LD10" s="189">
        <v>1.6052959014092E-2</v>
      </c>
      <c r="LE10" s="189">
        <v>1.6182500004435996E-2</v>
      </c>
      <c r="LF10" s="263">
        <v>7583.6187777231889</v>
      </c>
      <c r="LG10" s="263">
        <v>900</v>
      </c>
      <c r="LH10" s="296">
        <v>2</v>
      </c>
      <c r="LI10" s="263">
        <v>14320.790050331527</v>
      </c>
      <c r="LJ10" s="117">
        <v>21904.408828054715</v>
      </c>
      <c r="LK10" s="146">
        <v>600</v>
      </c>
      <c r="LL10" s="256">
        <v>2.4215852476286801E-2</v>
      </c>
      <c r="LM10" s="256">
        <v>2.4511437355908328E-2</v>
      </c>
      <c r="LN10" s="255">
        <v>7535.3023469467562</v>
      </c>
      <c r="LO10" s="255">
        <v>900</v>
      </c>
      <c r="LP10" s="292">
        <v>1</v>
      </c>
      <c r="LQ10" s="255">
        <v>14320.790050331527</v>
      </c>
      <c r="LR10" s="119">
        <v>21856.092397278284</v>
      </c>
      <c r="LS10" s="295">
        <v>600</v>
      </c>
      <c r="LT10" s="189">
        <v>-9.7290161539733758E-3</v>
      </c>
      <c r="LU10" s="189">
        <v>-9.681842385049988E-3</v>
      </c>
      <c r="LV10" s="263">
        <v>7226.5409354909052</v>
      </c>
      <c r="LW10" s="263">
        <v>900</v>
      </c>
      <c r="LX10" s="296">
        <v>1</v>
      </c>
      <c r="LY10" s="263">
        <v>14320.790050331527</v>
      </c>
      <c r="LZ10" s="117">
        <v>21547.330985822431</v>
      </c>
      <c r="MA10" s="146">
        <v>600</v>
      </c>
      <c r="MB10" s="256">
        <v>-6.1728057754822811E-2</v>
      </c>
      <c r="MC10" s="256">
        <v>-5.9861484589938563E-2</v>
      </c>
      <c r="MD10" s="255">
        <v>5981.8677590746929</v>
      </c>
      <c r="ME10" s="255">
        <v>900</v>
      </c>
      <c r="MF10" s="292">
        <v>1</v>
      </c>
      <c r="MG10" s="255">
        <v>14320.790050331527</v>
      </c>
      <c r="MH10" s="119">
        <v>20302.657809406221</v>
      </c>
      <c r="MI10" s="295">
        <v>600</v>
      </c>
      <c r="MJ10" s="189">
        <v>6.7225544420983385E-2</v>
      </c>
      <c r="MK10" s="189">
        <v>6.953667900381344E-2</v>
      </c>
      <c r="ML10" s="263">
        <v>7849.0026876310249</v>
      </c>
      <c r="MM10" s="263">
        <v>900</v>
      </c>
      <c r="MN10" s="296">
        <v>1</v>
      </c>
      <c r="MO10" s="263">
        <v>14320.790050331527</v>
      </c>
      <c r="MP10" s="117">
        <v>22169.792737962551</v>
      </c>
      <c r="MQ10" s="146">
        <v>600</v>
      </c>
      <c r="MR10" s="256">
        <v>-3.9923729332525387E-2</v>
      </c>
      <c r="MS10" s="256">
        <v>-3.91372780012198E-2</v>
      </c>
      <c r="MT10" s="255">
        <v>6708.6940505964458</v>
      </c>
      <c r="MU10" s="255">
        <v>900</v>
      </c>
      <c r="MV10" s="292">
        <v>1</v>
      </c>
      <c r="MW10" s="255">
        <v>6107.3768066976018</v>
      </c>
      <c r="MX10" s="119">
        <v>12816.070857294048</v>
      </c>
      <c r="MY10" s="295">
        <v>600</v>
      </c>
      <c r="MZ10" s="189">
        <v>6.4654100301027487E-2</v>
      </c>
      <c r="NA10" s="189">
        <v>6.6789958232517543E-2</v>
      </c>
      <c r="NB10" s="263">
        <v>7609.3130514967397</v>
      </c>
      <c r="NC10" s="263">
        <v>900</v>
      </c>
      <c r="ND10" s="296">
        <v>1</v>
      </c>
      <c r="NE10" s="263">
        <v>14320.790050331527</v>
      </c>
      <c r="NF10" s="117">
        <v>21930.103101828267</v>
      </c>
      <c r="NG10" s="146">
        <v>600</v>
      </c>
      <c r="NH10" s="256">
        <v>-6.4816042206416957E-2</v>
      </c>
      <c r="NI10" s="256">
        <v>-6.2760139903221268E-2</v>
      </c>
      <c r="NJ10" s="255">
        <v>8146.714534929175</v>
      </c>
      <c r="NK10" s="255">
        <v>900</v>
      </c>
      <c r="NL10" s="292">
        <v>1</v>
      </c>
      <c r="NM10" s="255">
        <v>14320.790050331527</v>
      </c>
      <c r="NN10" s="119">
        <v>22467.5045852607</v>
      </c>
      <c r="NO10" s="295">
        <v>600</v>
      </c>
      <c r="NP10" s="189">
        <v>-2.046500448173208E-2</v>
      </c>
      <c r="NQ10" s="189">
        <v>-2.0257017511972508E-2</v>
      </c>
      <c r="NR10" s="263">
        <v>7180.5155018287833</v>
      </c>
      <c r="NS10" s="263">
        <v>900</v>
      </c>
      <c r="NT10" s="296">
        <v>1</v>
      </c>
      <c r="NU10" s="263">
        <v>14320.790050331527</v>
      </c>
      <c r="NV10" s="117">
        <v>21501.305552160309</v>
      </c>
      <c r="NW10" s="146">
        <v>600</v>
      </c>
      <c r="NX10" s="256">
        <v>7.9759116337061679E-4</v>
      </c>
      <c r="NY10" s="256">
        <v>7.979093237842072E-4</v>
      </c>
      <c r="NZ10" s="255">
        <v>7371.1594988983425</v>
      </c>
      <c r="OA10" s="255">
        <v>900</v>
      </c>
      <c r="OB10" s="292">
        <v>1</v>
      </c>
      <c r="OC10" s="255">
        <v>14320.790050331527</v>
      </c>
      <c r="OD10" s="119">
        <v>21691.94954922987</v>
      </c>
      <c r="OE10" s="295">
        <v>600</v>
      </c>
      <c r="OF10" s="189">
        <v>-6.9271426416533846E-2</v>
      </c>
      <c r="OG10" s="189">
        <v>-6.692661506097608E-2</v>
      </c>
      <c r="OH10" s="263">
        <v>7274.4238891329805</v>
      </c>
      <c r="OI10" s="263">
        <v>900</v>
      </c>
      <c r="OJ10" s="296">
        <v>1</v>
      </c>
      <c r="OK10" s="263">
        <v>14320.790050331527</v>
      </c>
      <c r="OL10" s="117">
        <v>21595.213939464506</v>
      </c>
      <c r="OM10" s="146">
        <v>600</v>
      </c>
      <c r="ON10" s="256">
        <v>0.11333791426171466</v>
      </c>
      <c r="OO10" s="256">
        <v>0.12001033647697423</v>
      </c>
      <c r="OP10" s="255">
        <v>9035.9461652501031</v>
      </c>
      <c r="OQ10" s="255">
        <v>900</v>
      </c>
      <c r="OR10" s="292">
        <v>1</v>
      </c>
      <c r="OS10" s="255">
        <v>14320.790050331527</v>
      </c>
      <c r="OT10" s="119">
        <v>23356.73621558163</v>
      </c>
      <c r="OU10" s="295">
        <v>600</v>
      </c>
      <c r="OV10" s="189">
        <v>-6.0336573622152063E-2</v>
      </c>
      <c r="OW10" s="189">
        <v>-5.8552386179625882E-2</v>
      </c>
      <c r="OX10" s="263">
        <v>7631.0758553781534</v>
      </c>
      <c r="OY10" s="263">
        <v>900</v>
      </c>
      <c r="OZ10" s="296">
        <v>1</v>
      </c>
      <c r="PA10" s="263">
        <v>14320.790050331527</v>
      </c>
      <c r="PB10" s="117">
        <v>21951.865905709681</v>
      </c>
      <c r="PC10" s="146">
        <v>600</v>
      </c>
      <c r="PD10" s="256">
        <v>-3.9735466698938128E-3</v>
      </c>
      <c r="PE10" s="256">
        <v>-3.9656625793823563E-3</v>
      </c>
      <c r="PF10" s="255">
        <v>7851.557573776463</v>
      </c>
      <c r="PG10" s="255">
        <v>900</v>
      </c>
      <c r="PH10" s="292">
        <v>1</v>
      </c>
      <c r="PI10" s="255">
        <v>14320.790050331527</v>
      </c>
      <c r="PJ10" s="119">
        <v>22172.347624107992</v>
      </c>
      <c r="PK10" s="295">
        <v>600</v>
      </c>
      <c r="PL10" s="189">
        <v>-7.4105544891670998E-3</v>
      </c>
      <c r="PM10" s="189">
        <v>-7.3831640315038527E-3</v>
      </c>
      <c r="PN10" s="263">
        <v>7670.3848688866865</v>
      </c>
      <c r="PO10" s="263">
        <v>900</v>
      </c>
      <c r="PP10" s="296">
        <v>2</v>
      </c>
      <c r="PQ10" s="263">
        <v>14320.790050331527</v>
      </c>
      <c r="PR10" s="117">
        <v>21991.174919218214</v>
      </c>
      <c r="PS10" s="146">
        <v>600</v>
      </c>
      <c r="PT10" s="256">
        <v>0.11272737916846146</v>
      </c>
      <c r="PU10" s="256">
        <v>0.11932673956293605</v>
      </c>
      <c r="PV10" s="255">
        <v>8362.0273527286408</v>
      </c>
      <c r="PW10" s="255">
        <v>900</v>
      </c>
      <c r="PX10" s="292">
        <v>2</v>
      </c>
      <c r="PY10" s="255">
        <v>14320.790050331527</v>
      </c>
      <c r="PZ10" s="119">
        <v>22682.817403060166</v>
      </c>
      <c r="QA10" s="295">
        <v>600</v>
      </c>
      <c r="QB10" s="189">
        <v>1.8140361682380746E-2</v>
      </c>
      <c r="QC10" s="189">
        <v>1.8305897488185785E-2</v>
      </c>
      <c r="QD10" s="263">
        <v>7482.7403648177515</v>
      </c>
      <c r="QE10" s="263">
        <v>900</v>
      </c>
      <c r="QF10" s="296">
        <v>2</v>
      </c>
      <c r="QG10" s="263">
        <v>14320.790050331527</v>
      </c>
      <c r="QH10" s="117">
        <v>21803.530415149278</v>
      </c>
      <c r="QI10" s="146">
        <v>600</v>
      </c>
      <c r="QJ10" s="256">
        <v>-2.012569930420197E-2</v>
      </c>
      <c r="QK10" s="256">
        <v>-1.9924529241059585E-2</v>
      </c>
      <c r="QL10" s="255">
        <v>8106.7033596826604</v>
      </c>
      <c r="QM10" s="255">
        <v>900</v>
      </c>
      <c r="QN10" s="292">
        <v>1</v>
      </c>
      <c r="QO10" s="255">
        <v>14320.790050331527</v>
      </c>
      <c r="QP10" s="119">
        <v>22427.493410014187</v>
      </c>
      <c r="QQ10" s="295">
        <v>600</v>
      </c>
      <c r="QR10" s="189">
        <v>-2.7539408981080243E-2</v>
      </c>
      <c r="QS10" s="189">
        <v>-2.7163656691043925E-2</v>
      </c>
      <c r="QT10" s="263">
        <v>5684.0380689227259</v>
      </c>
      <c r="QU10" s="263">
        <v>900</v>
      </c>
      <c r="QV10" s="296">
        <v>1</v>
      </c>
      <c r="QW10" s="263">
        <v>14320.790050331527</v>
      </c>
      <c r="QX10" s="117">
        <v>20004.828119254253</v>
      </c>
      <c r="QY10" s="146">
        <v>600</v>
      </c>
      <c r="QZ10" s="256">
        <v>-3.6678124542311681E-2</v>
      </c>
      <c r="RA10" s="256">
        <v>-3.6013631028201543E-2</v>
      </c>
      <c r="RB10" s="255">
        <v>7370.2737727317644</v>
      </c>
      <c r="RC10" s="255">
        <v>900</v>
      </c>
      <c r="RD10" s="292">
        <v>1</v>
      </c>
      <c r="RE10" s="255">
        <v>14320.790050331527</v>
      </c>
      <c r="RF10" s="119">
        <v>21691.06382306329</v>
      </c>
      <c r="RG10" s="295">
        <v>600</v>
      </c>
      <c r="RH10" s="189">
        <v>2.6374089763220712E-2</v>
      </c>
      <c r="RI10" s="189">
        <v>2.672496393948931E-2</v>
      </c>
      <c r="RJ10" s="263">
        <v>7512.2206498766764</v>
      </c>
      <c r="RK10" s="263">
        <v>900</v>
      </c>
      <c r="RL10" s="296">
        <v>1</v>
      </c>
      <c r="RM10" s="263">
        <v>14320.790050331527</v>
      </c>
      <c r="RN10" s="117">
        <v>21833.010700208204</v>
      </c>
      <c r="RO10" s="146">
        <v>600</v>
      </c>
      <c r="RP10" s="256">
        <v>-7.1503692952792344E-3</v>
      </c>
      <c r="RQ10" s="256">
        <v>-7.124866226405957E-3</v>
      </c>
      <c r="RR10" s="255">
        <v>7086.5236059087219</v>
      </c>
      <c r="RS10" s="255">
        <v>900</v>
      </c>
      <c r="RT10" s="292">
        <v>1</v>
      </c>
      <c r="RU10" s="255">
        <v>14320.790050331527</v>
      </c>
      <c r="RV10" s="119">
        <v>21407.313656240251</v>
      </c>
      <c r="RW10" s="295">
        <v>600</v>
      </c>
      <c r="RX10" s="189">
        <v>6.3009109251390277E-2</v>
      </c>
      <c r="RY10" s="189">
        <v>6.5036540872708715E-2</v>
      </c>
      <c r="RZ10" s="263">
        <v>7609.5968633013217</v>
      </c>
      <c r="SA10" s="263">
        <v>900</v>
      </c>
      <c r="SB10" s="296">
        <v>1</v>
      </c>
      <c r="SC10" s="263">
        <v>14320.790050331527</v>
      </c>
      <c r="SD10" s="117">
        <v>21930.38691363285</v>
      </c>
      <c r="SE10" s="146">
        <v>600</v>
      </c>
      <c r="SF10" s="256">
        <v>-4.1194113407653559E-3</v>
      </c>
      <c r="SG10" s="256">
        <v>-4.1109382046388143E-3</v>
      </c>
      <c r="SH10" s="255">
        <v>8327.2451290995232</v>
      </c>
      <c r="SI10" s="255">
        <v>900</v>
      </c>
      <c r="SJ10" s="292">
        <v>1</v>
      </c>
      <c r="SK10" s="255">
        <v>14320.790050331527</v>
      </c>
      <c r="SL10" s="119">
        <v>22648.035179431048</v>
      </c>
      <c r="SM10" s="295">
        <v>600</v>
      </c>
      <c r="SN10" s="189">
        <v>-1.6233983754419364E-2</v>
      </c>
      <c r="SO10" s="189">
        <v>-1.6102922812292308E-2</v>
      </c>
      <c r="SP10" s="263">
        <v>7432.6179950306787</v>
      </c>
      <c r="SQ10" s="263">
        <v>900</v>
      </c>
      <c r="SR10" s="296">
        <v>1</v>
      </c>
      <c r="SS10" s="263">
        <v>14320.790050331527</v>
      </c>
      <c r="ST10" s="117">
        <v>21753.408045362205</v>
      </c>
      <c r="SU10" s="146">
        <v>600</v>
      </c>
      <c r="SV10" s="256">
        <v>2.2031035251180098E-2</v>
      </c>
      <c r="SW10" s="256">
        <v>2.2275510555367584E-2</v>
      </c>
      <c r="SX10" s="255">
        <v>6373.401805093501</v>
      </c>
      <c r="SY10" s="255">
        <v>900</v>
      </c>
      <c r="SZ10" s="292">
        <v>1</v>
      </c>
      <c r="TA10" s="255">
        <v>14320.790050331527</v>
      </c>
      <c r="TB10" s="119">
        <v>20694.19185542503</v>
      </c>
      <c r="TC10" s="295">
        <v>600</v>
      </c>
      <c r="TD10" s="189">
        <v>1.8252034228283347E-2</v>
      </c>
      <c r="TE10" s="189">
        <v>1.8419620650025337E-2</v>
      </c>
      <c r="TF10" s="263">
        <v>8315.1064101431366</v>
      </c>
      <c r="TG10" s="263">
        <v>900</v>
      </c>
      <c r="TH10" s="296">
        <v>1</v>
      </c>
      <c r="TI10" s="263">
        <v>14320.790050331527</v>
      </c>
      <c r="TJ10" s="117">
        <v>22635.896460474665</v>
      </c>
      <c r="TK10" s="146">
        <v>600</v>
      </c>
      <c r="TL10" s="256">
        <v>-3.1384109631201189E-2</v>
      </c>
      <c r="TM10" s="256">
        <v>-3.089674031964873E-2</v>
      </c>
      <c r="TN10" s="255">
        <v>8207.4537115583371</v>
      </c>
      <c r="TO10" s="255">
        <v>900</v>
      </c>
      <c r="TP10" s="292">
        <v>1</v>
      </c>
      <c r="TQ10" s="255">
        <v>14320.790050331527</v>
      </c>
      <c r="TR10" s="119">
        <v>22528.243761889862</v>
      </c>
      <c r="TS10" s="295">
        <v>600</v>
      </c>
      <c r="TT10" s="189">
        <v>6.1418384722275246E-2</v>
      </c>
      <c r="TU10" s="189">
        <v>6.3343707895171963E-2</v>
      </c>
      <c r="TV10" s="263">
        <v>8129.890374970224</v>
      </c>
      <c r="TW10" s="263">
        <v>900</v>
      </c>
      <c r="TX10" s="296">
        <v>1</v>
      </c>
      <c r="TY10" s="263">
        <v>14320.790050331527</v>
      </c>
      <c r="TZ10" s="117">
        <v>22450.680425301751</v>
      </c>
      <c r="UA10" s="146">
        <v>600</v>
      </c>
      <c r="UB10" s="256">
        <v>-2.8812276091675085E-2</v>
      </c>
      <c r="UC10" s="256">
        <v>-2.8401160320516095E-2</v>
      </c>
      <c r="UD10" s="255">
        <v>6947.8527369644835</v>
      </c>
      <c r="UE10" s="255">
        <v>900</v>
      </c>
      <c r="UF10" s="292">
        <v>1</v>
      </c>
      <c r="UG10" s="255">
        <v>14320.790050331527</v>
      </c>
      <c r="UH10" s="119">
        <v>21268.642787296012</v>
      </c>
      <c r="UI10" s="295">
        <v>600</v>
      </c>
      <c r="UJ10" s="189">
        <v>-2.7091504959525965E-2</v>
      </c>
      <c r="UK10" s="189">
        <v>-2.6727821781743821E-2</v>
      </c>
      <c r="UL10" s="263">
        <v>7394.3247066001777</v>
      </c>
      <c r="UM10" s="263">
        <v>900</v>
      </c>
      <c r="UN10" s="296">
        <v>1</v>
      </c>
      <c r="UO10" s="263">
        <v>14320.790050331527</v>
      </c>
      <c r="UP10" s="117">
        <v>21715.114756931704</v>
      </c>
      <c r="UQ10" s="146">
        <v>600</v>
      </c>
      <c r="UR10" s="256">
        <v>3.0200052168696614E-2</v>
      </c>
      <c r="US10" s="256">
        <v>3.066069923899617E-2</v>
      </c>
      <c r="UT10" s="255">
        <v>8054.0587489359423</v>
      </c>
      <c r="UU10" s="255">
        <v>900</v>
      </c>
      <c r="UV10" s="292">
        <v>1</v>
      </c>
      <c r="UW10" s="255">
        <v>14320.790050331527</v>
      </c>
      <c r="UX10" s="119">
        <v>22374.848799267471</v>
      </c>
      <c r="UY10" s="295">
        <v>600</v>
      </c>
      <c r="UZ10" s="189">
        <v>7.9537076532308487E-2</v>
      </c>
      <c r="VA10" s="189">
        <v>8.2785704724376297E-2</v>
      </c>
      <c r="VB10" s="263">
        <v>7689.1036085887736</v>
      </c>
      <c r="VC10" s="263">
        <v>900</v>
      </c>
      <c r="VD10" s="296">
        <v>1</v>
      </c>
      <c r="VE10" s="263">
        <v>14320.790050331527</v>
      </c>
      <c r="VF10" s="117">
        <v>22009.8936589203</v>
      </c>
      <c r="VG10" s="146">
        <v>600</v>
      </c>
      <c r="VH10" s="256">
        <v>-5.7757985000907765E-2</v>
      </c>
      <c r="VI10" s="256">
        <v>-5.6121647484416504E-2</v>
      </c>
      <c r="VJ10" s="255">
        <v>7661.013582728132</v>
      </c>
      <c r="VK10" s="255">
        <v>900</v>
      </c>
      <c r="VL10" s="292">
        <v>1</v>
      </c>
      <c r="VM10" s="255">
        <v>14320.790050331527</v>
      </c>
      <c r="VN10" s="119">
        <v>21981.803633059659</v>
      </c>
      <c r="VO10" s="295">
        <v>600</v>
      </c>
      <c r="VP10" s="189">
        <v>4.684887191623377E-2</v>
      </c>
      <c r="VQ10" s="189">
        <v>4.7963620377662108E-2</v>
      </c>
      <c r="VR10" s="263">
        <v>6836.1039488027936</v>
      </c>
      <c r="VS10" s="263">
        <v>900</v>
      </c>
      <c r="VT10" s="296">
        <v>2</v>
      </c>
      <c r="VU10" s="263">
        <v>14320.790050331527</v>
      </c>
      <c r="VV10" s="117">
        <v>21156.893999134321</v>
      </c>
      <c r="VW10" s="146">
        <v>600</v>
      </c>
      <c r="VX10" s="256">
        <v>8.9356508380293964E-2</v>
      </c>
      <c r="VY10" s="256">
        <v>9.3470418213209117E-2</v>
      </c>
      <c r="VZ10" s="255">
        <v>7974.4126160703127</v>
      </c>
      <c r="WA10" s="255">
        <v>900</v>
      </c>
      <c r="WB10" s="292">
        <v>1</v>
      </c>
      <c r="WC10" s="255">
        <v>14320.790050331527</v>
      </c>
      <c r="WD10" s="119">
        <v>22295.202666401841</v>
      </c>
      <c r="WE10" s="295">
        <v>600</v>
      </c>
      <c r="WF10" s="189">
        <v>3.6528225931813978E-2</v>
      </c>
      <c r="WG10" s="189">
        <v>3.7203579642097973E-2</v>
      </c>
      <c r="WH10" s="263">
        <v>7449.9353294375487</v>
      </c>
      <c r="WI10" s="263">
        <v>900</v>
      </c>
      <c r="WJ10" s="296">
        <v>1</v>
      </c>
      <c r="WK10" s="263">
        <v>14320.790050331527</v>
      </c>
      <c r="WL10" s="117">
        <v>21770.725379769076</v>
      </c>
      <c r="WM10" s="146">
        <v>600</v>
      </c>
      <c r="WN10" s="256">
        <v>6.9341796290968594E-2</v>
      </c>
      <c r="WO10" s="256">
        <v>7.1802484662882859E-2</v>
      </c>
      <c r="WP10" s="255">
        <v>7548.9493867110896</v>
      </c>
      <c r="WQ10" s="255">
        <v>900</v>
      </c>
      <c r="WR10" s="292">
        <v>1</v>
      </c>
      <c r="WS10" s="255">
        <v>14320.790050331527</v>
      </c>
      <c r="WT10" s="119">
        <v>21869.739437042615</v>
      </c>
      <c r="WU10" s="295">
        <v>600</v>
      </c>
      <c r="WV10" s="189">
        <v>3.9846235527350511E-2</v>
      </c>
      <c r="WW10" s="189">
        <v>4.0650746776147662E-2</v>
      </c>
      <c r="WX10" s="263">
        <v>7221.8476375592645</v>
      </c>
      <c r="WY10" s="263">
        <v>900</v>
      </c>
      <c r="WZ10" s="296">
        <v>1</v>
      </c>
      <c r="XA10" s="263">
        <v>14320.790050331527</v>
      </c>
      <c r="XB10" s="117">
        <v>21542.63768789079</v>
      </c>
      <c r="XC10" s="146">
        <v>600</v>
      </c>
      <c r="XD10" s="256">
        <v>6.9038098959433691E-2</v>
      </c>
      <c r="XE10" s="256">
        <v>7.1477030530635588E-2</v>
      </c>
      <c r="XF10" s="255">
        <v>8159.130276635824</v>
      </c>
      <c r="XG10" s="255">
        <v>900</v>
      </c>
      <c r="XH10" s="292">
        <v>1</v>
      </c>
      <c r="XI10" s="255">
        <v>14320.790050331527</v>
      </c>
      <c r="XJ10" s="119">
        <v>22479.920326967353</v>
      </c>
      <c r="XK10" s="295">
        <v>600</v>
      </c>
      <c r="XL10" s="189">
        <v>2.3746349683686666E-2</v>
      </c>
      <c r="XM10" s="189">
        <v>2.4030539275348595E-2</v>
      </c>
      <c r="XN10" s="263">
        <v>8581.4550359952627</v>
      </c>
      <c r="XO10" s="263">
        <v>900</v>
      </c>
      <c r="XP10" s="296">
        <v>1</v>
      </c>
      <c r="XQ10" s="263">
        <v>14320.790050331527</v>
      </c>
      <c r="XR10" s="117">
        <v>22902.245086326788</v>
      </c>
      <c r="XS10" s="146">
        <v>600</v>
      </c>
      <c r="XT10" s="256">
        <v>-1.8961470563049861E-2</v>
      </c>
      <c r="XU10" s="256">
        <v>-1.8782832740521394E-2</v>
      </c>
      <c r="XV10" s="255">
        <v>6960.4715715086641</v>
      </c>
      <c r="XW10" s="255">
        <v>900</v>
      </c>
      <c r="XX10" s="292">
        <v>1</v>
      </c>
      <c r="XY10" s="255">
        <v>14320.790050331527</v>
      </c>
      <c r="XZ10" s="119">
        <v>21281.261621840189</v>
      </c>
      <c r="YA10" s="295">
        <v>600</v>
      </c>
      <c r="YB10" s="189">
        <v>4.8165138583326106E-2</v>
      </c>
      <c r="YC10" s="189">
        <v>4.9343928186781794E-2</v>
      </c>
      <c r="YD10" s="263">
        <v>7749.1241997415782</v>
      </c>
      <c r="YE10" s="263">
        <v>900</v>
      </c>
      <c r="YF10" s="296">
        <v>2</v>
      </c>
      <c r="YG10" s="263">
        <v>14320.790050331527</v>
      </c>
      <c r="YH10" s="117">
        <v>22069.914250073103</v>
      </c>
      <c r="YI10" s="146">
        <v>600</v>
      </c>
      <c r="YJ10" s="256">
        <v>6.0268823464196828E-3</v>
      </c>
      <c r="YK10" s="256">
        <v>6.0450805429226318E-3</v>
      </c>
      <c r="YL10" s="255">
        <v>6734.0008725046446</v>
      </c>
      <c r="YM10" s="255">
        <v>900</v>
      </c>
      <c r="YN10" s="292">
        <v>1</v>
      </c>
      <c r="YO10" s="255">
        <v>14320.790050331527</v>
      </c>
      <c r="YP10" s="119">
        <v>21054.790922836171</v>
      </c>
      <c r="YQ10" s="295">
        <v>600</v>
      </c>
      <c r="YR10" s="189">
        <v>7.1578972706390614E-4</v>
      </c>
      <c r="YS10" s="189">
        <v>7.1604596566454681E-4</v>
      </c>
      <c r="YT10" s="263">
        <v>7469.3830684638706</v>
      </c>
      <c r="YU10" s="263">
        <v>900</v>
      </c>
      <c r="YV10" s="296">
        <v>1</v>
      </c>
      <c r="YW10" s="263">
        <v>14320.790050331527</v>
      </c>
      <c r="YX10" s="117">
        <v>21790.173118795399</v>
      </c>
      <c r="YY10" s="146">
        <v>600</v>
      </c>
      <c r="YZ10" s="256">
        <v>-3.8616564355873552E-2</v>
      </c>
      <c r="ZA10" s="256">
        <v>-3.7880450642259644E-2</v>
      </c>
      <c r="ZB10" s="255">
        <v>7214.721830420337</v>
      </c>
      <c r="ZC10" s="255">
        <v>900</v>
      </c>
      <c r="ZD10" s="292">
        <v>1</v>
      </c>
      <c r="ZE10" s="255">
        <v>14320.790050331527</v>
      </c>
      <c r="ZF10" s="119">
        <v>21535.511880751863</v>
      </c>
      <c r="ZG10" s="295">
        <v>600</v>
      </c>
      <c r="ZH10" s="189">
        <v>-7.6125877162251596E-2</v>
      </c>
      <c r="ZI10" s="189">
        <v>-7.3300451092207175E-2</v>
      </c>
      <c r="ZJ10" s="263">
        <v>6769.2647231066712</v>
      </c>
      <c r="ZK10" s="263">
        <v>900</v>
      </c>
      <c r="ZL10" s="296">
        <v>1</v>
      </c>
      <c r="ZM10" s="263">
        <v>14320.790050331527</v>
      </c>
      <c r="ZN10" s="117">
        <v>21090.054773438198</v>
      </c>
      <c r="ZO10" s="146">
        <v>600</v>
      </c>
      <c r="ZP10" s="256">
        <v>3.2586084071604092E-2</v>
      </c>
      <c r="ZQ10" s="256">
        <v>3.3122824735341228E-2</v>
      </c>
      <c r="ZR10" s="255">
        <v>7327.950419841326</v>
      </c>
      <c r="ZS10" s="255">
        <v>900</v>
      </c>
      <c r="ZT10" s="292">
        <v>1</v>
      </c>
      <c r="ZU10" s="255">
        <v>14320.790050331527</v>
      </c>
      <c r="ZV10" s="119">
        <v>21648.740470172852</v>
      </c>
      <c r="ZW10" s="295">
        <v>600</v>
      </c>
      <c r="ZX10" s="189">
        <v>-3.9328825745950403E-2</v>
      </c>
      <c r="ZY10" s="189">
        <v>-3.8565487258378273E-2</v>
      </c>
      <c r="ZZ10" s="263">
        <v>7767.7642339638578</v>
      </c>
      <c r="AAA10" s="263">
        <v>900</v>
      </c>
      <c r="AAB10" s="296">
        <v>1</v>
      </c>
      <c r="AAC10" s="263">
        <v>14320.790050331527</v>
      </c>
      <c r="AAD10" s="117">
        <v>22088.554284295384</v>
      </c>
      <c r="AAE10" s="146">
        <v>600</v>
      </c>
      <c r="AAF10" s="256">
        <v>2.3707532484043586E-2</v>
      </c>
      <c r="AAG10" s="256">
        <v>2.3990790048946886E-2</v>
      </c>
      <c r="AAH10" s="255">
        <v>6991.1198923825423</v>
      </c>
      <c r="AAI10" s="255">
        <v>900</v>
      </c>
      <c r="AAJ10" s="292">
        <v>1</v>
      </c>
      <c r="AAK10" s="255">
        <v>14320.790050331527</v>
      </c>
      <c r="AAL10" s="119">
        <v>21311.909942714068</v>
      </c>
      <c r="AAM10" s="295">
        <v>600</v>
      </c>
      <c r="AAN10" s="189">
        <v>9.0755446123505612E-2</v>
      </c>
      <c r="AAO10" s="189">
        <v>9.5001185726912407E-2</v>
      </c>
      <c r="AAP10" s="263">
        <v>8633.2065388388473</v>
      </c>
      <c r="AAQ10" s="263">
        <v>900</v>
      </c>
      <c r="AAR10" s="296">
        <v>1</v>
      </c>
      <c r="AAS10" s="263">
        <v>14320.790050331527</v>
      </c>
      <c r="AAT10" s="117">
        <v>22953.996589170376</v>
      </c>
      <c r="AAU10" s="146">
        <v>600</v>
      </c>
      <c r="AAV10" s="256">
        <v>0.11954371667860537</v>
      </c>
      <c r="AAW10" s="256">
        <v>0.12698251092253021</v>
      </c>
      <c r="AAX10" s="255">
        <v>7962.8372068659992</v>
      </c>
      <c r="AAY10" s="255">
        <v>900</v>
      </c>
      <c r="AAZ10" s="292">
        <v>1</v>
      </c>
      <c r="ABA10" s="255">
        <v>14320.790050331527</v>
      </c>
      <c r="ABB10" s="119">
        <v>22283.627257197528</v>
      </c>
      <c r="ABC10" s="295">
        <v>600</v>
      </c>
      <c r="ABD10" s="189">
        <v>-8.987603308976775E-3</v>
      </c>
      <c r="ABE10" s="189">
        <v>-8.9473355295982548E-3</v>
      </c>
      <c r="ABF10" s="263">
        <v>7360.9437430527232</v>
      </c>
      <c r="ABG10" s="263">
        <v>900</v>
      </c>
      <c r="ABH10" s="296">
        <v>1</v>
      </c>
      <c r="ABI10" s="263">
        <v>14320.790050331527</v>
      </c>
      <c r="ABJ10" s="117">
        <v>21681.73379338425</v>
      </c>
      <c r="ABK10" s="146">
        <v>600</v>
      </c>
      <c r="ABL10" s="256">
        <v>1.8941049592029177E-2</v>
      </c>
      <c r="ABM10" s="256">
        <v>1.9121569214295642E-2</v>
      </c>
      <c r="ABN10" s="255">
        <v>7140.3816061024936</v>
      </c>
      <c r="ABO10" s="255">
        <v>900</v>
      </c>
      <c r="ABP10" s="292">
        <v>1</v>
      </c>
      <c r="ABQ10" s="255">
        <v>14320.790050331527</v>
      </c>
      <c r="ABR10" s="119">
        <v>21461.17165643402</v>
      </c>
      <c r="ABS10" s="295">
        <v>600</v>
      </c>
      <c r="ABT10" s="189">
        <v>4.3524060152541288E-2</v>
      </c>
      <c r="ABU10" s="189">
        <v>4.448512448112929E-2</v>
      </c>
      <c r="ABV10" s="263">
        <v>7620.4208970472873</v>
      </c>
      <c r="ABW10" s="263">
        <v>900</v>
      </c>
      <c r="ABX10" s="296">
        <v>1</v>
      </c>
      <c r="ABY10" s="263">
        <v>14320.790050331527</v>
      </c>
      <c r="ABZ10" s="117">
        <v>21941.210947378815</v>
      </c>
      <c r="ACA10" s="146">
        <v>600</v>
      </c>
      <c r="ACB10" s="256">
        <v>4.0605809109443669E-2</v>
      </c>
      <c r="ACC10" s="256">
        <v>4.144149787038609E-2</v>
      </c>
      <c r="ACD10" s="255">
        <v>8189.587381273107</v>
      </c>
      <c r="ACE10" s="255">
        <v>900</v>
      </c>
      <c r="ACF10" s="292">
        <v>1</v>
      </c>
      <c r="ACG10" s="255">
        <v>14320.790050331527</v>
      </c>
      <c r="ACH10" s="119">
        <v>22510.377431604633</v>
      </c>
      <c r="ACI10" s="295">
        <v>600</v>
      </c>
      <c r="ACJ10" s="189">
        <v>1.1664037313895917E-2</v>
      </c>
      <c r="ACK10" s="189">
        <v>1.1732327451751345E-2</v>
      </c>
      <c r="ACL10" s="263">
        <v>7751.3902784716938</v>
      </c>
      <c r="ACM10" s="263">
        <v>900</v>
      </c>
      <c r="ACN10" s="296">
        <v>1</v>
      </c>
      <c r="ACO10" s="263">
        <v>14320.790050331527</v>
      </c>
      <c r="ACP10" s="117">
        <v>22072.180328803221</v>
      </c>
      <c r="ACQ10" s="146">
        <v>600</v>
      </c>
      <c r="ACR10" s="256">
        <v>5.0406282520636968E-2</v>
      </c>
      <c r="ACS10" s="256">
        <v>5.1698296222971507E-2</v>
      </c>
      <c r="ACT10" s="255">
        <v>8258.8523032509092</v>
      </c>
      <c r="ACU10" s="255">
        <v>900</v>
      </c>
      <c r="ACV10" s="292">
        <v>1</v>
      </c>
      <c r="ACW10" s="255">
        <v>14320.790050331527</v>
      </c>
      <c r="ACX10" s="119">
        <v>22579.642353582436</v>
      </c>
      <c r="ACY10" s="295">
        <v>600</v>
      </c>
      <c r="ACZ10" s="189">
        <v>-2.0370665976014297E-2</v>
      </c>
      <c r="ADA10" s="189">
        <v>-2.0164585663144496E-2</v>
      </c>
      <c r="ADB10" s="263">
        <v>6910.2043753685821</v>
      </c>
      <c r="ADC10" s="263">
        <v>900</v>
      </c>
      <c r="ADD10" s="296">
        <v>2</v>
      </c>
      <c r="ADE10" s="263">
        <v>14320.790050331527</v>
      </c>
      <c r="ADF10" s="117">
        <v>21230.994425700108</v>
      </c>
      <c r="ADG10" s="146">
        <v>600</v>
      </c>
      <c r="ADH10" s="256">
        <v>1.7863318209196018E-2</v>
      </c>
      <c r="ADI10" s="256">
        <v>1.802382156103266E-2</v>
      </c>
      <c r="ADJ10" s="255">
        <v>7322.6496935867872</v>
      </c>
      <c r="ADK10" s="255">
        <v>900</v>
      </c>
      <c r="ADL10" s="292">
        <v>1</v>
      </c>
      <c r="ADM10" s="255">
        <v>14320.790050331527</v>
      </c>
      <c r="ADN10" s="119">
        <v>21643.439743918316</v>
      </c>
      <c r="ADO10" s="295">
        <v>600</v>
      </c>
      <c r="ADP10" s="189">
        <v>9.1391468460121666E-2</v>
      </c>
      <c r="ADQ10" s="189">
        <v>9.5697852463973776E-2</v>
      </c>
      <c r="ADR10" s="263">
        <v>7623.6838248741233</v>
      </c>
      <c r="ADS10" s="263">
        <v>900</v>
      </c>
      <c r="ADT10" s="296">
        <v>1</v>
      </c>
      <c r="ADU10" s="263">
        <v>14320.790050331527</v>
      </c>
      <c r="ADV10" s="117">
        <v>21944.473875205651</v>
      </c>
    </row>
    <row r="11" spans="1:802" x14ac:dyDescent="0.35">
      <c r="A11" s="15">
        <v>45565</v>
      </c>
      <c r="B11" s="16">
        <v>1500</v>
      </c>
      <c r="C11" s="146">
        <v>600</v>
      </c>
      <c r="D11" s="256">
        <v>-0.13086086007133094</v>
      </c>
      <c r="E11" s="256">
        <v>-0.12266016109857369</v>
      </c>
      <c r="F11" s="255">
        <v>7233.8569836933284</v>
      </c>
      <c r="G11" s="255">
        <v>900</v>
      </c>
      <c r="H11" s="292">
        <v>1</v>
      </c>
      <c r="I11" s="255">
        <v>16080.037453351419</v>
      </c>
      <c r="J11" s="119">
        <v>23313.894437044746</v>
      </c>
      <c r="K11" s="295">
        <v>600</v>
      </c>
      <c r="L11" s="189">
        <v>9.9086712731047185E-3</v>
      </c>
      <c r="M11" s="189">
        <v>9.9579247005616711E-3</v>
      </c>
      <c r="N11" s="263">
        <v>8542.7886121054653</v>
      </c>
      <c r="O11" s="263">
        <v>900</v>
      </c>
      <c r="P11" s="296">
        <v>1</v>
      </c>
      <c r="Q11" s="263">
        <v>16080.037453351419</v>
      </c>
      <c r="R11" s="117">
        <v>24622.826065456884</v>
      </c>
      <c r="S11" s="146">
        <v>600</v>
      </c>
      <c r="T11" s="256">
        <v>-3.4759948977561371E-2</v>
      </c>
      <c r="U11" s="256">
        <v>-3.416276135150087E-2</v>
      </c>
      <c r="V11" s="255">
        <v>7379.8570802821014</v>
      </c>
      <c r="W11" s="255">
        <v>900</v>
      </c>
      <c r="X11" s="292">
        <v>1</v>
      </c>
      <c r="Y11" s="255">
        <v>16080.037453351419</v>
      </c>
      <c r="Z11" s="119">
        <v>23459.89453363352</v>
      </c>
      <c r="AA11" s="295">
        <v>600</v>
      </c>
      <c r="AB11" s="189">
        <v>-3.0346201593651314E-3</v>
      </c>
      <c r="AC11" s="189">
        <v>-3.0300203536733905E-3</v>
      </c>
      <c r="AD11" s="263">
        <v>8756.9702437522428</v>
      </c>
      <c r="AE11" s="263">
        <v>900</v>
      </c>
      <c r="AF11" s="296">
        <v>1</v>
      </c>
      <c r="AG11" s="263">
        <v>16080.037453351419</v>
      </c>
      <c r="AH11" s="117">
        <v>24837.007697103661</v>
      </c>
      <c r="AI11" s="146">
        <v>600</v>
      </c>
      <c r="AJ11" s="256">
        <v>-4.7307715824537515E-2</v>
      </c>
      <c r="AK11" s="256">
        <v>-4.6206145033687696E-2</v>
      </c>
      <c r="AL11" s="255">
        <v>6896.7969922377924</v>
      </c>
      <c r="AM11" s="255">
        <v>900</v>
      </c>
      <c r="AN11" s="292">
        <v>1</v>
      </c>
      <c r="AO11" s="255">
        <v>16080.037453351419</v>
      </c>
      <c r="AP11" s="119">
        <v>22976.834445589211</v>
      </c>
      <c r="AQ11" s="295">
        <v>600</v>
      </c>
      <c r="AR11" s="189">
        <v>-2.1795374361756697E-2</v>
      </c>
      <c r="AS11" s="189">
        <v>-2.1559571434673019E-2</v>
      </c>
      <c r="AT11" s="263">
        <v>7571.0740676364339</v>
      </c>
      <c r="AU11" s="263">
        <v>900</v>
      </c>
      <c r="AV11" s="296">
        <v>1</v>
      </c>
      <c r="AW11" s="263">
        <v>16080.037453351419</v>
      </c>
      <c r="AX11" s="117">
        <v>23651.111520987852</v>
      </c>
      <c r="AY11" s="146">
        <v>600</v>
      </c>
      <c r="AZ11" s="256">
        <v>2.2017342526946225E-2</v>
      </c>
      <c r="BA11" s="256">
        <v>2.2261512914543591E-2</v>
      </c>
      <c r="BB11" s="255">
        <v>8126.6552909663124</v>
      </c>
      <c r="BC11" s="255">
        <v>900</v>
      </c>
      <c r="BD11" s="292">
        <v>2</v>
      </c>
      <c r="BE11" s="255">
        <v>16080.037453351419</v>
      </c>
      <c r="BF11" s="119">
        <v>24206.69274431773</v>
      </c>
      <c r="BG11" s="295">
        <v>600</v>
      </c>
      <c r="BH11" s="189">
        <v>5.3017683278091783E-3</v>
      </c>
      <c r="BI11" s="189">
        <v>5.3158475721437615E-3</v>
      </c>
      <c r="BJ11" s="263">
        <v>6713.3367641607674</v>
      </c>
      <c r="BK11" s="263">
        <v>900</v>
      </c>
      <c r="BL11" s="296">
        <v>1</v>
      </c>
      <c r="BM11" s="263">
        <v>16080.037453351419</v>
      </c>
      <c r="BN11" s="117">
        <v>22793.374217512188</v>
      </c>
      <c r="BO11" s="146">
        <v>600</v>
      </c>
      <c r="BP11" s="256">
        <v>-5.0560653304246694E-2</v>
      </c>
      <c r="BQ11" s="256">
        <v>-4.9303735946180094E-2</v>
      </c>
      <c r="BR11" s="255">
        <v>7513.7058497197522</v>
      </c>
      <c r="BS11" s="255">
        <v>900</v>
      </c>
      <c r="BT11" s="292">
        <v>1</v>
      </c>
      <c r="BU11" s="255">
        <v>16080.037453351419</v>
      </c>
      <c r="BV11" s="119">
        <v>23593.743303071169</v>
      </c>
      <c r="BW11" s="295">
        <v>600</v>
      </c>
      <c r="BX11" s="189">
        <v>2.2467555467599404E-2</v>
      </c>
      <c r="BY11" s="189">
        <v>2.2721851893896527E-2</v>
      </c>
      <c r="BZ11" s="263">
        <v>8790.3945534007198</v>
      </c>
      <c r="CA11" s="263">
        <v>900</v>
      </c>
      <c r="CB11" s="296">
        <v>1</v>
      </c>
      <c r="CC11" s="263">
        <v>16080.037453351419</v>
      </c>
      <c r="CD11" s="117">
        <v>24870.43200675214</v>
      </c>
      <c r="CE11" s="146">
        <v>600</v>
      </c>
      <c r="CF11" s="256">
        <v>-5.9821189100899848E-2</v>
      </c>
      <c r="CG11" s="256">
        <v>-5.8067053596185358E-2</v>
      </c>
      <c r="CH11" s="255">
        <v>7446.9050739927916</v>
      </c>
      <c r="CI11" s="255">
        <v>900</v>
      </c>
      <c r="CJ11" s="292">
        <v>1</v>
      </c>
      <c r="CK11" s="255">
        <v>16080.037453351419</v>
      </c>
      <c r="CL11" s="119">
        <v>23526.94252734421</v>
      </c>
      <c r="CM11" s="295">
        <v>600</v>
      </c>
      <c r="CN11" s="189">
        <v>-2.993411956531639E-2</v>
      </c>
      <c r="CO11" s="189">
        <v>-2.949053097187937E-2</v>
      </c>
      <c r="CP11" s="263">
        <v>8148.5412039654711</v>
      </c>
      <c r="CQ11" s="263">
        <v>900</v>
      </c>
      <c r="CR11" s="296">
        <v>1</v>
      </c>
      <c r="CS11" s="263">
        <v>16080.037453351419</v>
      </c>
      <c r="CT11" s="117">
        <v>24228.578657316888</v>
      </c>
      <c r="CU11" s="146">
        <v>600</v>
      </c>
      <c r="CV11" s="256">
        <v>-1.5500530760428143E-2</v>
      </c>
      <c r="CW11" s="256">
        <v>-1.5381015845199242E-2</v>
      </c>
      <c r="CX11" s="255">
        <v>8917.8062188444237</v>
      </c>
      <c r="CY11" s="255">
        <v>900</v>
      </c>
      <c r="CZ11" s="292">
        <v>2</v>
      </c>
      <c r="DA11" s="255">
        <v>16080.037453351419</v>
      </c>
      <c r="DB11" s="119">
        <v>24997.843672195842</v>
      </c>
      <c r="DC11" s="295">
        <v>600</v>
      </c>
      <c r="DD11" s="189">
        <v>1.044216645711785E-3</v>
      </c>
      <c r="DE11" s="189">
        <v>1.0447620297298066E-3</v>
      </c>
      <c r="DF11" s="263">
        <v>7791.0310508995317</v>
      </c>
      <c r="DG11" s="263">
        <v>900</v>
      </c>
      <c r="DH11" s="296">
        <v>2</v>
      </c>
      <c r="DI11" s="263">
        <v>16080.037453351419</v>
      </c>
      <c r="DJ11" s="117">
        <v>23871.06850425095</v>
      </c>
      <c r="DK11" s="146">
        <v>600</v>
      </c>
      <c r="DL11" s="256">
        <v>5.2067801478127236E-2</v>
      </c>
      <c r="DM11" s="256">
        <v>5.344716536699079E-2</v>
      </c>
      <c r="DN11" s="255">
        <v>8600.5703467877393</v>
      </c>
      <c r="DO11" s="255">
        <v>900</v>
      </c>
      <c r="DP11" s="292">
        <v>1</v>
      </c>
      <c r="DQ11" s="255">
        <v>16080.037453351419</v>
      </c>
      <c r="DR11" s="119">
        <v>24680.607800139158</v>
      </c>
      <c r="DS11" s="295">
        <v>600</v>
      </c>
      <c r="DT11" s="189">
        <v>5.708691736095825E-2</v>
      </c>
      <c r="DU11" s="189">
        <v>5.8747829963693876E-2</v>
      </c>
      <c r="DV11" s="263">
        <v>7691.8449906755513</v>
      </c>
      <c r="DW11" s="263">
        <v>900</v>
      </c>
      <c r="DX11" s="296">
        <v>1</v>
      </c>
      <c r="DY11" s="263">
        <v>16080.037453351419</v>
      </c>
      <c r="DZ11" s="117">
        <v>23771.882444026971</v>
      </c>
      <c r="EA11" s="146">
        <v>600</v>
      </c>
      <c r="EB11" s="256">
        <v>0.13428608038929593</v>
      </c>
      <c r="EC11" s="256">
        <v>0.14371996870084258</v>
      </c>
      <c r="ED11" s="255">
        <v>8698.5198238623943</v>
      </c>
      <c r="EE11" s="255">
        <v>900</v>
      </c>
      <c r="EF11" s="292">
        <v>2</v>
      </c>
      <c r="EG11" s="255">
        <v>16080.037453351419</v>
      </c>
      <c r="EH11" s="119">
        <v>24778.557277213811</v>
      </c>
      <c r="EI11" s="295">
        <v>600</v>
      </c>
      <c r="EJ11" s="189">
        <v>4.7277303241048875E-2</v>
      </c>
      <c r="EK11" s="189">
        <v>4.8412697012278239E-2</v>
      </c>
      <c r="EL11" s="263">
        <v>9053.9909706785365</v>
      </c>
      <c r="EM11" s="263">
        <v>900</v>
      </c>
      <c r="EN11" s="296">
        <v>1</v>
      </c>
      <c r="EO11" s="263">
        <v>16080.037453351419</v>
      </c>
      <c r="EP11" s="117">
        <v>25134.028424029955</v>
      </c>
      <c r="EQ11" s="146">
        <v>600</v>
      </c>
      <c r="ER11" s="256">
        <v>1.2641978269827573E-3</v>
      </c>
      <c r="ES11" s="256">
        <v>1.2649972619014349E-3</v>
      </c>
      <c r="ET11" s="255">
        <v>7587.3997766317989</v>
      </c>
      <c r="EU11" s="255">
        <v>900</v>
      </c>
      <c r="EV11" s="292">
        <v>1</v>
      </c>
      <c r="EW11" s="255">
        <v>16080.037453351419</v>
      </c>
      <c r="EX11" s="119">
        <v>23667.437229983218</v>
      </c>
      <c r="EY11" s="295">
        <v>600</v>
      </c>
      <c r="EZ11" s="189">
        <v>5.4933094848208984E-2</v>
      </c>
      <c r="FA11" s="189">
        <v>5.6469929029939303E-2</v>
      </c>
      <c r="FB11" s="263">
        <v>7760.9691903259964</v>
      </c>
      <c r="FC11" s="263">
        <v>900</v>
      </c>
      <c r="FD11" s="296">
        <v>1</v>
      </c>
      <c r="FE11" s="263">
        <v>16080.037453351419</v>
      </c>
      <c r="FF11" s="117">
        <v>23841.006643677414</v>
      </c>
      <c r="FG11" s="146">
        <v>600</v>
      </c>
      <c r="FH11" s="256">
        <v>-4.3272364842171701E-2</v>
      </c>
      <c r="FI11" s="256">
        <v>-4.234947579058268E-2</v>
      </c>
      <c r="FJ11" s="255">
        <v>7999.871001537118</v>
      </c>
      <c r="FK11" s="255">
        <v>900</v>
      </c>
      <c r="FL11" s="292">
        <v>1</v>
      </c>
      <c r="FM11" s="255">
        <v>16080.037453351419</v>
      </c>
      <c r="FN11" s="119">
        <v>24079.908454888537</v>
      </c>
      <c r="FO11" s="295">
        <v>600</v>
      </c>
      <c r="FP11" s="189">
        <v>4.1788010677615679E-2</v>
      </c>
      <c r="FQ11" s="189">
        <v>4.2673419688802783E-2</v>
      </c>
      <c r="FR11" s="263">
        <v>10139.716837125487</v>
      </c>
      <c r="FS11" s="263">
        <v>900</v>
      </c>
      <c r="FT11" s="296">
        <v>2</v>
      </c>
      <c r="FU11" s="263">
        <v>16080.037453351419</v>
      </c>
      <c r="FV11" s="117">
        <v>26219.754290476907</v>
      </c>
      <c r="FW11" s="146">
        <v>600</v>
      </c>
      <c r="FX11" s="256">
        <v>-2.0712277974854034E-3</v>
      </c>
      <c r="FY11" s="256">
        <v>-2.0690842853469116E-3</v>
      </c>
      <c r="FZ11" s="255">
        <v>7824.3240460014686</v>
      </c>
      <c r="GA11" s="255">
        <v>900</v>
      </c>
      <c r="GB11" s="292">
        <v>2</v>
      </c>
      <c r="GC11" s="255">
        <v>16080.037453351419</v>
      </c>
      <c r="GD11" s="119">
        <v>23904.361499352886</v>
      </c>
      <c r="GE11" s="295">
        <v>600</v>
      </c>
      <c r="GF11" s="189">
        <v>5.7475210361114054E-2</v>
      </c>
      <c r="GG11" s="189">
        <v>5.915901415980529E-2</v>
      </c>
      <c r="GH11" s="263">
        <v>8505.7221849193684</v>
      </c>
      <c r="GI11" s="263">
        <v>900</v>
      </c>
      <c r="GJ11" s="296">
        <v>1</v>
      </c>
      <c r="GK11" s="263">
        <v>16080.037453351419</v>
      </c>
      <c r="GL11" s="117">
        <v>24585.759638270785</v>
      </c>
      <c r="GM11" s="146">
        <v>600</v>
      </c>
      <c r="GN11" s="256">
        <v>-2.3786715041577641E-2</v>
      </c>
      <c r="GO11" s="256">
        <v>-2.350604097764819E-2</v>
      </c>
      <c r="GP11" s="255">
        <v>7973.0210425475243</v>
      </c>
      <c r="GQ11" s="255">
        <v>900</v>
      </c>
      <c r="GR11" s="292">
        <v>2</v>
      </c>
      <c r="GS11" s="255">
        <v>16080.037453351419</v>
      </c>
      <c r="GT11" s="119">
        <v>24053.058495898942</v>
      </c>
      <c r="GU11" s="295">
        <v>600</v>
      </c>
      <c r="GV11" s="189">
        <v>-1.7315704755751154E-2</v>
      </c>
      <c r="GW11" s="189">
        <v>-1.7166649512355692E-2</v>
      </c>
      <c r="GX11" s="263">
        <v>7871.5240754319084</v>
      </c>
      <c r="GY11" s="263">
        <v>900</v>
      </c>
      <c r="GZ11" s="296">
        <v>2</v>
      </c>
      <c r="HA11" s="263">
        <v>16080.037453351419</v>
      </c>
      <c r="HB11" s="117">
        <v>23951.561528783328</v>
      </c>
      <c r="HC11" s="146">
        <v>600</v>
      </c>
      <c r="HD11" s="256">
        <v>-8.8311859816828084E-2</v>
      </c>
      <c r="HE11" s="256">
        <v>-8.4524667768706929E-2</v>
      </c>
      <c r="HF11" s="255">
        <v>6717.1157295238881</v>
      </c>
      <c r="HG11" s="255">
        <v>900</v>
      </c>
      <c r="HH11" s="292">
        <v>1</v>
      </c>
      <c r="HI11" s="255">
        <v>16080.037453351419</v>
      </c>
      <c r="HJ11" s="119">
        <v>22797.153182875307</v>
      </c>
      <c r="HK11" s="295">
        <v>600</v>
      </c>
      <c r="HL11" s="189">
        <v>-4.2158974763657736E-2</v>
      </c>
      <c r="HM11" s="189">
        <v>-4.128264340815635E-2</v>
      </c>
      <c r="HN11" s="263">
        <v>8589.4113219887331</v>
      </c>
      <c r="HO11" s="263">
        <v>900</v>
      </c>
      <c r="HP11" s="296">
        <v>1</v>
      </c>
      <c r="HQ11" s="263">
        <v>16080.037453351419</v>
      </c>
      <c r="HR11" s="117">
        <v>24669.448775340152</v>
      </c>
      <c r="HS11" s="146">
        <v>600</v>
      </c>
      <c r="HT11" s="256">
        <v>-3.1242910979583868E-2</v>
      </c>
      <c r="HU11" s="256">
        <v>-3.0759894585114633E-2</v>
      </c>
      <c r="HV11" s="255">
        <v>7848.5897984033736</v>
      </c>
      <c r="HW11" s="255">
        <v>900</v>
      </c>
      <c r="HX11" s="292">
        <v>1</v>
      </c>
      <c r="HY11" s="255">
        <v>16080.037453351419</v>
      </c>
      <c r="HZ11" s="119">
        <v>23928.627251754791</v>
      </c>
      <c r="IA11" s="295">
        <v>600</v>
      </c>
      <c r="IB11" s="189">
        <v>4.3461478944920806E-2</v>
      </c>
      <c r="IC11" s="189">
        <v>4.4419761385969592E-2</v>
      </c>
      <c r="ID11" s="263">
        <v>8730.6586363844472</v>
      </c>
      <c r="IE11" s="263">
        <v>900</v>
      </c>
      <c r="IF11" s="296">
        <v>2</v>
      </c>
      <c r="IG11" s="263">
        <v>16080.037453351419</v>
      </c>
      <c r="IH11" s="117">
        <v>24810.696089735866</v>
      </c>
      <c r="II11" s="146">
        <v>600</v>
      </c>
      <c r="IJ11" s="256">
        <v>4.9202102376909508E-2</v>
      </c>
      <c r="IK11" s="256">
        <v>5.0432624218956335E-2</v>
      </c>
      <c r="IL11" s="255">
        <v>8315.5827868164233</v>
      </c>
      <c r="IM11" s="255">
        <v>900</v>
      </c>
      <c r="IN11" s="292">
        <v>1</v>
      </c>
      <c r="IO11" s="255">
        <v>16080.037453351419</v>
      </c>
      <c r="IP11" s="119">
        <v>24395.620240167842</v>
      </c>
      <c r="IQ11" s="295">
        <v>600</v>
      </c>
      <c r="IR11" s="189">
        <v>6.2730878905497764E-2</v>
      </c>
      <c r="IS11" s="189">
        <v>6.4740256607101587E-2</v>
      </c>
      <c r="IT11" s="263">
        <v>9105.4133413909931</v>
      </c>
      <c r="IU11" s="263">
        <v>900</v>
      </c>
      <c r="IV11" s="296">
        <v>1</v>
      </c>
      <c r="IW11" s="263">
        <v>16080.037453351419</v>
      </c>
      <c r="IX11" s="117">
        <v>25185.450794742414</v>
      </c>
      <c r="IY11" s="146">
        <v>600</v>
      </c>
      <c r="IZ11" s="256">
        <v>2.9949366047294017E-3</v>
      </c>
      <c r="JA11" s="256">
        <v>2.999425907969977E-3</v>
      </c>
      <c r="JB11" s="255">
        <v>7818.2613007566388</v>
      </c>
      <c r="JC11" s="255">
        <v>900</v>
      </c>
      <c r="JD11" s="292">
        <v>1</v>
      </c>
      <c r="JE11" s="255">
        <v>16080.037453351419</v>
      </c>
      <c r="JF11" s="119">
        <v>23898.298754108058</v>
      </c>
      <c r="JG11" s="295">
        <v>600</v>
      </c>
      <c r="JH11" s="189">
        <v>6.5682758211884948E-2</v>
      </c>
      <c r="JI11" s="189">
        <v>6.7887884760868156E-2</v>
      </c>
      <c r="JJ11" s="263">
        <v>8444.7403566102694</v>
      </c>
      <c r="JK11" s="263">
        <v>900</v>
      </c>
      <c r="JL11" s="296">
        <v>2</v>
      </c>
      <c r="JM11" s="263">
        <v>16080.037453351419</v>
      </c>
      <c r="JN11" s="117">
        <v>24524.777809961688</v>
      </c>
      <c r="JO11" s="146">
        <v>600</v>
      </c>
      <c r="JP11" s="256">
        <v>-9.3152796984997503E-3</v>
      </c>
      <c r="JQ11" s="256">
        <v>-9.2720268887677149E-3</v>
      </c>
      <c r="JR11" s="255">
        <v>7587.8768165309748</v>
      </c>
      <c r="JS11" s="255">
        <v>900</v>
      </c>
      <c r="JT11" s="292">
        <v>1</v>
      </c>
      <c r="JU11" s="255">
        <v>16080.037453351419</v>
      </c>
      <c r="JV11" s="119">
        <v>23667.914269882393</v>
      </c>
      <c r="JW11" s="295">
        <v>600</v>
      </c>
      <c r="JX11" s="189">
        <v>3.1751111005173159E-2</v>
      </c>
      <c r="JY11" s="189">
        <v>3.2260555038455152E-2</v>
      </c>
      <c r="JZ11" s="263">
        <v>8191.3756206038724</v>
      </c>
      <c r="KA11" s="263">
        <v>900</v>
      </c>
      <c r="KB11" s="296">
        <v>1</v>
      </c>
      <c r="KC11" s="263">
        <v>16080.037453351419</v>
      </c>
      <c r="KD11" s="117">
        <v>24271.413073955293</v>
      </c>
      <c r="KE11" s="146">
        <v>600</v>
      </c>
      <c r="KF11" s="256">
        <v>-1.8756656213037615E-2</v>
      </c>
      <c r="KG11" s="256">
        <v>-1.8581844802283864E-2</v>
      </c>
      <c r="KH11" s="255">
        <v>7768.2883402871412</v>
      </c>
      <c r="KI11" s="255">
        <v>900</v>
      </c>
      <c r="KJ11" s="292">
        <v>1</v>
      </c>
      <c r="KK11" s="255">
        <v>16080.037453351419</v>
      </c>
      <c r="KL11" s="119">
        <v>23848.32579363856</v>
      </c>
      <c r="KM11" s="295">
        <v>600</v>
      </c>
      <c r="KN11" s="189">
        <v>2.6177598381871364E-2</v>
      </c>
      <c r="KO11" s="189">
        <v>2.6523241152102583E-2</v>
      </c>
      <c r="KP11" s="263">
        <v>8068.6838002974309</v>
      </c>
      <c r="KQ11" s="263">
        <v>900</v>
      </c>
      <c r="KR11" s="296">
        <v>1</v>
      </c>
      <c r="KS11" s="263">
        <v>16080.037453351419</v>
      </c>
      <c r="KT11" s="117">
        <v>24148.721253648851</v>
      </c>
      <c r="KU11" s="146">
        <v>600</v>
      </c>
      <c r="KV11" s="256">
        <v>-2.7945351886190278E-2</v>
      </c>
      <c r="KW11" s="256">
        <v>-2.7558492556612246E-2</v>
      </c>
      <c r="KX11" s="255">
        <v>8268.8123855344602</v>
      </c>
      <c r="KY11" s="255">
        <v>900</v>
      </c>
      <c r="KZ11" s="292">
        <v>1</v>
      </c>
      <c r="LA11" s="255">
        <v>16080.037453351419</v>
      </c>
      <c r="LB11" s="119">
        <v>24348.849838885879</v>
      </c>
      <c r="LC11" s="295">
        <v>600</v>
      </c>
      <c r="LD11" s="189">
        <v>4.4735395466847273E-3</v>
      </c>
      <c r="LE11" s="189">
        <v>4.4835607625852703E-3</v>
      </c>
      <c r="LF11" s="263">
        <v>8217.6203933133947</v>
      </c>
      <c r="LG11" s="263">
        <v>900</v>
      </c>
      <c r="LH11" s="296">
        <v>2</v>
      </c>
      <c r="LI11" s="263">
        <v>16080.037453351419</v>
      </c>
      <c r="LJ11" s="117">
        <v>24297.657846664813</v>
      </c>
      <c r="LK11" s="146">
        <v>600</v>
      </c>
      <c r="LL11" s="256">
        <v>-1.9935522076600442E-2</v>
      </c>
      <c r="LM11" s="256">
        <v>-1.973812348068682E-2</v>
      </c>
      <c r="LN11" s="255">
        <v>7986.5696187584117</v>
      </c>
      <c r="LO11" s="255">
        <v>900</v>
      </c>
      <c r="LP11" s="292">
        <v>1</v>
      </c>
      <c r="LQ11" s="255">
        <v>16080.037453351419</v>
      </c>
      <c r="LR11" s="119">
        <v>24066.607072109829</v>
      </c>
      <c r="LS11" s="295">
        <v>600</v>
      </c>
      <c r="LT11" s="189">
        <v>-2.0794510498128128E-2</v>
      </c>
      <c r="LU11" s="189">
        <v>-2.057979553765299E-2</v>
      </c>
      <c r="LV11" s="263">
        <v>7677.8202005940229</v>
      </c>
      <c r="LW11" s="263">
        <v>900</v>
      </c>
      <c r="LX11" s="296">
        <v>1</v>
      </c>
      <c r="LY11" s="263">
        <v>16080.037453351419</v>
      </c>
      <c r="LZ11" s="117">
        <v>23757.857653945441</v>
      </c>
      <c r="MA11" s="146">
        <v>600</v>
      </c>
      <c r="MB11" s="256">
        <v>-4.0951568594103191E-2</v>
      </c>
      <c r="MC11" s="256">
        <v>-4.0124383052310697E-2</v>
      </c>
      <c r="MD11" s="255">
        <v>6341.8490057413128</v>
      </c>
      <c r="ME11" s="255">
        <v>900</v>
      </c>
      <c r="MF11" s="292">
        <v>1</v>
      </c>
      <c r="MG11" s="255">
        <v>16080.037453351419</v>
      </c>
      <c r="MH11" s="119">
        <v>22421.886459092733</v>
      </c>
      <c r="MI11" s="295">
        <v>600</v>
      </c>
      <c r="MJ11" s="189">
        <v>-7.6352748842165696E-2</v>
      </c>
      <c r="MK11" s="189">
        <v>-7.3510669128482253E-2</v>
      </c>
      <c r="ML11" s="263">
        <v>7872.017248072013</v>
      </c>
      <c r="MM11" s="263">
        <v>900</v>
      </c>
      <c r="MN11" s="296">
        <v>1</v>
      </c>
      <c r="MO11" s="263">
        <v>16080.037453351419</v>
      </c>
      <c r="MP11" s="117">
        <v>23952.054701423433</v>
      </c>
      <c r="MQ11" s="146">
        <v>600</v>
      </c>
      <c r="MR11" s="256">
        <v>0.10589817618954074</v>
      </c>
      <c r="MS11" s="256">
        <v>0.11170867233005111</v>
      </c>
      <c r="MT11" s="255">
        <v>8058.113356057087</v>
      </c>
      <c r="MU11" s="255">
        <v>900</v>
      </c>
      <c r="MV11" s="292">
        <v>1</v>
      </c>
      <c r="MW11" s="255">
        <v>7373.8194150994577</v>
      </c>
      <c r="MX11" s="119">
        <v>15431.932771156546</v>
      </c>
      <c r="MY11" s="295">
        <v>600</v>
      </c>
      <c r="MZ11" s="189">
        <v>2.7678729221988604E-2</v>
      </c>
      <c r="NA11" s="189">
        <v>2.806534400698979E-2</v>
      </c>
      <c r="NB11" s="263">
        <v>8422.8710399438733</v>
      </c>
      <c r="NC11" s="263">
        <v>900</v>
      </c>
      <c r="ND11" s="296">
        <v>1</v>
      </c>
      <c r="NE11" s="263">
        <v>16080.037453351419</v>
      </c>
      <c r="NF11" s="117">
        <v>24502.90849329529</v>
      </c>
      <c r="NG11" s="146">
        <v>600</v>
      </c>
      <c r="NH11" s="256">
        <v>9.2920379790960746E-3</v>
      </c>
      <c r="NI11" s="256">
        <v>9.3353429906761765E-3</v>
      </c>
      <c r="NJ11" s="255">
        <v>8822.7669093598652</v>
      </c>
      <c r="NK11" s="255">
        <v>900</v>
      </c>
      <c r="NL11" s="292">
        <v>1</v>
      </c>
      <c r="NM11" s="255">
        <v>16080.037453351419</v>
      </c>
      <c r="NN11" s="119">
        <v>24902.804362711286</v>
      </c>
      <c r="NO11" s="295">
        <v>600</v>
      </c>
      <c r="NP11" s="189">
        <v>4.1820503325608771E-2</v>
      </c>
      <c r="NQ11" s="189">
        <v>4.2707299459619152E-2</v>
      </c>
      <c r="NR11" s="263">
        <v>8087.1759276398225</v>
      </c>
      <c r="NS11" s="263">
        <v>900</v>
      </c>
      <c r="NT11" s="296">
        <v>1</v>
      </c>
      <c r="NU11" s="263">
        <v>16080.037453351419</v>
      </c>
      <c r="NV11" s="117">
        <v>24167.213380991241</v>
      </c>
      <c r="NW11" s="146">
        <v>600</v>
      </c>
      <c r="NX11" s="256">
        <v>-5.4143545746090038E-2</v>
      </c>
      <c r="NY11" s="256">
        <v>-5.2703883586166289E-2</v>
      </c>
      <c r="NZ11" s="255">
        <v>7582.6707667733408</v>
      </c>
      <c r="OA11" s="255">
        <v>900</v>
      </c>
      <c r="OB11" s="292">
        <v>1</v>
      </c>
      <c r="OC11" s="255">
        <v>16080.037453351419</v>
      </c>
      <c r="OD11" s="119">
        <v>23662.708220124761</v>
      </c>
      <c r="OE11" s="295">
        <v>600</v>
      </c>
      <c r="OF11" s="189">
        <v>-4.2588991358370111E-2</v>
      </c>
      <c r="OG11" s="189">
        <v>-4.1694819153572982E-2</v>
      </c>
      <c r="OH11" s="263">
        <v>7571.1181006291499</v>
      </c>
      <c r="OI11" s="263">
        <v>900</v>
      </c>
      <c r="OJ11" s="296">
        <v>1</v>
      </c>
      <c r="OK11" s="263">
        <v>16080.037453351419</v>
      </c>
      <c r="OL11" s="117">
        <v>23651.15555398057</v>
      </c>
      <c r="OM11" s="146">
        <v>600</v>
      </c>
      <c r="ON11" s="256">
        <v>9.116360472998343E-2</v>
      </c>
      <c r="OO11" s="256">
        <v>9.5448211107392433E-2</v>
      </c>
      <c r="OP11" s="255">
        <v>10498.411062385929</v>
      </c>
      <c r="OQ11" s="255">
        <v>900</v>
      </c>
      <c r="OR11" s="292">
        <v>1</v>
      </c>
      <c r="OS11" s="255">
        <v>16080.037453351419</v>
      </c>
      <c r="OT11" s="119">
        <v>26578.448515737349</v>
      </c>
      <c r="OU11" s="295">
        <v>600</v>
      </c>
      <c r="OV11" s="189">
        <v>1.746126975793039E-2</v>
      </c>
      <c r="OW11" s="189">
        <v>1.7614608927387643E-2</v>
      </c>
      <c r="OX11" s="263">
        <v>8365.4942722658707</v>
      </c>
      <c r="OY11" s="263">
        <v>900</v>
      </c>
      <c r="OZ11" s="296">
        <v>1</v>
      </c>
      <c r="PA11" s="263">
        <v>16080.037453351419</v>
      </c>
      <c r="PB11" s="117">
        <v>24445.531725617289</v>
      </c>
      <c r="PC11" s="146">
        <v>600</v>
      </c>
      <c r="PD11" s="256">
        <v>4.9863980697893627E-2</v>
      </c>
      <c r="PE11" s="256">
        <v>5.1128112939644366E-2</v>
      </c>
      <c r="PF11" s="255">
        <v>8852.9928961606256</v>
      </c>
      <c r="PG11" s="255">
        <v>900</v>
      </c>
      <c r="PH11" s="292">
        <v>1</v>
      </c>
      <c r="PI11" s="255">
        <v>16080.037453351419</v>
      </c>
      <c r="PJ11" s="119">
        <v>24933.030349512046</v>
      </c>
      <c r="PK11" s="295">
        <v>600</v>
      </c>
      <c r="PL11" s="189">
        <v>0.140074412591809</v>
      </c>
      <c r="PM11" s="189">
        <v>0.1503593968966368</v>
      </c>
      <c r="PN11" s="263">
        <v>9423.6993117375769</v>
      </c>
      <c r="PO11" s="263">
        <v>900</v>
      </c>
      <c r="PP11" s="296">
        <v>2</v>
      </c>
      <c r="PQ11" s="263">
        <v>16080.037453351419</v>
      </c>
      <c r="PR11" s="117">
        <v>25503.736765088994</v>
      </c>
      <c r="PS11" s="146">
        <v>600</v>
      </c>
      <c r="PT11" s="256">
        <v>8.0511970392479981E-2</v>
      </c>
      <c r="PU11" s="256">
        <v>8.384182057657763E-2</v>
      </c>
      <c r="PV11" s="255">
        <v>9663.11494969255</v>
      </c>
      <c r="PW11" s="255">
        <v>900</v>
      </c>
      <c r="PX11" s="292">
        <v>2</v>
      </c>
      <c r="PY11" s="255">
        <v>16080.037453351419</v>
      </c>
      <c r="PZ11" s="119">
        <v>25743.152403043969</v>
      </c>
      <c r="QA11" s="295">
        <v>600</v>
      </c>
      <c r="QB11" s="189">
        <v>-1.4568553782353291E-2</v>
      </c>
      <c r="QC11" s="189">
        <v>-1.4462945876205446E-2</v>
      </c>
      <c r="QD11" s="263">
        <v>7974.5178959156947</v>
      </c>
      <c r="QE11" s="263">
        <v>900</v>
      </c>
      <c r="QF11" s="296">
        <v>2</v>
      </c>
      <c r="QG11" s="263">
        <v>16080.037453351419</v>
      </c>
      <c r="QH11" s="117">
        <v>24054.555349267113</v>
      </c>
      <c r="QI11" s="146">
        <v>600</v>
      </c>
      <c r="QJ11" s="256">
        <v>-2.4619885401217626E-2</v>
      </c>
      <c r="QK11" s="256">
        <v>-2.4319287966985348E-2</v>
      </c>
      <c r="QL11" s="255">
        <v>8509.5541062156099</v>
      </c>
      <c r="QM11" s="255">
        <v>900</v>
      </c>
      <c r="QN11" s="292">
        <v>1</v>
      </c>
      <c r="QO11" s="255">
        <v>16080.037453351419</v>
      </c>
      <c r="QP11" s="119">
        <v>24589.59155956703</v>
      </c>
      <c r="QQ11" s="295">
        <v>600</v>
      </c>
      <c r="QR11" s="189">
        <v>-1.6273629255407953E-2</v>
      </c>
      <c r="QS11" s="189">
        <v>-1.6141929131621047E-2</v>
      </c>
      <c r="QT11" s="263">
        <v>6192.2867292327392</v>
      </c>
      <c r="QU11" s="263">
        <v>900</v>
      </c>
      <c r="QV11" s="296">
        <v>1</v>
      </c>
      <c r="QW11" s="263">
        <v>16080.037453351419</v>
      </c>
      <c r="QX11" s="117">
        <v>22272.324182584158</v>
      </c>
      <c r="QY11" s="146">
        <v>600</v>
      </c>
      <c r="QZ11" s="256">
        <v>5.1741157626433769E-2</v>
      </c>
      <c r="RA11" s="256">
        <v>5.310311952062885E-2</v>
      </c>
      <c r="RB11" s="255">
        <v>8361.6583017848952</v>
      </c>
      <c r="RC11" s="255">
        <v>900</v>
      </c>
      <c r="RD11" s="292">
        <v>1</v>
      </c>
      <c r="RE11" s="255">
        <v>16080.037453351419</v>
      </c>
      <c r="RF11" s="119">
        <v>24441.695755136316</v>
      </c>
      <c r="RG11" s="295">
        <v>600</v>
      </c>
      <c r="RH11" s="189">
        <v>1.4775109331292106E-2</v>
      </c>
      <c r="RI11" s="189">
        <v>1.4884800827963396E-2</v>
      </c>
      <c r="RJ11" s="263">
        <v>8224.0385580258044</v>
      </c>
      <c r="RK11" s="263">
        <v>900</v>
      </c>
      <c r="RL11" s="296">
        <v>1</v>
      </c>
      <c r="RM11" s="263">
        <v>16080.037453351419</v>
      </c>
      <c r="RN11" s="117">
        <v>24304.076011377223</v>
      </c>
      <c r="RO11" s="146">
        <v>600</v>
      </c>
      <c r="RP11" s="256">
        <v>-1.4831548793864974E-2</v>
      </c>
      <c r="RQ11" s="256">
        <v>-1.4722103125074271E-2</v>
      </c>
      <c r="RR11" s="255">
        <v>7582.1950745842605</v>
      </c>
      <c r="RS11" s="255">
        <v>900</v>
      </c>
      <c r="RT11" s="292">
        <v>1</v>
      </c>
      <c r="RU11" s="255">
        <v>16080.037453351419</v>
      </c>
      <c r="RV11" s="119">
        <v>23662.232527935681</v>
      </c>
      <c r="RW11" s="295">
        <v>600</v>
      </c>
      <c r="RX11" s="189">
        <v>8.3345386539270774E-2</v>
      </c>
      <c r="RY11" s="189">
        <v>8.6917150278524868E-2</v>
      </c>
      <c r="RZ11" s="263">
        <v>8871.0013374278733</v>
      </c>
      <c r="SA11" s="263">
        <v>900</v>
      </c>
      <c r="SB11" s="296">
        <v>1</v>
      </c>
      <c r="SC11" s="263">
        <v>16080.037453351419</v>
      </c>
      <c r="SD11" s="117">
        <v>24951.03879077929</v>
      </c>
      <c r="SE11" s="146">
        <v>600</v>
      </c>
      <c r="SF11" s="256">
        <v>-1.1880264668765739E-2</v>
      </c>
      <c r="SG11" s="256">
        <v>-1.1809972961194459E-2</v>
      </c>
      <c r="SH11" s="255">
        <v>8828.9005892836194</v>
      </c>
      <c r="SI11" s="255">
        <v>900</v>
      </c>
      <c r="SJ11" s="292">
        <v>1</v>
      </c>
      <c r="SK11" s="255">
        <v>16080.037453351419</v>
      </c>
      <c r="SL11" s="119">
        <v>24908.93804263504</v>
      </c>
      <c r="SM11" s="295">
        <v>600</v>
      </c>
      <c r="SN11" s="189">
        <v>9.4378821458879575E-2</v>
      </c>
      <c r="SO11" s="189">
        <v>9.8975982757534275E-2</v>
      </c>
      <c r="SP11" s="263">
        <v>8768.2686655501748</v>
      </c>
      <c r="SQ11" s="263">
        <v>900</v>
      </c>
      <c r="SR11" s="296">
        <v>1</v>
      </c>
      <c r="SS11" s="263">
        <v>16080.037453351419</v>
      </c>
      <c r="ST11" s="117">
        <v>24848.306118901593</v>
      </c>
      <c r="SU11" s="146">
        <v>600</v>
      </c>
      <c r="SV11" s="256">
        <v>-3.2358674673797598E-2</v>
      </c>
      <c r="SW11" s="256">
        <v>-3.184073441266233E-2</v>
      </c>
      <c r="SX11" s="255">
        <v>6770.4680109123365</v>
      </c>
      <c r="SY11" s="255">
        <v>900</v>
      </c>
      <c r="SZ11" s="292">
        <v>1</v>
      </c>
      <c r="TA11" s="255">
        <v>16080.037453351419</v>
      </c>
      <c r="TB11" s="119">
        <v>22850.505464263755</v>
      </c>
      <c r="TC11" s="295">
        <v>600</v>
      </c>
      <c r="TD11" s="189">
        <v>-3.4766755287564226E-2</v>
      </c>
      <c r="TE11" s="189">
        <v>-3.416933511678788E-2</v>
      </c>
      <c r="TF11" s="263">
        <v>8630.9847526832054</v>
      </c>
      <c r="TG11" s="263">
        <v>900</v>
      </c>
      <c r="TH11" s="296">
        <v>1</v>
      </c>
      <c r="TI11" s="263">
        <v>16080.037453351419</v>
      </c>
      <c r="TJ11" s="117">
        <v>24711.022206034624</v>
      </c>
      <c r="TK11" s="146">
        <v>600</v>
      </c>
      <c r="TL11" s="256">
        <v>-1.8082974551329296E-2</v>
      </c>
      <c r="TM11" s="256">
        <v>-1.7920458631806357E-2</v>
      </c>
      <c r="TN11" s="255">
        <v>8660.3723768478903</v>
      </c>
      <c r="TO11" s="255">
        <v>900</v>
      </c>
      <c r="TP11" s="292">
        <v>1</v>
      </c>
      <c r="TQ11" s="255">
        <v>16080.037453351419</v>
      </c>
      <c r="TR11" s="119">
        <v>24740.409830199307</v>
      </c>
      <c r="TS11" s="295">
        <v>600</v>
      </c>
      <c r="TT11" s="189">
        <v>3.3333254437926722E-2</v>
      </c>
      <c r="TU11" s="189">
        <v>3.3895031944001897E-2</v>
      </c>
      <c r="TV11" s="263">
        <v>9005.4532689310727</v>
      </c>
      <c r="TW11" s="263">
        <v>900</v>
      </c>
      <c r="TX11" s="296">
        <v>1</v>
      </c>
      <c r="TY11" s="263">
        <v>16080.037453351419</v>
      </c>
      <c r="TZ11" s="117">
        <v>25085.490722282491</v>
      </c>
      <c r="UA11" s="146">
        <v>600</v>
      </c>
      <c r="UB11" s="256">
        <v>-6.9232285019388981E-2</v>
      </c>
      <c r="UC11" s="256">
        <v>-6.6890092550284441E-2</v>
      </c>
      <c r="UD11" s="255">
        <v>7083.1102243631822</v>
      </c>
      <c r="UE11" s="255">
        <v>900</v>
      </c>
      <c r="UF11" s="292">
        <v>1</v>
      </c>
      <c r="UG11" s="255">
        <v>16080.037453351419</v>
      </c>
      <c r="UH11" s="119">
        <v>23163.147677714602</v>
      </c>
      <c r="UI11" s="295">
        <v>600</v>
      </c>
      <c r="UJ11" s="189">
        <v>2.9588346114787143E-2</v>
      </c>
      <c r="UK11" s="189">
        <v>3.0030430638957384E-2</v>
      </c>
      <c r="UL11" s="263">
        <v>8216.3794618236643</v>
      </c>
      <c r="UM11" s="263">
        <v>900</v>
      </c>
      <c r="UN11" s="296">
        <v>1</v>
      </c>
      <c r="UO11" s="263">
        <v>16080.037453351419</v>
      </c>
      <c r="UP11" s="117">
        <v>24296.416915175083</v>
      </c>
      <c r="UQ11" s="146">
        <v>600</v>
      </c>
      <c r="UR11" s="256">
        <v>2.7449393674110239E-2</v>
      </c>
      <c r="US11" s="256">
        <v>2.7829599111442782E-2</v>
      </c>
      <c r="UT11" s="255">
        <v>8878.1999751388375</v>
      </c>
      <c r="UU11" s="255">
        <v>900</v>
      </c>
      <c r="UV11" s="292">
        <v>1</v>
      </c>
      <c r="UW11" s="255">
        <v>16080.037453351419</v>
      </c>
      <c r="UX11" s="119">
        <v>24958.237428490254</v>
      </c>
      <c r="UY11" s="295">
        <v>600</v>
      </c>
      <c r="UZ11" s="189">
        <v>-3.2937147851478055E-2</v>
      </c>
      <c r="VA11" s="189">
        <v>-3.2400626622601347E-2</v>
      </c>
      <c r="VB11" s="263">
        <v>8039.9718335043917</v>
      </c>
      <c r="VC11" s="263">
        <v>900</v>
      </c>
      <c r="VD11" s="296">
        <v>1</v>
      </c>
      <c r="VE11" s="263">
        <v>16080.037453351419</v>
      </c>
      <c r="VF11" s="117">
        <v>24120.009286855809</v>
      </c>
      <c r="VG11" s="146">
        <v>600</v>
      </c>
      <c r="VH11" s="256">
        <v>5.6606455051260426E-2</v>
      </c>
      <c r="VI11" s="256">
        <v>5.8239263719161549E-2</v>
      </c>
      <c r="VJ11" s="255">
        <v>8707.1853731287156</v>
      </c>
      <c r="VK11" s="255">
        <v>900</v>
      </c>
      <c r="VL11" s="292">
        <v>1</v>
      </c>
      <c r="VM11" s="255">
        <v>16080.037453351419</v>
      </c>
      <c r="VN11" s="119">
        <v>24787.222826480134</v>
      </c>
      <c r="VO11" s="295">
        <v>600</v>
      </c>
      <c r="VP11" s="189">
        <v>-4.2028389841749392E-2</v>
      </c>
      <c r="VQ11" s="189">
        <v>-4.1157441202431366E-2</v>
      </c>
      <c r="VR11" s="263">
        <v>7154.7474024762341</v>
      </c>
      <c r="VS11" s="263">
        <v>900</v>
      </c>
      <c r="VT11" s="296">
        <v>2</v>
      </c>
      <c r="VU11" s="263">
        <v>16080.037453351419</v>
      </c>
      <c r="VV11" s="117">
        <v>23234.784855827653</v>
      </c>
      <c r="VW11" s="146">
        <v>600</v>
      </c>
      <c r="VX11" s="256">
        <v>-9.1512602985687974E-2</v>
      </c>
      <c r="VY11" s="256">
        <v>-8.7450184772722483E-2</v>
      </c>
      <c r="VZ11" s="255">
        <v>7877.0487593410344</v>
      </c>
      <c r="WA11" s="255">
        <v>900</v>
      </c>
      <c r="WB11" s="292">
        <v>1</v>
      </c>
      <c r="WC11" s="255">
        <v>16080.037453351419</v>
      </c>
      <c r="WD11" s="119">
        <v>23957.086212692455</v>
      </c>
      <c r="WE11" s="295">
        <v>600</v>
      </c>
      <c r="WF11" s="189">
        <v>2.4501332624432045E-2</v>
      </c>
      <c r="WG11" s="189">
        <v>2.4803956785079517E-2</v>
      </c>
      <c r="WH11" s="263">
        <v>8234.7232034005538</v>
      </c>
      <c r="WI11" s="263">
        <v>900</v>
      </c>
      <c r="WJ11" s="296">
        <v>1</v>
      </c>
      <c r="WK11" s="263">
        <v>16080.037453351419</v>
      </c>
      <c r="WL11" s="117">
        <v>24314.760656751972</v>
      </c>
      <c r="WM11" s="146">
        <v>600</v>
      </c>
      <c r="WN11" s="256">
        <v>-2.6918106409610048E-2</v>
      </c>
      <c r="WO11" s="256">
        <v>-2.6559043164806395E-2</v>
      </c>
      <c r="WP11" s="255">
        <v>7948.4565141004914</v>
      </c>
      <c r="WQ11" s="255">
        <v>900</v>
      </c>
      <c r="WR11" s="292">
        <v>1</v>
      </c>
      <c r="WS11" s="255">
        <v>16080.037453351419</v>
      </c>
      <c r="WT11" s="119">
        <v>24028.493967451912</v>
      </c>
      <c r="WU11" s="295">
        <v>600</v>
      </c>
      <c r="WV11" s="189">
        <v>3.3431000402475194E-2</v>
      </c>
      <c r="WW11" s="189">
        <v>3.3996095950360017E-2</v>
      </c>
      <c r="WX11" s="263">
        <v>8067.3622627846098</v>
      </c>
      <c r="WY11" s="263">
        <v>900</v>
      </c>
      <c r="WZ11" s="296">
        <v>1</v>
      </c>
      <c r="XA11" s="263">
        <v>16080.037453351419</v>
      </c>
      <c r="XB11" s="117">
        <v>24147.399716136028</v>
      </c>
      <c r="XC11" s="146">
        <v>600</v>
      </c>
      <c r="XD11" s="256">
        <v>3.7026769129459903E-3</v>
      </c>
      <c r="XE11" s="256">
        <v>3.7095402894475882E-3</v>
      </c>
      <c r="XF11" s="255">
        <v>8789.3968991238562</v>
      </c>
      <c r="XG11" s="255">
        <v>900</v>
      </c>
      <c r="XH11" s="292">
        <v>1</v>
      </c>
      <c r="XI11" s="255">
        <v>16080.037453351419</v>
      </c>
      <c r="XJ11" s="119">
        <v>24869.434352475277</v>
      </c>
      <c r="XK11" s="295">
        <v>600</v>
      </c>
      <c r="XL11" s="189">
        <v>8.9906014982547897E-2</v>
      </c>
      <c r="XM11" s="189">
        <v>9.4071452548430301E-2</v>
      </c>
      <c r="XN11" s="263">
        <v>9988.7249762103802</v>
      </c>
      <c r="XO11" s="263">
        <v>900</v>
      </c>
      <c r="XP11" s="296">
        <v>1</v>
      </c>
      <c r="XQ11" s="263">
        <v>16080.037453351419</v>
      </c>
      <c r="XR11" s="117">
        <v>26068.762429561801</v>
      </c>
      <c r="XS11" s="146">
        <v>600</v>
      </c>
      <c r="XT11" s="256">
        <v>-2.8961778581091644E-2</v>
      </c>
      <c r="XU11" s="256">
        <v>-2.8546405908203343E-2</v>
      </c>
      <c r="XV11" s="255">
        <v>7361.7751247158676</v>
      </c>
      <c r="XW11" s="255">
        <v>900</v>
      </c>
      <c r="XX11" s="292">
        <v>1</v>
      </c>
      <c r="XY11" s="255">
        <v>16080.037453351419</v>
      </c>
      <c r="XZ11" s="119">
        <v>23441.812578067285</v>
      </c>
      <c r="YA11" s="295">
        <v>600</v>
      </c>
      <c r="YB11" s="189">
        <v>5.9663606860361665E-2</v>
      </c>
      <c r="YC11" s="189">
        <v>6.1479412087843022E-2</v>
      </c>
      <c r="YD11" s="263">
        <v>8825.5357997373667</v>
      </c>
      <c r="YE11" s="263">
        <v>900</v>
      </c>
      <c r="YF11" s="296">
        <v>2</v>
      </c>
      <c r="YG11" s="263">
        <v>16080.037453351419</v>
      </c>
      <c r="YH11" s="117">
        <v>24905.573253088784</v>
      </c>
      <c r="YI11" s="146">
        <v>600</v>
      </c>
      <c r="YJ11" s="256">
        <v>6.2197566023856017E-2</v>
      </c>
      <c r="YK11" s="256">
        <v>6.4172568303848321E-2</v>
      </c>
      <c r="YL11" s="255">
        <v>7766.1390034536234</v>
      </c>
      <c r="YM11" s="255">
        <v>900</v>
      </c>
      <c r="YN11" s="292">
        <v>1</v>
      </c>
      <c r="YO11" s="255">
        <v>16080.037453351419</v>
      </c>
      <c r="YP11" s="119">
        <v>23846.176456805042</v>
      </c>
      <c r="YQ11" s="295">
        <v>600</v>
      </c>
      <c r="YR11" s="189">
        <v>5.7005991103912884E-2</v>
      </c>
      <c r="YS11" s="189">
        <v>5.8662152931467482E-2</v>
      </c>
      <c r="YT11" s="263">
        <v>8507.5531603298114</v>
      </c>
      <c r="YU11" s="263">
        <v>900</v>
      </c>
      <c r="YV11" s="296">
        <v>1</v>
      </c>
      <c r="YW11" s="263">
        <v>16080.037453351419</v>
      </c>
      <c r="YX11" s="117">
        <v>24587.59061368123</v>
      </c>
      <c r="YY11" s="146">
        <v>600</v>
      </c>
      <c r="YZ11" s="256">
        <v>1.3569921588564116E-2</v>
      </c>
      <c r="ZA11" s="256">
        <v>1.3662410858386487E-2</v>
      </c>
      <c r="ZB11" s="255">
        <v>7913.2923242965098</v>
      </c>
      <c r="ZC11" s="255">
        <v>900</v>
      </c>
      <c r="ZD11" s="292">
        <v>1</v>
      </c>
      <c r="ZE11" s="255">
        <v>16080.037453351419</v>
      </c>
      <c r="ZF11" s="119">
        <v>23993.32977764793</v>
      </c>
      <c r="ZG11" s="295">
        <v>600</v>
      </c>
      <c r="ZH11" s="189">
        <v>-4.0267128636993929E-2</v>
      </c>
      <c r="ZI11" s="189">
        <v>-3.9467180944181446E-2</v>
      </c>
      <c r="ZJ11" s="263">
        <v>7102.1009274207563</v>
      </c>
      <c r="ZK11" s="263">
        <v>900</v>
      </c>
      <c r="ZL11" s="296">
        <v>1</v>
      </c>
      <c r="ZM11" s="263">
        <v>16080.037453351419</v>
      </c>
      <c r="ZN11" s="117">
        <v>23182.138380772176</v>
      </c>
      <c r="ZO11" s="146">
        <v>600</v>
      </c>
      <c r="ZP11" s="256">
        <v>4.2754050776394319E-2</v>
      </c>
      <c r="ZQ11" s="256">
        <v>4.3681170707727368E-2</v>
      </c>
      <c r="ZR11" s="255">
        <v>8248.0438730681781</v>
      </c>
      <c r="ZS11" s="255">
        <v>900</v>
      </c>
      <c r="ZT11" s="292">
        <v>1</v>
      </c>
      <c r="ZU11" s="255">
        <v>16080.037453351419</v>
      </c>
      <c r="ZV11" s="119">
        <v>24328.081326419597</v>
      </c>
      <c r="ZW11" s="295">
        <v>600</v>
      </c>
      <c r="ZX11" s="189">
        <v>-6.3114204524939016E-2</v>
      </c>
      <c r="ZY11" s="189">
        <v>-6.1163751781290521E-2</v>
      </c>
      <c r="ZZ11" s="263">
        <v>7892.658630462106</v>
      </c>
      <c r="AAA11" s="263">
        <v>900</v>
      </c>
      <c r="AAB11" s="296">
        <v>1</v>
      </c>
      <c r="AAC11" s="263">
        <v>16080.037453351419</v>
      </c>
      <c r="AAD11" s="117">
        <v>23972.696083813524</v>
      </c>
      <c r="AAE11" s="146">
        <v>600</v>
      </c>
      <c r="AAF11" s="256">
        <v>-3.6051516501576014E-3</v>
      </c>
      <c r="AAG11" s="256">
        <v>-3.5986608933442632E-3</v>
      </c>
      <c r="AAH11" s="255">
        <v>7565.9612226251438</v>
      </c>
      <c r="AAI11" s="255">
        <v>900</v>
      </c>
      <c r="AAJ11" s="292">
        <v>1</v>
      </c>
      <c r="AAK11" s="255">
        <v>16080.037453351419</v>
      </c>
      <c r="AAL11" s="119">
        <v>23645.998675976563</v>
      </c>
      <c r="AAM11" s="295">
        <v>600</v>
      </c>
      <c r="AAN11" s="189">
        <v>-5.8460979027478648E-2</v>
      </c>
      <c r="AAO11" s="189">
        <v>-5.6784955150063987E-2</v>
      </c>
      <c r="AAP11" s="263">
        <v>8742.9702927296439</v>
      </c>
      <c r="AAQ11" s="263">
        <v>900</v>
      </c>
      <c r="AAR11" s="296">
        <v>1</v>
      </c>
      <c r="AAS11" s="263">
        <v>16080.037453351419</v>
      </c>
      <c r="AAT11" s="117">
        <v>24823.007746081064</v>
      </c>
      <c r="AAU11" s="146">
        <v>600</v>
      </c>
      <c r="AAV11" s="256">
        <v>6.800558984790829E-2</v>
      </c>
      <c r="AAW11" s="256">
        <v>7.0371291674777625E-2</v>
      </c>
      <c r="AAX11" s="255">
        <v>9123.1923465091386</v>
      </c>
      <c r="AAY11" s="255">
        <v>900</v>
      </c>
      <c r="AAZ11" s="292">
        <v>1</v>
      </c>
      <c r="ABA11" s="255">
        <v>16080.037453351419</v>
      </c>
      <c r="ABB11" s="119">
        <v>25203.229799860557</v>
      </c>
      <c r="ABC11" s="295">
        <v>600</v>
      </c>
      <c r="ABD11" s="189">
        <v>7.921043023813279E-2</v>
      </c>
      <c r="ABE11" s="189">
        <v>8.243207454567969E-2</v>
      </c>
      <c r="ABF11" s="263">
        <v>8567.7216064065997</v>
      </c>
      <c r="ABG11" s="263">
        <v>900</v>
      </c>
      <c r="ABH11" s="296">
        <v>1</v>
      </c>
      <c r="ABI11" s="263">
        <v>16080.037453351419</v>
      </c>
      <c r="ABJ11" s="117">
        <v>24647.75905975802</v>
      </c>
      <c r="ABK11" s="146">
        <v>600</v>
      </c>
      <c r="ABL11" s="256">
        <v>0.11792167467129354</v>
      </c>
      <c r="ABM11" s="256">
        <v>0.12515597970396031</v>
      </c>
      <c r="ABN11" s="255">
        <v>8634.0430614743891</v>
      </c>
      <c r="ABO11" s="255">
        <v>900</v>
      </c>
      <c r="ABP11" s="292">
        <v>1</v>
      </c>
      <c r="ABQ11" s="255">
        <v>16080.037453351419</v>
      </c>
      <c r="ABR11" s="119">
        <v>24714.080514825808</v>
      </c>
      <c r="ABS11" s="295">
        <v>600</v>
      </c>
      <c r="ABT11" s="189">
        <v>1.9921238635043428E-2</v>
      </c>
      <c r="ABU11" s="189">
        <v>2.0120990740936096E-2</v>
      </c>
      <c r="ABV11" s="263">
        <v>8373.7513153588116</v>
      </c>
      <c r="ABW11" s="263">
        <v>900</v>
      </c>
      <c r="ABX11" s="296">
        <v>1</v>
      </c>
      <c r="ABY11" s="263">
        <v>16080.037453351419</v>
      </c>
      <c r="ABZ11" s="117">
        <v>24453.78876871023</v>
      </c>
      <c r="ACA11" s="146">
        <v>600</v>
      </c>
      <c r="ACB11" s="256">
        <v>2.0156946291308278E-2</v>
      </c>
      <c r="ACC11" s="256">
        <v>2.036146940898842E-2</v>
      </c>
      <c r="ACD11" s="255">
        <v>8956.3394142091365</v>
      </c>
      <c r="ACE11" s="255">
        <v>900</v>
      </c>
      <c r="ACF11" s="292">
        <v>1</v>
      </c>
      <c r="ACG11" s="255">
        <v>16080.037453351419</v>
      </c>
      <c r="ACH11" s="119">
        <v>25036.376867560553</v>
      </c>
      <c r="ACI11" s="295">
        <v>600</v>
      </c>
      <c r="ACJ11" s="189">
        <v>3.2435866897924465E-2</v>
      </c>
      <c r="ACK11" s="189">
        <v>3.2967643600273266E-2</v>
      </c>
      <c r="ACL11" s="263">
        <v>8606.9353505789713</v>
      </c>
      <c r="ACM11" s="263">
        <v>900</v>
      </c>
      <c r="ACN11" s="296">
        <v>1</v>
      </c>
      <c r="ACO11" s="263">
        <v>16080.037453351419</v>
      </c>
      <c r="ACP11" s="117">
        <v>24686.972803930388</v>
      </c>
      <c r="ACQ11" s="146">
        <v>600</v>
      </c>
      <c r="ACR11" s="256">
        <v>8.8393243444735786E-2</v>
      </c>
      <c r="ACS11" s="256">
        <v>9.2417623642726765E-2</v>
      </c>
      <c r="ACT11" s="255">
        <v>9622.1158071336195</v>
      </c>
      <c r="ACU11" s="255">
        <v>900</v>
      </c>
      <c r="ACV11" s="292">
        <v>1</v>
      </c>
      <c r="ACW11" s="255">
        <v>16080.037453351419</v>
      </c>
      <c r="ACX11" s="119">
        <v>25702.153260485036</v>
      </c>
      <c r="ACY11" s="295">
        <v>600</v>
      </c>
      <c r="ACZ11" s="189">
        <v>-1.7457322887775819E-2</v>
      </c>
      <c r="ADA11" s="189">
        <v>-1.7305826680305336E-2</v>
      </c>
      <c r="ADB11" s="263">
        <v>7390.6175761229661</v>
      </c>
      <c r="ADC11" s="263">
        <v>900</v>
      </c>
      <c r="ADD11" s="296">
        <v>2</v>
      </c>
      <c r="ADE11" s="263">
        <v>16080.037453351419</v>
      </c>
      <c r="ADF11" s="117">
        <v>23470.655029474387</v>
      </c>
      <c r="ADG11" s="146">
        <v>600</v>
      </c>
      <c r="ADH11" s="256">
        <v>1.5936749839099165E-2</v>
      </c>
      <c r="ADI11" s="256">
        <v>1.6064417135757569E-2</v>
      </c>
      <c r="ADJ11" s="255">
        <v>8040.2837928035924</v>
      </c>
      <c r="ADK11" s="255">
        <v>900</v>
      </c>
      <c r="ADL11" s="292">
        <v>1</v>
      </c>
      <c r="ADM11" s="255">
        <v>16080.037453351419</v>
      </c>
      <c r="ADN11" s="119">
        <v>24120.32124615501</v>
      </c>
      <c r="ADO11" s="295">
        <v>600</v>
      </c>
      <c r="ADP11" s="189">
        <v>2.4229684571903519E-2</v>
      </c>
      <c r="ADQ11" s="189">
        <v>2.452560859407904E-2</v>
      </c>
      <c r="ADR11" s="263">
        <v>8410.6593104079984</v>
      </c>
      <c r="ADS11" s="263">
        <v>900</v>
      </c>
      <c r="ADT11" s="296">
        <v>1</v>
      </c>
      <c r="ADU11" s="263">
        <v>16080.037453351419</v>
      </c>
      <c r="ADV11" s="117">
        <v>24490.696763759417</v>
      </c>
    </row>
    <row r="12" spans="1:802" x14ac:dyDescent="0.35">
      <c r="A12" s="15">
        <v>45596</v>
      </c>
      <c r="B12" s="16">
        <v>1500</v>
      </c>
      <c r="C12" s="146">
        <v>600</v>
      </c>
      <c r="D12" s="256">
        <v>8.3167978785555208E-2</v>
      </c>
      <c r="E12" s="256">
        <v>8.6724339851957044E-2</v>
      </c>
      <c r="F12" s="255">
        <v>8461.2084551876014</v>
      </c>
      <c r="G12" s="255">
        <v>900</v>
      </c>
      <c r="H12" s="292">
        <v>1</v>
      </c>
      <c r="I12" s="255">
        <v>17944.839700552504</v>
      </c>
      <c r="J12" s="119">
        <v>26406.048155740107</v>
      </c>
      <c r="K12" s="295">
        <v>600</v>
      </c>
      <c r="L12" s="189">
        <v>-9.0347630309560945E-2</v>
      </c>
      <c r="M12" s="189">
        <v>-8.6386469693179313E-2</v>
      </c>
      <c r="N12" s="263">
        <v>8404.807262570579</v>
      </c>
      <c r="O12" s="263">
        <v>900</v>
      </c>
      <c r="P12" s="296">
        <v>1</v>
      </c>
      <c r="Q12" s="263">
        <v>17944.839700552504</v>
      </c>
      <c r="R12" s="117">
        <v>26349.646963123083</v>
      </c>
      <c r="S12" s="146">
        <v>600</v>
      </c>
      <c r="T12" s="256">
        <v>9.7551716124415783E-3</v>
      </c>
      <c r="U12" s="256">
        <v>9.8029083996153954E-3</v>
      </c>
      <c r="V12" s="255">
        <v>8052.2011432423596</v>
      </c>
      <c r="W12" s="255">
        <v>900</v>
      </c>
      <c r="X12" s="292">
        <v>1</v>
      </c>
      <c r="Y12" s="255">
        <v>17944.839700552504</v>
      </c>
      <c r="Z12" s="119">
        <v>25997.040843794864</v>
      </c>
      <c r="AA12" s="295">
        <v>600</v>
      </c>
      <c r="AB12" s="189">
        <v>-2.0070839605667466E-3</v>
      </c>
      <c r="AC12" s="189">
        <v>-2.0050711144299349E-3</v>
      </c>
      <c r="AD12" s="263">
        <v>9339.4118956665734</v>
      </c>
      <c r="AE12" s="263">
        <v>900</v>
      </c>
      <c r="AF12" s="296">
        <v>1</v>
      </c>
      <c r="AG12" s="263">
        <v>17944.839700552504</v>
      </c>
      <c r="AH12" s="117">
        <v>27284.251596219077</v>
      </c>
      <c r="AI12" s="146">
        <v>600</v>
      </c>
      <c r="AJ12" s="256">
        <v>-3.8046813348738689E-2</v>
      </c>
      <c r="AK12" s="256">
        <v>-3.7332125870566446E-2</v>
      </c>
      <c r="AL12" s="255">
        <v>7239.3248988198275</v>
      </c>
      <c r="AM12" s="255">
        <v>900</v>
      </c>
      <c r="AN12" s="292">
        <v>1</v>
      </c>
      <c r="AO12" s="255">
        <v>17944.839700552504</v>
      </c>
      <c r="AP12" s="119">
        <v>25184.164599372332</v>
      </c>
      <c r="AQ12" s="295">
        <v>600</v>
      </c>
      <c r="AR12" s="189">
        <v>3.0884560333662874E-2</v>
      </c>
      <c r="AS12" s="189">
        <v>3.136643641680914E-2</v>
      </c>
      <c r="AT12" s="263">
        <v>8408.5516809859037</v>
      </c>
      <c r="AU12" s="263">
        <v>900</v>
      </c>
      <c r="AV12" s="296">
        <v>1</v>
      </c>
      <c r="AW12" s="263">
        <v>17944.839700552504</v>
      </c>
      <c r="AX12" s="117">
        <v>26353.391381538408</v>
      </c>
      <c r="AY12" s="146">
        <v>600</v>
      </c>
      <c r="AZ12" s="256">
        <v>-2.7732209920530482E-2</v>
      </c>
      <c r="BA12" s="256">
        <v>-2.7351202371892591E-2</v>
      </c>
      <c r="BB12" s="255">
        <v>8504.3814974964807</v>
      </c>
      <c r="BC12" s="255">
        <v>900</v>
      </c>
      <c r="BD12" s="292">
        <v>2</v>
      </c>
      <c r="BE12" s="255">
        <v>17944.839700552504</v>
      </c>
      <c r="BF12" s="119">
        <v>26449.221198048985</v>
      </c>
      <c r="BG12" s="295">
        <v>600</v>
      </c>
      <c r="BH12" s="189">
        <v>8.2485324717245331E-2</v>
      </c>
      <c r="BI12" s="189">
        <v>8.5982736218394473E-2</v>
      </c>
      <c r="BJ12" s="263">
        <v>7890.5678282988529</v>
      </c>
      <c r="BK12" s="263">
        <v>900</v>
      </c>
      <c r="BL12" s="296">
        <v>1</v>
      </c>
      <c r="BM12" s="263">
        <v>17944.839700552504</v>
      </c>
      <c r="BN12" s="117">
        <v>25835.407528851356</v>
      </c>
      <c r="BO12" s="146">
        <v>600</v>
      </c>
      <c r="BP12" s="256">
        <v>8.7779195205033037E-2</v>
      </c>
      <c r="BQ12" s="256">
        <v>9.1747032432655473E-2</v>
      </c>
      <c r="BR12" s="255">
        <v>8803.0660640034239</v>
      </c>
      <c r="BS12" s="255">
        <v>900</v>
      </c>
      <c r="BT12" s="292">
        <v>1</v>
      </c>
      <c r="BU12" s="255">
        <v>17944.839700552504</v>
      </c>
      <c r="BV12" s="119">
        <v>26747.90576455593</v>
      </c>
      <c r="BW12" s="295">
        <v>600</v>
      </c>
      <c r="BX12" s="189">
        <v>3.2200607420307524E-2</v>
      </c>
      <c r="BY12" s="189">
        <v>3.2724656755644288E-2</v>
      </c>
      <c r="BZ12" s="263">
        <v>9678.057197907443</v>
      </c>
      <c r="CA12" s="263">
        <v>900</v>
      </c>
      <c r="CB12" s="296">
        <v>1</v>
      </c>
      <c r="CC12" s="263">
        <v>17944.839700552504</v>
      </c>
      <c r="CD12" s="117">
        <v>27622.896898459949</v>
      </c>
      <c r="CE12" s="146">
        <v>600</v>
      </c>
      <c r="CF12" s="256">
        <v>2.5592360872505888E-2</v>
      </c>
      <c r="CG12" s="256">
        <v>2.592265700647145E-2</v>
      </c>
      <c r="CH12" s="255">
        <v>8239.9486399856578</v>
      </c>
      <c r="CI12" s="255">
        <v>900</v>
      </c>
      <c r="CJ12" s="292">
        <v>1</v>
      </c>
      <c r="CK12" s="255">
        <v>17944.839700552504</v>
      </c>
      <c r="CL12" s="119">
        <v>26184.788340538162</v>
      </c>
      <c r="CM12" s="295">
        <v>600</v>
      </c>
      <c r="CN12" s="189">
        <v>-5.5076600716433999E-2</v>
      </c>
      <c r="CO12" s="189">
        <v>-5.3587350710183279E-2</v>
      </c>
      <c r="CP12" s="263">
        <v>8311.8824686921944</v>
      </c>
      <c r="CQ12" s="263">
        <v>900</v>
      </c>
      <c r="CR12" s="296">
        <v>1</v>
      </c>
      <c r="CS12" s="263">
        <v>17944.839700552504</v>
      </c>
      <c r="CT12" s="117">
        <v>26256.722169244698</v>
      </c>
      <c r="CU12" s="146">
        <v>600</v>
      </c>
      <c r="CV12" s="256">
        <v>-5.4066951831812558E-2</v>
      </c>
      <c r="CW12" s="256">
        <v>-5.263132368984258E-2</v>
      </c>
      <c r="CX12" s="255">
        <v>9048.4502731371322</v>
      </c>
      <c r="CY12" s="255">
        <v>900</v>
      </c>
      <c r="CZ12" s="292">
        <v>2</v>
      </c>
      <c r="DA12" s="255">
        <v>17944.839700552504</v>
      </c>
      <c r="DB12" s="119">
        <v>26993.289973689636</v>
      </c>
      <c r="DC12" s="295">
        <v>600</v>
      </c>
      <c r="DD12" s="189">
        <v>6.7238912251547475E-2</v>
      </c>
      <c r="DE12" s="189">
        <v>6.9550976484483273E-2</v>
      </c>
      <c r="DF12" s="263">
        <v>8932.9048683105248</v>
      </c>
      <c r="DG12" s="263">
        <v>900</v>
      </c>
      <c r="DH12" s="296">
        <v>2</v>
      </c>
      <c r="DI12" s="263">
        <v>17944.839700552504</v>
      </c>
      <c r="DJ12" s="117">
        <v>26877.744568863029</v>
      </c>
      <c r="DK12" s="146">
        <v>600</v>
      </c>
      <c r="DL12" s="256">
        <v>3.8660660237346857E-2</v>
      </c>
      <c r="DM12" s="256">
        <v>3.941770803980349E-2</v>
      </c>
      <c r="DN12" s="255">
        <v>9539.5851176932101</v>
      </c>
      <c r="DO12" s="255">
        <v>900</v>
      </c>
      <c r="DP12" s="292">
        <v>1</v>
      </c>
      <c r="DQ12" s="255">
        <v>17944.839700552504</v>
      </c>
      <c r="DR12" s="119">
        <v>27484.424818245716</v>
      </c>
      <c r="DS12" s="295">
        <v>600</v>
      </c>
      <c r="DT12" s="189">
        <v>-7.4124884451577902E-2</v>
      </c>
      <c r="DU12" s="189">
        <v>-7.1444275572355109E-2</v>
      </c>
      <c r="DV12" s="263">
        <v>7742.3066975018883</v>
      </c>
      <c r="DW12" s="263">
        <v>900</v>
      </c>
      <c r="DX12" s="296">
        <v>1</v>
      </c>
      <c r="DY12" s="263">
        <v>17944.839700552504</v>
      </c>
      <c r="DZ12" s="117">
        <v>25687.146398054392</v>
      </c>
      <c r="EA12" s="146">
        <v>600</v>
      </c>
      <c r="EB12" s="256">
        <v>9.8322260201081049E-2</v>
      </c>
      <c r="EC12" s="256">
        <v>0.10331828339581994</v>
      </c>
      <c r="ED12" s="255">
        <v>10197.235960148368</v>
      </c>
      <c r="EE12" s="255">
        <v>900</v>
      </c>
      <c r="EF12" s="292">
        <v>2</v>
      </c>
      <c r="EG12" s="255">
        <v>17944.839700552504</v>
      </c>
      <c r="EH12" s="119">
        <v>28142.075660700873</v>
      </c>
      <c r="EI12" s="295">
        <v>600</v>
      </c>
      <c r="EJ12" s="189">
        <v>2.0454665544788989E-2</v>
      </c>
      <c r="EK12" s="189">
        <v>2.0665295889193525E-2</v>
      </c>
      <c r="EL12" s="263">
        <v>9841.0943730656945</v>
      </c>
      <c r="EM12" s="263">
        <v>900</v>
      </c>
      <c r="EN12" s="296">
        <v>1</v>
      </c>
      <c r="EO12" s="263">
        <v>17944.839700552504</v>
      </c>
      <c r="EP12" s="117">
        <v>27785.934073618198</v>
      </c>
      <c r="EQ12" s="146">
        <v>600</v>
      </c>
      <c r="ER12" s="256">
        <v>-4.8570585453885373E-2</v>
      </c>
      <c r="ES12" s="256">
        <v>-4.7409902071697707E-2</v>
      </c>
      <c r="ET12" s="255">
        <v>7827.6818962428642</v>
      </c>
      <c r="EU12" s="255">
        <v>900</v>
      </c>
      <c r="EV12" s="292">
        <v>1</v>
      </c>
      <c r="EW12" s="255">
        <v>17944.839700552504</v>
      </c>
      <c r="EX12" s="119">
        <v>25772.52159679537</v>
      </c>
      <c r="EY12" s="295">
        <v>600</v>
      </c>
      <c r="EZ12" s="189">
        <v>-1.8942669569270251E-2</v>
      </c>
      <c r="FA12" s="189">
        <v>-1.8764384709243132E-2</v>
      </c>
      <c r="FB12" s="263">
        <v>8215.3393787221357</v>
      </c>
      <c r="FC12" s="263">
        <v>900</v>
      </c>
      <c r="FD12" s="296">
        <v>1</v>
      </c>
      <c r="FE12" s="263">
        <v>17944.839700552504</v>
      </c>
      <c r="FF12" s="117">
        <v>26160.17907927464</v>
      </c>
      <c r="FG12" s="146">
        <v>600</v>
      </c>
      <c r="FH12" s="256">
        <v>8.1179850702861878E-2</v>
      </c>
      <c r="FI12" s="256">
        <v>8.4565938973402144E-2</v>
      </c>
      <c r="FJ12" s="255">
        <v>9276.3876044481949</v>
      </c>
      <c r="FK12" s="255">
        <v>900</v>
      </c>
      <c r="FL12" s="292">
        <v>1</v>
      </c>
      <c r="FM12" s="255">
        <v>17944.839700552504</v>
      </c>
      <c r="FN12" s="119">
        <v>27221.227305000699</v>
      </c>
      <c r="FO12" s="295">
        <v>600</v>
      </c>
      <c r="FP12" s="189">
        <v>-4.5899825556052652E-3</v>
      </c>
      <c r="FQ12" s="189">
        <v>-4.5794646841105235E-3</v>
      </c>
      <c r="FR12" s="263">
        <v>10693.282361962989</v>
      </c>
      <c r="FS12" s="263">
        <v>900</v>
      </c>
      <c r="FT12" s="296">
        <v>2</v>
      </c>
      <c r="FU12" s="263">
        <v>17944.839700552504</v>
      </c>
      <c r="FV12" s="117">
        <v>28638.122062515493</v>
      </c>
      <c r="FW12" s="146">
        <v>600</v>
      </c>
      <c r="FX12" s="256">
        <v>-0.11320587388622576</v>
      </c>
      <c r="FY12" s="256">
        <v>-0.10703319735499228</v>
      </c>
      <c r="FZ12" s="255">
        <v>7586.8616262163814</v>
      </c>
      <c r="GA12" s="255">
        <v>900</v>
      </c>
      <c r="GB12" s="292">
        <v>2</v>
      </c>
      <c r="GC12" s="255">
        <v>17944.839700552504</v>
      </c>
      <c r="GD12" s="119">
        <v>25531.701326768885</v>
      </c>
      <c r="GE12" s="295">
        <v>600</v>
      </c>
      <c r="GF12" s="189">
        <v>2.6390050113027336E-2</v>
      </c>
      <c r="GG12" s="189">
        <v>2.6741350959839982E-2</v>
      </c>
      <c r="GH12" s="263">
        <v>9333.176687033194</v>
      </c>
      <c r="GI12" s="263">
        <v>900</v>
      </c>
      <c r="GJ12" s="296">
        <v>1</v>
      </c>
      <c r="GK12" s="263">
        <v>17944.839700552504</v>
      </c>
      <c r="GL12" s="117">
        <v>27278.016387585696</v>
      </c>
      <c r="GM12" s="146">
        <v>600</v>
      </c>
      <c r="GN12" s="256">
        <v>1.6546792650793223E-2</v>
      </c>
      <c r="GO12" s="256">
        <v>1.66844490334217E-2</v>
      </c>
      <c r="GP12" s="255">
        <v>8706.0465057743077</v>
      </c>
      <c r="GQ12" s="255">
        <v>900</v>
      </c>
      <c r="GR12" s="292">
        <v>2</v>
      </c>
      <c r="GS12" s="255">
        <v>17944.839700552504</v>
      </c>
      <c r="GT12" s="119">
        <v>26650.88620632681</v>
      </c>
      <c r="GU12" s="295">
        <v>600</v>
      </c>
      <c r="GV12" s="189">
        <v>-1.2406523188822929E-2</v>
      </c>
      <c r="GW12" s="189">
        <v>-1.2329879567719582E-2</v>
      </c>
      <c r="GX12" s="263">
        <v>8374.4691315674281</v>
      </c>
      <c r="GY12" s="263">
        <v>900</v>
      </c>
      <c r="GZ12" s="296">
        <v>2</v>
      </c>
      <c r="HA12" s="263">
        <v>17944.839700552504</v>
      </c>
      <c r="HB12" s="117">
        <v>26319.308832119932</v>
      </c>
      <c r="HC12" s="146">
        <v>600</v>
      </c>
      <c r="HD12" s="256">
        <v>1.6291566484593144E-2</v>
      </c>
      <c r="HE12" s="256">
        <v>1.642499767005634E-2</v>
      </c>
      <c r="HF12" s="255">
        <v>7427.4443397308169</v>
      </c>
      <c r="HG12" s="255">
        <v>900</v>
      </c>
      <c r="HH12" s="292">
        <v>1</v>
      </c>
      <c r="HI12" s="255">
        <v>17944.839700552504</v>
      </c>
      <c r="HJ12" s="119">
        <v>25372.284040283321</v>
      </c>
      <c r="HK12" s="295">
        <v>600</v>
      </c>
      <c r="HL12" s="189">
        <v>-7.2038417283218524E-3</v>
      </c>
      <c r="HM12" s="189">
        <v>-7.1779562560770893E-3</v>
      </c>
      <c r="HN12" s="263">
        <v>9127.756903254045</v>
      </c>
      <c r="HO12" s="263">
        <v>900</v>
      </c>
      <c r="HP12" s="296">
        <v>1</v>
      </c>
      <c r="HQ12" s="263">
        <v>17944.839700552504</v>
      </c>
      <c r="HR12" s="117">
        <v>27072.596603806549</v>
      </c>
      <c r="HS12" s="146">
        <v>600</v>
      </c>
      <c r="HT12" s="256">
        <v>9.7304612551129405E-3</v>
      </c>
      <c r="HU12" s="256">
        <v>9.7779561172084417E-3</v>
      </c>
      <c r="HV12" s="255">
        <v>8525.3329650341329</v>
      </c>
      <c r="HW12" s="255">
        <v>900</v>
      </c>
      <c r="HX12" s="292">
        <v>1</v>
      </c>
      <c r="HY12" s="255">
        <v>17944.839700552504</v>
      </c>
      <c r="HZ12" s="119">
        <v>26470.172665586637</v>
      </c>
      <c r="IA12" s="295">
        <v>600</v>
      </c>
      <c r="IB12" s="189">
        <v>9.5230577375320494E-2</v>
      </c>
      <c r="IC12" s="189">
        <v>9.9912440813103354E-2</v>
      </c>
      <c r="ID12" s="263">
        <v>10202.960050651618</v>
      </c>
      <c r="IE12" s="263">
        <v>900</v>
      </c>
      <c r="IF12" s="296">
        <v>2</v>
      </c>
      <c r="IG12" s="263">
        <v>17944.839700552504</v>
      </c>
      <c r="IH12" s="117">
        <v>28147.799751204122</v>
      </c>
      <c r="II12" s="146">
        <v>600</v>
      </c>
      <c r="IJ12" s="256">
        <v>5.129777066269639E-2</v>
      </c>
      <c r="IK12" s="256">
        <v>5.2636290826488796E-2</v>
      </c>
      <c r="IL12" s="255">
        <v>9353.2842207750364</v>
      </c>
      <c r="IM12" s="255">
        <v>900</v>
      </c>
      <c r="IN12" s="292">
        <v>1</v>
      </c>
      <c r="IO12" s="255">
        <v>17944.839700552504</v>
      </c>
      <c r="IP12" s="119">
        <v>27298.12392132754</v>
      </c>
      <c r="IQ12" s="295">
        <v>600</v>
      </c>
      <c r="IR12" s="189">
        <v>-7.6134386710936863E-2</v>
      </c>
      <c r="IS12" s="189">
        <v>-7.3308336853582956E-2</v>
      </c>
      <c r="IT12" s="263">
        <v>9037.9106329691931</v>
      </c>
      <c r="IU12" s="263">
        <v>900</v>
      </c>
      <c r="IV12" s="296">
        <v>1</v>
      </c>
      <c r="IW12" s="263">
        <v>17944.839700552504</v>
      </c>
      <c r="IX12" s="117">
        <v>26982.750333521697</v>
      </c>
      <c r="IY12" s="146">
        <v>600</v>
      </c>
      <c r="IZ12" s="256">
        <v>-4.5315655704547625E-2</v>
      </c>
      <c r="JA12" s="256">
        <v>-4.4304236603495806E-2</v>
      </c>
      <c r="JB12" s="255">
        <v>8071.8792022599619</v>
      </c>
      <c r="JC12" s="255">
        <v>900</v>
      </c>
      <c r="JD12" s="292">
        <v>1</v>
      </c>
      <c r="JE12" s="255">
        <v>17944.839700552504</v>
      </c>
      <c r="JF12" s="119">
        <v>26016.718902812467</v>
      </c>
      <c r="JG12" s="295">
        <v>600</v>
      </c>
      <c r="JH12" s="189">
        <v>-0.11161110864460573</v>
      </c>
      <c r="JI12" s="189">
        <v>-0.10560798880174027</v>
      </c>
      <c r="JJ12" s="263">
        <v>8152.9083115957683</v>
      </c>
      <c r="JK12" s="263">
        <v>900</v>
      </c>
      <c r="JL12" s="296">
        <v>2</v>
      </c>
      <c r="JM12" s="263">
        <v>17944.839700552504</v>
      </c>
      <c r="JN12" s="117">
        <v>26097.748012148273</v>
      </c>
      <c r="JO12" s="146">
        <v>600</v>
      </c>
      <c r="JP12" s="256">
        <v>-2.3346085110169192E-2</v>
      </c>
      <c r="JQ12" s="256">
        <v>-2.3075673702075084E-2</v>
      </c>
      <c r="JR12" s="255">
        <v>8012.7814470211661</v>
      </c>
      <c r="JS12" s="255">
        <v>900</v>
      </c>
      <c r="JT12" s="292">
        <v>1</v>
      </c>
      <c r="JU12" s="255">
        <v>17944.839700552504</v>
      </c>
      <c r="JV12" s="119">
        <v>25957.621147573671</v>
      </c>
      <c r="JW12" s="295">
        <v>600</v>
      </c>
      <c r="JX12" s="189">
        <v>2.7399875371654017E-2</v>
      </c>
      <c r="JY12" s="189">
        <v>2.7778703994610687E-2</v>
      </c>
      <c r="JZ12" s="263">
        <v>9018.9214192772979</v>
      </c>
      <c r="KA12" s="263">
        <v>900</v>
      </c>
      <c r="KB12" s="296">
        <v>1</v>
      </c>
      <c r="KC12" s="263">
        <v>17944.839700552504</v>
      </c>
      <c r="KD12" s="117">
        <v>26963.761119829804</v>
      </c>
      <c r="KE12" s="146">
        <v>600</v>
      </c>
      <c r="KF12" s="256">
        <v>-8.2905190950192421E-4</v>
      </c>
      <c r="KG12" s="256">
        <v>-8.2870834091952617E-4</v>
      </c>
      <c r="KH12" s="255">
        <v>8361.8506949448783</v>
      </c>
      <c r="KI12" s="255">
        <v>900</v>
      </c>
      <c r="KJ12" s="292">
        <v>1</v>
      </c>
      <c r="KK12" s="255">
        <v>17944.839700552504</v>
      </c>
      <c r="KL12" s="119">
        <v>26306.690395497382</v>
      </c>
      <c r="KM12" s="295">
        <v>600</v>
      </c>
      <c r="KN12" s="189">
        <v>-2.1836702878941957E-2</v>
      </c>
      <c r="KO12" s="189">
        <v>-2.1600008091140488E-2</v>
      </c>
      <c r="KP12" s="263">
        <v>8494.4001649261518</v>
      </c>
      <c r="KQ12" s="263">
        <v>900</v>
      </c>
      <c r="KR12" s="296">
        <v>1</v>
      </c>
      <c r="KS12" s="263">
        <v>17944.839700552504</v>
      </c>
      <c r="KT12" s="117">
        <v>26439.239865478656</v>
      </c>
      <c r="KU12" s="146">
        <v>600</v>
      </c>
      <c r="KV12" s="256">
        <v>7.1887477947096226E-2</v>
      </c>
      <c r="KW12" s="256">
        <v>7.4534428441300093E-2</v>
      </c>
      <c r="KX12" s="255">
        <v>9485.1235905786143</v>
      </c>
      <c r="KY12" s="255">
        <v>900</v>
      </c>
      <c r="KZ12" s="292">
        <v>1</v>
      </c>
      <c r="LA12" s="255">
        <v>17944.839700552504</v>
      </c>
      <c r="LB12" s="119">
        <v>27429.96329113112</v>
      </c>
      <c r="LC12" s="295">
        <v>600</v>
      </c>
      <c r="LD12" s="189">
        <v>1.0171987027261884E-3</v>
      </c>
      <c r="LE12" s="189">
        <v>1.0177162247859695E-3</v>
      </c>
      <c r="LF12" s="263">
        <v>8825.9835989168023</v>
      </c>
      <c r="LG12" s="263">
        <v>900</v>
      </c>
      <c r="LH12" s="296">
        <v>2</v>
      </c>
      <c r="LI12" s="263">
        <v>17944.839700552504</v>
      </c>
      <c r="LJ12" s="117">
        <v>26770.823299469306</v>
      </c>
      <c r="LK12" s="146">
        <v>600</v>
      </c>
      <c r="LL12" s="256">
        <v>6.6391170857501361E-2</v>
      </c>
      <c r="LM12" s="256">
        <v>6.8644658064773711E-2</v>
      </c>
      <c r="LN12" s="255">
        <v>9134.8049593485939</v>
      </c>
      <c r="LO12" s="255">
        <v>900</v>
      </c>
      <c r="LP12" s="292">
        <v>1</v>
      </c>
      <c r="LQ12" s="255">
        <v>17944.839700552504</v>
      </c>
      <c r="LR12" s="119">
        <v>27079.644659901096</v>
      </c>
      <c r="LS12" s="295">
        <v>600</v>
      </c>
      <c r="LT12" s="189">
        <v>-1.3812048704679079E-2</v>
      </c>
      <c r="LU12" s="189">
        <v>-1.3717100008002081E-2</v>
      </c>
      <c r="LV12" s="263">
        <v>8172.5027730590164</v>
      </c>
      <c r="LW12" s="263">
        <v>900</v>
      </c>
      <c r="LX12" s="296">
        <v>1</v>
      </c>
      <c r="LY12" s="263">
        <v>17944.839700552504</v>
      </c>
      <c r="LZ12" s="117">
        <v>26117.342473611519</v>
      </c>
      <c r="MA12" s="146">
        <v>600</v>
      </c>
      <c r="MB12" s="256">
        <v>-5.7168562560784737E-2</v>
      </c>
      <c r="MC12" s="256">
        <v>-5.5565140409930325E-2</v>
      </c>
      <c r="MD12" s="255">
        <v>6589.4632752787202</v>
      </c>
      <c r="ME12" s="255">
        <v>900</v>
      </c>
      <c r="MF12" s="292">
        <v>1</v>
      </c>
      <c r="MG12" s="255">
        <v>17944.839700552504</v>
      </c>
      <c r="MH12" s="119">
        <v>24534.302975831226</v>
      </c>
      <c r="MI12" s="295">
        <v>600</v>
      </c>
      <c r="MJ12" s="189">
        <v>4.1149048968391701E-2</v>
      </c>
      <c r="MK12" s="189">
        <v>4.2007404100284917E-2</v>
      </c>
      <c r="ML12" s="263">
        <v>8802.7002576961877</v>
      </c>
      <c r="MM12" s="263">
        <v>900</v>
      </c>
      <c r="MN12" s="296">
        <v>1</v>
      </c>
      <c r="MO12" s="263">
        <v>17944.839700552504</v>
      </c>
      <c r="MP12" s="117">
        <v>26747.539958248693</v>
      </c>
      <c r="MQ12" s="146">
        <v>600</v>
      </c>
      <c r="MR12" s="256">
        <v>2.8186525348544187E-2</v>
      </c>
      <c r="MS12" s="256">
        <v>2.8587524175835322E-2</v>
      </c>
      <c r="MT12" s="255">
        <v>8888.47486643499</v>
      </c>
      <c r="MU12" s="255">
        <v>900</v>
      </c>
      <c r="MV12" s="292">
        <v>1</v>
      </c>
      <c r="MW12" s="255">
        <v>8716.2485800054255</v>
      </c>
      <c r="MX12" s="119">
        <v>17604.723446440417</v>
      </c>
      <c r="MY12" s="295">
        <v>600</v>
      </c>
      <c r="MZ12" s="189">
        <v>-6.8506455325330659E-2</v>
      </c>
      <c r="NA12" s="189">
        <v>-6.6212567817597656E-2</v>
      </c>
      <c r="NB12" s="263">
        <v>8465.1711199927104</v>
      </c>
      <c r="NC12" s="263">
        <v>900</v>
      </c>
      <c r="ND12" s="296">
        <v>1</v>
      </c>
      <c r="NE12" s="263">
        <v>17944.839700552504</v>
      </c>
      <c r="NF12" s="117">
        <v>26410.010820545212</v>
      </c>
      <c r="NG12" s="146">
        <v>600</v>
      </c>
      <c r="NH12" s="256">
        <v>-3.0785877284177688E-2</v>
      </c>
      <c r="NI12" s="256">
        <v>-3.0316817955238773E-2</v>
      </c>
      <c r="NJ12" s="255">
        <v>9155.2886911072983</v>
      </c>
      <c r="NK12" s="255">
        <v>900</v>
      </c>
      <c r="NL12" s="292">
        <v>1</v>
      </c>
      <c r="NM12" s="255">
        <v>17944.839700552504</v>
      </c>
      <c r="NN12" s="119">
        <v>27100.128391659804</v>
      </c>
      <c r="NO12" s="295">
        <v>600</v>
      </c>
      <c r="NP12" s="189">
        <v>8.8080809193231066E-2</v>
      </c>
      <c r="NQ12" s="189">
        <v>9.2076368272862252E-2</v>
      </c>
      <c r="NR12" s="263">
        <v>9431.8137166406141</v>
      </c>
      <c r="NS12" s="263">
        <v>900</v>
      </c>
      <c r="NT12" s="296">
        <v>1</v>
      </c>
      <c r="NU12" s="263">
        <v>17944.839700552504</v>
      </c>
      <c r="NV12" s="117">
        <v>27376.65341719312</v>
      </c>
      <c r="NW12" s="146">
        <v>600</v>
      </c>
      <c r="NX12" s="256">
        <v>3.9319555018231249E-2</v>
      </c>
      <c r="NY12" s="256">
        <v>4.010280061996685E-2</v>
      </c>
      <c r="NZ12" s="255">
        <v>8486.7571007001025</v>
      </c>
      <c r="OA12" s="255">
        <v>900</v>
      </c>
      <c r="OB12" s="292">
        <v>1</v>
      </c>
      <c r="OC12" s="255">
        <v>17944.839700552504</v>
      </c>
      <c r="OD12" s="119">
        <v>26431.596801252606</v>
      </c>
      <c r="OE12" s="295">
        <v>600</v>
      </c>
      <c r="OF12" s="189">
        <v>1.2334933396955931E-2</v>
      </c>
      <c r="OG12" s="189">
        <v>1.2411322449418005E-2</v>
      </c>
      <c r="OH12" s="263">
        <v>8265.0856886786823</v>
      </c>
      <c r="OI12" s="263">
        <v>900</v>
      </c>
      <c r="OJ12" s="296">
        <v>1</v>
      </c>
      <c r="OK12" s="263">
        <v>17944.839700552504</v>
      </c>
      <c r="OL12" s="117">
        <v>26209.925389231186</v>
      </c>
      <c r="OM12" s="146">
        <v>600</v>
      </c>
      <c r="ON12" s="256">
        <v>-4.5074805279474515E-2</v>
      </c>
      <c r="OO12" s="256">
        <v>-4.4074029150972582E-2</v>
      </c>
      <c r="OP12" s="255">
        <v>10635.703787183438</v>
      </c>
      <c r="OQ12" s="255">
        <v>900</v>
      </c>
      <c r="OR12" s="292">
        <v>1</v>
      </c>
      <c r="OS12" s="255">
        <v>17944.839700552504</v>
      </c>
      <c r="OT12" s="119">
        <v>28580.543487735944</v>
      </c>
      <c r="OU12" s="295">
        <v>600</v>
      </c>
      <c r="OV12" s="189">
        <v>4.0126781595880463E-2</v>
      </c>
      <c r="OW12" s="189">
        <v>4.0942738208477492E-2</v>
      </c>
      <c r="OX12" s="263">
        <v>9308.0005142397695</v>
      </c>
      <c r="OY12" s="263">
        <v>900</v>
      </c>
      <c r="OZ12" s="296">
        <v>1</v>
      </c>
      <c r="PA12" s="263">
        <v>17944.839700552504</v>
      </c>
      <c r="PB12" s="117">
        <v>27252.840214792275</v>
      </c>
      <c r="PC12" s="146">
        <v>600</v>
      </c>
      <c r="PD12" s="256">
        <v>-1.1504030927655215E-2</v>
      </c>
      <c r="PE12" s="256">
        <v>-1.1438112581569126E-2</v>
      </c>
      <c r="PF12" s="255">
        <v>9351.7313667305079</v>
      </c>
      <c r="PG12" s="255">
        <v>900</v>
      </c>
      <c r="PH12" s="292">
        <v>1</v>
      </c>
      <c r="PI12" s="255">
        <v>17944.839700552504</v>
      </c>
      <c r="PJ12" s="119">
        <v>27296.57106728301</v>
      </c>
      <c r="PK12" s="295">
        <v>600</v>
      </c>
      <c r="PL12" s="189">
        <v>-9.9851959813484319E-3</v>
      </c>
      <c r="PM12" s="189">
        <v>-9.9355094261374122E-3</v>
      </c>
      <c r="PN12" s="263">
        <v>9930.0700583967227</v>
      </c>
      <c r="PO12" s="263">
        <v>900</v>
      </c>
      <c r="PP12" s="296">
        <v>2</v>
      </c>
      <c r="PQ12" s="263">
        <v>17944.839700552504</v>
      </c>
      <c r="PR12" s="117">
        <v>27874.909758949227</v>
      </c>
      <c r="PS12" s="146">
        <v>600</v>
      </c>
      <c r="PT12" s="256">
        <v>-2.139731063338343E-3</v>
      </c>
      <c r="PU12" s="256">
        <v>-2.1374434707285284E-3</v>
      </c>
      <c r="PV12" s="255">
        <v>10242.46058773643</v>
      </c>
      <c r="PW12" s="255">
        <v>900</v>
      </c>
      <c r="PX12" s="292">
        <v>2</v>
      </c>
      <c r="PY12" s="255">
        <v>17944.839700552504</v>
      </c>
      <c r="PZ12" s="119">
        <v>28187.300288288934</v>
      </c>
      <c r="QA12" s="295">
        <v>600</v>
      </c>
      <c r="QB12" s="189">
        <v>0.10915557302993278</v>
      </c>
      <c r="QC12" s="189">
        <v>0.11533585302297644</v>
      </c>
      <c r="QD12" s="263">
        <v>9494.2657198881225</v>
      </c>
      <c r="QE12" s="263">
        <v>900</v>
      </c>
      <c r="QF12" s="296">
        <v>2</v>
      </c>
      <c r="QG12" s="263">
        <v>17944.839700552504</v>
      </c>
      <c r="QH12" s="117">
        <v>27439.105420440625</v>
      </c>
      <c r="QI12" s="146">
        <v>600</v>
      </c>
      <c r="QJ12" s="256">
        <v>4.9193248580291463E-2</v>
      </c>
      <c r="QK12" s="256">
        <v>5.0423323943311837E-2</v>
      </c>
      <c r="QL12" s="255">
        <v>9538.6341095264597</v>
      </c>
      <c r="QM12" s="255">
        <v>900</v>
      </c>
      <c r="QN12" s="292">
        <v>1</v>
      </c>
      <c r="QO12" s="255">
        <v>17944.839700552504</v>
      </c>
      <c r="QP12" s="119">
        <v>27483.473810078962</v>
      </c>
      <c r="QQ12" s="295">
        <v>600</v>
      </c>
      <c r="QR12" s="189">
        <v>6.3726813310851227E-3</v>
      </c>
      <c r="QS12" s="189">
        <v>6.3930300671308782E-3</v>
      </c>
      <c r="QT12" s="263">
        <v>6831.8742044770197</v>
      </c>
      <c r="QU12" s="263">
        <v>900</v>
      </c>
      <c r="QV12" s="296">
        <v>1</v>
      </c>
      <c r="QW12" s="263">
        <v>17944.839700552504</v>
      </c>
      <c r="QX12" s="117">
        <v>24776.713905029523</v>
      </c>
      <c r="QY12" s="146">
        <v>600</v>
      </c>
      <c r="QZ12" s="256">
        <v>-8.513956172291981E-2</v>
      </c>
      <c r="RA12" s="256">
        <v>-8.1615895810743022E-2</v>
      </c>
      <c r="RB12" s="255">
        <v>8279.2140690213855</v>
      </c>
      <c r="RC12" s="255">
        <v>900</v>
      </c>
      <c r="RD12" s="292">
        <v>1</v>
      </c>
      <c r="RE12" s="255">
        <v>17944.839700552504</v>
      </c>
      <c r="RF12" s="119">
        <v>26224.053769573889</v>
      </c>
      <c r="RG12" s="295">
        <v>600</v>
      </c>
      <c r="RH12" s="189">
        <v>9.9352444304829701E-2</v>
      </c>
      <c r="RI12" s="189">
        <v>0.1044554900182677</v>
      </c>
      <c r="RJ12" s="263">
        <v>9683.0845355335168</v>
      </c>
      <c r="RK12" s="263">
        <v>900</v>
      </c>
      <c r="RL12" s="296">
        <v>1</v>
      </c>
      <c r="RM12" s="263">
        <v>17944.839700552504</v>
      </c>
      <c r="RN12" s="117">
        <v>27627.924236086023</v>
      </c>
      <c r="RO12" s="146">
        <v>600</v>
      </c>
      <c r="RP12" s="256">
        <v>3.4448674052959705E-2</v>
      </c>
      <c r="RQ12" s="256">
        <v>3.5048902147613248E-2</v>
      </c>
      <c r="RR12" s="255">
        <v>8447.9426878174781</v>
      </c>
      <c r="RS12" s="255">
        <v>900</v>
      </c>
      <c r="RT12" s="292">
        <v>1</v>
      </c>
      <c r="RU12" s="255">
        <v>17944.839700552504</v>
      </c>
      <c r="RV12" s="119">
        <v>26392.782388369982</v>
      </c>
      <c r="RW12" s="295">
        <v>600</v>
      </c>
      <c r="RX12" s="189">
        <v>3.6753012437006474E-2</v>
      </c>
      <c r="RY12" s="189">
        <v>3.7436755216318396E-2</v>
      </c>
      <c r="RZ12" s="263">
        <v>9803.1028430207934</v>
      </c>
      <c r="SA12" s="263">
        <v>900</v>
      </c>
      <c r="SB12" s="296">
        <v>1</v>
      </c>
      <c r="SC12" s="263">
        <v>17944.839700552504</v>
      </c>
      <c r="SD12" s="117">
        <v>27747.942543573299</v>
      </c>
      <c r="SE12" s="146">
        <v>600</v>
      </c>
      <c r="SF12" s="256">
        <v>8.1734565896264058E-2</v>
      </c>
      <c r="SG12" s="256">
        <v>8.5167731074176523E-2</v>
      </c>
      <c r="SH12" s="255">
        <v>10180.838020352365</v>
      </c>
      <c r="SI12" s="255">
        <v>900</v>
      </c>
      <c r="SJ12" s="292">
        <v>1</v>
      </c>
      <c r="SK12" s="255">
        <v>17944.839700552504</v>
      </c>
      <c r="SL12" s="119">
        <v>28125.677720904867</v>
      </c>
      <c r="SM12" s="295">
        <v>600</v>
      </c>
      <c r="SN12" s="189">
        <v>4.6568715404723619E-2</v>
      </c>
      <c r="SO12" s="189">
        <v>4.7670067667859195E-2</v>
      </c>
      <c r="SP12" s="263">
        <v>9786.2526261669209</v>
      </c>
      <c r="SQ12" s="263">
        <v>900</v>
      </c>
      <c r="SR12" s="296">
        <v>1</v>
      </c>
      <c r="SS12" s="263">
        <v>17944.839700552504</v>
      </c>
      <c r="ST12" s="117">
        <v>27731.092326719423</v>
      </c>
      <c r="SU12" s="146">
        <v>600</v>
      </c>
      <c r="SV12" s="256">
        <v>-9.3377016682958565E-3</v>
      </c>
      <c r="SW12" s="256">
        <v>-9.2942407124172455E-3</v>
      </c>
      <c r="SX12" s="255">
        <v>7307.5416514831968</v>
      </c>
      <c r="SY12" s="255">
        <v>900</v>
      </c>
      <c r="SZ12" s="292">
        <v>1</v>
      </c>
      <c r="TA12" s="255">
        <v>17944.839700552504</v>
      </c>
      <c r="TB12" s="119">
        <v>25252.3813520357</v>
      </c>
      <c r="TC12" s="295">
        <v>600</v>
      </c>
      <c r="TD12" s="189">
        <v>-7.9650193417986556E-3</v>
      </c>
      <c r="TE12" s="189">
        <v>-7.9333826266463348E-3</v>
      </c>
      <c r="TF12" s="263">
        <v>9162.5118481954196</v>
      </c>
      <c r="TG12" s="263">
        <v>900</v>
      </c>
      <c r="TH12" s="296">
        <v>1</v>
      </c>
      <c r="TI12" s="263">
        <v>17944.839700552504</v>
      </c>
      <c r="TJ12" s="117">
        <v>27107.351548747924</v>
      </c>
      <c r="TK12" s="146">
        <v>600</v>
      </c>
      <c r="TL12" s="256">
        <v>3.0912546527683077E-2</v>
      </c>
      <c r="TM12" s="256">
        <v>3.1395300841905449E-2</v>
      </c>
      <c r="TN12" s="255">
        <v>9532.2673730219576</v>
      </c>
      <c r="TO12" s="255">
        <v>900</v>
      </c>
      <c r="TP12" s="292">
        <v>1</v>
      </c>
      <c r="TQ12" s="255">
        <v>17944.839700552504</v>
      </c>
      <c r="TR12" s="119">
        <v>27477.107073574462</v>
      </c>
      <c r="TS12" s="295">
        <v>600</v>
      </c>
      <c r="TT12" s="189">
        <v>2.2551648548411494E-2</v>
      </c>
      <c r="TU12" s="189">
        <v>2.2807859341501091E-2</v>
      </c>
      <c r="TV12" s="263">
        <v>9810.8483803953131</v>
      </c>
      <c r="TW12" s="263">
        <v>900</v>
      </c>
      <c r="TX12" s="296">
        <v>1</v>
      </c>
      <c r="TY12" s="263">
        <v>17944.839700552504</v>
      </c>
      <c r="TZ12" s="117">
        <v>27755.688080947817</v>
      </c>
      <c r="UA12" s="146">
        <v>600</v>
      </c>
      <c r="UB12" s="256">
        <v>-9.8465400717971524E-2</v>
      </c>
      <c r="UC12" s="256">
        <v>-9.3772953122973068E-2</v>
      </c>
      <c r="UD12" s="255">
        <v>7018.9060613291222</v>
      </c>
      <c r="UE12" s="255">
        <v>900</v>
      </c>
      <c r="UF12" s="292">
        <v>1</v>
      </c>
      <c r="UG12" s="255">
        <v>17944.839700552504</v>
      </c>
      <c r="UH12" s="119">
        <v>24963.745761881626</v>
      </c>
      <c r="UI12" s="295">
        <v>600</v>
      </c>
      <c r="UJ12" s="189">
        <v>3.1037212241760783E-2</v>
      </c>
      <c r="UK12" s="189">
        <v>3.1523888488650176E-2</v>
      </c>
      <c r="UL12" s="263">
        <v>9075.3916917586284</v>
      </c>
      <c r="UM12" s="263">
        <v>900</v>
      </c>
      <c r="UN12" s="296">
        <v>1</v>
      </c>
      <c r="UO12" s="263">
        <v>17944.839700552504</v>
      </c>
      <c r="UP12" s="117">
        <v>27020.231392311132</v>
      </c>
      <c r="UQ12" s="146">
        <v>600</v>
      </c>
      <c r="UR12" s="256">
        <v>5.6239052330084145E-2</v>
      </c>
      <c r="US12" s="256">
        <v>5.7850535148355586E-2</v>
      </c>
      <c r="UT12" s="255">
        <v>9991.8085948547359</v>
      </c>
      <c r="UU12" s="255">
        <v>900</v>
      </c>
      <c r="UV12" s="292">
        <v>1</v>
      </c>
      <c r="UW12" s="255">
        <v>17944.839700552504</v>
      </c>
      <c r="UX12" s="119">
        <v>27936.648295407242</v>
      </c>
      <c r="UY12" s="295">
        <v>600</v>
      </c>
      <c r="UZ12" s="189">
        <v>-3.8164539327609449E-3</v>
      </c>
      <c r="VA12" s="189">
        <v>-3.8091805282636226E-3</v>
      </c>
      <c r="VB12" s="263">
        <v>8609.3461293484179</v>
      </c>
      <c r="VC12" s="263">
        <v>900</v>
      </c>
      <c r="VD12" s="296">
        <v>1</v>
      </c>
      <c r="VE12" s="263">
        <v>17944.839700552504</v>
      </c>
      <c r="VF12" s="117">
        <v>26554.185829900922</v>
      </c>
      <c r="VG12" s="146">
        <v>600</v>
      </c>
      <c r="VH12" s="256">
        <v>5.3828317057932194E-2</v>
      </c>
      <c r="VI12" s="256">
        <v>5.5303409007606108E-2</v>
      </c>
      <c r="VJ12" s="255">
        <v>9788.7224071238979</v>
      </c>
      <c r="VK12" s="255">
        <v>900</v>
      </c>
      <c r="VL12" s="292">
        <v>1</v>
      </c>
      <c r="VM12" s="255">
        <v>17944.839700552504</v>
      </c>
      <c r="VN12" s="119">
        <v>27733.5621076764</v>
      </c>
      <c r="VO12" s="295">
        <v>600</v>
      </c>
      <c r="VP12" s="189">
        <v>7.0136642935818852E-2</v>
      </c>
      <c r="VQ12" s="189">
        <v>7.26547419338055E-2</v>
      </c>
      <c r="VR12" s="263">
        <v>8274.5737286047115</v>
      </c>
      <c r="VS12" s="263">
        <v>900</v>
      </c>
      <c r="VT12" s="296">
        <v>2</v>
      </c>
      <c r="VU12" s="263">
        <v>17944.839700552504</v>
      </c>
      <c r="VV12" s="117">
        <v>26219.413429157215</v>
      </c>
      <c r="VW12" s="146">
        <v>600</v>
      </c>
      <c r="VX12" s="256">
        <v>7.0732730557059961E-2</v>
      </c>
      <c r="VY12" s="256">
        <v>7.3294328753292559E-2</v>
      </c>
      <c r="VZ12" s="255">
        <v>9054.3917607138919</v>
      </c>
      <c r="WA12" s="255">
        <v>900</v>
      </c>
      <c r="WB12" s="292">
        <v>1</v>
      </c>
      <c r="WC12" s="255">
        <v>17944.839700552504</v>
      </c>
      <c r="WD12" s="119">
        <v>26999.231461266398</v>
      </c>
      <c r="WE12" s="295">
        <v>600</v>
      </c>
      <c r="WF12" s="189">
        <v>3.6221973752695157E-3</v>
      </c>
      <c r="WG12" s="189">
        <v>3.6287654600877239E-3</v>
      </c>
      <c r="WH12" s="263">
        <v>8864.6050825344373</v>
      </c>
      <c r="WI12" s="263">
        <v>900</v>
      </c>
      <c r="WJ12" s="296">
        <v>1</v>
      </c>
      <c r="WK12" s="263">
        <v>17944.839700552504</v>
      </c>
      <c r="WL12" s="117">
        <v>26809.444783086939</v>
      </c>
      <c r="WM12" s="146">
        <v>600</v>
      </c>
      <c r="WN12" s="256">
        <v>1.5732833623000554E-3</v>
      </c>
      <c r="WO12" s="256">
        <v>1.5745216218616687E-3</v>
      </c>
      <c r="WP12" s="255">
        <v>8560.9715307423703</v>
      </c>
      <c r="WQ12" s="255">
        <v>900</v>
      </c>
      <c r="WR12" s="292">
        <v>1</v>
      </c>
      <c r="WS12" s="255">
        <v>17944.839700552504</v>
      </c>
      <c r="WT12" s="119">
        <v>26505.811231294872</v>
      </c>
      <c r="WU12" s="295">
        <v>600</v>
      </c>
      <c r="WV12" s="189">
        <v>5.8011875323718841E-2</v>
      </c>
      <c r="WW12" s="189">
        <v>5.9727580243633893E-2</v>
      </c>
      <c r="WX12" s="263">
        <v>9149.2062896895422</v>
      </c>
      <c r="WY12" s="263">
        <v>900</v>
      </c>
      <c r="WZ12" s="296">
        <v>1</v>
      </c>
      <c r="XA12" s="263">
        <v>17944.839700552504</v>
      </c>
      <c r="XB12" s="117">
        <v>27094.045990242048</v>
      </c>
      <c r="XC12" s="146">
        <v>600</v>
      </c>
      <c r="XD12" s="256">
        <v>6.30958910601431E-2</v>
      </c>
      <c r="XE12" s="256">
        <v>6.5128970680668363E-2</v>
      </c>
      <c r="XF12" s="255">
        <v>9961.8412720676515</v>
      </c>
      <c r="XG12" s="255">
        <v>900</v>
      </c>
      <c r="XH12" s="292">
        <v>1</v>
      </c>
      <c r="XI12" s="255">
        <v>17944.839700552504</v>
      </c>
      <c r="XJ12" s="119">
        <v>27906.680972620154</v>
      </c>
      <c r="XK12" s="295">
        <v>600</v>
      </c>
      <c r="XL12" s="189">
        <v>4.1787346011025586E-2</v>
      </c>
      <c r="XM12" s="189">
        <v>4.2672726658846694E-2</v>
      </c>
      <c r="XN12" s="263">
        <v>11014.971106790601</v>
      </c>
      <c r="XO12" s="263">
        <v>900</v>
      </c>
      <c r="XP12" s="296">
        <v>1</v>
      </c>
      <c r="XQ12" s="263">
        <v>17944.839700552504</v>
      </c>
      <c r="XR12" s="117">
        <v>28959.810807343107</v>
      </c>
      <c r="XS12" s="146">
        <v>600</v>
      </c>
      <c r="XT12" s="256">
        <v>9.9395219605034543E-2</v>
      </c>
      <c r="XU12" s="256">
        <v>0.10450273444385605</v>
      </c>
      <c r="XV12" s="255">
        <v>8731.1007556094355</v>
      </c>
      <c r="XW12" s="255">
        <v>900</v>
      </c>
      <c r="XX12" s="292">
        <v>1</v>
      </c>
      <c r="XY12" s="255">
        <v>17944.839700552504</v>
      </c>
      <c r="XZ12" s="119">
        <v>26675.940456161938</v>
      </c>
      <c r="YA12" s="295">
        <v>600</v>
      </c>
      <c r="YB12" s="189">
        <v>-6.5289233782007267E-2</v>
      </c>
      <c r="YC12" s="189">
        <v>-6.3203528997061276E-2</v>
      </c>
      <c r="YD12" s="263">
        <v>8867.7307919040632</v>
      </c>
      <c r="YE12" s="263">
        <v>900</v>
      </c>
      <c r="YF12" s="296">
        <v>2</v>
      </c>
      <c r="YG12" s="263">
        <v>17944.839700552504</v>
      </c>
      <c r="YH12" s="117">
        <v>26812.570492456565</v>
      </c>
      <c r="YI12" s="146">
        <v>600</v>
      </c>
      <c r="YJ12" s="256">
        <v>3.5406433705711941E-2</v>
      </c>
      <c r="YK12" s="256">
        <v>3.6040705103327575E-2</v>
      </c>
      <c r="YL12" s="255">
        <v>8646.0361290685469</v>
      </c>
      <c r="YM12" s="255">
        <v>900</v>
      </c>
      <c r="YN12" s="292">
        <v>1</v>
      </c>
      <c r="YO12" s="255">
        <v>17944.839700552504</v>
      </c>
      <c r="YP12" s="119">
        <v>26590.875829621051</v>
      </c>
      <c r="YQ12" s="295">
        <v>600</v>
      </c>
      <c r="YR12" s="189">
        <v>5.8902618950897927E-2</v>
      </c>
      <c r="YS12" s="189">
        <v>6.067194636389317E-2</v>
      </c>
      <c r="YT12" s="263">
        <v>9623.7229693613117</v>
      </c>
      <c r="YU12" s="263">
        <v>900</v>
      </c>
      <c r="YV12" s="296">
        <v>1</v>
      </c>
      <c r="YW12" s="263">
        <v>17944.839700552504</v>
      </c>
      <c r="YX12" s="117">
        <v>27568.562669913816</v>
      </c>
      <c r="YY12" s="146">
        <v>600</v>
      </c>
      <c r="YZ12" s="256">
        <v>6.0550392138787608E-2</v>
      </c>
      <c r="ZA12" s="256">
        <v>6.2421133894638769E-2</v>
      </c>
      <c r="ZB12" s="255">
        <v>9007.2490040188386</v>
      </c>
      <c r="ZC12" s="255">
        <v>900</v>
      </c>
      <c r="ZD12" s="292">
        <v>1</v>
      </c>
      <c r="ZE12" s="255">
        <v>17944.839700552504</v>
      </c>
      <c r="ZF12" s="119">
        <v>26952.088704571343</v>
      </c>
      <c r="ZG12" s="295">
        <v>600</v>
      </c>
      <c r="ZH12" s="189">
        <v>-9.9658191807020569E-2</v>
      </c>
      <c r="ZI12" s="189">
        <v>-9.485324825785546E-2</v>
      </c>
      <c r="ZJ12" s="263">
        <v>7028.4435849997699</v>
      </c>
      <c r="ZK12" s="263">
        <v>900</v>
      </c>
      <c r="ZL12" s="296">
        <v>1</v>
      </c>
      <c r="ZM12" s="263">
        <v>17944.839700552504</v>
      </c>
      <c r="ZN12" s="117">
        <v>24973.283285552272</v>
      </c>
      <c r="ZO12" s="146">
        <v>600</v>
      </c>
      <c r="ZP12" s="256">
        <v>3.7900915886707416E-2</v>
      </c>
      <c r="ZQ12" s="256">
        <v>3.8628316214126102E-2</v>
      </c>
      <c r="ZR12" s="255">
        <v>9166.6519199450413</v>
      </c>
      <c r="ZS12" s="255">
        <v>900</v>
      </c>
      <c r="ZT12" s="292">
        <v>1</v>
      </c>
      <c r="ZU12" s="255">
        <v>17944.839700552504</v>
      </c>
      <c r="ZV12" s="119">
        <v>27111.491620497545</v>
      </c>
      <c r="ZW12" s="295">
        <v>600</v>
      </c>
      <c r="ZX12" s="189">
        <v>6.6857663697833344E-2</v>
      </c>
      <c r="ZY12" s="189">
        <v>6.9143289441560896E-2</v>
      </c>
      <c r="ZZ12" s="263">
        <v>9038.3830106115802</v>
      </c>
      <c r="AAA12" s="263">
        <v>900</v>
      </c>
      <c r="AAB12" s="296">
        <v>1</v>
      </c>
      <c r="AAC12" s="263">
        <v>17944.839700552504</v>
      </c>
      <c r="AAD12" s="117">
        <v>26983.222711164082</v>
      </c>
      <c r="AAE12" s="146">
        <v>600</v>
      </c>
      <c r="AAF12" s="256">
        <v>2.9871244038533702E-2</v>
      </c>
      <c r="AAG12" s="256">
        <v>3.0321865330371622E-2</v>
      </c>
      <c r="AAH12" s="255">
        <v>8395.3752799123977</v>
      </c>
      <c r="AAI12" s="255">
        <v>900</v>
      </c>
      <c r="AAJ12" s="292">
        <v>1</v>
      </c>
      <c r="AAK12" s="255">
        <v>17944.839700552504</v>
      </c>
      <c r="AAL12" s="119">
        <v>26340.214980464902</v>
      </c>
      <c r="AAM12" s="295">
        <v>600</v>
      </c>
      <c r="AAN12" s="189">
        <v>-0.10543900176579857</v>
      </c>
      <c r="AAO12" s="189">
        <v>-0.10007063472521649</v>
      </c>
      <c r="AAP12" s="263">
        <v>8468.0557061524778</v>
      </c>
      <c r="AAQ12" s="263">
        <v>900</v>
      </c>
      <c r="AAR12" s="296">
        <v>1</v>
      </c>
      <c r="AAS12" s="263">
        <v>17944.839700552504</v>
      </c>
      <c r="AAT12" s="117">
        <v>26412.895406704982</v>
      </c>
      <c r="AAU12" s="146">
        <v>600</v>
      </c>
      <c r="AAV12" s="256">
        <v>6.1727638773472395E-3</v>
      </c>
      <c r="AAW12" s="256">
        <v>6.1918546450092649E-3</v>
      </c>
      <c r="AAX12" s="255">
        <v>9779.6818274171837</v>
      </c>
      <c r="AAY12" s="255">
        <v>900</v>
      </c>
      <c r="AAZ12" s="292">
        <v>1</v>
      </c>
      <c r="ABA12" s="255">
        <v>17944.839700552504</v>
      </c>
      <c r="ABB12" s="119">
        <v>27724.521527969686</v>
      </c>
      <c r="ABC12" s="295">
        <v>600</v>
      </c>
      <c r="ABD12" s="189">
        <v>7.3956151167990952E-2</v>
      </c>
      <c r="ABE12" s="189">
        <v>7.6759589810683426E-2</v>
      </c>
      <c r="ABF12" s="263">
        <v>9825.3764025264991</v>
      </c>
      <c r="ABG12" s="263">
        <v>900</v>
      </c>
      <c r="ABH12" s="296">
        <v>1</v>
      </c>
      <c r="ABI12" s="263">
        <v>17944.839700552504</v>
      </c>
      <c r="ABJ12" s="117">
        <v>27770.216103079001</v>
      </c>
      <c r="ABK12" s="146">
        <v>600</v>
      </c>
      <c r="ABL12" s="256">
        <v>8.0687132381165969E-2</v>
      </c>
      <c r="ABM12" s="256">
        <v>8.4031685093328479E-2</v>
      </c>
      <c r="ABN12" s="255">
        <v>9959.5762490984434</v>
      </c>
      <c r="ABO12" s="255">
        <v>900</v>
      </c>
      <c r="ABP12" s="292">
        <v>1</v>
      </c>
      <c r="ABQ12" s="255">
        <v>17944.839700552504</v>
      </c>
      <c r="ABR12" s="119">
        <v>27904.415949650946</v>
      </c>
      <c r="ABS12" s="295">
        <v>600</v>
      </c>
      <c r="ABT12" s="189">
        <v>-3.7405049907283522E-2</v>
      </c>
      <c r="ABU12" s="189">
        <v>-3.6714122537924943E-2</v>
      </c>
      <c r="ABV12" s="263">
        <v>8666.3163834646184</v>
      </c>
      <c r="ABW12" s="263">
        <v>900</v>
      </c>
      <c r="ABX12" s="296">
        <v>1</v>
      </c>
      <c r="ABY12" s="263">
        <v>17944.839700552504</v>
      </c>
      <c r="ABZ12" s="117">
        <v>26611.156084017122</v>
      </c>
      <c r="ACA12" s="146">
        <v>600</v>
      </c>
      <c r="ACB12" s="256">
        <v>-4.1815342467263802E-2</v>
      </c>
      <c r="ACC12" s="256">
        <v>-4.0953140550648581E-2</v>
      </c>
      <c r="ACD12" s="255">
        <v>9189.5491873597166</v>
      </c>
      <c r="ACE12" s="255">
        <v>900</v>
      </c>
      <c r="ACF12" s="292">
        <v>1</v>
      </c>
      <c r="ACG12" s="255">
        <v>17944.839700552504</v>
      </c>
      <c r="ACH12" s="119">
        <v>27134.388887912221</v>
      </c>
      <c r="ACI12" s="295">
        <v>600</v>
      </c>
      <c r="ACJ12" s="189">
        <v>4.2052555093154489E-2</v>
      </c>
      <c r="ACK12" s="189">
        <v>4.2949289607526531E-2</v>
      </c>
      <c r="ACL12" s="263">
        <v>9576.5971095842451</v>
      </c>
      <c r="ACM12" s="263">
        <v>900</v>
      </c>
      <c r="ACN12" s="296">
        <v>1</v>
      </c>
      <c r="ACO12" s="263">
        <v>17944.839700552504</v>
      </c>
      <c r="ACP12" s="117">
        <v>27521.436810136751</v>
      </c>
      <c r="ACQ12" s="146">
        <v>600</v>
      </c>
      <c r="ACR12" s="256">
        <v>-5.7477475281010458E-2</v>
      </c>
      <c r="ACS12" s="256">
        <v>-5.5856843293796921E-2</v>
      </c>
      <c r="ACT12" s="255">
        <v>9684.6547923397902</v>
      </c>
      <c r="ACU12" s="255">
        <v>900</v>
      </c>
      <c r="ACV12" s="292">
        <v>1</v>
      </c>
      <c r="ACW12" s="255">
        <v>17944.839700552504</v>
      </c>
      <c r="ACX12" s="119">
        <v>27629.494492892292</v>
      </c>
      <c r="ACY12" s="295">
        <v>600</v>
      </c>
      <c r="ACZ12" s="189">
        <v>-8.5803736038545173E-2</v>
      </c>
      <c r="ADA12" s="189">
        <v>-8.2225660427210356E-2</v>
      </c>
      <c r="ADB12" s="263">
        <v>7382.9191649613067</v>
      </c>
      <c r="ADC12" s="263">
        <v>900</v>
      </c>
      <c r="ADD12" s="296">
        <v>2</v>
      </c>
      <c r="ADE12" s="263">
        <v>17944.839700552504</v>
      </c>
      <c r="ADF12" s="117">
        <v>25327.75886551381</v>
      </c>
      <c r="ADG12" s="146">
        <v>600</v>
      </c>
      <c r="ADH12" s="256">
        <v>3.9342415789529166E-3</v>
      </c>
      <c r="ADI12" s="256">
        <v>3.9419908665441206E-3</v>
      </c>
      <c r="ADJ12" s="255">
        <v>8671.978518079246</v>
      </c>
      <c r="ADK12" s="255">
        <v>900</v>
      </c>
      <c r="ADL12" s="292">
        <v>1</v>
      </c>
      <c r="ADM12" s="255">
        <v>17944.839700552504</v>
      </c>
      <c r="ADN12" s="119">
        <v>26616.81821863175</v>
      </c>
      <c r="ADO12" s="295">
        <v>600</v>
      </c>
      <c r="ADP12" s="189">
        <v>8.1858025727088481E-3</v>
      </c>
      <c r="ADQ12" s="189">
        <v>8.2193978601530215E-3</v>
      </c>
      <c r="ADR12" s="263">
        <v>9079.7898655464414</v>
      </c>
      <c r="ADS12" s="263">
        <v>900</v>
      </c>
      <c r="ADT12" s="296">
        <v>1</v>
      </c>
      <c r="ADU12" s="263">
        <v>17944.839700552504</v>
      </c>
      <c r="ADV12" s="117">
        <v>27024.629566098945</v>
      </c>
    </row>
    <row r="13" spans="1:802" x14ac:dyDescent="0.35">
      <c r="A13" s="15">
        <v>45626</v>
      </c>
      <c r="B13" s="16">
        <v>1500</v>
      </c>
      <c r="C13" s="146">
        <v>600</v>
      </c>
      <c r="D13" s="256">
        <v>-5.8372912689364863E-2</v>
      </c>
      <c r="E13" s="256">
        <v>-5.6701885997265777E-2</v>
      </c>
      <c r="F13" s="255">
        <v>8581.4419779624532</v>
      </c>
      <c r="G13" s="255">
        <v>900</v>
      </c>
      <c r="H13" s="292">
        <v>1</v>
      </c>
      <c r="I13" s="255">
        <v>19921.530082585654</v>
      </c>
      <c r="J13" s="119">
        <v>28502.972060548105</v>
      </c>
      <c r="K13" s="295">
        <v>600</v>
      </c>
      <c r="L13" s="189">
        <v>4.9104598344605142E-2</v>
      </c>
      <c r="M13" s="189">
        <v>5.0330207795519E-2</v>
      </c>
      <c r="N13" s="263">
        <v>9427.8229585770441</v>
      </c>
      <c r="O13" s="263">
        <v>900</v>
      </c>
      <c r="P13" s="296">
        <v>1</v>
      </c>
      <c r="Q13" s="263">
        <v>19921.530082585654</v>
      </c>
      <c r="R13" s="117">
        <v>29349.3530411627</v>
      </c>
      <c r="S13" s="146">
        <v>600</v>
      </c>
      <c r="T13" s="256">
        <v>-5.0153934770800393E-2</v>
      </c>
      <c r="U13" s="256">
        <v>-4.8916991513178187E-2</v>
      </c>
      <c r="V13" s="255">
        <v>8258.3116882559698</v>
      </c>
      <c r="W13" s="255">
        <v>900</v>
      </c>
      <c r="X13" s="292">
        <v>1</v>
      </c>
      <c r="Y13" s="255">
        <v>19921.530082585654</v>
      </c>
      <c r="Z13" s="119">
        <v>28179.841770841624</v>
      </c>
      <c r="AA13" s="295">
        <v>600</v>
      </c>
      <c r="AB13" s="189">
        <v>-3.9118967662296826E-2</v>
      </c>
      <c r="AC13" s="189">
        <v>-3.8363701281507234E-2</v>
      </c>
      <c r="AD13" s="263">
        <v>9581.1174875562665</v>
      </c>
      <c r="AE13" s="263">
        <v>900</v>
      </c>
      <c r="AF13" s="296">
        <v>1</v>
      </c>
      <c r="AG13" s="263">
        <v>19921.530082585654</v>
      </c>
      <c r="AH13" s="117">
        <v>29502.647570141919</v>
      </c>
      <c r="AI13" s="146">
        <v>600</v>
      </c>
      <c r="AJ13" s="256">
        <v>3.9062931085308242E-2</v>
      </c>
      <c r="AK13" s="256">
        <v>3.9835919594121361E-2</v>
      </c>
      <c r="AL13" s="255">
        <v>8127.7100634049348</v>
      </c>
      <c r="AM13" s="255">
        <v>900</v>
      </c>
      <c r="AN13" s="292">
        <v>1</v>
      </c>
      <c r="AO13" s="255">
        <v>19921.530082585654</v>
      </c>
      <c r="AP13" s="119">
        <v>28049.240145990589</v>
      </c>
      <c r="AQ13" s="295">
        <v>600</v>
      </c>
      <c r="AR13" s="189">
        <v>5.8987314067839983E-2</v>
      </c>
      <c r="AS13" s="189">
        <v>6.0761783902774313E-2</v>
      </c>
      <c r="AT13" s="263">
        <v>9519.4702811612788</v>
      </c>
      <c r="AU13" s="263">
        <v>900</v>
      </c>
      <c r="AV13" s="296">
        <v>1</v>
      </c>
      <c r="AW13" s="263">
        <v>19921.530082585654</v>
      </c>
      <c r="AX13" s="117">
        <v>29441.000363746934</v>
      </c>
      <c r="AY13" s="146">
        <v>600</v>
      </c>
      <c r="AZ13" s="256">
        <v>4.0924925221666811E-2</v>
      </c>
      <c r="BA13" s="256">
        <v>4.1773891665581431E-2</v>
      </c>
      <c r="BB13" s="255">
        <v>9459.6426088556746</v>
      </c>
      <c r="BC13" s="255">
        <v>900</v>
      </c>
      <c r="BD13" s="292">
        <v>2</v>
      </c>
      <c r="BE13" s="255">
        <v>19921.530082585654</v>
      </c>
      <c r="BF13" s="119">
        <v>29381.17269144133</v>
      </c>
      <c r="BG13" s="295">
        <v>600</v>
      </c>
      <c r="BH13" s="189">
        <v>-1.2041467555435378E-2</v>
      </c>
      <c r="BI13" s="189">
        <v>-1.1969259207085026E-2</v>
      </c>
      <c r="BJ13" s="263">
        <v>8396.1235766708578</v>
      </c>
      <c r="BK13" s="263">
        <v>900</v>
      </c>
      <c r="BL13" s="296">
        <v>1</v>
      </c>
      <c r="BM13" s="263">
        <v>19921.530082585654</v>
      </c>
      <c r="BN13" s="117">
        <v>28317.65365925651</v>
      </c>
      <c r="BO13" s="146">
        <v>600</v>
      </c>
      <c r="BP13" s="256">
        <v>-1.853194287898121E-2</v>
      </c>
      <c r="BQ13" s="256">
        <v>-1.8361282275783708E-2</v>
      </c>
      <c r="BR13" s="255">
        <v>9241.4304831098852</v>
      </c>
      <c r="BS13" s="255">
        <v>900</v>
      </c>
      <c r="BT13" s="292">
        <v>1</v>
      </c>
      <c r="BU13" s="255">
        <v>19921.530082585654</v>
      </c>
      <c r="BV13" s="119">
        <v>29162.960565695539</v>
      </c>
      <c r="BW13" s="295">
        <v>600</v>
      </c>
      <c r="BX13" s="189">
        <v>6.031069248662152E-2</v>
      </c>
      <c r="BY13" s="189">
        <v>6.2166502437145388E-2</v>
      </c>
      <c r="BZ13" s="263">
        <v>10879.708164287989</v>
      </c>
      <c r="CA13" s="263">
        <v>900</v>
      </c>
      <c r="CB13" s="296">
        <v>1</v>
      </c>
      <c r="CC13" s="263">
        <v>19921.530082585654</v>
      </c>
      <c r="CD13" s="117">
        <v>30801.238246873643</v>
      </c>
      <c r="CE13" s="146">
        <v>600</v>
      </c>
      <c r="CF13" s="256">
        <v>-5.1508532752808742E-2</v>
      </c>
      <c r="CG13" s="256">
        <v>-5.0204454442985935E-2</v>
      </c>
      <c r="CH13" s="255">
        <v>8426.2665138769535</v>
      </c>
      <c r="CI13" s="255">
        <v>900</v>
      </c>
      <c r="CJ13" s="292">
        <v>1</v>
      </c>
      <c r="CK13" s="255">
        <v>19921.530082585654</v>
      </c>
      <c r="CL13" s="119">
        <v>28347.796596462606</v>
      </c>
      <c r="CM13" s="295">
        <v>600</v>
      </c>
      <c r="CN13" s="189">
        <v>-4.0164548820859252E-3</v>
      </c>
      <c r="CO13" s="189">
        <v>-4.0083997151894035E-3</v>
      </c>
      <c r="CP13" s="263">
        <v>8878.5651213720012</v>
      </c>
      <c r="CQ13" s="263">
        <v>900</v>
      </c>
      <c r="CR13" s="296">
        <v>1</v>
      </c>
      <c r="CS13" s="263">
        <v>19921.530082585654</v>
      </c>
      <c r="CT13" s="117">
        <v>28800.095203957655</v>
      </c>
      <c r="CU13" s="146">
        <v>600</v>
      </c>
      <c r="CV13" s="256">
        <v>4.0675912878455157E-2</v>
      </c>
      <c r="CW13" s="256">
        <v>4.1514509403753674E-2</v>
      </c>
      <c r="CX13" s="255">
        <v>10024.092247090681</v>
      </c>
      <c r="CY13" s="255">
        <v>900</v>
      </c>
      <c r="CZ13" s="292">
        <v>2</v>
      </c>
      <c r="DA13" s="255">
        <v>19921.530082585654</v>
      </c>
      <c r="DB13" s="119">
        <v>29945.622329676335</v>
      </c>
      <c r="DC13" s="295">
        <v>600</v>
      </c>
      <c r="DD13" s="189">
        <v>1.9919483810997094E-2</v>
      </c>
      <c r="DE13" s="189">
        <v>2.0119200609661991E-2</v>
      </c>
      <c r="DF13" s="263">
        <v>9712.6277733830902</v>
      </c>
      <c r="DG13" s="263">
        <v>900</v>
      </c>
      <c r="DH13" s="296">
        <v>2</v>
      </c>
      <c r="DI13" s="263">
        <v>19921.530082585654</v>
      </c>
      <c r="DJ13" s="117">
        <v>29634.157855968744</v>
      </c>
      <c r="DK13" s="146">
        <v>600</v>
      </c>
      <c r="DL13" s="256">
        <v>-9.0348404768541696E-3</v>
      </c>
      <c r="DM13" s="256">
        <v>-8.9941489450099388E-3</v>
      </c>
      <c r="DN13" s="255">
        <v>10053.784668271077</v>
      </c>
      <c r="DO13" s="255">
        <v>900</v>
      </c>
      <c r="DP13" s="292">
        <v>1</v>
      </c>
      <c r="DQ13" s="255">
        <v>19921.530082585654</v>
      </c>
      <c r="DR13" s="119">
        <v>29975.314750856731</v>
      </c>
      <c r="DS13" s="295">
        <v>600</v>
      </c>
      <c r="DT13" s="189">
        <v>2.0070838908420537E-2</v>
      </c>
      <c r="DU13" s="189">
        <v>2.0273612535875118E-2</v>
      </c>
      <c r="DV13" s="263">
        <v>8499.2712236209518</v>
      </c>
      <c r="DW13" s="263">
        <v>900</v>
      </c>
      <c r="DX13" s="296">
        <v>1</v>
      </c>
      <c r="DY13" s="263">
        <v>19921.530082585654</v>
      </c>
      <c r="DZ13" s="117">
        <v>28420.801306206606</v>
      </c>
      <c r="EA13" s="146">
        <v>600</v>
      </c>
      <c r="EB13" s="256">
        <v>-1.1912185017941078E-2</v>
      </c>
      <c r="EC13" s="256">
        <v>-1.1841515828476812E-2</v>
      </c>
      <c r="ED13" s="255">
        <v>10676.485229119558</v>
      </c>
      <c r="EE13" s="255">
        <v>900</v>
      </c>
      <c r="EF13" s="292">
        <v>2</v>
      </c>
      <c r="EG13" s="255">
        <v>19921.530082585654</v>
      </c>
      <c r="EH13" s="119">
        <v>30598.01531170521</v>
      </c>
      <c r="EI13" s="295">
        <v>600</v>
      </c>
      <c r="EJ13" s="189">
        <v>-4.0985507253308981E-3</v>
      </c>
      <c r="EK13" s="189">
        <v>-4.0901631292156182E-3</v>
      </c>
      <c r="EL13" s="263">
        <v>10400.84269170985</v>
      </c>
      <c r="EM13" s="263">
        <v>900</v>
      </c>
      <c r="EN13" s="296">
        <v>1</v>
      </c>
      <c r="EO13" s="263">
        <v>19921.530082585654</v>
      </c>
      <c r="EP13" s="117">
        <v>30322.372774295502</v>
      </c>
      <c r="EQ13" s="146">
        <v>600</v>
      </c>
      <c r="ER13" s="256">
        <v>1.6852931537533348E-3</v>
      </c>
      <c r="ES13" s="256">
        <v>1.686714058361849E-3</v>
      </c>
      <c r="ET13" s="255">
        <v>8440.884957341641</v>
      </c>
      <c r="EU13" s="255">
        <v>900</v>
      </c>
      <c r="EV13" s="292">
        <v>1</v>
      </c>
      <c r="EW13" s="255">
        <v>19921.530082585654</v>
      </c>
      <c r="EX13" s="119">
        <v>28362.415039927295</v>
      </c>
      <c r="EY13" s="295">
        <v>600</v>
      </c>
      <c r="EZ13" s="189">
        <v>-5.6182474136592222E-3</v>
      </c>
      <c r="FA13" s="189">
        <v>-5.6024945765775769E-3</v>
      </c>
      <c r="FB13" s="263">
        <v>8769.3129844081013</v>
      </c>
      <c r="FC13" s="263">
        <v>900</v>
      </c>
      <c r="FD13" s="296">
        <v>1</v>
      </c>
      <c r="FE13" s="263">
        <v>19921.530082585654</v>
      </c>
      <c r="FF13" s="117">
        <v>28690.843066993755</v>
      </c>
      <c r="FG13" s="146">
        <v>600</v>
      </c>
      <c r="FH13" s="256">
        <v>7.7255420070292983E-3</v>
      </c>
      <c r="FI13" s="256">
        <v>7.7554610038748084E-3</v>
      </c>
      <c r="FJ13" s="255">
        <v>9948.3302667713197</v>
      </c>
      <c r="FK13" s="255">
        <v>900</v>
      </c>
      <c r="FL13" s="292">
        <v>1</v>
      </c>
      <c r="FM13" s="255">
        <v>19921.530082585654</v>
      </c>
      <c r="FN13" s="119">
        <v>29869.860349356975</v>
      </c>
      <c r="FO13" s="295">
        <v>600</v>
      </c>
      <c r="FP13" s="189">
        <v>2.4597630735967498E-2</v>
      </c>
      <c r="FQ13" s="189">
        <v>2.4902648222635326E-2</v>
      </c>
      <c r="FR13" s="263">
        <v>11559.573410968263</v>
      </c>
      <c r="FS13" s="263">
        <v>900</v>
      </c>
      <c r="FT13" s="296">
        <v>2</v>
      </c>
      <c r="FU13" s="263">
        <v>19921.530082585654</v>
      </c>
      <c r="FV13" s="117">
        <v>31481.103493553917</v>
      </c>
      <c r="FW13" s="146">
        <v>600</v>
      </c>
      <c r="FX13" s="256">
        <v>-1.6435508566679111E-2</v>
      </c>
      <c r="FY13" s="256">
        <v>-1.6301182508260514E-2</v>
      </c>
      <c r="FZ13" s="255">
        <v>8063.1868101825103</v>
      </c>
      <c r="GA13" s="255">
        <v>900</v>
      </c>
      <c r="GB13" s="292">
        <v>2</v>
      </c>
      <c r="GC13" s="255">
        <v>19921.530082585654</v>
      </c>
      <c r="GD13" s="119">
        <v>27984.716892768163</v>
      </c>
      <c r="GE13" s="295">
        <v>600</v>
      </c>
      <c r="GF13" s="189">
        <v>-7.2670497426553349E-2</v>
      </c>
      <c r="GG13" s="189">
        <v>-7.0092813638606977E-2</v>
      </c>
      <c r="GH13" s="263">
        <v>9278.9880728527842</v>
      </c>
      <c r="GI13" s="263">
        <v>900</v>
      </c>
      <c r="GJ13" s="296">
        <v>1</v>
      </c>
      <c r="GK13" s="263">
        <v>19921.530082585654</v>
      </c>
      <c r="GL13" s="117">
        <v>29200.51815543844</v>
      </c>
      <c r="GM13" s="146">
        <v>600</v>
      </c>
      <c r="GN13" s="256">
        <v>-1.0491326303413987E-2</v>
      </c>
      <c r="GO13" s="256">
        <v>-1.0436484295636816E-2</v>
      </c>
      <c r="GP13" s="255">
        <v>9215.1859881397104</v>
      </c>
      <c r="GQ13" s="255">
        <v>900</v>
      </c>
      <c r="GR13" s="292">
        <v>2</v>
      </c>
      <c r="GS13" s="255">
        <v>19921.530082585654</v>
      </c>
      <c r="GT13" s="119">
        <v>29136.716070725364</v>
      </c>
      <c r="GU13" s="295">
        <v>600</v>
      </c>
      <c r="GV13" s="189">
        <v>5.8086567417066276E-2</v>
      </c>
      <c r="GW13" s="189">
        <v>5.9806736471115673E-2</v>
      </c>
      <c r="GX13" s="263">
        <v>9475.3188000045739</v>
      </c>
      <c r="GY13" s="263">
        <v>900</v>
      </c>
      <c r="GZ13" s="296">
        <v>2</v>
      </c>
      <c r="HA13" s="263">
        <v>19921.530082585654</v>
      </c>
      <c r="HB13" s="117">
        <v>29396.848882590228</v>
      </c>
      <c r="HC13" s="146">
        <v>600</v>
      </c>
      <c r="HD13" s="256">
        <v>4.1120394886287791E-2</v>
      </c>
      <c r="HE13" s="256">
        <v>4.1977546762344442E-2</v>
      </c>
      <c r="HF13" s="255">
        <v>8339.2302318265774</v>
      </c>
      <c r="HG13" s="255">
        <v>900</v>
      </c>
      <c r="HH13" s="292">
        <v>2</v>
      </c>
      <c r="HI13" s="255">
        <v>19921.530082585654</v>
      </c>
      <c r="HJ13" s="119">
        <v>28260.760314412233</v>
      </c>
      <c r="HK13" s="295">
        <v>600</v>
      </c>
      <c r="HL13" s="189">
        <v>-1.6501435225683503E-3</v>
      </c>
      <c r="HM13" s="189">
        <v>-1.6487827843199021E-3</v>
      </c>
      <c r="HN13" s="263">
        <v>9712.7072148125026</v>
      </c>
      <c r="HO13" s="263">
        <v>900</v>
      </c>
      <c r="HP13" s="296">
        <v>1</v>
      </c>
      <c r="HQ13" s="263">
        <v>19921.530082585654</v>
      </c>
      <c r="HR13" s="117">
        <v>29634.237297398155</v>
      </c>
      <c r="HS13" s="146">
        <v>600</v>
      </c>
      <c r="HT13" s="256">
        <v>2.63946758861545E-2</v>
      </c>
      <c r="HU13" s="256">
        <v>2.6746100443374665E-2</v>
      </c>
      <c r="HV13" s="255">
        <v>9353.3523768301493</v>
      </c>
      <c r="HW13" s="255">
        <v>900</v>
      </c>
      <c r="HX13" s="292">
        <v>1</v>
      </c>
      <c r="HY13" s="255">
        <v>19921.530082585654</v>
      </c>
      <c r="HZ13" s="119">
        <v>29274.882459415803</v>
      </c>
      <c r="IA13" s="295">
        <v>600</v>
      </c>
      <c r="IB13" s="189">
        <v>9.7381105758871187E-3</v>
      </c>
      <c r="IC13" s="189">
        <v>9.7856802622475758E-3</v>
      </c>
      <c r="ID13" s="263">
        <v>10902.80295543578</v>
      </c>
      <c r="IE13" s="263">
        <v>900</v>
      </c>
      <c r="IF13" s="296">
        <v>2</v>
      </c>
      <c r="IG13" s="263">
        <v>19921.530082585654</v>
      </c>
      <c r="IH13" s="117">
        <v>30824.333038021432</v>
      </c>
      <c r="II13" s="146">
        <v>600</v>
      </c>
      <c r="IJ13" s="256">
        <v>4.2664198176666938E-2</v>
      </c>
      <c r="IK13" s="256">
        <v>4.3587397454201149E-2</v>
      </c>
      <c r="IL13" s="255">
        <v>10360.969537608065</v>
      </c>
      <c r="IM13" s="255">
        <v>900</v>
      </c>
      <c r="IN13" s="292">
        <v>1</v>
      </c>
      <c r="IO13" s="255">
        <v>19921.530082585654</v>
      </c>
      <c r="IP13" s="119">
        <v>30282.499620193717</v>
      </c>
      <c r="IQ13" s="295">
        <v>600</v>
      </c>
      <c r="IR13" s="189">
        <v>-3.3643561962330794E-2</v>
      </c>
      <c r="IS13" s="189">
        <v>-3.3083911104293207E-2</v>
      </c>
      <c r="IT13" s="263">
        <v>9338.9012010194947</v>
      </c>
      <c r="IU13" s="263">
        <v>900</v>
      </c>
      <c r="IV13" s="296">
        <v>1</v>
      </c>
      <c r="IW13" s="263">
        <v>19921.530082585654</v>
      </c>
      <c r="IX13" s="117">
        <v>29260.431283605147</v>
      </c>
      <c r="IY13" s="146">
        <v>600</v>
      </c>
      <c r="IZ13" s="256">
        <v>-4.619636050701225E-2</v>
      </c>
      <c r="JA13" s="256">
        <v>-4.5145551922413429E-2</v>
      </c>
      <c r="JB13" s="255">
        <v>8307.4697606228856</v>
      </c>
      <c r="JC13" s="255">
        <v>900</v>
      </c>
      <c r="JD13" s="292">
        <v>1</v>
      </c>
      <c r="JE13" s="255">
        <v>19921.530082585654</v>
      </c>
      <c r="JF13" s="119">
        <v>28228.999843208541</v>
      </c>
      <c r="JG13" s="295">
        <v>600</v>
      </c>
      <c r="JH13" s="189">
        <v>1.8491267004251469E-2</v>
      </c>
      <c r="JI13" s="189">
        <v>1.8663289148557416E-2</v>
      </c>
      <c r="JJ13" s="263">
        <v>8905.0683968167577</v>
      </c>
      <c r="JK13" s="263">
        <v>900</v>
      </c>
      <c r="JL13" s="296">
        <v>2</v>
      </c>
      <c r="JM13" s="263">
        <v>19921.530082585654</v>
      </c>
      <c r="JN13" s="117">
        <v>28826.598479402412</v>
      </c>
      <c r="JO13" s="146">
        <v>600</v>
      </c>
      <c r="JP13" s="256">
        <v>-9.8705811649387951E-2</v>
      </c>
      <c r="JQ13" s="256">
        <v>-9.3990793824695329E-2</v>
      </c>
      <c r="JR13" s="255">
        <v>7859.6537580718559</v>
      </c>
      <c r="JS13" s="255">
        <v>900</v>
      </c>
      <c r="JT13" s="292">
        <v>1</v>
      </c>
      <c r="JU13" s="255">
        <v>19921.530082585654</v>
      </c>
      <c r="JV13" s="119">
        <v>27781.183840657512</v>
      </c>
      <c r="JW13" s="295">
        <v>600</v>
      </c>
      <c r="JX13" s="189">
        <v>-6.8409281175880682E-3</v>
      </c>
      <c r="JY13" s="189">
        <v>-6.8175822350026172E-3</v>
      </c>
      <c r="JZ13" s="263">
        <v>9557.4341808303489</v>
      </c>
      <c r="KA13" s="263">
        <v>900</v>
      </c>
      <c r="KB13" s="296">
        <v>1</v>
      </c>
      <c r="KC13" s="263">
        <v>19921.530082585654</v>
      </c>
      <c r="KD13" s="117">
        <v>29478.964263416005</v>
      </c>
      <c r="KE13" s="146">
        <v>600</v>
      </c>
      <c r="KF13" s="256">
        <v>-3.877296600063055E-2</v>
      </c>
      <c r="KG13" s="256">
        <v>-3.803091595541408E-2</v>
      </c>
      <c r="KH13" s="255">
        <v>8643.841853933709</v>
      </c>
      <c r="KI13" s="255">
        <v>900</v>
      </c>
      <c r="KJ13" s="292">
        <v>1</v>
      </c>
      <c r="KK13" s="255">
        <v>19921.530082585654</v>
      </c>
      <c r="KL13" s="119">
        <v>28565.371936519361</v>
      </c>
      <c r="KM13" s="295">
        <v>600</v>
      </c>
      <c r="KN13" s="189">
        <v>1.4358077834656237E-2</v>
      </c>
      <c r="KO13" s="189">
        <v>1.4461650140276117E-2</v>
      </c>
      <c r="KP13" s="263">
        <v>9217.2432082628184</v>
      </c>
      <c r="KQ13" s="263">
        <v>900</v>
      </c>
      <c r="KR13" s="296">
        <v>2</v>
      </c>
      <c r="KS13" s="263">
        <v>19921.530082585654</v>
      </c>
      <c r="KT13" s="117">
        <v>29138.773290848472</v>
      </c>
      <c r="KU13" s="146">
        <v>600</v>
      </c>
      <c r="KV13" s="256">
        <v>5.5382277316285991E-2</v>
      </c>
      <c r="KW13" s="256">
        <v>5.6944583395339032E-2</v>
      </c>
      <c r="KX13" s="255">
        <v>10625.250001897415</v>
      </c>
      <c r="KY13" s="255">
        <v>900</v>
      </c>
      <c r="KZ13" s="292">
        <v>1</v>
      </c>
      <c r="LA13" s="255">
        <v>19921.530082585654</v>
      </c>
      <c r="LB13" s="119">
        <v>30546.780084483071</v>
      </c>
      <c r="LC13" s="295">
        <v>600</v>
      </c>
      <c r="LD13" s="189">
        <v>5.0839158192130508E-2</v>
      </c>
      <c r="LE13" s="189">
        <v>5.2153649377698619E-2</v>
      </c>
      <c r="LF13" s="263">
        <v>9886.2908529480283</v>
      </c>
      <c r="LG13" s="263">
        <v>900</v>
      </c>
      <c r="LH13" s="296">
        <v>2</v>
      </c>
      <c r="LI13" s="263">
        <v>19921.530082585654</v>
      </c>
      <c r="LJ13" s="117">
        <v>29807.82093553368</v>
      </c>
      <c r="LK13" s="146">
        <v>600</v>
      </c>
      <c r="LL13" s="256">
        <v>4.3649616873965499E-2</v>
      </c>
      <c r="LM13" s="256">
        <v>4.4616274842167902E-2</v>
      </c>
      <c r="LN13" s="255">
        <v>10142.36592804449</v>
      </c>
      <c r="LO13" s="255">
        <v>900</v>
      </c>
      <c r="LP13" s="292">
        <v>1</v>
      </c>
      <c r="LQ13" s="255">
        <v>19921.530082585654</v>
      </c>
      <c r="LR13" s="119">
        <v>30063.896010630146</v>
      </c>
      <c r="LS13" s="295">
        <v>600</v>
      </c>
      <c r="LT13" s="189">
        <v>9.5214113732966042E-3</v>
      </c>
      <c r="LU13" s="189">
        <v>9.5668842178679991E-3</v>
      </c>
      <c r="LV13" s="263">
        <v>8850.6881608590775</v>
      </c>
      <c r="LW13" s="263">
        <v>900</v>
      </c>
      <c r="LX13" s="296">
        <v>1</v>
      </c>
      <c r="LY13" s="263">
        <v>19921.530082585654</v>
      </c>
      <c r="LZ13" s="117">
        <v>28772.218243444731</v>
      </c>
      <c r="MA13" s="146">
        <v>600</v>
      </c>
      <c r="MB13" s="256">
        <v>-1.2051083402244003E-2</v>
      </c>
      <c r="MC13" s="256">
        <v>-1.1978759913651937E-2</v>
      </c>
      <c r="MD13" s="255">
        <v>7110.5296767443297</v>
      </c>
      <c r="ME13" s="255">
        <v>900</v>
      </c>
      <c r="MF13" s="292">
        <v>1</v>
      </c>
      <c r="MG13" s="255">
        <v>19921.530082585654</v>
      </c>
      <c r="MH13" s="119">
        <v>27032.059759329983</v>
      </c>
      <c r="MI13" s="295">
        <v>600</v>
      </c>
      <c r="MJ13" s="189">
        <v>7.7711440863605138E-2</v>
      </c>
      <c r="MK13" s="189">
        <v>8.0810735855613824E-2</v>
      </c>
      <c r="ML13" s="263">
        <v>10114.052943037019</v>
      </c>
      <c r="MM13" s="263">
        <v>900</v>
      </c>
      <c r="MN13" s="296">
        <v>1</v>
      </c>
      <c r="MO13" s="263">
        <v>19921.530082585654</v>
      </c>
      <c r="MP13" s="117">
        <v>30035.583025622673</v>
      </c>
      <c r="MQ13" s="146">
        <v>600</v>
      </c>
      <c r="MR13" s="256">
        <v>6.2143496927359543E-2</v>
      </c>
      <c r="MS13" s="256">
        <v>6.4115031010072654E-2</v>
      </c>
      <c r="MT13" s="255">
        <v>10058.359708128721</v>
      </c>
      <c r="MU13" s="255">
        <v>900</v>
      </c>
      <c r="MV13" s="292">
        <v>1</v>
      </c>
      <c r="MW13" s="255">
        <v>10139.223494805752</v>
      </c>
      <c r="MX13" s="119">
        <v>20197.583202934475</v>
      </c>
      <c r="MY13" s="295">
        <v>600</v>
      </c>
      <c r="MZ13" s="189">
        <v>7.3650007066145603E-4</v>
      </c>
      <c r="NA13" s="189">
        <v>7.3677135343430677E-4</v>
      </c>
      <c r="NB13" s="263">
        <v>9071.4080155758402</v>
      </c>
      <c r="NC13" s="263">
        <v>900</v>
      </c>
      <c r="ND13" s="296">
        <v>1</v>
      </c>
      <c r="NE13" s="263">
        <v>19921.530082585654</v>
      </c>
      <c r="NF13" s="117">
        <v>28992.938098161496</v>
      </c>
      <c r="NG13" s="146">
        <v>600</v>
      </c>
      <c r="NH13" s="256">
        <v>3.9459089270809197E-2</v>
      </c>
      <c r="NI13" s="256">
        <v>4.0247940712627273E-2</v>
      </c>
      <c r="NJ13" s="255">
        <v>10123.770207553971</v>
      </c>
      <c r="NK13" s="255">
        <v>900</v>
      </c>
      <c r="NL13" s="292">
        <v>1</v>
      </c>
      <c r="NM13" s="255">
        <v>19921.530082585654</v>
      </c>
      <c r="NN13" s="119">
        <v>30045.300290139625</v>
      </c>
      <c r="NO13" s="295">
        <v>600</v>
      </c>
      <c r="NP13" s="189">
        <v>7.440839650577849E-2</v>
      </c>
      <c r="NQ13" s="189">
        <v>7.7246659444277332E-2</v>
      </c>
      <c r="NR13" s="263">
        <v>10760.389818751815</v>
      </c>
      <c r="NS13" s="263">
        <v>900</v>
      </c>
      <c r="NT13" s="296">
        <v>1</v>
      </c>
      <c r="NU13" s="263">
        <v>19921.530082585654</v>
      </c>
      <c r="NV13" s="117">
        <v>30681.919901337467</v>
      </c>
      <c r="NW13" s="146">
        <v>600</v>
      </c>
      <c r="NX13" s="256">
        <v>4.7546747059959489E-2</v>
      </c>
      <c r="NY13" s="256">
        <v>4.8695223393939946E-2</v>
      </c>
      <c r="NZ13" s="255">
        <v>9500.0216336087997</v>
      </c>
      <c r="OA13" s="255">
        <v>900</v>
      </c>
      <c r="OB13" s="292">
        <v>1</v>
      </c>
      <c r="OC13" s="255">
        <v>19921.530082585654</v>
      </c>
      <c r="OD13" s="119">
        <v>29421.551716194452</v>
      </c>
      <c r="OE13" s="295">
        <v>600</v>
      </c>
      <c r="OF13" s="189">
        <v>6.986072423737634E-2</v>
      </c>
      <c r="OG13" s="189">
        <v>7.2358817260985697E-2</v>
      </c>
      <c r="OH13" s="263">
        <v>9463.1375136721708</v>
      </c>
      <c r="OI13" s="263">
        <v>900</v>
      </c>
      <c r="OJ13" s="296">
        <v>1</v>
      </c>
      <c r="OK13" s="263">
        <v>19921.530082585654</v>
      </c>
      <c r="OL13" s="117">
        <v>29384.667596257823</v>
      </c>
      <c r="OM13" s="146">
        <v>600</v>
      </c>
      <c r="ON13" s="256">
        <v>1.854556919830434E-2</v>
      </c>
      <c r="OO13" s="256">
        <v>1.8718606302067009E-2</v>
      </c>
      <c r="OP13" s="255">
        <v>11434.789339121127</v>
      </c>
      <c r="OQ13" s="255">
        <v>900</v>
      </c>
      <c r="OR13" s="292">
        <v>1</v>
      </c>
      <c r="OS13" s="255">
        <v>19921.530082585654</v>
      </c>
      <c r="OT13" s="119">
        <v>31356.319421706779</v>
      </c>
      <c r="OU13" s="295">
        <v>600</v>
      </c>
      <c r="OV13" s="189">
        <v>-1.2217763546911306E-3</v>
      </c>
      <c r="OW13" s="189">
        <v>-1.2210302898331138E-3</v>
      </c>
      <c r="OX13" s="263">
        <v>9896.6351636741001</v>
      </c>
      <c r="OY13" s="263">
        <v>900</v>
      </c>
      <c r="OZ13" s="296">
        <v>1</v>
      </c>
      <c r="PA13" s="263">
        <v>19921.530082585654</v>
      </c>
      <c r="PB13" s="117">
        <v>29818.165246259756</v>
      </c>
      <c r="PC13" s="146">
        <v>600</v>
      </c>
      <c r="PD13" s="256">
        <v>1.1888292576221985E-2</v>
      </c>
      <c r="PE13" s="256">
        <v>1.195923919237285E-2</v>
      </c>
      <c r="PF13" s="255">
        <v>10063.570959008053</v>
      </c>
      <c r="PG13" s="255">
        <v>900</v>
      </c>
      <c r="PH13" s="292">
        <v>1</v>
      </c>
      <c r="PI13" s="255">
        <v>19921.530082585654</v>
      </c>
      <c r="PJ13" s="119">
        <v>29985.101041593705</v>
      </c>
      <c r="PK13" s="295">
        <v>600</v>
      </c>
      <c r="PL13" s="189">
        <v>2.9502568803172315E-3</v>
      </c>
      <c r="PM13" s="189">
        <v>2.9546131711526424E-3</v>
      </c>
      <c r="PN13" s="263">
        <v>10559.409574181731</v>
      </c>
      <c r="PO13" s="263">
        <v>900</v>
      </c>
      <c r="PP13" s="296">
        <v>2</v>
      </c>
      <c r="PQ13" s="263">
        <v>19921.530082585654</v>
      </c>
      <c r="PR13" s="117">
        <v>30480.939656767383</v>
      </c>
      <c r="PS13" s="146">
        <v>600</v>
      </c>
      <c r="PT13" s="256">
        <v>8.8528395747563604E-2</v>
      </c>
      <c r="PU13" s="256">
        <v>9.2565276377790662E-2</v>
      </c>
      <c r="PV13" s="255">
        <v>11790.55678282888</v>
      </c>
      <c r="PW13" s="255">
        <v>900</v>
      </c>
      <c r="PX13" s="292">
        <v>2</v>
      </c>
      <c r="PY13" s="255">
        <v>19921.530082585654</v>
      </c>
      <c r="PZ13" s="119">
        <v>31712.086865414534</v>
      </c>
      <c r="QA13" s="295">
        <v>600</v>
      </c>
      <c r="QB13" s="189">
        <v>0.12764156820671407</v>
      </c>
      <c r="QC13" s="189">
        <v>0.1361456989658032</v>
      </c>
      <c r="QD13" s="263">
        <v>11386.869162489356</v>
      </c>
      <c r="QE13" s="263">
        <v>900</v>
      </c>
      <c r="QF13" s="296">
        <v>2</v>
      </c>
      <c r="QG13" s="263">
        <v>19921.530082585654</v>
      </c>
      <c r="QH13" s="117">
        <v>31308.399245075008</v>
      </c>
      <c r="QI13" s="146">
        <v>600</v>
      </c>
      <c r="QJ13" s="256">
        <v>5.3733981222776131E-2</v>
      </c>
      <c r="QK13" s="256">
        <v>5.5203860774731162E-2</v>
      </c>
      <c r="QL13" s="255">
        <v>10665.20353888986</v>
      </c>
      <c r="QM13" s="255">
        <v>900</v>
      </c>
      <c r="QN13" s="292">
        <v>1</v>
      </c>
      <c r="QO13" s="255">
        <v>19921.530082585654</v>
      </c>
      <c r="QP13" s="119">
        <v>30586.733621475512</v>
      </c>
      <c r="QQ13" s="295">
        <v>600</v>
      </c>
      <c r="QR13" s="189">
        <v>5.2566483033973176E-2</v>
      </c>
      <c r="QS13" s="189">
        <v>5.3972631047549458E-2</v>
      </c>
      <c r="QT13" s="263">
        <v>7800.6084302785284</v>
      </c>
      <c r="QU13" s="263">
        <v>900</v>
      </c>
      <c r="QV13" s="296">
        <v>1</v>
      </c>
      <c r="QW13" s="263">
        <v>19921.530082585654</v>
      </c>
      <c r="QX13" s="117">
        <v>27722.138512864181</v>
      </c>
      <c r="QY13" s="146">
        <v>600</v>
      </c>
      <c r="QZ13" s="256">
        <v>3.5989476162458123E-2</v>
      </c>
      <c r="RA13" s="256">
        <v>3.664493695061366E-2</v>
      </c>
      <c r="RB13" s="255">
        <v>9182.6053465813075</v>
      </c>
      <c r="RC13" s="255">
        <v>900</v>
      </c>
      <c r="RD13" s="292">
        <v>1</v>
      </c>
      <c r="RE13" s="255">
        <v>19921.530082585654</v>
      </c>
      <c r="RF13" s="119">
        <v>29104.135429166963</v>
      </c>
      <c r="RG13" s="295">
        <v>600</v>
      </c>
      <c r="RH13" s="189">
        <v>-9.3056906960914225E-3</v>
      </c>
      <c r="RI13" s="189">
        <v>-9.2625267502992603E-3</v>
      </c>
      <c r="RJ13" s="263">
        <v>10193.394705997729</v>
      </c>
      <c r="RK13" s="263">
        <v>900</v>
      </c>
      <c r="RL13" s="296">
        <v>1</v>
      </c>
      <c r="RM13" s="263">
        <v>19921.530082585654</v>
      </c>
      <c r="RN13" s="117">
        <v>30114.924788583383</v>
      </c>
      <c r="RO13" s="146">
        <v>600</v>
      </c>
      <c r="RP13" s="256">
        <v>-5.3694979296605182E-2</v>
      </c>
      <c r="RQ13" s="256">
        <v>-5.2278863012757637E-2</v>
      </c>
      <c r="RR13" s="255">
        <v>8606.2938493014408</v>
      </c>
      <c r="RS13" s="255">
        <v>900</v>
      </c>
      <c r="RT13" s="292">
        <v>1</v>
      </c>
      <c r="RU13" s="255">
        <v>19921.530082585654</v>
      </c>
      <c r="RV13" s="119">
        <v>28527.823931887095</v>
      </c>
      <c r="RW13" s="295">
        <v>600</v>
      </c>
      <c r="RX13" s="189">
        <v>5.6392191775562352E-2</v>
      </c>
      <c r="RY13" s="189">
        <v>5.8012546197531378E-2</v>
      </c>
      <c r="RZ13" s="263">
        <v>10971.805799580688</v>
      </c>
      <c r="SA13" s="263">
        <v>900</v>
      </c>
      <c r="SB13" s="296">
        <v>1</v>
      </c>
      <c r="SC13" s="263">
        <v>19921.530082585654</v>
      </c>
      <c r="SD13" s="117">
        <v>30893.335882166342</v>
      </c>
      <c r="SE13" s="146">
        <v>600</v>
      </c>
      <c r="SF13" s="256">
        <v>-7.7711288046995826E-3</v>
      </c>
      <c r="SG13" s="256">
        <v>-7.7410116485123748E-3</v>
      </c>
      <c r="SH13" s="255">
        <v>10702.0280346452</v>
      </c>
      <c r="SI13" s="255">
        <v>900</v>
      </c>
      <c r="SJ13" s="292">
        <v>1</v>
      </c>
      <c r="SK13" s="255">
        <v>19921.530082585654</v>
      </c>
      <c r="SL13" s="119">
        <v>30623.558117230852</v>
      </c>
      <c r="SM13" s="295">
        <v>600</v>
      </c>
      <c r="SN13" s="189">
        <v>3.0755602291797583E-2</v>
      </c>
      <c r="SO13" s="189">
        <v>3.123344199625766E-2</v>
      </c>
      <c r="SP13" s="263">
        <v>10691.91097992703</v>
      </c>
      <c r="SQ13" s="263">
        <v>900</v>
      </c>
      <c r="SR13" s="296">
        <v>1</v>
      </c>
      <c r="SS13" s="263">
        <v>19921.530082585654</v>
      </c>
      <c r="ST13" s="117">
        <v>30613.441062512684</v>
      </c>
      <c r="SU13" s="146">
        <v>600</v>
      </c>
      <c r="SV13" s="256">
        <v>6.2498243204297975E-3</v>
      </c>
      <c r="SW13" s="256">
        <v>6.2693952227717009E-3</v>
      </c>
      <c r="SX13" s="255">
        <v>7953.3555182032105</v>
      </c>
      <c r="SY13" s="255">
        <v>900</v>
      </c>
      <c r="SZ13" s="292">
        <v>1</v>
      </c>
      <c r="TA13" s="255">
        <v>19921.530082585654</v>
      </c>
      <c r="TB13" s="119">
        <v>27874.885600788864</v>
      </c>
      <c r="TC13" s="295">
        <v>600</v>
      </c>
      <c r="TD13" s="189">
        <v>4.1454925432743678E-2</v>
      </c>
      <c r="TE13" s="189">
        <v>4.232617839117081E-2</v>
      </c>
      <c r="TF13" s="263">
        <v>10150.325959193355</v>
      </c>
      <c r="TG13" s="263">
        <v>900</v>
      </c>
      <c r="TH13" s="296">
        <v>1</v>
      </c>
      <c r="TI13" s="263">
        <v>19921.530082585654</v>
      </c>
      <c r="TJ13" s="117">
        <v>30071.856041779007</v>
      </c>
      <c r="TK13" s="146">
        <v>600</v>
      </c>
      <c r="TL13" s="256">
        <v>-7.0348974273740919E-3</v>
      </c>
      <c r="TM13" s="256">
        <v>-7.0102104604822246E-3</v>
      </c>
      <c r="TN13" s="255">
        <v>10065.444172571486</v>
      </c>
      <c r="TO13" s="255">
        <v>900</v>
      </c>
      <c r="TP13" s="292">
        <v>1</v>
      </c>
      <c r="TQ13" s="255">
        <v>19921.530082585654</v>
      </c>
      <c r="TR13" s="119">
        <v>29986.97425515714</v>
      </c>
      <c r="TS13" s="295">
        <v>600</v>
      </c>
      <c r="TT13" s="189">
        <v>2.670955879025582E-2</v>
      </c>
      <c r="TU13" s="189">
        <v>2.706945614417644E-2</v>
      </c>
      <c r="TV13" s="263">
        <v>10676.422710365589</v>
      </c>
      <c r="TW13" s="263">
        <v>900</v>
      </c>
      <c r="TX13" s="296">
        <v>1</v>
      </c>
      <c r="TY13" s="263">
        <v>19921.530082585654</v>
      </c>
      <c r="TZ13" s="117">
        <v>30597.952792951241</v>
      </c>
      <c r="UA13" s="146">
        <v>600</v>
      </c>
      <c r="UB13" s="256">
        <v>1.0765376656967779E-3</v>
      </c>
      <c r="UC13" s="256">
        <v>1.0771173403647527E-3</v>
      </c>
      <c r="UD13" s="255">
        <v>7626.4662467581711</v>
      </c>
      <c r="UE13" s="255">
        <v>900</v>
      </c>
      <c r="UF13" s="292">
        <v>1</v>
      </c>
      <c r="UG13" s="255">
        <v>19921.530082585654</v>
      </c>
      <c r="UH13" s="119">
        <v>27547.996329343827</v>
      </c>
      <c r="UI13" s="295">
        <v>600</v>
      </c>
      <c r="UJ13" s="189">
        <v>5.4115114671543785E-2</v>
      </c>
      <c r="UK13" s="189">
        <v>5.5606110911962769E-2</v>
      </c>
      <c r="UL13" s="263">
        <v>10180.038928740065</v>
      </c>
      <c r="UM13" s="263">
        <v>900</v>
      </c>
      <c r="UN13" s="296">
        <v>1</v>
      </c>
      <c r="UO13" s="263">
        <v>19921.530082585654</v>
      </c>
      <c r="UP13" s="117">
        <v>30101.569011325719</v>
      </c>
      <c r="UQ13" s="146">
        <v>600</v>
      </c>
      <c r="UR13" s="256">
        <v>4.129445068241127E-3</v>
      </c>
      <c r="US13" s="256">
        <v>4.1379829747536512E-3</v>
      </c>
      <c r="UT13" s="255">
        <v>10633.154528707242</v>
      </c>
      <c r="UU13" s="255">
        <v>900</v>
      </c>
      <c r="UV13" s="292">
        <v>1</v>
      </c>
      <c r="UW13" s="255">
        <v>19921.530082585654</v>
      </c>
      <c r="UX13" s="119">
        <v>30554.684611292898</v>
      </c>
      <c r="UY13" s="295">
        <v>600</v>
      </c>
      <c r="UZ13" s="189">
        <v>2.3171708842242237E-2</v>
      </c>
      <c r="VA13" s="189">
        <v>2.3442258545849581E-2</v>
      </c>
      <c r="VB13" s="263">
        <v>9411.1686472233123</v>
      </c>
      <c r="VC13" s="263">
        <v>900</v>
      </c>
      <c r="VD13" s="296">
        <v>1</v>
      </c>
      <c r="VE13" s="263">
        <v>19921.530082585654</v>
      </c>
      <c r="VF13" s="117">
        <v>29332.698729808966</v>
      </c>
      <c r="VG13" s="146">
        <v>600</v>
      </c>
      <c r="VH13" s="256">
        <v>4.5566419989757238E-2</v>
      </c>
      <c r="VI13" s="256">
        <v>4.6620518829496804E-2</v>
      </c>
      <c r="VJ13" s="255">
        <v>10845.077724421935</v>
      </c>
      <c r="VK13" s="255">
        <v>900</v>
      </c>
      <c r="VL13" s="292">
        <v>1</v>
      </c>
      <c r="VM13" s="255">
        <v>19921.530082585654</v>
      </c>
      <c r="VN13" s="119">
        <v>30766.607807007589</v>
      </c>
      <c r="VO13" s="295">
        <v>600</v>
      </c>
      <c r="VP13" s="189">
        <v>-9.8613443588336444E-2</v>
      </c>
      <c r="VQ13" s="189">
        <v>-9.3907103645935908E-2</v>
      </c>
      <c r="VR13" s="263">
        <v>8097.5324758466904</v>
      </c>
      <c r="VS13" s="263">
        <v>900</v>
      </c>
      <c r="VT13" s="296">
        <v>2</v>
      </c>
      <c r="VU13" s="263">
        <v>19921.530082585654</v>
      </c>
      <c r="VV13" s="117">
        <v>28019.062558432342</v>
      </c>
      <c r="VW13" s="146">
        <v>600</v>
      </c>
      <c r="VX13" s="256">
        <v>5.8650359105051432E-2</v>
      </c>
      <c r="VY13" s="256">
        <v>6.040441516731776E-2</v>
      </c>
      <c r="VZ13" s="255">
        <v>10201.316999715595</v>
      </c>
      <c r="WA13" s="255">
        <v>900</v>
      </c>
      <c r="WB13" s="292">
        <v>1</v>
      </c>
      <c r="WC13" s="255">
        <v>19921.530082585654</v>
      </c>
      <c r="WD13" s="119">
        <v>30122.847082301247</v>
      </c>
      <c r="WE13" s="295">
        <v>600</v>
      </c>
      <c r="WF13" s="189">
        <v>3.2226632695685556E-2</v>
      </c>
      <c r="WG13" s="189">
        <v>3.2751534048969022E-2</v>
      </c>
      <c r="WH13" s="263">
        <v>9754.9344977257279</v>
      </c>
      <c r="WI13" s="263">
        <v>900</v>
      </c>
      <c r="WJ13" s="296">
        <v>1</v>
      </c>
      <c r="WK13" s="263">
        <v>19921.530082585654</v>
      </c>
      <c r="WL13" s="117">
        <v>29676.464580311382</v>
      </c>
      <c r="WM13" s="146">
        <v>600</v>
      </c>
      <c r="WN13" s="256">
        <v>-2.0738437907989418E-2</v>
      </c>
      <c r="WO13" s="256">
        <v>-2.0524875370210971E-2</v>
      </c>
      <c r="WP13" s="255">
        <v>8985.2586570259591</v>
      </c>
      <c r="WQ13" s="255">
        <v>900</v>
      </c>
      <c r="WR13" s="292">
        <v>1</v>
      </c>
      <c r="WS13" s="255">
        <v>19921.530082585654</v>
      </c>
      <c r="WT13" s="119">
        <v>28906.788739611613</v>
      </c>
      <c r="WU13" s="295">
        <v>600</v>
      </c>
      <c r="WV13" s="189">
        <v>-4.9447601614406147E-3</v>
      </c>
      <c r="WW13" s="189">
        <v>-4.9325549604641861E-3</v>
      </c>
      <c r="WX13" s="263">
        <v>9704.0773268210232</v>
      </c>
      <c r="WY13" s="263">
        <v>900</v>
      </c>
      <c r="WZ13" s="296">
        <v>1</v>
      </c>
      <c r="XA13" s="263">
        <v>19921.530082585654</v>
      </c>
      <c r="XB13" s="117">
        <v>29625.607409406679</v>
      </c>
      <c r="XC13" s="146">
        <v>600</v>
      </c>
      <c r="XD13" s="256">
        <v>5.2791624552600239E-2</v>
      </c>
      <c r="XE13" s="256">
        <v>5.4209950760552683E-2</v>
      </c>
      <c r="XF13" s="255">
        <v>11101.872196910881</v>
      </c>
      <c r="XG13" s="255">
        <v>900</v>
      </c>
      <c r="XH13" s="292">
        <v>1</v>
      </c>
      <c r="XI13" s="255">
        <v>19921.530082585654</v>
      </c>
      <c r="XJ13" s="119">
        <v>31023.402279496535</v>
      </c>
      <c r="XK13" s="295">
        <v>600</v>
      </c>
      <c r="XL13" s="189">
        <v>-3.5574492605707379E-2</v>
      </c>
      <c r="XM13" s="189">
        <v>-3.4949157599561631E-2</v>
      </c>
      <c r="XN13" s="263">
        <v>11230.007145624759</v>
      </c>
      <c r="XO13" s="263">
        <v>900</v>
      </c>
      <c r="XP13" s="296">
        <v>1</v>
      </c>
      <c r="XQ13" s="263">
        <v>19921.530082585654</v>
      </c>
      <c r="XR13" s="117">
        <v>31151.537228210414</v>
      </c>
      <c r="XS13" s="146">
        <v>600</v>
      </c>
      <c r="XT13" s="256">
        <v>-2.9308128597052768E-2</v>
      </c>
      <c r="XU13" s="256">
        <v>-2.8882810615771803E-2</v>
      </c>
      <c r="XV13" s="255">
        <v>9078.9220260179463</v>
      </c>
      <c r="XW13" s="255">
        <v>900</v>
      </c>
      <c r="XX13" s="292">
        <v>1</v>
      </c>
      <c r="XY13" s="255">
        <v>19921.530082585654</v>
      </c>
      <c r="XZ13" s="119">
        <v>29000.4521086036</v>
      </c>
      <c r="YA13" s="295">
        <v>600</v>
      </c>
      <c r="YB13" s="189">
        <v>-2.6532916536228416E-2</v>
      </c>
      <c r="YC13" s="189">
        <v>-2.6184011341305213E-2</v>
      </c>
      <c r="YD13" s="263">
        <v>9235.5380282772057</v>
      </c>
      <c r="YE13" s="263">
        <v>900</v>
      </c>
      <c r="YF13" s="296">
        <v>2</v>
      </c>
      <c r="YG13" s="263">
        <v>19921.530082585654</v>
      </c>
      <c r="YH13" s="117">
        <v>29157.06811086286</v>
      </c>
      <c r="YI13" s="146">
        <v>600</v>
      </c>
      <c r="YJ13" s="256">
        <v>-1.2871660911721212E-2</v>
      </c>
      <c r="YK13" s="256">
        <v>-1.2789175372329042E-2</v>
      </c>
      <c r="YL13" s="255">
        <v>9135.4604567383958</v>
      </c>
      <c r="YM13" s="255">
        <v>900</v>
      </c>
      <c r="YN13" s="292">
        <v>1</v>
      </c>
      <c r="YO13" s="255">
        <v>19921.530082585654</v>
      </c>
      <c r="YP13" s="119">
        <v>29056.990539324048</v>
      </c>
      <c r="YQ13" s="295">
        <v>600</v>
      </c>
      <c r="YR13" s="189">
        <v>1.3387597646425975E-2</v>
      </c>
      <c r="YS13" s="189">
        <v>1.3477612778710624E-2</v>
      </c>
      <c r="YT13" s="263">
        <v>10353.427781031947</v>
      </c>
      <c r="YU13" s="263">
        <v>900</v>
      </c>
      <c r="YV13" s="296">
        <v>1</v>
      </c>
      <c r="YW13" s="263">
        <v>19921.530082585654</v>
      </c>
      <c r="YX13" s="117">
        <v>30274.957863617601</v>
      </c>
      <c r="YY13" s="146">
        <v>600</v>
      </c>
      <c r="YZ13" s="256">
        <v>1.348321168094966E-2</v>
      </c>
      <c r="ZA13" s="256">
        <v>1.3574520094943754E-2</v>
      </c>
      <c r="ZB13" s="255">
        <v>9729.5180866240553</v>
      </c>
      <c r="ZC13" s="255">
        <v>900</v>
      </c>
      <c r="ZD13" s="292">
        <v>1</v>
      </c>
      <c r="ZE13" s="255">
        <v>19921.530082585654</v>
      </c>
      <c r="ZF13" s="119">
        <v>29651.048169209709</v>
      </c>
      <c r="ZG13" s="295">
        <v>600</v>
      </c>
      <c r="ZH13" s="189">
        <v>1.1003410463826009E-2</v>
      </c>
      <c r="ZI13" s="189">
        <v>1.1064170636619242E-2</v>
      </c>
      <c r="ZJ13" s="263">
        <v>7706.2074841340591</v>
      </c>
      <c r="ZK13" s="263">
        <v>900</v>
      </c>
      <c r="ZL13" s="296">
        <v>1</v>
      </c>
      <c r="ZM13" s="263">
        <v>19921.530082585654</v>
      </c>
      <c r="ZN13" s="117">
        <v>27627.737566719712</v>
      </c>
      <c r="ZO13" s="146">
        <v>600</v>
      </c>
      <c r="ZP13" s="256">
        <v>5.5907869685479825E-2</v>
      </c>
      <c r="ZQ13" s="256">
        <v>5.7500251417676784E-2</v>
      </c>
      <c r="ZR13" s="255">
        <v>10293.73671000021</v>
      </c>
      <c r="ZS13" s="255">
        <v>900</v>
      </c>
      <c r="ZT13" s="292">
        <v>1</v>
      </c>
      <c r="ZU13" s="255">
        <v>19921.530082585654</v>
      </c>
      <c r="ZV13" s="119">
        <v>30215.266792585862</v>
      </c>
      <c r="ZW13" s="295">
        <v>600</v>
      </c>
      <c r="ZX13" s="189">
        <v>-7.8229194885936978E-3</v>
      </c>
      <c r="ZY13" s="189">
        <v>-7.7924000893864198E-3</v>
      </c>
      <c r="ZZ13" s="263">
        <v>9567.9523140317815</v>
      </c>
      <c r="AAA13" s="263">
        <v>900</v>
      </c>
      <c r="AAB13" s="296">
        <v>1</v>
      </c>
      <c r="AAC13" s="263">
        <v>19921.530082585654</v>
      </c>
      <c r="AAD13" s="117">
        <v>29489.482396617437</v>
      </c>
      <c r="AAE13" s="146">
        <v>600</v>
      </c>
      <c r="AAF13" s="256">
        <v>4.1107971699932966E-2</v>
      </c>
      <c r="AAG13" s="256">
        <v>4.1964602161510101E-2</v>
      </c>
      <c r="AAH13" s="255">
        <v>9347.6838635304975</v>
      </c>
      <c r="AAI13" s="255">
        <v>900</v>
      </c>
      <c r="AAJ13" s="292">
        <v>1</v>
      </c>
      <c r="AAK13" s="255">
        <v>19921.530082585654</v>
      </c>
      <c r="AAL13" s="119">
        <v>29269.21394611615</v>
      </c>
      <c r="AAM13" s="295">
        <v>600</v>
      </c>
      <c r="AAN13" s="189">
        <v>1.8057976326412099E-2</v>
      </c>
      <c r="AAO13" s="189">
        <v>1.8222007450039213E-2</v>
      </c>
      <c r="AAP13" s="263">
        <v>9222.3606803173352</v>
      </c>
      <c r="AAQ13" s="263">
        <v>900</v>
      </c>
      <c r="AAR13" s="296">
        <v>1</v>
      </c>
      <c r="AAS13" s="263">
        <v>19921.530082585654</v>
      </c>
      <c r="AAT13" s="117">
        <v>29143.890762902989</v>
      </c>
      <c r="AAU13" s="146">
        <v>600</v>
      </c>
      <c r="AAV13" s="256">
        <v>-0.1087197240228073</v>
      </c>
      <c r="AAW13" s="256">
        <v>-0.10301821528327093</v>
      </c>
      <c r="AAX13" s="255">
        <v>9372.1964595184272</v>
      </c>
      <c r="AAY13" s="255">
        <v>900</v>
      </c>
      <c r="AAZ13" s="292">
        <v>1</v>
      </c>
      <c r="ABA13" s="255">
        <v>19921.530082585654</v>
      </c>
      <c r="ABB13" s="119">
        <v>29293.726542104079</v>
      </c>
      <c r="ABC13" s="295">
        <v>600</v>
      </c>
      <c r="ABD13" s="189">
        <v>3.3774027391088979E-2</v>
      </c>
      <c r="ABE13" s="189">
        <v>3.4350845358224413E-2</v>
      </c>
      <c r="ABF13" s="263">
        <v>10762.886387916034</v>
      </c>
      <c r="ABG13" s="263">
        <v>900</v>
      </c>
      <c r="ABH13" s="296">
        <v>1</v>
      </c>
      <c r="ABI13" s="263">
        <v>19921.530082585654</v>
      </c>
      <c r="ABJ13" s="117">
        <v>30684.416470501688</v>
      </c>
      <c r="ABK13" s="146">
        <v>600</v>
      </c>
      <c r="ABL13" s="256">
        <v>-4.577461318941508E-2</v>
      </c>
      <c r="ABM13" s="256">
        <v>-4.4742759687939171E-2</v>
      </c>
      <c r="ABN13" s="255">
        <v>10113.957322391325</v>
      </c>
      <c r="ABO13" s="255">
        <v>900</v>
      </c>
      <c r="ABP13" s="292">
        <v>1</v>
      </c>
      <c r="ABQ13" s="255">
        <v>19921.530082585654</v>
      </c>
      <c r="ABR13" s="119">
        <v>30035.487404976979</v>
      </c>
      <c r="ABS13" s="295">
        <v>600</v>
      </c>
      <c r="ABT13" s="189">
        <v>5.5147426038777654E-2</v>
      </c>
      <c r="ABU13" s="189">
        <v>5.6696387755345468E-2</v>
      </c>
      <c r="ABV13" s="263">
        <v>9757.6652175520321</v>
      </c>
      <c r="ABW13" s="263">
        <v>900</v>
      </c>
      <c r="ABX13" s="296">
        <v>1</v>
      </c>
      <c r="ABY13" s="263">
        <v>19921.530082585654</v>
      </c>
      <c r="ABZ13" s="117">
        <v>29679.195300137686</v>
      </c>
      <c r="ACA13" s="146">
        <v>600</v>
      </c>
      <c r="ACB13" s="256">
        <v>-2.4633840082953395E-2</v>
      </c>
      <c r="ACC13" s="256">
        <v>-2.4332903185799282E-2</v>
      </c>
      <c r="ACD13" s="255">
        <v>9565.9407766625518</v>
      </c>
      <c r="ACE13" s="255">
        <v>900</v>
      </c>
      <c r="ACF13" s="292">
        <v>1</v>
      </c>
      <c r="ACG13" s="255">
        <v>19921.530082585654</v>
      </c>
      <c r="ACH13" s="119">
        <v>29487.470859248206</v>
      </c>
      <c r="ACI13" s="295">
        <v>600</v>
      </c>
      <c r="ACJ13" s="189">
        <v>6.85002995392993E-2</v>
      </c>
      <c r="ACK13" s="189">
        <v>7.0900945727850218E-2</v>
      </c>
      <c r="ACL13" s="263">
        <v>10855.586901508364</v>
      </c>
      <c r="ACM13" s="263">
        <v>900</v>
      </c>
      <c r="ACN13" s="296">
        <v>1</v>
      </c>
      <c r="ACO13" s="263">
        <v>19921.530082585654</v>
      </c>
      <c r="ACP13" s="117">
        <v>30777.11698409402</v>
      </c>
      <c r="ACQ13" s="146">
        <v>600</v>
      </c>
      <c r="ACR13" s="256">
        <v>-1.2906829373438844E-2</v>
      </c>
      <c r="ACS13" s="256">
        <v>-1.2823893447927892E-2</v>
      </c>
      <c r="ACT13" s="255">
        <v>10160.45981120286</v>
      </c>
      <c r="ACU13" s="255">
        <v>900</v>
      </c>
      <c r="ACV13" s="292">
        <v>1</v>
      </c>
      <c r="ACW13" s="255">
        <v>19921.530082585654</v>
      </c>
      <c r="ACX13" s="119">
        <v>30081.989893788515</v>
      </c>
      <c r="ACY13" s="295">
        <v>600</v>
      </c>
      <c r="ACZ13" s="189">
        <v>4.5352122589121802E-3</v>
      </c>
      <c r="ADA13" s="189">
        <v>4.5455118984931708E-3</v>
      </c>
      <c r="ADB13" s="263">
        <v>8016.4783118712512</v>
      </c>
      <c r="ADC13" s="263">
        <v>900</v>
      </c>
      <c r="ADD13" s="296">
        <v>2</v>
      </c>
      <c r="ADE13" s="263">
        <v>19921.530082585654</v>
      </c>
      <c r="ADF13" s="117">
        <v>27938.008394456905</v>
      </c>
      <c r="ADG13" s="146">
        <v>600</v>
      </c>
      <c r="ADH13" s="256">
        <v>3.7366506996125703E-2</v>
      </c>
      <c r="ADI13" s="256">
        <v>3.8073412293931908E-2</v>
      </c>
      <c r="ADJ13" s="255">
        <v>9602.1503316021972</v>
      </c>
      <c r="ADK13" s="255">
        <v>900</v>
      </c>
      <c r="ADL13" s="292">
        <v>1</v>
      </c>
      <c r="ADM13" s="255">
        <v>19921.530082585654</v>
      </c>
      <c r="ADN13" s="119">
        <v>29523.680414187853</v>
      </c>
      <c r="ADO13" s="295">
        <v>600</v>
      </c>
      <c r="ADP13" s="189">
        <v>6.0861438467757357E-2</v>
      </c>
      <c r="ADQ13" s="189">
        <v>6.2751647488011875E-2</v>
      </c>
      <c r="ADR13" s="263">
        <v>10249.561638454434</v>
      </c>
      <c r="ADS13" s="263">
        <v>900</v>
      </c>
      <c r="ADT13" s="296">
        <v>1</v>
      </c>
      <c r="ADU13" s="263">
        <v>19921.530082585654</v>
      </c>
      <c r="ADV13" s="117">
        <v>30171.091721040088</v>
      </c>
    </row>
    <row r="14" spans="1:802" x14ac:dyDescent="0.35">
      <c r="A14" s="15">
        <v>45657</v>
      </c>
      <c r="B14" s="16">
        <v>1500</v>
      </c>
      <c r="C14" s="146">
        <v>600</v>
      </c>
      <c r="D14" s="256">
        <v>-3.9808209189506283E-2</v>
      </c>
      <c r="E14" s="256">
        <v>-3.9026272590595767E-2</v>
      </c>
      <c r="F14" s="255">
        <v>8846.5402841101095</v>
      </c>
      <c r="G14" s="255">
        <v>900</v>
      </c>
      <c r="H14" s="292">
        <v>1</v>
      </c>
      <c r="I14" s="255">
        <v>22016.821887540795</v>
      </c>
      <c r="J14" s="119">
        <v>30863.362171650904</v>
      </c>
      <c r="K14" s="295">
        <v>600</v>
      </c>
      <c r="L14" s="189">
        <v>-3.7516458539140776E-2</v>
      </c>
      <c r="M14" s="189">
        <v>-3.6821434921746388E-2</v>
      </c>
      <c r="N14" s="263">
        <v>9680.6769890540527</v>
      </c>
      <c r="O14" s="263">
        <v>900</v>
      </c>
      <c r="P14" s="296">
        <v>1</v>
      </c>
      <c r="Q14" s="263">
        <v>22016.821887540795</v>
      </c>
      <c r="R14" s="117">
        <v>31697.498876594847</v>
      </c>
      <c r="S14" s="146">
        <v>600</v>
      </c>
      <c r="T14" s="256">
        <v>2.9410293157701183E-2</v>
      </c>
      <c r="U14" s="256">
        <v>2.9847047001377414E-2</v>
      </c>
      <c r="V14" s="255">
        <v>9104.7979053673698</v>
      </c>
      <c r="W14" s="255">
        <v>900</v>
      </c>
      <c r="X14" s="292">
        <v>1</v>
      </c>
      <c r="Y14" s="255">
        <v>22016.821887540795</v>
      </c>
      <c r="Z14" s="119">
        <v>31121.619792908165</v>
      </c>
      <c r="AA14" s="295">
        <v>600</v>
      </c>
      <c r="AB14" s="189">
        <v>-3.2897433835770429E-2</v>
      </c>
      <c r="AC14" s="189">
        <v>-3.2362198602827963E-2</v>
      </c>
      <c r="AD14" s="263">
        <v>9871.051460586943</v>
      </c>
      <c r="AE14" s="263">
        <v>900</v>
      </c>
      <c r="AF14" s="296">
        <v>1</v>
      </c>
      <c r="AG14" s="263">
        <v>22016.821887540795</v>
      </c>
      <c r="AH14" s="117">
        <v>31887.873348127738</v>
      </c>
      <c r="AI14" s="146">
        <v>600</v>
      </c>
      <c r="AJ14" s="256">
        <v>3.0783498570850842E-2</v>
      </c>
      <c r="AK14" s="256">
        <v>3.1262209973382582E-2</v>
      </c>
      <c r="AL14" s="255">
        <v>8981.8002420098746</v>
      </c>
      <c r="AM14" s="255">
        <v>900</v>
      </c>
      <c r="AN14" s="292">
        <v>1</v>
      </c>
      <c r="AO14" s="255">
        <v>22016.821887540795</v>
      </c>
      <c r="AP14" s="119">
        <v>30998.622129550669</v>
      </c>
      <c r="AQ14" s="295">
        <v>600</v>
      </c>
      <c r="AR14" s="189">
        <v>9.454081535372607E-3</v>
      </c>
      <c r="AS14" s="189">
        <v>9.498912531467063E-3</v>
      </c>
      <c r="AT14" s="263">
        <v>10209.89489670793</v>
      </c>
      <c r="AU14" s="263">
        <v>900</v>
      </c>
      <c r="AV14" s="296">
        <v>1</v>
      </c>
      <c r="AW14" s="263">
        <v>22016.821887540795</v>
      </c>
      <c r="AX14" s="117">
        <v>32226.716784248725</v>
      </c>
      <c r="AY14" s="146">
        <v>600</v>
      </c>
      <c r="AZ14" s="256">
        <v>0.10997751474475229</v>
      </c>
      <c r="BA14" s="256">
        <v>0.11625297094371523</v>
      </c>
      <c r="BB14" s="255">
        <v>11159.354166200903</v>
      </c>
      <c r="BC14" s="255">
        <v>900</v>
      </c>
      <c r="BD14" s="292">
        <v>2</v>
      </c>
      <c r="BE14" s="255">
        <v>22016.821887540795</v>
      </c>
      <c r="BF14" s="119">
        <v>33176.176053741699</v>
      </c>
      <c r="BG14" s="295">
        <v>600</v>
      </c>
      <c r="BH14" s="189">
        <v>-5.5966903226552366E-2</v>
      </c>
      <c r="BI14" s="189">
        <v>-5.4429569297161473E-2</v>
      </c>
      <c r="BJ14" s="263">
        <v>8539.1261866269197</v>
      </c>
      <c r="BK14" s="263">
        <v>900</v>
      </c>
      <c r="BL14" s="296">
        <v>1</v>
      </c>
      <c r="BM14" s="263">
        <v>22016.821887540795</v>
      </c>
      <c r="BN14" s="117">
        <v>30555.948074167714</v>
      </c>
      <c r="BO14" s="146">
        <v>600</v>
      </c>
      <c r="BP14" s="256">
        <v>-1.7469975096378734E-2</v>
      </c>
      <c r="BQ14" s="256">
        <v>-1.7318259853325357E-2</v>
      </c>
      <c r="BR14" s="255">
        <v>9681.3849885869458</v>
      </c>
      <c r="BS14" s="255">
        <v>900</v>
      </c>
      <c r="BT14" s="292">
        <v>1</v>
      </c>
      <c r="BU14" s="255">
        <v>22016.821887540795</v>
      </c>
      <c r="BV14" s="119">
        <v>31698.206876127741</v>
      </c>
      <c r="BW14" s="295">
        <v>600</v>
      </c>
      <c r="BX14" s="189">
        <v>3.1019575571359294E-2</v>
      </c>
      <c r="BY14" s="189">
        <v>3.1505696002245509E-2</v>
      </c>
      <c r="BZ14" s="263">
        <v>11822.480942305196</v>
      </c>
      <c r="CA14" s="263">
        <v>900</v>
      </c>
      <c r="CB14" s="296">
        <v>1</v>
      </c>
      <c r="CC14" s="263">
        <v>22016.821887540795</v>
      </c>
      <c r="CD14" s="117">
        <v>33839.30282984599</v>
      </c>
      <c r="CE14" s="146">
        <v>600</v>
      </c>
      <c r="CF14" s="256">
        <v>-2.3467110226545271E-2</v>
      </c>
      <c r="CG14" s="256">
        <v>-2.3193898928100642E-2</v>
      </c>
      <c r="CH14" s="255">
        <v>8830.8285400128516</v>
      </c>
      <c r="CI14" s="255">
        <v>900</v>
      </c>
      <c r="CJ14" s="292">
        <v>1</v>
      </c>
      <c r="CK14" s="255">
        <v>22016.821887540795</v>
      </c>
      <c r="CL14" s="119">
        <v>30847.650427553646</v>
      </c>
      <c r="CM14" s="295">
        <v>600</v>
      </c>
      <c r="CN14" s="189">
        <v>6.4096191318855134E-2</v>
      </c>
      <c r="CO14" s="189">
        <v>6.6194952527675488E-2</v>
      </c>
      <c r="CP14" s="263">
        <v>10066.281318095096</v>
      </c>
      <c r="CQ14" s="263">
        <v>900</v>
      </c>
      <c r="CR14" s="296">
        <v>1</v>
      </c>
      <c r="CS14" s="263">
        <v>22016.821887540795</v>
      </c>
      <c r="CT14" s="117">
        <v>32083.103205635889</v>
      </c>
      <c r="CU14" s="146">
        <v>600</v>
      </c>
      <c r="CV14" s="256">
        <v>5.1728361979025667E-2</v>
      </c>
      <c r="CW14" s="256">
        <v>5.3089644470638353E-2</v>
      </c>
      <c r="CX14" s="255">
        <v>11156.267740629608</v>
      </c>
      <c r="CY14" s="255">
        <v>900</v>
      </c>
      <c r="CZ14" s="292">
        <v>2</v>
      </c>
      <c r="DA14" s="255">
        <v>22016.821887540795</v>
      </c>
      <c r="DB14" s="119">
        <v>33173.089628170404</v>
      </c>
      <c r="DC14" s="295">
        <v>600</v>
      </c>
      <c r="DD14" s="189">
        <v>5.3948779712578422E-2</v>
      </c>
      <c r="DE14" s="189">
        <v>5.5430541314906323E-2</v>
      </c>
      <c r="DF14" s="263">
        <v>10851.003988451908</v>
      </c>
      <c r="DG14" s="263">
        <v>900</v>
      </c>
      <c r="DH14" s="296">
        <v>2</v>
      </c>
      <c r="DI14" s="263">
        <v>22016.821887540795</v>
      </c>
      <c r="DJ14" s="117">
        <v>32867.825875992705</v>
      </c>
      <c r="DK14" s="146">
        <v>600</v>
      </c>
      <c r="DL14" s="256">
        <v>1.6304378411926727E-2</v>
      </c>
      <c r="DM14" s="256">
        <v>1.6438020116687602E-2</v>
      </c>
      <c r="DN14" s="255">
        <v>10819.048982896962</v>
      </c>
      <c r="DO14" s="255">
        <v>900</v>
      </c>
      <c r="DP14" s="292">
        <v>1</v>
      </c>
      <c r="DQ14" s="255">
        <v>22016.821887540795</v>
      </c>
      <c r="DR14" s="119">
        <v>32835.870870437757</v>
      </c>
      <c r="DS14" s="295">
        <v>600</v>
      </c>
      <c r="DT14" s="189">
        <v>3.581117312051952E-2</v>
      </c>
      <c r="DU14" s="189">
        <v>3.6460116482460503E-2</v>
      </c>
      <c r="DV14" s="263">
        <v>9409.155642450196</v>
      </c>
      <c r="DW14" s="263">
        <v>900</v>
      </c>
      <c r="DX14" s="296">
        <v>1</v>
      </c>
      <c r="DY14" s="263">
        <v>22016.821887540795</v>
      </c>
      <c r="DZ14" s="117">
        <v>31425.977529990989</v>
      </c>
      <c r="EA14" s="146">
        <v>600</v>
      </c>
      <c r="EB14" s="256">
        <v>-4.1730269727559112E-3</v>
      </c>
      <c r="EC14" s="256">
        <v>-4.1643319946956803E-3</v>
      </c>
      <c r="ED14" s="255">
        <v>11232.024800089041</v>
      </c>
      <c r="EE14" s="255">
        <v>900</v>
      </c>
      <c r="EF14" s="292">
        <v>2</v>
      </c>
      <c r="EG14" s="255">
        <v>22016.821887540795</v>
      </c>
      <c r="EH14" s="119">
        <v>33248.846687629833</v>
      </c>
      <c r="EI14" s="295">
        <v>600</v>
      </c>
      <c r="EJ14" s="189">
        <v>-3.0932775707115372E-2</v>
      </c>
      <c r="EK14" s="189">
        <v>-3.0459252423474803E-2</v>
      </c>
      <c r="EL14" s="263">
        <v>10684.040798746206</v>
      </c>
      <c r="EM14" s="263">
        <v>900</v>
      </c>
      <c r="EN14" s="296">
        <v>1</v>
      </c>
      <c r="EO14" s="263">
        <v>22016.821887540795</v>
      </c>
      <c r="EP14" s="117">
        <v>32700.862686287001</v>
      </c>
      <c r="EQ14" s="146">
        <v>600</v>
      </c>
      <c r="ER14" s="256">
        <v>-4.9716711940062525E-2</v>
      </c>
      <c r="ES14" s="256">
        <v>-4.8501065388367959E-2</v>
      </c>
      <c r="ET14" s="255">
        <v>8631.4930440899225</v>
      </c>
      <c r="EU14" s="255">
        <v>900</v>
      </c>
      <c r="EV14" s="292">
        <v>1</v>
      </c>
      <c r="EW14" s="255">
        <v>22016.821887540795</v>
      </c>
      <c r="EX14" s="119">
        <v>30648.314931630717</v>
      </c>
      <c r="EY14" s="295">
        <v>600</v>
      </c>
      <c r="EZ14" s="189">
        <v>6.0072338270252934E-2</v>
      </c>
      <c r="FA14" s="189">
        <v>6.1913360742697598E-2</v>
      </c>
      <c r="FB14" s="263">
        <v>9912.2506226773821</v>
      </c>
      <c r="FC14" s="263">
        <v>900</v>
      </c>
      <c r="FD14" s="296">
        <v>1</v>
      </c>
      <c r="FE14" s="263">
        <v>22016.821887540795</v>
      </c>
      <c r="FF14" s="117">
        <v>31929.072510218175</v>
      </c>
      <c r="FG14" s="146">
        <v>600</v>
      </c>
      <c r="FH14" s="256">
        <v>8.8543156090615163E-3</v>
      </c>
      <c r="FI14" s="256">
        <v>8.8936310128422402E-3</v>
      </c>
      <c r="FJ14" s="255">
        <v>10636.807045357875</v>
      </c>
      <c r="FK14" s="255">
        <v>900</v>
      </c>
      <c r="FL14" s="292">
        <v>1</v>
      </c>
      <c r="FM14" s="255">
        <v>22016.821887540795</v>
      </c>
      <c r="FN14" s="119">
        <v>32653.628932898668</v>
      </c>
      <c r="FO14" s="295">
        <v>600</v>
      </c>
      <c r="FP14" s="189">
        <v>7.8163583469488263E-2</v>
      </c>
      <c r="FQ14" s="189">
        <v>8.1299526931498223E-2</v>
      </c>
      <c r="FR14" s="263">
        <v>13099.361260809908</v>
      </c>
      <c r="FS14" s="263">
        <v>900</v>
      </c>
      <c r="FT14" s="296">
        <v>2</v>
      </c>
      <c r="FU14" s="263">
        <v>22016.821887540795</v>
      </c>
      <c r="FV14" s="117">
        <v>35116.183148350705</v>
      </c>
      <c r="FW14" s="146">
        <v>600</v>
      </c>
      <c r="FX14" s="256">
        <v>-1.1369355061016741E-2</v>
      </c>
      <c r="FY14" s="256">
        <v>-1.130496818718818E-2</v>
      </c>
      <c r="FZ14" s="255">
        <v>8572.0327398060417</v>
      </c>
      <c r="GA14" s="255">
        <v>900</v>
      </c>
      <c r="GB14" s="292">
        <v>2</v>
      </c>
      <c r="GC14" s="255">
        <v>22016.821887540795</v>
      </c>
      <c r="GD14" s="119">
        <v>30588.854627346838</v>
      </c>
      <c r="GE14" s="295">
        <v>600</v>
      </c>
      <c r="GF14" s="189">
        <v>4.8083982961410008E-3</v>
      </c>
      <c r="GG14" s="189">
        <v>4.8199771944410497E-3</v>
      </c>
      <c r="GH14" s="263">
        <v>9923.712583751425</v>
      </c>
      <c r="GI14" s="263">
        <v>900</v>
      </c>
      <c r="GJ14" s="296">
        <v>1</v>
      </c>
      <c r="GK14" s="263">
        <v>22016.821887540795</v>
      </c>
      <c r="GL14" s="117">
        <v>31940.53447129222</v>
      </c>
      <c r="GM14" s="146">
        <v>600</v>
      </c>
      <c r="GN14" s="256">
        <v>-5.9855057205632223E-4</v>
      </c>
      <c r="GO14" s="256">
        <v>-5.9837147639707489E-4</v>
      </c>
      <c r="GP14" s="255">
        <v>9809.671883694713</v>
      </c>
      <c r="GQ14" s="255">
        <v>900</v>
      </c>
      <c r="GR14" s="292">
        <v>2</v>
      </c>
      <c r="GS14" s="255">
        <v>22016.821887540795</v>
      </c>
      <c r="GT14" s="119">
        <v>31826.493771235509</v>
      </c>
      <c r="GU14" s="295">
        <v>600</v>
      </c>
      <c r="GV14" s="189">
        <v>-2.6971321121767231E-2</v>
      </c>
      <c r="GW14" s="189">
        <v>-2.6610843166853027E-2</v>
      </c>
      <c r="GX14" s="263">
        <v>9823.1725774617189</v>
      </c>
      <c r="GY14" s="263">
        <v>900</v>
      </c>
      <c r="GZ14" s="296">
        <v>2</v>
      </c>
      <c r="HA14" s="263">
        <v>22016.821887540795</v>
      </c>
      <c r="HB14" s="117">
        <v>31839.994465002514</v>
      </c>
      <c r="HC14" s="146">
        <v>600</v>
      </c>
      <c r="HD14" s="256">
        <v>-3.0683496783413342E-2</v>
      </c>
      <c r="HE14" s="256">
        <v>-3.021753622330825E-2</v>
      </c>
      <c r="HF14" s="255">
        <v>8687.2392402218502</v>
      </c>
      <c r="HG14" s="255">
        <v>900</v>
      </c>
      <c r="HH14" s="292">
        <v>2</v>
      </c>
      <c r="HI14" s="255">
        <v>22016.821887540795</v>
      </c>
      <c r="HJ14" s="119">
        <v>30704.061127762645</v>
      </c>
      <c r="HK14" s="295">
        <v>600</v>
      </c>
      <c r="HL14" s="189">
        <v>-4.989188550734551E-2</v>
      </c>
      <c r="HM14" s="189">
        <v>-4.866772825311938E-2</v>
      </c>
      <c r="HN14" s="263">
        <v>9840.0118194798961</v>
      </c>
      <c r="HO14" s="263">
        <v>900</v>
      </c>
      <c r="HP14" s="296">
        <v>1</v>
      </c>
      <c r="HQ14" s="263">
        <v>22016.821887540795</v>
      </c>
      <c r="HR14" s="117">
        <v>31856.833707020691</v>
      </c>
      <c r="HS14" s="146">
        <v>600</v>
      </c>
      <c r="HT14" s="256">
        <v>-8.2188045586199215E-2</v>
      </c>
      <c r="HU14" s="256">
        <v>-7.8901266141579773E-2</v>
      </c>
      <c r="HV14" s="255">
        <v>9215.3610316298964</v>
      </c>
      <c r="HW14" s="255">
        <v>900</v>
      </c>
      <c r="HX14" s="292">
        <v>1</v>
      </c>
      <c r="HY14" s="255">
        <v>22016.821887540795</v>
      </c>
      <c r="HZ14" s="119">
        <v>31232.182919170693</v>
      </c>
      <c r="IA14" s="295">
        <v>600</v>
      </c>
      <c r="IB14" s="189">
        <v>1.3404916209743333E-2</v>
      </c>
      <c r="IC14" s="189">
        <v>1.3495164906906609E-2</v>
      </c>
      <c r="ID14" s="263">
        <v>11649.938079266894</v>
      </c>
      <c r="IE14" s="263">
        <v>900</v>
      </c>
      <c r="IF14" s="296">
        <v>2</v>
      </c>
      <c r="IG14" s="263">
        <v>22016.821887540795</v>
      </c>
      <c r="IH14" s="117">
        <v>33666.759966807687</v>
      </c>
      <c r="II14" s="146">
        <v>600</v>
      </c>
      <c r="IJ14" s="256">
        <v>0.10963023832110008</v>
      </c>
      <c r="IK14" s="256">
        <v>0.11586538990684803</v>
      </c>
      <c r="IL14" s="255">
        <v>12161.447312895998</v>
      </c>
      <c r="IM14" s="255">
        <v>900</v>
      </c>
      <c r="IN14" s="292">
        <v>1</v>
      </c>
      <c r="IO14" s="255">
        <v>22016.821887540795</v>
      </c>
      <c r="IP14" s="119">
        <v>34178.269200436793</v>
      </c>
      <c r="IQ14" s="295">
        <v>600</v>
      </c>
      <c r="IR14" s="189">
        <v>3.314888209683748E-2</v>
      </c>
      <c r="IS14" s="189">
        <v>3.3704427868121778E-2</v>
      </c>
      <c r="IT14" s="263">
        <v>10253.663522916771</v>
      </c>
      <c r="IU14" s="263">
        <v>900</v>
      </c>
      <c r="IV14" s="296">
        <v>1</v>
      </c>
      <c r="IW14" s="263">
        <v>22016.821887540795</v>
      </c>
      <c r="IX14" s="117">
        <v>32270.485410457564</v>
      </c>
      <c r="IY14" s="146">
        <v>600</v>
      </c>
      <c r="IZ14" s="256">
        <v>-9.6712194218292677E-3</v>
      </c>
      <c r="JA14" s="256">
        <v>-9.6246035776648142E-3</v>
      </c>
      <c r="JB14" s="255">
        <v>8827.5136574434528</v>
      </c>
      <c r="JC14" s="255">
        <v>900</v>
      </c>
      <c r="JD14" s="292">
        <v>1</v>
      </c>
      <c r="JE14" s="255">
        <v>22016.821887540795</v>
      </c>
      <c r="JF14" s="119">
        <v>30844.335544984249</v>
      </c>
      <c r="JG14" s="295">
        <v>600</v>
      </c>
      <c r="JH14" s="189">
        <v>-9.0197408100297603E-3</v>
      </c>
      <c r="JI14" s="189">
        <v>-8.9791849738627416E-3</v>
      </c>
      <c r="JJ14" s="263">
        <v>9425.1081404768411</v>
      </c>
      <c r="JK14" s="263">
        <v>900</v>
      </c>
      <c r="JL14" s="296">
        <v>2</v>
      </c>
      <c r="JM14" s="263">
        <v>22016.821887540795</v>
      </c>
      <c r="JN14" s="117">
        <v>31441.930028017636</v>
      </c>
      <c r="JO14" s="146">
        <v>600</v>
      </c>
      <c r="JP14" s="256">
        <v>-2.7495116244176433E-2</v>
      </c>
      <c r="JQ14" s="256">
        <v>-2.7120566152547432E-2</v>
      </c>
      <c r="JR14" s="255">
        <v>8246.4954983899497</v>
      </c>
      <c r="JS14" s="255">
        <v>900</v>
      </c>
      <c r="JT14" s="292">
        <v>1</v>
      </c>
      <c r="JU14" s="255">
        <v>22016.821887540795</v>
      </c>
      <c r="JV14" s="119">
        <v>30263.317385930743</v>
      </c>
      <c r="JW14" s="295">
        <v>600</v>
      </c>
      <c r="JX14" s="189">
        <v>-5.1447248000290628E-3</v>
      </c>
      <c r="JY14" s="189">
        <v>-5.1315133694965764E-3</v>
      </c>
      <c r="JZ14" s="263">
        <v>10108.390079553334</v>
      </c>
      <c r="KA14" s="263">
        <v>900</v>
      </c>
      <c r="KB14" s="296">
        <v>1</v>
      </c>
      <c r="KC14" s="263">
        <v>22016.821887540795</v>
      </c>
      <c r="KD14" s="117">
        <v>32125.211967094128</v>
      </c>
      <c r="KE14" s="146">
        <v>600</v>
      </c>
      <c r="KF14" s="256">
        <v>6.958425960321782E-3</v>
      </c>
      <c r="KG14" s="256">
        <v>6.9826920582067853E-3</v>
      </c>
      <c r="KH14" s="255">
        <v>9304.199139799568</v>
      </c>
      <c r="KI14" s="255">
        <v>900</v>
      </c>
      <c r="KJ14" s="292">
        <v>1</v>
      </c>
      <c r="KK14" s="255">
        <v>22016.821887540795</v>
      </c>
      <c r="KL14" s="119">
        <v>31321.021027340365</v>
      </c>
      <c r="KM14" s="295">
        <v>600</v>
      </c>
      <c r="KN14" s="189">
        <v>-3.720612853910147E-2</v>
      </c>
      <c r="KO14" s="189">
        <v>-3.6522485333494115E-2</v>
      </c>
      <c r="KP14" s="263">
        <v>9480.6065783737922</v>
      </c>
      <c r="KQ14" s="263">
        <v>900</v>
      </c>
      <c r="KR14" s="296">
        <v>2</v>
      </c>
      <c r="KS14" s="263">
        <v>22016.821887540795</v>
      </c>
      <c r="KT14" s="117">
        <v>31497.428465914585</v>
      </c>
      <c r="KU14" s="146">
        <v>600</v>
      </c>
      <c r="KV14" s="256">
        <v>0.10628909234478599</v>
      </c>
      <c r="KW14" s="256">
        <v>0.11214334216418598</v>
      </c>
      <c r="KX14" s="255">
        <v>12416.801048440215</v>
      </c>
      <c r="KY14" s="255">
        <v>900</v>
      </c>
      <c r="KZ14" s="292">
        <v>1</v>
      </c>
      <c r="LA14" s="255">
        <v>22016.821887540795</v>
      </c>
      <c r="LB14" s="119">
        <v>34433.62293598101</v>
      </c>
      <c r="LC14" s="295">
        <v>600</v>
      </c>
      <c r="LD14" s="189">
        <v>1.7532216588030804E-2</v>
      </c>
      <c r="LE14" s="189">
        <v>1.7686808019272915E-2</v>
      </c>
      <c r="LF14" s="263">
        <v>10661.147781286814</v>
      </c>
      <c r="LG14" s="263">
        <v>900</v>
      </c>
      <c r="LH14" s="296">
        <v>2</v>
      </c>
      <c r="LI14" s="263">
        <v>22016.821887540795</v>
      </c>
      <c r="LJ14" s="117">
        <v>32677.969668827609</v>
      </c>
      <c r="LK14" s="146">
        <v>600</v>
      </c>
      <c r="LL14" s="256">
        <v>5.6287095011180316E-3</v>
      </c>
      <c r="LM14" s="256">
        <v>5.6445804501230601E-3</v>
      </c>
      <c r="LN14" s="255">
        <v>10799.615328479924</v>
      </c>
      <c r="LO14" s="255">
        <v>900</v>
      </c>
      <c r="LP14" s="292">
        <v>1</v>
      </c>
      <c r="LQ14" s="255">
        <v>22016.821887540795</v>
      </c>
      <c r="LR14" s="119">
        <v>32816.43721602072</v>
      </c>
      <c r="LS14" s="295">
        <v>600</v>
      </c>
      <c r="LT14" s="189">
        <v>0.11691716413310851</v>
      </c>
      <c r="LU14" s="189">
        <v>0.12402631613971304</v>
      </c>
      <c r="LV14" s="263">
        <v>10548.4064087518</v>
      </c>
      <c r="LW14" s="263">
        <v>900</v>
      </c>
      <c r="LX14" s="296">
        <v>1</v>
      </c>
      <c r="LY14" s="263">
        <v>22016.821887540795</v>
      </c>
      <c r="LZ14" s="117">
        <v>32565.228296292596</v>
      </c>
      <c r="MA14" s="146">
        <v>600</v>
      </c>
      <c r="MB14" s="256">
        <v>-3.0683907200843288E-3</v>
      </c>
      <c r="MC14" s="256">
        <v>-3.0636880204151229E-3</v>
      </c>
      <c r="MD14" s="255">
        <v>7688.7452321548817</v>
      </c>
      <c r="ME14" s="255">
        <v>900</v>
      </c>
      <c r="MF14" s="292">
        <v>1</v>
      </c>
      <c r="MG14" s="255">
        <v>22016.821887540795</v>
      </c>
      <c r="MH14" s="119">
        <v>29705.567119695676</v>
      </c>
      <c r="MI14" s="295">
        <v>600</v>
      </c>
      <c r="MJ14" s="189">
        <v>7.0799072475238881E-2</v>
      </c>
      <c r="MK14" s="189">
        <v>7.3365535519803293E-2</v>
      </c>
      <c r="ML14" s="263">
        <v>11456.075853478573</v>
      </c>
      <c r="MM14" s="263">
        <v>900</v>
      </c>
      <c r="MN14" s="296">
        <v>1</v>
      </c>
      <c r="MO14" s="263">
        <v>22016.821887540795</v>
      </c>
      <c r="MP14" s="117">
        <v>33472.897741019369</v>
      </c>
      <c r="MQ14" s="146">
        <v>600</v>
      </c>
      <c r="MR14" s="256">
        <v>2.6575130632786298E-2</v>
      </c>
      <c r="MS14" s="256">
        <v>2.6931398369227644E-2</v>
      </c>
      <c r="MT14" s="255">
        <v>10929.245400369324</v>
      </c>
      <c r="MU14" s="255">
        <v>900</v>
      </c>
      <c r="MV14" s="292">
        <v>1</v>
      </c>
      <c r="MW14" s="255">
        <v>11647.576904494097</v>
      </c>
      <c r="MX14" s="119">
        <v>22576.822304863421</v>
      </c>
      <c r="MY14" s="295">
        <v>600</v>
      </c>
      <c r="MZ14" s="189">
        <v>-7.5459473327347815E-2</v>
      </c>
      <c r="NA14" s="189">
        <v>-7.2682689142407164E-2</v>
      </c>
      <c r="NB14" s="263">
        <v>9012.0736866958014</v>
      </c>
      <c r="NC14" s="263">
        <v>900</v>
      </c>
      <c r="ND14" s="296">
        <v>1</v>
      </c>
      <c r="NE14" s="263">
        <v>22016.821887540795</v>
      </c>
      <c r="NF14" s="117">
        <v>31028.895574236594</v>
      </c>
      <c r="NG14" s="146">
        <v>600</v>
      </c>
      <c r="NH14" s="256">
        <v>8.0420761007275507E-2</v>
      </c>
      <c r="NI14" s="256">
        <v>8.3742968538649265E-2</v>
      </c>
      <c r="NJ14" s="255">
        <v>11571.564777537678</v>
      </c>
      <c r="NK14" s="255">
        <v>900</v>
      </c>
      <c r="NL14" s="292">
        <v>1</v>
      </c>
      <c r="NM14" s="255">
        <v>22016.821887540795</v>
      </c>
      <c r="NN14" s="119">
        <v>33588.386665078477</v>
      </c>
      <c r="NO14" s="295">
        <v>600</v>
      </c>
      <c r="NP14" s="189">
        <v>1.1445882511241949E-2</v>
      </c>
      <c r="NQ14" s="189">
        <v>1.1511637258705631E-2</v>
      </c>
      <c r="NR14" s="263">
        <v>11484.259523107556</v>
      </c>
      <c r="NS14" s="263">
        <v>900</v>
      </c>
      <c r="NT14" s="296">
        <v>1</v>
      </c>
      <c r="NU14" s="263">
        <v>22016.821887540795</v>
      </c>
      <c r="NV14" s="117">
        <v>33501.081410648352</v>
      </c>
      <c r="NW14" s="146">
        <v>600</v>
      </c>
      <c r="NX14" s="256">
        <v>-1.3595053198840704E-2</v>
      </c>
      <c r="NY14" s="256">
        <v>-1.3503057828962994E-2</v>
      </c>
      <c r="NZ14" s="255">
        <v>9971.7422921137804</v>
      </c>
      <c r="OA14" s="255">
        <v>900</v>
      </c>
      <c r="OB14" s="292">
        <v>1</v>
      </c>
      <c r="OC14" s="255">
        <v>22016.821887540795</v>
      </c>
      <c r="OD14" s="119">
        <v>31988.564179654575</v>
      </c>
      <c r="OE14" s="295">
        <v>600</v>
      </c>
      <c r="OF14" s="189">
        <v>2.6036880876983366E-2</v>
      </c>
      <c r="OG14" s="189">
        <v>2.6378801525728246E-2</v>
      </c>
      <c r="OH14" s="263">
        <v>10312.763739956003</v>
      </c>
      <c r="OI14" s="263">
        <v>900</v>
      </c>
      <c r="OJ14" s="296">
        <v>1</v>
      </c>
      <c r="OK14" s="263">
        <v>22016.821887540795</v>
      </c>
      <c r="OL14" s="117">
        <v>32329.585627496795</v>
      </c>
      <c r="OM14" s="146">
        <v>600</v>
      </c>
      <c r="ON14" s="256">
        <v>5.0181378461104167E-3</v>
      </c>
      <c r="OO14" s="256">
        <v>5.0307497871597828E-3</v>
      </c>
      <c r="OP14" s="255">
        <v>12092.314903155127</v>
      </c>
      <c r="OQ14" s="255">
        <v>900</v>
      </c>
      <c r="OR14" s="292">
        <v>1</v>
      </c>
      <c r="OS14" s="255">
        <v>22016.821887540795</v>
      </c>
      <c r="OT14" s="119">
        <v>34109.13679069592</v>
      </c>
      <c r="OU14" s="295">
        <v>600</v>
      </c>
      <c r="OV14" s="189">
        <v>4.424816551300146E-2</v>
      </c>
      <c r="OW14" s="189">
        <v>4.5241715651489489E-2</v>
      </c>
      <c r="OX14" s="263">
        <v>10944.375917655576</v>
      </c>
      <c r="OY14" s="263">
        <v>900</v>
      </c>
      <c r="OZ14" s="296">
        <v>1</v>
      </c>
      <c r="PA14" s="263">
        <v>22016.821887540795</v>
      </c>
      <c r="PB14" s="117">
        <v>32961.197805196367</v>
      </c>
      <c r="PC14" s="146">
        <v>600</v>
      </c>
      <c r="PD14" s="256">
        <v>-6.6355943094627834E-2</v>
      </c>
      <c r="PE14" s="256">
        <v>-6.4202285730451392E-2</v>
      </c>
      <c r="PF14" s="255">
        <v>10017.466700829145</v>
      </c>
      <c r="PG14" s="255">
        <v>900</v>
      </c>
      <c r="PH14" s="292">
        <v>1</v>
      </c>
      <c r="PI14" s="255">
        <v>22016.821887540795</v>
      </c>
      <c r="PJ14" s="119">
        <v>32034.288588369942</v>
      </c>
      <c r="PK14" s="295">
        <v>600</v>
      </c>
      <c r="PL14" s="189">
        <v>2.1389852468285753E-3</v>
      </c>
      <c r="PM14" s="189">
        <v>2.1412745077125095E-3</v>
      </c>
      <c r="PN14" s="263">
        <v>11182.020168719422</v>
      </c>
      <c r="PO14" s="263">
        <v>900</v>
      </c>
      <c r="PP14" s="296">
        <v>2</v>
      </c>
      <c r="PQ14" s="263">
        <v>22016.821887540795</v>
      </c>
      <c r="PR14" s="117">
        <v>33198.842056260219</v>
      </c>
      <c r="PS14" s="146">
        <v>600</v>
      </c>
      <c r="PT14" s="256">
        <v>0.11881798934663286</v>
      </c>
      <c r="PU14" s="256">
        <v>0.12616492561958292</v>
      </c>
      <c r="PV14" s="255">
        <v>13878.111502347954</v>
      </c>
      <c r="PW14" s="255">
        <v>900</v>
      </c>
      <c r="PX14" s="292">
        <v>2</v>
      </c>
      <c r="PY14" s="255">
        <v>22016.821887540795</v>
      </c>
      <c r="PZ14" s="119">
        <v>35894.933389888749</v>
      </c>
      <c r="QA14" s="295">
        <v>600</v>
      </c>
      <c r="QB14" s="189">
        <v>1.1738036502796419E-2</v>
      </c>
      <c r="QC14" s="189">
        <v>1.1807197593497909E-2</v>
      </c>
      <c r="QD14" s="263">
        <v>12121.316176662176</v>
      </c>
      <c r="QE14" s="263">
        <v>900</v>
      </c>
      <c r="QF14" s="296">
        <v>2</v>
      </c>
      <c r="QG14" s="263">
        <v>22016.821887540795</v>
      </c>
      <c r="QH14" s="117">
        <v>34138.138064202969</v>
      </c>
      <c r="QI14" s="146">
        <v>600</v>
      </c>
      <c r="QJ14" s="256">
        <v>-7.3809297922652187E-2</v>
      </c>
      <c r="QK14" s="256">
        <v>-7.1151189649816815E-2</v>
      </c>
      <c r="QL14" s="255">
        <v>10506.36161924041</v>
      </c>
      <c r="QM14" s="255">
        <v>900</v>
      </c>
      <c r="QN14" s="292">
        <v>1</v>
      </c>
      <c r="QO14" s="255">
        <v>22016.821887540795</v>
      </c>
      <c r="QP14" s="119">
        <v>32523.183506781206</v>
      </c>
      <c r="QQ14" s="295">
        <v>600</v>
      </c>
      <c r="QR14" s="189">
        <v>2.5703322914392892E-4</v>
      </c>
      <c r="QS14" s="189">
        <v>2.5706626501476038E-4</v>
      </c>
      <c r="QT14" s="263">
        <v>8402.6137035525426</v>
      </c>
      <c r="QU14" s="263">
        <v>900</v>
      </c>
      <c r="QV14" s="296">
        <v>1</v>
      </c>
      <c r="QW14" s="263">
        <v>22016.821887540795</v>
      </c>
      <c r="QX14" s="117">
        <v>30419.435591093337</v>
      </c>
      <c r="QY14" s="146">
        <v>600</v>
      </c>
      <c r="QZ14" s="256">
        <v>7.906054756744707E-2</v>
      </c>
      <c r="RA14" s="256">
        <v>8.2269848893221642E-2</v>
      </c>
      <c r="RB14" s="255">
        <v>10538.05690089064</v>
      </c>
      <c r="RC14" s="255">
        <v>900</v>
      </c>
      <c r="RD14" s="292">
        <v>1</v>
      </c>
      <c r="RE14" s="255">
        <v>22016.821887540795</v>
      </c>
      <c r="RF14" s="119">
        <v>32554.878788431437</v>
      </c>
      <c r="RG14" s="295">
        <v>600</v>
      </c>
      <c r="RH14" s="189">
        <v>-2.2707863036196523E-2</v>
      </c>
      <c r="RI14" s="189">
        <v>-2.2451980026065743E-2</v>
      </c>
      <c r="RJ14" s="263">
        <v>10564.532811660863</v>
      </c>
      <c r="RK14" s="263">
        <v>900</v>
      </c>
      <c r="RL14" s="296">
        <v>1</v>
      </c>
      <c r="RM14" s="263">
        <v>22016.821887540795</v>
      </c>
      <c r="RN14" s="117">
        <v>32581.354699201656</v>
      </c>
      <c r="RO14" s="146">
        <v>600</v>
      </c>
      <c r="RP14" s="256">
        <v>6.2564992530444487E-3</v>
      </c>
      <c r="RQ14" s="256">
        <v>6.2761120255940828E-3</v>
      </c>
      <c r="RR14" s="255">
        <v>9260.307913624838</v>
      </c>
      <c r="RS14" s="255">
        <v>900</v>
      </c>
      <c r="RT14" s="292">
        <v>1</v>
      </c>
      <c r="RU14" s="255">
        <v>22016.821887540795</v>
      </c>
      <c r="RV14" s="119">
        <v>31277.129801165633</v>
      </c>
      <c r="RW14" s="295">
        <v>600</v>
      </c>
      <c r="RX14" s="189">
        <v>9.4453179677480001E-2</v>
      </c>
      <c r="RY14" s="189">
        <v>9.9057703692170707E-2</v>
      </c>
      <c r="RZ14" s="263">
        <v>12658.647687443592</v>
      </c>
      <c r="SA14" s="263">
        <v>900</v>
      </c>
      <c r="SB14" s="296">
        <v>1</v>
      </c>
      <c r="SC14" s="263">
        <v>22016.821887540795</v>
      </c>
      <c r="SD14" s="117">
        <v>34675.469574984389</v>
      </c>
      <c r="SE14" s="146">
        <v>600</v>
      </c>
      <c r="SF14" s="256">
        <v>-3.872955515480698E-3</v>
      </c>
      <c r="SG14" s="256">
        <v>-3.8654652961503944E-3</v>
      </c>
      <c r="SH14" s="255">
        <v>11260.659716678851</v>
      </c>
      <c r="SI14" s="255">
        <v>900</v>
      </c>
      <c r="SJ14" s="292">
        <v>2</v>
      </c>
      <c r="SK14" s="255">
        <v>22016.821887540795</v>
      </c>
      <c r="SL14" s="119">
        <v>33277.481604219647</v>
      </c>
      <c r="SM14" s="295">
        <v>600</v>
      </c>
      <c r="SN14" s="189">
        <v>2.9326460035986782E-2</v>
      </c>
      <c r="SO14" s="189">
        <v>2.97607153273165E-2</v>
      </c>
      <c r="SP14" s="263">
        <v>11610.109898905648</v>
      </c>
      <c r="SQ14" s="263">
        <v>900</v>
      </c>
      <c r="SR14" s="296">
        <v>1</v>
      </c>
      <c r="SS14" s="263">
        <v>22016.821887540795</v>
      </c>
      <c r="ST14" s="117">
        <v>33626.931786446439</v>
      </c>
      <c r="SU14" s="146">
        <v>600</v>
      </c>
      <c r="SV14" s="256">
        <v>-1.455834901228532E-2</v>
      </c>
      <c r="SW14" s="256">
        <v>-1.4452888645858808E-2</v>
      </c>
      <c r="SX14" s="255">
        <v>8438.4065565376932</v>
      </c>
      <c r="SY14" s="255">
        <v>900</v>
      </c>
      <c r="SZ14" s="292">
        <v>1</v>
      </c>
      <c r="TA14" s="255">
        <v>22016.821887540795</v>
      </c>
      <c r="TB14" s="119">
        <v>30455.228444078486</v>
      </c>
      <c r="TC14" s="295">
        <v>600</v>
      </c>
      <c r="TD14" s="189">
        <v>1.5244096660235643E-2</v>
      </c>
      <c r="TE14" s="189">
        <v>1.5360880568846103E-2</v>
      </c>
      <c r="TF14" s="263">
        <v>10906.243903987383</v>
      </c>
      <c r="TG14" s="263">
        <v>900</v>
      </c>
      <c r="TH14" s="296">
        <v>1</v>
      </c>
      <c r="TI14" s="263">
        <v>22016.821887540795</v>
      </c>
      <c r="TJ14" s="117">
        <v>32923.065791528177</v>
      </c>
      <c r="TK14" s="146">
        <v>600</v>
      </c>
      <c r="TL14" s="256">
        <v>3.0213260185877999E-2</v>
      </c>
      <c r="TM14" s="256">
        <v>3.0674312313120566E-2</v>
      </c>
      <c r="TN14" s="255">
        <v>10974.194750691224</v>
      </c>
      <c r="TO14" s="255">
        <v>900</v>
      </c>
      <c r="TP14" s="292">
        <v>1</v>
      </c>
      <c r="TQ14" s="255">
        <v>22016.821887540795</v>
      </c>
      <c r="TR14" s="119">
        <v>32991.016638232017</v>
      </c>
      <c r="TS14" s="295">
        <v>600</v>
      </c>
      <c r="TT14" s="189">
        <v>2.1516385264461573E-2</v>
      </c>
      <c r="TU14" s="189">
        <v>2.1749531836517288E-2</v>
      </c>
      <c r="TV14" s="263">
        <v>11508.6299060048</v>
      </c>
      <c r="TW14" s="263">
        <v>900</v>
      </c>
      <c r="TX14" s="296">
        <v>1</v>
      </c>
      <c r="TY14" s="263">
        <v>22016.821887540795</v>
      </c>
      <c r="TZ14" s="117">
        <v>33525.451793545595</v>
      </c>
      <c r="UA14" s="146">
        <v>600</v>
      </c>
      <c r="UB14" s="256">
        <v>2.0100297273343278E-2</v>
      </c>
      <c r="UC14" s="256">
        <v>2.0303668570972766E-2</v>
      </c>
      <c r="UD14" s="255">
        <v>8381.3114898000604</v>
      </c>
      <c r="UE14" s="255">
        <v>900</v>
      </c>
      <c r="UF14" s="292">
        <v>1</v>
      </c>
      <c r="UG14" s="255">
        <v>22016.821887540795</v>
      </c>
      <c r="UH14" s="119">
        <v>30398.133377340855</v>
      </c>
      <c r="UI14" s="295">
        <v>600</v>
      </c>
      <c r="UJ14" s="189">
        <v>-2.8626434333678116E-2</v>
      </c>
      <c r="UK14" s="189">
        <v>-2.8220579904911003E-2</v>
      </c>
      <c r="UL14" s="263">
        <v>10492.752326716451</v>
      </c>
      <c r="UM14" s="263">
        <v>900</v>
      </c>
      <c r="UN14" s="296">
        <v>1</v>
      </c>
      <c r="UO14" s="263">
        <v>22016.821887540795</v>
      </c>
      <c r="UP14" s="117">
        <v>32509.574214257245</v>
      </c>
      <c r="UQ14" s="146">
        <v>600</v>
      </c>
      <c r="UR14" s="256">
        <v>3.6601473947331029E-2</v>
      </c>
      <c r="US14" s="256">
        <v>3.7279555528501485E-2</v>
      </c>
      <c r="UT14" s="255">
        <v>11629.553803403322</v>
      </c>
      <c r="UU14" s="255">
        <v>900</v>
      </c>
      <c r="UV14" s="292">
        <v>1</v>
      </c>
      <c r="UW14" s="255">
        <v>22016.821887540795</v>
      </c>
      <c r="UX14" s="119">
        <v>33646.375690944114</v>
      </c>
      <c r="UY14" s="295">
        <v>600</v>
      </c>
      <c r="UZ14" s="189">
        <v>2.1598271698338695E-2</v>
      </c>
      <c r="VA14" s="189">
        <v>2.1833202687702169E-2</v>
      </c>
      <c r="VB14" s="263">
        <v>10216.644599826286</v>
      </c>
      <c r="VC14" s="263">
        <v>900</v>
      </c>
      <c r="VD14" s="296">
        <v>1</v>
      </c>
      <c r="VE14" s="263">
        <v>22016.821887540795</v>
      </c>
      <c r="VF14" s="117">
        <v>32233.466487367081</v>
      </c>
      <c r="VG14" s="146">
        <v>600</v>
      </c>
      <c r="VH14" s="256">
        <v>3.1832012384506315E-2</v>
      </c>
      <c r="VI14" s="256">
        <v>3.2344069719369761E-2</v>
      </c>
      <c r="VJ14" s="255">
        <v>11795.851674452622</v>
      </c>
      <c r="VK14" s="255">
        <v>900</v>
      </c>
      <c r="VL14" s="292">
        <v>1</v>
      </c>
      <c r="VM14" s="255">
        <v>22016.821887540795</v>
      </c>
      <c r="VN14" s="119">
        <v>33812.673561993419</v>
      </c>
      <c r="VO14" s="295">
        <v>600</v>
      </c>
      <c r="VP14" s="189">
        <v>4.3993027973248153E-2</v>
      </c>
      <c r="VQ14" s="189">
        <v>4.4975069268908152E-2</v>
      </c>
      <c r="VR14" s="263">
        <v>9061.719559855128</v>
      </c>
      <c r="VS14" s="263">
        <v>900</v>
      </c>
      <c r="VT14" s="296">
        <v>2</v>
      </c>
      <c r="VU14" s="263">
        <v>22016.821887540795</v>
      </c>
      <c r="VV14" s="117">
        <v>31078.541447395924</v>
      </c>
      <c r="VW14" s="146">
        <v>600</v>
      </c>
      <c r="VX14" s="256">
        <v>3.1337300415310722E-2</v>
      </c>
      <c r="VY14" s="256">
        <v>3.1833483058831158E-2</v>
      </c>
      <c r="VZ14" s="255">
        <v>11126.060451603807</v>
      </c>
      <c r="WA14" s="255">
        <v>900</v>
      </c>
      <c r="WB14" s="292">
        <v>1</v>
      </c>
      <c r="WC14" s="255">
        <v>22016.821887540795</v>
      </c>
      <c r="WD14" s="119">
        <v>33142.882339144606</v>
      </c>
      <c r="WE14" s="295">
        <v>600</v>
      </c>
      <c r="WF14" s="189">
        <v>2.3394872955979897E-2</v>
      </c>
      <c r="WG14" s="189">
        <v>2.3670679617184609E-2</v>
      </c>
      <c r="WH14" s="263">
        <v>10585.840426908015</v>
      </c>
      <c r="WI14" s="263">
        <v>900</v>
      </c>
      <c r="WJ14" s="296">
        <v>1</v>
      </c>
      <c r="WK14" s="263">
        <v>22016.821887540795</v>
      </c>
      <c r="WL14" s="117">
        <v>32602.662314448811</v>
      </c>
      <c r="WM14" s="146">
        <v>600</v>
      </c>
      <c r="WN14" s="256">
        <v>3.4478017436780389E-2</v>
      </c>
      <c r="WO14" s="256">
        <v>3.5079274430432683E-2</v>
      </c>
      <c r="WP14" s="255">
        <v>9900.4550112841935</v>
      </c>
      <c r="WQ14" s="255">
        <v>900</v>
      </c>
      <c r="WR14" s="292">
        <v>1</v>
      </c>
      <c r="WS14" s="255">
        <v>22016.821887540795</v>
      </c>
      <c r="WT14" s="119">
        <v>31917.276898824988</v>
      </c>
      <c r="WU14" s="295">
        <v>600</v>
      </c>
      <c r="WV14" s="189">
        <v>7.2515015398173177E-2</v>
      </c>
      <c r="WW14" s="189">
        <v>7.5208950659459539E-2</v>
      </c>
      <c r="WX14" s="263">
        <v>11033.910799689485</v>
      </c>
      <c r="WY14" s="263">
        <v>900</v>
      </c>
      <c r="WZ14" s="296">
        <v>1</v>
      </c>
      <c r="XA14" s="263">
        <v>22016.821887540795</v>
      </c>
      <c r="XB14" s="117">
        <v>33050.73268723028</v>
      </c>
      <c r="XC14" s="146">
        <v>600</v>
      </c>
      <c r="XD14" s="256">
        <v>-6.3438723483027162E-2</v>
      </c>
      <c r="XE14" s="256">
        <v>-6.1468372512103353E-2</v>
      </c>
      <c r="XF14" s="255">
        <v>11019.458181129399</v>
      </c>
      <c r="XG14" s="255">
        <v>900</v>
      </c>
      <c r="XH14" s="292">
        <v>1</v>
      </c>
      <c r="XI14" s="255">
        <v>22016.821887540795</v>
      </c>
      <c r="XJ14" s="119">
        <v>33036.280068670196</v>
      </c>
      <c r="XK14" s="295">
        <v>600</v>
      </c>
      <c r="XL14" s="189">
        <v>5.1593762519706148E-2</v>
      </c>
      <c r="XM14" s="189">
        <v>5.2947908712869696E-2</v>
      </c>
      <c r="XN14" s="263">
        <v>12424.612538816173</v>
      </c>
      <c r="XO14" s="263">
        <v>900</v>
      </c>
      <c r="XP14" s="296">
        <v>1</v>
      </c>
      <c r="XQ14" s="263">
        <v>22016.821887540795</v>
      </c>
      <c r="XR14" s="117">
        <v>34441.434426356966</v>
      </c>
      <c r="XS14" s="146">
        <v>600</v>
      </c>
      <c r="XT14" s="256">
        <v>-5.0296514339796096E-3</v>
      </c>
      <c r="XU14" s="256">
        <v>-5.0170239167464104E-3</v>
      </c>
      <c r="XV14" s="255">
        <v>9633.3728570751391</v>
      </c>
      <c r="XW14" s="255">
        <v>900</v>
      </c>
      <c r="XX14" s="292">
        <v>1</v>
      </c>
      <c r="XY14" s="255">
        <v>22016.821887540795</v>
      </c>
      <c r="XZ14" s="119">
        <v>31650.194744615932</v>
      </c>
      <c r="YA14" s="295">
        <v>600</v>
      </c>
      <c r="YB14" s="189">
        <v>-2.2546776632400112E-2</v>
      </c>
      <c r="YC14" s="189">
        <v>-2.2294497647195377E-2</v>
      </c>
      <c r="YD14" s="263">
        <v>9629.6363474351965</v>
      </c>
      <c r="YE14" s="263">
        <v>900</v>
      </c>
      <c r="YF14" s="296">
        <v>2</v>
      </c>
      <c r="YG14" s="263">
        <v>22016.821887540795</v>
      </c>
      <c r="YH14" s="117">
        <v>31646.458234975991</v>
      </c>
      <c r="YI14" s="146">
        <v>600</v>
      </c>
      <c r="YJ14" s="256">
        <v>6.1673695634247828E-2</v>
      </c>
      <c r="YK14" s="256">
        <v>6.3615225806242792E-2</v>
      </c>
      <c r="YL14" s="255">
        <v>10316.61483653781</v>
      </c>
      <c r="YM14" s="255">
        <v>900</v>
      </c>
      <c r="YN14" s="292">
        <v>1</v>
      </c>
      <c r="YO14" s="255">
        <v>22016.821887540795</v>
      </c>
      <c r="YP14" s="119">
        <v>32333.436724078605</v>
      </c>
      <c r="YQ14" s="295">
        <v>600</v>
      </c>
      <c r="YR14" s="189">
        <v>-2.5725154763537528E-2</v>
      </c>
      <c r="YS14" s="189">
        <v>-2.5397082229192236E-2</v>
      </c>
      <c r="YT14" s="263">
        <v>10690.480924323076</v>
      </c>
      <c r="YU14" s="263">
        <v>900</v>
      </c>
      <c r="YV14" s="296">
        <v>1</v>
      </c>
      <c r="YW14" s="263">
        <v>22016.821887540795</v>
      </c>
      <c r="YX14" s="117">
        <v>32707.302811863869</v>
      </c>
      <c r="YY14" s="146">
        <v>600</v>
      </c>
      <c r="YZ14" s="256">
        <v>-0.10393152017220572</v>
      </c>
      <c r="ZA14" s="256">
        <v>-9.8712984712433616E-2</v>
      </c>
      <c r="ZB14" s="255">
        <v>9369.0883164797888</v>
      </c>
      <c r="ZC14" s="255">
        <v>900</v>
      </c>
      <c r="ZD14" s="292">
        <v>1</v>
      </c>
      <c r="ZE14" s="255">
        <v>22016.821887540795</v>
      </c>
      <c r="ZF14" s="119">
        <v>31385.910204020583</v>
      </c>
      <c r="ZG14" s="295">
        <v>600</v>
      </c>
      <c r="ZH14" s="189">
        <v>4.6081825861558352E-2</v>
      </c>
      <c r="ZI14" s="189">
        <v>4.7160092228153649E-2</v>
      </c>
      <c r="ZJ14" s="263">
        <v>8669.6329398151101</v>
      </c>
      <c r="ZK14" s="263">
        <v>900</v>
      </c>
      <c r="ZL14" s="296">
        <v>1</v>
      </c>
      <c r="ZM14" s="263">
        <v>22016.821887540795</v>
      </c>
      <c r="ZN14" s="117">
        <v>30686.454827355905</v>
      </c>
      <c r="ZO14" s="146">
        <v>600</v>
      </c>
      <c r="ZP14" s="256">
        <v>6.8312295167489323E-2</v>
      </c>
      <c r="ZQ14" s="256">
        <v>7.0699630592933715E-2</v>
      </c>
      <c r="ZR14" s="255">
        <v>11621.500092818145</v>
      </c>
      <c r="ZS14" s="255">
        <v>900</v>
      </c>
      <c r="ZT14" s="292">
        <v>1</v>
      </c>
      <c r="ZU14" s="255">
        <v>22016.821887540795</v>
      </c>
      <c r="ZV14" s="119">
        <v>33638.321980358938</v>
      </c>
      <c r="ZW14" s="295">
        <v>600</v>
      </c>
      <c r="ZX14" s="189">
        <v>-5.0601019240778339E-2</v>
      </c>
      <c r="ZY14" s="189">
        <v>-4.9342110916709703E-2</v>
      </c>
      <c r="ZZ14" s="263">
        <v>9695.8493497070358</v>
      </c>
      <c r="AAA14" s="263">
        <v>900</v>
      </c>
      <c r="AAB14" s="296">
        <v>1</v>
      </c>
      <c r="AAC14" s="263">
        <v>22016.821887540795</v>
      </c>
      <c r="AAD14" s="117">
        <v>31712.671237247829</v>
      </c>
      <c r="AAE14" s="146">
        <v>600</v>
      </c>
      <c r="AAF14" s="256">
        <v>5.204658318516351E-2</v>
      </c>
      <c r="AAG14" s="256">
        <v>5.3424813253551751E-2</v>
      </c>
      <c r="AAH14" s="255">
        <v>10447.082128292854</v>
      </c>
      <c r="AAI14" s="255">
        <v>900</v>
      </c>
      <c r="AAJ14" s="292">
        <v>1</v>
      </c>
      <c r="AAK14" s="255">
        <v>22016.821887540795</v>
      </c>
      <c r="AAL14" s="119">
        <v>32463.90401583365</v>
      </c>
      <c r="AAM14" s="295">
        <v>600</v>
      </c>
      <c r="AAN14" s="189">
        <v>1.7314618971269555E-2</v>
      </c>
      <c r="AAO14" s="189">
        <v>1.7465385886576534E-2</v>
      </c>
      <c r="AAP14" s="263">
        <v>9983.4327683842675</v>
      </c>
      <c r="AAQ14" s="263">
        <v>900</v>
      </c>
      <c r="AAR14" s="296">
        <v>1</v>
      </c>
      <c r="AAS14" s="263">
        <v>22016.821887540795</v>
      </c>
      <c r="AAT14" s="117">
        <v>32000.254655925062</v>
      </c>
      <c r="AAU14" s="146">
        <v>600</v>
      </c>
      <c r="AAV14" s="256">
        <v>-1.3618897798761123E-3</v>
      </c>
      <c r="AAW14" s="256">
        <v>-1.3609628288393516E-3</v>
      </c>
      <c r="AAX14" s="255">
        <v>9959.4412485124431</v>
      </c>
      <c r="AAY14" s="255">
        <v>900</v>
      </c>
      <c r="AAZ14" s="292">
        <v>1</v>
      </c>
      <c r="ABA14" s="255">
        <v>22016.821887540795</v>
      </c>
      <c r="ABB14" s="119">
        <v>31976.26313605324</v>
      </c>
      <c r="ABC14" s="295">
        <v>600</v>
      </c>
      <c r="ABD14" s="189">
        <v>-8.2368012146647282E-2</v>
      </c>
      <c r="ABE14" s="189">
        <v>-7.9067018197184313E-2</v>
      </c>
      <c r="ABF14" s="263">
        <v>10511.89705402845</v>
      </c>
      <c r="ABG14" s="263">
        <v>900</v>
      </c>
      <c r="ABH14" s="296">
        <v>1</v>
      </c>
      <c r="ABI14" s="263">
        <v>22016.821887540795</v>
      </c>
      <c r="ABJ14" s="117">
        <v>32528.718941569245</v>
      </c>
      <c r="ABK14" s="146">
        <v>600</v>
      </c>
      <c r="ABL14" s="256">
        <v>-2.8951460712201994E-2</v>
      </c>
      <c r="ABM14" s="256">
        <v>-2.8536382525677251E-2</v>
      </c>
      <c r="ABN14" s="255">
        <v>10425.341567391191</v>
      </c>
      <c r="ABO14" s="255">
        <v>900</v>
      </c>
      <c r="ABP14" s="292">
        <v>1</v>
      </c>
      <c r="ABQ14" s="255">
        <v>22016.821887540795</v>
      </c>
      <c r="ABR14" s="119">
        <v>32442.163454931986</v>
      </c>
      <c r="ABS14" s="295">
        <v>600</v>
      </c>
      <c r="ABT14" s="189">
        <v>-2.8171768404530607E-2</v>
      </c>
      <c r="ABU14" s="189">
        <v>-2.7778644453063661E-2</v>
      </c>
      <c r="ABV14" s="263">
        <v>10086.610504781627</v>
      </c>
      <c r="ABW14" s="263">
        <v>900</v>
      </c>
      <c r="ABX14" s="296">
        <v>2</v>
      </c>
      <c r="ABY14" s="263">
        <v>22016.821887540795</v>
      </c>
      <c r="ABZ14" s="117">
        <v>32103.432392322422</v>
      </c>
      <c r="ACA14" s="146">
        <v>600</v>
      </c>
      <c r="ACB14" s="256">
        <v>2.3018662344607064E-2</v>
      </c>
      <c r="ACC14" s="256">
        <v>2.3285636278197686E-2</v>
      </c>
      <c r="ACD14" s="255">
        <v>10388.689794246697</v>
      </c>
      <c r="ACE14" s="255">
        <v>900</v>
      </c>
      <c r="ACF14" s="292">
        <v>1</v>
      </c>
      <c r="ACG14" s="255">
        <v>22016.821887540795</v>
      </c>
      <c r="ACH14" s="119">
        <v>32405.511681787491</v>
      </c>
      <c r="ACI14" s="295">
        <v>600</v>
      </c>
      <c r="ACJ14" s="189">
        <v>0.11975454713966252</v>
      </c>
      <c r="ACK14" s="189">
        <v>0.12722013821356692</v>
      </c>
      <c r="ACL14" s="263">
        <v>12836.636167507646</v>
      </c>
      <c r="ACM14" s="263">
        <v>900</v>
      </c>
      <c r="ACN14" s="296">
        <v>1</v>
      </c>
      <c r="ACO14" s="263">
        <v>22016.821887540795</v>
      </c>
      <c r="ACP14" s="117">
        <v>34853.458055048439</v>
      </c>
      <c r="ACQ14" s="146">
        <v>600</v>
      </c>
      <c r="ACR14" s="256">
        <v>-5.3895284778942183E-2</v>
      </c>
      <c r="ACS14" s="256">
        <v>-5.2468677741122738E-2</v>
      </c>
      <c r="ACT14" s="255">
        <v>10227.353919667228</v>
      </c>
      <c r="ACU14" s="255">
        <v>900</v>
      </c>
      <c r="ACV14" s="292">
        <v>1</v>
      </c>
      <c r="ACW14" s="255">
        <v>22016.821887540795</v>
      </c>
      <c r="ACX14" s="119">
        <v>32244.175807208023</v>
      </c>
      <c r="ACY14" s="295">
        <v>600</v>
      </c>
      <c r="ACZ14" s="189">
        <v>7.7628690116179455E-2</v>
      </c>
      <c r="ADA14" s="189">
        <v>8.0721301659820277E-2</v>
      </c>
      <c r="ADB14" s="263">
        <v>9263.5788759332172</v>
      </c>
      <c r="ADC14" s="263">
        <v>900</v>
      </c>
      <c r="ADD14" s="296">
        <v>2</v>
      </c>
      <c r="ADE14" s="263">
        <v>22016.821887540795</v>
      </c>
      <c r="ADF14" s="117">
        <v>31280.400763474012</v>
      </c>
      <c r="ADG14" s="146">
        <v>600</v>
      </c>
      <c r="ADH14" s="256">
        <v>8.7614491921527801E-2</v>
      </c>
      <c r="ADI14" s="256">
        <v>9.1567232918848385E-2</v>
      </c>
      <c r="ADJ14" s="255">
        <v>11081.392667537813</v>
      </c>
      <c r="ADK14" s="255">
        <v>900</v>
      </c>
      <c r="ADL14" s="292">
        <v>2</v>
      </c>
      <c r="ADM14" s="255">
        <v>22016.821887540795</v>
      </c>
      <c r="ADN14" s="119">
        <v>33098.214555078608</v>
      </c>
      <c r="ADO14" s="295">
        <v>600</v>
      </c>
      <c r="ADP14" s="189">
        <v>-4.6916327920934094E-2</v>
      </c>
      <c r="ADQ14" s="189">
        <v>-4.5832768593577766E-2</v>
      </c>
      <c r="ADR14" s="263">
        <v>10379.79585169354</v>
      </c>
      <c r="ADS14" s="263">
        <v>900</v>
      </c>
      <c r="ADT14" s="296">
        <v>1</v>
      </c>
      <c r="ADU14" s="263">
        <v>22016.821887540795</v>
      </c>
      <c r="ADV14" s="117">
        <v>32396.617739234334</v>
      </c>
    </row>
    <row r="15" spans="1:802" x14ac:dyDescent="0.35">
      <c r="A15" s="15">
        <v>45688</v>
      </c>
      <c r="B15" s="16">
        <v>1590</v>
      </c>
      <c r="C15" s="146">
        <v>636</v>
      </c>
      <c r="D15" s="256">
        <v>2.6876725836394066E-2</v>
      </c>
      <c r="E15" s="256">
        <v>2.7241162662774654E-2</v>
      </c>
      <c r="F15" s="255">
        <v>9723.5303269923425</v>
      </c>
      <c r="G15" s="255">
        <v>954</v>
      </c>
      <c r="H15" s="292">
        <v>1</v>
      </c>
      <c r="I15" s="255">
        <v>24291.831200793244</v>
      </c>
      <c r="J15" s="119">
        <v>34015.361527785586</v>
      </c>
      <c r="K15" s="295">
        <v>636</v>
      </c>
      <c r="L15" s="189">
        <v>3.7674255318160474E-2</v>
      </c>
      <c r="M15" s="189">
        <v>3.8392926807220285E-2</v>
      </c>
      <c r="N15" s="263">
        <v>10688.346512139147</v>
      </c>
      <c r="O15" s="263">
        <v>954</v>
      </c>
      <c r="P15" s="296">
        <v>1</v>
      </c>
      <c r="Q15" s="263">
        <v>24291.831200793244</v>
      </c>
      <c r="R15" s="117">
        <v>34980.177712932389</v>
      </c>
      <c r="S15" s="146">
        <v>636</v>
      </c>
      <c r="T15" s="256">
        <v>4.9340189434400383E-2</v>
      </c>
      <c r="U15" s="256">
        <v>5.0577685384431303E-2</v>
      </c>
      <c r="V15" s="255">
        <v>10201.29750931387</v>
      </c>
      <c r="W15" s="255">
        <v>954</v>
      </c>
      <c r="X15" s="292">
        <v>1</v>
      </c>
      <c r="Y15" s="255">
        <v>24291.831200793244</v>
      </c>
      <c r="Z15" s="119">
        <v>34493.128710107114</v>
      </c>
      <c r="AA15" s="295">
        <v>636</v>
      </c>
      <c r="AB15" s="189">
        <v>-2.7938133687250904E-3</v>
      </c>
      <c r="AC15" s="189">
        <v>-2.7899143040870378E-3</v>
      </c>
      <c r="AD15" s="263">
        <v>10479.512072920672</v>
      </c>
      <c r="AE15" s="263">
        <v>954</v>
      </c>
      <c r="AF15" s="296">
        <v>1</v>
      </c>
      <c r="AG15" s="263">
        <v>24291.831200793244</v>
      </c>
      <c r="AH15" s="117">
        <v>34771.343273713916</v>
      </c>
      <c r="AI15" s="146">
        <v>636</v>
      </c>
      <c r="AJ15" s="256">
        <v>8.4987316816723738E-3</v>
      </c>
      <c r="AK15" s="256">
        <v>8.5349484278691712E-3</v>
      </c>
      <c r="AL15" s="255">
        <v>9694.459443864851</v>
      </c>
      <c r="AM15" s="255">
        <v>954</v>
      </c>
      <c r="AN15" s="292">
        <v>1</v>
      </c>
      <c r="AO15" s="255">
        <v>24291.831200793244</v>
      </c>
      <c r="AP15" s="119">
        <v>33986.290644658096</v>
      </c>
      <c r="AQ15" s="295">
        <v>636</v>
      </c>
      <c r="AR15" s="189">
        <v>5.9811146140855649E-2</v>
      </c>
      <c r="AS15" s="189">
        <v>6.1636033550186431E-2</v>
      </c>
      <c r="AT15" s="263">
        <v>11475.192321105298</v>
      </c>
      <c r="AU15" s="263">
        <v>954</v>
      </c>
      <c r="AV15" s="296">
        <v>1</v>
      </c>
      <c r="AW15" s="263">
        <v>24291.831200793244</v>
      </c>
      <c r="AX15" s="117">
        <v>35767.02352189854</v>
      </c>
      <c r="AY15" s="146">
        <v>636</v>
      </c>
      <c r="AZ15" s="256">
        <v>3.727414372166632E-2</v>
      </c>
      <c r="BA15" s="256">
        <v>3.7977536862195738E-2</v>
      </c>
      <c r="BB15" s="255">
        <v>12219.158950406096</v>
      </c>
      <c r="BC15" s="255">
        <v>954</v>
      </c>
      <c r="BD15" s="292">
        <v>2</v>
      </c>
      <c r="BE15" s="255">
        <v>24291.831200793244</v>
      </c>
      <c r="BF15" s="119">
        <v>36510.990151199338</v>
      </c>
      <c r="BG15" s="295">
        <v>636</v>
      </c>
      <c r="BH15" s="189">
        <v>3.7553674088663072E-2</v>
      </c>
      <c r="BI15" s="189">
        <v>3.8267723660130759E-2</v>
      </c>
      <c r="BJ15" s="263">
        <v>9501.8991078357449</v>
      </c>
      <c r="BK15" s="263">
        <v>954</v>
      </c>
      <c r="BL15" s="296">
        <v>1</v>
      </c>
      <c r="BM15" s="263">
        <v>24291.831200793244</v>
      </c>
      <c r="BN15" s="117">
        <v>33793.73030862899</v>
      </c>
      <c r="BO15" s="146">
        <v>636</v>
      </c>
      <c r="BP15" s="256">
        <v>1.9464134768390311E-2</v>
      </c>
      <c r="BQ15" s="256">
        <v>1.9654796049429768E-2</v>
      </c>
      <c r="BR15" s="255">
        <v>10507.670636013634</v>
      </c>
      <c r="BS15" s="255">
        <v>954</v>
      </c>
      <c r="BT15" s="292">
        <v>1</v>
      </c>
      <c r="BU15" s="255">
        <v>24291.831200793244</v>
      </c>
      <c r="BV15" s="119">
        <v>34799.501836806878</v>
      </c>
      <c r="BW15" s="295">
        <v>636</v>
      </c>
      <c r="BX15" s="189">
        <v>8.1838783985141508E-2</v>
      </c>
      <c r="BY15" s="189">
        <v>8.528083107465112E-2</v>
      </c>
      <c r="BZ15" s="263">
        <v>13466.711942429207</v>
      </c>
      <c r="CA15" s="263">
        <v>954</v>
      </c>
      <c r="CB15" s="296">
        <v>1</v>
      </c>
      <c r="CC15" s="263">
        <v>24291.831200793244</v>
      </c>
      <c r="CD15" s="117">
        <v>37758.54314322245</v>
      </c>
      <c r="CE15" s="146">
        <v>636</v>
      </c>
      <c r="CF15" s="256">
        <v>6.3626600659502097E-2</v>
      </c>
      <c r="CG15" s="256">
        <v>6.5694394874716622E-2</v>
      </c>
      <c r="CH15" s="255">
        <v>10046.964477191374</v>
      </c>
      <c r="CI15" s="255">
        <v>954</v>
      </c>
      <c r="CJ15" s="292">
        <v>1</v>
      </c>
      <c r="CK15" s="255">
        <v>24291.831200793244</v>
      </c>
      <c r="CL15" s="119">
        <v>34338.795677984614</v>
      </c>
      <c r="CM15" s="295">
        <v>636</v>
      </c>
      <c r="CN15" s="189">
        <v>4.2824517203069595E-2</v>
      </c>
      <c r="CO15" s="189">
        <v>4.3754717781684827E-2</v>
      </c>
      <c r="CP15" s="263">
        <v>11142.728616279393</v>
      </c>
      <c r="CQ15" s="263">
        <v>954</v>
      </c>
      <c r="CR15" s="296">
        <v>1</v>
      </c>
      <c r="CS15" s="263">
        <v>24291.831200793244</v>
      </c>
      <c r="CT15" s="117">
        <v>35434.559817072637</v>
      </c>
      <c r="CU15" s="146">
        <v>636</v>
      </c>
      <c r="CV15" s="256">
        <v>2.5399573415478431E-2</v>
      </c>
      <c r="CW15" s="256">
        <v>2.5724891050330712E-2</v>
      </c>
      <c r="CX15" s="255">
        <v>12079.261512785624</v>
      </c>
      <c r="CY15" s="255">
        <v>954</v>
      </c>
      <c r="CZ15" s="292">
        <v>2</v>
      </c>
      <c r="DA15" s="255">
        <v>24291.831200793244</v>
      </c>
      <c r="DB15" s="119">
        <v>36371.092713578866</v>
      </c>
      <c r="DC15" s="295">
        <v>636</v>
      </c>
      <c r="DD15" s="189">
        <v>-1.1959189234151617E-2</v>
      </c>
      <c r="DE15" s="189">
        <v>-1.1887962351917358E-2</v>
      </c>
      <c r="DF15" s="263">
        <v>11358.007661556687</v>
      </c>
      <c r="DG15" s="263">
        <v>954</v>
      </c>
      <c r="DH15" s="296">
        <v>2</v>
      </c>
      <c r="DI15" s="263">
        <v>24291.831200793244</v>
      </c>
      <c r="DJ15" s="117">
        <v>35649.838862349934</v>
      </c>
      <c r="DK15" s="146">
        <v>636</v>
      </c>
      <c r="DL15" s="256">
        <v>-3.2706642066185135E-2</v>
      </c>
      <c r="DM15" s="256">
        <v>-3.2177563661528241E-2</v>
      </c>
      <c r="DN15" s="255">
        <v>11106.918345492602</v>
      </c>
      <c r="DO15" s="255">
        <v>954</v>
      </c>
      <c r="DP15" s="292">
        <v>1</v>
      </c>
      <c r="DQ15" s="255">
        <v>24291.831200793244</v>
      </c>
      <c r="DR15" s="119">
        <v>35398.74954628585</v>
      </c>
      <c r="DS15" s="295">
        <v>636</v>
      </c>
      <c r="DT15" s="189">
        <v>-4.2567152400549035E-2</v>
      </c>
      <c r="DU15" s="189">
        <v>-4.1673890538620029E-2</v>
      </c>
      <c r="DV15" s="263">
        <v>9653.0395201458869</v>
      </c>
      <c r="DW15" s="263">
        <v>954</v>
      </c>
      <c r="DX15" s="296">
        <v>1</v>
      </c>
      <c r="DY15" s="263">
        <v>24291.831200793244</v>
      </c>
      <c r="DZ15" s="117">
        <v>33944.870720939129</v>
      </c>
      <c r="EA15" s="146">
        <v>636</v>
      </c>
      <c r="EB15" s="256">
        <v>5.1117219198992252E-2</v>
      </c>
      <c r="EC15" s="256">
        <v>5.2446252959755801E-2</v>
      </c>
      <c r="ED15" s="255">
        <v>12457.102414004761</v>
      </c>
      <c r="EE15" s="255">
        <v>954</v>
      </c>
      <c r="EF15" s="292">
        <v>2</v>
      </c>
      <c r="EG15" s="255">
        <v>24291.831200793244</v>
      </c>
      <c r="EH15" s="119">
        <v>36748.933614798007</v>
      </c>
      <c r="EI15" s="295">
        <v>636</v>
      </c>
      <c r="EJ15" s="189">
        <v>1.3732788596562139E-2</v>
      </c>
      <c r="EK15" s="189">
        <v>1.3827516467126433E-2</v>
      </c>
      <c r="EL15" s="263">
        <v>11467.774548826319</v>
      </c>
      <c r="EM15" s="263">
        <v>954</v>
      </c>
      <c r="EN15" s="296">
        <v>1</v>
      </c>
      <c r="EO15" s="263">
        <v>24291.831200793244</v>
      </c>
      <c r="EP15" s="117">
        <v>35759.605749619564</v>
      </c>
      <c r="EQ15" s="146">
        <v>636</v>
      </c>
      <c r="ER15" s="256">
        <v>3.9079411635820606E-2</v>
      </c>
      <c r="ES15" s="256">
        <v>3.9853056803733633E-2</v>
      </c>
      <c r="ET15" s="255">
        <v>9611.4844266770706</v>
      </c>
      <c r="EU15" s="255">
        <v>954</v>
      </c>
      <c r="EV15" s="292">
        <v>1</v>
      </c>
      <c r="EW15" s="255">
        <v>24291.831200793244</v>
      </c>
      <c r="EX15" s="119">
        <v>33903.315627470314</v>
      </c>
      <c r="EY15" s="295">
        <v>636</v>
      </c>
      <c r="EZ15" s="189">
        <v>0.10266110091010244</v>
      </c>
      <c r="FA15" s="189">
        <v>0.10811580599567816</v>
      </c>
      <c r="FB15" s="263">
        <v>11619.92158797931</v>
      </c>
      <c r="FC15" s="263">
        <v>954</v>
      </c>
      <c r="FD15" s="296">
        <v>1</v>
      </c>
      <c r="FE15" s="263">
        <v>24291.831200793244</v>
      </c>
      <c r="FF15" s="117">
        <v>35911.752788772552</v>
      </c>
      <c r="FG15" s="146">
        <v>636</v>
      </c>
      <c r="FH15" s="256">
        <v>1.7942193154499134E-2</v>
      </c>
      <c r="FI15" s="256">
        <v>1.8104121301052878E-2</v>
      </c>
      <c r="FJ15" s="255">
        <v>11465.377090362928</v>
      </c>
      <c r="FK15" s="255">
        <v>954</v>
      </c>
      <c r="FL15" s="292">
        <v>1</v>
      </c>
      <c r="FM15" s="255">
        <v>24291.831200793244</v>
      </c>
      <c r="FN15" s="119">
        <v>35757.208291156174</v>
      </c>
      <c r="FO15" s="295">
        <v>636</v>
      </c>
      <c r="FP15" s="189">
        <v>4.4168852303012263E-2</v>
      </c>
      <c r="FQ15" s="189">
        <v>4.515881746331063E-2</v>
      </c>
      <c r="FR15" s="263">
        <v>14326.912924872786</v>
      </c>
      <c r="FS15" s="263">
        <v>954</v>
      </c>
      <c r="FT15" s="296">
        <v>2</v>
      </c>
      <c r="FU15" s="263">
        <v>24291.831200793244</v>
      </c>
      <c r="FV15" s="117">
        <v>38618.744125666031</v>
      </c>
      <c r="FW15" s="146">
        <v>636</v>
      </c>
      <c r="FX15" s="256">
        <v>7.4794577738343693E-2</v>
      </c>
      <c r="FY15" s="256">
        <v>7.7662752225438503E-2</v>
      </c>
      <c r="FZ15" s="255">
        <v>9873.760394545945</v>
      </c>
      <c r="GA15" s="255">
        <v>954</v>
      </c>
      <c r="GB15" s="292">
        <v>2</v>
      </c>
      <c r="GC15" s="255">
        <v>24291.831200793244</v>
      </c>
      <c r="GD15" s="119">
        <v>34165.591595339189</v>
      </c>
      <c r="GE15" s="295">
        <v>636</v>
      </c>
      <c r="GF15" s="189">
        <v>-3.626863940077036E-2</v>
      </c>
      <c r="GG15" s="189">
        <v>-3.5618812102734321E-2</v>
      </c>
      <c r="GH15" s="263">
        <v>10206.241729869243</v>
      </c>
      <c r="GI15" s="263">
        <v>954</v>
      </c>
      <c r="GJ15" s="296">
        <v>1</v>
      </c>
      <c r="GK15" s="263">
        <v>24291.831200793244</v>
      </c>
      <c r="GL15" s="117">
        <v>34498.072930662485</v>
      </c>
      <c r="GM15" s="146">
        <v>636</v>
      </c>
      <c r="GN15" s="256">
        <v>6.6753319331093963E-2</v>
      </c>
      <c r="GO15" s="256">
        <v>6.9031736182148862E-2</v>
      </c>
      <c r="GP15" s="255">
        <v>11122.850565203369</v>
      </c>
      <c r="GQ15" s="255">
        <v>954</v>
      </c>
      <c r="GR15" s="292">
        <v>2</v>
      </c>
      <c r="GS15" s="255">
        <v>24291.831200793244</v>
      </c>
      <c r="GT15" s="119">
        <v>35414.681765996611</v>
      </c>
      <c r="GU15" s="295">
        <v>636</v>
      </c>
      <c r="GV15" s="189">
        <v>-3.4880671008128437E-2</v>
      </c>
      <c r="GW15" s="189">
        <v>-3.4279352146467379E-2</v>
      </c>
      <c r="GX15" s="263">
        <v>10122.440585483388</v>
      </c>
      <c r="GY15" s="263">
        <v>954</v>
      </c>
      <c r="GZ15" s="296">
        <v>2</v>
      </c>
      <c r="HA15" s="263">
        <v>24291.831200793244</v>
      </c>
      <c r="HB15" s="117">
        <v>34414.271786276629</v>
      </c>
      <c r="HC15" s="146">
        <v>636</v>
      </c>
      <c r="HD15" s="256">
        <v>8.0749650462460965E-2</v>
      </c>
      <c r="HE15" s="256">
        <v>8.4099458792862292E-2</v>
      </c>
      <c r="HF15" s="255">
        <v>10053.831358728625</v>
      </c>
      <c r="HG15" s="255">
        <v>954</v>
      </c>
      <c r="HH15" s="292">
        <v>2</v>
      </c>
      <c r="HI15" s="255">
        <v>24291.831200793244</v>
      </c>
      <c r="HJ15" s="119">
        <v>34345.662559521865</v>
      </c>
      <c r="HK15" s="295">
        <v>636</v>
      </c>
      <c r="HL15" s="189">
        <v>5.6485773755181455E-2</v>
      </c>
      <c r="HM15" s="189">
        <v>5.8111561739029316E-2</v>
      </c>
      <c r="HN15" s="263">
        <v>11047.83027384038</v>
      </c>
      <c r="HO15" s="263">
        <v>954</v>
      </c>
      <c r="HP15" s="296">
        <v>1</v>
      </c>
      <c r="HQ15" s="263">
        <v>24291.831200793244</v>
      </c>
      <c r="HR15" s="117">
        <v>35339.661474633627</v>
      </c>
      <c r="HS15" s="146">
        <v>636</v>
      </c>
      <c r="HT15" s="256">
        <v>-9.1068571726186875E-2</v>
      </c>
      <c r="HU15" s="256">
        <v>-8.7044894154716945E-2</v>
      </c>
      <c r="HV15" s="255">
        <v>9049.2109060341681</v>
      </c>
      <c r="HW15" s="255">
        <v>954</v>
      </c>
      <c r="HX15" s="292">
        <v>1</v>
      </c>
      <c r="HY15" s="255">
        <v>24291.831200793244</v>
      </c>
      <c r="HZ15" s="119">
        <v>33341.042106827415</v>
      </c>
      <c r="IA15" s="295">
        <v>636</v>
      </c>
      <c r="IB15" s="189">
        <v>7.3525110694084017E-3</v>
      </c>
      <c r="IC15" s="189">
        <v>7.379607146280831E-3</v>
      </c>
      <c r="ID15" s="263">
        <v>12371.910045570381</v>
      </c>
      <c r="IE15" s="263">
        <v>954</v>
      </c>
      <c r="IF15" s="296">
        <v>2</v>
      </c>
      <c r="IG15" s="263">
        <v>24291.831200793244</v>
      </c>
      <c r="IH15" s="117">
        <v>36663.741246363628</v>
      </c>
      <c r="II15" s="146">
        <v>636</v>
      </c>
      <c r="IJ15" s="256">
        <v>5.8080053603725333E-2</v>
      </c>
      <c r="IK15" s="256">
        <v>5.9799833110340428E-2</v>
      </c>
      <c r="IL15" s="255">
        <v>13524.699832587377</v>
      </c>
      <c r="IM15" s="255">
        <v>954</v>
      </c>
      <c r="IN15" s="292">
        <v>1</v>
      </c>
      <c r="IO15" s="255">
        <v>24291.831200793244</v>
      </c>
      <c r="IP15" s="119">
        <v>37816.531033380619</v>
      </c>
      <c r="IQ15" s="295">
        <v>636</v>
      </c>
      <c r="IR15" s="189">
        <v>-5.022058462409635E-2</v>
      </c>
      <c r="IS15" s="189">
        <v>-4.8980378943761171E-2</v>
      </c>
      <c r="IT15" s="263">
        <v>10387.435198002488</v>
      </c>
      <c r="IU15" s="263">
        <v>954</v>
      </c>
      <c r="IV15" s="296">
        <v>1</v>
      </c>
      <c r="IW15" s="263">
        <v>24291.831200793244</v>
      </c>
      <c r="IX15" s="117">
        <v>34679.266398795735</v>
      </c>
      <c r="IY15" s="146">
        <v>636</v>
      </c>
      <c r="IZ15" s="256">
        <v>-6.2477444356550095E-2</v>
      </c>
      <c r="JA15" s="256">
        <v>-6.0565747881458853E-2</v>
      </c>
      <c r="JB15" s="255">
        <v>8928.868690846597</v>
      </c>
      <c r="JC15" s="255">
        <v>954</v>
      </c>
      <c r="JD15" s="292">
        <v>1</v>
      </c>
      <c r="JE15" s="255">
        <v>24291.831200793244</v>
      </c>
      <c r="JF15" s="119">
        <v>33220.699891639844</v>
      </c>
      <c r="JG15" s="295">
        <v>636</v>
      </c>
      <c r="JH15" s="189">
        <v>3.782388515595992E-2</v>
      </c>
      <c r="JI15" s="189">
        <v>3.8548312997345846E-2</v>
      </c>
      <c r="JJ15" s="263">
        <v>10424.430159109774</v>
      </c>
      <c r="JK15" s="263">
        <v>954</v>
      </c>
      <c r="JL15" s="296">
        <v>2</v>
      </c>
      <c r="JM15" s="263">
        <v>24291.831200793244</v>
      </c>
      <c r="JN15" s="117">
        <v>34716.261359903016</v>
      </c>
      <c r="JO15" s="146">
        <v>636</v>
      </c>
      <c r="JP15" s="256">
        <v>-2.4550898705081894E-2</v>
      </c>
      <c r="JQ15" s="256">
        <v>-2.4251976656413099E-2</v>
      </c>
      <c r="JR15" s="255">
        <v>8682.5016820657802</v>
      </c>
      <c r="JS15" s="255">
        <v>954</v>
      </c>
      <c r="JT15" s="292">
        <v>1</v>
      </c>
      <c r="JU15" s="255">
        <v>24291.831200793244</v>
      </c>
      <c r="JV15" s="119">
        <v>32974.332882859024</v>
      </c>
      <c r="JW15" s="295">
        <v>636</v>
      </c>
      <c r="JX15" s="189">
        <v>-6.8060256990831527E-2</v>
      </c>
      <c r="JY15" s="189">
        <v>-6.5795820451505671E-2</v>
      </c>
      <c r="JZ15" s="263">
        <v>10079.300260825261</v>
      </c>
      <c r="KA15" s="263">
        <v>954</v>
      </c>
      <c r="KB15" s="296">
        <v>1</v>
      </c>
      <c r="KC15" s="263">
        <v>24291.831200793244</v>
      </c>
      <c r="KD15" s="117">
        <v>34371.131461618505</v>
      </c>
      <c r="KE15" s="146">
        <v>636</v>
      </c>
      <c r="KF15" s="256">
        <v>5.1035710237230546E-2</v>
      </c>
      <c r="KG15" s="256">
        <v>5.2360472654346291E-2</v>
      </c>
      <c r="KH15" s="255">
        <v>10427.371404429636</v>
      </c>
      <c r="KI15" s="255">
        <v>954</v>
      </c>
      <c r="KJ15" s="292">
        <v>1</v>
      </c>
      <c r="KK15" s="255">
        <v>24291.831200793244</v>
      </c>
      <c r="KL15" s="119">
        <v>34719.202605222876</v>
      </c>
      <c r="KM15" s="295">
        <v>636</v>
      </c>
      <c r="KN15" s="189">
        <v>0.11554799493438037</v>
      </c>
      <c r="KO15" s="189">
        <v>0.12248838701194376</v>
      </c>
      <c r="KP15" s="263">
        <v>11277.870786053621</v>
      </c>
      <c r="KQ15" s="263">
        <v>954</v>
      </c>
      <c r="KR15" s="296">
        <v>2</v>
      </c>
      <c r="KS15" s="263">
        <v>24291.831200793244</v>
      </c>
      <c r="KT15" s="117">
        <v>35569.701986846863</v>
      </c>
      <c r="KU15" s="146">
        <v>636</v>
      </c>
      <c r="KV15" s="256">
        <v>-8.8946834792130253E-2</v>
      </c>
      <c r="KW15" s="256">
        <v>-8.5105787177513825E-2</v>
      </c>
      <c r="KX15" s="255">
        <v>11996.059420986132</v>
      </c>
      <c r="KY15" s="255">
        <v>954</v>
      </c>
      <c r="KZ15" s="292">
        <v>1</v>
      </c>
      <c r="LA15" s="255">
        <v>24291.831200793244</v>
      </c>
      <c r="LB15" s="119">
        <v>36287.890621779377</v>
      </c>
      <c r="LC15" s="295">
        <v>636</v>
      </c>
      <c r="LD15" s="189">
        <v>0.16697416663789158</v>
      </c>
      <c r="LE15" s="189">
        <v>0.18172373701682853</v>
      </c>
      <c r="LF15" s="263">
        <v>13234.531396990924</v>
      </c>
      <c r="LG15" s="263">
        <v>954</v>
      </c>
      <c r="LH15" s="296">
        <v>2</v>
      </c>
      <c r="LI15" s="263">
        <v>24291.831200793244</v>
      </c>
      <c r="LJ15" s="117">
        <v>37526.362597784166</v>
      </c>
      <c r="LK15" s="146">
        <v>636</v>
      </c>
      <c r="LL15" s="256">
        <v>-1.2451074665121218E-2</v>
      </c>
      <c r="LM15" s="256">
        <v>-1.237388074951451E-2</v>
      </c>
      <c r="LN15" s="255">
        <v>11301.982176264684</v>
      </c>
      <c r="LO15" s="255">
        <v>954</v>
      </c>
      <c r="LP15" s="292">
        <v>1</v>
      </c>
      <c r="LQ15" s="255">
        <v>24291.831200793244</v>
      </c>
      <c r="LR15" s="119">
        <v>35593.81337705793</v>
      </c>
      <c r="LS15" s="295">
        <v>636</v>
      </c>
      <c r="LT15" s="189">
        <v>0.10323778165089471</v>
      </c>
      <c r="LU15" s="189">
        <v>0.10875501933285903</v>
      </c>
      <c r="LV15" s="263">
        <v>12331.598551666457</v>
      </c>
      <c r="LW15" s="263">
        <v>954</v>
      </c>
      <c r="LX15" s="296">
        <v>1</v>
      </c>
      <c r="LY15" s="263">
        <v>24291.831200793244</v>
      </c>
      <c r="LZ15" s="117">
        <v>36623.429752459699</v>
      </c>
      <c r="MA15" s="146">
        <v>636</v>
      </c>
      <c r="MB15" s="256">
        <v>-5.6711054108563093E-2</v>
      </c>
      <c r="MC15" s="256">
        <v>-5.5132954622308272E-2</v>
      </c>
      <c r="MD15" s="255">
        <v>7900.8419901679972</v>
      </c>
      <c r="ME15" s="255">
        <v>954</v>
      </c>
      <c r="MF15" s="292">
        <v>1</v>
      </c>
      <c r="MG15" s="255">
        <v>24291.831200793244</v>
      </c>
      <c r="MH15" s="119">
        <v>32192.673190961243</v>
      </c>
      <c r="MI15" s="295">
        <v>636</v>
      </c>
      <c r="MJ15" s="189">
        <v>-2.1958419851087613E-2</v>
      </c>
      <c r="MK15" s="189">
        <v>-2.17190887284886E-2</v>
      </c>
      <c r="ML15" s="263">
        <v>11843.260325536576</v>
      </c>
      <c r="MM15" s="263">
        <v>954</v>
      </c>
      <c r="MN15" s="296">
        <v>1</v>
      </c>
      <c r="MO15" s="263">
        <v>24291.831200793244</v>
      </c>
      <c r="MP15" s="117">
        <v>36135.091526329823</v>
      </c>
      <c r="MQ15" s="146">
        <v>636</v>
      </c>
      <c r="MR15" s="256">
        <v>6.318798426774587E-2</v>
      </c>
      <c r="MS15" s="256">
        <v>6.5227066340991735E-2</v>
      </c>
      <c r="MT15" s="255">
        <v>12278.128015156193</v>
      </c>
      <c r="MU15" s="255">
        <v>954</v>
      </c>
      <c r="MV15" s="292">
        <v>1</v>
      </c>
      <c r="MW15" s="255">
        <v>13300.431518763744</v>
      </c>
      <c r="MX15" s="119">
        <v>25578.559533919935</v>
      </c>
      <c r="MY15" s="295">
        <v>636</v>
      </c>
      <c r="MZ15" s="189">
        <v>-3.8363520408466203E-2</v>
      </c>
      <c r="NA15" s="189">
        <v>-3.7636961308160521E-2</v>
      </c>
      <c r="NB15" s="263">
        <v>9308.8866180433397</v>
      </c>
      <c r="NC15" s="263">
        <v>954</v>
      </c>
      <c r="ND15" s="296">
        <v>1</v>
      </c>
      <c r="NE15" s="263">
        <v>24291.831200793244</v>
      </c>
      <c r="NF15" s="117">
        <v>33600.71781883658</v>
      </c>
      <c r="NG15" s="146">
        <v>636</v>
      </c>
      <c r="NH15" s="256">
        <v>6.7897307630957318E-2</v>
      </c>
      <c r="NI15" s="256">
        <v>7.0255395773200169E-2</v>
      </c>
      <c r="NJ15" s="255">
        <v>13020.529640698811</v>
      </c>
      <c r="NK15" s="255">
        <v>954</v>
      </c>
      <c r="NL15" s="292">
        <v>1</v>
      </c>
      <c r="NM15" s="255">
        <v>24291.831200793244</v>
      </c>
      <c r="NN15" s="119">
        <v>37312.360841492053</v>
      </c>
      <c r="NO15" s="295">
        <v>636</v>
      </c>
      <c r="NP15" s="189">
        <v>2.2220940793361545E-2</v>
      </c>
      <c r="NQ15" s="189">
        <v>2.2469664775356168E-2</v>
      </c>
      <c r="NR15" s="263">
        <v>12378.306984784975</v>
      </c>
      <c r="NS15" s="263">
        <v>954</v>
      </c>
      <c r="NT15" s="296">
        <v>1</v>
      </c>
      <c r="NU15" s="263">
        <v>24291.831200793244</v>
      </c>
      <c r="NV15" s="117">
        <v>36670.138185578217</v>
      </c>
      <c r="NW15" s="146">
        <v>636</v>
      </c>
      <c r="NX15" s="256">
        <v>1.6458335826777117E-2</v>
      </c>
      <c r="NY15" s="256">
        <v>1.6594520333495844E-2</v>
      </c>
      <c r="NZ15" s="255">
        <v>10773.218572340644</v>
      </c>
      <c r="OA15" s="255">
        <v>954</v>
      </c>
      <c r="OB15" s="292">
        <v>1</v>
      </c>
      <c r="OC15" s="255">
        <v>24291.831200793244</v>
      </c>
      <c r="OD15" s="119">
        <v>35065.049773133884</v>
      </c>
      <c r="OE15" s="295">
        <v>636</v>
      </c>
      <c r="OF15" s="189">
        <v>-5.1627725360815967E-2</v>
      </c>
      <c r="OG15" s="189">
        <v>-5.0317656304587954E-2</v>
      </c>
      <c r="OH15" s="263">
        <v>10429.849638538479</v>
      </c>
      <c r="OI15" s="263">
        <v>954</v>
      </c>
      <c r="OJ15" s="296">
        <v>1</v>
      </c>
      <c r="OK15" s="263">
        <v>24291.831200793244</v>
      </c>
      <c r="OL15" s="117">
        <v>34721.680839331719</v>
      </c>
      <c r="OM15" s="146">
        <v>636</v>
      </c>
      <c r="ON15" s="256">
        <v>-8.242035288413041E-2</v>
      </c>
      <c r="OO15" s="256">
        <v>-7.9115219247174129E-2</v>
      </c>
      <c r="OP15" s="255">
        <v>11771.628758386138</v>
      </c>
      <c r="OQ15" s="255">
        <v>954</v>
      </c>
      <c r="OR15" s="292">
        <v>1</v>
      </c>
      <c r="OS15" s="255">
        <v>24291.831200793244</v>
      </c>
      <c r="OT15" s="119">
        <v>36063.459959179381</v>
      </c>
      <c r="OU15" s="295">
        <v>636</v>
      </c>
      <c r="OV15" s="189">
        <v>-6.8184693686519901E-2</v>
      </c>
      <c r="OW15" s="189">
        <v>-6.5912062500168678E-2</v>
      </c>
      <c r="OX15" s="263">
        <v>10859.009528145722</v>
      </c>
      <c r="OY15" s="263">
        <v>954</v>
      </c>
      <c r="OZ15" s="296">
        <v>1</v>
      </c>
      <c r="PA15" s="263">
        <v>24291.831200793244</v>
      </c>
      <c r="PB15" s="117">
        <v>35150.840728938965</v>
      </c>
      <c r="PC15" s="146">
        <v>636</v>
      </c>
      <c r="PD15" s="256">
        <v>-2.9915866153198006E-2</v>
      </c>
      <c r="PE15" s="256">
        <v>-2.9472815700894883E-2</v>
      </c>
      <c r="PF15" s="255">
        <v>10358.223750965757</v>
      </c>
      <c r="PG15" s="255">
        <v>954</v>
      </c>
      <c r="PH15" s="292">
        <v>1</v>
      </c>
      <c r="PI15" s="255">
        <v>24291.831200793244</v>
      </c>
      <c r="PJ15" s="119">
        <v>34650.054951758997</v>
      </c>
      <c r="PK15" s="295">
        <v>636</v>
      </c>
      <c r="PL15" s="189">
        <v>5.9508943807862799E-2</v>
      </c>
      <c r="PM15" s="189">
        <v>6.1315253136794201E-2</v>
      </c>
      <c r="PN15" s="263">
        <v>12503.648565945192</v>
      </c>
      <c r="PO15" s="263">
        <v>954</v>
      </c>
      <c r="PP15" s="296">
        <v>2</v>
      </c>
      <c r="PQ15" s="263">
        <v>24291.831200793244</v>
      </c>
      <c r="PR15" s="117">
        <v>36795.479766738434</v>
      </c>
      <c r="PS15" s="146">
        <v>636</v>
      </c>
      <c r="PT15" s="256">
        <v>-2.7477656775700274E-2</v>
      </c>
      <c r="PU15" s="256">
        <v>-2.7103580046457298E-2</v>
      </c>
      <c r="PV15" s="255">
        <v>14137.964996350407</v>
      </c>
      <c r="PW15" s="255">
        <v>954</v>
      </c>
      <c r="PX15" s="292">
        <v>2</v>
      </c>
      <c r="PY15" s="255">
        <v>24291.831200793244</v>
      </c>
      <c r="PZ15" s="119">
        <v>38429.796197143653</v>
      </c>
      <c r="QA15" s="295">
        <v>636</v>
      </c>
      <c r="QB15" s="189">
        <v>9.0069197709447234E-3</v>
      </c>
      <c r="QC15" s="189">
        <v>9.0476041280025399E-3</v>
      </c>
      <c r="QD15" s="263">
        <v>12866.985046938969</v>
      </c>
      <c r="QE15" s="263">
        <v>954</v>
      </c>
      <c r="QF15" s="296">
        <v>2</v>
      </c>
      <c r="QG15" s="263">
        <v>24291.831200793244</v>
      </c>
      <c r="QH15" s="117">
        <v>37158.816247732211</v>
      </c>
      <c r="QI15" s="146">
        <v>636</v>
      </c>
      <c r="QJ15" s="256">
        <v>-4.4420873058402472E-3</v>
      </c>
      <c r="QK15" s="256">
        <v>-4.4322358284628605E-3</v>
      </c>
      <c r="QL15" s="255">
        <v>11095.794946844826</v>
      </c>
      <c r="QM15" s="255">
        <v>954</v>
      </c>
      <c r="QN15" s="292">
        <v>1</v>
      </c>
      <c r="QO15" s="255">
        <v>24291.831200793244</v>
      </c>
      <c r="QP15" s="119">
        <v>35387.626147638068</v>
      </c>
      <c r="QQ15" s="295">
        <v>636</v>
      </c>
      <c r="QR15" s="189">
        <v>-3.3912158182678717E-2</v>
      </c>
      <c r="QS15" s="189">
        <v>-3.3343586235723643E-2</v>
      </c>
      <c r="QT15" s="263">
        <v>8758.4404289226659</v>
      </c>
      <c r="QU15" s="263">
        <v>954</v>
      </c>
      <c r="QV15" s="296">
        <v>1</v>
      </c>
      <c r="QW15" s="263">
        <v>24291.831200793244</v>
      </c>
      <c r="QX15" s="117">
        <v>33050.271629715906</v>
      </c>
      <c r="QY15" s="146">
        <v>636</v>
      </c>
      <c r="QZ15" s="256">
        <v>3.5674122691269843E-2</v>
      </c>
      <c r="RA15" s="256">
        <v>3.6318078911973917E-2</v>
      </c>
      <c r="RB15" s="255">
        <v>11556.778882996057</v>
      </c>
      <c r="RC15" s="255">
        <v>954</v>
      </c>
      <c r="RD15" s="292">
        <v>1</v>
      </c>
      <c r="RE15" s="255">
        <v>24291.831200793244</v>
      </c>
      <c r="RF15" s="119">
        <v>35848.610083789303</v>
      </c>
      <c r="RG15" s="295">
        <v>636</v>
      </c>
      <c r="RH15" s="189">
        <v>-4.5974838673686326E-2</v>
      </c>
      <c r="RI15" s="189">
        <v>-4.493400738451403E-2</v>
      </c>
      <c r="RJ15" s="263">
        <v>10725.826016287754</v>
      </c>
      <c r="RK15" s="263">
        <v>954</v>
      </c>
      <c r="RL15" s="296">
        <v>1</v>
      </c>
      <c r="RM15" s="263">
        <v>24291.831200793244</v>
      </c>
      <c r="RN15" s="117">
        <v>35017.657217080996</v>
      </c>
      <c r="RO15" s="146">
        <v>636</v>
      </c>
      <c r="RP15" s="256">
        <v>-3.500945190842663E-2</v>
      </c>
      <c r="RQ15" s="256">
        <v>-3.4403710513271513E-2</v>
      </c>
      <c r="RR15" s="255">
        <v>9577.718960900731</v>
      </c>
      <c r="RS15" s="255">
        <v>954</v>
      </c>
      <c r="RT15" s="292">
        <v>1</v>
      </c>
      <c r="RU15" s="255">
        <v>24291.831200793244</v>
      </c>
      <c r="RV15" s="119">
        <v>33869.550161693973</v>
      </c>
      <c r="RW15" s="295">
        <v>636</v>
      </c>
      <c r="RX15" s="189">
        <v>2.5006380061767782E-3</v>
      </c>
      <c r="RY15" s="189">
        <v>2.5037672091867691E-3</v>
      </c>
      <c r="RZ15" s="263">
        <v>13326.341994436061</v>
      </c>
      <c r="SA15" s="263">
        <v>954</v>
      </c>
      <c r="SB15" s="296">
        <v>1</v>
      </c>
      <c r="SC15" s="263">
        <v>24291.831200793244</v>
      </c>
      <c r="SD15" s="117">
        <v>37618.173195229305</v>
      </c>
      <c r="SE15" s="146">
        <v>636</v>
      </c>
      <c r="SF15" s="256">
        <v>5.534434570639693E-2</v>
      </c>
      <c r="SG15" s="256">
        <v>5.6904492546087315E-2</v>
      </c>
      <c r="SH15" s="255">
        <v>12537.441843590628</v>
      </c>
      <c r="SI15" s="255">
        <v>954</v>
      </c>
      <c r="SJ15" s="292">
        <v>2</v>
      </c>
      <c r="SK15" s="255">
        <v>24291.831200793244</v>
      </c>
      <c r="SL15" s="119">
        <v>36829.273044383874</v>
      </c>
      <c r="SM15" s="295">
        <v>636</v>
      </c>
      <c r="SN15" s="189">
        <v>-4.7109569833881102E-3</v>
      </c>
      <c r="SO15" s="189">
        <v>-4.6998778301711175E-3</v>
      </c>
      <c r="SP15" s="263">
        <v>12191.543800785932</v>
      </c>
      <c r="SQ15" s="263">
        <v>954</v>
      </c>
      <c r="SR15" s="296">
        <v>1</v>
      </c>
      <c r="SS15" s="263">
        <v>24291.831200793244</v>
      </c>
      <c r="ST15" s="117">
        <v>36483.375001579174</v>
      </c>
      <c r="SU15" s="146">
        <v>636</v>
      </c>
      <c r="SV15" s="256">
        <v>-1.6074052854960916E-2</v>
      </c>
      <c r="SW15" s="256">
        <v>-1.5945554684085428E-2</v>
      </c>
      <c r="SX15" s="255">
        <v>8939.8514833438767</v>
      </c>
      <c r="SY15" s="255">
        <v>954</v>
      </c>
      <c r="SZ15" s="292">
        <v>1</v>
      </c>
      <c r="TA15" s="255">
        <v>24291.831200793244</v>
      </c>
      <c r="TB15" s="119">
        <v>33231.682684137122</v>
      </c>
      <c r="TC15" s="295">
        <v>636</v>
      </c>
      <c r="TD15" s="189">
        <v>1.7969684219936215E-2</v>
      </c>
      <c r="TE15" s="189">
        <v>1.813211045279739E-2</v>
      </c>
      <c r="TF15" s="263">
        <v>11739.997123079629</v>
      </c>
      <c r="TG15" s="263">
        <v>954</v>
      </c>
      <c r="TH15" s="296">
        <v>1</v>
      </c>
      <c r="TI15" s="263">
        <v>24291.831200793244</v>
      </c>
      <c r="TJ15" s="117">
        <v>36031.828323872876</v>
      </c>
      <c r="TK15" s="146">
        <v>636</v>
      </c>
      <c r="TL15" s="256">
        <v>7.9900385222503062E-2</v>
      </c>
      <c r="TM15" s="256">
        <v>8.317916164935335E-2</v>
      </c>
      <c r="TN15" s="255">
        <v>12523.019069830454</v>
      </c>
      <c r="TO15" s="255">
        <v>954</v>
      </c>
      <c r="TP15" s="292">
        <v>1</v>
      </c>
      <c r="TQ15" s="255">
        <v>24291.831200793244</v>
      </c>
      <c r="TR15" s="119">
        <v>36814.850270623698</v>
      </c>
      <c r="TS15" s="295">
        <v>636</v>
      </c>
      <c r="TT15" s="189">
        <v>-6.6186402460438137E-2</v>
      </c>
      <c r="TU15" s="189">
        <v>-6.4043616542443615E-2</v>
      </c>
      <c r="TV15" s="263">
        <v>11407.57562537573</v>
      </c>
      <c r="TW15" s="263">
        <v>954</v>
      </c>
      <c r="TX15" s="296">
        <v>1</v>
      </c>
      <c r="TY15" s="263">
        <v>24291.831200793244</v>
      </c>
      <c r="TZ15" s="117">
        <v>35699.406826168975</v>
      </c>
      <c r="UA15" s="146">
        <v>636</v>
      </c>
      <c r="UB15" s="256">
        <v>-1.3134633361457402E-2</v>
      </c>
      <c r="UC15" s="256">
        <v>-1.3048750489239369E-2</v>
      </c>
      <c r="UD15" s="255">
        <v>8907.9458473970644</v>
      </c>
      <c r="UE15" s="255">
        <v>954</v>
      </c>
      <c r="UF15" s="292">
        <v>1</v>
      </c>
      <c r="UG15" s="255">
        <v>24291.831200793244</v>
      </c>
      <c r="UH15" s="119">
        <v>33199.777048190306</v>
      </c>
      <c r="UI15" s="295">
        <v>636</v>
      </c>
      <c r="UJ15" s="189">
        <v>4.0373246935218918E-2</v>
      </c>
      <c r="UK15" s="189">
        <v>4.1199326132397962E-2</v>
      </c>
      <c r="UL15" s="263">
        <v>11561.046651851319</v>
      </c>
      <c r="UM15" s="263">
        <v>954</v>
      </c>
      <c r="UN15" s="296">
        <v>1</v>
      </c>
      <c r="UO15" s="263">
        <v>24291.831200793244</v>
      </c>
      <c r="UP15" s="117">
        <v>35852.87785264456</v>
      </c>
      <c r="UQ15" s="146">
        <v>636</v>
      </c>
      <c r="UR15" s="256">
        <v>1.6929782600437666E-2</v>
      </c>
      <c r="US15" s="256">
        <v>1.707390353318039E-2</v>
      </c>
      <c r="UT15" s="255">
        <v>12464.11568317656</v>
      </c>
      <c r="UU15" s="255">
        <v>954</v>
      </c>
      <c r="UV15" s="292">
        <v>1</v>
      </c>
      <c r="UW15" s="255">
        <v>24291.831200793244</v>
      </c>
      <c r="UX15" s="119">
        <v>36755.946883969802</v>
      </c>
      <c r="UY15" s="295">
        <v>636</v>
      </c>
      <c r="UZ15" s="189">
        <v>-2.5731834738077306E-2</v>
      </c>
      <c r="VA15" s="189">
        <v>-2.5403592530124919E-2</v>
      </c>
      <c r="VB15" s="263">
        <v>10593.105123387199</v>
      </c>
      <c r="VC15" s="263">
        <v>954</v>
      </c>
      <c r="VD15" s="296">
        <v>1</v>
      </c>
      <c r="VE15" s="263">
        <v>24291.831200793244</v>
      </c>
      <c r="VF15" s="117">
        <v>34884.936324180439</v>
      </c>
      <c r="VG15" s="146">
        <v>636</v>
      </c>
      <c r="VH15" s="256">
        <v>0.11989678184400222</v>
      </c>
      <c r="VI15" s="256">
        <v>0.12738047943942443</v>
      </c>
      <c r="VJ15" s="255">
        <v>13934.412916140735</v>
      </c>
      <c r="VK15" s="255">
        <v>954</v>
      </c>
      <c r="VL15" s="292">
        <v>1</v>
      </c>
      <c r="VM15" s="255">
        <v>24291.831200793244</v>
      </c>
      <c r="VN15" s="119">
        <v>38226.24411693398</v>
      </c>
      <c r="VO15" s="295">
        <v>636</v>
      </c>
      <c r="VP15" s="189">
        <v>5.5043179533928982E-2</v>
      </c>
      <c r="VQ15" s="189">
        <v>5.6586236591772421E-2</v>
      </c>
      <c r="VR15" s="263">
        <v>10210.488166797382</v>
      </c>
      <c r="VS15" s="263">
        <v>954</v>
      </c>
      <c r="VT15" s="296">
        <v>2</v>
      </c>
      <c r="VU15" s="263">
        <v>24291.831200793244</v>
      </c>
      <c r="VV15" s="117">
        <v>34502.319367590622</v>
      </c>
      <c r="VW15" s="146">
        <v>636</v>
      </c>
      <c r="VX15" s="256">
        <v>8.0559320576743657E-2</v>
      </c>
      <c r="VY15" s="256">
        <v>8.3893141901522084E-2</v>
      </c>
      <c r="VZ15" s="255">
        <v>12695.460619875119</v>
      </c>
      <c r="WA15" s="255">
        <v>954</v>
      </c>
      <c r="WB15" s="292">
        <v>1</v>
      </c>
      <c r="WC15" s="255">
        <v>24291.831200793244</v>
      </c>
      <c r="WD15" s="119">
        <v>36987.291820668361</v>
      </c>
      <c r="WE15" s="295">
        <v>636</v>
      </c>
      <c r="WF15" s="189">
        <v>8.2406531780129019E-3</v>
      </c>
      <c r="WG15" s="189">
        <v>8.2747008210917183E-3</v>
      </c>
      <c r="WH15" s="263">
        <v>11309.435089380497</v>
      </c>
      <c r="WI15" s="263">
        <v>954</v>
      </c>
      <c r="WJ15" s="296">
        <v>1</v>
      </c>
      <c r="WK15" s="263">
        <v>24291.831200793244</v>
      </c>
      <c r="WL15" s="117">
        <v>35601.266290173742</v>
      </c>
      <c r="WM15" s="146">
        <v>636</v>
      </c>
      <c r="WN15" s="256">
        <v>6.2326391272521783E-3</v>
      </c>
      <c r="WO15" s="256">
        <v>6.2521024374162515E-3</v>
      </c>
      <c r="WP15" s="255">
        <v>10598.353670191773</v>
      </c>
      <c r="WQ15" s="255">
        <v>954</v>
      </c>
      <c r="WR15" s="292">
        <v>1</v>
      </c>
      <c r="WS15" s="255">
        <v>24291.831200793244</v>
      </c>
      <c r="WT15" s="119">
        <v>34890.184870985016</v>
      </c>
      <c r="WU15" s="295">
        <v>636</v>
      </c>
      <c r="WV15" s="189">
        <v>-8.3429960577544107E-2</v>
      </c>
      <c r="WW15" s="189">
        <v>-8.0044482432005681E-2</v>
      </c>
      <c r="WX15" s="263">
        <v>10786.707120527422</v>
      </c>
      <c r="WY15" s="263">
        <v>954</v>
      </c>
      <c r="WZ15" s="296">
        <v>1</v>
      </c>
      <c r="XA15" s="263">
        <v>24291.831200793244</v>
      </c>
      <c r="XB15" s="117">
        <v>35078.538321320666</v>
      </c>
      <c r="XC15" s="146">
        <v>636</v>
      </c>
      <c r="XD15" s="256">
        <v>7.5265533141205378E-3</v>
      </c>
      <c r="XE15" s="256">
        <v>7.5549490123891783E-3</v>
      </c>
      <c r="XF15" s="255">
        <v>11738.709625831987</v>
      </c>
      <c r="XG15" s="255">
        <v>954</v>
      </c>
      <c r="XH15" s="292">
        <v>1</v>
      </c>
      <c r="XI15" s="255">
        <v>24291.831200793244</v>
      </c>
      <c r="XJ15" s="119">
        <v>36030.540826625234</v>
      </c>
      <c r="XK15" s="295">
        <v>636</v>
      </c>
      <c r="XL15" s="189">
        <v>2.4008627899439708E-2</v>
      </c>
      <c r="XM15" s="189">
        <v>2.4299155402605965E-2</v>
      </c>
      <c r="XN15" s="263">
        <v>13362.520129714034</v>
      </c>
      <c r="XO15" s="263">
        <v>954</v>
      </c>
      <c r="XP15" s="296">
        <v>1</v>
      </c>
      <c r="XQ15" s="263">
        <v>24291.831200793244</v>
      </c>
      <c r="XR15" s="117">
        <v>37654.351330507277</v>
      </c>
      <c r="XS15" s="146">
        <v>636</v>
      </c>
      <c r="XT15" s="256">
        <v>-2.1926015535762306E-2</v>
      </c>
      <c r="XU15" s="256">
        <v>-2.1687387691740612E-2</v>
      </c>
      <c r="XV15" s="255">
        <v>10060.450165144659</v>
      </c>
      <c r="XW15" s="255">
        <v>954</v>
      </c>
      <c r="XX15" s="292">
        <v>1</v>
      </c>
      <c r="XY15" s="255">
        <v>24291.831200793244</v>
      </c>
      <c r="XZ15" s="119">
        <v>34352.281365937903</v>
      </c>
      <c r="YA15" s="295">
        <v>636</v>
      </c>
      <c r="YB15" s="189">
        <v>-2.1049469437907819E-2</v>
      </c>
      <c r="YC15" s="189">
        <v>-2.0829475644141393E-2</v>
      </c>
      <c r="YD15" s="263">
        <v>10065.056071674357</v>
      </c>
      <c r="YE15" s="263">
        <v>954</v>
      </c>
      <c r="YF15" s="296">
        <v>2</v>
      </c>
      <c r="YG15" s="263">
        <v>24291.831200793244</v>
      </c>
      <c r="YH15" s="117">
        <v>34356.887272467604</v>
      </c>
      <c r="YI15" s="146">
        <v>636</v>
      </c>
      <c r="YJ15" s="256">
        <v>-8.5475188312558265E-2</v>
      </c>
      <c r="YK15" s="256">
        <v>-8.1924078215612539E-2</v>
      </c>
      <c r="YL15" s="255">
        <v>10107.435675748939</v>
      </c>
      <c r="YM15" s="255">
        <v>954</v>
      </c>
      <c r="YN15" s="292">
        <v>1</v>
      </c>
      <c r="YO15" s="255">
        <v>24291.831200793244</v>
      </c>
      <c r="YP15" s="119">
        <v>34399.266876542184</v>
      </c>
      <c r="YQ15" s="295">
        <v>636</v>
      </c>
      <c r="YR15" s="189">
        <v>0.12436370510032715</v>
      </c>
      <c r="YS15" s="189">
        <v>0.13242766582650889</v>
      </c>
      <c r="YT15" s="263">
        <v>12742.196359694</v>
      </c>
      <c r="YU15" s="263">
        <v>954</v>
      </c>
      <c r="YV15" s="296">
        <v>1</v>
      </c>
      <c r="YW15" s="263">
        <v>24291.831200793244</v>
      </c>
      <c r="YX15" s="117">
        <v>37034.027560487244</v>
      </c>
      <c r="YY15" s="146">
        <v>636</v>
      </c>
      <c r="YZ15" s="256">
        <v>-2.1617030848133115E-2</v>
      </c>
      <c r="ZA15" s="256">
        <v>-2.1385057369508131E-2</v>
      </c>
      <c r="ZB15" s="255">
        <v>9804.7298253318804</v>
      </c>
      <c r="ZC15" s="255">
        <v>954</v>
      </c>
      <c r="ZD15" s="292">
        <v>1</v>
      </c>
      <c r="ZE15" s="255">
        <v>24291.831200793244</v>
      </c>
      <c r="ZF15" s="119">
        <v>34096.561026125128</v>
      </c>
      <c r="ZG15" s="295">
        <v>636</v>
      </c>
      <c r="ZH15" s="189">
        <v>3.1719996948510965E-2</v>
      </c>
      <c r="ZI15" s="189">
        <v>3.2228437724707959E-2</v>
      </c>
      <c r="ZJ15" s="263">
        <v>9585.0416651120177</v>
      </c>
      <c r="ZK15" s="263">
        <v>954</v>
      </c>
      <c r="ZL15" s="296">
        <v>1</v>
      </c>
      <c r="ZM15" s="263">
        <v>24291.831200793244</v>
      </c>
      <c r="ZN15" s="117">
        <v>33876.872865905258</v>
      </c>
      <c r="ZO15" s="146">
        <v>636</v>
      </c>
      <c r="ZP15" s="256">
        <v>-2.9521818172730193E-2</v>
      </c>
      <c r="ZQ15" s="256">
        <v>-2.9090306065307492E-2</v>
      </c>
      <c r="ZR15" s="255">
        <v>11919.427098180066</v>
      </c>
      <c r="ZS15" s="255">
        <v>954</v>
      </c>
      <c r="ZT15" s="292">
        <v>1</v>
      </c>
      <c r="ZU15" s="255">
        <v>24291.831200793244</v>
      </c>
      <c r="ZV15" s="119">
        <v>36211.258298973306</v>
      </c>
      <c r="ZW15" s="295">
        <v>636</v>
      </c>
      <c r="ZX15" s="189">
        <v>0.10062157184983692</v>
      </c>
      <c r="ZY15" s="189">
        <v>0.10585807474407893</v>
      </c>
      <c r="ZZ15" s="263">
        <v>11358.233294875652</v>
      </c>
      <c r="AAA15" s="263">
        <v>954</v>
      </c>
      <c r="AAB15" s="296">
        <v>1</v>
      </c>
      <c r="AAC15" s="263">
        <v>24291.831200793244</v>
      </c>
      <c r="AAD15" s="117">
        <v>35650.064495668892</v>
      </c>
      <c r="AAE15" s="146">
        <v>636</v>
      </c>
      <c r="AAF15" s="256">
        <v>3.6606335055839677E-2</v>
      </c>
      <c r="AAG15" s="256">
        <v>3.728459786923044E-2</v>
      </c>
      <c r="AAH15" s="255">
        <v>11472.597384353077</v>
      </c>
      <c r="AAI15" s="255">
        <v>954</v>
      </c>
      <c r="AAJ15" s="292">
        <v>1</v>
      </c>
      <c r="AAK15" s="255">
        <v>24291.831200793244</v>
      </c>
      <c r="AAL15" s="119">
        <v>35764.428585146321</v>
      </c>
      <c r="AAM15" s="295">
        <v>636</v>
      </c>
      <c r="AAN15" s="189">
        <v>1.0256140435587573E-2</v>
      </c>
      <c r="AAO15" s="189">
        <v>1.0308914910406086E-2</v>
      </c>
      <c r="AAP15" s="263">
        <v>10722.3511273073</v>
      </c>
      <c r="AAQ15" s="263">
        <v>954</v>
      </c>
      <c r="AAR15" s="296">
        <v>1</v>
      </c>
      <c r="AAS15" s="263">
        <v>24291.831200793244</v>
      </c>
      <c r="AAT15" s="117">
        <v>35014.182328100542</v>
      </c>
      <c r="AAU15" s="146">
        <v>636</v>
      </c>
      <c r="AAV15" s="256">
        <v>6.1835715480049964E-2</v>
      </c>
      <c r="AAW15" s="256">
        <v>6.3787566542053309E-2</v>
      </c>
      <c r="AAX15" s="255">
        <v>11230.7297698736</v>
      </c>
      <c r="AAY15" s="255">
        <v>954</v>
      </c>
      <c r="AAZ15" s="292">
        <v>1</v>
      </c>
      <c r="ABA15" s="255">
        <v>24291.831200793244</v>
      </c>
      <c r="ABB15" s="119">
        <v>35522.560970666847</v>
      </c>
      <c r="ABC15" s="295">
        <v>636</v>
      </c>
      <c r="ABD15" s="189">
        <v>9.4273740075109635E-2</v>
      </c>
      <c r="ABE15" s="189">
        <v>9.8860506907823442E-2</v>
      </c>
      <c r="ABF15" s="263">
        <v>12187.108525352558</v>
      </c>
      <c r="ABG15" s="263">
        <v>954</v>
      </c>
      <c r="ABH15" s="296">
        <v>1</v>
      </c>
      <c r="ABI15" s="263">
        <v>24291.831200793244</v>
      </c>
      <c r="ABJ15" s="117">
        <v>36478.9397261458</v>
      </c>
      <c r="ABK15" s="146">
        <v>636</v>
      </c>
      <c r="ABL15" s="256">
        <v>-9.3713761281651889E-2</v>
      </c>
      <c r="ABM15" s="256">
        <v>-8.9456642293558097E-2</v>
      </c>
      <c r="ABN15" s="255">
        <v>10128.725516008915</v>
      </c>
      <c r="ABO15" s="255">
        <v>954</v>
      </c>
      <c r="ABP15" s="292">
        <v>1</v>
      </c>
      <c r="ABQ15" s="255">
        <v>24291.831200793244</v>
      </c>
      <c r="ABR15" s="119">
        <v>34420.556716802159</v>
      </c>
      <c r="ABS15" s="295">
        <v>636</v>
      </c>
      <c r="ABT15" s="189">
        <v>-9.567640694298446E-2</v>
      </c>
      <c r="ABU15" s="189">
        <v>-9.1241963714260743E-2</v>
      </c>
      <c r="ABV15" s="263">
        <v>9802.2883551044615</v>
      </c>
      <c r="ABW15" s="263">
        <v>954</v>
      </c>
      <c r="ABX15" s="296">
        <v>2</v>
      </c>
      <c r="ABY15" s="263">
        <v>24291.831200793244</v>
      </c>
      <c r="ABZ15" s="117">
        <v>34094.119555897705</v>
      </c>
      <c r="ACA15" s="146">
        <v>636</v>
      </c>
      <c r="ACB15" s="256">
        <v>0.12553291592763355</v>
      </c>
      <c r="ACC15" s="256">
        <v>0.13375248686115837</v>
      </c>
      <c r="ACD15" s="255">
        <v>12414.202889456328</v>
      </c>
      <c r="ACE15" s="255">
        <v>954</v>
      </c>
      <c r="ACF15" s="292">
        <v>1</v>
      </c>
      <c r="ACG15" s="255">
        <v>24291.831200793244</v>
      </c>
      <c r="ACH15" s="119">
        <v>36706.034090249574</v>
      </c>
      <c r="ACI15" s="295">
        <v>636</v>
      </c>
      <c r="ACJ15" s="189">
        <v>-6.8220126821724805E-2</v>
      </c>
      <c r="ACK15" s="189">
        <v>-6.5945159577981305E-2</v>
      </c>
      <c r="ACL15" s="263">
        <v>12626.122146996868</v>
      </c>
      <c r="ACM15" s="263">
        <v>954</v>
      </c>
      <c r="ACN15" s="296">
        <v>1</v>
      </c>
      <c r="ACO15" s="263">
        <v>24291.831200793244</v>
      </c>
      <c r="ACP15" s="117">
        <v>36917.953347790113</v>
      </c>
      <c r="ACQ15" s="146">
        <v>636</v>
      </c>
      <c r="ACR15" s="256">
        <v>-1.9081953169167672E-2</v>
      </c>
      <c r="ACS15" s="256">
        <v>-1.8901045220583446E-2</v>
      </c>
      <c r="ACT15" s="255">
        <v>10670.046240744687</v>
      </c>
      <c r="ACU15" s="255">
        <v>954</v>
      </c>
      <c r="ACV15" s="292">
        <v>1</v>
      </c>
      <c r="ACW15" s="255">
        <v>24291.831200793244</v>
      </c>
      <c r="ACX15" s="119">
        <v>34961.87744153793</v>
      </c>
      <c r="ACY15" s="295">
        <v>636</v>
      </c>
      <c r="ACZ15" s="189">
        <v>-9.4720862533914041E-2</v>
      </c>
      <c r="ADA15" s="189">
        <v>-9.0373190043682161E-2</v>
      </c>
      <c r="ADB15" s="263">
        <v>9062.3997016938647</v>
      </c>
      <c r="ADC15" s="263">
        <v>954</v>
      </c>
      <c r="ADD15" s="296">
        <v>2</v>
      </c>
      <c r="ADE15" s="263">
        <v>24291.831200793244</v>
      </c>
      <c r="ADF15" s="117">
        <v>33354.230902487107</v>
      </c>
      <c r="ADG15" s="146">
        <v>636</v>
      </c>
      <c r="ADH15" s="256">
        <v>-0.11079946379652519</v>
      </c>
      <c r="ADI15" s="256">
        <v>-0.10488176545583583</v>
      </c>
      <c r="ADJ15" s="255">
        <v>10555.156640857094</v>
      </c>
      <c r="ADK15" s="255">
        <v>954</v>
      </c>
      <c r="ADL15" s="292">
        <v>2</v>
      </c>
      <c r="ADM15" s="255">
        <v>24291.831200793244</v>
      </c>
      <c r="ADN15" s="119">
        <v>34846.987841650334</v>
      </c>
      <c r="ADO15" s="295">
        <v>636</v>
      </c>
      <c r="ADP15" s="189">
        <v>5.243858536955899E-2</v>
      </c>
      <c r="ADQ15" s="189">
        <v>5.3837839029657886E-2</v>
      </c>
      <c r="ADR15" s="263">
        <v>11574.621629917727</v>
      </c>
      <c r="ADS15" s="263">
        <v>954</v>
      </c>
      <c r="ADT15" s="296">
        <v>1</v>
      </c>
      <c r="ADU15" s="263">
        <v>24291.831200793244</v>
      </c>
      <c r="ADV15" s="117">
        <v>35866.452830710972</v>
      </c>
    </row>
    <row r="16" spans="1:802" x14ac:dyDescent="0.35">
      <c r="A16" s="15">
        <v>45716</v>
      </c>
      <c r="B16" s="16">
        <v>1590</v>
      </c>
      <c r="C16" s="146">
        <v>636</v>
      </c>
      <c r="D16" s="256">
        <v>-1.3885263131318364E-2</v>
      </c>
      <c r="E16" s="256">
        <v>-1.3789307501681725E-2</v>
      </c>
      <c r="F16" s="255">
        <v>10225.449577311518</v>
      </c>
      <c r="G16" s="255">
        <v>954</v>
      </c>
      <c r="H16" s="292">
        <v>1</v>
      </c>
      <c r="I16" s="255">
        <v>26703.341072840838</v>
      </c>
      <c r="J16" s="119">
        <v>36928.790650152354</v>
      </c>
      <c r="K16" s="295">
        <v>636</v>
      </c>
      <c r="L16" s="189">
        <v>2.797807614747401E-2</v>
      </c>
      <c r="M16" s="189">
        <v>2.8373138273251497E-2</v>
      </c>
      <c r="N16" s="263">
        <v>11627.608445640497</v>
      </c>
      <c r="O16" s="263">
        <v>954</v>
      </c>
      <c r="P16" s="296">
        <v>1</v>
      </c>
      <c r="Q16" s="263">
        <v>26703.341072840838</v>
      </c>
      <c r="R16" s="117">
        <v>38330.949518481335</v>
      </c>
      <c r="S16" s="146">
        <v>636</v>
      </c>
      <c r="T16" s="256">
        <v>-4.1626716013717965E-2</v>
      </c>
      <c r="U16" s="256">
        <v>-4.077222188027918E-2</v>
      </c>
      <c r="V16" s="255">
        <v>10421.367943797386</v>
      </c>
      <c r="W16" s="255">
        <v>954</v>
      </c>
      <c r="X16" s="292">
        <v>1</v>
      </c>
      <c r="Y16" s="255">
        <v>26703.341072840838</v>
      </c>
      <c r="Z16" s="119">
        <v>37124.709016638226</v>
      </c>
      <c r="AA16" s="295">
        <v>636</v>
      </c>
      <c r="AB16" s="189">
        <v>-4.0927782023768351E-2</v>
      </c>
      <c r="AC16" s="189">
        <v>-4.0101550631884031E-2</v>
      </c>
      <c r="AD16" s="263">
        <v>10695.267388931004</v>
      </c>
      <c r="AE16" s="263">
        <v>954</v>
      </c>
      <c r="AF16" s="296">
        <v>1</v>
      </c>
      <c r="AG16" s="263">
        <v>26703.341072840838</v>
      </c>
      <c r="AH16" s="117">
        <v>37398.608461771844</v>
      </c>
      <c r="AI16" s="146">
        <v>636</v>
      </c>
      <c r="AJ16" s="256">
        <v>6.7236127142787511E-2</v>
      </c>
      <c r="AK16" s="256">
        <v>6.9547997672837703E-2</v>
      </c>
      <c r="AL16" s="255">
        <v>11004.689686706182</v>
      </c>
      <c r="AM16" s="255">
        <v>954</v>
      </c>
      <c r="AN16" s="292">
        <v>1</v>
      </c>
      <c r="AO16" s="255">
        <v>26703.341072840838</v>
      </c>
      <c r="AP16" s="119">
        <v>37708.030759547022</v>
      </c>
      <c r="AQ16" s="295">
        <v>636</v>
      </c>
      <c r="AR16" s="189">
        <v>3.1490784825553342E-2</v>
      </c>
      <c r="AS16" s="189">
        <v>3.1991865566759037E-2</v>
      </c>
      <c r="AT16" s="263">
        <v>12478.305131194804</v>
      </c>
      <c r="AU16" s="263">
        <v>954</v>
      </c>
      <c r="AV16" s="296">
        <v>1</v>
      </c>
      <c r="AW16" s="263">
        <v>26703.341072840838</v>
      </c>
      <c r="AX16" s="117">
        <v>39181.646204035642</v>
      </c>
      <c r="AY16" s="146">
        <v>636</v>
      </c>
      <c r="AZ16" s="256">
        <v>6.0554830155906098E-2</v>
      </c>
      <c r="BA16" s="256">
        <v>6.2425848948280738E-2</v>
      </c>
      <c r="BB16" s="255">
        <v>13617.95032131918</v>
      </c>
      <c r="BC16" s="255">
        <v>954</v>
      </c>
      <c r="BD16" s="292">
        <v>2</v>
      </c>
      <c r="BE16" s="255">
        <v>26703.341072840838</v>
      </c>
      <c r="BF16" s="119">
        <v>40321.29139416002</v>
      </c>
      <c r="BG16" s="295">
        <v>636</v>
      </c>
      <c r="BH16" s="189">
        <v>-2.1608535697185648E-2</v>
      </c>
      <c r="BI16" s="189">
        <v>-2.1376743852538849E-2</v>
      </c>
      <c r="BJ16" s="263">
        <v>9934.7794444948722</v>
      </c>
      <c r="BK16" s="263">
        <v>954</v>
      </c>
      <c r="BL16" s="296">
        <v>1</v>
      </c>
      <c r="BM16" s="263">
        <v>26703.341072840838</v>
      </c>
      <c r="BN16" s="117">
        <v>36638.120517335708</v>
      </c>
      <c r="BO16" s="146">
        <v>636</v>
      </c>
      <c r="BP16" s="256">
        <v>-1.5730639751663774E-2</v>
      </c>
      <c r="BQ16" s="256">
        <v>-1.5607559460533604E-2</v>
      </c>
      <c r="BR16" s="255">
        <v>10979.671541770349</v>
      </c>
      <c r="BS16" s="255">
        <v>954</v>
      </c>
      <c r="BT16" s="292">
        <v>1</v>
      </c>
      <c r="BU16" s="255">
        <v>26703.341072840838</v>
      </c>
      <c r="BV16" s="119">
        <v>37683.012614611187</v>
      </c>
      <c r="BW16" s="295">
        <v>636</v>
      </c>
      <c r="BX16" s="189">
        <v>6.9019908825846923E-2</v>
      </c>
      <c r="BY16" s="189">
        <v>7.1457540397579677E-2</v>
      </c>
      <c r="BZ16" s="263">
        <v>15065.01005507791</v>
      </c>
      <c r="CA16" s="263">
        <v>954</v>
      </c>
      <c r="CB16" s="296">
        <v>1</v>
      </c>
      <c r="CC16" s="263">
        <v>26703.341072840838</v>
      </c>
      <c r="CD16" s="117">
        <v>41768.351127918751</v>
      </c>
      <c r="CE16" s="146">
        <v>636</v>
      </c>
      <c r="CF16" s="256">
        <v>-7.7422528012614747E-2</v>
      </c>
      <c r="CG16" s="256">
        <v>-7.4501278155367112E-2</v>
      </c>
      <c r="CH16" s="255">
        <v>9934.4527820590465</v>
      </c>
      <c r="CI16" s="255">
        <v>954</v>
      </c>
      <c r="CJ16" s="292">
        <v>1</v>
      </c>
      <c r="CK16" s="255">
        <v>26703.341072840838</v>
      </c>
      <c r="CL16" s="119">
        <v>36637.793854899886</v>
      </c>
      <c r="CM16" s="295">
        <v>636</v>
      </c>
      <c r="CN16" s="189">
        <v>5.8491665162511029E-3</v>
      </c>
      <c r="CO16" s="189">
        <v>5.8663062922246212E-3</v>
      </c>
      <c r="CP16" s="263">
        <v>11844.095275273625</v>
      </c>
      <c r="CQ16" s="263">
        <v>954</v>
      </c>
      <c r="CR16" s="296">
        <v>1</v>
      </c>
      <c r="CS16" s="263">
        <v>26703.341072840838</v>
      </c>
      <c r="CT16" s="117">
        <v>38547.436348114461</v>
      </c>
      <c r="CU16" s="146">
        <v>636</v>
      </c>
      <c r="CV16" s="256">
        <v>-0.11019758861104115</v>
      </c>
      <c r="CW16" s="256">
        <v>-0.10434285383989361</v>
      </c>
      <c r="CX16" s="255">
        <v>11454.876894263181</v>
      </c>
      <c r="CY16" s="255">
        <v>954</v>
      </c>
      <c r="CZ16" s="292">
        <v>2</v>
      </c>
      <c r="DA16" s="255">
        <v>26703.341072840838</v>
      </c>
      <c r="DB16" s="119">
        <v>38158.217967104021</v>
      </c>
      <c r="DC16" s="295">
        <v>636</v>
      </c>
      <c r="DD16" s="189">
        <v>7.1498112042113759E-2</v>
      </c>
      <c r="DE16" s="189">
        <v>7.4116122813394858E-2</v>
      </c>
      <c r="DF16" s="263">
        <v>12835.819152316102</v>
      </c>
      <c r="DG16" s="263">
        <v>954</v>
      </c>
      <c r="DH16" s="296">
        <v>2</v>
      </c>
      <c r="DI16" s="263">
        <v>26703.341072840838</v>
      </c>
      <c r="DJ16" s="117">
        <v>39539.160225156942</v>
      </c>
      <c r="DK16" s="146">
        <v>636</v>
      </c>
      <c r="DL16" s="256">
        <v>-2.5706321326949822E-2</v>
      </c>
      <c r="DM16" s="256">
        <v>-2.5378726934096041E-2</v>
      </c>
      <c r="DN16" s="255">
        <v>11461.038897723043</v>
      </c>
      <c r="DO16" s="255">
        <v>954</v>
      </c>
      <c r="DP16" s="292">
        <v>1</v>
      </c>
      <c r="DQ16" s="255">
        <v>26703.341072840838</v>
      </c>
      <c r="DR16" s="119">
        <v>38164.379970563881</v>
      </c>
      <c r="DS16" s="295">
        <v>636</v>
      </c>
      <c r="DT16" s="189">
        <v>-2.6974562082354502E-2</v>
      </c>
      <c r="DU16" s="189">
        <v>-2.6613997877634299E-2</v>
      </c>
      <c r="DV16" s="263">
        <v>10032.133546844005</v>
      </c>
      <c r="DW16" s="263">
        <v>954</v>
      </c>
      <c r="DX16" s="296">
        <v>1</v>
      </c>
      <c r="DY16" s="263">
        <v>26703.341072840838</v>
      </c>
      <c r="DZ16" s="117">
        <v>36735.474619684843</v>
      </c>
      <c r="EA16" s="146">
        <v>636</v>
      </c>
      <c r="EB16" s="256">
        <v>-3.5432718883102572E-2</v>
      </c>
      <c r="EC16" s="256">
        <v>-3.4812329050014412E-2</v>
      </c>
      <c r="ED16" s="255">
        <v>12659.441665758699</v>
      </c>
      <c r="EE16" s="255">
        <v>954</v>
      </c>
      <c r="EF16" s="292">
        <v>2</v>
      </c>
      <c r="EG16" s="255">
        <v>26703.341072840838</v>
      </c>
      <c r="EH16" s="119">
        <v>39362.782738599533</v>
      </c>
      <c r="EI16" s="295">
        <v>636</v>
      </c>
      <c r="EJ16" s="189">
        <v>8.5242343303824325E-2</v>
      </c>
      <c r="EK16" s="189">
        <v>8.8980941962182536E-2</v>
      </c>
      <c r="EL16" s="263">
        <v>13124.187930390828</v>
      </c>
      <c r="EM16" s="263">
        <v>954</v>
      </c>
      <c r="EN16" s="296">
        <v>1</v>
      </c>
      <c r="EO16" s="263">
        <v>26703.341072840838</v>
      </c>
      <c r="EP16" s="117">
        <v>39827.52900323167</v>
      </c>
      <c r="EQ16" s="146">
        <v>636</v>
      </c>
      <c r="ER16" s="256">
        <v>5.3118992936024158E-2</v>
      </c>
      <c r="ES16" s="256">
        <v>5.4555122263958422E-2</v>
      </c>
      <c r="ET16" s="255">
        <v>10771.840134712571</v>
      </c>
      <c r="EU16" s="255">
        <v>954</v>
      </c>
      <c r="EV16" s="292">
        <v>1</v>
      </c>
      <c r="EW16" s="255">
        <v>26703.341072840838</v>
      </c>
      <c r="EX16" s="119">
        <v>37475.181207553411</v>
      </c>
      <c r="EY16" s="295">
        <v>636</v>
      </c>
      <c r="EZ16" s="189">
        <v>8.4710776378160452E-3</v>
      </c>
      <c r="FA16" s="189">
        <v>8.5070587438078604E-3</v>
      </c>
      <c r="FB16" s="263">
        <v>12354.772943526692</v>
      </c>
      <c r="FC16" s="263">
        <v>954</v>
      </c>
      <c r="FD16" s="296">
        <v>1</v>
      </c>
      <c r="FE16" s="263">
        <v>26703.341072840838</v>
      </c>
      <c r="FF16" s="117">
        <v>39058.11401636753</v>
      </c>
      <c r="FG16" s="146">
        <v>636</v>
      </c>
      <c r="FH16" s="256">
        <v>6.2638032628384591E-2</v>
      </c>
      <c r="FI16" s="256">
        <v>6.4641404027301119E-2</v>
      </c>
      <c r="FJ16" s="255">
        <v>12842.515163186441</v>
      </c>
      <c r="FK16" s="255">
        <v>954</v>
      </c>
      <c r="FL16" s="292">
        <v>1</v>
      </c>
      <c r="FM16" s="255">
        <v>26703.341072840838</v>
      </c>
      <c r="FN16" s="119">
        <v>39545.856236027277</v>
      </c>
      <c r="FO16" s="295">
        <v>636</v>
      </c>
      <c r="FP16" s="189">
        <v>-4.8317847493160815E-2</v>
      </c>
      <c r="FQ16" s="189">
        <v>-4.7169115966328001E-2</v>
      </c>
      <c r="FR16" s="263">
        <v>14287.125107679978</v>
      </c>
      <c r="FS16" s="263">
        <v>954</v>
      </c>
      <c r="FT16" s="296">
        <v>2</v>
      </c>
      <c r="FU16" s="263">
        <v>26703.341072840838</v>
      </c>
      <c r="FV16" s="117">
        <v>40990.466180520816</v>
      </c>
      <c r="FW16" s="146">
        <v>636</v>
      </c>
      <c r="FX16" s="256">
        <v>7.2571587095877063E-2</v>
      </c>
      <c r="FY16" s="256">
        <v>7.5269778775743479E-2</v>
      </c>
      <c r="FZ16" s="255">
        <v>11252.956155128117</v>
      </c>
      <c r="GA16" s="255">
        <v>954</v>
      </c>
      <c r="GB16" s="292">
        <v>2</v>
      </c>
      <c r="GC16" s="255">
        <v>26703.341072840838</v>
      </c>
      <c r="GD16" s="119">
        <v>37956.297227968957</v>
      </c>
      <c r="GE16" s="295">
        <v>636</v>
      </c>
      <c r="GF16" s="189">
        <v>-3.3365773474432911E-2</v>
      </c>
      <c r="GG16" s="189">
        <v>-3.2815275635841967E-2</v>
      </c>
      <c r="GH16" s="263">
        <v>10507.321094297551</v>
      </c>
      <c r="GI16" s="263">
        <v>954</v>
      </c>
      <c r="GJ16" s="296">
        <v>1</v>
      </c>
      <c r="GK16" s="263">
        <v>26703.341072840838</v>
      </c>
      <c r="GL16" s="117">
        <v>37210.662167138391</v>
      </c>
      <c r="GM16" s="146">
        <v>636</v>
      </c>
      <c r="GN16" s="256">
        <v>-2.1912509069146432E-2</v>
      </c>
      <c r="GO16" s="256">
        <v>-2.1674174055868023E-2</v>
      </c>
      <c r="GP16" s="255">
        <v>11517.771966055741</v>
      </c>
      <c r="GQ16" s="255">
        <v>954</v>
      </c>
      <c r="GR16" s="292">
        <v>2</v>
      </c>
      <c r="GS16" s="255">
        <v>26703.341072840838</v>
      </c>
      <c r="GT16" s="119">
        <v>38221.113038896583</v>
      </c>
      <c r="GU16" s="295">
        <v>636</v>
      </c>
      <c r="GV16" s="189">
        <v>5.7501694520651257E-2</v>
      </c>
      <c r="GW16" s="189">
        <v>5.9187065467567468E-2</v>
      </c>
      <c r="GX16" s="263">
        <v>11357.558139107954</v>
      </c>
      <c r="GY16" s="263">
        <v>954</v>
      </c>
      <c r="GZ16" s="296">
        <v>2</v>
      </c>
      <c r="HA16" s="263">
        <v>26703.341072840838</v>
      </c>
      <c r="HB16" s="117">
        <v>38060.899211948796</v>
      </c>
      <c r="HC16" s="146">
        <v>636</v>
      </c>
      <c r="HD16" s="256">
        <v>4.0551245794255451E-3</v>
      </c>
      <c r="HE16" s="256">
        <v>4.0633577221476092E-3</v>
      </c>
      <c r="HF16" s="255">
        <v>10730.683672017285</v>
      </c>
      <c r="HG16" s="255">
        <v>954</v>
      </c>
      <c r="HH16" s="292">
        <v>2</v>
      </c>
      <c r="HI16" s="255">
        <v>26703.341072840838</v>
      </c>
      <c r="HJ16" s="119">
        <v>37434.024744858121</v>
      </c>
      <c r="HK16" s="295">
        <v>636</v>
      </c>
      <c r="HL16" s="189">
        <v>4.3892347157844493E-2</v>
      </c>
      <c r="HM16" s="189">
        <v>4.486986562294093E-2</v>
      </c>
      <c r="HN16" s="263">
        <v>12179.544933652656</v>
      </c>
      <c r="HO16" s="263">
        <v>954</v>
      </c>
      <c r="HP16" s="296">
        <v>1</v>
      </c>
      <c r="HQ16" s="263">
        <v>26703.341072840838</v>
      </c>
      <c r="HR16" s="117">
        <v>38882.886006493492</v>
      </c>
      <c r="HS16" s="146">
        <v>636</v>
      </c>
      <c r="HT16" s="256">
        <v>-2.5936407508066538E-2</v>
      </c>
      <c r="HU16" s="256">
        <v>-2.5602948024774475E-2</v>
      </c>
      <c r="HV16" s="255">
        <v>9453.5244295417524</v>
      </c>
      <c r="HW16" s="255">
        <v>954</v>
      </c>
      <c r="HX16" s="292">
        <v>1</v>
      </c>
      <c r="HY16" s="255">
        <v>26703.341072840838</v>
      </c>
      <c r="HZ16" s="119">
        <v>36156.865502382592</v>
      </c>
      <c r="IA16" s="295">
        <v>636</v>
      </c>
      <c r="IB16" s="189">
        <v>2.7933175136081605E-2</v>
      </c>
      <c r="IC16" s="189">
        <v>2.8326964315890768E-2</v>
      </c>
      <c r="ID16" s="263">
        <v>13358.368699950664</v>
      </c>
      <c r="IE16" s="263">
        <v>954</v>
      </c>
      <c r="IF16" s="296">
        <v>3</v>
      </c>
      <c r="IG16" s="263">
        <v>8241.549360237972</v>
      </c>
      <c r="IH16" s="117">
        <v>21599.918060188636</v>
      </c>
      <c r="II16" s="146">
        <v>636</v>
      </c>
      <c r="IJ16" s="256">
        <v>3.6551180672779938E-2</v>
      </c>
      <c r="IK16" s="256">
        <v>3.7227388654861526E-2</v>
      </c>
      <c r="IL16" s="255">
        <v>14664.189089695448</v>
      </c>
      <c r="IM16" s="255">
        <v>954</v>
      </c>
      <c r="IN16" s="292">
        <v>1</v>
      </c>
      <c r="IO16" s="255">
        <v>26703.341072840838</v>
      </c>
      <c r="IP16" s="119">
        <v>41367.530162536284</v>
      </c>
      <c r="IQ16" s="295">
        <v>636</v>
      </c>
      <c r="IR16" s="189">
        <v>2.6089166046294708E-2</v>
      </c>
      <c r="IS16" s="189">
        <v>2.6432467318094011E-2</v>
      </c>
      <c r="IT16" s="263">
        <v>11298.000739392508</v>
      </c>
      <c r="IU16" s="263">
        <v>954</v>
      </c>
      <c r="IV16" s="296">
        <v>1</v>
      </c>
      <c r="IW16" s="263">
        <v>26703.341072840838</v>
      </c>
      <c r="IX16" s="117">
        <v>38001.341812233346</v>
      </c>
      <c r="IY16" s="146">
        <v>636</v>
      </c>
      <c r="IZ16" s="256">
        <v>5.4788270832316487E-2</v>
      </c>
      <c r="JA16" s="256">
        <v>5.6316937890810603E-2</v>
      </c>
      <c r="JB16" s="255">
        <v>10067.715234344209</v>
      </c>
      <c r="JC16" s="255">
        <v>954</v>
      </c>
      <c r="JD16" s="292">
        <v>1</v>
      </c>
      <c r="JE16" s="255">
        <v>26703.341072840838</v>
      </c>
      <c r="JF16" s="119">
        <v>36771.056307185048</v>
      </c>
      <c r="JG16" s="295">
        <v>636</v>
      </c>
      <c r="JH16" s="189">
        <v>1.0232169263717653E-2</v>
      </c>
      <c r="JI16" s="189">
        <v>1.0284696912033153E-2</v>
      </c>
      <c r="JJ16" s="263">
        <v>11167.642263776876</v>
      </c>
      <c r="JK16" s="263">
        <v>954</v>
      </c>
      <c r="JL16" s="296">
        <v>2</v>
      </c>
      <c r="JM16" s="263">
        <v>26703.341072840838</v>
      </c>
      <c r="JN16" s="117">
        <v>37870.983336617712</v>
      </c>
      <c r="JO16" s="146">
        <v>636</v>
      </c>
      <c r="JP16" s="256">
        <v>-5.5529536471081192E-2</v>
      </c>
      <c r="JQ16" s="256">
        <v>-5.4015917773697075E-2</v>
      </c>
      <c r="JR16" s="255">
        <v>8849.5083851373292</v>
      </c>
      <c r="JS16" s="255">
        <v>954</v>
      </c>
      <c r="JT16" s="292">
        <v>1</v>
      </c>
      <c r="JU16" s="255">
        <v>26703.341072840838</v>
      </c>
      <c r="JV16" s="119">
        <v>35552.849457978169</v>
      </c>
      <c r="JW16" s="295">
        <v>636</v>
      </c>
      <c r="JX16" s="189">
        <v>4.5290646139249241E-2</v>
      </c>
      <c r="JY16" s="189">
        <v>4.6331928053722216E-2</v>
      </c>
      <c r="JZ16" s="263">
        <v>11182.29367534168</v>
      </c>
      <c r="KA16" s="263">
        <v>954</v>
      </c>
      <c r="KB16" s="296">
        <v>1</v>
      </c>
      <c r="KC16" s="263">
        <v>26703.341072840838</v>
      </c>
      <c r="KD16" s="117">
        <v>37885.634748182521</v>
      </c>
      <c r="KE16" s="146">
        <v>636</v>
      </c>
      <c r="KF16" s="256">
        <v>0.12155168232479219</v>
      </c>
      <c r="KG16" s="256">
        <v>0.12924772656481309</v>
      </c>
      <c r="KH16" s="255">
        <v>12411.085452499108</v>
      </c>
      <c r="KI16" s="255">
        <v>954</v>
      </c>
      <c r="KJ16" s="292">
        <v>1</v>
      </c>
      <c r="KK16" s="255">
        <v>26703.341072840838</v>
      </c>
      <c r="KL16" s="119">
        <v>39114.42652533995</v>
      </c>
      <c r="KM16" s="295">
        <v>636</v>
      </c>
      <c r="KN16" s="189">
        <v>-6.130172958843564E-2</v>
      </c>
      <c r="KO16" s="189">
        <v>-5.9460591610601465E-2</v>
      </c>
      <c r="KP16" s="263">
        <v>11243.281917006954</v>
      </c>
      <c r="KQ16" s="263">
        <v>954</v>
      </c>
      <c r="KR16" s="296">
        <v>2</v>
      </c>
      <c r="KS16" s="263">
        <v>26703.341072840838</v>
      </c>
      <c r="KT16" s="117">
        <v>37946.62298984779</v>
      </c>
      <c r="KU16" s="146">
        <v>636</v>
      </c>
      <c r="KV16" s="256">
        <v>2.8071248340941005E-3</v>
      </c>
      <c r="KW16" s="256">
        <v>2.8110684982669554E-3</v>
      </c>
      <c r="KX16" s="255">
        <v>12665.781165727805</v>
      </c>
      <c r="KY16" s="255">
        <v>954</v>
      </c>
      <c r="KZ16" s="292">
        <v>1</v>
      </c>
      <c r="LA16" s="255">
        <v>26703.341072840838</v>
      </c>
      <c r="LB16" s="119">
        <v>39369.122238568641</v>
      </c>
      <c r="LC16" s="295">
        <v>636</v>
      </c>
      <c r="LD16" s="189">
        <v>1.1200180429728241E-2</v>
      </c>
      <c r="LE16" s="189">
        <v>1.1263137273687773E-2</v>
      </c>
      <c r="LF16" s="263">
        <v>14019.593740868164</v>
      </c>
      <c r="LG16" s="263">
        <v>954</v>
      </c>
      <c r="LH16" s="296">
        <v>2</v>
      </c>
      <c r="LI16" s="263">
        <v>26703.341072840838</v>
      </c>
      <c r="LJ16" s="117">
        <v>40722.934813708998</v>
      </c>
      <c r="LK16" s="146">
        <v>636</v>
      </c>
      <c r="LL16" s="256">
        <v>-5.0852259835699291E-2</v>
      </c>
      <c r="LM16" s="256">
        <v>-4.9580924769205947E-2</v>
      </c>
      <c r="LN16" s="255">
        <v>11377.619448240399</v>
      </c>
      <c r="LO16" s="255">
        <v>954</v>
      </c>
      <c r="LP16" s="292">
        <v>1</v>
      </c>
      <c r="LQ16" s="255">
        <v>26703.341072840838</v>
      </c>
      <c r="LR16" s="119">
        <v>38080.960521081237</v>
      </c>
      <c r="LS16" s="295">
        <v>636</v>
      </c>
      <c r="LT16" s="189">
        <v>-4.4394031952541364E-3</v>
      </c>
      <c r="LU16" s="189">
        <v>-4.4295636109016323E-3</v>
      </c>
      <c r="LV16" s="263">
        <v>12912.974951457747</v>
      </c>
      <c r="LW16" s="263">
        <v>954</v>
      </c>
      <c r="LX16" s="296">
        <v>2</v>
      </c>
      <c r="LY16" s="263">
        <v>26703.341072840838</v>
      </c>
      <c r="LZ16" s="117">
        <v>39616.316024298583</v>
      </c>
      <c r="MA16" s="146">
        <v>636</v>
      </c>
      <c r="MB16" s="256">
        <v>3.784195232093529E-2</v>
      </c>
      <c r="MC16" s="256">
        <v>3.8567076790555266E-2</v>
      </c>
      <c r="MD16" s="255">
        <v>8841.5543699128502</v>
      </c>
      <c r="ME16" s="255">
        <v>954</v>
      </c>
      <c r="MF16" s="292">
        <v>1</v>
      </c>
      <c r="MG16" s="255">
        <v>26703.341072840838</v>
      </c>
      <c r="MH16" s="119">
        <v>35544.895442753688</v>
      </c>
      <c r="MI16" s="295">
        <v>636</v>
      </c>
      <c r="MJ16" s="189">
        <v>-8.6004189007887789E-3</v>
      </c>
      <c r="MK16" s="189">
        <v>-8.5635410954063573E-3</v>
      </c>
      <c r="ML16" s="263">
        <v>12377.840079035248</v>
      </c>
      <c r="MM16" s="263">
        <v>954</v>
      </c>
      <c r="MN16" s="296">
        <v>1</v>
      </c>
      <c r="MO16" s="263">
        <v>26703.341072840838</v>
      </c>
      <c r="MP16" s="117">
        <v>39081.181151876088</v>
      </c>
      <c r="MQ16" s="146">
        <v>636</v>
      </c>
      <c r="MR16" s="256">
        <v>-6.1478808132068068E-2</v>
      </c>
      <c r="MS16" s="256">
        <v>-5.9627126213980253E-2</v>
      </c>
      <c r="MT16" s="255">
        <v>12182.018526325068</v>
      </c>
      <c r="MU16" s="255">
        <v>954</v>
      </c>
      <c r="MV16" s="292">
        <v>1</v>
      </c>
      <c r="MW16" s="255">
        <v>15052.45740988957</v>
      </c>
      <c r="MX16" s="119">
        <v>27234.475936214636</v>
      </c>
      <c r="MY16" s="295">
        <v>636</v>
      </c>
      <c r="MZ16" s="189">
        <v>3.3368762312975652E-3</v>
      </c>
      <c r="NA16" s="189">
        <v>3.34244980050169E-3</v>
      </c>
      <c r="NB16" s="263">
        <v>9976.001104262712</v>
      </c>
      <c r="NC16" s="263">
        <v>954</v>
      </c>
      <c r="ND16" s="296">
        <v>1</v>
      </c>
      <c r="NE16" s="263">
        <v>26703.341072840838</v>
      </c>
      <c r="NF16" s="117">
        <v>36679.34217710355</v>
      </c>
      <c r="NG16" s="146">
        <v>636</v>
      </c>
      <c r="NH16" s="256">
        <v>-2.3280272085734882E-2</v>
      </c>
      <c r="NI16" s="256">
        <v>-2.3011377241768827E-2</v>
      </c>
      <c r="NJ16" s="255">
        <v>13356.909321249057</v>
      </c>
      <c r="NK16" s="255">
        <v>954</v>
      </c>
      <c r="NL16" s="292">
        <v>1</v>
      </c>
      <c r="NM16" s="255">
        <v>26703.341072840838</v>
      </c>
      <c r="NN16" s="119">
        <v>40060.250394089897</v>
      </c>
      <c r="NO16" s="295">
        <v>636</v>
      </c>
      <c r="NP16" s="189">
        <v>2.6755780167972903E-2</v>
      </c>
      <c r="NQ16" s="189">
        <v>2.7116929806590973E-2</v>
      </c>
      <c r="NR16" s="263">
        <v>13349.968666415823</v>
      </c>
      <c r="NS16" s="263">
        <v>954</v>
      </c>
      <c r="NT16" s="296">
        <v>1</v>
      </c>
      <c r="NU16" s="263">
        <v>26703.341072840838</v>
      </c>
      <c r="NV16" s="117">
        <v>40053.309739256663</v>
      </c>
      <c r="NW16" s="146">
        <v>636</v>
      </c>
      <c r="NX16" s="256">
        <v>8.4178246366602275E-2</v>
      </c>
      <c r="NY16" s="256">
        <v>8.7822776986331785E-2</v>
      </c>
      <c r="NZ16" s="255">
        <v>12355.352544444324</v>
      </c>
      <c r="OA16" s="255">
        <v>954</v>
      </c>
      <c r="OB16" s="292">
        <v>1</v>
      </c>
      <c r="OC16" s="255">
        <v>26703.341072840838</v>
      </c>
      <c r="OD16" s="119">
        <v>39058.693617285164</v>
      </c>
      <c r="OE16" s="295">
        <v>636</v>
      </c>
      <c r="OF16" s="189">
        <v>-3.6736585364375782E-5</v>
      </c>
      <c r="OG16" s="189">
        <v>-3.6735910584284603E-5</v>
      </c>
      <c r="OH16" s="263">
        <v>11065.46648851475</v>
      </c>
      <c r="OI16" s="263">
        <v>954</v>
      </c>
      <c r="OJ16" s="296">
        <v>1</v>
      </c>
      <c r="OK16" s="263">
        <v>26703.341072840838</v>
      </c>
      <c r="OL16" s="117">
        <v>37768.807561355585</v>
      </c>
      <c r="OM16" s="146">
        <v>636</v>
      </c>
      <c r="ON16" s="256">
        <v>-0.11485063444596676</v>
      </c>
      <c r="OO16" s="256">
        <v>-0.10850070675152246</v>
      </c>
      <c r="OP16" s="255">
        <v>11130.398718484696</v>
      </c>
      <c r="OQ16" s="255">
        <v>954</v>
      </c>
      <c r="OR16" s="292">
        <v>1</v>
      </c>
      <c r="OS16" s="255">
        <v>26703.341072840838</v>
      </c>
      <c r="OT16" s="119">
        <v>37833.739791325534</v>
      </c>
      <c r="OU16" s="295">
        <v>636</v>
      </c>
      <c r="OV16" s="189">
        <v>2.5072842856444452E-2</v>
      </c>
      <c r="OW16" s="189">
        <v>2.5389810126832391E-2</v>
      </c>
      <c r="OX16" s="263">
        <v>11770.717718230806</v>
      </c>
      <c r="OY16" s="263">
        <v>954</v>
      </c>
      <c r="OZ16" s="296">
        <v>1</v>
      </c>
      <c r="PA16" s="263">
        <v>26703.341072840838</v>
      </c>
      <c r="PB16" s="117">
        <v>38474.058791071642</v>
      </c>
      <c r="PC16" s="146">
        <v>636</v>
      </c>
      <c r="PD16" s="256">
        <v>1.3398432538065627E-2</v>
      </c>
      <c r="PE16" s="256">
        <v>1.3488593758313128E-2</v>
      </c>
      <c r="PF16" s="255">
        <v>11133.941623200244</v>
      </c>
      <c r="PG16" s="255">
        <v>954</v>
      </c>
      <c r="PH16" s="292">
        <v>1</v>
      </c>
      <c r="PI16" s="255">
        <v>26703.341072840838</v>
      </c>
      <c r="PJ16" s="119">
        <v>37837.282696041082</v>
      </c>
      <c r="PK16" s="295">
        <v>636</v>
      </c>
      <c r="PL16" s="189">
        <v>3.3418418319930948E-2</v>
      </c>
      <c r="PM16" s="189">
        <v>3.3983086207975521E-2</v>
      </c>
      <c r="PN16" s="263">
        <v>13564.561133075937</v>
      </c>
      <c r="PO16" s="263">
        <v>954</v>
      </c>
      <c r="PP16" s="296">
        <v>2</v>
      </c>
      <c r="PQ16" s="263">
        <v>26703.341072840838</v>
      </c>
      <c r="PR16" s="117">
        <v>40267.902205916776</v>
      </c>
      <c r="PS16" s="146">
        <v>636</v>
      </c>
      <c r="PT16" s="256">
        <v>0.1165737733288072</v>
      </c>
      <c r="PU16" s="256">
        <v>0.12364040210241578</v>
      </c>
      <c r="PV16" s="255">
        <v>16521.988673409051</v>
      </c>
      <c r="PW16" s="255">
        <v>954</v>
      </c>
      <c r="PX16" s="292">
        <v>2</v>
      </c>
      <c r="PY16" s="255">
        <v>26703.341072840838</v>
      </c>
      <c r="PZ16" s="119">
        <v>43225.329746249889</v>
      </c>
      <c r="QA16" s="295">
        <v>636</v>
      </c>
      <c r="QB16" s="189">
        <v>-6.7591561097853178E-2</v>
      </c>
      <c r="QC16" s="189">
        <v>-6.5357860162271075E-2</v>
      </c>
      <c r="QD16" s="263">
        <v>12662.0264375311</v>
      </c>
      <c r="QE16" s="263">
        <v>954</v>
      </c>
      <c r="QF16" s="296">
        <v>2</v>
      </c>
      <c r="QG16" s="263">
        <v>26703.341072840838</v>
      </c>
      <c r="QH16" s="117">
        <v>39365.367510371936</v>
      </c>
      <c r="QI16" s="146">
        <v>636</v>
      </c>
      <c r="QJ16" s="256">
        <v>-6.021916369607176E-3</v>
      </c>
      <c r="QK16" s="256">
        <v>-6.0038209724359026E-3</v>
      </c>
      <c r="QL16" s="255">
        <v>11665.17778043711</v>
      </c>
      <c r="QM16" s="255">
        <v>954</v>
      </c>
      <c r="QN16" s="292">
        <v>1</v>
      </c>
      <c r="QO16" s="255">
        <v>26703.341072840838</v>
      </c>
      <c r="QP16" s="119">
        <v>38368.51885327795</v>
      </c>
      <c r="QQ16" s="295">
        <v>636</v>
      </c>
      <c r="QR16" s="189">
        <v>8.3739656909448627E-3</v>
      </c>
      <c r="QS16" s="189">
        <v>8.4091254152249828E-3</v>
      </c>
      <c r="QT16" s="263">
        <v>9468.0912529312536</v>
      </c>
      <c r="QU16" s="263">
        <v>954</v>
      </c>
      <c r="QV16" s="296">
        <v>1</v>
      </c>
      <c r="QW16" s="263">
        <v>26703.341072840838</v>
      </c>
      <c r="QX16" s="117">
        <v>36171.43232577209</v>
      </c>
      <c r="QY16" s="146">
        <v>636</v>
      </c>
      <c r="QZ16" s="256">
        <v>1.2984197457907401E-2</v>
      </c>
      <c r="RA16" s="256">
        <v>1.3068858170042663E-2</v>
      </c>
      <c r="RB16" s="255">
        <v>12343.812787120476</v>
      </c>
      <c r="RC16" s="255">
        <v>954</v>
      </c>
      <c r="RD16" s="292">
        <v>1</v>
      </c>
      <c r="RE16" s="255">
        <v>26703.341072840838</v>
      </c>
      <c r="RF16" s="119">
        <v>39047.153859961312</v>
      </c>
      <c r="RG16" s="295">
        <v>636</v>
      </c>
      <c r="RH16" s="189">
        <v>-5.0734413932654439E-2</v>
      </c>
      <c r="RI16" s="189">
        <v>-4.9468915175208017E-2</v>
      </c>
      <c r="RJ16" s="263">
        <v>10831.231038903976</v>
      </c>
      <c r="RK16" s="263">
        <v>954</v>
      </c>
      <c r="RL16" s="296">
        <v>2</v>
      </c>
      <c r="RM16" s="263">
        <v>26703.341072840838</v>
      </c>
      <c r="RN16" s="117">
        <v>37534.572111744812</v>
      </c>
      <c r="RO16" s="146">
        <v>636</v>
      </c>
      <c r="RP16" s="256">
        <v>3.1485033945411363E-2</v>
      </c>
      <c r="RQ16" s="256">
        <v>3.1985930722297828E-2</v>
      </c>
      <c r="RR16" s="255">
        <v>10520.07121606174</v>
      </c>
      <c r="RS16" s="255">
        <v>954</v>
      </c>
      <c r="RT16" s="292">
        <v>1</v>
      </c>
      <c r="RU16" s="255">
        <v>26703.341072840838</v>
      </c>
      <c r="RV16" s="119">
        <v>37223.412288902575</v>
      </c>
      <c r="RW16" s="295">
        <v>636</v>
      </c>
      <c r="RX16" s="189">
        <v>-4.4122759699854325E-2</v>
      </c>
      <c r="RY16" s="189">
        <v>-4.3163510697220908E-2</v>
      </c>
      <c r="RZ16" s="263">
        <v>13387.130289204397</v>
      </c>
      <c r="SA16" s="263">
        <v>954</v>
      </c>
      <c r="SB16" s="296">
        <v>1</v>
      </c>
      <c r="SC16" s="263">
        <v>26703.341072840838</v>
      </c>
      <c r="SD16" s="117">
        <v>40090.471362045238</v>
      </c>
      <c r="SE16" s="146">
        <v>636</v>
      </c>
      <c r="SF16" s="256">
        <v>-7.0457373711832749E-2</v>
      </c>
      <c r="SG16" s="256">
        <v>-6.8032535007155004E-2</v>
      </c>
      <c r="SH16" s="255">
        <v>12320.487892466379</v>
      </c>
      <c r="SI16" s="255">
        <v>954</v>
      </c>
      <c r="SJ16" s="292">
        <v>2</v>
      </c>
      <c r="SK16" s="255">
        <v>26703.341072840838</v>
      </c>
      <c r="SL16" s="119">
        <v>39023.828965307213</v>
      </c>
      <c r="SM16" s="295">
        <v>636</v>
      </c>
      <c r="SN16" s="189">
        <v>-3.3675028056280656E-2</v>
      </c>
      <c r="SO16" s="189">
        <v>-3.311433569811395E-2</v>
      </c>
      <c r="SP16" s="263">
        <v>12423.828926688446</v>
      </c>
      <c r="SQ16" s="263">
        <v>954</v>
      </c>
      <c r="SR16" s="296">
        <v>1</v>
      </c>
      <c r="SS16" s="263">
        <v>26703.341072840838</v>
      </c>
      <c r="ST16" s="117">
        <v>39127.169999529287</v>
      </c>
      <c r="SU16" s="146">
        <v>636</v>
      </c>
      <c r="SV16" s="256">
        <v>-2.2993929635156595E-3</v>
      </c>
      <c r="SW16" s="256">
        <v>-2.2967513845791876E-3</v>
      </c>
      <c r="SX16" s="255">
        <v>9555.3188670715735</v>
      </c>
      <c r="SY16" s="255">
        <v>954</v>
      </c>
      <c r="SZ16" s="292">
        <v>1</v>
      </c>
      <c r="TA16" s="255">
        <v>26703.341072840838</v>
      </c>
      <c r="TB16" s="119">
        <v>36258.65993991241</v>
      </c>
      <c r="TC16" s="295">
        <v>636</v>
      </c>
      <c r="TD16" s="189">
        <v>3.2186769387924231E-2</v>
      </c>
      <c r="TE16" s="189">
        <v>3.271036597727961E-2</v>
      </c>
      <c r="TF16" s="263">
        <v>12760.016725547774</v>
      </c>
      <c r="TG16" s="263">
        <v>954</v>
      </c>
      <c r="TH16" s="296">
        <v>1</v>
      </c>
      <c r="TI16" s="263">
        <v>26703.341072840838</v>
      </c>
      <c r="TJ16" s="117">
        <v>39463.357798388613</v>
      </c>
      <c r="TK16" s="146">
        <v>636</v>
      </c>
      <c r="TL16" s="256">
        <v>9.9013609791833383E-3</v>
      </c>
      <c r="TM16" s="256">
        <v>9.9505416382701384E-3</v>
      </c>
      <c r="TN16" s="255">
        <v>13283.629892521652</v>
      </c>
      <c r="TO16" s="255">
        <v>954</v>
      </c>
      <c r="TP16" s="292">
        <v>1</v>
      </c>
      <c r="TQ16" s="255">
        <v>26703.341072840838</v>
      </c>
      <c r="TR16" s="119">
        <v>39986.970965362489</v>
      </c>
      <c r="TS16" s="295">
        <v>636</v>
      </c>
      <c r="TT16" s="189">
        <v>0.11277505870200936</v>
      </c>
      <c r="TU16" s="189">
        <v>0.11938010981209013</v>
      </c>
      <c r="TV16" s="263">
        <v>13405.413256222808</v>
      </c>
      <c r="TW16" s="263">
        <v>954</v>
      </c>
      <c r="TX16" s="296">
        <v>1</v>
      </c>
      <c r="TY16" s="263">
        <v>26703.341072840838</v>
      </c>
      <c r="TZ16" s="117">
        <v>40108.754329063646</v>
      </c>
      <c r="UA16" s="146">
        <v>636</v>
      </c>
      <c r="UB16" s="256">
        <v>7.3814270157513406E-2</v>
      </c>
      <c r="UC16" s="256">
        <v>7.6606828909231428E-2</v>
      </c>
      <c r="UD16" s="255">
        <v>10226.35533086131</v>
      </c>
      <c r="UE16" s="255">
        <v>954</v>
      </c>
      <c r="UF16" s="292">
        <v>1</v>
      </c>
      <c r="UG16" s="255">
        <v>26703.341072840838</v>
      </c>
      <c r="UH16" s="119">
        <v>36929.696403702146</v>
      </c>
      <c r="UI16" s="295">
        <v>636</v>
      </c>
      <c r="UJ16" s="189">
        <v>2.8854219029580627E-2</v>
      </c>
      <c r="UK16" s="189">
        <v>2.9274534896955862E-2</v>
      </c>
      <c r="UL16" s="263">
        <v>12535.490915506274</v>
      </c>
      <c r="UM16" s="263">
        <v>954</v>
      </c>
      <c r="UN16" s="296">
        <v>1</v>
      </c>
      <c r="UO16" s="263">
        <v>26703.341072840838</v>
      </c>
      <c r="UP16" s="117">
        <v>39238.831988347112</v>
      </c>
      <c r="UQ16" s="146">
        <v>636</v>
      </c>
      <c r="UR16" s="256">
        <v>6.2791361705946749E-2</v>
      </c>
      <c r="US16" s="256">
        <v>6.4804657027111245E-2</v>
      </c>
      <c r="UT16" s="255">
        <v>13907.848425171056</v>
      </c>
      <c r="UU16" s="255">
        <v>954</v>
      </c>
      <c r="UV16" s="292">
        <v>1</v>
      </c>
      <c r="UW16" s="255">
        <v>26703.341072840838</v>
      </c>
      <c r="UX16" s="119">
        <v>40611.189498011896</v>
      </c>
      <c r="UY16" s="295">
        <v>636</v>
      </c>
      <c r="UZ16" s="189">
        <v>-3.1386342559117158E-3</v>
      </c>
      <c r="VA16" s="189">
        <v>-3.1337138925020547E-3</v>
      </c>
      <c r="VB16" s="263">
        <v>11195.909362697306</v>
      </c>
      <c r="VC16" s="263">
        <v>954</v>
      </c>
      <c r="VD16" s="296">
        <v>1</v>
      </c>
      <c r="VE16" s="263">
        <v>26703.341072840838</v>
      </c>
      <c r="VF16" s="117">
        <v>37899.250435538146</v>
      </c>
      <c r="VG16" s="146">
        <v>636</v>
      </c>
      <c r="VH16" s="256">
        <v>-4.3168444447263359E-2</v>
      </c>
      <c r="VI16" s="256">
        <v>-4.2249951198694791E-2</v>
      </c>
      <c r="VJ16" s="255">
        <v>13981.684650451327</v>
      </c>
      <c r="VK16" s="255">
        <v>954</v>
      </c>
      <c r="VL16" s="292">
        <v>1</v>
      </c>
      <c r="VM16" s="255">
        <v>26703.341072840838</v>
      </c>
      <c r="VN16" s="119">
        <v>40685.025723292165</v>
      </c>
      <c r="VO16" s="295">
        <v>636</v>
      </c>
      <c r="VP16" s="189">
        <v>-2.4291712807447637E-2</v>
      </c>
      <c r="VQ16" s="189">
        <v>-2.3999043752212956E-2</v>
      </c>
      <c r="VR16" s="263">
        <v>10601.446214550959</v>
      </c>
      <c r="VS16" s="263">
        <v>954</v>
      </c>
      <c r="VT16" s="296">
        <v>2</v>
      </c>
      <c r="VU16" s="263">
        <v>26703.341072840838</v>
      </c>
      <c r="VV16" s="117">
        <v>37304.787287391795</v>
      </c>
      <c r="VW16" s="146">
        <v>636</v>
      </c>
      <c r="VX16" s="256">
        <v>-1.4458190049595813E-2</v>
      </c>
      <c r="VY16" s="256">
        <v>-1.4354172325924397E-2</v>
      </c>
      <c r="VZ16" s="255">
        <v>13149.227790380444</v>
      </c>
      <c r="WA16" s="255">
        <v>954</v>
      </c>
      <c r="WB16" s="292">
        <v>1</v>
      </c>
      <c r="WC16" s="255">
        <v>26703.341072840838</v>
      </c>
      <c r="WD16" s="119">
        <v>39852.568863221284</v>
      </c>
      <c r="WE16" s="295">
        <v>636</v>
      </c>
      <c r="WF16" s="189">
        <v>1.2189224309980458E-2</v>
      </c>
      <c r="WG16" s="189">
        <v>1.2263815666780697E-2</v>
      </c>
      <c r="WH16" s="263">
        <v>12084.131916612081</v>
      </c>
      <c r="WI16" s="263">
        <v>954</v>
      </c>
      <c r="WJ16" s="296">
        <v>1</v>
      </c>
      <c r="WK16" s="263">
        <v>26703.341072840838</v>
      </c>
      <c r="WL16" s="117">
        <v>38787.472989452915</v>
      </c>
      <c r="WM16" s="146">
        <v>636</v>
      </c>
      <c r="WN16" s="256">
        <v>1.8248694941845046E-2</v>
      </c>
      <c r="WO16" s="256">
        <v>1.8416219860875715E-2</v>
      </c>
      <c r="WP16" s="255">
        <v>11429.535281545344</v>
      </c>
      <c r="WQ16" s="255">
        <v>954</v>
      </c>
      <c r="WR16" s="292">
        <v>1</v>
      </c>
      <c r="WS16" s="255">
        <v>26703.341072840838</v>
      </c>
      <c r="WT16" s="119">
        <v>38132.876354386186</v>
      </c>
      <c r="WU16" s="295">
        <v>636</v>
      </c>
      <c r="WV16" s="189">
        <v>6.9244543076599331E-3</v>
      </c>
      <c r="WW16" s="189">
        <v>6.9484837730149351E-3</v>
      </c>
      <c r="WX16" s="263">
        <v>11497.658379918672</v>
      </c>
      <c r="WY16" s="263">
        <v>954</v>
      </c>
      <c r="WZ16" s="296">
        <v>1</v>
      </c>
      <c r="XA16" s="263">
        <v>26703.341072840838</v>
      </c>
      <c r="XB16" s="117">
        <v>38200.999452759512</v>
      </c>
      <c r="XC16" s="146">
        <v>636</v>
      </c>
      <c r="XD16" s="256">
        <v>6.4522194394620327E-2</v>
      </c>
      <c r="XE16" s="256">
        <v>6.6649251616351712E-2</v>
      </c>
      <c r="XF16" s="255">
        <v>13157.085837335353</v>
      </c>
      <c r="XG16" s="255">
        <v>954</v>
      </c>
      <c r="XH16" s="292">
        <v>1</v>
      </c>
      <c r="XI16" s="255">
        <v>26703.341072840838</v>
      </c>
      <c r="XJ16" s="119">
        <v>39860.426910176189</v>
      </c>
      <c r="XK16" s="295">
        <v>636</v>
      </c>
      <c r="XL16" s="189">
        <v>-8.3883408318732464E-2</v>
      </c>
      <c r="XM16" s="189">
        <v>-8.0461539619474776E-2</v>
      </c>
      <c r="XN16" s="263">
        <v>12923.351186881018</v>
      </c>
      <c r="XO16" s="263">
        <v>954</v>
      </c>
      <c r="XP16" s="296">
        <v>1</v>
      </c>
      <c r="XQ16" s="263">
        <v>26703.341072840838</v>
      </c>
      <c r="XR16" s="117">
        <v>39626.692259721858</v>
      </c>
      <c r="XS16" s="146">
        <v>636</v>
      </c>
      <c r="XT16" s="256">
        <v>4.2325558437323316E-2</v>
      </c>
      <c r="XU16" s="256">
        <v>4.3234057120860925E-2</v>
      </c>
      <c r="XV16" s="255">
        <v>11131.404242246097</v>
      </c>
      <c r="XW16" s="255">
        <v>954</v>
      </c>
      <c r="XX16" s="292">
        <v>1</v>
      </c>
      <c r="XY16" s="255">
        <v>26703.341072840838</v>
      </c>
      <c r="XZ16" s="119">
        <v>37834.745315086933</v>
      </c>
      <c r="YA16" s="295">
        <v>636</v>
      </c>
      <c r="YB16" s="189">
        <v>6.472652120792477E-2</v>
      </c>
      <c r="YC16" s="189">
        <v>6.6867218926372596E-2</v>
      </c>
      <c r="YD16" s="263">
        <v>11374.078379525221</v>
      </c>
      <c r="YE16" s="263">
        <v>954</v>
      </c>
      <c r="YF16" s="296">
        <v>2</v>
      </c>
      <c r="YG16" s="263">
        <v>26703.341072840838</v>
      </c>
      <c r="YH16" s="117">
        <v>38077.419452366055</v>
      </c>
      <c r="YI16" s="146">
        <v>636</v>
      </c>
      <c r="YJ16" s="256">
        <v>4.6602458999282045E-2</v>
      </c>
      <c r="YK16" s="256">
        <v>4.7705420418314715E-2</v>
      </c>
      <c r="YL16" s="255">
        <v>11225.615144011615</v>
      </c>
      <c r="YM16" s="255">
        <v>954</v>
      </c>
      <c r="YN16" s="292">
        <v>1</v>
      </c>
      <c r="YO16" s="255">
        <v>26703.341072840838</v>
      </c>
      <c r="YP16" s="119">
        <v>37928.956216852457</v>
      </c>
      <c r="YQ16" s="295">
        <v>636</v>
      </c>
      <c r="YR16" s="189">
        <v>3.0838907171720155E-3</v>
      </c>
      <c r="YS16" s="189">
        <v>3.0886508000838031E-3</v>
      </c>
      <c r="YT16" s="263">
        <v>13417.552554675194</v>
      </c>
      <c r="YU16" s="263">
        <v>954</v>
      </c>
      <c r="YV16" s="296">
        <v>1</v>
      </c>
      <c r="YW16" s="263">
        <v>26703.341072840838</v>
      </c>
      <c r="YX16" s="117">
        <v>40120.89362751603</v>
      </c>
      <c r="YY16" s="146">
        <v>636</v>
      </c>
      <c r="YZ16" s="256">
        <v>2.5335327061518663E-2</v>
      </c>
      <c r="ZA16" s="256">
        <v>2.5658994082757625E-2</v>
      </c>
      <c r="ZB16" s="255">
        <v>10692.309329903108</v>
      </c>
      <c r="ZC16" s="255">
        <v>954</v>
      </c>
      <c r="ZD16" s="292">
        <v>1</v>
      </c>
      <c r="ZE16" s="255">
        <v>26703.341072840838</v>
      </c>
      <c r="ZF16" s="119">
        <v>37395.650402743944</v>
      </c>
      <c r="ZG16" s="295">
        <v>636</v>
      </c>
      <c r="ZH16" s="189">
        <v>8.9220396124855134E-2</v>
      </c>
      <c r="ZI16" s="189">
        <v>9.3321593616985998E-2</v>
      </c>
      <c r="ZJ16" s="263">
        <v>11115.53302818548</v>
      </c>
      <c r="ZK16" s="263">
        <v>954</v>
      </c>
      <c r="ZL16" s="296">
        <v>1</v>
      </c>
      <c r="ZM16" s="263">
        <v>26703.341072840838</v>
      </c>
      <c r="ZN16" s="117">
        <v>37818.874101026318</v>
      </c>
      <c r="ZO16" s="146">
        <v>636</v>
      </c>
      <c r="ZP16" s="256">
        <v>-6.6761548630241183E-2</v>
      </c>
      <c r="ZQ16" s="256">
        <v>-6.45817734972014E-2</v>
      </c>
      <c r="ZR16" s="255">
        <v>11785.649357108996</v>
      </c>
      <c r="ZS16" s="255">
        <v>954</v>
      </c>
      <c r="ZT16" s="292">
        <v>1</v>
      </c>
      <c r="ZU16" s="255">
        <v>26703.341072840838</v>
      </c>
      <c r="ZV16" s="119">
        <v>38488.99042994983</v>
      </c>
      <c r="ZW16" s="295">
        <v>636</v>
      </c>
      <c r="ZX16" s="189">
        <v>3.3130643824505049E-2</v>
      </c>
      <c r="ZY16" s="189">
        <v>3.3685575057176953E-2</v>
      </c>
      <c r="ZZ16" s="263">
        <v>12376.841915047113</v>
      </c>
      <c r="AAA16" s="263">
        <v>954</v>
      </c>
      <c r="AAB16" s="296">
        <v>1</v>
      </c>
      <c r="AAC16" s="263">
        <v>26703.341072840838</v>
      </c>
      <c r="AAD16" s="117">
        <v>39080.182987887951</v>
      </c>
      <c r="AAE16" s="146">
        <v>636</v>
      </c>
      <c r="AAF16" s="256">
        <v>3.1153696039826075E-2</v>
      </c>
      <c r="AAG16" s="256">
        <v>3.1644051307351262E-2</v>
      </c>
      <c r="AAH16" s="255">
        <v>12471.636844612131</v>
      </c>
      <c r="AAI16" s="255">
        <v>954</v>
      </c>
      <c r="AAJ16" s="292">
        <v>1</v>
      </c>
      <c r="AAK16" s="255">
        <v>26703.341072840838</v>
      </c>
      <c r="AAL16" s="119">
        <v>39174.977917452969</v>
      </c>
      <c r="AAM16" s="295">
        <v>636</v>
      </c>
      <c r="AAN16" s="189">
        <v>4.8522725060721923E-2</v>
      </c>
      <c r="AAO16" s="189">
        <v>4.971922648243754E-2</v>
      </c>
      <c r="AAP16" s="263">
        <v>11891.45813143011</v>
      </c>
      <c r="AAQ16" s="263">
        <v>954</v>
      </c>
      <c r="AAR16" s="296">
        <v>1</v>
      </c>
      <c r="AAS16" s="263">
        <v>26703.341072840838</v>
      </c>
      <c r="AAT16" s="117">
        <v>38594.799204270952</v>
      </c>
      <c r="AAU16" s="146">
        <v>636</v>
      </c>
      <c r="AAV16" s="256">
        <v>7.0991162436435065E-2</v>
      </c>
      <c r="AAW16" s="256">
        <v>7.3571738067956138E-2</v>
      </c>
      <c r="AAX16" s="255">
        <v>12692.994078814738</v>
      </c>
      <c r="AAY16" s="255">
        <v>954</v>
      </c>
      <c r="AAZ16" s="292">
        <v>1</v>
      </c>
      <c r="ABA16" s="255">
        <v>26703.341072840838</v>
      </c>
      <c r="ABB16" s="119">
        <v>39396.335151655578</v>
      </c>
      <c r="ABC16" s="295">
        <v>636</v>
      </c>
      <c r="ABD16" s="189">
        <v>-4.0087124816041202E-2</v>
      </c>
      <c r="ABE16" s="189">
        <v>-3.9294265804374895E-2</v>
      </c>
      <c r="ABF16" s="263">
        <v>12344.225043570592</v>
      </c>
      <c r="ABG16" s="263">
        <v>954</v>
      </c>
      <c r="ABH16" s="296">
        <v>1</v>
      </c>
      <c r="ABI16" s="263">
        <v>26703.341072840838</v>
      </c>
      <c r="ABJ16" s="117">
        <v>39047.566116411428</v>
      </c>
      <c r="ABK16" s="146">
        <v>636</v>
      </c>
      <c r="ABL16" s="256">
        <v>-3.3804770881513999E-2</v>
      </c>
      <c r="ABM16" s="256">
        <v>-3.3239774038339776E-2</v>
      </c>
      <c r="ABN16" s="255">
        <v>10428.048968560412</v>
      </c>
      <c r="ABO16" s="255">
        <v>954</v>
      </c>
      <c r="ABP16" s="292">
        <v>1</v>
      </c>
      <c r="ABQ16" s="255">
        <v>26703.341072840838</v>
      </c>
      <c r="ABR16" s="119">
        <v>37131.390041401246</v>
      </c>
      <c r="ABS16" s="295">
        <v>636</v>
      </c>
      <c r="ABT16" s="189">
        <v>4.1313943927539752E-3</v>
      </c>
      <c r="ABU16" s="189">
        <v>4.1399403674458046E-3</v>
      </c>
      <c r="ABV16" s="263">
        <v>10478.869244359103</v>
      </c>
      <c r="ABW16" s="263">
        <v>954</v>
      </c>
      <c r="ABX16" s="296">
        <v>2</v>
      </c>
      <c r="ABY16" s="263">
        <v>26703.341072840838</v>
      </c>
      <c r="ABZ16" s="117">
        <v>37182.210317199941</v>
      </c>
      <c r="ACA16" s="146">
        <v>636</v>
      </c>
      <c r="ACB16" s="256">
        <v>2.2615852210287644E-2</v>
      </c>
      <c r="ACC16" s="256">
        <v>2.2873529459574993E-2</v>
      </c>
      <c r="ACD16" s="255">
        <v>13334.159524965449</v>
      </c>
      <c r="ACE16" s="255">
        <v>954</v>
      </c>
      <c r="ACF16" s="292">
        <v>1</v>
      </c>
      <c r="ACG16" s="255">
        <v>26703.341072840838</v>
      </c>
      <c r="ACH16" s="119">
        <v>40037.500597806284</v>
      </c>
      <c r="ACI16" s="295">
        <v>636</v>
      </c>
      <c r="ACJ16" s="189">
        <v>-1.9184329789287361E-2</v>
      </c>
      <c r="ACK16" s="189">
        <v>-1.90014816743167E-2</v>
      </c>
      <c r="ACL16" s="263">
        <v>13022.207118403023</v>
      </c>
      <c r="ACM16" s="263">
        <v>954</v>
      </c>
      <c r="ACN16" s="296">
        <v>1</v>
      </c>
      <c r="ACO16" s="263">
        <v>26703.341072840838</v>
      </c>
      <c r="ACP16" s="117">
        <v>39725.548191243863</v>
      </c>
      <c r="ACQ16" s="146">
        <v>636</v>
      </c>
      <c r="ACR16" s="256">
        <v>-6.0800549909035752E-2</v>
      </c>
      <c r="ACS16" s="256">
        <v>-5.8989094228857897E-2</v>
      </c>
      <c r="ACT16" s="255">
        <v>10676.629877623127</v>
      </c>
      <c r="ACU16" s="255">
        <v>954</v>
      </c>
      <c r="ACV16" s="292">
        <v>1</v>
      </c>
      <c r="ACW16" s="255">
        <v>26703.341072840838</v>
      </c>
      <c r="ACX16" s="119">
        <v>37379.970950463961</v>
      </c>
      <c r="ACY16" s="295">
        <v>636</v>
      </c>
      <c r="ACZ16" s="189">
        <v>5.5448550454758674E-2</v>
      </c>
      <c r="ADA16" s="189">
        <v>5.7014632751242189E-2</v>
      </c>
      <c r="ADB16" s="263">
        <v>10215.089092530907</v>
      </c>
      <c r="ADC16" s="263">
        <v>954</v>
      </c>
      <c r="ADD16" s="296">
        <v>2</v>
      </c>
      <c r="ADE16" s="263">
        <v>26703.341072840838</v>
      </c>
      <c r="ADF16" s="117">
        <v>36918.430165371741</v>
      </c>
      <c r="ADG16" s="146">
        <v>636</v>
      </c>
      <c r="ADH16" s="256">
        <v>8.689200006327906E-2</v>
      </c>
      <c r="ADI16" s="256">
        <v>9.0778869307772014E-2</v>
      </c>
      <c r="ADJ16" s="255">
        <v>12149.341826080523</v>
      </c>
      <c r="ADK16" s="255">
        <v>954</v>
      </c>
      <c r="ADL16" s="292">
        <v>2</v>
      </c>
      <c r="ADM16" s="255">
        <v>26703.341072840838</v>
      </c>
      <c r="ADN16" s="119">
        <v>38852.682898921361</v>
      </c>
      <c r="ADO16" s="295">
        <v>636</v>
      </c>
      <c r="ADP16" s="189">
        <v>8.4728626384496953E-3</v>
      </c>
      <c r="ADQ16" s="189">
        <v>8.5088589311532736E-3</v>
      </c>
      <c r="ADR16" s="263">
        <v>12309.108452548173</v>
      </c>
      <c r="ADS16" s="263">
        <v>954</v>
      </c>
      <c r="ADT16" s="296">
        <v>1</v>
      </c>
      <c r="ADU16" s="263">
        <v>26703.341072840838</v>
      </c>
      <c r="ADV16" s="117">
        <v>39012.449525389013</v>
      </c>
    </row>
    <row r="17" spans="1:802" x14ac:dyDescent="0.35">
      <c r="A17" s="15">
        <v>45747</v>
      </c>
      <c r="B17" s="16">
        <v>1590</v>
      </c>
      <c r="C17" s="146">
        <v>636</v>
      </c>
      <c r="D17" s="256">
        <v>8.8758408759486693E-2</v>
      </c>
      <c r="E17" s="256">
        <v>9.2816609511570336E-2</v>
      </c>
      <c r="F17" s="255">
        <v>11810.541137809092</v>
      </c>
      <c r="G17" s="255">
        <v>954</v>
      </c>
      <c r="H17" s="292">
        <v>1</v>
      </c>
      <c r="I17" s="255">
        <v>29259.541537211291</v>
      </c>
      <c r="J17" s="119">
        <v>41070.082675020385</v>
      </c>
      <c r="K17" s="295">
        <v>636</v>
      </c>
      <c r="L17" s="189">
        <v>-2.6693786358957968E-2</v>
      </c>
      <c r="M17" s="189">
        <v>-2.6340656346707014E-2</v>
      </c>
      <c r="N17" s="263">
        <v>11957.329607439813</v>
      </c>
      <c r="O17" s="263">
        <v>954</v>
      </c>
      <c r="P17" s="296">
        <v>1</v>
      </c>
      <c r="Q17" s="263">
        <v>29259.541537211291</v>
      </c>
      <c r="R17" s="117">
        <v>41216.871144651101</v>
      </c>
      <c r="S17" s="146">
        <v>636</v>
      </c>
      <c r="T17" s="256">
        <v>-7.5017696027281444E-3</v>
      </c>
      <c r="U17" s="256">
        <v>-7.4737015596610945E-3</v>
      </c>
      <c r="V17" s="255">
        <v>10979.481749942026</v>
      </c>
      <c r="W17" s="255">
        <v>954</v>
      </c>
      <c r="X17" s="292">
        <v>1</v>
      </c>
      <c r="Y17" s="255">
        <v>29259.541537211291</v>
      </c>
      <c r="Z17" s="119">
        <v>40239.023287153315</v>
      </c>
      <c r="AA17" s="295">
        <v>636</v>
      </c>
      <c r="AB17" s="189">
        <v>6.9950865219144162E-2</v>
      </c>
      <c r="AC17" s="189">
        <v>7.2455485094382155E-2</v>
      </c>
      <c r="AD17" s="263">
        <v>12106.198175810126</v>
      </c>
      <c r="AE17" s="263">
        <v>954</v>
      </c>
      <c r="AF17" s="296">
        <v>1</v>
      </c>
      <c r="AG17" s="263">
        <v>29259.541537211291</v>
      </c>
      <c r="AH17" s="117">
        <v>41365.739713021416</v>
      </c>
      <c r="AI17" s="146">
        <v>636</v>
      </c>
      <c r="AJ17" s="256">
        <v>1.5208457872954044E-2</v>
      </c>
      <c r="AK17" s="256">
        <v>1.5324694983218423E-2</v>
      </c>
      <c r="AL17" s="255">
        <v>11809.333199539924</v>
      </c>
      <c r="AM17" s="255">
        <v>954</v>
      </c>
      <c r="AN17" s="292">
        <v>1</v>
      </c>
      <c r="AO17" s="255">
        <v>29259.541537211291</v>
      </c>
      <c r="AP17" s="119">
        <v>41068.874736751211</v>
      </c>
      <c r="AQ17" s="295">
        <v>636</v>
      </c>
      <c r="AR17" s="189">
        <v>1.6165048162559859E-3</v>
      </c>
      <c r="AS17" s="189">
        <v>1.6178120644625427E-3</v>
      </c>
      <c r="AT17" s="263">
        <v>13134.492683780096</v>
      </c>
      <c r="AU17" s="263">
        <v>954</v>
      </c>
      <c r="AV17" s="296">
        <v>1</v>
      </c>
      <c r="AW17" s="263">
        <v>29259.541537211291</v>
      </c>
      <c r="AX17" s="117">
        <v>42394.034220991387</v>
      </c>
      <c r="AY17" s="146">
        <v>636</v>
      </c>
      <c r="AZ17" s="256">
        <v>2.4926717722271254E-2</v>
      </c>
      <c r="BA17" s="256">
        <v>2.5239985850060709E-2</v>
      </c>
      <c r="BB17" s="255">
        <v>14597.667194736106</v>
      </c>
      <c r="BC17" s="255">
        <v>954</v>
      </c>
      <c r="BD17" s="292">
        <v>2</v>
      </c>
      <c r="BE17" s="255">
        <v>29259.541537211291</v>
      </c>
      <c r="BF17" s="119">
        <v>43857.208731947394</v>
      </c>
      <c r="BG17" s="295">
        <v>636</v>
      </c>
      <c r="BH17" s="189">
        <v>2.1901740791730649E-2</v>
      </c>
      <c r="BI17" s="189">
        <v>2.2143344540172638E-2</v>
      </c>
      <c r="BJ17" s="263">
        <v>10790.768688664946</v>
      </c>
      <c r="BK17" s="263">
        <v>954</v>
      </c>
      <c r="BL17" s="296">
        <v>1</v>
      </c>
      <c r="BM17" s="263">
        <v>29259.541537211291</v>
      </c>
      <c r="BN17" s="117">
        <v>40050.310225876237</v>
      </c>
      <c r="BO17" s="146">
        <v>636</v>
      </c>
      <c r="BP17" s="256">
        <v>1.1059774620007703E-3</v>
      </c>
      <c r="BQ17" s="256">
        <v>1.1065892806056965E-3</v>
      </c>
      <c r="BR17" s="255">
        <v>11627.821528603043</v>
      </c>
      <c r="BS17" s="255">
        <v>954</v>
      </c>
      <c r="BT17" s="292">
        <v>1</v>
      </c>
      <c r="BU17" s="255">
        <v>29259.541537211291</v>
      </c>
      <c r="BV17" s="119">
        <v>40887.363065814337</v>
      </c>
      <c r="BW17" s="295">
        <v>636</v>
      </c>
      <c r="BX17" s="189">
        <v>-3.3159681663900133E-2</v>
      </c>
      <c r="BY17" s="189">
        <v>-3.2615926243445004E-2</v>
      </c>
      <c r="BZ17" s="263">
        <v>15209.650798264731</v>
      </c>
      <c r="CA17" s="263">
        <v>954</v>
      </c>
      <c r="CB17" s="296">
        <v>1</v>
      </c>
      <c r="CC17" s="263">
        <v>29259.541537211291</v>
      </c>
      <c r="CD17" s="117">
        <v>44469.192335476022</v>
      </c>
      <c r="CE17" s="146">
        <v>636</v>
      </c>
      <c r="CF17" s="256">
        <v>7.6614054411040869E-3</v>
      </c>
      <c r="CG17" s="256">
        <v>7.6908291019699426E-3</v>
      </c>
      <c r="CH17" s="255">
        <v>10646.856960627452</v>
      </c>
      <c r="CI17" s="255">
        <v>954</v>
      </c>
      <c r="CJ17" s="292">
        <v>2</v>
      </c>
      <c r="CK17" s="255">
        <v>29259.541537211291</v>
      </c>
      <c r="CL17" s="119">
        <v>39906.398497838745</v>
      </c>
      <c r="CM17" s="295">
        <v>636</v>
      </c>
      <c r="CN17" s="189">
        <v>3.375160843051736E-2</v>
      </c>
      <c r="CO17" s="189">
        <v>3.432765654734049E-2</v>
      </c>
      <c r="CP17" s="263">
        <v>12886.675309997196</v>
      </c>
      <c r="CQ17" s="263">
        <v>954</v>
      </c>
      <c r="CR17" s="296">
        <v>1</v>
      </c>
      <c r="CS17" s="263">
        <v>29259.541537211291</v>
      </c>
      <c r="CT17" s="117">
        <v>42146.216847208489</v>
      </c>
      <c r="CU17" s="146">
        <v>636</v>
      </c>
      <c r="CV17" s="256">
        <v>1.2050318540814946E-2</v>
      </c>
      <c r="CW17" s="256">
        <v>1.2123216148135274E-2</v>
      </c>
      <c r="CX17" s="255">
        <v>12229.746842802615</v>
      </c>
      <c r="CY17" s="255">
        <v>954</v>
      </c>
      <c r="CZ17" s="292">
        <v>2</v>
      </c>
      <c r="DA17" s="255">
        <v>29259.541537211291</v>
      </c>
      <c r="DB17" s="119">
        <v>41489.28838001391</v>
      </c>
      <c r="DC17" s="295">
        <v>636</v>
      </c>
      <c r="DD17" s="189">
        <v>-7.0286178693131446E-2</v>
      </c>
      <c r="DE17" s="189">
        <v>-6.7872973161849703E-2</v>
      </c>
      <c r="DF17" s="263">
        <v>12600.613943480595</v>
      </c>
      <c r="DG17" s="263">
        <v>954</v>
      </c>
      <c r="DH17" s="296">
        <v>2</v>
      </c>
      <c r="DI17" s="263">
        <v>29259.541537211291</v>
      </c>
      <c r="DJ17" s="117">
        <v>41860.155480691887</v>
      </c>
      <c r="DK17" s="146">
        <v>636</v>
      </c>
      <c r="DL17" s="256">
        <v>6.0250556918509841E-2</v>
      </c>
      <c r="DM17" s="256">
        <v>6.2102630371603018E-2</v>
      </c>
      <c r="DN17" s="255">
        <v>12808.799560062902</v>
      </c>
      <c r="DO17" s="255">
        <v>954</v>
      </c>
      <c r="DP17" s="292">
        <v>2</v>
      </c>
      <c r="DQ17" s="255">
        <v>29259.541537211291</v>
      </c>
      <c r="DR17" s="119">
        <v>42068.341097274191</v>
      </c>
      <c r="DS17" s="295">
        <v>636</v>
      </c>
      <c r="DT17" s="189">
        <v>2.033704061110822E-2</v>
      </c>
      <c r="DU17" s="189">
        <v>2.0545247261948729E-2</v>
      </c>
      <c r="DV17" s="263">
        <v>10874.246211128806</v>
      </c>
      <c r="DW17" s="263">
        <v>954</v>
      </c>
      <c r="DX17" s="296">
        <v>1</v>
      </c>
      <c r="DY17" s="263">
        <v>29259.541537211291</v>
      </c>
      <c r="DZ17" s="117">
        <v>40133.787748340095</v>
      </c>
      <c r="EA17" s="146">
        <v>636</v>
      </c>
      <c r="EB17" s="256">
        <v>2.2964404760836006E-2</v>
      </c>
      <c r="EC17" s="256">
        <v>2.323011677825626E-2</v>
      </c>
      <c r="ED17" s="255">
        <v>13589.521974001796</v>
      </c>
      <c r="EE17" s="255">
        <v>954</v>
      </c>
      <c r="EF17" s="292">
        <v>2</v>
      </c>
      <c r="EG17" s="255">
        <v>29259.541537211291</v>
      </c>
      <c r="EH17" s="119">
        <v>42849.063511213084</v>
      </c>
      <c r="EI17" s="295">
        <v>636</v>
      </c>
      <c r="EJ17" s="189">
        <v>4.8328439567749036E-2</v>
      </c>
      <c r="EK17" s="189">
        <v>4.9515301075552909E-2</v>
      </c>
      <c r="EL17" s="263">
        <v>14410.036047136267</v>
      </c>
      <c r="EM17" s="263">
        <v>954</v>
      </c>
      <c r="EN17" s="296">
        <v>1</v>
      </c>
      <c r="EO17" s="263">
        <v>29259.541537211291</v>
      </c>
      <c r="EP17" s="117">
        <v>43669.577584347557</v>
      </c>
      <c r="EQ17" s="146">
        <v>636</v>
      </c>
      <c r="ER17" s="256">
        <v>3.8556696159417946E-2</v>
      </c>
      <c r="ES17" s="256">
        <v>3.9309651553297797E-2</v>
      </c>
      <c r="ET17" s="255">
        <v>11831.27741699595</v>
      </c>
      <c r="EU17" s="255">
        <v>954</v>
      </c>
      <c r="EV17" s="292">
        <v>1</v>
      </c>
      <c r="EW17" s="255">
        <v>29259.541537211291</v>
      </c>
      <c r="EX17" s="119">
        <v>41090.818954207243</v>
      </c>
      <c r="EY17" s="295">
        <v>636</v>
      </c>
      <c r="EZ17" s="189">
        <v>6.947338568923811E-2</v>
      </c>
      <c r="FA17" s="189">
        <v>7.1943531786853088E-2</v>
      </c>
      <c r="FB17" s="263">
        <v>13879.618943508656</v>
      </c>
      <c r="FC17" s="263">
        <v>954</v>
      </c>
      <c r="FD17" s="296">
        <v>1</v>
      </c>
      <c r="FE17" s="263">
        <v>29259.541537211291</v>
      </c>
      <c r="FF17" s="117">
        <v>43139.160480719947</v>
      </c>
      <c r="FG17" s="146">
        <v>636</v>
      </c>
      <c r="FH17" s="256">
        <v>5.0101698260919397E-2</v>
      </c>
      <c r="FI17" s="256">
        <v>5.1378014254869431E-2</v>
      </c>
      <c r="FJ17" s="255">
        <v>14138.338090309011</v>
      </c>
      <c r="FK17" s="255">
        <v>954</v>
      </c>
      <c r="FL17" s="292">
        <v>1</v>
      </c>
      <c r="FM17" s="255">
        <v>29259.541537211291</v>
      </c>
      <c r="FN17" s="119">
        <v>43397.879627520306</v>
      </c>
      <c r="FO17" s="295">
        <v>636</v>
      </c>
      <c r="FP17" s="189">
        <v>4.3962591418370583E-2</v>
      </c>
      <c r="FQ17" s="189">
        <v>4.4943264311885667E-2</v>
      </c>
      <c r="FR17" s="263">
        <v>15565.235147651418</v>
      </c>
      <c r="FS17" s="263">
        <v>954</v>
      </c>
      <c r="FT17" s="296">
        <v>2</v>
      </c>
      <c r="FU17" s="263">
        <v>29259.541537211291</v>
      </c>
      <c r="FV17" s="117">
        <v>44824.776684862707</v>
      </c>
      <c r="FW17" s="146">
        <v>636</v>
      </c>
      <c r="FX17" s="256">
        <v>-1.9581309306666222E-2</v>
      </c>
      <c r="FY17" s="256">
        <v>-1.9390840703777834E-2</v>
      </c>
      <c r="FZ17" s="255">
        <v>11670.751874877431</v>
      </c>
      <c r="GA17" s="255">
        <v>954</v>
      </c>
      <c r="GB17" s="292">
        <v>2</v>
      </c>
      <c r="GC17" s="255">
        <v>29259.541537211291</v>
      </c>
      <c r="GD17" s="119">
        <v>40930.293412088722</v>
      </c>
      <c r="GE17" s="295">
        <v>636</v>
      </c>
      <c r="GF17" s="189">
        <v>-8.1088376036115559E-2</v>
      </c>
      <c r="GG17" s="189">
        <v>-7.7887804777163061E-2</v>
      </c>
      <c r="GH17" s="263">
        <v>10324.928920173936</v>
      </c>
      <c r="GI17" s="263">
        <v>954</v>
      </c>
      <c r="GJ17" s="296">
        <v>1</v>
      </c>
      <c r="GK17" s="263">
        <v>29259.541537211291</v>
      </c>
      <c r="GL17" s="117">
        <v>39584.470457385229</v>
      </c>
      <c r="GM17" s="146">
        <v>636</v>
      </c>
      <c r="GN17" s="256">
        <v>-2.0668772852001416E-2</v>
      </c>
      <c r="GO17" s="256">
        <v>-2.0456637803955457E-2</v>
      </c>
      <c r="GP17" s="255">
        <v>11918.157076637586</v>
      </c>
      <c r="GQ17" s="255">
        <v>954</v>
      </c>
      <c r="GR17" s="292">
        <v>2</v>
      </c>
      <c r="GS17" s="255">
        <v>29259.541537211291</v>
      </c>
      <c r="GT17" s="119">
        <v>41177.698613848879</v>
      </c>
      <c r="GU17" s="295">
        <v>636</v>
      </c>
      <c r="GV17" s="189">
        <v>2.6884312113804563E-3</v>
      </c>
      <c r="GW17" s="189">
        <v>2.6920482832595294E-3</v>
      </c>
      <c r="GX17" s="263">
        <v>12024.13323399836</v>
      </c>
      <c r="GY17" s="263">
        <v>954</v>
      </c>
      <c r="GZ17" s="296">
        <v>2</v>
      </c>
      <c r="HA17" s="263">
        <v>29259.541537211291</v>
      </c>
      <c r="HB17" s="117">
        <v>41283.674771209655</v>
      </c>
      <c r="HC17" s="146">
        <v>636</v>
      </c>
      <c r="HD17" s="256">
        <v>7.807777676029086E-2</v>
      </c>
      <c r="HE17" s="256">
        <v>8.1206748158013209E-2</v>
      </c>
      <c r="HF17" s="255">
        <v>12238.087598534097</v>
      </c>
      <c r="HG17" s="255">
        <v>954</v>
      </c>
      <c r="HH17" s="292">
        <v>2</v>
      </c>
      <c r="HI17" s="255">
        <v>29259.541537211291</v>
      </c>
      <c r="HJ17" s="119">
        <v>41497.629135745388</v>
      </c>
      <c r="HK17" s="295">
        <v>636</v>
      </c>
      <c r="HL17" s="189">
        <v>3.1834820403654394E-2</v>
      </c>
      <c r="HM17" s="189">
        <v>3.2346968565355017E-2</v>
      </c>
      <c r="HN17" s="263">
        <v>13209.516290761847</v>
      </c>
      <c r="HO17" s="263">
        <v>954</v>
      </c>
      <c r="HP17" s="296">
        <v>1</v>
      </c>
      <c r="HQ17" s="263">
        <v>29259.541537211291</v>
      </c>
      <c r="HR17" s="117">
        <v>42469.057827973142</v>
      </c>
      <c r="HS17" s="146">
        <v>636</v>
      </c>
      <c r="HT17" s="256">
        <v>-6.2291631901045176E-2</v>
      </c>
      <c r="HU17" s="256">
        <v>-6.0391173077703142E-2</v>
      </c>
      <c r="HV17" s="255">
        <v>9518.6149995230007</v>
      </c>
      <c r="HW17" s="255">
        <v>954</v>
      </c>
      <c r="HX17" s="292">
        <v>1</v>
      </c>
      <c r="HY17" s="255">
        <v>29259.541537211291</v>
      </c>
      <c r="HZ17" s="119">
        <v>38778.156536734292</v>
      </c>
      <c r="IA17" s="295">
        <v>636</v>
      </c>
      <c r="IB17" s="189">
        <v>6.5274413561122777E-2</v>
      </c>
      <c r="IC17" s="189">
        <v>6.7451907476066442E-2</v>
      </c>
      <c r="ID17" s="263">
        <v>14895.416149530918</v>
      </c>
      <c r="IE17" s="263">
        <v>954</v>
      </c>
      <c r="IF17" s="296">
        <v>1</v>
      </c>
      <c r="IG17" s="263">
        <v>9690.0423218522501</v>
      </c>
      <c r="IH17" s="117">
        <v>24585.458471383168</v>
      </c>
      <c r="II17" s="146">
        <v>636</v>
      </c>
      <c r="IJ17" s="256">
        <v>6.2349588534872649E-3</v>
      </c>
      <c r="IK17" s="256">
        <v>6.2544366695249654E-3</v>
      </c>
      <c r="IL17" s="255">
        <v>15391.905331666887</v>
      </c>
      <c r="IM17" s="255">
        <v>954</v>
      </c>
      <c r="IN17" s="292">
        <v>1</v>
      </c>
      <c r="IO17" s="255">
        <v>29259.541537211291</v>
      </c>
      <c r="IP17" s="119">
        <v>44651.446868878178</v>
      </c>
      <c r="IQ17" s="295">
        <v>636</v>
      </c>
      <c r="IR17" s="189">
        <v>-2.5068152915014231E-2</v>
      </c>
      <c r="IS17" s="189">
        <v>-2.4756555920196432E-2</v>
      </c>
      <c r="IT17" s="263">
        <v>11654.301152301317</v>
      </c>
      <c r="IU17" s="263">
        <v>954</v>
      </c>
      <c r="IV17" s="296">
        <v>1</v>
      </c>
      <c r="IW17" s="263">
        <v>29259.541537211291</v>
      </c>
      <c r="IX17" s="117">
        <v>40913.84268951261</v>
      </c>
      <c r="IY17" s="146">
        <v>636</v>
      </c>
      <c r="IZ17" s="256">
        <v>9.1140984090319482E-3</v>
      </c>
      <c r="JA17" s="256">
        <v>9.1557582717816111E-3</v>
      </c>
      <c r="JB17" s="255">
        <v>10795.892801378997</v>
      </c>
      <c r="JC17" s="255">
        <v>954</v>
      </c>
      <c r="JD17" s="292">
        <v>2</v>
      </c>
      <c r="JE17" s="255">
        <v>29259.541537211291</v>
      </c>
      <c r="JF17" s="119">
        <v>40055.43433859029</v>
      </c>
      <c r="JG17" s="295">
        <v>636</v>
      </c>
      <c r="JH17" s="189">
        <v>-8.6371473709087841E-3</v>
      </c>
      <c r="JI17" s="189">
        <v>-8.5999543710570947E-3</v>
      </c>
      <c r="JJ17" s="263">
        <v>11707.601049876106</v>
      </c>
      <c r="JK17" s="263">
        <v>954</v>
      </c>
      <c r="JL17" s="296">
        <v>2</v>
      </c>
      <c r="JM17" s="263">
        <v>29259.541537211291</v>
      </c>
      <c r="JN17" s="117">
        <v>40967.142587087394</v>
      </c>
      <c r="JO17" s="146">
        <v>636</v>
      </c>
      <c r="JP17" s="256">
        <v>-1.9993599337525991E-2</v>
      </c>
      <c r="JQ17" s="256">
        <v>-1.9795052752300757E-2</v>
      </c>
      <c r="JR17" s="255">
        <v>9310.3318998216073</v>
      </c>
      <c r="JS17" s="255">
        <v>954</v>
      </c>
      <c r="JT17" s="292">
        <v>1</v>
      </c>
      <c r="JU17" s="255">
        <v>29259.541537211291</v>
      </c>
      <c r="JV17" s="119">
        <v>38569.873437032897</v>
      </c>
      <c r="JW17" s="295">
        <v>636</v>
      </c>
      <c r="JX17" s="189">
        <v>8.4770908757817218E-2</v>
      </c>
      <c r="JY17" s="189">
        <v>8.8467679720480197E-2</v>
      </c>
      <c r="JZ17" s="263">
        <v>12807.565250752159</v>
      </c>
      <c r="KA17" s="263">
        <v>954</v>
      </c>
      <c r="KB17" s="296">
        <v>1</v>
      </c>
      <c r="KC17" s="263">
        <v>29259.541537211291</v>
      </c>
      <c r="KD17" s="117">
        <v>42067.10678796345</v>
      </c>
      <c r="KE17" s="146">
        <v>636</v>
      </c>
      <c r="KF17" s="256">
        <v>-1.0475174213276088E-2</v>
      </c>
      <c r="KG17" s="256">
        <v>-1.0420500647449593E-2</v>
      </c>
      <c r="KH17" s="255">
        <v>12917.755728505788</v>
      </c>
      <c r="KI17" s="255">
        <v>954</v>
      </c>
      <c r="KJ17" s="292">
        <v>1</v>
      </c>
      <c r="KK17" s="255">
        <v>29259.541537211291</v>
      </c>
      <c r="KL17" s="119">
        <v>42177.297265717076</v>
      </c>
      <c r="KM17" s="295">
        <v>636</v>
      </c>
      <c r="KN17" s="189">
        <v>-6.7685244187024665E-2</v>
      </c>
      <c r="KO17" s="189">
        <v>-6.5445416223875674E-2</v>
      </c>
      <c r="KP17" s="263">
        <v>11143.46065222606</v>
      </c>
      <c r="KQ17" s="263">
        <v>954</v>
      </c>
      <c r="KR17" s="296">
        <v>2</v>
      </c>
      <c r="KS17" s="263">
        <v>29259.541537211291</v>
      </c>
      <c r="KT17" s="117">
        <v>40403.002189437349</v>
      </c>
      <c r="KU17" s="146">
        <v>636</v>
      </c>
      <c r="KV17" s="256">
        <v>8.6286270812609173E-2</v>
      </c>
      <c r="KW17" s="256">
        <v>9.0118352707927896E-2</v>
      </c>
      <c r="KX17" s="255">
        <v>14443.200500142293</v>
      </c>
      <c r="KY17" s="255">
        <v>954</v>
      </c>
      <c r="KZ17" s="292">
        <v>1</v>
      </c>
      <c r="LA17" s="255">
        <v>29259.541537211291</v>
      </c>
      <c r="LB17" s="119">
        <v>43702.742037353586</v>
      </c>
      <c r="LC17" s="295">
        <v>636</v>
      </c>
      <c r="LD17" s="189">
        <v>-1.593070287874444E-2</v>
      </c>
      <c r="LE17" s="189">
        <v>-1.5804480391497067E-2</v>
      </c>
      <c r="LF17" s="263">
        <v>14434.021346493859</v>
      </c>
      <c r="LG17" s="263">
        <v>954</v>
      </c>
      <c r="LH17" s="296">
        <v>2</v>
      </c>
      <c r="LI17" s="263">
        <v>29259.541537211291</v>
      </c>
      <c r="LJ17" s="117">
        <v>43693.562883705148</v>
      </c>
      <c r="LK17" s="146">
        <v>636</v>
      </c>
      <c r="LL17" s="256">
        <v>8.6546375913849026E-3</v>
      </c>
      <c r="LM17" s="256">
        <v>8.6921972441720285E-3</v>
      </c>
      <c r="LN17" s="255">
        <v>12112.515960653633</v>
      </c>
      <c r="LO17" s="255">
        <v>954</v>
      </c>
      <c r="LP17" s="292">
        <v>1</v>
      </c>
      <c r="LQ17" s="255">
        <v>29259.541537211291</v>
      </c>
      <c r="LR17" s="119">
        <v>41372.057497864924</v>
      </c>
      <c r="LS17" s="295">
        <v>636</v>
      </c>
      <c r="LT17" s="189">
        <v>4.6057665089911375E-2</v>
      </c>
      <c r="LU17" s="189">
        <v>4.7134792337921061E-2</v>
      </c>
      <c r="LV17" s="263">
        <v>14157.625344259484</v>
      </c>
      <c r="LW17" s="263">
        <v>954</v>
      </c>
      <c r="LX17" s="296">
        <v>2</v>
      </c>
      <c r="LY17" s="263">
        <v>29259.541537211291</v>
      </c>
      <c r="LZ17" s="117">
        <v>43417.166881470774</v>
      </c>
      <c r="MA17" s="146">
        <v>636</v>
      </c>
      <c r="MB17" s="256">
        <v>-9.310460310914731E-3</v>
      </c>
      <c r="MC17" s="256">
        <v>-9.2672521751684389E-3</v>
      </c>
      <c r="MD17" s="255">
        <v>9395.6174559464052</v>
      </c>
      <c r="ME17" s="255">
        <v>954</v>
      </c>
      <c r="MF17" s="292">
        <v>1</v>
      </c>
      <c r="MG17" s="255">
        <v>29259.541537211291</v>
      </c>
      <c r="MH17" s="119">
        <v>38655.158993157696</v>
      </c>
      <c r="MI17" s="295">
        <v>636</v>
      </c>
      <c r="MJ17" s="189">
        <v>3.7562826753593224E-3</v>
      </c>
      <c r="MK17" s="189">
        <v>3.7633463467408035E-3</v>
      </c>
      <c r="ML17" s="263">
        <v>13060.422178277227</v>
      </c>
      <c r="MM17" s="263">
        <v>954</v>
      </c>
      <c r="MN17" s="296">
        <v>1</v>
      </c>
      <c r="MO17" s="263">
        <v>29259.541537211291</v>
      </c>
      <c r="MP17" s="117">
        <v>42319.96371548852</v>
      </c>
      <c r="MQ17" s="146">
        <v>636</v>
      </c>
      <c r="MR17" s="256">
        <v>-3.5888442306849677E-2</v>
      </c>
      <c r="MS17" s="256">
        <v>-3.5252087468261362E-2</v>
      </c>
      <c r="MT17" s="255">
        <v>12388.576943695076</v>
      </c>
      <c r="MU17" s="255">
        <v>954</v>
      </c>
      <c r="MV17" s="292">
        <v>1</v>
      </c>
      <c r="MW17" s="255">
        <v>16909.604854482946</v>
      </c>
      <c r="MX17" s="119">
        <v>29298.181798178022</v>
      </c>
      <c r="MY17" s="295">
        <v>636</v>
      </c>
      <c r="MZ17" s="189">
        <v>7.4974834956585912E-2</v>
      </c>
      <c r="NA17" s="189">
        <v>7.7857026224477321E-2</v>
      </c>
      <c r="NB17" s="263">
        <v>11388.702883852709</v>
      </c>
      <c r="NC17" s="263">
        <v>954</v>
      </c>
      <c r="ND17" s="296">
        <v>1</v>
      </c>
      <c r="NE17" s="263">
        <v>29259.541537211291</v>
      </c>
      <c r="NF17" s="117">
        <v>40648.244421064002</v>
      </c>
      <c r="NG17" s="146">
        <v>636</v>
      </c>
      <c r="NH17" s="256">
        <v>5.2348717153153014E-2</v>
      </c>
      <c r="NI17" s="256">
        <v>5.3743136758108934E-2</v>
      </c>
      <c r="NJ17" s="255">
        <v>14710.751525566606</v>
      </c>
      <c r="NK17" s="255">
        <v>954</v>
      </c>
      <c r="NL17" s="292">
        <v>1</v>
      </c>
      <c r="NM17" s="255">
        <v>29259.541537211291</v>
      </c>
      <c r="NN17" s="119">
        <v>43970.293062777899</v>
      </c>
      <c r="NO17" s="295">
        <v>636</v>
      </c>
      <c r="NP17" s="189">
        <v>5.7363853216867954E-2</v>
      </c>
      <c r="NQ17" s="189">
        <v>5.9041075803446974E-2</v>
      </c>
      <c r="NR17" s="263">
        <v>14774.165178423322</v>
      </c>
      <c r="NS17" s="263">
        <v>954</v>
      </c>
      <c r="NT17" s="296">
        <v>1</v>
      </c>
      <c r="NU17" s="263">
        <v>29259.541537211291</v>
      </c>
      <c r="NV17" s="117">
        <v>44033.706715634617</v>
      </c>
      <c r="NW17" s="146">
        <v>636</v>
      </c>
      <c r="NX17" s="256">
        <v>2.164565344682096E-2</v>
      </c>
      <c r="NY17" s="256">
        <v>2.1881620078543884E-2</v>
      </c>
      <c r="NZ17" s="255">
        <v>13261.707674758325</v>
      </c>
      <c r="OA17" s="255">
        <v>954</v>
      </c>
      <c r="OB17" s="292">
        <v>1</v>
      </c>
      <c r="OC17" s="255">
        <v>29259.541537211291</v>
      </c>
      <c r="OD17" s="119">
        <v>42521.249211969618</v>
      </c>
      <c r="OE17" s="295">
        <v>636</v>
      </c>
      <c r="OF17" s="189">
        <v>7.6961185215026415E-2</v>
      </c>
      <c r="OG17" s="189">
        <v>8.0000155605221224E-2</v>
      </c>
      <c r="OH17" s="263">
        <v>12586.705529440291</v>
      </c>
      <c r="OI17" s="263">
        <v>954</v>
      </c>
      <c r="OJ17" s="296">
        <v>1</v>
      </c>
      <c r="OK17" s="263">
        <v>29259.541537211291</v>
      </c>
      <c r="OL17" s="117">
        <v>41846.24706665158</v>
      </c>
      <c r="OM17" s="146">
        <v>636</v>
      </c>
      <c r="ON17" s="256">
        <v>-8.8615917256022705E-2</v>
      </c>
      <c r="OO17" s="256">
        <v>-8.4802982539888494E-2</v>
      </c>
      <c r="OP17" s="255">
        <v>10822.50771029904</v>
      </c>
      <c r="OQ17" s="255">
        <v>954</v>
      </c>
      <c r="OR17" s="292">
        <v>1</v>
      </c>
      <c r="OS17" s="255">
        <v>29259.541537211291</v>
      </c>
      <c r="OT17" s="119">
        <v>40082.049247510331</v>
      </c>
      <c r="OU17" s="295">
        <v>636</v>
      </c>
      <c r="OV17" s="189">
        <v>-2.3139915912302411E-2</v>
      </c>
      <c r="OW17" s="189">
        <v>-2.2874241233473924E-2</v>
      </c>
      <c r="OX17" s="263">
        <v>12137.471481652869</v>
      </c>
      <c r="OY17" s="263">
        <v>954</v>
      </c>
      <c r="OZ17" s="296">
        <v>1</v>
      </c>
      <c r="PA17" s="263">
        <v>29259.541537211291</v>
      </c>
      <c r="PB17" s="117">
        <v>41397.013018864163</v>
      </c>
      <c r="PC17" s="146">
        <v>636</v>
      </c>
      <c r="PD17" s="256">
        <v>7.7959177953749927E-4</v>
      </c>
      <c r="PE17" s="256">
        <v>7.7989574019210472E-4</v>
      </c>
      <c r="PF17" s="255">
        <v>11778.624936843726</v>
      </c>
      <c r="PG17" s="255">
        <v>954</v>
      </c>
      <c r="PH17" s="292">
        <v>1</v>
      </c>
      <c r="PI17" s="255">
        <v>29259.541537211291</v>
      </c>
      <c r="PJ17" s="119">
        <v>41038.166474055019</v>
      </c>
      <c r="PK17" s="295">
        <v>636</v>
      </c>
      <c r="PL17" s="189">
        <v>1.09987915508752E-2</v>
      </c>
      <c r="PM17" s="189">
        <v>1.1059500630012709E-2</v>
      </c>
      <c r="PN17" s="263">
        <v>14350.578405473036</v>
      </c>
      <c r="PO17" s="263">
        <v>954</v>
      </c>
      <c r="PP17" s="296">
        <v>2</v>
      </c>
      <c r="PQ17" s="263">
        <v>29259.541537211291</v>
      </c>
      <c r="PR17" s="117">
        <v>43610.119942684323</v>
      </c>
      <c r="PS17" s="146">
        <v>636</v>
      </c>
      <c r="PT17" s="256">
        <v>2.4271715278978593E-2</v>
      </c>
      <c r="PU17" s="256">
        <v>2.4568671034790768E-2</v>
      </c>
      <c r="PV17" s="255">
        <v>17563.911977966578</v>
      </c>
      <c r="PW17" s="255">
        <v>954</v>
      </c>
      <c r="PX17" s="292">
        <v>2</v>
      </c>
      <c r="PY17" s="255">
        <v>29259.541537211291</v>
      </c>
      <c r="PZ17" s="119">
        <v>46823.453515177869</v>
      </c>
      <c r="QA17" s="295">
        <v>636</v>
      </c>
      <c r="QB17" s="189">
        <v>-2.4985207742232059E-2</v>
      </c>
      <c r="QC17" s="189">
        <v>-2.4675660829340251E-2</v>
      </c>
      <c r="QD17" s="263">
        <v>12985.582567746444</v>
      </c>
      <c r="QE17" s="263">
        <v>954</v>
      </c>
      <c r="QF17" s="296">
        <v>2</v>
      </c>
      <c r="QG17" s="263">
        <v>29259.541537211291</v>
      </c>
      <c r="QH17" s="117">
        <v>42245.124104957737</v>
      </c>
      <c r="QI17" s="146">
        <v>636</v>
      </c>
      <c r="QJ17" s="256">
        <v>9.5087526366749622E-2</v>
      </c>
      <c r="QK17" s="256">
        <v>9.9755108482648014E-2</v>
      </c>
      <c r="QL17" s="255">
        <v>13464.838855393989</v>
      </c>
      <c r="QM17" s="255">
        <v>954</v>
      </c>
      <c r="QN17" s="292">
        <v>1</v>
      </c>
      <c r="QO17" s="255">
        <v>29259.541537211291</v>
      </c>
      <c r="QP17" s="119">
        <v>42724.380392605279</v>
      </c>
      <c r="QQ17" s="295">
        <v>636</v>
      </c>
      <c r="QR17" s="189">
        <v>8.1287737229001011E-2</v>
      </c>
      <c r="QS17" s="189">
        <v>8.4682955337057608E-2</v>
      </c>
      <c r="QT17" s="263">
        <v>10905.877201630417</v>
      </c>
      <c r="QU17" s="263">
        <v>954</v>
      </c>
      <c r="QV17" s="296">
        <v>1</v>
      </c>
      <c r="QW17" s="263">
        <v>29259.541537211291</v>
      </c>
      <c r="QX17" s="117">
        <v>40165.418738841705</v>
      </c>
      <c r="QY17" s="146">
        <v>636</v>
      </c>
      <c r="QZ17" s="256">
        <v>-0.11481894721681565</v>
      </c>
      <c r="RA17" s="256">
        <v>-0.10847245716155596</v>
      </c>
      <c r="RB17" s="255">
        <v>11640.849083359284</v>
      </c>
      <c r="RC17" s="255">
        <v>954</v>
      </c>
      <c r="RD17" s="292">
        <v>1</v>
      </c>
      <c r="RE17" s="255">
        <v>29259.541537211291</v>
      </c>
      <c r="RF17" s="119">
        <v>40900.390620570572</v>
      </c>
      <c r="RG17" s="295">
        <v>636</v>
      </c>
      <c r="RH17" s="189">
        <v>3.6052670458725233E-2</v>
      </c>
      <c r="RI17" s="189">
        <v>3.6710449067857365E-2</v>
      </c>
      <c r="RJ17" s="263">
        <v>11864.850394299856</v>
      </c>
      <c r="RK17" s="263">
        <v>954</v>
      </c>
      <c r="RL17" s="296">
        <v>2</v>
      </c>
      <c r="RM17" s="263">
        <v>29259.541537211291</v>
      </c>
      <c r="RN17" s="117">
        <v>41124.391931511149</v>
      </c>
      <c r="RO17" s="146">
        <v>636</v>
      </c>
      <c r="RP17" s="256">
        <v>-7.5861617413962449E-3</v>
      </c>
      <c r="RQ17" s="256">
        <v>-7.5574594423676311E-3</v>
      </c>
      <c r="RR17" s="255">
        <v>11076.566204515535</v>
      </c>
      <c r="RS17" s="255">
        <v>954</v>
      </c>
      <c r="RT17" s="292">
        <v>1</v>
      </c>
      <c r="RU17" s="255">
        <v>29259.541537211291</v>
      </c>
      <c r="RV17" s="119">
        <v>40336.107741726824</v>
      </c>
      <c r="RW17" s="295">
        <v>636</v>
      </c>
      <c r="RX17" s="189">
        <v>4.7689282690649128E-2</v>
      </c>
      <c r="RY17" s="189">
        <v>4.8844710482372822E-2</v>
      </c>
      <c r="RZ17" s="263">
        <v>14677.020792370389</v>
      </c>
      <c r="SA17" s="263">
        <v>954</v>
      </c>
      <c r="SB17" s="296">
        <v>1</v>
      </c>
      <c r="SC17" s="263">
        <v>29259.541537211291</v>
      </c>
      <c r="SD17" s="117">
        <v>43936.562329581677</v>
      </c>
      <c r="SE17" s="146">
        <v>636</v>
      </c>
      <c r="SF17" s="256">
        <v>-5.4258140908756233E-2</v>
      </c>
      <c r="SG17" s="256">
        <v>-5.2812432918986851E-2</v>
      </c>
      <c r="SH17" s="255">
        <v>12305.812952116308</v>
      </c>
      <c r="SI17" s="255">
        <v>954</v>
      </c>
      <c r="SJ17" s="292">
        <v>2</v>
      </c>
      <c r="SK17" s="255">
        <v>29259.541537211291</v>
      </c>
      <c r="SL17" s="119">
        <v>41565.354489327598</v>
      </c>
      <c r="SM17" s="295">
        <v>636</v>
      </c>
      <c r="SN17" s="189">
        <v>-7.2796707463870597E-2</v>
      </c>
      <c r="SO17" s="189">
        <v>-7.0210169853377358E-2</v>
      </c>
      <c r="SP17" s="263">
        <v>12187.549787516347</v>
      </c>
      <c r="SQ17" s="263">
        <v>954</v>
      </c>
      <c r="SR17" s="296">
        <v>1</v>
      </c>
      <c r="SS17" s="263">
        <v>29259.541537211291</v>
      </c>
      <c r="ST17" s="117">
        <v>41447.09132472764</v>
      </c>
      <c r="SU17" s="146">
        <v>636</v>
      </c>
      <c r="SV17" s="256">
        <v>2.3144763617533686E-2</v>
      </c>
      <c r="SW17" s="256">
        <v>2.3414682035746148E-2</v>
      </c>
      <c r="SX17" s="255">
        <v>10415.053620094221</v>
      </c>
      <c r="SY17" s="255">
        <v>954</v>
      </c>
      <c r="SZ17" s="292">
        <v>1</v>
      </c>
      <c r="TA17" s="255">
        <v>29259.541537211291</v>
      </c>
      <c r="TB17" s="119">
        <v>39674.595157305514</v>
      </c>
      <c r="TC17" s="295">
        <v>636</v>
      </c>
      <c r="TD17" s="189">
        <v>8.6234853511851124E-3</v>
      </c>
      <c r="TE17" s="189">
        <v>8.6607747119995526E-3</v>
      </c>
      <c r="TF17" s="263">
        <v>13506.52835572909</v>
      </c>
      <c r="TG17" s="263">
        <v>954</v>
      </c>
      <c r="TH17" s="296">
        <v>1</v>
      </c>
      <c r="TI17" s="263">
        <v>29259.541537211291</v>
      </c>
      <c r="TJ17" s="117">
        <v>42766.069892940381</v>
      </c>
      <c r="TK17" s="146">
        <v>636</v>
      </c>
      <c r="TL17" s="256">
        <v>-2.9861735353908538E-2</v>
      </c>
      <c r="TM17" s="256">
        <v>-2.942027886675902E-2</v>
      </c>
      <c r="TN17" s="255">
        <v>13528.821796720849</v>
      </c>
      <c r="TO17" s="255">
        <v>954</v>
      </c>
      <c r="TP17" s="292">
        <v>1</v>
      </c>
      <c r="TQ17" s="255">
        <v>29259.541537211291</v>
      </c>
      <c r="TR17" s="119">
        <v>42788.363333932139</v>
      </c>
      <c r="TS17" s="295">
        <v>636</v>
      </c>
      <c r="TT17" s="189">
        <v>2.8409679181535433E-2</v>
      </c>
      <c r="TU17" s="189">
        <v>2.8817083036939417E-2</v>
      </c>
      <c r="TV17" s="263">
        <v>14427.718163171869</v>
      </c>
      <c r="TW17" s="263">
        <v>954</v>
      </c>
      <c r="TX17" s="296">
        <v>1</v>
      </c>
      <c r="TY17" s="263">
        <v>29259.541537211291</v>
      </c>
      <c r="TZ17" s="117">
        <v>43687.259700383162</v>
      </c>
      <c r="UA17" s="146">
        <v>636</v>
      </c>
      <c r="UB17" s="256">
        <v>4.4168636677437891E-3</v>
      </c>
      <c r="UC17" s="256">
        <v>4.4266323871455793E-3</v>
      </c>
      <c r="UD17" s="255">
        <v>10907.623646571359</v>
      </c>
      <c r="UE17" s="255">
        <v>954</v>
      </c>
      <c r="UF17" s="292">
        <v>1</v>
      </c>
      <c r="UG17" s="255">
        <v>29259.541537211291</v>
      </c>
      <c r="UH17" s="119">
        <v>40167.16518378265</v>
      </c>
      <c r="UI17" s="295">
        <v>636</v>
      </c>
      <c r="UJ17" s="189">
        <v>-3.8114283014144906E-2</v>
      </c>
      <c r="UK17" s="189">
        <v>-3.7397074558873422E-2</v>
      </c>
      <c r="UL17" s="263">
        <v>12702.700227107005</v>
      </c>
      <c r="UM17" s="263">
        <v>954</v>
      </c>
      <c r="UN17" s="296">
        <v>1</v>
      </c>
      <c r="UO17" s="263">
        <v>29259.541537211291</v>
      </c>
      <c r="UP17" s="117">
        <v>41962.2417643183</v>
      </c>
      <c r="UQ17" s="146">
        <v>636</v>
      </c>
      <c r="UR17" s="256">
        <v>-4.5537404705988951E-2</v>
      </c>
      <c r="US17" s="256">
        <v>-4.4516137689415314E-2</v>
      </c>
      <c r="UT17" s="255">
        <v>13924.724729712623</v>
      </c>
      <c r="UU17" s="255">
        <v>954</v>
      </c>
      <c r="UV17" s="292">
        <v>1</v>
      </c>
      <c r="UW17" s="255">
        <v>29259.541537211291</v>
      </c>
      <c r="UX17" s="119">
        <v>43184.266266923914</v>
      </c>
      <c r="UY17" s="295">
        <v>636</v>
      </c>
      <c r="UZ17" s="189">
        <v>-9.7634635566159166E-3</v>
      </c>
      <c r="VA17" s="189">
        <v>-9.7159556858088525E-3</v>
      </c>
      <c r="VB17" s="263">
        <v>11723.130403467007</v>
      </c>
      <c r="VC17" s="263">
        <v>954</v>
      </c>
      <c r="VD17" s="296">
        <v>1</v>
      </c>
      <c r="VE17" s="263">
        <v>29259.541537211291</v>
      </c>
      <c r="VF17" s="117">
        <v>40982.671940678294</v>
      </c>
      <c r="VG17" s="146">
        <v>636</v>
      </c>
      <c r="VH17" s="256">
        <v>3.0032619833427646E-2</v>
      </c>
      <c r="VI17" s="256">
        <v>3.048814775700448E-2</v>
      </c>
      <c r="VJ17" s="255">
        <v>15043.960317966128</v>
      </c>
      <c r="VK17" s="255">
        <v>954</v>
      </c>
      <c r="VL17" s="292">
        <v>1</v>
      </c>
      <c r="VM17" s="255">
        <v>29259.541537211291</v>
      </c>
      <c r="VN17" s="119">
        <v>44303.501855177419</v>
      </c>
      <c r="VO17" s="295">
        <v>636</v>
      </c>
      <c r="VP17" s="189">
        <v>3.7185631755969014E-3</v>
      </c>
      <c r="VQ17" s="189">
        <v>3.7254856094852684E-3</v>
      </c>
      <c r="VR17" s="263">
        <v>11276.941749863001</v>
      </c>
      <c r="VS17" s="263">
        <v>954</v>
      </c>
      <c r="VT17" s="296">
        <v>2</v>
      </c>
      <c r="VU17" s="263">
        <v>29259.541537211291</v>
      </c>
      <c r="VV17" s="117">
        <v>40536.48328707429</v>
      </c>
      <c r="VW17" s="146">
        <v>636</v>
      </c>
      <c r="VX17" s="256">
        <v>4.4298913676801875E-3</v>
      </c>
      <c r="VY17" s="256">
        <v>4.4397178411568206E-3</v>
      </c>
      <c r="VZ17" s="255">
        <v>13843.606651598831</v>
      </c>
      <c r="WA17" s="255">
        <v>954</v>
      </c>
      <c r="WB17" s="292">
        <v>1</v>
      </c>
      <c r="WC17" s="255">
        <v>29259.541537211291</v>
      </c>
      <c r="WD17" s="119">
        <v>43103.148188810126</v>
      </c>
      <c r="WE17" s="295">
        <v>636</v>
      </c>
      <c r="WF17" s="189">
        <v>7.584830949693068E-2</v>
      </c>
      <c r="WG17" s="189">
        <v>7.8798918194458389E-2</v>
      </c>
      <c r="WH17" s="263">
        <v>13672.34843896024</v>
      </c>
      <c r="WI17" s="263">
        <v>954</v>
      </c>
      <c r="WJ17" s="296">
        <v>1</v>
      </c>
      <c r="WK17" s="263">
        <v>29259.541537211291</v>
      </c>
      <c r="WL17" s="117">
        <v>42931.889976171529</v>
      </c>
      <c r="WM17" s="146">
        <v>636</v>
      </c>
      <c r="WN17" s="256">
        <v>3.0002497457248527E-2</v>
      </c>
      <c r="WO17" s="256">
        <v>3.0457107472875666E-2</v>
      </c>
      <c r="WP17" s="255">
        <v>12413.645865980396</v>
      </c>
      <c r="WQ17" s="255">
        <v>954</v>
      </c>
      <c r="WR17" s="292">
        <v>1</v>
      </c>
      <c r="WS17" s="255">
        <v>29259.541537211291</v>
      </c>
      <c r="WT17" s="119">
        <v>41673.187403191689</v>
      </c>
      <c r="WU17" s="295">
        <v>636</v>
      </c>
      <c r="WV17" s="189">
        <v>-4.3923613291727809E-2</v>
      </c>
      <c r="WW17" s="189">
        <v>-4.29729411722235E-2</v>
      </c>
      <c r="WX17" s="263">
        <v>11639.570182740104</v>
      </c>
      <c r="WY17" s="263">
        <v>954</v>
      </c>
      <c r="WZ17" s="296">
        <v>1</v>
      </c>
      <c r="XA17" s="263">
        <v>29259.541537211291</v>
      </c>
      <c r="XB17" s="117">
        <v>40899.111719951397</v>
      </c>
      <c r="XC17" s="146">
        <v>636</v>
      </c>
      <c r="XD17" s="256">
        <v>0.1035405356047391</v>
      </c>
      <c r="XE17" s="256">
        <v>0.10909075011815372</v>
      </c>
      <c r="XF17" s="255">
        <v>15228.402200699204</v>
      </c>
      <c r="XG17" s="255">
        <v>954</v>
      </c>
      <c r="XH17" s="292">
        <v>1</v>
      </c>
      <c r="XI17" s="255">
        <v>29259.541537211291</v>
      </c>
      <c r="XJ17" s="119">
        <v>44487.943737910493</v>
      </c>
      <c r="XK17" s="295">
        <v>636</v>
      </c>
      <c r="XL17" s="189">
        <v>5.7508336673483706E-2</v>
      </c>
      <c r="XM17" s="189">
        <v>5.919410077329923E-2</v>
      </c>
      <c r="XN17" s="263">
        <v>14324.337339365989</v>
      </c>
      <c r="XO17" s="263">
        <v>954</v>
      </c>
      <c r="XP17" s="296">
        <v>1</v>
      </c>
      <c r="XQ17" s="263">
        <v>29259.541537211291</v>
      </c>
      <c r="XR17" s="117">
        <v>43583.878876577277</v>
      </c>
      <c r="XS17" s="146">
        <v>636</v>
      </c>
      <c r="XT17" s="256">
        <v>1.2189820018224641E-2</v>
      </c>
      <c r="XU17" s="256">
        <v>1.2264418680860478E-2</v>
      </c>
      <c r="XV17" s="255">
        <v>11903.92444437891</v>
      </c>
      <c r="XW17" s="255">
        <v>954</v>
      </c>
      <c r="XX17" s="292">
        <v>1</v>
      </c>
      <c r="XY17" s="255">
        <v>29259.541537211291</v>
      </c>
      <c r="XZ17" s="119">
        <v>41163.465981590198</v>
      </c>
      <c r="YA17" s="295">
        <v>636</v>
      </c>
      <c r="YB17" s="189">
        <v>-3.8315282590271086E-3</v>
      </c>
      <c r="YC17" s="189">
        <v>-3.8241973205153101E-3</v>
      </c>
      <c r="YD17" s="263">
        <v>11966.581659462909</v>
      </c>
      <c r="YE17" s="263">
        <v>954</v>
      </c>
      <c r="YF17" s="296">
        <v>2</v>
      </c>
      <c r="YG17" s="263">
        <v>29259.541537211291</v>
      </c>
      <c r="YH17" s="117">
        <v>41226.123196674198</v>
      </c>
      <c r="YI17" s="146">
        <v>636</v>
      </c>
      <c r="YJ17" s="256">
        <v>-1.292601499426492E-2</v>
      </c>
      <c r="YK17" s="256">
        <v>-1.2842832852714037E-2</v>
      </c>
      <c r="YL17" s="255">
        <v>11717.446445048179</v>
      </c>
      <c r="YM17" s="255">
        <v>954</v>
      </c>
      <c r="YN17" s="292">
        <v>1</v>
      </c>
      <c r="YO17" s="255">
        <v>29259.541537211291</v>
      </c>
      <c r="YP17" s="119">
        <v>40976.987982259467</v>
      </c>
      <c r="YQ17" s="295">
        <v>636</v>
      </c>
      <c r="YR17" s="189">
        <v>-3.2789019817803161E-2</v>
      </c>
      <c r="YS17" s="189">
        <v>-3.2257287414022451E-2</v>
      </c>
      <c r="YT17" s="263">
        <v>13620.738705526286</v>
      </c>
      <c r="YU17" s="263">
        <v>954</v>
      </c>
      <c r="YV17" s="296">
        <v>1</v>
      </c>
      <c r="YW17" s="263">
        <v>29259.541537211291</v>
      </c>
      <c r="YX17" s="117">
        <v>42880.280242737579</v>
      </c>
      <c r="YY17" s="146">
        <v>636</v>
      </c>
      <c r="YZ17" s="256">
        <v>1.4070319206185407E-2</v>
      </c>
      <c r="ZA17" s="256">
        <v>1.4169772044429818E-2</v>
      </c>
      <c r="ZB17" s="255">
        <v>11479.816915736365</v>
      </c>
      <c r="ZC17" s="255">
        <v>954</v>
      </c>
      <c r="ZD17" s="292">
        <v>1</v>
      </c>
      <c r="ZE17" s="255">
        <v>29259.541537211291</v>
      </c>
      <c r="ZF17" s="119">
        <v>40739.358452947657</v>
      </c>
      <c r="ZG17" s="295">
        <v>636</v>
      </c>
      <c r="ZH17" s="189">
        <v>2.5872974996858807E-2</v>
      </c>
      <c r="ZI17" s="189">
        <v>2.6210585791073715E-2</v>
      </c>
      <c r="ZJ17" s="263">
        <v>12042.87766023425</v>
      </c>
      <c r="ZK17" s="263">
        <v>954</v>
      </c>
      <c r="ZL17" s="296">
        <v>1</v>
      </c>
      <c r="ZM17" s="263">
        <v>29259.541537211291</v>
      </c>
      <c r="ZN17" s="117">
        <v>41302.419197445539</v>
      </c>
      <c r="ZO17" s="146">
        <v>636</v>
      </c>
      <c r="ZP17" s="256">
        <v>-2.7987397530876947E-2</v>
      </c>
      <c r="ZQ17" s="256">
        <v>-2.7599378627166105E-2</v>
      </c>
      <c r="ZR17" s="255">
        <v>12096.372758135129</v>
      </c>
      <c r="ZS17" s="255">
        <v>954</v>
      </c>
      <c r="ZT17" s="292">
        <v>1</v>
      </c>
      <c r="ZU17" s="255">
        <v>29259.541537211291</v>
      </c>
      <c r="ZV17" s="119">
        <v>41355.914295346418</v>
      </c>
      <c r="ZW17" s="295">
        <v>636</v>
      </c>
      <c r="ZX17" s="189">
        <v>-2.635315937048598E-2</v>
      </c>
      <c r="ZY17" s="189">
        <v>-2.6008945205004408E-2</v>
      </c>
      <c r="ZZ17" s="263">
        <v>12690.933311867651</v>
      </c>
      <c r="AAA17" s="263">
        <v>954</v>
      </c>
      <c r="AAB17" s="296">
        <v>1</v>
      </c>
      <c r="AAC17" s="263">
        <v>29259.541537211291</v>
      </c>
      <c r="AAD17" s="117">
        <v>41950.474849078942</v>
      </c>
      <c r="AAE17" s="146">
        <v>636</v>
      </c>
      <c r="AAF17" s="256">
        <v>4.9334668751509055E-2</v>
      </c>
      <c r="AAG17" s="256">
        <v>5.057188549418723E-2</v>
      </c>
      <c r="AAH17" s="255">
        <v>13738.351035042942</v>
      </c>
      <c r="AAI17" s="255">
        <v>954</v>
      </c>
      <c r="AAJ17" s="292">
        <v>1</v>
      </c>
      <c r="AAK17" s="255">
        <v>29259.541537211291</v>
      </c>
      <c r="AAL17" s="119">
        <v>42997.892572254234</v>
      </c>
      <c r="AAM17" s="295">
        <v>636</v>
      </c>
      <c r="AAN17" s="189">
        <v>-2.7474547598197781E-2</v>
      </c>
      <c r="AAO17" s="189">
        <v>-2.7100555134093596E-2</v>
      </c>
      <c r="AAP17" s="263">
        <v>12205.193014714523</v>
      </c>
      <c r="AAQ17" s="263">
        <v>954</v>
      </c>
      <c r="AAR17" s="296">
        <v>1</v>
      </c>
      <c r="AAS17" s="263">
        <v>29259.541537211291</v>
      </c>
      <c r="AAT17" s="117">
        <v>41464.734551925816</v>
      </c>
      <c r="AAU17" s="146">
        <v>636</v>
      </c>
      <c r="AAV17" s="256">
        <v>-6.6867870324547968E-2</v>
      </c>
      <c r="AAW17" s="256">
        <v>-6.4681223460990589E-2</v>
      </c>
      <c r="AAX17" s="255">
        <v>12507.995692413891</v>
      </c>
      <c r="AAY17" s="255">
        <v>954</v>
      </c>
      <c r="AAZ17" s="292">
        <v>1</v>
      </c>
      <c r="ABA17" s="255">
        <v>29259.541537211291</v>
      </c>
      <c r="ABB17" s="119">
        <v>41767.537229625181</v>
      </c>
      <c r="ABC17" s="295">
        <v>636</v>
      </c>
      <c r="ABD17" s="189">
        <v>-3.0415191855488983E-2</v>
      </c>
      <c r="ABE17" s="189">
        <v>-2.9957303900016052E-2</v>
      </c>
      <c r="ABF17" s="263">
        <v>12610.425342530159</v>
      </c>
      <c r="ABG17" s="263">
        <v>954</v>
      </c>
      <c r="ABH17" s="296">
        <v>1</v>
      </c>
      <c r="ABI17" s="263">
        <v>29259.541537211291</v>
      </c>
      <c r="ABJ17" s="117">
        <v>41869.966879741449</v>
      </c>
      <c r="ABK17" s="146">
        <v>636</v>
      </c>
      <c r="ABL17" s="256">
        <v>-1.3768543201783036E-2</v>
      </c>
      <c r="ABM17" s="256">
        <v>-1.3674190341043557E-2</v>
      </c>
      <c r="ABN17" s="255">
        <v>10921.453842078594</v>
      </c>
      <c r="ABO17" s="255">
        <v>954</v>
      </c>
      <c r="ABP17" s="292">
        <v>1</v>
      </c>
      <c r="ABQ17" s="255">
        <v>29259.541537211291</v>
      </c>
      <c r="ABR17" s="119">
        <v>40180.995379289889</v>
      </c>
      <c r="ABS17" s="295">
        <v>636</v>
      </c>
      <c r="ABT17" s="189">
        <v>-9.0114735670053306E-3</v>
      </c>
      <c r="ABU17" s="189">
        <v>-8.9709919300757779E-3</v>
      </c>
      <c r="ABV17" s="263">
        <v>11020.863392931638</v>
      </c>
      <c r="ABW17" s="263">
        <v>954</v>
      </c>
      <c r="ABX17" s="296">
        <v>2</v>
      </c>
      <c r="ABY17" s="263">
        <v>29259.541537211291</v>
      </c>
      <c r="ABZ17" s="117">
        <v>40280.404930142933</v>
      </c>
      <c r="ACA17" s="146">
        <v>636</v>
      </c>
      <c r="ACB17" s="256">
        <v>-5.2107486209628441E-2</v>
      </c>
      <c r="ACC17" s="256">
        <v>-5.0773167434961075E-2</v>
      </c>
      <c r="ACD17" s="255">
        <v>13293.142010799898</v>
      </c>
      <c r="ACE17" s="255">
        <v>954</v>
      </c>
      <c r="ACF17" s="292">
        <v>1</v>
      </c>
      <c r="ACG17" s="255">
        <v>29259.541537211291</v>
      </c>
      <c r="ACH17" s="119">
        <v>42552.683548011191</v>
      </c>
      <c r="ACI17" s="295">
        <v>636</v>
      </c>
      <c r="ACJ17" s="189">
        <v>2.566330312669466E-2</v>
      </c>
      <c r="ACK17" s="189">
        <v>2.5995440854077456E-2</v>
      </c>
      <c r="ACL17" s="263">
        <v>13996.725133339016</v>
      </c>
      <c r="ACM17" s="263">
        <v>954</v>
      </c>
      <c r="ACN17" s="296">
        <v>1</v>
      </c>
      <c r="ACO17" s="263">
        <v>29259.541537211291</v>
      </c>
      <c r="ACP17" s="117">
        <v>43256.266670550307</v>
      </c>
      <c r="ACQ17" s="146">
        <v>636</v>
      </c>
      <c r="ACR17" s="256">
        <v>2.6321890982254566E-2</v>
      </c>
      <c r="ACS17" s="256">
        <v>2.6671371546725053E-2</v>
      </c>
      <c r="ACT17" s="255">
        <v>11597.390239956079</v>
      </c>
      <c r="ACU17" s="255">
        <v>954</v>
      </c>
      <c r="ACV17" s="292">
        <v>1</v>
      </c>
      <c r="ACW17" s="255">
        <v>29259.541537211291</v>
      </c>
      <c r="ACX17" s="119">
        <v>40856.931777167367</v>
      </c>
      <c r="ACY17" s="295">
        <v>636</v>
      </c>
      <c r="ACZ17" s="189">
        <v>-3.6800184704584033E-4</v>
      </c>
      <c r="ADA17" s="189">
        <v>-3.6793414267144442E-4</v>
      </c>
      <c r="ADB17" s="263">
        <v>10847.330612483334</v>
      </c>
      <c r="ADC17" s="263">
        <v>954</v>
      </c>
      <c r="ADD17" s="296">
        <v>2</v>
      </c>
      <c r="ADE17" s="263">
        <v>29259.541537211291</v>
      </c>
      <c r="ADF17" s="117">
        <v>40106.872149694624</v>
      </c>
      <c r="ADG17" s="146">
        <v>636</v>
      </c>
      <c r="ADH17" s="256">
        <v>-2.8740753807326342E-2</v>
      </c>
      <c r="ADI17" s="256">
        <v>-2.8331666866895922E-2</v>
      </c>
      <c r="ADJ17" s="255">
        <v>12441.130720811965</v>
      </c>
      <c r="ADK17" s="255">
        <v>954</v>
      </c>
      <c r="ADL17" s="292">
        <v>2</v>
      </c>
      <c r="ADM17" s="255">
        <v>29259.541537211291</v>
      </c>
      <c r="ADN17" s="119">
        <v>41700.67225802326</v>
      </c>
      <c r="ADO17" s="295">
        <v>636</v>
      </c>
      <c r="ADP17" s="189">
        <v>1.897089230946921E-2</v>
      </c>
      <c r="ADQ17" s="189">
        <v>1.9151983025135877E-2</v>
      </c>
      <c r="ADR17" s="263">
        <v>13180.852288685932</v>
      </c>
      <c r="ADS17" s="263">
        <v>954</v>
      </c>
      <c r="ADT17" s="296">
        <v>1</v>
      </c>
      <c r="ADU17" s="263">
        <v>29259.541537211291</v>
      </c>
      <c r="ADV17" s="117">
        <v>42440.393825897219</v>
      </c>
    </row>
    <row r="18" spans="1:802" x14ac:dyDescent="0.35">
      <c r="A18" s="15">
        <v>45777</v>
      </c>
      <c r="B18" s="16">
        <v>1590</v>
      </c>
      <c r="C18" s="146">
        <v>636</v>
      </c>
      <c r="D18" s="256">
        <v>2.8066856875273941E-2</v>
      </c>
      <c r="E18" s="256">
        <v>2.8464442041864935E-2</v>
      </c>
      <c r="F18" s="255">
        <v>12782.72160150932</v>
      </c>
      <c r="G18" s="255">
        <v>954</v>
      </c>
      <c r="H18" s="292">
        <v>1</v>
      </c>
      <c r="I18" s="255">
        <v>31969.114029443972</v>
      </c>
      <c r="J18" s="119">
        <v>44751.83563095329</v>
      </c>
      <c r="K18" s="295">
        <v>636</v>
      </c>
      <c r="L18" s="189">
        <v>-3.1973993217246914E-2</v>
      </c>
      <c r="M18" s="189">
        <v>-3.1468229852998464E-2</v>
      </c>
      <c r="N18" s="263">
        <v>12217.053610924833</v>
      </c>
      <c r="O18" s="263">
        <v>954</v>
      </c>
      <c r="P18" s="296">
        <v>1</v>
      </c>
      <c r="Q18" s="263">
        <v>31969.114029443972</v>
      </c>
      <c r="R18" s="117">
        <v>44186.167640368803</v>
      </c>
      <c r="S18" s="146">
        <v>636</v>
      </c>
      <c r="T18" s="256">
        <v>4.2540244982257329E-2</v>
      </c>
      <c r="U18" s="256">
        <v>4.3458049479354166E-2</v>
      </c>
      <c r="V18" s="255">
        <v>12092.628611088672</v>
      </c>
      <c r="W18" s="255">
        <v>954</v>
      </c>
      <c r="X18" s="292">
        <v>1</v>
      </c>
      <c r="Y18" s="255">
        <v>31969.114029443972</v>
      </c>
      <c r="Z18" s="119">
        <v>44061.742640532641</v>
      </c>
      <c r="AA18" s="295">
        <v>636</v>
      </c>
      <c r="AB18" s="189">
        <v>-3.1719882389185427E-3</v>
      </c>
      <c r="AC18" s="189">
        <v>-3.1669627991741667E-3</v>
      </c>
      <c r="AD18" s="263">
        <v>12703.858296547905</v>
      </c>
      <c r="AE18" s="263">
        <v>954</v>
      </c>
      <c r="AF18" s="296">
        <v>1</v>
      </c>
      <c r="AG18" s="263">
        <v>31969.114029443972</v>
      </c>
      <c r="AH18" s="117">
        <v>44672.972325991876</v>
      </c>
      <c r="AI18" s="146">
        <v>636</v>
      </c>
      <c r="AJ18" s="256">
        <v>3.4351991556999091E-2</v>
      </c>
      <c r="AK18" s="256">
        <v>3.4948835873718886E-2</v>
      </c>
      <c r="AL18" s="255">
        <v>12858.055647308704</v>
      </c>
      <c r="AM18" s="255">
        <v>954</v>
      </c>
      <c r="AN18" s="292">
        <v>1</v>
      </c>
      <c r="AO18" s="255">
        <v>31969.114029443972</v>
      </c>
      <c r="AP18" s="119">
        <v>44827.169676752674</v>
      </c>
      <c r="AQ18" s="295">
        <v>636</v>
      </c>
      <c r="AR18" s="189">
        <v>5.5987712561101931E-2</v>
      </c>
      <c r="AS18" s="189">
        <v>5.7584688649531923E-2</v>
      </c>
      <c r="AT18" s="263">
        <v>14526.838355545127</v>
      </c>
      <c r="AU18" s="263">
        <v>954</v>
      </c>
      <c r="AV18" s="296">
        <v>1</v>
      </c>
      <c r="AW18" s="263">
        <v>31969.114029443972</v>
      </c>
      <c r="AX18" s="117">
        <v>46495.952384989097</v>
      </c>
      <c r="AY18" s="146">
        <v>636</v>
      </c>
      <c r="AZ18" s="256">
        <v>-6.6324579024494177E-3</v>
      </c>
      <c r="BA18" s="256">
        <v>-6.6105116994296109E-3</v>
      </c>
      <c r="BB18" s="255">
        <v>15137.169144960924</v>
      </c>
      <c r="BC18" s="255">
        <v>954</v>
      </c>
      <c r="BD18" s="292">
        <v>2</v>
      </c>
      <c r="BE18" s="255">
        <v>31969.114029443972</v>
      </c>
      <c r="BF18" s="119">
        <v>47106.283174404896</v>
      </c>
      <c r="BG18" s="295">
        <v>636</v>
      </c>
      <c r="BH18" s="189">
        <v>9.0433265637984678E-2</v>
      </c>
      <c r="BI18" s="189">
        <v>9.4648454537852977E-2</v>
      </c>
      <c r="BJ18" s="263">
        <v>12448.098268322537</v>
      </c>
      <c r="BK18" s="263">
        <v>954</v>
      </c>
      <c r="BL18" s="296">
        <v>1</v>
      </c>
      <c r="BM18" s="263">
        <v>31969.114029443972</v>
      </c>
      <c r="BN18" s="117">
        <v>44417.212297766513</v>
      </c>
      <c r="BO18" s="146">
        <v>636</v>
      </c>
      <c r="BP18" s="256">
        <v>-0.10155894082704055</v>
      </c>
      <c r="BQ18" s="256">
        <v>-9.6572071016379768E-2</v>
      </c>
      <c r="BR18" s="255">
        <v>11140.898722177</v>
      </c>
      <c r="BS18" s="255">
        <v>954</v>
      </c>
      <c r="BT18" s="292">
        <v>1</v>
      </c>
      <c r="BU18" s="255">
        <v>31969.114029443972</v>
      </c>
      <c r="BV18" s="119">
        <v>43110.012751620976</v>
      </c>
      <c r="BW18" s="295">
        <v>636</v>
      </c>
      <c r="BX18" s="189">
        <v>-5.2422361592477727E-2</v>
      </c>
      <c r="BY18" s="189">
        <v>-5.1072008545952174E-2</v>
      </c>
      <c r="BZ18" s="263">
        <v>15068.863382714806</v>
      </c>
      <c r="CA18" s="263">
        <v>954</v>
      </c>
      <c r="CB18" s="296">
        <v>1</v>
      </c>
      <c r="CC18" s="263">
        <v>31969.114029443972</v>
      </c>
      <c r="CD18" s="117">
        <v>47037.977412158776</v>
      </c>
      <c r="CE18" s="146">
        <v>636</v>
      </c>
      <c r="CF18" s="256">
        <v>-3.4263563543292699E-2</v>
      </c>
      <c r="CG18" s="256">
        <v>-3.3683214804247519E-2</v>
      </c>
      <c r="CH18" s="255">
        <v>10924.236590632539</v>
      </c>
      <c r="CI18" s="255">
        <v>954</v>
      </c>
      <c r="CJ18" s="292">
        <v>2</v>
      </c>
      <c r="CK18" s="255">
        <v>31969.114029443972</v>
      </c>
      <c r="CL18" s="119">
        <v>42893.350620076511</v>
      </c>
      <c r="CM18" s="295">
        <v>636</v>
      </c>
      <c r="CN18" s="189">
        <v>-2.2382399893034043E-2</v>
      </c>
      <c r="CO18" s="189">
        <v>-2.213377239527381E-2</v>
      </c>
      <c r="CP18" s="263">
        <v>13237.444571753924</v>
      </c>
      <c r="CQ18" s="263">
        <v>954</v>
      </c>
      <c r="CR18" s="296">
        <v>1</v>
      </c>
      <c r="CS18" s="263">
        <v>31969.114029443972</v>
      </c>
      <c r="CT18" s="117">
        <v>45206.558601197896</v>
      </c>
      <c r="CU18" s="146">
        <v>636</v>
      </c>
      <c r="CV18" s="256">
        <v>-1.2665209800077099E-2</v>
      </c>
      <c r="CW18" s="256">
        <v>-1.2585343560229445E-2</v>
      </c>
      <c r="CX18" s="255">
        <v>12711.831277131312</v>
      </c>
      <c r="CY18" s="255">
        <v>954</v>
      </c>
      <c r="CZ18" s="292">
        <v>2</v>
      </c>
      <c r="DA18" s="255">
        <v>31969.114029443972</v>
      </c>
      <c r="DB18" s="119">
        <v>44680.945306575282</v>
      </c>
      <c r="DC18" s="295">
        <v>636</v>
      </c>
      <c r="DD18" s="189">
        <v>0.10707998358974381</v>
      </c>
      <c r="DE18" s="189">
        <v>0.11302327451617122</v>
      </c>
      <c r="DF18" s="263">
        <v>14660.776592286898</v>
      </c>
      <c r="DG18" s="263">
        <v>954</v>
      </c>
      <c r="DH18" s="296">
        <v>2</v>
      </c>
      <c r="DI18" s="263">
        <v>31969.114029443972</v>
      </c>
      <c r="DJ18" s="117">
        <v>46629.890621730869</v>
      </c>
      <c r="DK18" s="146">
        <v>636</v>
      </c>
      <c r="DL18" s="256">
        <v>1.8626264230646863E-2</v>
      </c>
      <c r="DM18" s="256">
        <v>1.8800815149828676E-2</v>
      </c>
      <c r="DN18" s="255">
        <v>13685.615432882851</v>
      </c>
      <c r="DO18" s="255">
        <v>954</v>
      </c>
      <c r="DP18" s="292">
        <v>2</v>
      </c>
      <c r="DQ18" s="255">
        <v>31969.114029443972</v>
      </c>
      <c r="DR18" s="119">
        <v>45654.729462326824</v>
      </c>
      <c r="DS18" s="295">
        <v>636</v>
      </c>
      <c r="DT18" s="189">
        <v>-2.5130730880139661E-3</v>
      </c>
      <c r="DU18" s="189">
        <v>-2.5099179634141544E-3</v>
      </c>
      <c r="DV18" s="263">
        <v>11482.952745224906</v>
      </c>
      <c r="DW18" s="263">
        <v>954</v>
      </c>
      <c r="DX18" s="296">
        <v>1</v>
      </c>
      <c r="DY18" s="263">
        <v>31969.114029443972</v>
      </c>
      <c r="DZ18" s="117">
        <v>43452.066774668878</v>
      </c>
      <c r="EA18" s="146">
        <v>636</v>
      </c>
      <c r="EB18" s="256">
        <v>2.1310513262395563E-2</v>
      </c>
      <c r="EC18" s="256">
        <v>2.1539203865851286E-2</v>
      </c>
      <c r="ED18" s="255">
        <v>14518.229458239288</v>
      </c>
      <c r="EE18" s="255">
        <v>954</v>
      </c>
      <c r="EF18" s="292">
        <v>2</v>
      </c>
      <c r="EG18" s="255">
        <v>31969.114029443972</v>
      </c>
      <c r="EH18" s="119">
        <v>46487.343487683262</v>
      </c>
      <c r="EI18" s="295">
        <v>636</v>
      </c>
      <c r="EJ18" s="189">
        <v>1.963106777162402E-2</v>
      </c>
      <c r="EK18" s="189">
        <v>1.9825024294756854E-2</v>
      </c>
      <c r="EL18" s="263">
        <v>15331.715361859066</v>
      </c>
      <c r="EM18" s="263">
        <v>954</v>
      </c>
      <c r="EN18" s="296">
        <v>1</v>
      </c>
      <c r="EO18" s="263">
        <v>31969.114029443972</v>
      </c>
      <c r="EP18" s="117">
        <v>47300.829391303036</v>
      </c>
      <c r="EQ18" s="146">
        <v>636</v>
      </c>
      <c r="ER18" s="256">
        <v>6.0413735769388695E-2</v>
      </c>
      <c r="ES18" s="256">
        <v>6.2275957199594112E-2</v>
      </c>
      <c r="ET18" s="255">
        <v>13204.081543033315</v>
      </c>
      <c r="EU18" s="255">
        <v>954</v>
      </c>
      <c r="EV18" s="292">
        <v>1</v>
      </c>
      <c r="EW18" s="255">
        <v>31969.114029443972</v>
      </c>
      <c r="EX18" s="119">
        <v>45173.195572477285</v>
      </c>
      <c r="EY18" s="295">
        <v>636</v>
      </c>
      <c r="EZ18" s="189">
        <v>-4.7029669796340379E-2</v>
      </c>
      <c r="FA18" s="189">
        <v>-4.5940909568470412E-2</v>
      </c>
      <c r="FB18" s="263">
        <v>13877.976624780096</v>
      </c>
      <c r="FC18" s="263">
        <v>954</v>
      </c>
      <c r="FD18" s="296">
        <v>1</v>
      </c>
      <c r="FE18" s="263">
        <v>31969.114029443972</v>
      </c>
      <c r="FF18" s="117">
        <v>45847.09065422407</v>
      </c>
      <c r="FG18" s="146">
        <v>636</v>
      </c>
      <c r="FH18" s="256">
        <v>2.0584064977523624E-2</v>
      </c>
      <c r="FI18" s="256">
        <v>2.0797377944980822E-2</v>
      </c>
      <c r="FJ18" s="255">
        <v>15068.378451087086</v>
      </c>
      <c r="FK18" s="255">
        <v>954</v>
      </c>
      <c r="FL18" s="292">
        <v>1</v>
      </c>
      <c r="FM18" s="255">
        <v>31969.114029443972</v>
      </c>
      <c r="FN18" s="119">
        <v>47037.492480531058</v>
      </c>
      <c r="FO18" s="295">
        <v>636</v>
      </c>
      <c r="FP18" s="189">
        <v>0.10895683494824458</v>
      </c>
      <c r="FQ18" s="189">
        <v>0.11511421533976196</v>
      </c>
      <c r="FR18" s="263">
        <v>17993.014978252195</v>
      </c>
      <c r="FS18" s="263">
        <v>954</v>
      </c>
      <c r="FT18" s="296">
        <v>2</v>
      </c>
      <c r="FU18" s="263">
        <v>31969.114029443972</v>
      </c>
      <c r="FV18" s="117">
        <v>49962.129007696167</v>
      </c>
      <c r="FW18" s="146">
        <v>636</v>
      </c>
      <c r="FX18" s="256">
        <v>-3.5894592353000888E-2</v>
      </c>
      <c r="FY18" s="256">
        <v>-3.5258020694202918E-2</v>
      </c>
      <c r="FZ18" s="255">
        <v>11895.264263756095</v>
      </c>
      <c r="GA18" s="255">
        <v>954</v>
      </c>
      <c r="GB18" s="292">
        <v>2</v>
      </c>
      <c r="GC18" s="255">
        <v>31969.114029443972</v>
      </c>
      <c r="GD18" s="119">
        <v>43864.378293200069</v>
      </c>
      <c r="GE18" s="295">
        <v>636</v>
      </c>
      <c r="GF18" s="189">
        <v>2.7890896195927231E-2</v>
      </c>
      <c r="GG18" s="189">
        <v>2.8283488660766132E-2</v>
      </c>
      <c r="GH18" s="263">
        <v>11252.953930210891</v>
      </c>
      <c r="GI18" s="263">
        <v>954</v>
      </c>
      <c r="GJ18" s="296">
        <v>1</v>
      </c>
      <c r="GK18" s="263">
        <v>31969.114029443972</v>
      </c>
      <c r="GL18" s="117">
        <v>43222.067959654865</v>
      </c>
      <c r="GM18" s="146">
        <v>636</v>
      </c>
      <c r="GN18" s="256">
        <v>8.39963572479165E-2</v>
      </c>
      <c r="GO18" s="256">
        <v>8.76249318536233E-2</v>
      </c>
      <c r="GP18" s="255">
        <v>13598.484778298733</v>
      </c>
      <c r="GQ18" s="255">
        <v>954</v>
      </c>
      <c r="GR18" s="292">
        <v>2</v>
      </c>
      <c r="GS18" s="255">
        <v>31969.114029443972</v>
      </c>
      <c r="GT18" s="119">
        <v>45567.598807742703</v>
      </c>
      <c r="GU18" s="295">
        <v>636</v>
      </c>
      <c r="GV18" s="189">
        <v>-6.0662389950317773E-2</v>
      </c>
      <c r="GW18" s="189">
        <v>-5.8859075219459656E-2</v>
      </c>
      <c r="GX18" s="263">
        <v>11952.403871529646</v>
      </c>
      <c r="GY18" s="263">
        <v>954</v>
      </c>
      <c r="GZ18" s="296">
        <v>2</v>
      </c>
      <c r="HA18" s="263">
        <v>31969.114029443972</v>
      </c>
      <c r="HB18" s="117">
        <v>43921.517900973617</v>
      </c>
      <c r="HC18" s="146">
        <v>636</v>
      </c>
      <c r="HD18" s="256">
        <v>-7.9147303948648356E-2</v>
      </c>
      <c r="HE18" s="256">
        <v>-7.6096180259866308E-2</v>
      </c>
      <c r="HF18" s="255">
        <v>11942.815878600011</v>
      </c>
      <c r="HG18" s="255">
        <v>954</v>
      </c>
      <c r="HH18" s="292">
        <v>2</v>
      </c>
      <c r="HI18" s="255">
        <v>31969.114029443972</v>
      </c>
      <c r="HJ18" s="119">
        <v>43911.929908043981</v>
      </c>
      <c r="HK18" s="295">
        <v>636</v>
      </c>
      <c r="HL18" s="189">
        <v>9.3105999722287697E-2</v>
      </c>
      <c r="HM18" s="189">
        <v>9.7578072072967315E-2</v>
      </c>
      <c r="HN18" s="263">
        <v>15134.475423430842</v>
      </c>
      <c r="HO18" s="263">
        <v>954</v>
      </c>
      <c r="HP18" s="296">
        <v>1</v>
      </c>
      <c r="HQ18" s="263">
        <v>31969.114029443972</v>
      </c>
      <c r="HR18" s="117">
        <v>47103.589452874818</v>
      </c>
      <c r="HS18" s="146">
        <v>636</v>
      </c>
      <c r="HT18" s="256">
        <v>9.1078140094622631E-2</v>
      </c>
      <c r="HU18" s="256">
        <v>9.5354593026048207E-2</v>
      </c>
      <c r="HV18" s="255">
        <v>11062.258658974155</v>
      </c>
      <c r="HW18" s="255">
        <v>954</v>
      </c>
      <c r="HX18" s="292">
        <v>1</v>
      </c>
      <c r="HY18" s="255">
        <v>31969.114029443972</v>
      </c>
      <c r="HZ18" s="119">
        <v>43031.372688418123</v>
      </c>
      <c r="IA18" s="295">
        <v>636</v>
      </c>
      <c r="IB18" s="189">
        <v>-1.1106921120782331E-2</v>
      </c>
      <c r="IC18" s="189">
        <v>-1.104546700482989E-2</v>
      </c>
      <c r="ID18" s="263">
        <v>15366.889321928064</v>
      </c>
      <c r="IE18" s="263">
        <v>954</v>
      </c>
      <c r="IF18" s="296">
        <v>1</v>
      </c>
      <c r="IG18" s="263">
        <v>11225.444861163385</v>
      </c>
      <c r="IH18" s="117">
        <v>26592.334183091451</v>
      </c>
      <c r="II18" s="146">
        <v>636</v>
      </c>
      <c r="IJ18" s="256">
        <v>1.3999687475503213E-2</v>
      </c>
      <c r="IK18" s="256">
        <v>1.4098142007931358E-2</v>
      </c>
      <c r="IL18" s="255">
        <v>16244.902598805362</v>
      </c>
      <c r="IM18" s="255">
        <v>954</v>
      </c>
      <c r="IN18" s="292">
        <v>1</v>
      </c>
      <c r="IO18" s="255">
        <v>31969.114029443972</v>
      </c>
      <c r="IP18" s="119">
        <v>48214.01662824933</v>
      </c>
      <c r="IQ18" s="295">
        <v>636</v>
      </c>
      <c r="IR18" s="189">
        <v>-2.7053026352217003E-2</v>
      </c>
      <c r="IS18" s="189">
        <v>-2.66903709032692E-2</v>
      </c>
      <c r="IT18" s="263">
        <v>11979.243531927998</v>
      </c>
      <c r="IU18" s="263">
        <v>954</v>
      </c>
      <c r="IV18" s="296">
        <v>1</v>
      </c>
      <c r="IW18" s="263">
        <v>31969.114029443972</v>
      </c>
      <c r="IX18" s="117">
        <v>43948.357561371973</v>
      </c>
      <c r="IY18" s="146">
        <v>636</v>
      </c>
      <c r="IZ18" s="256">
        <v>5.1448043211796794E-2</v>
      </c>
      <c r="JA18" s="256">
        <v>5.2794485051013806E-2</v>
      </c>
      <c r="JB18" s="255">
        <v>12001.856402493748</v>
      </c>
      <c r="JC18" s="255">
        <v>954</v>
      </c>
      <c r="JD18" s="292">
        <v>2</v>
      </c>
      <c r="JE18" s="255">
        <v>31969.114029443972</v>
      </c>
      <c r="JF18" s="119">
        <v>43970.97043193772</v>
      </c>
      <c r="JG18" s="295">
        <v>636</v>
      </c>
      <c r="JH18" s="189">
        <v>1.898021354584957E-2</v>
      </c>
      <c r="JI18" s="189">
        <v>1.9161482825952092E-2</v>
      </c>
      <c r="JJ18" s="263">
        <v>12567.936046326406</v>
      </c>
      <c r="JK18" s="263">
        <v>954</v>
      </c>
      <c r="JL18" s="296">
        <v>2</v>
      </c>
      <c r="JM18" s="263">
        <v>31969.114029443972</v>
      </c>
      <c r="JN18" s="117">
        <v>44537.050075770378</v>
      </c>
      <c r="JO18" s="146">
        <v>636</v>
      </c>
      <c r="JP18" s="256">
        <v>-1.4709191180921075E-3</v>
      </c>
      <c r="JQ18" s="256">
        <v>-1.4698378467853379E-3</v>
      </c>
      <c r="JR18" s="255">
        <v>9932.6472216291168</v>
      </c>
      <c r="JS18" s="255">
        <v>954</v>
      </c>
      <c r="JT18" s="292">
        <v>1</v>
      </c>
      <c r="JU18" s="255">
        <v>31969.114029443972</v>
      </c>
      <c r="JV18" s="119">
        <v>41901.761251073091</v>
      </c>
      <c r="JW18" s="295">
        <v>636</v>
      </c>
      <c r="JX18" s="189">
        <v>6.9292515528089791E-3</v>
      </c>
      <c r="JY18" s="189">
        <v>6.9533143633309091E-3</v>
      </c>
      <c r="JZ18" s="263">
        <v>13532.620278169512</v>
      </c>
      <c r="KA18" s="263">
        <v>954</v>
      </c>
      <c r="KB18" s="296">
        <v>1</v>
      </c>
      <c r="KC18" s="263">
        <v>31969.114029443972</v>
      </c>
      <c r="KD18" s="117">
        <v>45501.734307613486</v>
      </c>
      <c r="KE18" s="146">
        <v>636</v>
      </c>
      <c r="KF18" s="256">
        <v>-7.1820260193260363E-2</v>
      </c>
      <c r="KG18" s="256">
        <v>-6.9301835713464488E-2</v>
      </c>
      <c r="KH18" s="255">
        <v>12658.531543222216</v>
      </c>
      <c r="KI18" s="255">
        <v>954</v>
      </c>
      <c r="KJ18" s="292">
        <v>1</v>
      </c>
      <c r="KK18" s="255">
        <v>31969.114029443972</v>
      </c>
      <c r="KL18" s="119">
        <v>44627.645572666188</v>
      </c>
      <c r="KM18" s="295">
        <v>636</v>
      </c>
      <c r="KN18" s="189">
        <v>4.9826277002969842E-2</v>
      </c>
      <c r="KO18" s="189">
        <v>5.1088482273064395E-2</v>
      </c>
      <c r="KP18" s="263">
        <v>12348.763144217903</v>
      </c>
      <c r="KQ18" s="263">
        <v>954</v>
      </c>
      <c r="KR18" s="296">
        <v>2</v>
      </c>
      <c r="KS18" s="263">
        <v>31969.114029443972</v>
      </c>
      <c r="KT18" s="117">
        <v>44317.877173661873</v>
      </c>
      <c r="KU18" s="146">
        <v>636</v>
      </c>
      <c r="KV18" s="256">
        <v>-1.0292864437985241E-2</v>
      </c>
      <c r="KW18" s="256">
        <v>-1.024007418503603E-2</v>
      </c>
      <c r="KX18" s="255">
        <v>14931.301055551487</v>
      </c>
      <c r="KY18" s="255">
        <v>954</v>
      </c>
      <c r="KZ18" s="292">
        <v>1</v>
      </c>
      <c r="LA18" s="255">
        <v>31969.114029443972</v>
      </c>
      <c r="LB18" s="119">
        <v>46900.41508499546</v>
      </c>
      <c r="LC18" s="295">
        <v>636</v>
      </c>
      <c r="LD18" s="189">
        <v>0.11824653252608563</v>
      </c>
      <c r="LE18" s="189">
        <v>0.12552155483859528</v>
      </c>
      <c r="LF18" s="263">
        <v>16881.802148479241</v>
      </c>
      <c r="LG18" s="263">
        <v>954</v>
      </c>
      <c r="LH18" s="296">
        <v>2</v>
      </c>
      <c r="LI18" s="263">
        <v>31969.114029443972</v>
      </c>
      <c r="LJ18" s="117">
        <v>48850.916177923209</v>
      </c>
      <c r="LK18" s="146">
        <v>636</v>
      </c>
      <c r="LL18" s="256">
        <v>6.4201197679709915E-2</v>
      </c>
      <c r="LM18" s="256">
        <v>6.6306915657919685E-2</v>
      </c>
      <c r="LN18" s="255">
        <v>13551.659534861899</v>
      </c>
      <c r="LO18" s="255">
        <v>954</v>
      </c>
      <c r="LP18" s="292">
        <v>1</v>
      </c>
      <c r="LQ18" s="255">
        <v>31969.114029443972</v>
      </c>
      <c r="LR18" s="119">
        <v>45520.77356430587</v>
      </c>
      <c r="LS18" s="295">
        <v>636</v>
      </c>
      <c r="LT18" s="189">
        <v>1.8657583872148213E-2</v>
      </c>
      <c r="LU18" s="189">
        <v>1.8832724125806832E-2</v>
      </c>
      <c r="LV18" s="263">
        <v>15060.251996644454</v>
      </c>
      <c r="LW18" s="263">
        <v>954</v>
      </c>
      <c r="LX18" s="296">
        <v>2</v>
      </c>
      <c r="LY18" s="263">
        <v>31969.114029443972</v>
      </c>
      <c r="LZ18" s="117">
        <v>47029.366026088428</v>
      </c>
      <c r="MA18" s="146">
        <v>636</v>
      </c>
      <c r="MB18" s="256">
        <v>-0.17599084978356466</v>
      </c>
      <c r="MC18" s="256">
        <v>-0.16137434309176457</v>
      </c>
      <c r="MD18" s="255">
        <v>8515.4058610515385</v>
      </c>
      <c r="ME18" s="255">
        <v>954</v>
      </c>
      <c r="MF18" s="292">
        <v>1</v>
      </c>
      <c r="MG18" s="255">
        <v>31969.114029443972</v>
      </c>
      <c r="MH18" s="119">
        <v>40484.51989049551</v>
      </c>
      <c r="MI18" s="295">
        <v>636</v>
      </c>
      <c r="MJ18" s="189">
        <v>-3.5325354919788103E-2</v>
      </c>
      <c r="MK18" s="189">
        <v>-3.4708697113250753E-2</v>
      </c>
      <c r="ML18" s="263">
        <v>13243.11194072022</v>
      </c>
      <c r="MM18" s="263">
        <v>954</v>
      </c>
      <c r="MN18" s="296">
        <v>1</v>
      </c>
      <c r="MO18" s="263">
        <v>31969.114029443972</v>
      </c>
      <c r="MP18" s="117">
        <v>45212.225970164189</v>
      </c>
      <c r="MQ18" s="146">
        <v>636</v>
      </c>
      <c r="MR18" s="256">
        <v>1.8808226193947578E-2</v>
      </c>
      <c r="MS18" s="256">
        <v>1.898621501371589E-2</v>
      </c>
      <c r="MT18" s="255">
        <v>13259.789129262033</v>
      </c>
      <c r="MU18" s="255">
        <v>954</v>
      </c>
      <c r="MV18" s="292">
        <v>1</v>
      </c>
      <c r="MW18" s="255">
        <v>18878.181145751925</v>
      </c>
      <c r="MX18" s="119">
        <v>32137.970275013959</v>
      </c>
      <c r="MY18" s="295">
        <v>636</v>
      </c>
      <c r="MZ18" s="189">
        <v>-3.5839129647478518E-3</v>
      </c>
      <c r="NA18" s="189">
        <v>-3.5774984140303223E-3</v>
      </c>
      <c r="NB18" s="263">
        <v>11983.959817347864</v>
      </c>
      <c r="NC18" s="263">
        <v>954</v>
      </c>
      <c r="ND18" s="296">
        <v>1</v>
      </c>
      <c r="NE18" s="263">
        <v>31969.114029443972</v>
      </c>
      <c r="NF18" s="117">
        <v>43953.073846791835</v>
      </c>
      <c r="NG18" s="146">
        <v>636</v>
      </c>
      <c r="NH18" s="256">
        <v>-1.6718277784863525E-2</v>
      </c>
      <c r="NI18" s="256">
        <v>-1.6579302930011308E-2</v>
      </c>
      <c r="NJ18" s="255">
        <v>15102.857519696112</v>
      </c>
      <c r="NK18" s="255">
        <v>954</v>
      </c>
      <c r="NL18" s="292">
        <v>1</v>
      </c>
      <c r="NM18" s="255">
        <v>31969.114029443972</v>
      </c>
      <c r="NN18" s="119">
        <v>47071.971549140086</v>
      </c>
      <c r="NO18" s="295">
        <v>636</v>
      </c>
      <c r="NP18" s="189">
        <v>-2.9786033816899763E-4</v>
      </c>
      <c r="NQ18" s="189">
        <v>-2.9781598218259209E-4</v>
      </c>
      <c r="NR18" s="263">
        <v>15405.765195909782</v>
      </c>
      <c r="NS18" s="263">
        <v>954</v>
      </c>
      <c r="NT18" s="296">
        <v>1</v>
      </c>
      <c r="NU18" s="263">
        <v>31969.114029443972</v>
      </c>
      <c r="NV18" s="117">
        <v>47374.879225353754</v>
      </c>
      <c r="NW18" s="146">
        <v>636</v>
      </c>
      <c r="NX18" s="256">
        <v>1.7776340416223623E-2</v>
      </c>
      <c r="NY18" s="256">
        <v>1.7935279946472926E-2</v>
      </c>
      <c r="NZ18" s="255">
        <v>14135.560114473405</v>
      </c>
      <c r="OA18" s="255">
        <v>954</v>
      </c>
      <c r="OB18" s="292">
        <v>1</v>
      </c>
      <c r="OC18" s="255">
        <v>31969.114029443972</v>
      </c>
      <c r="OD18" s="119">
        <v>46104.674143917378</v>
      </c>
      <c r="OE18" s="295">
        <v>636</v>
      </c>
      <c r="OF18" s="189">
        <v>-1.4482322372372181E-2</v>
      </c>
      <c r="OG18" s="189">
        <v>-1.4377957962178556E-2</v>
      </c>
      <c r="OH18" s="263">
        <v>13041.734406455678</v>
      </c>
      <c r="OI18" s="263">
        <v>954</v>
      </c>
      <c r="OJ18" s="296">
        <v>1</v>
      </c>
      <c r="OK18" s="263">
        <v>31969.114029443972</v>
      </c>
      <c r="OL18" s="117">
        <v>45010.84843589965</v>
      </c>
      <c r="OM18" s="146">
        <v>636</v>
      </c>
      <c r="ON18" s="256">
        <v>9.1515008351479341E-2</v>
      </c>
      <c r="OO18" s="256">
        <v>9.5833223219300212E-2</v>
      </c>
      <c r="OP18" s="255">
        <v>12495.663507492725</v>
      </c>
      <c r="OQ18" s="255">
        <v>954</v>
      </c>
      <c r="OR18" s="292">
        <v>1</v>
      </c>
      <c r="OS18" s="255">
        <v>31969.114029443972</v>
      </c>
      <c r="OT18" s="119">
        <v>44464.777536936701</v>
      </c>
      <c r="OU18" s="295">
        <v>636</v>
      </c>
      <c r="OV18" s="189">
        <v>4.1244589392377767E-2</v>
      </c>
      <c r="OW18" s="189">
        <v>4.210696268532832E-2</v>
      </c>
      <c r="OX18" s="263">
        <v>13284.543540425062</v>
      </c>
      <c r="OY18" s="263">
        <v>954</v>
      </c>
      <c r="OZ18" s="296">
        <v>1</v>
      </c>
      <c r="PA18" s="263">
        <v>31969.114029443972</v>
      </c>
      <c r="PB18" s="117">
        <v>45253.657569869036</v>
      </c>
      <c r="PC18" s="146">
        <v>636</v>
      </c>
      <c r="PD18" s="256">
        <v>7.6759875457174442E-2</v>
      </c>
      <c r="PE18" s="256">
        <v>7.9782762917784966E-2</v>
      </c>
      <c r="PF18" s="255">
        <v>13354.356177677439</v>
      </c>
      <c r="PG18" s="255">
        <v>954</v>
      </c>
      <c r="PH18" s="292">
        <v>1</v>
      </c>
      <c r="PI18" s="255">
        <v>31969.114029443972</v>
      </c>
      <c r="PJ18" s="119">
        <v>45323.470207121412</v>
      </c>
      <c r="PK18" s="295">
        <v>636</v>
      </c>
      <c r="PL18" s="189">
        <v>-8.724086222905332E-2</v>
      </c>
      <c r="PM18" s="189">
        <v>-8.3543670667225123E-2</v>
      </c>
      <c r="PN18" s="263">
        <v>13787.678409282003</v>
      </c>
      <c r="PO18" s="263">
        <v>954</v>
      </c>
      <c r="PP18" s="296">
        <v>2</v>
      </c>
      <c r="PQ18" s="263">
        <v>31969.114029443972</v>
      </c>
      <c r="PR18" s="117">
        <v>45756.792438725977</v>
      </c>
      <c r="PS18" s="146">
        <v>636</v>
      </c>
      <c r="PT18" s="256">
        <v>7.5720188411936146E-2</v>
      </c>
      <c r="PU18" s="256">
        <v>7.8660710160439073E-2</v>
      </c>
      <c r="PV18" s="255">
        <v>19581.501767348873</v>
      </c>
      <c r="PW18" s="255">
        <v>954</v>
      </c>
      <c r="PX18" s="292">
        <v>2</v>
      </c>
      <c r="PY18" s="255">
        <v>31969.114029443972</v>
      </c>
      <c r="PZ18" s="119">
        <v>51550.615796792845</v>
      </c>
      <c r="QA18" s="295">
        <v>636</v>
      </c>
      <c r="QB18" s="189">
        <v>-2.5753657599459434E-3</v>
      </c>
      <c r="QC18" s="189">
        <v>-2.5720523505712301E-3</v>
      </c>
      <c r="QD18" s="263">
        <v>13588.182969579535</v>
      </c>
      <c r="QE18" s="263">
        <v>954</v>
      </c>
      <c r="QF18" s="296">
        <v>2</v>
      </c>
      <c r="QG18" s="263">
        <v>31969.114029443972</v>
      </c>
      <c r="QH18" s="117">
        <v>45557.296999023507</v>
      </c>
      <c r="QI18" s="146">
        <v>636</v>
      </c>
      <c r="QJ18" s="256">
        <v>-0.1093588453316795</v>
      </c>
      <c r="QK18" s="256">
        <v>-0.10359131229678886</v>
      </c>
      <c r="QL18" s="255">
        <v>12705.998528498934</v>
      </c>
      <c r="QM18" s="255">
        <v>954</v>
      </c>
      <c r="QN18" s="292">
        <v>1</v>
      </c>
      <c r="QO18" s="255">
        <v>31969.114029443972</v>
      </c>
      <c r="QP18" s="119">
        <v>44675.112557942906</v>
      </c>
      <c r="QQ18" s="295">
        <v>636</v>
      </c>
      <c r="QR18" s="189">
        <v>2.979162603654097E-2</v>
      </c>
      <c r="QS18" s="189">
        <v>3.0239836427576661E-2</v>
      </c>
      <c r="QT18" s="263">
        <v>11871.669144306959</v>
      </c>
      <c r="QU18" s="263">
        <v>954</v>
      </c>
      <c r="QV18" s="296">
        <v>1</v>
      </c>
      <c r="QW18" s="263">
        <v>31969.114029443972</v>
      </c>
      <c r="QX18" s="117">
        <v>43840.783173750933</v>
      </c>
      <c r="QY18" s="146">
        <v>636</v>
      </c>
      <c r="QZ18" s="256">
        <v>5.1442980388535141E-2</v>
      </c>
      <c r="RA18" s="256">
        <v>5.2789154952098016E-2</v>
      </c>
      <c r="RB18" s="255">
        <v>12891.359669394726</v>
      </c>
      <c r="RC18" s="255">
        <v>954</v>
      </c>
      <c r="RD18" s="292">
        <v>1</v>
      </c>
      <c r="RE18" s="255">
        <v>31969.114029443972</v>
      </c>
      <c r="RF18" s="119">
        <v>44860.473698838701</v>
      </c>
      <c r="RG18" s="295">
        <v>636</v>
      </c>
      <c r="RH18" s="189">
        <v>-1.8545616025747225E-2</v>
      </c>
      <c r="RI18" s="189">
        <v>-1.8374704274281672E-2</v>
      </c>
      <c r="RJ18" s="263">
        <v>12282.837277046001</v>
      </c>
      <c r="RK18" s="263">
        <v>954</v>
      </c>
      <c r="RL18" s="296">
        <v>2</v>
      </c>
      <c r="RM18" s="263">
        <v>31969.114029443972</v>
      </c>
      <c r="RN18" s="117">
        <v>44251.951306489973</v>
      </c>
      <c r="RO18" s="146">
        <v>636</v>
      </c>
      <c r="RP18" s="256">
        <v>1.0403327547107216E-2</v>
      </c>
      <c r="RQ18" s="256">
        <v>1.0457630305560572E-2</v>
      </c>
      <c r="RR18" s="255">
        <v>11828.400838937425</v>
      </c>
      <c r="RS18" s="255">
        <v>954</v>
      </c>
      <c r="RT18" s="292">
        <v>1</v>
      </c>
      <c r="RU18" s="255">
        <v>31969.114029443972</v>
      </c>
      <c r="RV18" s="119">
        <v>43797.514868381397</v>
      </c>
      <c r="RW18" s="295">
        <v>636</v>
      </c>
      <c r="RX18" s="189">
        <v>3.405034046812588E-4</v>
      </c>
      <c r="RY18" s="189">
        <v>3.4056138254601187E-4</v>
      </c>
      <c r="RZ18" s="263">
        <v>15318.019218863095</v>
      </c>
      <c r="SA18" s="263">
        <v>954</v>
      </c>
      <c r="SB18" s="296">
        <v>1</v>
      </c>
      <c r="SC18" s="263">
        <v>31969.114029443972</v>
      </c>
      <c r="SD18" s="117">
        <v>47287.133248307066</v>
      </c>
      <c r="SE18" s="146">
        <v>636</v>
      </c>
      <c r="SF18" s="256">
        <v>-6.9613188109878855E-5</v>
      </c>
      <c r="SG18" s="256">
        <v>-6.961076516809328E-5</v>
      </c>
      <c r="SH18" s="255">
        <v>12940.956335060697</v>
      </c>
      <c r="SI18" s="255">
        <v>954</v>
      </c>
      <c r="SJ18" s="292">
        <v>2</v>
      </c>
      <c r="SK18" s="255">
        <v>31969.114029443972</v>
      </c>
      <c r="SL18" s="119">
        <v>44910.070364504667</v>
      </c>
      <c r="SM18" s="295">
        <v>636</v>
      </c>
      <c r="SN18" s="189">
        <v>-2.6433215498313952E-2</v>
      </c>
      <c r="SO18" s="189">
        <v>-2.6086916036327401E-2</v>
      </c>
      <c r="SP18" s="263">
        <v>12505.614199520849</v>
      </c>
      <c r="SQ18" s="263">
        <v>954</v>
      </c>
      <c r="SR18" s="296">
        <v>1</v>
      </c>
      <c r="SS18" s="263">
        <v>31969.114029443972</v>
      </c>
      <c r="ST18" s="117">
        <v>44474.728228964821</v>
      </c>
      <c r="SU18" s="146">
        <v>636</v>
      </c>
      <c r="SV18" s="256">
        <v>8.9506387442446801E-3</v>
      </c>
      <c r="SW18" s="256">
        <v>8.9908154909292826E-3</v>
      </c>
      <c r="SX18" s="255">
        <v>11144.693445520623</v>
      </c>
      <c r="SY18" s="255">
        <v>954</v>
      </c>
      <c r="SZ18" s="292">
        <v>1</v>
      </c>
      <c r="TA18" s="255">
        <v>31969.114029443972</v>
      </c>
      <c r="TB18" s="119">
        <v>43113.807474964597</v>
      </c>
      <c r="TC18" s="295">
        <v>636</v>
      </c>
      <c r="TD18" s="189">
        <v>-2.1034193736282212E-2</v>
      </c>
      <c r="TE18" s="189">
        <v>-2.0814518013126837E-2</v>
      </c>
      <c r="TF18" s="263">
        <v>13861.396477973958</v>
      </c>
      <c r="TG18" s="263">
        <v>954</v>
      </c>
      <c r="TH18" s="296">
        <v>1</v>
      </c>
      <c r="TI18" s="263">
        <v>31969.114029443972</v>
      </c>
      <c r="TJ18" s="117">
        <v>45830.51050741793</v>
      </c>
      <c r="TK18" s="146">
        <v>636</v>
      </c>
      <c r="TL18" s="256">
        <v>-3.6185629094188806E-2</v>
      </c>
      <c r="TM18" s="256">
        <v>-3.55387552019375E-2</v>
      </c>
      <c r="TN18" s="255">
        <v>13684.024310716552</v>
      </c>
      <c r="TO18" s="255">
        <v>954</v>
      </c>
      <c r="TP18" s="292">
        <v>1</v>
      </c>
      <c r="TQ18" s="255">
        <v>31969.114029443972</v>
      </c>
      <c r="TR18" s="119">
        <v>45653.138340160527</v>
      </c>
      <c r="TS18" s="295">
        <v>636</v>
      </c>
      <c r="TT18" s="189">
        <v>1.6452862765724455E-2</v>
      </c>
      <c r="TU18" s="189">
        <v>1.6588956464845817E-2</v>
      </c>
      <c r="TV18" s="263">
        <v>15303.058951667792</v>
      </c>
      <c r="TW18" s="263">
        <v>954</v>
      </c>
      <c r="TX18" s="296">
        <v>1</v>
      </c>
      <c r="TY18" s="263">
        <v>31969.114029443972</v>
      </c>
      <c r="TZ18" s="117">
        <v>47272.172981111762</v>
      </c>
      <c r="UA18" s="146">
        <v>636</v>
      </c>
      <c r="UB18" s="256">
        <v>-2.3436151471303523E-2</v>
      </c>
      <c r="UC18" s="256">
        <v>-2.3163657758986878E-2</v>
      </c>
      <c r="UD18" s="255">
        <v>11290.963185458348</v>
      </c>
      <c r="UE18" s="255">
        <v>954</v>
      </c>
      <c r="UF18" s="292">
        <v>1</v>
      </c>
      <c r="UG18" s="255">
        <v>31969.114029443972</v>
      </c>
      <c r="UH18" s="119">
        <v>43260.077214902318</v>
      </c>
      <c r="UI18" s="295">
        <v>636</v>
      </c>
      <c r="UJ18" s="189">
        <v>7.0505989142815875E-2</v>
      </c>
      <c r="UK18" s="189">
        <v>7.3050996067132168E-2</v>
      </c>
      <c r="UL18" s="263">
        <v>14266.645131439358</v>
      </c>
      <c r="UM18" s="263">
        <v>954</v>
      </c>
      <c r="UN18" s="296">
        <v>1</v>
      </c>
      <c r="UO18" s="263">
        <v>31969.114029443972</v>
      </c>
      <c r="UP18" s="117">
        <v>46235.759160883332</v>
      </c>
      <c r="UQ18" s="146">
        <v>636</v>
      </c>
      <c r="UR18" s="256">
        <v>1.2689975605476758E-2</v>
      </c>
      <c r="US18" s="256">
        <v>1.2770835018563798E-2</v>
      </c>
      <c r="UT18" s="255">
        <v>14738.555091914699</v>
      </c>
      <c r="UU18" s="255">
        <v>954</v>
      </c>
      <c r="UV18" s="292">
        <v>1</v>
      </c>
      <c r="UW18" s="255">
        <v>31969.114029443972</v>
      </c>
      <c r="UX18" s="119">
        <v>46707.669121358675</v>
      </c>
      <c r="UY18" s="295">
        <v>636</v>
      </c>
      <c r="UZ18" s="189">
        <v>-3.657560884242695E-2</v>
      </c>
      <c r="VA18" s="189">
        <v>-3.5914802225241682E-2</v>
      </c>
      <c r="VB18" s="263">
        <v>11938.096493565772</v>
      </c>
      <c r="VC18" s="263">
        <v>954</v>
      </c>
      <c r="VD18" s="296">
        <v>1</v>
      </c>
      <c r="VE18" s="263">
        <v>31969.114029443972</v>
      </c>
      <c r="VF18" s="117">
        <v>43907.210523009744</v>
      </c>
      <c r="VG18" s="146">
        <v>636</v>
      </c>
      <c r="VH18" s="256">
        <v>7.1808176171305027E-2</v>
      </c>
      <c r="VI18" s="256">
        <v>7.4449219331637506E-2</v>
      </c>
      <c r="VJ18" s="255">
        <v>16799.971419294838</v>
      </c>
      <c r="VK18" s="255">
        <v>954</v>
      </c>
      <c r="VL18" s="292">
        <v>1</v>
      </c>
      <c r="VM18" s="255">
        <v>31969.114029443972</v>
      </c>
      <c r="VN18" s="119">
        <v>48769.085448738813</v>
      </c>
      <c r="VO18" s="295">
        <v>636</v>
      </c>
      <c r="VP18" s="189">
        <v>-5.6929943350349031E-2</v>
      </c>
      <c r="VQ18" s="189">
        <v>-5.5339753219639798E-2</v>
      </c>
      <c r="VR18" s="263">
        <v>11288.878576353329</v>
      </c>
      <c r="VS18" s="263">
        <v>954</v>
      </c>
      <c r="VT18" s="296">
        <v>2</v>
      </c>
      <c r="VU18" s="263">
        <v>31969.114029443972</v>
      </c>
      <c r="VV18" s="117">
        <v>43257.992605797299</v>
      </c>
      <c r="VW18" s="146">
        <v>636</v>
      </c>
      <c r="VX18" s="256">
        <v>-1.4999011997851534E-2</v>
      </c>
      <c r="VY18" s="256">
        <v>-1.4887087103743757E-2</v>
      </c>
      <c r="VZ18" s="255">
        <v>14273.515673546513</v>
      </c>
      <c r="WA18" s="255">
        <v>954</v>
      </c>
      <c r="WB18" s="292">
        <v>1</v>
      </c>
      <c r="WC18" s="255">
        <v>31969.114029443972</v>
      </c>
      <c r="WD18" s="119">
        <v>46242.629702990482</v>
      </c>
      <c r="WE18" s="295">
        <v>636</v>
      </c>
      <c r="WF18" s="189">
        <v>-3.8860445507941384E-2</v>
      </c>
      <c r="WG18" s="189">
        <v>-3.8115064856228731E-2</v>
      </c>
      <c r="WH18" s="263">
        <v>13787.225991472313</v>
      </c>
      <c r="WI18" s="263">
        <v>954</v>
      </c>
      <c r="WJ18" s="296">
        <v>1</v>
      </c>
      <c r="WK18" s="263">
        <v>31969.114029443972</v>
      </c>
      <c r="WL18" s="117">
        <v>45756.340020916286</v>
      </c>
      <c r="WM18" s="146">
        <v>636</v>
      </c>
      <c r="WN18" s="256">
        <v>2.8248221809550764E-2</v>
      </c>
      <c r="WO18" s="256">
        <v>2.8650986343587981E-2</v>
      </c>
      <c r="WP18" s="255">
        <v>13405.309064160738</v>
      </c>
      <c r="WQ18" s="255">
        <v>954</v>
      </c>
      <c r="WR18" s="292">
        <v>1</v>
      </c>
      <c r="WS18" s="255">
        <v>31969.114029443972</v>
      </c>
      <c r="WT18" s="119">
        <v>45374.42309360471</v>
      </c>
      <c r="WU18" s="295">
        <v>636</v>
      </c>
      <c r="WV18" s="189">
        <v>1.3800646109841741E-2</v>
      </c>
      <c r="WW18" s="189">
        <v>1.3896314615497563E-2</v>
      </c>
      <c r="WX18" s="263">
        <v>12437.317311988625</v>
      </c>
      <c r="WY18" s="263">
        <v>954</v>
      </c>
      <c r="WZ18" s="296">
        <v>1</v>
      </c>
      <c r="XA18" s="263">
        <v>31969.114029443972</v>
      </c>
      <c r="XB18" s="117">
        <v>44406.431341432595</v>
      </c>
      <c r="XC18" s="146">
        <v>636</v>
      </c>
      <c r="XD18" s="256">
        <v>5.6807133118250447E-2</v>
      </c>
      <c r="XE18" s="256">
        <v>5.8451650438982927E-2</v>
      </c>
      <c r="XF18" s="255">
        <v>16754.527442878712</v>
      </c>
      <c r="XG18" s="255">
        <v>954</v>
      </c>
      <c r="XH18" s="292">
        <v>1</v>
      </c>
      <c r="XI18" s="255">
        <v>31969.114029443972</v>
      </c>
      <c r="XJ18" s="119">
        <v>48723.641472322684</v>
      </c>
      <c r="XK18" s="295">
        <v>636</v>
      </c>
      <c r="XL18" s="189">
        <v>7.2385808951230687E-2</v>
      </c>
      <c r="XM18" s="189">
        <v>7.5070035705771199E-2</v>
      </c>
      <c r="XN18" s="263">
        <v>16035.665854893707</v>
      </c>
      <c r="XO18" s="263">
        <v>954</v>
      </c>
      <c r="XP18" s="296">
        <v>1</v>
      </c>
      <c r="XQ18" s="263">
        <v>31969.114029443972</v>
      </c>
      <c r="XR18" s="117">
        <v>48004.77988433768</v>
      </c>
      <c r="XS18" s="146">
        <v>636</v>
      </c>
      <c r="XT18" s="256">
        <v>-3.3299912730018984E-2</v>
      </c>
      <c r="XU18" s="256">
        <v>-3.2751574032215069E-2</v>
      </c>
      <c r="XV18" s="255">
        <v>12150.05218166494</v>
      </c>
      <c r="XW18" s="255">
        <v>954</v>
      </c>
      <c r="XX18" s="292">
        <v>1</v>
      </c>
      <c r="XY18" s="255">
        <v>31969.114029443972</v>
      </c>
      <c r="XZ18" s="119">
        <v>44119.16621110891</v>
      </c>
      <c r="YA18" s="295">
        <v>636</v>
      </c>
      <c r="YB18" s="189">
        <v>-3.8958202798727935E-2</v>
      </c>
      <c r="YC18" s="189">
        <v>-3.820909152556573E-2</v>
      </c>
      <c r="YD18" s="263">
        <v>12145.349445588334</v>
      </c>
      <c r="YE18" s="263">
        <v>954</v>
      </c>
      <c r="YF18" s="296">
        <v>2</v>
      </c>
      <c r="YG18" s="263">
        <v>31969.114029443972</v>
      </c>
      <c r="YH18" s="117">
        <v>44114.463475032302</v>
      </c>
      <c r="YI18" s="146">
        <v>636</v>
      </c>
      <c r="YJ18" s="256">
        <v>-2.1960977049314712E-2</v>
      </c>
      <c r="YK18" s="256">
        <v>-2.1721590383501965E-2</v>
      </c>
      <c r="YL18" s="255">
        <v>12098.924873028222</v>
      </c>
      <c r="YM18" s="255">
        <v>954</v>
      </c>
      <c r="YN18" s="292">
        <v>1</v>
      </c>
      <c r="YO18" s="255">
        <v>31969.114029443972</v>
      </c>
      <c r="YP18" s="119">
        <v>44068.038902472195</v>
      </c>
      <c r="YQ18" s="295">
        <v>636</v>
      </c>
      <c r="YR18" s="189">
        <v>2.6904234230835315E-2</v>
      </c>
      <c r="YS18" s="189">
        <v>2.7269420806529832E-2</v>
      </c>
      <c r="YT18" s="263">
        <v>14628.168360983071</v>
      </c>
      <c r="YU18" s="263">
        <v>954</v>
      </c>
      <c r="YV18" s="296">
        <v>1</v>
      </c>
      <c r="YW18" s="263">
        <v>31969.114029443972</v>
      </c>
      <c r="YX18" s="117">
        <v>46597.282390427041</v>
      </c>
      <c r="YY18" s="146">
        <v>636</v>
      </c>
      <c r="YZ18" s="256">
        <v>2.0972589134910114E-2</v>
      </c>
      <c r="ZA18" s="256">
        <v>2.119405944129138E-2</v>
      </c>
      <c r="ZB18" s="255">
        <v>12359.120837823622</v>
      </c>
      <c r="ZC18" s="255">
        <v>954</v>
      </c>
      <c r="ZD18" s="292">
        <v>1</v>
      </c>
      <c r="ZE18" s="255">
        <v>31969.114029443972</v>
      </c>
      <c r="ZF18" s="119">
        <v>44328.234867267594</v>
      </c>
      <c r="ZG18" s="295">
        <v>636</v>
      </c>
      <c r="ZH18" s="189">
        <v>-1.0100994862148546E-2</v>
      </c>
      <c r="ZI18" s="189">
        <v>-1.0050151148246145E-2</v>
      </c>
      <c r="ZJ18" s="263">
        <v>12557.844919489058</v>
      </c>
      <c r="ZK18" s="263">
        <v>954</v>
      </c>
      <c r="ZL18" s="296">
        <v>1</v>
      </c>
      <c r="ZM18" s="263">
        <v>31969.114029443972</v>
      </c>
      <c r="ZN18" s="117">
        <v>44526.958948933032</v>
      </c>
      <c r="ZO18" s="146">
        <v>636</v>
      </c>
      <c r="ZP18" s="256">
        <v>-7.7054294560239033E-3</v>
      </c>
      <c r="ZQ18" s="256">
        <v>-7.6758187377176101E-3</v>
      </c>
      <c r="ZR18" s="255">
        <v>12639.523193459818</v>
      </c>
      <c r="ZS18" s="255">
        <v>954</v>
      </c>
      <c r="ZT18" s="292">
        <v>1</v>
      </c>
      <c r="ZU18" s="255">
        <v>31969.114029443972</v>
      </c>
      <c r="ZV18" s="119">
        <v>44608.637222903788</v>
      </c>
      <c r="ZW18" s="295">
        <v>636</v>
      </c>
      <c r="ZX18" s="189">
        <v>7.0036373080858569E-2</v>
      </c>
      <c r="ZY18" s="189">
        <v>7.2547192390488124E-2</v>
      </c>
      <c r="ZZ18" s="263">
        <v>14247.624892458569</v>
      </c>
      <c r="AAA18" s="263">
        <v>954</v>
      </c>
      <c r="AAB18" s="296">
        <v>1</v>
      </c>
      <c r="AAC18" s="263">
        <v>31969.114029443972</v>
      </c>
      <c r="AAD18" s="117">
        <v>46216.738921902543</v>
      </c>
      <c r="AAE18" s="146">
        <v>636</v>
      </c>
      <c r="AAF18" s="256">
        <v>-1.6966385164368441E-3</v>
      </c>
      <c r="AAG18" s="256">
        <v>-1.6952000389495181E-3</v>
      </c>
      <c r="AAH18" s="255">
        <v>14351.061781833236</v>
      </c>
      <c r="AAI18" s="255">
        <v>954</v>
      </c>
      <c r="AAJ18" s="292">
        <v>1</v>
      </c>
      <c r="AAK18" s="255">
        <v>31969.114029443972</v>
      </c>
      <c r="AAL18" s="119">
        <v>46320.175811277208</v>
      </c>
      <c r="AAM18" s="295">
        <v>636</v>
      </c>
      <c r="AAN18" s="189">
        <v>-4.6578944118472757E-2</v>
      </c>
      <c r="AAO18" s="189">
        <v>-4.5510793713361308E-2</v>
      </c>
      <c r="AAP18" s="263">
        <v>12285.724993190091</v>
      </c>
      <c r="AAQ18" s="263">
        <v>954</v>
      </c>
      <c r="AAR18" s="296">
        <v>1</v>
      </c>
      <c r="AAS18" s="263">
        <v>31969.114029443972</v>
      </c>
      <c r="AAT18" s="117">
        <v>44254.839022634063</v>
      </c>
      <c r="AAU18" s="146">
        <v>636</v>
      </c>
      <c r="AAV18" s="256">
        <v>2.0019726733577908E-2</v>
      </c>
      <c r="AAW18" s="256">
        <v>2.0221465465290356E-2</v>
      </c>
      <c r="AAX18" s="255">
        <v>13396.92569534804</v>
      </c>
      <c r="AAY18" s="255">
        <v>954</v>
      </c>
      <c r="AAZ18" s="292">
        <v>1</v>
      </c>
      <c r="ABA18" s="255">
        <v>31969.114029443972</v>
      </c>
      <c r="ABB18" s="119">
        <v>45366.039724792012</v>
      </c>
      <c r="ABC18" s="295">
        <v>636</v>
      </c>
      <c r="ABD18" s="189">
        <v>2.9215359079132015E-3</v>
      </c>
      <c r="ABE18" s="189">
        <v>2.9258077530471827E-3</v>
      </c>
      <c r="ABF18" s="263">
        <v>13283.321022766557</v>
      </c>
      <c r="ABG18" s="263">
        <v>954</v>
      </c>
      <c r="ABH18" s="296">
        <v>1</v>
      </c>
      <c r="ABI18" s="263">
        <v>31969.114029443972</v>
      </c>
      <c r="ABJ18" s="117">
        <v>45252.435052210531</v>
      </c>
      <c r="ABK18" s="146">
        <v>636</v>
      </c>
      <c r="ABL18" s="256">
        <v>8.8014874662524736E-2</v>
      </c>
      <c r="ABM18" s="256">
        <v>9.2004365103798502E-2</v>
      </c>
      <c r="ABN18" s="255">
        <v>12562.275268829475</v>
      </c>
      <c r="ABO18" s="255">
        <v>954</v>
      </c>
      <c r="ABP18" s="292">
        <v>1</v>
      </c>
      <c r="ABQ18" s="255">
        <v>31969.114029443972</v>
      </c>
      <c r="ABR18" s="119">
        <v>44531.389298273447</v>
      </c>
      <c r="ABS18" s="295">
        <v>636</v>
      </c>
      <c r="ABT18" s="189">
        <v>1.2404971728338422E-2</v>
      </c>
      <c r="ABU18" s="189">
        <v>1.2482232532298188E-2</v>
      </c>
      <c r="ABV18" s="263">
        <v>11794.428372508904</v>
      </c>
      <c r="ABW18" s="263">
        <v>954</v>
      </c>
      <c r="ABX18" s="296">
        <v>2</v>
      </c>
      <c r="ABY18" s="263">
        <v>31969.114029443972</v>
      </c>
      <c r="ABZ18" s="117">
        <v>43763.542401952873</v>
      </c>
      <c r="ACA18" s="146">
        <v>636</v>
      </c>
      <c r="ACB18" s="256">
        <v>3.1697457878861864E-2</v>
      </c>
      <c r="ACC18" s="256">
        <v>3.2205172518245506E-2</v>
      </c>
      <c r="ACD18" s="255">
        <v>14357.249942567247</v>
      </c>
      <c r="ACE18" s="255">
        <v>954</v>
      </c>
      <c r="ACF18" s="292">
        <v>1</v>
      </c>
      <c r="ACG18" s="255">
        <v>31969.114029443972</v>
      </c>
      <c r="ACH18" s="119">
        <v>46326.363972011219</v>
      </c>
      <c r="ACI18" s="295">
        <v>636</v>
      </c>
      <c r="ACJ18" s="189">
        <v>7.2089776814402221E-3</v>
      </c>
      <c r="ACK18" s="189">
        <v>7.2350249147341561E-3</v>
      </c>
      <c r="ACL18" s="263">
        <v>14733.991788403409</v>
      </c>
      <c r="ACM18" s="263">
        <v>954</v>
      </c>
      <c r="ACN18" s="296">
        <v>1</v>
      </c>
      <c r="ACO18" s="263">
        <v>31969.114029443972</v>
      </c>
      <c r="ACP18" s="117">
        <v>46703.105817847383</v>
      </c>
      <c r="ACQ18" s="146">
        <v>636</v>
      </c>
      <c r="ACR18" s="256">
        <v>-1.2187089242711264E-3</v>
      </c>
      <c r="ACS18" s="256">
        <v>-1.2179666001397305E-3</v>
      </c>
      <c r="ACT18" s="255">
        <v>12219.265005995027</v>
      </c>
      <c r="ACU18" s="255">
        <v>954</v>
      </c>
      <c r="ACV18" s="292">
        <v>1</v>
      </c>
      <c r="ACW18" s="255">
        <v>31969.114029443972</v>
      </c>
      <c r="ACX18" s="119">
        <v>44188.379035439</v>
      </c>
      <c r="ACY18" s="295">
        <v>636</v>
      </c>
      <c r="ACZ18" s="189">
        <v>4.9317008817862549E-3</v>
      </c>
      <c r="ADA18" s="189">
        <v>4.9438817344551467E-3</v>
      </c>
      <c r="ADB18" s="263">
        <v>11536.958532165987</v>
      </c>
      <c r="ADC18" s="263">
        <v>954</v>
      </c>
      <c r="ADD18" s="296">
        <v>2</v>
      </c>
      <c r="ADE18" s="263">
        <v>31969.114029443972</v>
      </c>
      <c r="ADF18" s="117">
        <v>43506.072561609959</v>
      </c>
      <c r="ADG18" s="146">
        <v>636</v>
      </c>
      <c r="ADH18" s="256">
        <v>4.0588346125400583E-2</v>
      </c>
      <c r="ADI18" s="256">
        <v>4.1423311352922765E-2</v>
      </c>
      <c r="ADJ18" s="255">
        <v>13592.483552242571</v>
      </c>
      <c r="ADK18" s="255">
        <v>954</v>
      </c>
      <c r="ADL18" s="292">
        <v>2</v>
      </c>
      <c r="ADM18" s="255">
        <v>31969.114029443972</v>
      </c>
      <c r="ADN18" s="119">
        <v>45561.597581686539</v>
      </c>
      <c r="ADO18" s="295">
        <v>636</v>
      </c>
      <c r="ADP18" s="189">
        <v>5.2889550574200403E-2</v>
      </c>
      <c r="ADQ18" s="189">
        <v>5.4313190401803046E-2</v>
      </c>
      <c r="ADR18" s="263">
        <v>14532.746428699373</v>
      </c>
      <c r="ADS18" s="263">
        <v>954</v>
      </c>
      <c r="ADT18" s="296">
        <v>1</v>
      </c>
      <c r="ADU18" s="263">
        <v>31969.114029443972</v>
      </c>
      <c r="ADV18" s="117">
        <v>46501.860458143346</v>
      </c>
    </row>
    <row r="19" spans="1:802" x14ac:dyDescent="0.35">
      <c r="A19" s="15">
        <v>45808</v>
      </c>
      <c r="B19" s="16">
        <v>1590</v>
      </c>
      <c r="C19" s="146">
        <v>636</v>
      </c>
      <c r="D19" s="256">
        <v>-6.0376498050842435E-2</v>
      </c>
      <c r="E19" s="256">
        <v>-5.8589972187444661E-2</v>
      </c>
      <c r="F19" s="255">
        <v>12669.78229839704</v>
      </c>
      <c r="G19" s="255">
        <v>954</v>
      </c>
      <c r="H19" s="292">
        <v>1</v>
      </c>
      <c r="I19" s="255">
        <v>34841.260871210608</v>
      </c>
      <c r="J19" s="119">
        <v>47511.043169607648</v>
      </c>
      <c r="K19" s="295">
        <v>636</v>
      </c>
      <c r="L19" s="189">
        <v>-3.1213747569644821E-2</v>
      </c>
      <c r="M19" s="189">
        <v>-3.0731627826415475E-2</v>
      </c>
      <c r="N19" s="263">
        <v>12477.603666218525</v>
      </c>
      <c r="O19" s="263">
        <v>954</v>
      </c>
      <c r="P19" s="296">
        <v>1</v>
      </c>
      <c r="Q19" s="263">
        <v>34841.260871210608</v>
      </c>
      <c r="R19" s="117">
        <v>47318.864537429137</v>
      </c>
      <c r="S19" s="146">
        <v>636</v>
      </c>
      <c r="T19" s="256">
        <v>4.6847637010937963E-2</v>
      </c>
      <c r="U19" s="256">
        <v>4.7962326242636744E-2</v>
      </c>
      <c r="V19" s="255">
        <v>13308.61920966475</v>
      </c>
      <c r="W19" s="255">
        <v>954</v>
      </c>
      <c r="X19" s="292">
        <v>1</v>
      </c>
      <c r="Y19" s="255">
        <v>34841.260871210608</v>
      </c>
      <c r="Z19" s="119">
        <v>48149.880080875359</v>
      </c>
      <c r="AA19" s="295">
        <v>636</v>
      </c>
      <c r="AB19" s="189">
        <v>6.7680028626410987E-3</v>
      </c>
      <c r="AC19" s="189">
        <v>6.790957550593113E-3</v>
      </c>
      <c r="AD19" s="263">
        <v>13426.129658968512</v>
      </c>
      <c r="AE19" s="263">
        <v>954</v>
      </c>
      <c r="AF19" s="296">
        <v>1</v>
      </c>
      <c r="AG19" s="263">
        <v>34841.260871210608</v>
      </c>
      <c r="AH19" s="117">
        <v>48267.390530179124</v>
      </c>
      <c r="AI19" s="146">
        <v>636</v>
      </c>
      <c r="AJ19" s="256">
        <v>-7.3680708570937154E-3</v>
      </c>
      <c r="AK19" s="256">
        <v>-7.3409931672753226E-3</v>
      </c>
      <c r="AL19" s="255">
        <v>13399.664748657364</v>
      </c>
      <c r="AM19" s="255">
        <v>954</v>
      </c>
      <c r="AN19" s="292">
        <v>1</v>
      </c>
      <c r="AO19" s="255">
        <v>34841.260871210608</v>
      </c>
      <c r="AP19" s="119">
        <v>48240.925619867972</v>
      </c>
      <c r="AQ19" s="295">
        <v>636</v>
      </c>
      <c r="AR19" s="189">
        <v>-3.1240984019010832E-3</v>
      </c>
      <c r="AS19" s="189">
        <v>-3.1192234843840927E-3</v>
      </c>
      <c r="AT19" s="263">
        <v>15117.525900192659</v>
      </c>
      <c r="AU19" s="263">
        <v>954</v>
      </c>
      <c r="AV19" s="296">
        <v>1</v>
      </c>
      <c r="AW19" s="263">
        <v>34841.260871210608</v>
      </c>
      <c r="AX19" s="117">
        <v>49958.786771403269</v>
      </c>
      <c r="AY19" s="146">
        <v>636</v>
      </c>
      <c r="AZ19" s="256">
        <v>5.2982963078074825E-2</v>
      </c>
      <c r="BA19" s="256">
        <v>5.4411681036843129E-2</v>
      </c>
      <c r="BB19" s="255">
        <v>16596.807964277279</v>
      </c>
      <c r="BC19" s="255">
        <v>954</v>
      </c>
      <c r="BD19" s="292">
        <v>2</v>
      </c>
      <c r="BE19" s="255">
        <v>34841.260871210608</v>
      </c>
      <c r="BF19" s="119">
        <v>51438.068835487888</v>
      </c>
      <c r="BG19" s="295">
        <v>636</v>
      </c>
      <c r="BH19" s="189">
        <v>-3.0393717073225388E-2</v>
      </c>
      <c r="BI19" s="189">
        <v>-2.9936472220653876E-2</v>
      </c>
      <c r="BJ19" s="263">
        <v>12711.44612031293</v>
      </c>
      <c r="BK19" s="263">
        <v>954</v>
      </c>
      <c r="BL19" s="296">
        <v>1</v>
      </c>
      <c r="BM19" s="263">
        <v>34841.260871210608</v>
      </c>
      <c r="BN19" s="117">
        <v>47552.706991523541</v>
      </c>
      <c r="BO19" s="146">
        <v>636</v>
      </c>
      <c r="BP19" s="256">
        <v>3.1950694673050097E-2</v>
      </c>
      <c r="BQ19" s="256">
        <v>3.246659794695006E-2</v>
      </c>
      <c r="BR19" s="255">
        <v>12138.605801757611</v>
      </c>
      <c r="BS19" s="255">
        <v>954</v>
      </c>
      <c r="BT19" s="292">
        <v>1</v>
      </c>
      <c r="BU19" s="255">
        <v>34841.260871210608</v>
      </c>
      <c r="BV19" s="119">
        <v>46979.866672968215</v>
      </c>
      <c r="BW19" s="295">
        <v>636</v>
      </c>
      <c r="BX19" s="189">
        <v>-2.8769848762333971E-2</v>
      </c>
      <c r="BY19" s="189">
        <v>-2.8359937102068189E-2</v>
      </c>
      <c r="BZ19" s="263">
        <v>15277.511364981356</v>
      </c>
      <c r="CA19" s="263">
        <v>954</v>
      </c>
      <c r="CB19" s="296">
        <v>1</v>
      </c>
      <c r="CC19" s="263">
        <v>34841.260871210608</v>
      </c>
      <c r="CD19" s="117">
        <v>50118.772236191966</v>
      </c>
      <c r="CE19" s="146">
        <v>636</v>
      </c>
      <c r="CF19" s="256">
        <v>2.5656042368904466E-2</v>
      </c>
      <c r="CG19" s="256">
        <v>2.5987991376732023E-2</v>
      </c>
      <c r="CH19" s="255">
        <v>11844.135556947278</v>
      </c>
      <c r="CI19" s="255">
        <v>954</v>
      </c>
      <c r="CJ19" s="292">
        <v>2</v>
      </c>
      <c r="CK19" s="255">
        <v>34841.260871210608</v>
      </c>
      <c r="CL19" s="119">
        <v>46685.396428157888</v>
      </c>
      <c r="CM19" s="295">
        <v>636</v>
      </c>
      <c r="CN19" s="189">
        <v>2.687473921330848E-2</v>
      </c>
      <c r="CO19" s="189">
        <v>2.7239121923793519E-2</v>
      </c>
      <c r="CP19" s="263">
        <v>14234.020938403388</v>
      </c>
      <c r="CQ19" s="263">
        <v>954</v>
      </c>
      <c r="CR19" s="296">
        <v>1</v>
      </c>
      <c r="CS19" s="263">
        <v>34841.260871210608</v>
      </c>
      <c r="CT19" s="117">
        <v>49075.281809613996</v>
      </c>
      <c r="CU19" s="146">
        <v>636</v>
      </c>
      <c r="CV19" s="256">
        <v>1.2005672415291838E-2</v>
      </c>
      <c r="CW19" s="256">
        <v>1.2078029776688037E-2</v>
      </c>
      <c r="CX19" s="255">
        <v>13501.365153812738</v>
      </c>
      <c r="CY19" s="255">
        <v>954</v>
      </c>
      <c r="CZ19" s="292">
        <v>2</v>
      </c>
      <c r="DA19" s="255">
        <v>34841.260871210608</v>
      </c>
      <c r="DB19" s="119">
        <v>48342.626025023346</v>
      </c>
      <c r="DC19" s="295">
        <v>636</v>
      </c>
      <c r="DD19" s="189">
        <v>9.1301976828215489E-2</v>
      </c>
      <c r="DE19" s="189">
        <v>9.5599801062536072E-2</v>
      </c>
      <c r="DF19" s="263">
        <v>16698.343917931812</v>
      </c>
      <c r="DG19" s="263">
        <v>954</v>
      </c>
      <c r="DH19" s="296">
        <v>2</v>
      </c>
      <c r="DI19" s="263">
        <v>34841.260871210608</v>
      </c>
      <c r="DJ19" s="117">
        <v>51539.604789142424</v>
      </c>
      <c r="DK19" s="146">
        <v>636</v>
      </c>
      <c r="DL19" s="256">
        <v>-5.0193448822103769E-2</v>
      </c>
      <c r="DM19" s="256">
        <v>-4.895457191348751E-2</v>
      </c>
      <c r="DN19" s="255">
        <v>13651.641987993453</v>
      </c>
      <c r="DO19" s="255">
        <v>954</v>
      </c>
      <c r="DP19" s="292">
        <v>2</v>
      </c>
      <c r="DQ19" s="255">
        <v>34841.260871210608</v>
      </c>
      <c r="DR19" s="119">
        <v>48492.902859204063</v>
      </c>
      <c r="DS19" s="295">
        <v>636</v>
      </c>
      <c r="DT19" s="189">
        <v>1.3993531427307634E-2</v>
      </c>
      <c r="DU19" s="189">
        <v>1.4091899190109558E-2</v>
      </c>
      <c r="DV19" s="263">
        <v>12280.769357715408</v>
      </c>
      <c r="DW19" s="263">
        <v>954</v>
      </c>
      <c r="DX19" s="296">
        <v>1</v>
      </c>
      <c r="DY19" s="263">
        <v>34841.260871210608</v>
      </c>
      <c r="DZ19" s="117">
        <v>47122.030228926014</v>
      </c>
      <c r="EA19" s="146">
        <v>636</v>
      </c>
      <c r="EB19" s="256">
        <v>-1.0898537466037875E-2</v>
      </c>
      <c r="EC19" s="256">
        <v>-1.0839363571320648E-2</v>
      </c>
      <c r="ED19" s="255">
        <v>14996.861090729575</v>
      </c>
      <c r="EE19" s="255">
        <v>954</v>
      </c>
      <c r="EF19" s="292">
        <v>2</v>
      </c>
      <c r="EG19" s="255">
        <v>34841.260871210608</v>
      </c>
      <c r="EH19" s="119">
        <v>49838.121961940182</v>
      </c>
      <c r="EI19" s="295">
        <v>636</v>
      </c>
      <c r="EJ19" s="189">
        <v>-1.4754446337217314E-2</v>
      </c>
      <c r="EK19" s="189">
        <v>-1.4646132850034799E-2</v>
      </c>
      <c r="EL19" s="263">
        <v>15743.165021850358</v>
      </c>
      <c r="EM19" s="263">
        <v>954</v>
      </c>
      <c r="EN19" s="296">
        <v>1</v>
      </c>
      <c r="EO19" s="263">
        <v>34841.260871210608</v>
      </c>
      <c r="EP19" s="117">
        <v>50584.425893060965</v>
      </c>
      <c r="EQ19" s="146">
        <v>636</v>
      </c>
      <c r="ER19" s="256">
        <v>-7.8530245070047536E-2</v>
      </c>
      <c r="ES19" s="256">
        <v>-7.5525901275162122E-2</v>
      </c>
      <c r="ET19" s="255">
        <v>12842.831383984991</v>
      </c>
      <c r="EU19" s="255">
        <v>954</v>
      </c>
      <c r="EV19" s="292">
        <v>1</v>
      </c>
      <c r="EW19" s="255">
        <v>34841.260871210608</v>
      </c>
      <c r="EX19" s="119">
        <v>47684.092255195603</v>
      </c>
      <c r="EY19" s="295">
        <v>636</v>
      </c>
      <c r="EZ19" s="189">
        <v>1.2232517171004761E-2</v>
      </c>
      <c r="FA19" s="189">
        <v>1.230764041211474E-2</v>
      </c>
      <c r="FB19" s="263">
        <v>14684.781770725624</v>
      </c>
      <c r="FC19" s="263">
        <v>954</v>
      </c>
      <c r="FD19" s="296">
        <v>1</v>
      </c>
      <c r="FE19" s="263">
        <v>34841.260871210608</v>
      </c>
      <c r="FF19" s="117">
        <v>49526.042641936234</v>
      </c>
      <c r="FG19" s="146">
        <v>636</v>
      </c>
      <c r="FH19" s="256">
        <v>5.9898633589360331E-2</v>
      </c>
      <c r="FI19" s="256">
        <v>6.1728917441030484E-2</v>
      </c>
      <c r="FJ19" s="255">
        <v>16634.533140464446</v>
      </c>
      <c r="FK19" s="255">
        <v>954</v>
      </c>
      <c r="FL19" s="292">
        <v>1</v>
      </c>
      <c r="FM19" s="255">
        <v>34841.260871210608</v>
      </c>
      <c r="FN19" s="119">
        <v>51475.794011675054</v>
      </c>
      <c r="FO19" s="295">
        <v>636</v>
      </c>
      <c r="FP19" s="189">
        <v>4.2993221659013627E-2</v>
      </c>
      <c r="FQ19" s="189">
        <v>4.393081870757487E-2</v>
      </c>
      <c r="FR19" s="263">
        <v>19419.462857264472</v>
      </c>
      <c r="FS19" s="263">
        <v>954</v>
      </c>
      <c r="FT19" s="296">
        <v>2</v>
      </c>
      <c r="FU19" s="263">
        <v>34841.260871210608</v>
      </c>
      <c r="FV19" s="117">
        <v>54260.723728475081</v>
      </c>
      <c r="FW19" s="146">
        <v>636</v>
      </c>
      <c r="FX19" s="256">
        <v>-4.611170958568226E-2</v>
      </c>
      <c r="FY19" s="256">
        <v>-4.5064719192413394E-2</v>
      </c>
      <c r="FZ19" s="255">
        <v>11995.207519990376</v>
      </c>
      <c r="GA19" s="255">
        <v>954</v>
      </c>
      <c r="GB19" s="292">
        <v>2</v>
      </c>
      <c r="GC19" s="255">
        <v>34841.260871210608</v>
      </c>
      <c r="GD19" s="119">
        <v>46836.468391200986</v>
      </c>
      <c r="GE19" s="295">
        <v>636</v>
      </c>
      <c r="GF19" s="189">
        <v>1.4650567312145358E-2</v>
      </c>
      <c r="GG19" s="189">
        <v>1.4758412896134443E-2</v>
      </c>
      <c r="GH19" s="263">
        <v>12055.029670614123</v>
      </c>
      <c r="GI19" s="263">
        <v>954</v>
      </c>
      <c r="GJ19" s="296">
        <v>1</v>
      </c>
      <c r="GK19" s="263">
        <v>34841.260871210608</v>
      </c>
      <c r="GL19" s="117">
        <v>46896.290541824732</v>
      </c>
      <c r="GM19" s="146">
        <v>636</v>
      </c>
      <c r="GN19" s="256">
        <v>2.4926089669503545E-2</v>
      </c>
      <c r="GO19" s="256">
        <v>2.5239341945452187E-2</v>
      </c>
      <c r="GP19" s="255">
        <v>14577.701585558241</v>
      </c>
      <c r="GQ19" s="255">
        <v>954</v>
      </c>
      <c r="GR19" s="292">
        <v>2</v>
      </c>
      <c r="GS19" s="255">
        <v>34841.260871210608</v>
      </c>
      <c r="GT19" s="119">
        <v>49418.962456768852</v>
      </c>
      <c r="GU19" s="295">
        <v>636</v>
      </c>
      <c r="GV19" s="189">
        <v>7.1082254112007304E-2</v>
      </c>
      <c r="GW19" s="189">
        <v>7.3669535970643629E-2</v>
      </c>
      <c r="GX19" s="263">
        <v>13468.93191847896</v>
      </c>
      <c r="GY19" s="263">
        <v>954</v>
      </c>
      <c r="GZ19" s="296">
        <v>2</v>
      </c>
      <c r="HA19" s="263">
        <v>34841.260871210608</v>
      </c>
      <c r="HB19" s="117">
        <v>48310.192789689565</v>
      </c>
      <c r="HC19" s="146">
        <v>636</v>
      </c>
      <c r="HD19" s="256">
        <v>-5.3954982560167751E-2</v>
      </c>
      <c r="HE19" s="256">
        <v>-5.2525241570319015E-2</v>
      </c>
      <c r="HF19" s="255">
        <v>11951.516589546703</v>
      </c>
      <c r="HG19" s="255">
        <v>954</v>
      </c>
      <c r="HH19" s="292">
        <v>2</v>
      </c>
      <c r="HI19" s="255">
        <v>34841.260871210608</v>
      </c>
      <c r="HJ19" s="119">
        <v>46792.777460757308</v>
      </c>
      <c r="HK19" s="295">
        <v>636</v>
      </c>
      <c r="HL19" s="189">
        <v>1.2485632283976551E-2</v>
      </c>
      <c r="HM19" s="189">
        <v>1.2563903205504712E-2</v>
      </c>
      <c r="HN19" s="263">
        <v>15960.623507716917</v>
      </c>
      <c r="HO19" s="263">
        <v>954</v>
      </c>
      <c r="HP19" s="296">
        <v>1</v>
      </c>
      <c r="HQ19" s="263">
        <v>34841.260871210608</v>
      </c>
      <c r="HR19" s="117">
        <v>50801.884378927527</v>
      </c>
      <c r="HS19" s="146">
        <v>636</v>
      </c>
      <c r="HT19" s="256">
        <v>8.4532349024733361E-2</v>
      </c>
      <c r="HU19" s="256">
        <v>8.8208046131626805E-2</v>
      </c>
      <c r="HV19" s="255">
        <v>12674.038881084934</v>
      </c>
      <c r="HW19" s="255">
        <v>954</v>
      </c>
      <c r="HX19" s="292">
        <v>1</v>
      </c>
      <c r="HY19" s="255">
        <v>34841.260871210608</v>
      </c>
      <c r="HZ19" s="119">
        <v>47515.299752295541</v>
      </c>
      <c r="IA19" s="295">
        <v>636</v>
      </c>
      <c r="IB19" s="189">
        <v>4.477519422232043E-2</v>
      </c>
      <c r="IC19" s="189">
        <v>4.5792733232103533E-2</v>
      </c>
      <c r="ID19" s="263">
        <v>16706.581185254377</v>
      </c>
      <c r="IE19" s="263">
        <v>954</v>
      </c>
      <c r="IF19" s="296">
        <v>1</v>
      </c>
      <c r="IG19" s="263">
        <v>12852.971552833189</v>
      </c>
      <c r="IH19" s="117">
        <v>29559.552738087565</v>
      </c>
      <c r="II19" s="146">
        <v>636</v>
      </c>
      <c r="IJ19" s="256">
        <v>-4.69844235337624E-2</v>
      </c>
      <c r="IK19" s="256">
        <v>-4.5897740983748658E-2</v>
      </c>
      <c r="IL19" s="255">
        <v>16135.298267019169</v>
      </c>
      <c r="IM19" s="255">
        <v>954</v>
      </c>
      <c r="IN19" s="292">
        <v>1</v>
      </c>
      <c r="IO19" s="255">
        <v>34841.260871210608</v>
      </c>
      <c r="IP19" s="119">
        <v>50976.559138229779</v>
      </c>
      <c r="IQ19" s="295">
        <v>636</v>
      </c>
      <c r="IR19" s="189">
        <v>1.4722639642349598E-3</v>
      </c>
      <c r="IS19" s="189">
        <v>1.4733482768913841E-3</v>
      </c>
      <c r="IT19" s="263">
        <v>12632.893129744225</v>
      </c>
      <c r="IU19" s="263">
        <v>954</v>
      </c>
      <c r="IV19" s="296">
        <v>1</v>
      </c>
      <c r="IW19" s="263">
        <v>34841.260871210608</v>
      </c>
      <c r="IX19" s="117">
        <v>47474.154000954833</v>
      </c>
      <c r="IY19" s="146">
        <v>636</v>
      </c>
      <c r="IZ19" s="256">
        <v>-1.6124244735353947E-2</v>
      </c>
      <c r="JA19" s="256">
        <v>-1.5994944987598458E-2</v>
      </c>
      <c r="JB19" s="255">
        <v>12445.887369586804</v>
      </c>
      <c r="JC19" s="255">
        <v>954</v>
      </c>
      <c r="JD19" s="292">
        <v>2</v>
      </c>
      <c r="JE19" s="255">
        <v>34841.260871210608</v>
      </c>
      <c r="JF19" s="119">
        <v>47287.148240797411</v>
      </c>
      <c r="JG19" s="295">
        <v>636</v>
      </c>
      <c r="JH19" s="189">
        <v>3.8264657272866598E-2</v>
      </c>
      <c r="JI19" s="189">
        <v>3.9006177035213252E-2</v>
      </c>
      <c r="JJ19" s="263">
        <v>13694.163184716652</v>
      </c>
      <c r="JK19" s="263">
        <v>954</v>
      </c>
      <c r="JL19" s="296">
        <v>2</v>
      </c>
      <c r="JM19" s="263">
        <v>34841.260871210608</v>
      </c>
      <c r="JN19" s="117">
        <v>48535.424055927258</v>
      </c>
      <c r="JO19" s="146">
        <v>636</v>
      </c>
      <c r="JP19" s="256">
        <v>0.10324746463432859</v>
      </c>
      <c r="JQ19" s="256">
        <v>0.10876575544132194</v>
      </c>
      <c r="JR19" s="255">
        <v>11648.979100221755</v>
      </c>
      <c r="JS19" s="255">
        <v>954</v>
      </c>
      <c r="JT19" s="292">
        <v>1</v>
      </c>
      <c r="JU19" s="255">
        <v>34841.260871210608</v>
      </c>
      <c r="JV19" s="119">
        <v>46490.239971432362</v>
      </c>
      <c r="JW19" s="295">
        <v>636</v>
      </c>
      <c r="JX19" s="189">
        <v>-5.4840817294992496E-2</v>
      </c>
      <c r="JY19" s="189">
        <v>-5.3364175988222406E-2</v>
      </c>
      <c r="JZ19" s="263">
        <v>13446.463148063487</v>
      </c>
      <c r="KA19" s="263">
        <v>954</v>
      </c>
      <c r="KB19" s="296">
        <v>1</v>
      </c>
      <c r="KC19" s="263">
        <v>34841.260871210608</v>
      </c>
      <c r="KD19" s="117">
        <v>48287.724019274094</v>
      </c>
      <c r="KE19" s="146">
        <v>636</v>
      </c>
      <c r="KF19" s="256">
        <v>-7.6874209888840236E-2</v>
      </c>
      <c r="KG19" s="256">
        <v>-7.3993671280342621E-2</v>
      </c>
      <c r="KH19" s="255">
        <v>12357.880321321183</v>
      </c>
      <c r="KI19" s="255">
        <v>954</v>
      </c>
      <c r="KJ19" s="292">
        <v>1</v>
      </c>
      <c r="KK19" s="255">
        <v>34841.260871210608</v>
      </c>
      <c r="KL19" s="119">
        <v>47199.141192531795</v>
      </c>
      <c r="KM19" s="295">
        <v>636</v>
      </c>
      <c r="KN19" s="189">
        <v>7.1050071827546316E-2</v>
      </c>
      <c r="KO19" s="189">
        <v>7.3634983388213504E-2</v>
      </c>
      <c r="KP19" s="263">
        <v>13894.064113207371</v>
      </c>
      <c r="KQ19" s="263">
        <v>954</v>
      </c>
      <c r="KR19" s="296">
        <v>2</v>
      </c>
      <c r="KS19" s="263">
        <v>34841.260871210608</v>
      </c>
      <c r="KT19" s="117">
        <v>48735.324984417981</v>
      </c>
      <c r="KU19" s="146">
        <v>636</v>
      </c>
      <c r="KV19" s="256">
        <v>0.10458596568172619</v>
      </c>
      <c r="KW19" s="256">
        <v>0.11025083323366891</v>
      </c>
      <c r="KX19" s="255">
        <v>17213.489438188797</v>
      </c>
      <c r="KY19" s="255">
        <v>954</v>
      </c>
      <c r="KZ19" s="292">
        <v>1</v>
      </c>
      <c r="LA19" s="255">
        <v>34841.260871210608</v>
      </c>
      <c r="LB19" s="119">
        <v>52054.750309399402</v>
      </c>
      <c r="LC19" s="295">
        <v>636</v>
      </c>
      <c r="LD19" s="189">
        <v>-7.2549294212617799E-2</v>
      </c>
      <c r="LE19" s="189">
        <v>-6.9980099068412072E-2</v>
      </c>
      <c r="LF19" s="263">
        <v>16336.411961675332</v>
      </c>
      <c r="LG19" s="263">
        <v>954</v>
      </c>
      <c r="LH19" s="296">
        <v>2</v>
      </c>
      <c r="LI19" s="263">
        <v>34841.260871210608</v>
      </c>
      <c r="LJ19" s="117">
        <v>51177.672832885939</v>
      </c>
      <c r="LK19" s="146">
        <v>636</v>
      </c>
      <c r="LL19" s="256">
        <v>4.7308045535748126E-2</v>
      </c>
      <c r="LM19" s="256">
        <v>4.8444928119802722E-2</v>
      </c>
      <c r="LN19" s="255">
        <v>14844.168706932323</v>
      </c>
      <c r="LO19" s="255">
        <v>954</v>
      </c>
      <c r="LP19" s="292">
        <v>1</v>
      </c>
      <c r="LQ19" s="255">
        <v>34841.260871210608</v>
      </c>
      <c r="LR19" s="119">
        <v>49685.429578142932</v>
      </c>
      <c r="LS19" s="295">
        <v>636</v>
      </c>
      <c r="LT19" s="189">
        <v>1.0734632854655833E-2</v>
      </c>
      <c r="LU19" s="189">
        <v>1.0792455743193541E-2</v>
      </c>
      <c r="LV19" s="263">
        <v>15858.789099799582</v>
      </c>
      <c r="LW19" s="263">
        <v>954</v>
      </c>
      <c r="LX19" s="296">
        <v>2</v>
      </c>
      <c r="LY19" s="263">
        <v>34841.260871210608</v>
      </c>
      <c r="LZ19" s="117">
        <v>50700.049971010187</v>
      </c>
      <c r="MA19" s="146">
        <v>636</v>
      </c>
      <c r="MB19" s="256">
        <v>-0.13686241080099262</v>
      </c>
      <c r="MC19" s="256">
        <v>-0.12790979192899865</v>
      </c>
      <c r="MD19" s="255">
        <v>8062.2020691734606</v>
      </c>
      <c r="ME19" s="255">
        <v>954</v>
      </c>
      <c r="MF19" s="292">
        <v>1</v>
      </c>
      <c r="MG19" s="255">
        <v>34841.260871210608</v>
      </c>
      <c r="MH19" s="119">
        <v>42903.462940384066</v>
      </c>
      <c r="MI19" s="295">
        <v>636</v>
      </c>
      <c r="MJ19" s="189">
        <v>1.9022196024828141E-2</v>
      </c>
      <c r="MK19" s="189">
        <v>1.9204270649643806E-2</v>
      </c>
      <c r="ML19" s="263">
        <v>14133.436246673342</v>
      </c>
      <c r="MM19" s="263">
        <v>954</v>
      </c>
      <c r="MN19" s="296">
        <v>1</v>
      </c>
      <c r="MO19" s="263">
        <v>34841.260871210608</v>
      </c>
      <c r="MP19" s="117">
        <v>48974.697117883952</v>
      </c>
      <c r="MQ19" s="146">
        <v>636</v>
      </c>
      <c r="MR19" s="256">
        <v>4.0358573251534711E-2</v>
      </c>
      <c r="MS19" s="256">
        <v>4.1184048014927477E-2</v>
      </c>
      <c r="MT19" s="255">
        <v>14441.880921429374</v>
      </c>
      <c r="MU19" s="255">
        <v>954</v>
      </c>
      <c r="MV19" s="292">
        <v>2</v>
      </c>
      <c r="MW19" s="255">
        <v>20964.872014497043</v>
      </c>
      <c r="MX19" s="119">
        <v>35406.752935926415</v>
      </c>
      <c r="MY19" s="295">
        <v>636</v>
      </c>
      <c r="MZ19" s="189">
        <v>2.8095488346142469E-3</v>
      </c>
      <c r="NA19" s="189">
        <v>2.8134993157649113E-3</v>
      </c>
      <c r="NB19" s="263">
        <v>12653.676680094126</v>
      </c>
      <c r="NC19" s="263">
        <v>954</v>
      </c>
      <c r="ND19" s="296">
        <v>1</v>
      </c>
      <c r="NE19" s="263">
        <v>34841.260871210608</v>
      </c>
      <c r="NF19" s="117">
        <v>47494.937551304734</v>
      </c>
      <c r="NG19" s="146">
        <v>636</v>
      </c>
      <c r="NH19" s="256">
        <v>6.5087720937936702E-2</v>
      </c>
      <c r="NI19" s="256">
        <v>6.7252640680733888E-2</v>
      </c>
      <c r="NJ19" s="255">
        <v>16754.564569720555</v>
      </c>
      <c r="NK19" s="255">
        <v>954</v>
      </c>
      <c r="NL19" s="292">
        <v>1</v>
      </c>
      <c r="NM19" s="255">
        <v>34841.260871210608</v>
      </c>
      <c r="NN19" s="119">
        <v>51595.825440931163</v>
      </c>
      <c r="NO19" s="295">
        <v>636</v>
      </c>
      <c r="NP19" s="189">
        <v>-8.2618105621870719E-2</v>
      </c>
      <c r="NQ19" s="189">
        <v>-7.9297308728771276E-2</v>
      </c>
      <c r="NR19" s="263">
        <v>14820.129476966764</v>
      </c>
      <c r="NS19" s="263">
        <v>954</v>
      </c>
      <c r="NT19" s="296">
        <v>1</v>
      </c>
      <c r="NU19" s="263">
        <v>34841.260871210608</v>
      </c>
      <c r="NV19" s="117">
        <v>49661.390348177374</v>
      </c>
      <c r="NW19" s="146">
        <v>636</v>
      </c>
      <c r="NX19" s="256">
        <v>-6.1809894750338275E-2</v>
      </c>
      <c r="NY19" s="256">
        <v>-5.9938419553302036E-2</v>
      </c>
      <c r="NZ19" s="255">
        <v>13924.296981711175</v>
      </c>
      <c r="OA19" s="255">
        <v>954</v>
      </c>
      <c r="OB19" s="292">
        <v>1</v>
      </c>
      <c r="OC19" s="255">
        <v>34841.260871210608</v>
      </c>
      <c r="OD19" s="119">
        <v>48765.557852921782</v>
      </c>
      <c r="OE19" s="295">
        <v>636</v>
      </c>
      <c r="OF19" s="189">
        <v>2.860395872440788E-2</v>
      </c>
      <c r="OG19" s="189">
        <v>2.9016980566902939E-2</v>
      </c>
      <c r="OH19" s="263">
        <v>14056.166160286512</v>
      </c>
      <c r="OI19" s="263">
        <v>954</v>
      </c>
      <c r="OJ19" s="296">
        <v>2</v>
      </c>
      <c r="OK19" s="263">
        <v>34841.260871210608</v>
      </c>
      <c r="OL19" s="117">
        <v>48897.427031497122</v>
      </c>
      <c r="OM19" s="146">
        <v>636</v>
      </c>
      <c r="ON19" s="256">
        <v>-7.2012990392150186E-2</v>
      </c>
      <c r="OO19" s="256">
        <v>-6.9481192071525366E-2</v>
      </c>
      <c r="OP19" s="255">
        <v>12263.449911267473</v>
      </c>
      <c r="OQ19" s="255">
        <v>954</v>
      </c>
      <c r="OR19" s="292">
        <v>1</v>
      </c>
      <c r="OS19" s="255">
        <v>34841.260871210608</v>
      </c>
      <c r="OT19" s="119">
        <v>47104.710782478083</v>
      </c>
      <c r="OU19" s="295">
        <v>636</v>
      </c>
      <c r="OV19" s="189">
        <v>4.559433406135411E-2</v>
      </c>
      <c r="OW19" s="189">
        <v>4.6649734677358889E-2</v>
      </c>
      <c r="OX19" s="263">
        <v>14540.263971895713</v>
      </c>
      <c r="OY19" s="263">
        <v>954</v>
      </c>
      <c r="OZ19" s="296">
        <v>1</v>
      </c>
      <c r="PA19" s="263">
        <v>34841.260871210608</v>
      </c>
      <c r="PB19" s="117">
        <v>49381.524843106323</v>
      </c>
      <c r="PC19" s="146">
        <v>636</v>
      </c>
      <c r="PD19" s="256">
        <v>-8.448431306707839E-3</v>
      </c>
      <c r="PE19" s="256">
        <v>-8.4128436015487029E-3</v>
      </c>
      <c r="PF19" s="255">
        <v>13878.008067755263</v>
      </c>
      <c r="PG19" s="255">
        <v>954</v>
      </c>
      <c r="PH19" s="292">
        <v>1</v>
      </c>
      <c r="PI19" s="255">
        <v>34841.260871210608</v>
      </c>
      <c r="PJ19" s="119">
        <v>48719.26893896587</v>
      </c>
      <c r="PK19" s="295">
        <v>636</v>
      </c>
      <c r="PL19" s="189">
        <v>3.6093165256710441E-2</v>
      </c>
      <c r="PM19" s="189">
        <v>3.6752431298086696E-2</v>
      </c>
      <c r="PN19" s="263">
        <v>14930.409112779254</v>
      </c>
      <c r="PO19" s="263">
        <v>954</v>
      </c>
      <c r="PP19" s="296">
        <v>2</v>
      </c>
      <c r="PQ19" s="263">
        <v>34841.260871210608</v>
      </c>
      <c r="PR19" s="117">
        <v>49771.669983989865</v>
      </c>
      <c r="PS19" s="146">
        <v>636</v>
      </c>
      <c r="PT19" s="256">
        <v>-3.7347591950431795E-2</v>
      </c>
      <c r="PU19" s="256">
        <v>-3.66587725094073E-2</v>
      </c>
      <c r="PV19" s="255">
        <v>19499.667948667073</v>
      </c>
      <c r="PW19" s="255">
        <v>954</v>
      </c>
      <c r="PX19" s="292">
        <v>2</v>
      </c>
      <c r="PY19" s="255">
        <v>34841.260871210608</v>
      </c>
      <c r="PZ19" s="119">
        <v>54340.928819877678</v>
      </c>
      <c r="QA19" s="295">
        <v>636</v>
      </c>
      <c r="QB19" s="189">
        <v>-4.5584636758156443E-3</v>
      </c>
      <c r="QC19" s="189">
        <v>-4.5480896494674017E-3</v>
      </c>
      <c r="QD19" s="263">
        <v>14162.382695260521</v>
      </c>
      <c r="QE19" s="263">
        <v>954</v>
      </c>
      <c r="QF19" s="296">
        <v>2</v>
      </c>
      <c r="QG19" s="263">
        <v>34841.260871210608</v>
      </c>
      <c r="QH19" s="117">
        <v>49003.643566471132</v>
      </c>
      <c r="QI19" s="146">
        <v>636</v>
      </c>
      <c r="QJ19" s="256">
        <v>2.2138620993207545E-2</v>
      </c>
      <c r="QK19" s="256">
        <v>2.2385498741201326E-2</v>
      </c>
      <c r="QL19" s="255">
        <v>13626.428642564353</v>
      </c>
      <c r="QM19" s="255">
        <v>954</v>
      </c>
      <c r="QN19" s="292">
        <v>1</v>
      </c>
      <c r="QO19" s="255">
        <v>34841.260871210608</v>
      </c>
      <c r="QP19" s="119">
        <v>48467.68951377496</v>
      </c>
      <c r="QQ19" s="295">
        <v>636</v>
      </c>
      <c r="QR19" s="189">
        <v>1.4485684299422735E-2</v>
      </c>
      <c r="QS19" s="189">
        <v>1.459111026489035E-2</v>
      </c>
      <c r="QT19" s="263">
        <v>12680.889977819839</v>
      </c>
      <c r="QU19" s="263">
        <v>954</v>
      </c>
      <c r="QV19" s="296">
        <v>1</v>
      </c>
      <c r="QW19" s="263">
        <v>34841.260871210608</v>
      </c>
      <c r="QX19" s="117">
        <v>47522.150849030448</v>
      </c>
      <c r="QY19" s="146">
        <v>636</v>
      </c>
      <c r="QZ19" s="256">
        <v>-8.239179105481876E-3</v>
      </c>
      <c r="RA19" s="256">
        <v>-8.2053300957931619E-3</v>
      </c>
      <c r="RB19" s="255">
        <v>13421.581807923747</v>
      </c>
      <c r="RC19" s="255">
        <v>954</v>
      </c>
      <c r="RD19" s="292">
        <v>1</v>
      </c>
      <c r="RE19" s="255">
        <v>34841.260871210608</v>
      </c>
      <c r="RF19" s="119">
        <v>48262.842679134352</v>
      </c>
      <c r="RG19" s="295">
        <v>636</v>
      </c>
      <c r="RH19" s="189">
        <v>-5.71689904323358E-3</v>
      </c>
      <c r="RI19" s="189">
        <v>-5.7005886722815147E-3</v>
      </c>
      <c r="RJ19" s="263">
        <v>12848.817874000995</v>
      </c>
      <c r="RK19" s="263">
        <v>954</v>
      </c>
      <c r="RL19" s="296">
        <v>2</v>
      </c>
      <c r="RM19" s="263">
        <v>34841.260871210608</v>
      </c>
      <c r="RN19" s="117">
        <v>47690.078745211606</v>
      </c>
      <c r="RO19" s="146">
        <v>636</v>
      </c>
      <c r="RP19" s="256">
        <v>-1.1060164893744416E-2</v>
      </c>
      <c r="RQ19" s="256">
        <v>-1.099922614113924E-2</v>
      </c>
      <c r="RR19" s="255">
        <v>12334.297583221911</v>
      </c>
      <c r="RS19" s="255">
        <v>954</v>
      </c>
      <c r="RT19" s="292">
        <v>1</v>
      </c>
      <c r="RU19" s="255">
        <v>34841.260871210608</v>
      </c>
      <c r="RV19" s="119">
        <v>47175.558454432517</v>
      </c>
      <c r="RW19" s="295">
        <v>636</v>
      </c>
      <c r="RX19" s="189">
        <v>-8.6994885114499348E-2</v>
      </c>
      <c r="RY19" s="189">
        <v>-8.3318215656471351E-2</v>
      </c>
      <c r="RZ19" s="263">
        <v>14677.749190155888</v>
      </c>
      <c r="SA19" s="263">
        <v>954</v>
      </c>
      <c r="SB19" s="296">
        <v>1</v>
      </c>
      <c r="SC19" s="263">
        <v>34841.260871210608</v>
      </c>
      <c r="SD19" s="117">
        <v>49519.010061366498</v>
      </c>
      <c r="SE19" s="146">
        <v>636</v>
      </c>
      <c r="SF19" s="256">
        <v>-4.1084785782700937E-2</v>
      </c>
      <c r="SG19" s="256">
        <v>-4.0252246466412678E-2</v>
      </c>
      <c r="SH19" s="255">
        <v>13056.05377115075</v>
      </c>
      <c r="SI19" s="255">
        <v>954</v>
      </c>
      <c r="SJ19" s="292">
        <v>2</v>
      </c>
      <c r="SK19" s="255">
        <v>34841.260871210608</v>
      </c>
      <c r="SL19" s="119">
        <v>47897.314642361358</v>
      </c>
      <c r="SM19" s="295">
        <v>636</v>
      </c>
      <c r="SN19" s="189">
        <v>-2.3950826429222898E-2</v>
      </c>
      <c r="SO19" s="189">
        <v>-2.3666281607274908E-2</v>
      </c>
      <c r="SP19" s="263">
        <v>12845.652812203052</v>
      </c>
      <c r="SQ19" s="263">
        <v>954</v>
      </c>
      <c r="SR19" s="296">
        <v>1</v>
      </c>
      <c r="SS19" s="263">
        <v>34841.260871210608</v>
      </c>
      <c r="ST19" s="117">
        <v>47686.913683413659</v>
      </c>
      <c r="SU19" s="146">
        <v>636</v>
      </c>
      <c r="SV19" s="256">
        <v>-2.804388147372024E-2</v>
      </c>
      <c r="SW19" s="256">
        <v>-2.7654302097122829E-2</v>
      </c>
      <c r="SX19" s="255">
        <v>11472.494726198371</v>
      </c>
      <c r="SY19" s="255">
        <v>954</v>
      </c>
      <c r="SZ19" s="292">
        <v>1</v>
      </c>
      <c r="TA19" s="255">
        <v>34841.260871210608</v>
      </c>
      <c r="TB19" s="119">
        <v>46313.755597408977</v>
      </c>
      <c r="TC19" s="295">
        <v>636</v>
      </c>
      <c r="TD19" s="189">
        <v>1.7408952063548509E-2</v>
      </c>
      <c r="TE19" s="189">
        <v>1.7561371069932274E-2</v>
      </c>
      <c r="TF19" s="263">
        <v>14740.821605071111</v>
      </c>
      <c r="TG19" s="263">
        <v>954</v>
      </c>
      <c r="TH19" s="296">
        <v>1</v>
      </c>
      <c r="TI19" s="263">
        <v>34841.260871210608</v>
      </c>
      <c r="TJ19" s="117">
        <v>49582.082476281721</v>
      </c>
      <c r="TK19" s="146">
        <v>636</v>
      </c>
      <c r="TL19" s="256">
        <v>3.6154969138166057E-2</v>
      </c>
      <c r="TM19" s="256">
        <v>3.6816508602542264E-2</v>
      </c>
      <c r="TN19" s="255">
        <v>14823.822309469446</v>
      </c>
      <c r="TO19" s="255">
        <v>954</v>
      </c>
      <c r="TP19" s="292">
        <v>1</v>
      </c>
      <c r="TQ19" s="255">
        <v>34841.260871210608</v>
      </c>
      <c r="TR19" s="119">
        <v>49665.083180680056</v>
      </c>
      <c r="TS19" s="295">
        <v>636</v>
      </c>
      <c r="TT19" s="189">
        <v>3.1384458219084928E-2</v>
      </c>
      <c r="TU19" s="189">
        <v>3.1882143207096814E-2</v>
      </c>
      <c r="TV19" s="263">
        <v>16426.95326867151</v>
      </c>
      <c r="TW19" s="263">
        <v>954</v>
      </c>
      <c r="TX19" s="296">
        <v>1</v>
      </c>
      <c r="TY19" s="263">
        <v>34841.260871210608</v>
      </c>
      <c r="TZ19" s="117">
        <v>51268.214139882119</v>
      </c>
      <c r="UA19" s="146">
        <v>636</v>
      </c>
      <c r="UB19" s="256">
        <v>2.2915532759802969E-2</v>
      </c>
      <c r="UC19" s="256">
        <v>2.3180110696890521E-2</v>
      </c>
      <c r="UD19" s="255">
        <v>12188.688961971788</v>
      </c>
      <c r="UE19" s="255">
        <v>954</v>
      </c>
      <c r="UF19" s="292">
        <v>1</v>
      </c>
      <c r="UG19" s="255">
        <v>34841.260871210608</v>
      </c>
      <c r="UH19" s="119">
        <v>47029.9498331824</v>
      </c>
      <c r="UI19" s="295">
        <v>636</v>
      </c>
      <c r="UJ19" s="189">
        <v>3.4308789727718218E-2</v>
      </c>
      <c r="UK19" s="189">
        <v>3.4904125156596244E-2</v>
      </c>
      <c r="UL19" s="263">
        <v>15400.609898671863</v>
      </c>
      <c r="UM19" s="263">
        <v>954</v>
      </c>
      <c r="UN19" s="296">
        <v>1</v>
      </c>
      <c r="UO19" s="263">
        <v>34841.260871210608</v>
      </c>
      <c r="UP19" s="117">
        <v>50241.870769882473</v>
      </c>
      <c r="UQ19" s="146">
        <v>636</v>
      </c>
      <c r="UR19" s="256">
        <v>-6.6559238966519427E-2</v>
      </c>
      <c r="US19" s="256">
        <v>-6.4392510206107589E-2</v>
      </c>
      <c r="UT19" s="255">
        <v>14425.502532735303</v>
      </c>
      <c r="UU19" s="255">
        <v>954</v>
      </c>
      <c r="UV19" s="292">
        <v>1</v>
      </c>
      <c r="UW19" s="255">
        <v>34841.260871210608</v>
      </c>
      <c r="UX19" s="119">
        <v>49266.763403945908</v>
      </c>
      <c r="UY19" s="295">
        <v>636</v>
      </c>
      <c r="UZ19" s="189">
        <v>4.0688980400874229E-2</v>
      </c>
      <c r="VA19" s="189">
        <v>4.1528119506879957E-2</v>
      </c>
      <c r="VB19" s="263">
        <v>13069.863191435235</v>
      </c>
      <c r="VC19" s="263">
        <v>954</v>
      </c>
      <c r="VD19" s="296">
        <v>1</v>
      </c>
      <c r="VE19" s="263">
        <v>34841.260871210608</v>
      </c>
      <c r="VF19" s="117">
        <v>47911.124062645846</v>
      </c>
      <c r="VG19" s="146">
        <v>636</v>
      </c>
      <c r="VH19" s="256">
        <v>-3.6906234579468233E-2</v>
      </c>
      <c r="VI19" s="256">
        <v>-3.6233500916428518E-2</v>
      </c>
      <c r="VJ19" s="255">
        <v>16827.249639477843</v>
      </c>
      <c r="VK19" s="255">
        <v>954</v>
      </c>
      <c r="VL19" s="292">
        <v>1</v>
      </c>
      <c r="VM19" s="255">
        <v>34841.260871210608</v>
      </c>
      <c r="VN19" s="119">
        <v>51668.510510688451</v>
      </c>
      <c r="VO19" s="295">
        <v>636</v>
      </c>
      <c r="VP19" s="189">
        <v>-4.4177176376537355E-2</v>
      </c>
      <c r="VQ19" s="189">
        <v>-4.3215577142443506E-2</v>
      </c>
      <c r="VR19" s="263">
        <v>11437.023173385254</v>
      </c>
      <c r="VS19" s="263">
        <v>954</v>
      </c>
      <c r="VT19" s="296">
        <v>2</v>
      </c>
      <c r="VU19" s="263">
        <v>34841.260871210608</v>
      </c>
      <c r="VV19" s="117">
        <v>46278.284044595865</v>
      </c>
      <c r="VW19" s="146">
        <v>636</v>
      </c>
      <c r="VX19" s="256">
        <v>-6.1749412523231456E-3</v>
      </c>
      <c r="VY19" s="256">
        <v>-6.1559154837325103E-3</v>
      </c>
      <c r="VZ19" s="255">
        <v>14821.649117404429</v>
      </c>
      <c r="WA19" s="255">
        <v>954</v>
      </c>
      <c r="WB19" s="292">
        <v>1</v>
      </c>
      <c r="WC19" s="255">
        <v>34841.260871210608</v>
      </c>
      <c r="WD19" s="119">
        <v>49662.909988615036</v>
      </c>
      <c r="WE19" s="295">
        <v>636</v>
      </c>
      <c r="WF19" s="189">
        <v>-8.3183504773238742E-2</v>
      </c>
      <c r="WG19" s="189">
        <v>-7.9817726113440624E-2</v>
      </c>
      <c r="WH19" s="263">
        <v>13322.760963420866</v>
      </c>
      <c r="WI19" s="263">
        <v>954</v>
      </c>
      <c r="WJ19" s="296">
        <v>1</v>
      </c>
      <c r="WK19" s="263">
        <v>34841.260871210608</v>
      </c>
      <c r="WL19" s="117">
        <v>48164.021834631472</v>
      </c>
      <c r="WM19" s="146">
        <v>636</v>
      </c>
      <c r="WN19" s="256">
        <v>-3.7946638797021821E-2</v>
      </c>
      <c r="WO19" s="256">
        <v>-3.7235686217504393E-2</v>
      </c>
      <c r="WP19" s="255">
        <v>13542.153182198981</v>
      </c>
      <c r="WQ19" s="255">
        <v>954</v>
      </c>
      <c r="WR19" s="292">
        <v>1</v>
      </c>
      <c r="WS19" s="255">
        <v>34841.260871210608</v>
      </c>
      <c r="WT19" s="119">
        <v>48383.414053409593</v>
      </c>
      <c r="WU19" s="295">
        <v>636</v>
      </c>
      <c r="WV19" s="189">
        <v>-5.8663235011229296E-2</v>
      </c>
      <c r="WW19" s="189">
        <v>-5.6975706745872379E-2</v>
      </c>
      <c r="WX19" s="263">
        <v>12364.6923681154</v>
      </c>
      <c r="WY19" s="263">
        <v>954</v>
      </c>
      <c r="WZ19" s="296">
        <v>1</v>
      </c>
      <c r="XA19" s="263">
        <v>34841.260871210608</v>
      </c>
      <c r="XB19" s="117">
        <v>47205.953239326009</v>
      </c>
      <c r="XC19" s="146">
        <v>636</v>
      </c>
      <c r="XD19" s="256">
        <v>-4.0135403619535014E-4</v>
      </c>
      <c r="XE19" s="256">
        <v>-4.0127350443841525E-4</v>
      </c>
      <c r="XF19" s="255">
        <v>17383.804294936497</v>
      </c>
      <c r="XG19" s="255">
        <v>954</v>
      </c>
      <c r="XH19" s="292">
        <v>1</v>
      </c>
      <c r="XI19" s="255">
        <v>34841.260871210608</v>
      </c>
      <c r="XJ19" s="119">
        <v>52225.065166147106</v>
      </c>
      <c r="XK19" s="295">
        <v>636</v>
      </c>
      <c r="XL19" s="189">
        <v>4.8986948981980291E-2</v>
      </c>
      <c r="XM19" s="189">
        <v>5.020664438474709E-2</v>
      </c>
      <c r="XN19" s="263">
        <v>17476.762827942985</v>
      </c>
      <c r="XO19" s="263">
        <v>954</v>
      </c>
      <c r="XP19" s="296">
        <v>1</v>
      </c>
      <c r="XQ19" s="263">
        <v>34841.260871210608</v>
      </c>
      <c r="XR19" s="117">
        <v>52318.023699153593</v>
      </c>
      <c r="XS19" s="146">
        <v>636</v>
      </c>
      <c r="XT19" s="256">
        <v>0.10617671007147153</v>
      </c>
      <c r="XU19" s="256">
        <v>0.11201836398993925</v>
      </c>
      <c r="XV19" s="255">
        <v>14147.081149447438</v>
      </c>
      <c r="XW19" s="255">
        <v>954</v>
      </c>
      <c r="XX19" s="292">
        <v>1</v>
      </c>
      <c r="XY19" s="255">
        <v>34841.260871210608</v>
      </c>
      <c r="XZ19" s="119">
        <v>48988.342020658049</v>
      </c>
      <c r="YA19" s="295">
        <v>636</v>
      </c>
      <c r="YB19" s="189">
        <v>-3.7234709057172993E-2</v>
      </c>
      <c r="YC19" s="189">
        <v>-3.6550021626510998E-2</v>
      </c>
      <c r="YD19" s="263">
        <v>12337.436660690546</v>
      </c>
      <c r="YE19" s="263">
        <v>954</v>
      </c>
      <c r="YF19" s="296">
        <v>2</v>
      </c>
      <c r="YG19" s="263">
        <v>34841.260871210608</v>
      </c>
      <c r="YH19" s="117">
        <v>47178.697531901154</v>
      </c>
      <c r="YI19" s="146">
        <v>636</v>
      </c>
      <c r="YJ19" s="256">
        <v>2.8293706361285243E-2</v>
      </c>
      <c r="YK19" s="256">
        <v>2.8697775136668602E-2</v>
      </c>
      <c r="YL19" s="255">
        <v>13082.137098429832</v>
      </c>
      <c r="YM19" s="255">
        <v>954</v>
      </c>
      <c r="YN19" s="292">
        <v>1</v>
      </c>
      <c r="YO19" s="255">
        <v>34841.260871210608</v>
      </c>
      <c r="YP19" s="119">
        <v>47923.397969640442</v>
      </c>
      <c r="YQ19" s="295">
        <v>636</v>
      </c>
      <c r="YR19" s="189">
        <v>-8.4002466478908952E-2</v>
      </c>
      <c r="YS19" s="189">
        <v>-8.057101165988001E-2</v>
      </c>
      <c r="YT19" s="263">
        <v>14085.562037407615</v>
      </c>
      <c r="YU19" s="263">
        <v>954</v>
      </c>
      <c r="YV19" s="296">
        <v>1</v>
      </c>
      <c r="YW19" s="263">
        <v>34841.260871210608</v>
      </c>
      <c r="YX19" s="117">
        <v>48926.822908618225</v>
      </c>
      <c r="YY19" s="146">
        <v>636</v>
      </c>
      <c r="YZ19" s="256">
        <v>-3.8999662802684625E-2</v>
      </c>
      <c r="ZA19" s="256">
        <v>-3.8248966553821373E-2</v>
      </c>
      <c r="ZB19" s="255">
        <v>12522.397238263069</v>
      </c>
      <c r="ZC19" s="255">
        <v>954</v>
      </c>
      <c r="ZD19" s="292">
        <v>1</v>
      </c>
      <c r="ZE19" s="255">
        <v>34841.260871210608</v>
      </c>
      <c r="ZF19" s="119">
        <v>47363.658109473676</v>
      </c>
      <c r="ZG19" s="295">
        <v>636</v>
      </c>
      <c r="ZH19" s="189">
        <v>0.14342245794679909</v>
      </c>
      <c r="ZI19" s="189">
        <v>0.15421730695717484</v>
      </c>
      <c r="ZJ19" s="263">
        <v>15130.4819441585</v>
      </c>
      <c r="ZK19" s="263">
        <v>954</v>
      </c>
      <c r="ZL19" s="296">
        <v>1</v>
      </c>
      <c r="ZM19" s="263">
        <v>34841.260871210608</v>
      </c>
      <c r="ZN19" s="117">
        <v>49971.742815369107</v>
      </c>
      <c r="ZO19" s="146">
        <v>636</v>
      </c>
      <c r="ZP19" s="256">
        <v>-3.8306200938255597E-2</v>
      </c>
      <c r="ZQ19" s="256">
        <v>-3.7581797587669885E-2</v>
      </c>
      <c r="ZR19" s="255">
        <v>12800.507191198552</v>
      </c>
      <c r="ZS19" s="255">
        <v>954</v>
      </c>
      <c r="ZT19" s="292">
        <v>1</v>
      </c>
      <c r="ZU19" s="255">
        <v>34841.260871210608</v>
      </c>
      <c r="ZV19" s="119">
        <v>47641.768062409159</v>
      </c>
      <c r="ZW19" s="295">
        <v>636</v>
      </c>
      <c r="ZX19" s="189">
        <v>-4.0196158687313348E-2</v>
      </c>
      <c r="ZY19" s="189">
        <v>-3.939900955931519E-2</v>
      </c>
      <c r="ZZ19" s="263">
        <v>14322.282583123057</v>
      </c>
      <c r="AAA19" s="263">
        <v>954</v>
      </c>
      <c r="AAB19" s="296">
        <v>1</v>
      </c>
      <c r="AAC19" s="263">
        <v>34841.260871210608</v>
      </c>
      <c r="AAD19" s="117">
        <v>49163.543454333667</v>
      </c>
      <c r="AAE19" s="146">
        <v>636</v>
      </c>
      <c r="AAF19" s="256">
        <v>-3.7145341033260282E-2</v>
      </c>
      <c r="AAG19" s="256">
        <v>-3.6463916158324561E-2</v>
      </c>
      <c r="AAH19" s="255">
        <v>14463.765868237533</v>
      </c>
      <c r="AAI19" s="255">
        <v>954</v>
      </c>
      <c r="AAJ19" s="292">
        <v>1</v>
      </c>
      <c r="AAK19" s="255">
        <v>34841.260871210608</v>
      </c>
      <c r="AAL19" s="119">
        <v>49305.026739448142</v>
      </c>
      <c r="AAM19" s="295">
        <v>636</v>
      </c>
      <c r="AAN19" s="189">
        <v>-8.375567291912131E-2</v>
      </c>
      <c r="AAO19" s="189">
        <v>-8.0344074504713259E-2</v>
      </c>
      <c r="AAP19" s="263">
        <v>11934.639788992808</v>
      </c>
      <c r="AAQ19" s="263">
        <v>954</v>
      </c>
      <c r="AAR19" s="296">
        <v>1</v>
      </c>
      <c r="AAS19" s="263">
        <v>34841.260871210608</v>
      </c>
      <c r="AAT19" s="117">
        <v>46775.900660203421</v>
      </c>
      <c r="AAU19" s="146">
        <v>636</v>
      </c>
      <c r="AAV19" s="256">
        <v>6.7673858134126644E-2</v>
      </c>
      <c r="AAW19" s="256">
        <v>7.00162744602979E-2</v>
      </c>
      <c r="AAX19" s="255">
        <v>14970.928521757745</v>
      </c>
      <c r="AAY19" s="255">
        <v>954</v>
      </c>
      <c r="AAZ19" s="292">
        <v>1</v>
      </c>
      <c r="ABA19" s="255">
        <v>34841.260871210608</v>
      </c>
      <c r="ABB19" s="119">
        <v>49812.189392968357</v>
      </c>
      <c r="ABC19" s="295">
        <v>636</v>
      </c>
      <c r="ABD19" s="189">
        <v>-3.5879543894925585E-2</v>
      </c>
      <c r="ABE19" s="189">
        <v>-3.5243502705737395E-2</v>
      </c>
      <c r="ABF19" s="263">
        <v>13451.170262359505</v>
      </c>
      <c r="ABG19" s="263">
        <v>954</v>
      </c>
      <c r="ABH19" s="296">
        <v>1</v>
      </c>
      <c r="ABI19" s="263">
        <v>34841.260871210608</v>
      </c>
      <c r="ABJ19" s="117">
        <v>48292.431133570113</v>
      </c>
      <c r="ABK19" s="146">
        <v>636</v>
      </c>
      <c r="ABL19" s="256">
        <v>-8.6100855926283096E-2</v>
      </c>
      <c r="ABM19" s="256">
        <v>-8.2498308929301101E-2</v>
      </c>
      <c r="ABN19" s="255">
        <v>12161.908802846661</v>
      </c>
      <c r="ABO19" s="255">
        <v>954</v>
      </c>
      <c r="ABP19" s="292">
        <v>1</v>
      </c>
      <c r="ABQ19" s="255">
        <v>34841.260871210608</v>
      </c>
      <c r="ABR19" s="119">
        <v>47003.169674057266</v>
      </c>
      <c r="ABS19" s="295">
        <v>636</v>
      </c>
      <c r="ABT19" s="189">
        <v>0.1401724426162875</v>
      </c>
      <c r="ABU19" s="189">
        <v>0.15047217218406539</v>
      </c>
      <c r="ABV19" s="263">
        <v>14205.16162938969</v>
      </c>
      <c r="ABW19" s="263">
        <v>954</v>
      </c>
      <c r="ABX19" s="296">
        <v>2</v>
      </c>
      <c r="ABY19" s="263">
        <v>34841.260871210608</v>
      </c>
      <c r="ABZ19" s="117">
        <v>49046.422500600296</v>
      </c>
      <c r="ACA19" s="146">
        <v>636</v>
      </c>
      <c r="ACB19" s="256">
        <v>6.1635429583422899E-2</v>
      </c>
      <c r="ACC19" s="256">
        <v>6.3574526230664841E-2</v>
      </c>
      <c r="ACD19" s="255">
        <v>15906.0053056412</v>
      </c>
      <c r="ACE19" s="255">
        <v>954</v>
      </c>
      <c r="ACF19" s="292">
        <v>1</v>
      </c>
      <c r="ACG19" s="255">
        <v>34841.260871210608</v>
      </c>
      <c r="ACH19" s="119">
        <v>50747.266176851808</v>
      </c>
      <c r="ACI19" s="295">
        <v>636</v>
      </c>
      <c r="ACJ19" s="189">
        <v>1.7232295980113117E-2</v>
      </c>
      <c r="ACK19" s="189">
        <v>1.738162854023706E-2</v>
      </c>
      <c r="ACL19" s="263">
        <v>15626.09256058434</v>
      </c>
      <c r="ACM19" s="263">
        <v>954</v>
      </c>
      <c r="ACN19" s="296">
        <v>1</v>
      </c>
      <c r="ACO19" s="263">
        <v>34841.260871210608</v>
      </c>
      <c r="ACP19" s="117">
        <v>50467.353431794952</v>
      </c>
      <c r="ACQ19" s="146">
        <v>636</v>
      </c>
      <c r="ACR19" s="256">
        <v>1.1297509805384643E-3</v>
      </c>
      <c r="ACS19" s="256">
        <v>1.1303893895693307E-3</v>
      </c>
      <c r="ACT19" s="255">
        <v>12869.077533506139</v>
      </c>
      <c r="ACU19" s="255">
        <v>954</v>
      </c>
      <c r="ACV19" s="292">
        <v>1</v>
      </c>
      <c r="ACW19" s="255">
        <v>34841.260871210608</v>
      </c>
      <c r="ACX19" s="119">
        <v>47710.338404716749</v>
      </c>
      <c r="ACY19" s="295">
        <v>636</v>
      </c>
      <c r="ACZ19" s="189">
        <v>6.5278941799625382E-3</v>
      </c>
      <c r="ADA19" s="189">
        <v>6.5492473195667422E-3</v>
      </c>
      <c r="ADB19" s="263">
        <v>12248.516926908727</v>
      </c>
      <c r="ADC19" s="263">
        <v>954</v>
      </c>
      <c r="ADD19" s="296">
        <v>2</v>
      </c>
      <c r="ADE19" s="263">
        <v>34841.260871210608</v>
      </c>
      <c r="ADF19" s="117">
        <v>47089.777798119336</v>
      </c>
      <c r="ADG19" s="146">
        <v>636</v>
      </c>
      <c r="ADH19" s="256">
        <v>-5.5110610802367462E-2</v>
      </c>
      <c r="ADI19" s="256">
        <v>-5.361953773836925E-2</v>
      </c>
      <c r="ADJ19" s="255">
        <v>13499.660867454937</v>
      </c>
      <c r="ADK19" s="255">
        <v>954</v>
      </c>
      <c r="ADL19" s="292">
        <v>2</v>
      </c>
      <c r="ADM19" s="255">
        <v>34841.260871210608</v>
      </c>
      <c r="ADN19" s="119">
        <v>48340.921738665544</v>
      </c>
      <c r="ADO19" s="295">
        <v>636</v>
      </c>
      <c r="ADP19" s="189">
        <v>-5.821027945163703E-2</v>
      </c>
      <c r="ADQ19" s="189">
        <v>-5.6548461895251978E-2</v>
      </c>
      <c r="ADR19" s="263">
        <v>14346.941971042706</v>
      </c>
      <c r="ADS19" s="263">
        <v>954</v>
      </c>
      <c r="ADT19" s="296">
        <v>1</v>
      </c>
      <c r="ADU19" s="263">
        <v>34841.260871210608</v>
      </c>
      <c r="ADV19" s="117">
        <v>49188.202842253319</v>
      </c>
    </row>
    <row r="20" spans="1:802" x14ac:dyDescent="0.35">
      <c r="A20" s="15">
        <v>45838</v>
      </c>
      <c r="B20" s="16">
        <v>1590</v>
      </c>
      <c r="C20" s="146">
        <v>636</v>
      </c>
      <c r="D20" s="256">
        <v>1.9224468794513113E-2</v>
      </c>
      <c r="E20" s="256">
        <v>1.9410448771749689E-2</v>
      </c>
      <c r="F20" s="255">
        <v>13551.708458649297</v>
      </c>
      <c r="G20" s="255">
        <v>954</v>
      </c>
      <c r="H20" s="292">
        <v>1</v>
      </c>
      <c r="I20" s="255">
        <v>37885.736523483247</v>
      </c>
      <c r="J20" s="119">
        <v>51437.44498213254</v>
      </c>
      <c r="K20" s="295">
        <v>636</v>
      </c>
      <c r="L20" s="189">
        <v>1.6910969861817518E-2</v>
      </c>
      <c r="M20" s="189">
        <v>1.7054769767655742E-2</v>
      </c>
      <c r="N20" s="263">
        <v>13326.406323997939</v>
      </c>
      <c r="O20" s="263">
        <v>954</v>
      </c>
      <c r="P20" s="296">
        <v>1</v>
      </c>
      <c r="Q20" s="263">
        <v>37885.736523483247</v>
      </c>
      <c r="R20" s="117">
        <v>51212.142847481184</v>
      </c>
      <c r="S20" s="146">
        <v>636</v>
      </c>
      <c r="T20" s="256">
        <v>2.0360676375580533E-2</v>
      </c>
      <c r="U20" s="256">
        <v>2.0569368914111985E-2</v>
      </c>
      <c r="V20" s="255">
        <v>14218.369107925782</v>
      </c>
      <c r="W20" s="255">
        <v>954</v>
      </c>
      <c r="X20" s="292">
        <v>1</v>
      </c>
      <c r="Y20" s="255">
        <v>37885.736523483247</v>
      </c>
      <c r="Z20" s="119">
        <v>52104.105631409031</v>
      </c>
      <c r="AA20" s="295">
        <v>636</v>
      </c>
      <c r="AB20" s="189">
        <v>4.4212253868111909E-2</v>
      </c>
      <c r="AC20" s="189">
        <v>4.5204179976161107E-2</v>
      </c>
      <c r="AD20" s="263">
        <v>14669.0468404558</v>
      </c>
      <c r="AE20" s="263">
        <v>954</v>
      </c>
      <c r="AF20" s="296">
        <v>1</v>
      </c>
      <c r="AG20" s="263">
        <v>37885.736523483247</v>
      </c>
      <c r="AH20" s="117">
        <v>52554.783363939045</v>
      </c>
      <c r="AI20" s="146">
        <v>636</v>
      </c>
      <c r="AJ20" s="256">
        <v>-3.8342038831328716E-2</v>
      </c>
      <c r="AK20" s="256">
        <v>-3.7616288010263843E-2</v>
      </c>
      <c r="AL20" s="255">
        <v>13531.619100230888</v>
      </c>
      <c r="AM20" s="255">
        <v>954</v>
      </c>
      <c r="AN20" s="292">
        <v>1</v>
      </c>
      <c r="AO20" s="255">
        <v>37885.736523483247</v>
      </c>
      <c r="AP20" s="119">
        <v>51417.355623714131</v>
      </c>
      <c r="AQ20" s="295">
        <v>636</v>
      </c>
      <c r="AR20" s="189">
        <v>2.6587179606975486E-2</v>
      </c>
      <c r="AS20" s="189">
        <v>2.6943771913684911E-2</v>
      </c>
      <c r="AT20" s="263">
        <v>16160.849069946675</v>
      </c>
      <c r="AU20" s="263">
        <v>954</v>
      </c>
      <c r="AV20" s="296">
        <v>1</v>
      </c>
      <c r="AW20" s="263">
        <v>37885.736523483247</v>
      </c>
      <c r="AX20" s="117">
        <v>54046.585593429918</v>
      </c>
      <c r="AY20" s="146">
        <v>636</v>
      </c>
      <c r="AZ20" s="256">
        <v>2.4960785121205892E-2</v>
      </c>
      <c r="BA20" s="256">
        <v>2.5274913704609547E-2</v>
      </c>
      <c r="BB20" s="255">
        <v>17652.290853346363</v>
      </c>
      <c r="BC20" s="255">
        <v>954</v>
      </c>
      <c r="BD20" s="292">
        <v>2</v>
      </c>
      <c r="BE20" s="255">
        <v>37885.736523483247</v>
      </c>
      <c r="BF20" s="119">
        <v>55538.02737682961</v>
      </c>
      <c r="BG20" s="295">
        <v>636</v>
      </c>
      <c r="BH20" s="189">
        <v>4.8446413449971845E-2</v>
      </c>
      <c r="BI20" s="189">
        <v>4.9639123773851601E-2</v>
      </c>
      <c r="BJ20" s="263">
        <v>13978.43116762379</v>
      </c>
      <c r="BK20" s="263">
        <v>954</v>
      </c>
      <c r="BL20" s="296">
        <v>1</v>
      </c>
      <c r="BM20" s="263">
        <v>37885.736523483247</v>
      </c>
      <c r="BN20" s="117">
        <v>51864.167691107039</v>
      </c>
      <c r="BO20" s="146">
        <v>636</v>
      </c>
      <c r="BP20" s="256">
        <v>3.7541466025054628E-2</v>
      </c>
      <c r="BQ20" s="256">
        <v>3.8255048499087563E-2</v>
      </c>
      <c r="BR20" s="255">
        <v>13238.968755415153</v>
      </c>
      <c r="BS20" s="255">
        <v>954</v>
      </c>
      <c r="BT20" s="292">
        <v>1</v>
      </c>
      <c r="BU20" s="255">
        <v>37885.736523483247</v>
      </c>
      <c r="BV20" s="119">
        <v>51124.7052788984</v>
      </c>
      <c r="BW20" s="295">
        <v>636</v>
      </c>
      <c r="BX20" s="189">
        <v>1.4355028104195044E-2</v>
      </c>
      <c r="BY20" s="189">
        <v>1.4458556310397608E-2</v>
      </c>
      <c r="BZ20" s="263">
        <v>16134.402123334678</v>
      </c>
      <c r="CA20" s="263">
        <v>954</v>
      </c>
      <c r="CB20" s="296">
        <v>1</v>
      </c>
      <c r="CC20" s="263">
        <v>37885.736523483247</v>
      </c>
      <c r="CD20" s="117">
        <v>54020.138646817926</v>
      </c>
      <c r="CE20" s="146">
        <v>636</v>
      </c>
      <c r="CF20" s="256">
        <v>-4.9975900865778161E-2</v>
      </c>
      <c r="CG20" s="256">
        <v>-4.8747651417485049E-2</v>
      </c>
      <c r="CH20" s="255">
        <v>11902.761765475772</v>
      </c>
      <c r="CI20" s="255">
        <v>954</v>
      </c>
      <c r="CJ20" s="292">
        <v>2</v>
      </c>
      <c r="CK20" s="255">
        <v>37885.736523483247</v>
      </c>
      <c r="CL20" s="119">
        <v>49788.498288959017</v>
      </c>
      <c r="CM20" s="295">
        <v>636</v>
      </c>
      <c r="CN20" s="189">
        <v>8.195555658642982E-2</v>
      </c>
      <c r="CO20" s="189">
        <v>8.5407569540070227E-2</v>
      </c>
      <c r="CP20" s="263">
        <v>16085.714071534891</v>
      </c>
      <c r="CQ20" s="263">
        <v>954</v>
      </c>
      <c r="CR20" s="296">
        <v>1</v>
      </c>
      <c r="CS20" s="263">
        <v>37885.736523483247</v>
      </c>
      <c r="CT20" s="117">
        <v>53971.450595018134</v>
      </c>
      <c r="CU20" s="146">
        <v>636</v>
      </c>
      <c r="CV20" s="256">
        <v>4.1603472761012131E-2</v>
      </c>
      <c r="CW20" s="256">
        <v>4.2481024660870226E-2</v>
      </c>
      <c r="CX20" s="255">
        <v>14710.91697986727</v>
      </c>
      <c r="CY20" s="255">
        <v>954</v>
      </c>
      <c r="CZ20" s="292">
        <v>2</v>
      </c>
      <c r="DA20" s="255">
        <v>37885.736523483247</v>
      </c>
      <c r="DB20" s="119">
        <v>52596.653503350521</v>
      </c>
      <c r="DC20" s="295">
        <v>636</v>
      </c>
      <c r="DD20" s="189">
        <v>-5.9432429350840206E-2</v>
      </c>
      <c r="DE20" s="189">
        <v>-5.7700796791029241E-2</v>
      </c>
      <c r="DF20" s="263">
        <v>16370.83616877651</v>
      </c>
      <c r="DG20" s="263">
        <v>954</v>
      </c>
      <c r="DH20" s="296">
        <v>2</v>
      </c>
      <c r="DI20" s="263">
        <v>37885.736523483247</v>
      </c>
      <c r="DJ20" s="117">
        <v>54256.572692259753</v>
      </c>
      <c r="DK20" s="146">
        <v>636</v>
      </c>
      <c r="DL20" s="256">
        <v>-1.4164971792406188E-2</v>
      </c>
      <c r="DM20" s="256">
        <v>-1.4065120598576675E-2</v>
      </c>
      <c r="DN20" s="255">
        <v>14095.629997063732</v>
      </c>
      <c r="DO20" s="255">
        <v>954</v>
      </c>
      <c r="DP20" s="292">
        <v>2</v>
      </c>
      <c r="DQ20" s="255">
        <v>37885.736523483247</v>
      </c>
      <c r="DR20" s="119">
        <v>51981.366520546981</v>
      </c>
      <c r="DS20" s="295">
        <v>636</v>
      </c>
      <c r="DT20" s="189">
        <v>3.1805346547146861E-2</v>
      </c>
      <c r="DU20" s="189">
        <v>3.2316541767337226E-2</v>
      </c>
      <c r="DV20" s="263">
        <v>13313.641353599052</v>
      </c>
      <c r="DW20" s="263">
        <v>954</v>
      </c>
      <c r="DX20" s="296">
        <v>1</v>
      </c>
      <c r="DY20" s="263">
        <v>37885.736523483247</v>
      </c>
      <c r="DZ20" s="117">
        <v>51199.377877082297</v>
      </c>
      <c r="EA20" s="146">
        <v>636</v>
      </c>
      <c r="EB20" s="256">
        <v>6.4253657005464739E-3</v>
      </c>
      <c r="EC20" s="256">
        <v>6.4460526460685674E-3</v>
      </c>
      <c r="ED20" s="255">
        <v>15729.531646846195</v>
      </c>
      <c r="EE20" s="255">
        <v>954</v>
      </c>
      <c r="EF20" s="292">
        <v>2</v>
      </c>
      <c r="EG20" s="255">
        <v>37885.736523483247</v>
      </c>
      <c r="EH20" s="119">
        <v>53615.268170329444</v>
      </c>
      <c r="EI20" s="295">
        <v>636</v>
      </c>
      <c r="EJ20" s="189">
        <v>4.8007510071453083E-2</v>
      </c>
      <c r="EK20" s="189">
        <v>4.9178534700645704E-2</v>
      </c>
      <c r="EL20" s="263">
        <v>17153.390809175417</v>
      </c>
      <c r="EM20" s="263">
        <v>954</v>
      </c>
      <c r="EN20" s="296">
        <v>1</v>
      </c>
      <c r="EO20" s="263">
        <v>37885.736523483247</v>
      </c>
      <c r="EP20" s="117">
        <v>55039.127332658667</v>
      </c>
      <c r="EQ20" s="146">
        <v>636</v>
      </c>
      <c r="ER20" s="256">
        <v>8.2553100521528377E-3</v>
      </c>
      <c r="ES20" s="256">
        <v>8.2894790847813926E-3</v>
      </c>
      <c r="ET20" s="255">
        <v>13585.291766131908</v>
      </c>
      <c r="EU20" s="255">
        <v>954</v>
      </c>
      <c r="EV20" s="292">
        <v>1</v>
      </c>
      <c r="EW20" s="255">
        <v>37885.736523483247</v>
      </c>
      <c r="EX20" s="119">
        <v>51471.028289615155</v>
      </c>
      <c r="EY20" s="295">
        <v>636</v>
      </c>
      <c r="EZ20" s="189">
        <v>-1.9725978312186008E-2</v>
      </c>
      <c r="FA20" s="189">
        <v>-1.953269419450776E-2</v>
      </c>
      <c r="FB20" s="263">
        <v>15033.948419084958</v>
      </c>
      <c r="FC20" s="263">
        <v>954</v>
      </c>
      <c r="FD20" s="296">
        <v>1</v>
      </c>
      <c r="FE20" s="263">
        <v>37885.736523483247</v>
      </c>
      <c r="FF20" s="117">
        <v>52919.684942568201</v>
      </c>
      <c r="FG20" s="146">
        <v>636</v>
      </c>
      <c r="FH20" s="256">
        <v>-1.4018676112786059E-2</v>
      </c>
      <c r="FI20" s="256">
        <v>-1.3920872034119847E-2</v>
      </c>
      <c r="FJ20" s="255">
        <v>17038.965933268715</v>
      </c>
      <c r="FK20" s="255">
        <v>954</v>
      </c>
      <c r="FL20" s="292">
        <v>1</v>
      </c>
      <c r="FM20" s="255">
        <v>37885.736523483247</v>
      </c>
      <c r="FN20" s="119">
        <v>54924.702456751962</v>
      </c>
      <c r="FO20" s="295">
        <v>636</v>
      </c>
      <c r="FP20" s="189">
        <v>1.1493111063486116E-2</v>
      </c>
      <c r="FQ20" s="189">
        <v>1.1559410617035804E-2</v>
      </c>
      <c r="FR20" s="263">
        <v>20279.94040239387</v>
      </c>
      <c r="FS20" s="263">
        <v>954</v>
      </c>
      <c r="FT20" s="296">
        <v>2</v>
      </c>
      <c r="FU20" s="263">
        <v>37885.736523483247</v>
      </c>
      <c r="FV20" s="117">
        <v>58165.676925877116</v>
      </c>
      <c r="FW20" s="146">
        <v>636</v>
      </c>
      <c r="FX20" s="256">
        <v>-1.4229705551466743E-2</v>
      </c>
      <c r="FY20" s="256">
        <v>-1.412894180379376E-2</v>
      </c>
      <c r="FZ20" s="255">
        <v>12461.727931016003</v>
      </c>
      <c r="GA20" s="255">
        <v>954</v>
      </c>
      <c r="GB20" s="292">
        <v>2</v>
      </c>
      <c r="GC20" s="255">
        <v>37885.736523483247</v>
      </c>
      <c r="GD20" s="119">
        <v>50347.464454499248</v>
      </c>
      <c r="GE20" s="295">
        <v>636</v>
      </c>
      <c r="GF20" s="189">
        <v>2.9978167950485208E-2</v>
      </c>
      <c r="GG20" s="189">
        <v>3.0432037264684242E-2</v>
      </c>
      <c r="GH20" s="263">
        <v>13057.888782777127</v>
      </c>
      <c r="GI20" s="263">
        <v>954</v>
      </c>
      <c r="GJ20" s="296">
        <v>1</v>
      </c>
      <c r="GK20" s="263">
        <v>37885.736523483247</v>
      </c>
      <c r="GL20" s="117">
        <v>50943.625306260372</v>
      </c>
      <c r="GM20" s="146">
        <v>636</v>
      </c>
      <c r="GN20" s="256">
        <v>2.5220600828277678E-2</v>
      </c>
      <c r="GO20" s="256">
        <v>2.5541330839436105E-2</v>
      </c>
      <c r="GP20" s="255">
        <v>15586.035484633556</v>
      </c>
      <c r="GQ20" s="255">
        <v>954</v>
      </c>
      <c r="GR20" s="292">
        <v>2</v>
      </c>
      <c r="GS20" s="255">
        <v>37885.736523483247</v>
      </c>
      <c r="GT20" s="119">
        <v>53471.772008116801</v>
      </c>
      <c r="GU20" s="295">
        <v>636</v>
      </c>
      <c r="GV20" s="189">
        <v>-5.1809419249920191E-2</v>
      </c>
      <c r="GW20" s="189">
        <v>-5.0490192108202381E-2</v>
      </c>
      <c r="GX20" s="263">
        <v>13424.882958422659</v>
      </c>
      <c r="GY20" s="263">
        <v>954</v>
      </c>
      <c r="GZ20" s="296">
        <v>2</v>
      </c>
      <c r="HA20" s="263">
        <v>37885.736523483247</v>
      </c>
      <c r="HB20" s="117">
        <v>51310.619481905902</v>
      </c>
      <c r="HC20" s="146">
        <v>636</v>
      </c>
      <c r="HD20" s="256">
        <v>-4.8961894877999443E-2</v>
      </c>
      <c r="HE20" s="256">
        <v>-4.7782586632088897E-2</v>
      </c>
      <c r="HF20" s="255">
        <v>12016.44221272184</v>
      </c>
      <c r="HG20" s="255">
        <v>954</v>
      </c>
      <c r="HH20" s="292">
        <v>2</v>
      </c>
      <c r="HI20" s="255">
        <v>37885.736523483247</v>
      </c>
      <c r="HJ20" s="119">
        <v>49902.178736205089</v>
      </c>
      <c r="HK20" s="295">
        <v>636</v>
      </c>
      <c r="HL20" s="189">
        <v>3.0960992516799176E-2</v>
      </c>
      <c r="HM20" s="189">
        <v>3.1445269017793542E-2</v>
      </c>
      <c r="HN20" s="263">
        <v>17098.509607608794</v>
      </c>
      <c r="HO20" s="263">
        <v>954</v>
      </c>
      <c r="HP20" s="296">
        <v>1</v>
      </c>
      <c r="HQ20" s="263">
        <v>37885.736523483247</v>
      </c>
      <c r="HR20" s="117">
        <v>54984.246131092041</v>
      </c>
      <c r="HS20" s="146">
        <v>636</v>
      </c>
      <c r="HT20" s="256">
        <v>-3.0643537947493641E-2</v>
      </c>
      <c r="HU20" s="256">
        <v>-3.0178784070720055E-2</v>
      </c>
      <c r="HV20" s="255">
        <v>12927.551798388762</v>
      </c>
      <c r="HW20" s="255">
        <v>954</v>
      </c>
      <c r="HX20" s="292">
        <v>1</v>
      </c>
      <c r="HY20" s="255">
        <v>37885.736523483247</v>
      </c>
      <c r="HZ20" s="119">
        <v>50813.288321872009</v>
      </c>
      <c r="IA20" s="295">
        <v>636</v>
      </c>
      <c r="IB20" s="189">
        <v>6.684589682647595E-3</v>
      </c>
      <c r="IC20" s="189">
        <v>6.7069814176419218E-3</v>
      </c>
      <c r="ID20" s="263">
        <v>17454.631914816204</v>
      </c>
      <c r="IE20" s="263">
        <v>954</v>
      </c>
      <c r="IF20" s="296">
        <v>1</v>
      </c>
      <c r="IG20" s="263">
        <v>14578.149846003182</v>
      </c>
      <c r="IH20" s="117">
        <v>32032.781760819387</v>
      </c>
      <c r="II20" s="146">
        <v>636</v>
      </c>
      <c r="IJ20" s="256">
        <v>7.8850907366025437E-3</v>
      </c>
      <c r="IK20" s="256">
        <v>7.9162599346900286E-3</v>
      </c>
      <c r="IL20" s="255">
        <v>16899.029482224643</v>
      </c>
      <c r="IM20" s="255">
        <v>954</v>
      </c>
      <c r="IN20" s="292">
        <v>1</v>
      </c>
      <c r="IO20" s="255">
        <v>37885.736523483247</v>
      </c>
      <c r="IP20" s="119">
        <v>54784.76600570789</v>
      </c>
      <c r="IQ20" s="295">
        <v>636</v>
      </c>
      <c r="IR20" s="189">
        <v>-2.3494444423019113E-2</v>
      </c>
      <c r="IS20" s="189">
        <v>-2.3220598773073142E-2</v>
      </c>
      <c r="IT20" s="263">
        <v>12975.549787035323</v>
      </c>
      <c r="IU20" s="263">
        <v>954</v>
      </c>
      <c r="IV20" s="296">
        <v>1</v>
      </c>
      <c r="IW20" s="263">
        <v>37885.736523483247</v>
      </c>
      <c r="IX20" s="117">
        <v>50861.286310518568</v>
      </c>
      <c r="IY20" s="146">
        <v>636</v>
      </c>
      <c r="IZ20" s="256">
        <v>4.4536416897773157E-2</v>
      </c>
      <c r="JA20" s="256">
        <v>4.5543051451591543E-2</v>
      </c>
      <c r="JB20" s="255">
        <v>13648.711058420609</v>
      </c>
      <c r="JC20" s="255">
        <v>954</v>
      </c>
      <c r="JD20" s="292">
        <v>2</v>
      </c>
      <c r="JE20" s="255">
        <v>37885.736523483247</v>
      </c>
      <c r="JF20" s="119">
        <v>51534.447581903856</v>
      </c>
      <c r="JG20" s="295">
        <v>636</v>
      </c>
      <c r="JH20" s="189">
        <v>1.1408338957715166E-2</v>
      </c>
      <c r="JI20" s="189">
        <v>1.1473662230272463E-2</v>
      </c>
      <c r="JJ20" s="263">
        <v>14487.285387624323</v>
      </c>
      <c r="JK20" s="263">
        <v>954</v>
      </c>
      <c r="JL20" s="296">
        <v>3</v>
      </c>
      <c r="JM20" s="263">
        <v>11406.378261363183</v>
      </c>
      <c r="JN20" s="117">
        <v>25893.663648987505</v>
      </c>
      <c r="JO20" s="146">
        <v>636</v>
      </c>
      <c r="JP20" s="256">
        <v>8.210220553946676E-2</v>
      </c>
      <c r="JQ20" s="256">
        <v>8.5566755095673797E-2</v>
      </c>
      <c r="JR20" s="255">
        <v>13281.744442005052</v>
      </c>
      <c r="JS20" s="255">
        <v>954</v>
      </c>
      <c r="JT20" s="292">
        <v>1</v>
      </c>
      <c r="JU20" s="255">
        <v>37885.736523483247</v>
      </c>
      <c r="JV20" s="119">
        <v>51167.480965488299</v>
      </c>
      <c r="JW20" s="295">
        <v>636</v>
      </c>
      <c r="JX20" s="189">
        <v>8.316308468306409E-2</v>
      </c>
      <c r="JY20" s="189">
        <v>8.6719021324672907E-2</v>
      </c>
      <c r="JZ20" s="263">
        <v>15248.527272541833</v>
      </c>
      <c r="KA20" s="263">
        <v>954</v>
      </c>
      <c r="KB20" s="296">
        <v>1</v>
      </c>
      <c r="KC20" s="263">
        <v>37885.736523483247</v>
      </c>
      <c r="KD20" s="117">
        <v>53134.26379602508</v>
      </c>
      <c r="KE20" s="146">
        <v>636</v>
      </c>
      <c r="KF20" s="256">
        <v>5.6971354145984456E-2</v>
      </c>
      <c r="KG20" s="256">
        <v>5.8625484730057131E-2</v>
      </c>
      <c r="KH20" s="255">
        <v>13718.367045394672</v>
      </c>
      <c r="KI20" s="255">
        <v>954</v>
      </c>
      <c r="KJ20" s="292">
        <v>1</v>
      </c>
      <c r="KK20" s="255">
        <v>37885.736523483247</v>
      </c>
      <c r="KL20" s="119">
        <v>51604.103568877923</v>
      </c>
      <c r="KM20" s="295">
        <v>636</v>
      </c>
      <c r="KN20" s="189">
        <v>-1.8000065227482688E-2</v>
      </c>
      <c r="KO20" s="189">
        <v>-1.7839031705588981E-2</v>
      </c>
      <c r="KP20" s="263">
        <v>14282.207462972377</v>
      </c>
      <c r="KQ20" s="263">
        <v>954</v>
      </c>
      <c r="KR20" s="296">
        <v>2</v>
      </c>
      <c r="KS20" s="263">
        <v>37885.736523483247</v>
      </c>
      <c r="KT20" s="117">
        <v>52167.943986455626</v>
      </c>
      <c r="KU20" s="146">
        <v>636</v>
      </c>
      <c r="KV20" s="256">
        <v>6.4472376985125965E-2</v>
      </c>
      <c r="KW20" s="256">
        <v>6.6596115237366416E-2</v>
      </c>
      <c r="KX20" s="255">
        <v>18995.840964451607</v>
      </c>
      <c r="KY20" s="255">
        <v>954</v>
      </c>
      <c r="KZ20" s="292">
        <v>1</v>
      </c>
      <c r="LA20" s="255">
        <v>37885.736523483247</v>
      </c>
      <c r="LB20" s="119">
        <v>56881.577487934854</v>
      </c>
      <c r="LC20" s="295">
        <v>636</v>
      </c>
      <c r="LD20" s="189">
        <v>3.0984296599824178E-2</v>
      </c>
      <c r="LE20" s="189">
        <v>3.1469306184059409E-2</v>
      </c>
      <c r="LF20" s="263">
        <v>17486.507511646225</v>
      </c>
      <c r="LG20" s="263">
        <v>954</v>
      </c>
      <c r="LH20" s="296">
        <v>2</v>
      </c>
      <c r="LI20" s="263">
        <v>37885.736523483247</v>
      </c>
      <c r="LJ20" s="117">
        <v>55372.244035129472</v>
      </c>
      <c r="LK20" s="146">
        <v>636</v>
      </c>
      <c r="LL20" s="256">
        <v>1.9930879118643652E-2</v>
      </c>
      <c r="LM20" s="256">
        <v>2.0130825248022122E-2</v>
      </c>
      <c r="LN20" s="255">
        <v>15778.994073123737</v>
      </c>
      <c r="LO20" s="255">
        <v>954</v>
      </c>
      <c r="LP20" s="292">
        <v>1</v>
      </c>
      <c r="LQ20" s="255">
        <v>37885.736523483247</v>
      </c>
      <c r="LR20" s="119">
        <v>53664.730596606983</v>
      </c>
      <c r="LS20" s="295">
        <v>636</v>
      </c>
      <c r="LT20" s="189">
        <v>-2.1095458407981243E-2</v>
      </c>
      <c r="LU20" s="189">
        <v>-2.0874505652632935E-2</v>
      </c>
      <c r="LV20" s="263">
        <v>16163.744717091902</v>
      </c>
      <c r="LW20" s="263">
        <v>954</v>
      </c>
      <c r="LX20" s="296">
        <v>2</v>
      </c>
      <c r="LY20" s="263">
        <v>37885.736523483247</v>
      </c>
      <c r="LZ20" s="117">
        <v>54049.481240575151</v>
      </c>
      <c r="MA20" s="146">
        <v>636</v>
      </c>
      <c r="MB20" s="256">
        <v>-3.6418223034375391E-2</v>
      </c>
      <c r="MC20" s="256">
        <v>-3.5763056956396699E-2</v>
      </c>
      <c r="MD20" s="255">
        <v>8409.8730773796306</v>
      </c>
      <c r="ME20" s="255">
        <v>954</v>
      </c>
      <c r="MF20" s="292">
        <v>1</v>
      </c>
      <c r="MG20" s="255">
        <v>37885.736523483247</v>
      </c>
      <c r="MH20" s="119">
        <v>46295.609600862881</v>
      </c>
      <c r="MI20" s="295">
        <v>636</v>
      </c>
      <c r="MJ20" s="189">
        <v>7.2646114660854494E-2</v>
      </c>
      <c r="MK20" s="189">
        <v>7.5349919000340382E-2</v>
      </c>
      <c r="ML20" s="263">
        <v>15834.389523056652</v>
      </c>
      <c r="MM20" s="263">
        <v>954</v>
      </c>
      <c r="MN20" s="296">
        <v>1</v>
      </c>
      <c r="MO20" s="263">
        <v>37885.736523483247</v>
      </c>
      <c r="MP20" s="117">
        <v>53720.126046539895</v>
      </c>
      <c r="MQ20" s="146">
        <v>636</v>
      </c>
      <c r="MR20" s="256">
        <v>7.8953892324304678E-2</v>
      </c>
      <c r="MS20" s="256">
        <v>8.2154425294717726E-2</v>
      </c>
      <c r="MT20" s="255">
        <v>16264.345348704153</v>
      </c>
      <c r="MU20" s="255">
        <v>954</v>
      </c>
      <c r="MV20" s="292">
        <v>2</v>
      </c>
      <c r="MW20" s="255">
        <v>23176.764335366868</v>
      </c>
      <c r="MX20" s="119">
        <v>39441.109684071023</v>
      </c>
      <c r="MY20" s="295">
        <v>636</v>
      </c>
      <c r="MZ20" s="189">
        <v>-5.0350096055498596E-2</v>
      </c>
      <c r="NA20" s="189">
        <v>-4.9103538880693742E-2</v>
      </c>
      <c r="NB20" s="263">
        <v>12668.336375249397</v>
      </c>
      <c r="NC20" s="263">
        <v>954</v>
      </c>
      <c r="ND20" s="296">
        <v>1</v>
      </c>
      <c r="NE20" s="263">
        <v>37885.736523483247</v>
      </c>
      <c r="NF20" s="117">
        <v>50554.072898732644</v>
      </c>
      <c r="NG20" s="146">
        <v>636</v>
      </c>
      <c r="NH20" s="256">
        <v>-6.0142214235041271E-2</v>
      </c>
      <c r="NI20" s="256">
        <v>-5.836938921539403E-2</v>
      </c>
      <c r="NJ20" s="255">
        <v>16412.610869216085</v>
      </c>
      <c r="NK20" s="255">
        <v>954</v>
      </c>
      <c r="NL20" s="292">
        <v>1</v>
      </c>
      <c r="NM20" s="255">
        <v>37885.736523483247</v>
      </c>
      <c r="NN20" s="119">
        <v>54298.347392699332</v>
      </c>
      <c r="NO20" s="295">
        <v>636</v>
      </c>
      <c r="NP20" s="189">
        <v>-3.922401304400245E-2</v>
      </c>
      <c r="NQ20" s="189">
        <v>-3.8464711428150555E-2</v>
      </c>
      <c r="NR20" s="263">
        <v>14886.077473307409</v>
      </c>
      <c r="NS20" s="263">
        <v>954</v>
      </c>
      <c r="NT20" s="296">
        <v>1</v>
      </c>
      <c r="NU20" s="263">
        <v>37885.736523483247</v>
      </c>
      <c r="NV20" s="117">
        <v>52771.813996790654</v>
      </c>
      <c r="NW20" s="146">
        <v>636</v>
      </c>
      <c r="NX20" s="256">
        <v>0.12828299798349366</v>
      </c>
      <c r="NY20" s="256">
        <v>0.13687469042129896</v>
      </c>
      <c r="NZ20" s="255">
        <v>16466.180820417118</v>
      </c>
      <c r="OA20" s="255">
        <v>954</v>
      </c>
      <c r="OB20" s="292">
        <v>1</v>
      </c>
      <c r="OC20" s="255">
        <v>37885.736523483247</v>
      </c>
      <c r="OD20" s="119">
        <v>54351.917343900364</v>
      </c>
      <c r="OE20" s="295">
        <v>636</v>
      </c>
      <c r="OF20" s="189">
        <v>-0.11038706056444707</v>
      </c>
      <c r="OG20" s="189">
        <v>-0.1045125396730977</v>
      </c>
      <c r="OH20" s="263">
        <v>13223.120536807914</v>
      </c>
      <c r="OI20" s="263">
        <v>954</v>
      </c>
      <c r="OJ20" s="296">
        <v>2</v>
      </c>
      <c r="OK20" s="263">
        <v>37885.736523483247</v>
      </c>
      <c r="OL20" s="117">
        <v>51108.857060291164</v>
      </c>
      <c r="OM20" s="146">
        <v>636</v>
      </c>
      <c r="ON20" s="256">
        <v>-4.4731405148258852E-2</v>
      </c>
      <c r="OO20" s="256">
        <v>-4.3745707677558476E-2</v>
      </c>
      <c r="OP20" s="255">
        <v>12362.976616330785</v>
      </c>
      <c r="OQ20" s="255">
        <v>954</v>
      </c>
      <c r="OR20" s="292">
        <v>1</v>
      </c>
      <c r="OS20" s="255">
        <v>37885.736523483247</v>
      </c>
      <c r="OT20" s="119">
        <v>50248.713139814034</v>
      </c>
      <c r="OU20" s="295">
        <v>636</v>
      </c>
      <c r="OV20" s="189">
        <v>-3.2915536113556444E-2</v>
      </c>
      <c r="OW20" s="189">
        <v>-3.2379714892562195E-2</v>
      </c>
      <c r="OX20" s="263">
        <v>14705.454370023135</v>
      </c>
      <c r="OY20" s="263">
        <v>954</v>
      </c>
      <c r="OZ20" s="296">
        <v>1</v>
      </c>
      <c r="PA20" s="263">
        <v>37885.736523483247</v>
      </c>
      <c r="PB20" s="117">
        <v>52591.190893506384</v>
      </c>
      <c r="PC20" s="146">
        <v>636</v>
      </c>
      <c r="PD20" s="256">
        <v>3.4995643455472153E-2</v>
      </c>
      <c r="PE20" s="256">
        <v>3.5615197086075634E-2</v>
      </c>
      <c r="PF20" s="255">
        <v>15008.276060250515</v>
      </c>
      <c r="PG20" s="255">
        <v>954</v>
      </c>
      <c r="PH20" s="292">
        <v>1</v>
      </c>
      <c r="PI20" s="255">
        <v>37885.736523483247</v>
      </c>
      <c r="PJ20" s="119">
        <v>52894.012583733762</v>
      </c>
      <c r="PK20" s="295">
        <v>636</v>
      </c>
      <c r="PL20" s="189">
        <v>4.9248512148993388E-2</v>
      </c>
      <c r="PM20" s="189">
        <v>5.0481375688899321E-2</v>
      </c>
      <c r="PN20" s="263">
        <v>16320.11670439043</v>
      </c>
      <c r="PO20" s="263">
        <v>954</v>
      </c>
      <c r="PP20" s="296">
        <v>2</v>
      </c>
      <c r="PQ20" s="263">
        <v>37885.736523483247</v>
      </c>
      <c r="PR20" s="117">
        <v>54205.853227873675</v>
      </c>
      <c r="PS20" s="146">
        <v>636</v>
      </c>
      <c r="PT20" s="256">
        <v>3.9790490523876447E-2</v>
      </c>
      <c r="PU20" s="256">
        <v>4.0592737313537075E-2</v>
      </c>
      <c r="PV20" s="255">
        <v>20927.212847408515</v>
      </c>
      <c r="PW20" s="255">
        <v>954</v>
      </c>
      <c r="PX20" s="292">
        <v>2</v>
      </c>
      <c r="PY20" s="255">
        <v>37885.736523483247</v>
      </c>
      <c r="PZ20" s="119">
        <v>58812.949370891758</v>
      </c>
      <c r="QA20" s="295">
        <v>636</v>
      </c>
      <c r="QB20" s="189">
        <v>-1.2107604129858666E-2</v>
      </c>
      <c r="QC20" s="189">
        <v>-1.203460201490747E-2</v>
      </c>
      <c r="QD20" s="263">
        <v>14627.944055940248</v>
      </c>
      <c r="QE20" s="263">
        <v>954</v>
      </c>
      <c r="QF20" s="296">
        <v>2</v>
      </c>
      <c r="QG20" s="263">
        <v>37885.736523483247</v>
      </c>
      <c r="QH20" s="117">
        <v>52513.680579423497</v>
      </c>
      <c r="QI20" s="146">
        <v>636</v>
      </c>
      <c r="QJ20" s="256">
        <v>-4.1512550029485847E-2</v>
      </c>
      <c r="QK20" s="256">
        <v>-4.0662704445423414E-2</v>
      </c>
      <c r="QL20" s="255">
        <v>13708.341202025107</v>
      </c>
      <c r="QM20" s="255">
        <v>954</v>
      </c>
      <c r="QN20" s="292">
        <v>1</v>
      </c>
      <c r="QO20" s="255">
        <v>37885.736523483247</v>
      </c>
      <c r="QP20" s="119">
        <v>51594.077725508352</v>
      </c>
      <c r="QQ20" s="295">
        <v>636</v>
      </c>
      <c r="QR20" s="189">
        <v>7.4125366026033132E-2</v>
      </c>
      <c r="QS20" s="189">
        <v>7.6941808948476798E-2</v>
      </c>
      <c r="QT20" s="263">
        <v>14292.580591789907</v>
      </c>
      <c r="QU20" s="263">
        <v>954</v>
      </c>
      <c r="QV20" s="296">
        <v>1</v>
      </c>
      <c r="QW20" s="263">
        <v>37885.736523483247</v>
      </c>
      <c r="QX20" s="117">
        <v>52178.317115273152</v>
      </c>
      <c r="QY20" s="146">
        <v>636</v>
      </c>
      <c r="QZ20" s="256">
        <v>-1.7249826167958542E-2</v>
      </c>
      <c r="RA20" s="256">
        <v>-1.7101899706400636E-2</v>
      </c>
      <c r="RB20" s="255">
        <v>13828.047261943384</v>
      </c>
      <c r="RC20" s="255">
        <v>954</v>
      </c>
      <c r="RD20" s="292">
        <v>1</v>
      </c>
      <c r="RE20" s="255">
        <v>37885.736523483247</v>
      </c>
      <c r="RF20" s="119">
        <v>51713.783785426633</v>
      </c>
      <c r="RG20" s="295">
        <v>636</v>
      </c>
      <c r="RH20" s="189">
        <v>8.0942944187298874E-2</v>
      </c>
      <c r="RI20" s="189">
        <v>8.4309028668965613E-2</v>
      </c>
      <c r="RJ20" s="263">
        <v>14568.089228502464</v>
      </c>
      <c r="RK20" s="263">
        <v>954</v>
      </c>
      <c r="RL20" s="296">
        <v>2</v>
      </c>
      <c r="RM20" s="263">
        <v>37885.736523483247</v>
      </c>
      <c r="RN20" s="117">
        <v>52453.825751985714</v>
      </c>
      <c r="RO20" s="146">
        <v>636</v>
      </c>
      <c r="RP20" s="256">
        <v>-2.8427900149083935E-2</v>
      </c>
      <c r="RQ20" s="256">
        <v>-2.802762931712699E-2</v>
      </c>
      <c r="RR20" s="255">
        <v>12624.596462672233</v>
      </c>
      <c r="RS20" s="255">
        <v>954</v>
      </c>
      <c r="RT20" s="292">
        <v>1</v>
      </c>
      <c r="RU20" s="255">
        <v>37885.736523483247</v>
      </c>
      <c r="RV20" s="119">
        <v>50510.332986155481</v>
      </c>
      <c r="RW20" s="295">
        <v>636</v>
      </c>
      <c r="RX20" s="189">
        <v>2.6924840314638654E-2</v>
      </c>
      <c r="RY20" s="189">
        <v>2.7290589024399736E-2</v>
      </c>
      <c r="RZ20" s="263">
        <v>15714.313611107647</v>
      </c>
      <c r="SA20" s="263">
        <v>954</v>
      </c>
      <c r="SB20" s="296">
        <v>1</v>
      </c>
      <c r="SC20" s="263">
        <v>37885.736523483247</v>
      </c>
      <c r="SD20" s="117">
        <v>53600.050134590892</v>
      </c>
      <c r="SE20" s="146">
        <v>636</v>
      </c>
      <c r="SF20" s="256">
        <v>-4.5592066574805037E-2</v>
      </c>
      <c r="SG20" s="256">
        <v>-4.4568364795524174E-2</v>
      </c>
      <c r="SH20" s="255">
        <v>13110.166803888123</v>
      </c>
      <c r="SI20" s="255">
        <v>954</v>
      </c>
      <c r="SJ20" s="292">
        <v>2</v>
      </c>
      <c r="SK20" s="255">
        <v>37885.736523483247</v>
      </c>
      <c r="SL20" s="119">
        <v>50995.903327371372</v>
      </c>
      <c r="SM20" s="295">
        <v>636</v>
      </c>
      <c r="SN20" s="189">
        <v>2.1576218556974135E-2</v>
      </c>
      <c r="SO20" s="189">
        <v>2.1810668304110159E-2</v>
      </c>
      <c r="SP20" s="263">
        <v>13761.825084839773</v>
      </c>
      <c r="SQ20" s="263">
        <v>954</v>
      </c>
      <c r="SR20" s="296">
        <v>1</v>
      </c>
      <c r="SS20" s="263">
        <v>37885.736523483247</v>
      </c>
      <c r="ST20" s="117">
        <v>51647.56160832302</v>
      </c>
      <c r="SU20" s="146">
        <v>636</v>
      </c>
      <c r="SV20" s="256">
        <v>5.25310807883103E-2</v>
      </c>
      <c r="SW20" s="256">
        <v>5.3935318710017333E-2</v>
      </c>
      <c r="SX20" s="255">
        <v>12727.267385654874</v>
      </c>
      <c r="SY20" s="255">
        <v>954</v>
      </c>
      <c r="SZ20" s="292">
        <v>1</v>
      </c>
      <c r="TA20" s="255">
        <v>37885.736523483247</v>
      </c>
      <c r="TB20" s="119">
        <v>50613.003909138119</v>
      </c>
      <c r="TC20" s="295">
        <v>636</v>
      </c>
      <c r="TD20" s="189">
        <v>-2.893489108942093E-2</v>
      </c>
      <c r="TE20" s="189">
        <v>-2.8520285606630669E-2</v>
      </c>
      <c r="TF20" s="263">
        <v>14956.40916281809</v>
      </c>
      <c r="TG20" s="263">
        <v>954</v>
      </c>
      <c r="TH20" s="296">
        <v>1</v>
      </c>
      <c r="TI20" s="263">
        <v>37885.736523483247</v>
      </c>
      <c r="TJ20" s="117">
        <v>52842.145686301337</v>
      </c>
      <c r="TK20" s="146">
        <v>636</v>
      </c>
      <c r="TL20" s="256">
        <v>-1.9094004910148274E-2</v>
      </c>
      <c r="TM20" s="256">
        <v>-1.891286909981349E-2</v>
      </c>
      <c r="TN20" s="255">
        <v>15179.461298571556</v>
      </c>
      <c r="TO20" s="255">
        <v>954</v>
      </c>
      <c r="TP20" s="292">
        <v>1</v>
      </c>
      <c r="TQ20" s="255">
        <v>37885.736523483247</v>
      </c>
      <c r="TR20" s="119">
        <v>53065.197822054804</v>
      </c>
      <c r="TS20" s="295">
        <v>636</v>
      </c>
      <c r="TT20" s="189">
        <v>-1.7136364970605326E-2</v>
      </c>
      <c r="TU20" s="189">
        <v>-1.6990372584184343E-2</v>
      </c>
      <c r="TV20" s="263">
        <v>16783.853212213799</v>
      </c>
      <c r="TW20" s="263">
        <v>954</v>
      </c>
      <c r="TX20" s="296">
        <v>1</v>
      </c>
      <c r="TY20" s="263">
        <v>37885.736523483247</v>
      </c>
      <c r="TZ20" s="117">
        <v>54669.589735697045</v>
      </c>
      <c r="UA20" s="146">
        <v>636</v>
      </c>
      <c r="UB20" s="256">
        <v>1.1260596531079657E-5</v>
      </c>
      <c r="UC20" s="256">
        <v>1.126065993184433E-5</v>
      </c>
      <c r="UD20" s="255">
        <v>12824.826214653203</v>
      </c>
      <c r="UE20" s="255">
        <v>954</v>
      </c>
      <c r="UF20" s="292">
        <v>1</v>
      </c>
      <c r="UG20" s="255">
        <v>37885.736523483247</v>
      </c>
      <c r="UH20" s="119">
        <v>50710.562738136447</v>
      </c>
      <c r="UI20" s="295">
        <v>636</v>
      </c>
      <c r="UJ20" s="189">
        <v>-2.8628587668057214E-2</v>
      </c>
      <c r="UK20" s="189">
        <v>-2.8222672468692145E-2</v>
      </c>
      <c r="UL20" s="263">
        <v>15601.963529683548</v>
      </c>
      <c r="UM20" s="263">
        <v>954</v>
      </c>
      <c r="UN20" s="296">
        <v>1</v>
      </c>
      <c r="UO20" s="263">
        <v>37885.736523483247</v>
      </c>
      <c r="UP20" s="117">
        <v>53487.700053166795</v>
      </c>
      <c r="UQ20" s="146">
        <v>636</v>
      </c>
      <c r="UR20" s="256">
        <v>4.6765543591091984E-3</v>
      </c>
      <c r="US20" s="256">
        <v>4.6875065055598242E-3</v>
      </c>
      <c r="UT20" s="255">
        <v>15129.122169703469</v>
      </c>
      <c r="UU20" s="255">
        <v>954</v>
      </c>
      <c r="UV20" s="292">
        <v>1</v>
      </c>
      <c r="UW20" s="255">
        <v>37885.736523483247</v>
      </c>
      <c r="UX20" s="119">
        <v>53014.858693186718</v>
      </c>
      <c r="UY20" s="295">
        <v>636</v>
      </c>
      <c r="UZ20" s="189">
        <v>-1.415074697135231E-2</v>
      </c>
      <c r="VA20" s="189">
        <v>-1.4051095751596243E-2</v>
      </c>
      <c r="VB20" s="263">
        <v>13522.217292272117</v>
      </c>
      <c r="VC20" s="263">
        <v>954</v>
      </c>
      <c r="VD20" s="296">
        <v>1</v>
      </c>
      <c r="VE20" s="263">
        <v>37885.736523483247</v>
      </c>
      <c r="VF20" s="117">
        <v>51407.953815755362</v>
      </c>
      <c r="VG20" s="146">
        <v>636</v>
      </c>
      <c r="VH20" s="256">
        <v>-1.1447128785846188E-2</v>
      </c>
      <c r="VI20" s="256">
        <v>-1.1381859692424556E-2</v>
      </c>
      <c r="VJ20" s="255">
        <v>17271.724245071906</v>
      </c>
      <c r="VK20" s="255">
        <v>954</v>
      </c>
      <c r="VL20" s="292">
        <v>1</v>
      </c>
      <c r="VM20" s="255">
        <v>37885.736523483247</v>
      </c>
      <c r="VN20" s="119">
        <v>55157.460768555153</v>
      </c>
      <c r="VO20" s="295">
        <v>636</v>
      </c>
      <c r="VP20" s="189">
        <v>-1.3866085914886771E-2</v>
      </c>
      <c r="VQ20" s="189">
        <v>-1.3770394544436182E-2</v>
      </c>
      <c r="VR20" s="263">
        <v>11915.53085187388</v>
      </c>
      <c r="VS20" s="263">
        <v>954</v>
      </c>
      <c r="VT20" s="296">
        <v>2</v>
      </c>
      <c r="VU20" s="263">
        <v>37885.736523483247</v>
      </c>
      <c r="VV20" s="117">
        <v>49801.267375357129</v>
      </c>
      <c r="VW20" s="146">
        <v>636</v>
      </c>
      <c r="VX20" s="256">
        <v>-9.8427051864720241E-2</v>
      </c>
      <c r="VY20" s="256">
        <v>-9.3738199688567114E-2</v>
      </c>
      <c r="VZ20" s="255">
        <v>14068.294412723299</v>
      </c>
      <c r="WA20" s="255">
        <v>954</v>
      </c>
      <c r="WB20" s="292">
        <v>1</v>
      </c>
      <c r="WC20" s="255">
        <v>37885.736523483247</v>
      </c>
      <c r="WD20" s="119">
        <v>51954.030936206545</v>
      </c>
      <c r="WE20" s="295">
        <v>636</v>
      </c>
      <c r="WF20" s="189">
        <v>8.4609407019652846E-3</v>
      </c>
      <c r="WG20" s="189">
        <v>8.4968356242638432E-3</v>
      </c>
      <c r="WH20" s="263">
        <v>14071.962273388412</v>
      </c>
      <c r="WI20" s="263">
        <v>954</v>
      </c>
      <c r="WJ20" s="296">
        <v>1</v>
      </c>
      <c r="WK20" s="263">
        <v>37885.736523483247</v>
      </c>
      <c r="WL20" s="117">
        <v>51957.698796871657</v>
      </c>
      <c r="WM20" s="146">
        <v>636</v>
      </c>
      <c r="WN20" s="256">
        <v>3.6485195254437532E-2</v>
      </c>
      <c r="WO20" s="256">
        <v>3.7158949029738375E-2</v>
      </c>
      <c r="WP20" s="255">
        <v>14681.365362049222</v>
      </c>
      <c r="WQ20" s="255">
        <v>954</v>
      </c>
      <c r="WR20" s="292">
        <v>1</v>
      </c>
      <c r="WS20" s="255">
        <v>37885.736523483247</v>
      </c>
      <c r="WT20" s="119">
        <v>52567.101885532466</v>
      </c>
      <c r="WU20" s="295">
        <v>636</v>
      </c>
      <c r="WV20" s="189">
        <v>2.2560696117047328E-2</v>
      </c>
      <c r="WW20" s="189">
        <v>2.2817113307672665E-2</v>
      </c>
      <c r="WX20" s="263">
        <v>13282.818954893204</v>
      </c>
      <c r="WY20" s="263">
        <v>954</v>
      </c>
      <c r="WZ20" s="296">
        <v>1</v>
      </c>
      <c r="XA20" s="263">
        <v>37885.736523483247</v>
      </c>
      <c r="XB20" s="117">
        <v>51168.555478376453</v>
      </c>
      <c r="XC20" s="146">
        <v>636</v>
      </c>
      <c r="XD20" s="256">
        <v>2.7992792457569905E-2</v>
      </c>
      <c r="XE20" s="256">
        <v>2.8388272242606538E-2</v>
      </c>
      <c r="XF20" s="255">
        <v>18513.300463873347</v>
      </c>
      <c r="XG20" s="255">
        <v>954</v>
      </c>
      <c r="XH20" s="292">
        <v>1</v>
      </c>
      <c r="XI20" s="255">
        <v>37885.736523483247</v>
      </c>
      <c r="XJ20" s="119">
        <v>56399.036987356594</v>
      </c>
      <c r="XK20" s="295">
        <v>636</v>
      </c>
      <c r="XL20" s="189">
        <v>-5.7128711162009523E-2</v>
      </c>
      <c r="XM20" s="189">
        <v>-5.552750260976913E-2</v>
      </c>
      <c r="XN20" s="263">
        <v>17142.321834404065</v>
      </c>
      <c r="XO20" s="263">
        <v>954</v>
      </c>
      <c r="XP20" s="296">
        <v>1</v>
      </c>
      <c r="XQ20" s="263">
        <v>37885.736523483247</v>
      </c>
      <c r="XR20" s="117">
        <v>55028.058357887312</v>
      </c>
      <c r="XS20" s="146">
        <v>636</v>
      </c>
      <c r="XT20" s="256">
        <v>3.7725828168244581E-2</v>
      </c>
      <c r="XU20" s="256">
        <v>3.8446481070923966E-2</v>
      </c>
      <c r="XV20" s="255">
        <v>15326.986637068494</v>
      </c>
      <c r="XW20" s="255">
        <v>954</v>
      </c>
      <c r="XX20" s="292">
        <v>1</v>
      </c>
      <c r="XY20" s="255">
        <v>37885.736523483247</v>
      </c>
      <c r="XZ20" s="119">
        <v>53212.723160551745</v>
      </c>
      <c r="YA20" s="295">
        <v>636</v>
      </c>
      <c r="YB20" s="189">
        <v>3.0162650382956357E-2</v>
      </c>
      <c r="YC20" s="189">
        <v>3.0622151409235743E-2</v>
      </c>
      <c r="YD20" s="263">
        <v>13351.235514116068</v>
      </c>
      <c r="YE20" s="263">
        <v>954</v>
      </c>
      <c r="YF20" s="296">
        <v>2</v>
      </c>
      <c r="YG20" s="263">
        <v>37885.736523483247</v>
      </c>
      <c r="YH20" s="117">
        <v>51236.972037599313</v>
      </c>
      <c r="YI20" s="146">
        <v>636</v>
      </c>
      <c r="YJ20" s="256">
        <v>0.1030323729100386</v>
      </c>
      <c r="YK20" s="256">
        <v>0.1085272947495306</v>
      </c>
      <c r="YL20" s="255">
        <v>15137.906047264894</v>
      </c>
      <c r="YM20" s="255">
        <v>954</v>
      </c>
      <c r="YN20" s="292">
        <v>1</v>
      </c>
      <c r="YO20" s="255">
        <v>37885.736523483247</v>
      </c>
      <c r="YP20" s="119">
        <v>53023.642570748139</v>
      </c>
      <c r="YQ20" s="295">
        <v>636</v>
      </c>
      <c r="YR20" s="189">
        <v>5.5839469666912674E-2</v>
      </c>
      <c r="YS20" s="189">
        <v>5.7427920854579151E-2</v>
      </c>
      <c r="YT20" s="263">
        <v>15530.466579284124</v>
      </c>
      <c r="YU20" s="263">
        <v>954</v>
      </c>
      <c r="YV20" s="296">
        <v>1</v>
      </c>
      <c r="YW20" s="263">
        <v>37885.736523483247</v>
      </c>
      <c r="YX20" s="117">
        <v>53416.203102767373</v>
      </c>
      <c r="YY20" s="146">
        <v>636</v>
      </c>
      <c r="YZ20" s="256">
        <v>0.1055604481367176</v>
      </c>
      <c r="ZA20" s="256">
        <v>0.11133328051857938</v>
      </c>
      <c r="ZB20" s="255">
        <v>14552.556802755695</v>
      </c>
      <c r="ZC20" s="255">
        <v>954</v>
      </c>
      <c r="ZD20" s="292">
        <v>1</v>
      </c>
      <c r="ZE20" s="255">
        <v>37885.736523483247</v>
      </c>
      <c r="ZF20" s="119">
        <v>52438.293326238942</v>
      </c>
      <c r="ZG20" s="295">
        <v>636</v>
      </c>
      <c r="ZH20" s="189">
        <v>4.2640232226225885E-2</v>
      </c>
      <c r="ZI20" s="189">
        <v>4.3562387190051455E-2</v>
      </c>
      <c r="ZJ20" s="263">
        <v>16425.601856982015</v>
      </c>
      <c r="ZK20" s="263">
        <v>954</v>
      </c>
      <c r="ZL20" s="296">
        <v>2</v>
      </c>
      <c r="ZM20" s="263">
        <v>37885.736523483247</v>
      </c>
      <c r="ZN20" s="117">
        <v>54311.338380465262</v>
      </c>
      <c r="ZO20" s="146">
        <v>636</v>
      </c>
      <c r="ZP20" s="256">
        <v>1.6719141929255079E-2</v>
      </c>
      <c r="ZQ20" s="256">
        <v>1.685968896543999E-2</v>
      </c>
      <c r="ZR20" s="255">
        <v>13652.319761042037</v>
      </c>
      <c r="ZS20" s="255">
        <v>954</v>
      </c>
      <c r="ZT20" s="292">
        <v>1</v>
      </c>
      <c r="ZU20" s="255">
        <v>37885.736523483247</v>
      </c>
      <c r="ZV20" s="119">
        <v>51538.056284525286</v>
      </c>
      <c r="ZW20" s="295">
        <v>636</v>
      </c>
      <c r="ZX20" s="189">
        <v>2.6216922642718916E-2</v>
      </c>
      <c r="ZY20" s="189">
        <v>2.6563609213520634E-2</v>
      </c>
      <c r="ZZ20" s="263">
        <v>15338.73410070675</v>
      </c>
      <c r="AAA20" s="263">
        <v>954</v>
      </c>
      <c r="AAB20" s="296">
        <v>1</v>
      </c>
      <c r="AAC20" s="263">
        <v>37885.736523483247</v>
      </c>
      <c r="AAD20" s="117">
        <v>53224.470624189998</v>
      </c>
      <c r="AAE20" s="146">
        <v>636</v>
      </c>
      <c r="AAF20" s="256">
        <v>7.3911128070403453E-2</v>
      </c>
      <c r="AAG20" s="256">
        <v>7.6711111849915303E-2</v>
      </c>
      <c r="AAH20" s="255">
        <v>16209.29742952689</v>
      </c>
      <c r="AAI20" s="255">
        <v>954</v>
      </c>
      <c r="AAJ20" s="292">
        <v>1</v>
      </c>
      <c r="AAK20" s="255">
        <v>37885.736523483247</v>
      </c>
      <c r="AAL20" s="119">
        <v>54095.033953010134</v>
      </c>
      <c r="AAM20" s="295">
        <v>636</v>
      </c>
      <c r="AAN20" s="189">
        <v>-3.060982338220975E-3</v>
      </c>
      <c r="AAO20" s="189">
        <v>-3.0563023081644491E-3</v>
      </c>
      <c r="AAP20" s="263">
        <v>12534.163921858599</v>
      </c>
      <c r="AAQ20" s="263">
        <v>954</v>
      </c>
      <c r="AAR20" s="296">
        <v>1</v>
      </c>
      <c r="AAS20" s="263">
        <v>37885.736523483247</v>
      </c>
      <c r="AAT20" s="117">
        <v>50419.900445341846</v>
      </c>
      <c r="AAU20" s="146">
        <v>636</v>
      </c>
      <c r="AAV20" s="256">
        <v>2.5588669990634326E-2</v>
      </c>
      <c r="AAW20" s="256">
        <v>2.5918870454123111E-2</v>
      </c>
      <c r="AAX20" s="255">
        <v>15994.958078691121</v>
      </c>
      <c r="AAY20" s="255">
        <v>954</v>
      </c>
      <c r="AAZ20" s="292">
        <v>1</v>
      </c>
      <c r="ABA20" s="255">
        <v>37885.736523483247</v>
      </c>
      <c r="ABB20" s="119">
        <v>53880.694602174364</v>
      </c>
      <c r="ABC20" s="295">
        <v>636</v>
      </c>
      <c r="ABD20" s="189">
        <v>-3.2514687518050865E-3</v>
      </c>
      <c r="ABE20" s="189">
        <v>-3.2461884517436257E-3</v>
      </c>
      <c r="ABF20" s="263">
        <v>14043.505228791397</v>
      </c>
      <c r="ABG20" s="263">
        <v>954</v>
      </c>
      <c r="ABH20" s="296">
        <v>1</v>
      </c>
      <c r="ABI20" s="263">
        <v>37885.736523483247</v>
      </c>
      <c r="ABJ20" s="117">
        <v>51929.24175227464</v>
      </c>
      <c r="ABK20" s="146">
        <v>636</v>
      </c>
      <c r="ABL20" s="256">
        <v>-1.2508147079297309E-2</v>
      </c>
      <c r="ABM20" s="256">
        <v>-1.2430245347996305E-2</v>
      </c>
      <c r="ABN20" s="255">
        <v>12646.73329252732</v>
      </c>
      <c r="ABO20" s="255">
        <v>954</v>
      </c>
      <c r="ABP20" s="292">
        <v>1</v>
      </c>
      <c r="ABQ20" s="255">
        <v>37885.736523483247</v>
      </c>
      <c r="ABR20" s="119">
        <v>50532.469816010569</v>
      </c>
      <c r="ABS20" s="295">
        <v>636</v>
      </c>
      <c r="ABT20" s="189">
        <v>0.10763493253419762</v>
      </c>
      <c r="ABU20" s="189">
        <v>0.11364111702718493</v>
      </c>
      <c r="ABV20" s="263">
        <v>16455.45206450524</v>
      </c>
      <c r="ABW20" s="263">
        <v>954</v>
      </c>
      <c r="ABX20" s="296">
        <v>2</v>
      </c>
      <c r="ABY20" s="263">
        <v>37885.736523483247</v>
      </c>
      <c r="ABZ20" s="117">
        <v>54341.188587988487</v>
      </c>
      <c r="ACA20" s="146">
        <v>636</v>
      </c>
      <c r="ACB20" s="256">
        <v>-2.8728967806754619E-2</v>
      </c>
      <c r="ACC20" s="256">
        <v>-2.8320214715878644E-2</v>
      </c>
      <c r="ACD20" s="255">
        <v>16091.543820113537</v>
      </c>
      <c r="ACE20" s="255">
        <v>954</v>
      </c>
      <c r="ACF20" s="292">
        <v>1</v>
      </c>
      <c r="ACG20" s="255">
        <v>37885.736523483247</v>
      </c>
      <c r="ACH20" s="119">
        <v>53977.28034359678</v>
      </c>
      <c r="ACI20" s="295">
        <v>636</v>
      </c>
      <c r="ACJ20" s="189">
        <v>0.10552003904854218</v>
      </c>
      <c r="ACK20" s="189">
        <v>0.11128837346138742</v>
      </c>
      <c r="ACL20" s="263">
        <v>18001.09498520886</v>
      </c>
      <c r="ACM20" s="263">
        <v>954</v>
      </c>
      <c r="ACN20" s="296">
        <v>1</v>
      </c>
      <c r="ACO20" s="263">
        <v>37885.736523483247</v>
      </c>
      <c r="ACP20" s="117">
        <v>55886.831508692107</v>
      </c>
      <c r="ACQ20" s="146">
        <v>636</v>
      </c>
      <c r="ACR20" s="256">
        <v>-1.9780745388646156E-2</v>
      </c>
      <c r="ACS20" s="256">
        <v>-1.9586390052015457E-2</v>
      </c>
      <c r="ACT20" s="255">
        <v>13253.018761325258</v>
      </c>
      <c r="ACU20" s="255">
        <v>954</v>
      </c>
      <c r="ACV20" s="292">
        <v>1</v>
      </c>
      <c r="ACW20" s="255">
        <v>37885.736523483247</v>
      </c>
      <c r="ACX20" s="119">
        <v>51138.755284808503</v>
      </c>
      <c r="ACY20" s="295">
        <v>636</v>
      </c>
      <c r="ACZ20" s="189">
        <v>2.6393826980013538E-3</v>
      </c>
      <c r="ADA20" s="189">
        <v>2.642868935011089E-3</v>
      </c>
      <c r="ADB20" s="263">
        <v>12916.888151794812</v>
      </c>
      <c r="ADC20" s="263">
        <v>954</v>
      </c>
      <c r="ADD20" s="296">
        <v>2</v>
      </c>
      <c r="ADE20" s="263">
        <v>37885.736523483247</v>
      </c>
      <c r="ADF20" s="117">
        <v>50802.624675278057</v>
      </c>
      <c r="ADG20" s="146">
        <v>636</v>
      </c>
      <c r="ADH20" s="256">
        <v>2.4301214289405935E-4</v>
      </c>
      <c r="ADI20" s="256">
        <v>2.430416727368101E-4</v>
      </c>
      <c r="ADJ20" s="255">
        <v>14138.941847613543</v>
      </c>
      <c r="ADK20" s="255">
        <v>954</v>
      </c>
      <c r="ADL20" s="292">
        <v>2</v>
      </c>
      <c r="ADM20" s="255">
        <v>37885.736523483247</v>
      </c>
      <c r="ADN20" s="119">
        <v>52024.678371096787</v>
      </c>
      <c r="ADO20" s="295">
        <v>636</v>
      </c>
      <c r="ADP20" s="189">
        <v>9.6471506156593251E-2</v>
      </c>
      <c r="ADQ20" s="189">
        <v>0.10127820104811858</v>
      </c>
      <c r="ADR20" s="263">
        <v>16435.974444411659</v>
      </c>
      <c r="ADS20" s="263">
        <v>954</v>
      </c>
      <c r="ADT20" s="296">
        <v>1</v>
      </c>
      <c r="ADU20" s="263">
        <v>37885.736523483247</v>
      </c>
      <c r="ADV20" s="117">
        <v>54321.710967894905</v>
      </c>
    </row>
    <row r="21" spans="1:802" x14ac:dyDescent="0.35">
      <c r="A21" s="15">
        <v>45869</v>
      </c>
      <c r="B21" s="16">
        <v>1590</v>
      </c>
      <c r="C21" s="146">
        <v>636</v>
      </c>
      <c r="D21" s="256">
        <v>-7.0115016623940344E-3</v>
      </c>
      <c r="E21" s="256">
        <v>-6.9869784329740225E-3</v>
      </c>
      <c r="F21" s="255">
        <v>14093.022963918762</v>
      </c>
      <c r="G21" s="255">
        <v>954</v>
      </c>
      <c r="H21" s="292">
        <v>1</v>
      </c>
      <c r="I21" s="255">
        <v>41112.880714892242</v>
      </c>
      <c r="J21" s="119">
        <v>55205.903678811002</v>
      </c>
      <c r="K21" s="295">
        <v>636</v>
      </c>
      <c r="L21" s="189">
        <v>2.4081802370589976E-3</v>
      </c>
      <c r="M21" s="189">
        <v>2.4110822321274927E-3</v>
      </c>
      <c r="N21" s="263">
        <v>13994.537385503842</v>
      </c>
      <c r="O21" s="263">
        <v>954</v>
      </c>
      <c r="P21" s="296">
        <v>1</v>
      </c>
      <c r="Q21" s="263">
        <v>41112.880714892242</v>
      </c>
      <c r="R21" s="117">
        <v>55107.418100396084</v>
      </c>
      <c r="S21" s="146">
        <v>636</v>
      </c>
      <c r="T21" s="256">
        <v>1.6100873921769364E-2</v>
      </c>
      <c r="U21" s="256">
        <v>1.6231191461621108E-2</v>
      </c>
      <c r="V21" s="255">
        <v>15085.150179188524</v>
      </c>
      <c r="W21" s="255">
        <v>954</v>
      </c>
      <c r="X21" s="292">
        <v>1</v>
      </c>
      <c r="Y21" s="255">
        <v>41112.880714892242</v>
      </c>
      <c r="Z21" s="119">
        <v>56198.030894080766</v>
      </c>
      <c r="AA21" s="295">
        <v>636</v>
      </c>
      <c r="AB21" s="189">
        <v>-5.0576957474347782E-2</v>
      </c>
      <c r="AC21" s="189">
        <v>-4.9319236133424482E-2</v>
      </c>
      <c r="AD21" s="263">
        <v>14581.580655479096</v>
      </c>
      <c r="AE21" s="263">
        <v>954</v>
      </c>
      <c r="AF21" s="296">
        <v>1</v>
      </c>
      <c r="AG21" s="263">
        <v>41112.880714892242</v>
      </c>
      <c r="AH21" s="117">
        <v>55694.46137037134</v>
      </c>
      <c r="AI21" s="146">
        <v>636</v>
      </c>
      <c r="AJ21" s="256">
        <v>-2.1266623902794664E-2</v>
      </c>
      <c r="AK21" s="256">
        <v>-2.1042083810149159E-2</v>
      </c>
      <c r="AL21" s="255">
        <v>13882.885637036814</v>
      </c>
      <c r="AM21" s="255">
        <v>954</v>
      </c>
      <c r="AN21" s="292">
        <v>1</v>
      </c>
      <c r="AO21" s="255">
        <v>41112.880714892242</v>
      </c>
      <c r="AP21" s="119">
        <v>54995.766351929058</v>
      </c>
      <c r="AQ21" s="295">
        <v>636</v>
      </c>
      <c r="AR21" s="189">
        <v>-8.1819884303922369E-3</v>
      </c>
      <c r="AS21" s="189">
        <v>-8.1486070670723221E-3</v>
      </c>
      <c r="AT21" s="263">
        <v>16665.160661005419</v>
      </c>
      <c r="AU21" s="263">
        <v>954</v>
      </c>
      <c r="AV21" s="296">
        <v>1</v>
      </c>
      <c r="AW21" s="263">
        <v>41112.880714892242</v>
      </c>
      <c r="AX21" s="117">
        <v>57778.041375897665</v>
      </c>
      <c r="AY21" s="146">
        <v>636</v>
      </c>
      <c r="AZ21" s="256">
        <v>1.4938939294641029E-2</v>
      </c>
      <c r="BA21" s="256">
        <v>1.505108298831459E-2</v>
      </c>
      <c r="BB21" s="255">
        <v>18553.976947913947</v>
      </c>
      <c r="BC21" s="255">
        <v>954</v>
      </c>
      <c r="BD21" s="292">
        <v>2</v>
      </c>
      <c r="BE21" s="255">
        <v>41112.880714892242</v>
      </c>
      <c r="BF21" s="119">
        <v>59666.857662806186</v>
      </c>
      <c r="BG21" s="295">
        <v>636</v>
      </c>
      <c r="BH21" s="189">
        <v>-9.8295336975306929E-2</v>
      </c>
      <c r="BI21" s="189">
        <v>-9.3618823654131655E-2</v>
      </c>
      <c r="BJ21" s="263">
        <v>13305.786885180602</v>
      </c>
      <c r="BK21" s="263">
        <v>954</v>
      </c>
      <c r="BL21" s="296">
        <v>1</v>
      </c>
      <c r="BM21" s="263">
        <v>41112.880714892242</v>
      </c>
      <c r="BN21" s="117">
        <v>54418.667600072848</v>
      </c>
      <c r="BO21" s="146">
        <v>636</v>
      </c>
      <c r="BP21" s="256">
        <v>-2.1775093932003768E-2</v>
      </c>
      <c r="BQ21" s="256">
        <v>-2.153972804107851E-2</v>
      </c>
      <c r="BR21" s="255">
        <v>13589.804968879174</v>
      </c>
      <c r="BS21" s="255">
        <v>954</v>
      </c>
      <c r="BT21" s="292">
        <v>1</v>
      </c>
      <c r="BU21" s="255">
        <v>41112.880714892242</v>
      </c>
      <c r="BV21" s="119">
        <v>54702.685683771415</v>
      </c>
      <c r="BW21" s="295">
        <v>636</v>
      </c>
      <c r="BX21" s="189">
        <v>-3.9862289456292027E-2</v>
      </c>
      <c r="BY21" s="189">
        <v>-3.9078240900905503E-2</v>
      </c>
      <c r="BZ21" s="263">
        <v>16139.898070366924</v>
      </c>
      <c r="CA21" s="263">
        <v>954</v>
      </c>
      <c r="CB21" s="296">
        <v>1</v>
      </c>
      <c r="CC21" s="263">
        <v>41112.880714892242</v>
      </c>
      <c r="CD21" s="117">
        <v>57252.778785259165</v>
      </c>
      <c r="CE21" s="146">
        <v>636</v>
      </c>
      <c r="CF21" s="256">
        <v>-6.9753776547020743E-3</v>
      </c>
      <c r="CG21" s="256">
        <v>-6.9511061750238134E-3</v>
      </c>
      <c r="CH21" s="255">
        <v>12456.024404667936</v>
      </c>
      <c r="CI21" s="255">
        <v>954</v>
      </c>
      <c r="CJ21" s="292">
        <v>2</v>
      </c>
      <c r="CK21" s="255">
        <v>41112.880714892242</v>
      </c>
      <c r="CL21" s="119">
        <v>53568.905119560179</v>
      </c>
      <c r="CM21" s="295">
        <v>636</v>
      </c>
      <c r="CN21" s="189">
        <v>2.3681795010608225E-2</v>
      </c>
      <c r="CO21" s="189">
        <v>2.3964435452341615E-2</v>
      </c>
      <c r="CP21" s="263">
        <v>17107.199128107011</v>
      </c>
      <c r="CQ21" s="263">
        <v>954</v>
      </c>
      <c r="CR21" s="296">
        <v>1</v>
      </c>
      <c r="CS21" s="263">
        <v>41112.880714892242</v>
      </c>
      <c r="CT21" s="117">
        <v>58220.079842999257</v>
      </c>
      <c r="CU21" s="146">
        <v>636</v>
      </c>
      <c r="CV21" s="256">
        <v>-1.2614461738078765E-2</v>
      </c>
      <c r="CW21" s="256">
        <v>-1.2535232908527871E-2</v>
      </c>
      <c r="CX21" s="255">
        <v>15162.512209226616</v>
      </c>
      <c r="CY21" s="255">
        <v>954</v>
      </c>
      <c r="CZ21" s="292">
        <v>2</v>
      </c>
      <c r="DA21" s="255">
        <v>41112.880714892242</v>
      </c>
      <c r="DB21" s="119">
        <v>56275.39292411886</v>
      </c>
      <c r="DC21" s="295">
        <v>636</v>
      </c>
      <c r="DD21" s="189">
        <v>6.7889574500516012E-2</v>
      </c>
      <c r="DE21" s="189">
        <v>7.0247119380620449E-2</v>
      </c>
      <c r="DF21" s="263">
        <v>18156.840251485133</v>
      </c>
      <c r="DG21" s="263">
        <v>954</v>
      </c>
      <c r="DH21" s="296">
        <v>2</v>
      </c>
      <c r="DI21" s="263">
        <v>41112.880714892242</v>
      </c>
      <c r="DJ21" s="117">
        <v>59269.720966377376</v>
      </c>
      <c r="DK21" s="146">
        <v>636</v>
      </c>
      <c r="DL21" s="256">
        <v>-8.2139023498461593E-4</v>
      </c>
      <c r="DM21" s="256">
        <v>-8.2105298636947488E-4</v>
      </c>
      <c r="DN21" s="255">
        <v>14720.056737959883</v>
      </c>
      <c r="DO21" s="255">
        <v>954</v>
      </c>
      <c r="DP21" s="292">
        <v>2</v>
      </c>
      <c r="DQ21" s="255">
        <v>41112.880714892242</v>
      </c>
      <c r="DR21" s="119">
        <v>55832.937452852129</v>
      </c>
      <c r="DS21" s="295">
        <v>636</v>
      </c>
      <c r="DT21" s="189">
        <v>0.14375782863269454</v>
      </c>
      <c r="DU21" s="189">
        <v>0.15460446252376681</v>
      </c>
      <c r="DV21" s="263">
        <v>16007.98971930643</v>
      </c>
      <c r="DW21" s="263">
        <v>954</v>
      </c>
      <c r="DX21" s="296">
        <v>1</v>
      </c>
      <c r="DY21" s="263">
        <v>41112.880714892242</v>
      </c>
      <c r="DZ21" s="117">
        <v>57120.870434198674</v>
      </c>
      <c r="EA21" s="146">
        <v>636</v>
      </c>
      <c r="EB21" s="256">
        <v>4.5277191028664981E-2</v>
      </c>
      <c r="EC21" s="256">
        <v>4.6317849636635877E-2</v>
      </c>
      <c r="ED21" s="255">
        <v>17094.089728519524</v>
      </c>
      <c r="EE21" s="255">
        <v>954</v>
      </c>
      <c r="EF21" s="292">
        <v>2</v>
      </c>
      <c r="EG21" s="255">
        <v>41112.880714892242</v>
      </c>
      <c r="EH21" s="119">
        <v>58206.970443411767</v>
      </c>
      <c r="EI21" s="295">
        <v>636</v>
      </c>
      <c r="EJ21" s="189">
        <v>-5.0315550460817204E-2</v>
      </c>
      <c r="EK21" s="189">
        <v>-4.9070689029558467E-2</v>
      </c>
      <c r="EL21" s="263">
        <v>16947.662102975883</v>
      </c>
      <c r="EM21" s="263">
        <v>954</v>
      </c>
      <c r="EN21" s="296">
        <v>1</v>
      </c>
      <c r="EO21" s="263">
        <v>41112.880714892242</v>
      </c>
      <c r="EP21" s="117">
        <v>58060.542817868125</v>
      </c>
      <c r="EQ21" s="146">
        <v>636</v>
      </c>
      <c r="ER21" s="256">
        <v>-5.2210461633617505E-2</v>
      </c>
      <c r="ES21" s="256">
        <v>-5.0870909437907841E-2</v>
      </c>
      <c r="ET21" s="255">
        <v>13530.195619009457</v>
      </c>
      <c r="EU21" s="255">
        <v>954</v>
      </c>
      <c r="EV21" s="292">
        <v>1</v>
      </c>
      <c r="EW21" s="255">
        <v>41112.880714892242</v>
      </c>
      <c r="EX21" s="119">
        <v>54643.076333901699</v>
      </c>
      <c r="EY21" s="295">
        <v>636</v>
      </c>
      <c r="EZ21" s="189">
        <v>4.287553651002559E-2</v>
      </c>
      <c r="FA21" s="189">
        <v>4.3807970782472117E-2</v>
      </c>
      <c r="FB21" s="263">
        <v>16328.555192173424</v>
      </c>
      <c r="FC21" s="263">
        <v>954</v>
      </c>
      <c r="FD21" s="296">
        <v>1</v>
      </c>
      <c r="FE21" s="263">
        <v>41112.880714892242</v>
      </c>
      <c r="FF21" s="117">
        <v>57441.435907065665</v>
      </c>
      <c r="FG21" s="146">
        <v>636</v>
      </c>
      <c r="FH21" s="256">
        <v>-7.1277608349408286E-2</v>
      </c>
      <c r="FI21" s="256">
        <v>-6.8796653581933875E-2</v>
      </c>
      <c r="FJ21" s="255">
        <v>16502.742096563255</v>
      </c>
      <c r="FK21" s="255">
        <v>954</v>
      </c>
      <c r="FL21" s="292">
        <v>1</v>
      </c>
      <c r="FM21" s="255">
        <v>41112.880714892242</v>
      </c>
      <c r="FN21" s="119">
        <v>57615.622811455498</v>
      </c>
      <c r="FO21" s="295">
        <v>636</v>
      </c>
      <c r="FP21" s="189">
        <v>-4.6159940167142692E-2</v>
      </c>
      <c r="FQ21" s="189">
        <v>-4.5110775165601691E-2</v>
      </c>
      <c r="FR21" s="263">
        <v>20001.096570529677</v>
      </c>
      <c r="FS21" s="263">
        <v>954</v>
      </c>
      <c r="FT21" s="296">
        <v>2</v>
      </c>
      <c r="FU21" s="263">
        <v>41112.880714892242</v>
      </c>
      <c r="FV21" s="117">
        <v>61113.977285421919</v>
      </c>
      <c r="FW21" s="146">
        <v>636</v>
      </c>
      <c r="FX21" s="256">
        <v>-6.5512118466848734E-2</v>
      </c>
      <c r="FY21" s="256">
        <v>-6.3412303316097929E-2</v>
      </c>
      <c r="FZ21" s="255">
        <v>12307.501059611726</v>
      </c>
      <c r="GA21" s="255">
        <v>954</v>
      </c>
      <c r="GB21" s="292">
        <v>2</v>
      </c>
      <c r="GC21" s="255">
        <v>41112.880714892242</v>
      </c>
      <c r="GD21" s="119">
        <v>53420.381774503971</v>
      </c>
      <c r="GE21" s="295">
        <v>636</v>
      </c>
      <c r="GF21" s="189">
        <v>2.6630497033995931E-2</v>
      </c>
      <c r="GG21" s="189">
        <v>2.6988257439071184E-2</v>
      </c>
      <c r="GH21" s="263">
        <v>14046.298446857476</v>
      </c>
      <c r="GI21" s="263">
        <v>954</v>
      </c>
      <c r="GJ21" s="296">
        <v>1</v>
      </c>
      <c r="GK21" s="263">
        <v>41112.880714892242</v>
      </c>
      <c r="GL21" s="117">
        <v>55159.179161749722</v>
      </c>
      <c r="GM21" s="146">
        <v>636</v>
      </c>
      <c r="GN21" s="256">
        <v>8.8100519204503028E-2</v>
      </c>
      <c r="GO21" s="256">
        <v>9.2097893322519608E-2</v>
      </c>
      <c r="GP21" s="255">
        <v>17657.476518018342</v>
      </c>
      <c r="GQ21" s="255">
        <v>954</v>
      </c>
      <c r="GR21" s="292">
        <v>2</v>
      </c>
      <c r="GS21" s="255">
        <v>41112.880714892242</v>
      </c>
      <c r="GT21" s="119">
        <v>58770.357232910581</v>
      </c>
      <c r="GU21" s="295">
        <v>636</v>
      </c>
      <c r="GV21" s="189">
        <v>-4.5737822947915882E-2</v>
      </c>
      <c r="GW21" s="189">
        <v>-4.4707614896885572E-2</v>
      </c>
      <c r="GX21" s="263">
        <v>13460.688461081736</v>
      </c>
      <c r="GY21" s="263">
        <v>954</v>
      </c>
      <c r="GZ21" s="296">
        <v>2</v>
      </c>
      <c r="HA21" s="263">
        <v>41112.880714892242</v>
      </c>
      <c r="HB21" s="117">
        <v>54573.569175973978</v>
      </c>
      <c r="HC21" s="146">
        <v>636</v>
      </c>
      <c r="HD21" s="256">
        <v>4.5991423898783107E-3</v>
      </c>
      <c r="HE21" s="256">
        <v>4.6097346774935932E-3</v>
      </c>
      <c r="HF21" s="255">
        <v>12707.834823089923</v>
      </c>
      <c r="HG21" s="255">
        <v>954</v>
      </c>
      <c r="HH21" s="292">
        <v>2</v>
      </c>
      <c r="HI21" s="255">
        <v>41112.880714892242</v>
      </c>
      <c r="HJ21" s="119">
        <v>53820.715537982163</v>
      </c>
      <c r="HK21" s="295">
        <v>636</v>
      </c>
      <c r="HL21" s="189">
        <v>9.3439975554418672E-2</v>
      </c>
      <c r="HM21" s="189">
        <v>9.7944697841581885E-2</v>
      </c>
      <c r="HN21" s="263">
        <v>19409.217964667423</v>
      </c>
      <c r="HO21" s="263">
        <v>954</v>
      </c>
      <c r="HP21" s="296">
        <v>1</v>
      </c>
      <c r="HQ21" s="263">
        <v>41112.880714892242</v>
      </c>
      <c r="HR21" s="117">
        <v>60522.098679559669</v>
      </c>
      <c r="HS21" s="146">
        <v>636</v>
      </c>
      <c r="HT21" s="256">
        <v>-3.249613829144174E-2</v>
      </c>
      <c r="HU21" s="256">
        <v>-3.1973811940896879E-2</v>
      </c>
      <c r="HV21" s="255">
        <v>13150.208688330877</v>
      </c>
      <c r="HW21" s="255">
        <v>954</v>
      </c>
      <c r="HX21" s="292">
        <v>1</v>
      </c>
      <c r="HY21" s="255">
        <v>41112.880714892242</v>
      </c>
      <c r="HZ21" s="119">
        <v>54263.089403223115</v>
      </c>
      <c r="IA21" s="295">
        <v>636</v>
      </c>
      <c r="IB21" s="189">
        <v>3.1178996148700733E-2</v>
      </c>
      <c r="IC21" s="189">
        <v>3.1670152344347446E-2</v>
      </c>
      <c r="ID21" s="263">
        <v>18643.422766672942</v>
      </c>
      <c r="IE21" s="263">
        <v>954</v>
      </c>
      <c r="IF21" s="296">
        <v>1</v>
      </c>
      <c r="IG21" s="263">
        <v>16406.838836763374</v>
      </c>
      <c r="IH21" s="117">
        <v>35050.261603436316</v>
      </c>
      <c r="II21" s="146">
        <v>636</v>
      </c>
      <c r="IJ21" s="256">
        <v>-0.13198824317046812</v>
      </c>
      <c r="IK21" s="256">
        <v>-0.12364870186837029</v>
      </c>
      <c r="IL21" s="255">
        <v>15445.486423912249</v>
      </c>
      <c r="IM21" s="255">
        <v>954</v>
      </c>
      <c r="IN21" s="292">
        <v>1</v>
      </c>
      <c r="IO21" s="255">
        <v>41112.880714892242</v>
      </c>
      <c r="IP21" s="119">
        <v>56558.36713880449</v>
      </c>
      <c r="IQ21" s="295">
        <v>636</v>
      </c>
      <c r="IR21" s="189">
        <v>2.5210123024210504E-3</v>
      </c>
      <c r="IS21" s="189">
        <v>2.5241927260029051E-3</v>
      </c>
      <c r="IT21" s="263">
        <v>13644.302575423646</v>
      </c>
      <c r="IU21" s="263">
        <v>954</v>
      </c>
      <c r="IV21" s="296">
        <v>1</v>
      </c>
      <c r="IW21" s="263">
        <v>41112.880714892242</v>
      </c>
      <c r="IX21" s="117">
        <v>54757.183290315887</v>
      </c>
      <c r="IY21" s="146">
        <v>636</v>
      </c>
      <c r="IZ21" s="256">
        <v>-3.244864993996735E-2</v>
      </c>
      <c r="JA21" s="256">
        <v>-3.1927840881505687E-2</v>
      </c>
      <c r="JB21" s="255">
        <v>13848.93718350971</v>
      </c>
      <c r="JC21" s="255">
        <v>954</v>
      </c>
      <c r="JD21" s="292">
        <v>2</v>
      </c>
      <c r="JE21" s="255">
        <v>41112.880714892242</v>
      </c>
      <c r="JF21" s="119">
        <v>54961.817898401954</v>
      </c>
      <c r="JG21" s="295">
        <v>636</v>
      </c>
      <c r="JH21" s="189">
        <v>2.634377677233353E-2</v>
      </c>
      <c r="JI21" s="189">
        <v>2.669384130672614E-2</v>
      </c>
      <c r="JJ21" s="263">
        <v>15510.006684726819</v>
      </c>
      <c r="JK21" s="263">
        <v>954</v>
      </c>
      <c r="JL21" s="296">
        <v>1</v>
      </c>
      <c r="JM21" s="263">
        <v>13044.760957044975</v>
      </c>
      <c r="JN21" s="117">
        <v>28554.767641771796</v>
      </c>
      <c r="JO21" s="146">
        <v>636</v>
      </c>
      <c r="JP21" s="256">
        <v>4.1568762079414928E-2</v>
      </c>
      <c r="JQ21" s="256">
        <v>4.2444840061951927E-2</v>
      </c>
      <c r="JR21" s="255">
        <v>14481.485960589676</v>
      </c>
      <c r="JS21" s="255">
        <v>954</v>
      </c>
      <c r="JT21" s="292">
        <v>1</v>
      </c>
      <c r="JU21" s="255">
        <v>41112.880714892242</v>
      </c>
      <c r="JV21" s="119">
        <v>55594.366675481921</v>
      </c>
      <c r="JW21" s="295">
        <v>636</v>
      </c>
      <c r="JX21" s="189">
        <v>6.8520081235798461E-2</v>
      </c>
      <c r="JY21" s="189">
        <v>7.0922130174870812E-2</v>
      </c>
      <c r="JZ21" s="263">
        <v>16965.985308740113</v>
      </c>
      <c r="KA21" s="263">
        <v>954</v>
      </c>
      <c r="KB21" s="296">
        <v>1</v>
      </c>
      <c r="KC21" s="263">
        <v>41112.880714892242</v>
      </c>
      <c r="KD21" s="117">
        <v>58078.866023632356</v>
      </c>
      <c r="KE21" s="146">
        <v>636</v>
      </c>
      <c r="KF21" s="256">
        <v>1.0015809040010822E-2</v>
      </c>
      <c r="KG21" s="256">
        <v>1.0066135133891763E-2</v>
      </c>
      <c r="KH21" s="255">
        <v>14492.457981889942</v>
      </c>
      <c r="KI21" s="255">
        <v>954</v>
      </c>
      <c r="KJ21" s="292">
        <v>1</v>
      </c>
      <c r="KK21" s="255">
        <v>41112.880714892242</v>
      </c>
      <c r="KL21" s="119">
        <v>55605.338696782186</v>
      </c>
      <c r="KM21" s="295">
        <v>636</v>
      </c>
      <c r="KN21" s="189">
        <v>-6.2119349485049595E-2</v>
      </c>
      <c r="KO21" s="189">
        <v>-6.022928105373615E-2</v>
      </c>
      <c r="KP21" s="263">
        <v>14058.000375617246</v>
      </c>
      <c r="KQ21" s="263">
        <v>954</v>
      </c>
      <c r="KR21" s="296">
        <v>2</v>
      </c>
      <c r="KS21" s="263">
        <v>41112.880714892242</v>
      </c>
      <c r="KT21" s="117">
        <v>55170.881090509487</v>
      </c>
      <c r="KU21" s="146">
        <v>636</v>
      </c>
      <c r="KV21" s="256">
        <v>9.828773050168077E-3</v>
      </c>
      <c r="KW21" s="256">
        <v>9.87723408069896E-3</v>
      </c>
      <c r="KX21" s="255">
        <v>19819.467332217224</v>
      </c>
      <c r="KY21" s="255">
        <v>954</v>
      </c>
      <c r="KZ21" s="292">
        <v>1</v>
      </c>
      <c r="LA21" s="255">
        <v>41112.880714892242</v>
      </c>
      <c r="LB21" s="119">
        <v>60932.348047109466</v>
      </c>
      <c r="LC21" s="295">
        <v>636</v>
      </c>
      <c r="LD21" s="189">
        <v>3.0723214922355701E-2</v>
      </c>
      <c r="LE21" s="189">
        <v>3.1200043598636817E-2</v>
      </c>
      <c r="LF21" s="263">
        <v>18668.087308397477</v>
      </c>
      <c r="LG21" s="263">
        <v>954</v>
      </c>
      <c r="LH21" s="296">
        <v>2</v>
      </c>
      <c r="LI21" s="263">
        <v>41112.880714892242</v>
      </c>
      <c r="LJ21" s="117">
        <v>59780.968023289723</v>
      </c>
      <c r="LK21" s="146">
        <v>636</v>
      </c>
      <c r="LL21" s="256">
        <v>5.3007852551947704E-2</v>
      </c>
      <c r="LM21" s="256">
        <v>5.4437925115428998E-2</v>
      </c>
      <c r="LN21" s="255">
        <v>17273.969770873246</v>
      </c>
      <c r="LO21" s="255">
        <v>954</v>
      </c>
      <c r="LP21" s="292">
        <v>1</v>
      </c>
      <c r="LQ21" s="255">
        <v>41112.880714892242</v>
      </c>
      <c r="LR21" s="119">
        <v>58386.850485765492</v>
      </c>
      <c r="LS21" s="295">
        <v>636</v>
      </c>
      <c r="LT21" s="189">
        <v>2.2094160393043103E-3</v>
      </c>
      <c r="LU21" s="189">
        <v>2.2118585974661986E-3</v>
      </c>
      <c r="LV21" s="263">
        <v>16835.49663481165</v>
      </c>
      <c r="LW21" s="263">
        <v>954</v>
      </c>
      <c r="LX21" s="296">
        <v>2</v>
      </c>
      <c r="LY21" s="263">
        <v>41112.880714892242</v>
      </c>
      <c r="LZ21" s="117">
        <v>57948.377349703893</v>
      </c>
      <c r="MA21" s="146">
        <v>636</v>
      </c>
      <c r="MB21" s="256">
        <v>4.5276925735425827E-2</v>
      </c>
      <c r="MC21" s="256">
        <v>4.6317572055621259E-2</v>
      </c>
      <c r="MD21" s="255">
        <v>9435.3979796197909</v>
      </c>
      <c r="ME21" s="255">
        <v>954</v>
      </c>
      <c r="MF21" s="292">
        <v>1</v>
      </c>
      <c r="MG21" s="255">
        <v>41112.880714892242</v>
      </c>
      <c r="MH21" s="119">
        <v>50548.278694512032</v>
      </c>
      <c r="MI21" s="295">
        <v>636</v>
      </c>
      <c r="MJ21" s="189">
        <v>8.224033264161755E-2</v>
      </c>
      <c r="MK21" s="189">
        <v>8.5716711642039645E-2</v>
      </c>
      <c r="ML21" s="263">
        <v>17827.661323832232</v>
      </c>
      <c r="MM21" s="263">
        <v>954</v>
      </c>
      <c r="MN21" s="296">
        <v>1</v>
      </c>
      <c r="MO21" s="263">
        <v>41112.880714892242</v>
      </c>
      <c r="MP21" s="117">
        <v>58940.542038724474</v>
      </c>
      <c r="MQ21" s="146">
        <v>636</v>
      </c>
      <c r="MR21" s="256">
        <v>2.3279797746776437E-2</v>
      </c>
      <c r="MS21" s="256">
        <v>2.3552887277191292E-2</v>
      </c>
      <c r="MT21" s="255">
        <v>17283.417641339493</v>
      </c>
      <c r="MU21" s="255">
        <v>954</v>
      </c>
      <c r="MV21" s="292">
        <v>2</v>
      </c>
      <c r="MW21" s="255">
        <v>25521.370195488882</v>
      </c>
      <c r="MX21" s="119">
        <v>42804.787836828371</v>
      </c>
      <c r="MY21" s="295">
        <v>636</v>
      </c>
      <c r="MZ21" s="189">
        <v>3.4465197574259282E-2</v>
      </c>
      <c r="NA21" s="189">
        <v>3.5066004941492812E-2</v>
      </c>
      <c r="NB21" s="263">
        <v>13748.564321184385</v>
      </c>
      <c r="NC21" s="263">
        <v>954</v>
      </c>
      <c r="ND21" s="296">
        <v>1</v>
      </c>
      <c r="NE21" s="263">
        <v>41112.880714892242</v>
      </c>
      <c r="NF21" s="117">
        <v>54861.445036076628</v>
      </c>
      <c r="NG21" s="146">
        <v>636</v>
      </c>
      <c r="NH21" s="256">
        <v>1.6174320670560516E-2</v>
      </c>
      <c r="NI21" s="256">
        <v>1.6305833079712562E-2</v>
      </c>
      <c r="NJ21" s="255">
        <v>17316.232162451797</v>
      </c>
      <c r="NK21" s="255">
        <v>954</v>
      </c>
      <c r="NL21" s="292">
        <v>1</v>
      </c>
      <c r="NM21" s="255">
        <v>41112.880714892242</v>
      </c>
      <c r="NN21" s="119">
        <v>58429.112877344043</v>
      </c>
      <c r="NO21" s="295">
        <v>636</v>
      </c>
      <c r="NP21" s="189">
        <v>4.2761349791313137E-2</v>
      </c>
      <c r="NQ21" s="189">
        <v>4.3688788579964388E-2</v>
      </c>
      <c r="NR21" s="263">
        <v>16172.432164823706</v>
      </c>
      <c r="NS21" s="263">
        <v>954</v>
      </c>
      <c r="NT21" s="296">
        <v>1</v>
      </c>
      <c r="NU21" s="263">
        <v>41112.880714892242</v>
      </c>
      <c r="NV21" s="117">
        <v>57285.312879715944</v>
      </c>
      <c r="NW21" s="146">
        <v>636</v>
      </c>
      <c r="NX21" s="256">
        <v>-5.9797022882656153E-3</v>
      </c>
      <c r="NY21" s="256">
        <v>-5.9618594512039769E-3</v>
      </c>
      <c r="NZ21" s="255">
        <v>17004.011764667681</v>
      </c>
      <c r="OA21" s="255">
        <v>954</v>
      </c>
      <c r="OB21" s="292">
        <v>1</v>
      </c>
      <c r="OC21" s="255">
        <v>41112.880714892242</v>
      </c>
      <c r="OD21" s="119">
        <v>58116.892479559923</v>
      </c>
      <c r="OE21" s="295">
        <v>636</v>
      </c>
      <c r="OF21" s="189">
        <v>-9.3190400034191628E-2</v>
      </c>
      <c r="OG21" s="189">
        <v>-8.8979974462147005E-2</v>
      </c>
      <c r="OH21" s="263">
        <v>12682.527609132854</v>
      </c>
      <c r="OI21" s="263">
        <v>954</v>
      </c>
      <c r="OJ21" s="296">
        <v>2</v>
      </c>
      <c r="OK21" s="263">
        <v>41112.880714892242</v>
      </c>
      <c r="OL21" s="117">
        <v>53795.408324025098</v>
      </c>
      <c r="OM21" s="146">
        <v>636</v>
      </c>
      <c r="ON21" s="256">
        <v>-9.038958637714864E-2</v>
      </c>
      <c r="OO21" s="256">
        <v>-8.6424800520094824E-2</v>
      </c>
      <c r="OP21" s="255">
        <v>11930.5088284298</v>
      </c>
      <c r="OQ21" s="255">
        <v>954</v>
      </c>
      <c r="OR21" s="292">
        <v>1</v>
      </c>
      <c r="OS21" s="255">
        <v>41112.880714892242</v>
      </c>
      <c r="OT21" s="119">
        <v>53043.389543322046</v>
      </c>
      <c r="OU21" s="295">
        <v>636</v>
      </c>
      <c r="OV21" s="189">
        <v>-3.2067247677171978E-2</v>
      </c>
      <c r="OW21" s="189">
        <v>-3.1558545548907579E-2</v>
      </c>
      <c r="OX21" s="263">
        <v>14877.371618469379</v>
      </c>
      <c r="OY21" s="263">
        <v>954</v>
      </c>
      <c r="OZ21" s="296">
        <v>1</v>
      </c>
      <c r="PA21" s="263">
        <v>41112.880714892242</v>
      </c>
      <c r="PB21" s="117">
        <v>55990.252333361619</v>
      </c>
      <c r="PC21" s="146">
        <v>636</v>
      </c>
      <c r="PD21" s="256">
        <v>4.7564837708612808E-3</v>
      </c>
      <c r="PE21" s="256">
        <v>4.7678137963640399E-3</v>
      </c>
      <c r="PF21" s="255">
        <v>15715.832725910217</v>
      </c>
      <c r="PG21" s="255">
        <v>954</v>
      </c>
      <c r="PH21" s="292">
        <v>1</v>
      </c>
      <c r="PI21" s="255">
        <v>41112.880714892242</v>
      </c>
      <c r="PJ21" s="119">
        <v>56828.713440802458</v>
      </c>
      <c r="PK21" s="295">
        <v>636</v>
      </c>
      <c r="PL21" s="189">
        <v>6.0435844099757226E-2</v>
      </c>
      <c r="PM21" s="189">
        <v>6.2299442607008926E-2</v>
      </c>
      <c r="PN21" s="263">
        <v>17972.85087835529</v>
      </c>
      <c r="PO21" s="263">
        <v>954</v>
      </c>
      <c r="PP21" s="296">
        <v>2</v>
      </c>
      <c r="PQ21" s="263">
        <v>41112.880714892242</v>
      </c>
      <c r="PR21" s="117">
        <v>59085.731593247532</v>
      </c>
      <c r="PS21" s="146">
        <v>636</v>
      </c>
      <c r="PT21" s="256">
        <v>-4.2753903007316255E-2</v>
      </c>
      <c r="PU21" s="256">
        <v>-4.1852841810893326E-2</v>
      </c>
      <c r="PV21" s="255">
        <v>20687.349518563031</v>
      </c>
      <c r="PW21" s="255">
        <v>954</v>
      </c>
      <c r="PX21" s="292">
        <v>2</v>
      </c>
      <c r="PY21" s="255">
        <v>41112.880714892242</v>
      </c>
      <c r="PZ21" s="119">
        <v>61800.230233455273</v>
      </c>
      <c r="QA21" s="295">
        <v>636</v>
      </c>
      <c r="QB21" s="189">
        <v>3.9948696918348993E-2</v>
      </c>
      <c r="QC21" s="189">
        <v>4.0757378761943297E-2</v>
      </c>
      <c r="QD21" s="263">
        <v>15860.140712336723</v>
      </c>
      <c r="QE21" s="263">
        <v>954</v>
      </c>
      <c r="QF21" s="296">
        <v>2</v>
      </c>
      <c r="QG21" s="263">
        <v>41112.880714892242</v>
      </c>
      <c r="QH21" s="117">
        <v>56973.021427228967</v>
      </c>
      <c r="QI21" s="146">
        <v>636</v>
      </c>
      <c r="QJ21" s="256">
        <v>-1.7595669284838692E-2</v>
      </c>
      <c r="QK21" s="256">
        <v>-1.7441769474784152E-2</v>
      </c>
      <c r="QL21" s="255">
        <v>14105.243474897699</v>
      </c>
      <c r="QM21" s="255">
        <v>954</v>
      </c>
      <c r="QN21" s="292">
        <v>1</v>
      </c>
      <c r="QO21" s="255">
        <v>41112.880714892242</v>
      </c>
      <c r="QP21" s="119">
        <v>55218.124189789945</v>
      </c>
      <c r="QQ21" s="295">
        <v>636</v>
      </c>
      <c r="QR21" s="189">
        <v>5.0104272175540594E-2</v>
      </c>
      <c r="QS21" s="189">
        <v>5.1380720415595382E-2</v>
      </c>
      <c r="QT21" s="263">
        <v>15662.94367919403</v>
      </c>
      <c r="QU21" s="263">
        <v>954</v>
      </c>
      <c r="QV21" s="296">
        <v>1</v>
      </c>
      <c r="QW21" s="263">
        <v>41112.880714892242</v>
      </c>
      <c r="QX21" s="117">
        <v>56775.824394086274</v>
      </c>
      <c r="QY21" s="146">
        <v>636</v>
      </c>
      <c r="QZ21" s="256">
        <v>5.4378085677613465E-2</v>
      </c>
      <c r="RA21" s="256">
        <v>5.5883741215722926E-2</v>
      </c>
      <c r="RB21" s="255">
        <v>15236.810276648614</v>
      </c>
      <c r="RC21" s="255">
        <v>954</v>
      </c>
      <c r="RD21" s="292">
        <v>1</v>
      </c>
      <c r="RE21" s="255">
        <v>41112.880714892242</v>
      </c>
      <c r="RF21" s="119">
        <v>56349.690991540854</v>
      </c>
      <c r="RG21" s="295">
        <v>636</v>
      </c>
      <c r="RH21" s="189">
        <v>-8.1688461904342279E-4</v>
      </c>
      <c r="RI21" s="189">
        <v>-8.1655105963573948E-4</v>
      </c>
      <c r="RJ21" s="263">
        <v>15192.193639806062</v>
      </c>
      <c r="RK21" s="263">
        <v>954</v>
      </c>
      <c r="RL21" s="296">
        <v>2</v>
      </c>
      <c r="RM21" s="263">
        <v>41112.880714892242</v>
      </c>
      <c r="RN21" s="117">
        <v>56305.074354698307</v>
      </c>
      <c r="RO21" s="146">
        <v>636</v>
      </c>
      <c r="RP21" s="256">
        <v>-6.7888367308224116E-3</v>
      </c>
      <c r="RQ21" s="256">
        <v>-6.7658446380201021E-3</v>
      </c>
      <c r="RR21" s="255">
        <v>13175.180404388095</v>
      </c>
      <c r="RS21" s="255">
        <v>954</v>
      </c>
      <c r="RT21" s="292">
        <v>1</v>
      </c>
      <c r="RU21" s="255">
        <v>41112.880714892242</v>
      </c>
      <c r="RV21" s="119">
        <v>54288.061119280334</v>
      </c>
      <c r="RW21" s="295">
        <v>636</v>
      </c>
      <c r="RX21" s="189">
        <v>4.7657431862735626E-2</v>
      </c>
      <c r="RY21" s="189">
        <v>4.8811304441999104E-2</v>
      </c>
      <c r="RZ21" s="263">
        <v>17117.349756876472</v>
      </c>
      <c r="SA21" s="263">
        <v>954</v>
      </c>
      <c r="SB21" s="296">
        <v>1</v>
      </c>
      <c r="SC21" s="263">
        <v>41112.880714892242</v>
      </c>
      <c r="SD21" s="117">
        <v>58230.230471768715</v>
      </c>
      <c r="SE21" s="146">
        <v>636</v>
      </c>
      <c r="SF21" s="256">
        <v>-4.3299666308645506E-2</v>
      </c>
      <c r="SG21" s="256">
        <v>-4.2375620697364225E-2</v>
      </c>
      <c r="SH21" s="255">
        <v>13190.615348127385</v>
      </c>
      <c r="SI21" s="255">
        <v>954</v>
      </c>
      <c r="SJ21" s="292">
        <v>2</v>
      </c>
      <c r="SK21" s="255">
        <v>41112.880714892242</v>
      </c>
      <c r="SL21" s="119">
        <v>54303.496063019629</v>
      </c>
      <c r="SM21" s="295">
        <v>636</v>
      </c>
      <c r="SN21" s="189">
        <v>5.8624158392259693E-2</v>
      </c>
      <c r="SO21" s="189">
        <v>6.0376632179761414E-2</v>
      </c>
      <c r="SP21" s="263">
        <v>15228.717736109358</v>
      </c>
      <c r="SQ21" s="263">
        <v>954</v>
      </c>
      <c r="SR21" s="296">
        <v>1</v>
      </c>
      <c r="SS21" s="263">
        <v>41112.880714892242</v>
      </c>
      <c r="ST21" s="117">
        <v>56341.598451001599</v>
      </c>
      <c r="SU21" s="146">
        <v>636</v>
      </c>
      <c r="SV21" s="256">
        <v>3.7095068922145011E-3</v>
      </c>
      <c r="SW21" s="256">
        <v>3.7163956282102451E-3</v>
      </c>
      <c r="SX21" s="255">
        <v>13410.566946525983</v>
      </c>
      <c r="SY21" s="255">
        <v>954</v>
      </c>
      <c r="SZ21" s="292">
        <v>1</v>
      </c>
      <c r="TA21" s="255">
        <v>41112.880714892242</v>
      </c>
      <c r="TB21" s="119">
        <v>54523.447661418228</v>
      </c>
      <c r="TC21" s="295">
        <v>636</v>
      </c>
      <c r="TD21" s="189">
        <v>-3.0454574907127236E-2</v>
      </c>
      <c r="TE21" s="189">
        <v>-2.9995506389337678E-2</v>
      </c>
      <c r="TF21" s="263">
        <v>15143.784096213232</v>
      </c>
      <c r="TG21" s="263">
        <v>954</v>
      </c>
      <c r="TH21" s="296">
        <v>1</v>
      </c>
      <c r="TI21" s="263">
        <v>41112.880714892242</v>
      </c>
      <c r="TJ21" s="117">
        <v>56256.664811105475</v>
      </c>
      <c r="TK21" s="146">
        <v>636</v>
      </c>
      <c r="TL21" s="256">
        <v>7.6727528131681155E-2</v>
      </c>
      <c r="TM21" s="256">
        <v>7.974783539819974E-2</v>
      </c>
      <c r="TN21" s="255">
        <v>17025.990479643384</v>
      </c>
      <c r="TO21" s="255">
        <v>954</v>
      </c>
      <c r="TP21" s="292">
        <v>1</v>
      </c>
      <c r="TQ21" s="255">
        <v>41112.880714892242</v>
      </c>
      <c r="TR21" s="119">
        <v>58138.871194535626</v>
      </c>
      <c r="TS21" s="295">
        <v>636</v>
      </c>
      <c r="TT21" s="189">
        <v>8.3995637506555684E-2</v>
      </c>
      <c r="TU21" s="189">
        <v>8.7624149045256505E-2</v>
      </c>
      <c r="TV21" s="263">
        <v>18890.524067634527</v>
      </c>
      <c r="TW21" s="263">
        <v>954</v>
      </c>
      <c r="TX21" s="296">
        <v>1</v>
      </c>
      <c r="TY21" s="263">
        <v>41112.880714892242</v>
      </c>
      <c r="TZ21" s="117">
        <v>60003.40478252677</v>
      </c>
      <c r="UA21" s="146">
        <v>636</v>
      </c>
      <c r="UB21" s="256">
        <v>7.1059593401200022E-2</v>
      </c>
      <c r="UC21" s="256">
        <v>7.36452061314532E-2</v>
      </c>
      <c r="UD21" s="255">
        <v>14405.313184831402</v>
      </c>
      <c r="UE21" s="255">
        <v>954</v>
      </c>
      <c r="UF21" s="292">
        <v>2</v>
      </c>
      <c r="UG21" s="255">
        <v>41112.880714892242</v>
      </c>
      <c r="UH21" s="119">
        <v>55518.193899723643</v>
      </c>
      <c r="UI21" s="295">
        <v>636</v>
      </c>
      <c r="UJ21" s="189">
        <v>6.3018198120770577E-3</v>
      </c>
      <c r="UK21" s="189">
        <v>6.3217180549697272E-3</v>
      </c>
      <c r="UL21" s="263">
        <v>16336.594744222128</v>
      </c>
      <c r="UM21" s="263">
        <v>954</v>
      </c>
      <c r="UN21" s="296">
        <v>1</v>
      </c>
      <c r="UO21" s="263">
        <v>41112.880714892242</v>
      </c>
      <c r="UP21" s="117">
        <v>57449.475459114372</v>
      </c>
      <c r="UQ21" s="146">
        <v>636</v>
      </c>
      <c r="UR21" s="256">
        <v>8.2730325123920576E-2</v>
      </c>
      <c r="US21" s="256">
        <v>8.6248835026237369E-2</v>
      </c>
      <c r="UT21" s="255">
        <v>17069.991331810015</v>
      </c>
      <c r="UU21" s="255">
        <v>954</v>
      </c>
      <c r="UV21" s="292">
        <v>1</v>
      </c>
      <c r="UW21" s="255">
        <v>41112.880714892242</v>
      </c>
      <c r="UX21" s="119">
        <v>58182.872046702258</v>
      </c>
      <c r="UY21" s="295">
        <v>636</v>
      </c>
      <c r="UZ21" s="189">
        <v>6.1363304812121655E-2</v>
      </c>
      <c r="VA21" s="189">
        <v>6.3285140632233228E-2</v>
      </c>
      <c r="VB21" s="263">
        <v>15013.972715273174</v>
      </c>
      <c r="VC21" s="263">
        <v>954</v>
      </c>
      <c r="VD21" s="296">
        <v>1</v>
      </c>
      <c r="VE21" s="263">
        <v>41112.880714892242</v>
      </c>
      <c r="VF21" s="117">
        <v>56126.853430165414</v>
      </c>
      <c r="VG21" s="146">
        <v>636</v>
      </c>
      <c r="VH21" s="256">
        <v>0.1167732047136161</v>
      </c>
      <c r="VI21" s="256">
        <v>0.12386451361052586</v>
      </c>
      <c r="VJ21" s="255">
        <v>20047.077967902864</v>
      </c>
      <c r="VK21" s="255">
        <v>954</v>
      </c>
      <c r="VL21" s="292">
        <v>1</v>
      </c>
      <c r="VM21" s="255">
        <v>41112.880714892242</v>
      </c>
      <c r="VN21" s="119">
        <v>61159.958682795106</v>
      </c>
      <c r="VO21" s="295">
        <v>636</v>
      </c>
      <c r="VP21" s="189">
        <v>7.8353719080003034E-2</v>
      </c>
      <c r="VQ21" s="189">
        <v>8.1505140023766742E-2</v>
      </c>
      <c r="VR21" s="263">
        <v>13522.707862413374</v>
      </c>
      <c r="VS21" s="263">
        <v>954</v>
      </c>
      <c r="VT21" s="296">
        <v>2</v>
      </c>
      <c r="VU21" s="263">
        <v>41112.880714892242</v>
      </c>
      <c r="VV21" s="117">
        <v>54635.588577305614</v>
      </c>
      <c r="VW21" s="146">
        <v>636</v>
      </c>
      <c r="VX21" s="256">
        <v>2.8303468354267173E-2</v>
      </c>
      <c r="VY21" s="256">
        <v>2.8707817326145912E-2</v>
      </c>
      <c r="VZ21" s="255">
        <v>15108.164438814198</v>
      </c>
      <c r="WA21" s="255">
        <v>954</v>
      </c>
      <c r="WB21" s="292">
        <v>1</v>
      </c>
      <c r="WC21" s="255">
        <v>41112.880714892242</v>
      </c>
      <c r="WD21" s="119">
        <v>56221.045153706436</v>
      </c>
      <c r="WE21" s="295">
        <v>636</v>
      </c>
      <c r="WF21" s="189">
        <v>-1.3225909763056935E-2</v>
      </c>
      <c r="WG21" s="189">
        <v>-1.3138831736640211E-2</v>
      </c>
      <c r="WH21" s="263">
        <v>14523.073128874012</v>
      </c>
      <c r="WI21" s="263">
        <v>954</v>
      </c>
      <c r="WJ21" s="296">
        <v>1</v>
      </c>
      <c r="WK21" s="263">
        <v>41112.880714892242</v>
      </c>
      <c r="WL21" s="117">
        <v>55635.953843766256</v>
      </c>
      <c r="WM21" s="146">
        <v>636</v>
      </c>
      <c r="WN21" s="256">
        <v>-4.122344825983737E-2</v>
      </c>
      <c r="WO21" s="256">
        <v>-4.0385318241099588E-2</v>
      </c>
      <c r="WP21" s="255">
        <v>14724.453749689008</v>
      </c>
      <c r="WQ21" s="255">
        <v>954</v>
      </c>
      <c r="WR21" s="292">
        <v>1</v>
      </c>
      <c r="WS21" s="255">
        <v>41112.880714892242</v>
      </c>
      <c r="WT21" s="119">
        <v>55837.334464581247</v>
      </c>
      <c r="WU21" s="295">
        <v>636</v>
      </c>
      <c r="WV21" s="189">
        <v>-3.556958968204952E-2</v>
      </c>
      <c r="WW21" s="189">
        <v>-3.4944426017356145E-2</v>
      </c>
      <c r="WX21" s="263">
        <v>13454.658470622002</v>
      </c>
      <c r="WY21" s="263">
        <v>954</v>
      </c>
      <c r="WZ21" s="296">
        <v>1</v>
      </c>
      <c r="XA21" s="263">
        <v>41112.880714892242</v>
      </c>
      <c r="XB21" s="117">
        <v>54567.539185514244</v>
      </c>
      <c r="XC21" s="146">
        <v>636</v>
      </c>
      <c r="XD21" s="256">
        <v>-3.3181622230315448E-2</v>
      </c>
      <c r="XE21" s="256">
        <v>-3.2637150965122319E-2</v>
      </c>
      <c r="XF21" s="255">
        <v>18545.079081771244</v>
      </c>
      <c r="XG21" s="255">
        <v>954</v>
      </c>
      <c r="XH21" s="292">
        <v>1</v>
      </c>
      <c r="XI21" s="255">
        <v>41112.880714892242</v>
      </c>
      <c r="XJ21" s="119">
        <v>59657.95979666349</v>
      </c>
      <c r="XK21" s="295">
        <v>636</v>
      </c>
      <c r="XL21" s="189">
        <v>3.0112675113206894E-2</v>
      </c>
      <c r="XM21" s="189">
        <v>3.0570647076191504E-2</v>
      </c>
      <c r="XN21" s="263">
        <v>18302.373705270125</v>
      </c>
      <c r="XO21" s="263">
        <v>954</v>
      </c>
      <c r="XP21" s="296">
        <v>1</v>
      </c>
      <c r="XQ21" s="263">
        <v>41112.880714892242</v>
      </c>
      <c r="XR21" s="117">
        <v>59415.254420162368</v>
      </c>
      <c r="XS21" s="146">
        <v>636</v>
      </c>
      <c r="XT21" s="256">
        <v>-9.7510516827601812E-2</v>
      </c>
      <c r="XU21" s="256">
        <v>-9.2907198232977328E-2</v>
      </c>
      <c r="XV21" s="255">
        <v>14538.999251264177</v>
      </c>
      <c r="XW21" s="255">
        <v>954</v>
      </c>
      <c r="XX21" s="292">
        <v>1</v>
      </c>
      <c r="XY21" s="255">
        <v>41112.880714892242</v>
      </c>
      <c r="XZ21" s="119">
        <v>55651.879966156419</v>
      </c>
      <c r="YA21" s="295">
        <v>636</v>
      </c>
      <c r="YB21" s="189">
        <v>-1.9614574295682011E-3</v>
      </c>
      <c r="YC21" s="189">
        <v>-1.9595350290518843E-3</v>
      </c>
      <c r="YD21" s="263">
        <v>13961.073300445036</v>
      </c>
      <c r="YE21" s="263">
        <v>954</v>
      </c>
      <c r="YF21" s="296">
        <v>2</v>
      </c>
      <c r="YG21" s="263">
        <v>41112.880714892242</v>
      </c>
      <c r="YH21" s="117">
        <v>55073.95401533728</v>
      </c>
      <c r="YI21" s="146">
        <v>636</v>
      </c>
      <c r="YJ21" s="256">
        <v>-2.7038978957460064E-2</v>
      </c>
      <c r="YK21" s="256">
        <v>-2.6676698342656846E-2</v>
      </c>
      <c r="YL21" s="255">
        <v>15370.076694102529</v>
      </c>
      <c r="YM21" s="255">
        <v>954</v>
      </c>
      <c r="YN21" s="292">
        <v>1</v>
      </c>
      <c r="YO21" s="255">
        <v>41112.880714892242</v>
      </c>
      <c r="YP21" s="119">
        <v>56482.957408994771</v>
      </c>
      <c r="YQ21" s="295">
        <v>636</v>
      </c>
      <c r="YR21" s="189">
        <v>-1.806021363213977E-2</v>
      </c>
      <c r="YS21" s="189">
        <v>-1.7898105344337889E-2</v>
      </c>
      <c r="YT21" s="263">
        <v>15888.500652401379</v>
      </c>
      <c r="YU21" s="263">
        <v>954</v>
      </c>
      <c r="YV21" s="296">
        <v>1</v>
      </c>
      <c r="YW21" s="263">
        <v>41112.880714892242</v>
      </c>
      <c r="YX21" s="117">
        <v>57001.381367293623</v>
      </c>
      <c r="YY21" s="146">
        <v>636</v>
      </c>
      <c r="YZ21" s="256">
        <v>-1.2899756361240928E-2</v>
      </c>
      <c r="ZA21" s="256">
        <v>-1.2816911114591711E-2</v>
      </c>
      <c r="ZB21" s="255">
        <v>15002.037975724728</v>
      </c>
      <c r="ZC21" s="255">
        <v>954</v>
      </c>
      <c r="ZD21" s="292">
        <v>1</v>
      </c>
      <c r="ZE21" s="255">
        <v>41112.880714892242</v>
      </c>
      <c r="ZF21" s="119">
        <v>56114.918690616971</v>
      </c>
      <c r="ZG21" s="295">
        <v>636</v>
      </c>
      <c r="ZH21" s="189">
        <v>9.9096022180270638E-2</v>
      </c>
      <c r="ZI21" s="189">
        <v>0.10417231950218042</v>
      </c>
      <c r="ZJ21" s="263">
        <v>18772.694901643154</v>
      </c>
      <c r="ZK21" s="263">
        <v>954</v>
      </c>
      <c r="ZL21" s="296">
        <v>2</v>
      </c>
      <c r="ZM21" s="263">
        <v>41112.880714892242</v>
      </c>
      <c r="ZN21" s="117">
        <v>59885.575616535396</v>
      </c>
      <c r="ZO21" s="146">
        <v>636</v>
      </c>
      <c r="ZP21" s="256">
        <v>-2.4863724572686065E-2</v>
      </c>
      <c r="ZQ21" s="256">
        <v>-2.4557168139994423E-2</v>
      </c>
      <c r="ZR21" s="255">
        <v>13953.05744916916</v>
      </c>
      <c r="ZS21" s="255">
        <v>954</v>
      </c>
      <c r="ZT21" s="292">
        <v>1</v>
      </c>
      <c r="ZU21" s="255">
        <v>41112.880714892242</v>
      </c>
      <c r="ZV21" s="119">
        <v>55065.938164061401</v>
      </c>
      <c r="ZW21" s="295">
        <v>636</v>
      </c>
      <c r="ZX21" s="189">
        <v>-7.8322921342193583E-2</v>
      </c>
      <c r="ZY21" s="189">
        <v>-7.5334215988942632E-2</v>
      </c>
      <c r="ZZ21" s="263">
        <v>14819.202592967147</v>
      </c>
      <c r="AAA21" s="263">
        <v>954</v>
      </c>
      <c r="AAB21" s="296">
        <v>1</v>
      </c>
      <c r="AAC21" s="263">
        <v>41112.880714892242</v>
      </c>
      <c r="AAD21" s="117">
        <v>55932.083307859386</v>
      </c>
      <c r="AAE21" s="146">
        <v>636</v>
      </c>
      <c r="AAF21" s="256">
        <v>3.6468942183999639E-2</v>
      </c>
      <c r="AAG21" s="256">
        <v>3.7142092149272887E-2</v>
      </c>
      <c r="AAH21" s="255">
        <v>17447.344648329352</v>
      </c>
      <c r="AAI21" s="255">
        <v>954</v>
      </c>
      <c r="AAJ21" s="292">
        <v>1</v>
      </c>
      <c r="AAK21" s="255">
        <v>41112.880714892242</v>
      </c>
      <c r="AAL21" s="119">
        <v>58560.225363221594</v>
      </c>
      <c r="AAM21" s="295">
        <v>636</v>
      </c>
      <c r="AAN21" s="189">
        <v>1.7406751722700665E-2</v>
      </c>
      <c r="AAO21" s="189">
        <v>1.7559132090545715E-2</v>
      </c>
      <c r="AAP21" s="263">
        <v>13390.252961807066</v>
      </c>
      <c r="AAQ21" s="263">
        <v>954</v>
      </c>
      <c r="AAR21" s="296">
        <v>1</v>
      </c>
      <c r="AAS21" s="263">
        <v>41112.880714892242</v>
      </c>
      <c r="AAT21" s="117">
        <v>54503.133676699304</v>
      </c>
      <c r="AAU21" s="146">
        <v>636</v>
      </c>
      <c r="AAV21" s="256">
        <v>-6.3919460116965308E-3</v>
      </c>
      <c r="AAW21" s="256">
        <v>-6.3715609812518004E-3</v>
      </c>
      <c r="AAX21" s="255">
        <v>16529.045227900177</v>
      </c>
      <c r="AAY21" s="255">
        <v>954</v>
      </c>
      <c r="AAZ21" s="292">
        <v>1</v>
      </c>
      <c r="ABA21" s="255">
        <v>41112.880714892242</v>
      </c>
      <c r="ABB21" s="119">
        <v>57641.925942792419</v>
      </c>
      <c r="ABC21" s="295">
        <v>636</v>
      </c>
      <c r="ABD21" s="189">
        <v>3.0933918745607643E-2</v>
      </c>
      <c r="ABE21" s="189">
        <v>3.1417344282599124E-2</v>
      </c>
      <c r="ABF21" s="263">
        <v>15120.714867498817</v>
      </c>
      <c r="ABG21" s="263">
        <v>954</v>
      </c>
      <c r="ABH21" s="296">
        <v>1</v>
      </c>
      <c r="ABI21" s="263">
        <v>41112.880714892242</v>
      </c>
      <c r="ABJ21" s="117">
        <v>56233.595582391063</v>
      </c>
      <c r="ABK21" s="146">
        <v>636</v>
      </c>
      <c r="ABL21" s="256">
        <v>1.2477759397720549E-4</v>
      </c>
      <c r="ABM21" s="256">
        <v>1.2478537902493869E-4</v>
      </c>
      <c r="ABN21" s="255">
        <v>13284.311419934656</v>
      </c>
      <c r="ABO21" s="255">
        <v>954</v>
      </c>
      <c r="ABP21" s="292">
        <v>1</v>
      </c>
      <c r="ABQ21" s="255">
        <v>41112.880714892242</v>
      </c>
      <c r="ABR21" s="119">
        <v>54397.192134826895</v>
      </c>
      <c r="ABS21" s="295">
        <v>636</v>
      </c>
      <c r="ABT21" s="189">
        <v>3.9965480842111732E-2</v>
      </c>
      <c r="ABU21" s="189">
        <v>4.0774846901035611E-2</v>
      </c>
      <c r="ABV21" s="263">
        <v>17762.420603122773</v>
      </c>
      <c r="ABW21" s="263">
        <v>954</v>
      </c>
      <c r="ABX21" s="296">
        <v>2</v>
      </c>
      <c r="ABY21" s="263">
        <v>41112.880714892242</v>
      </c>
      <c r="ABZ21" s="117">
        <v>58875.301318015016</v>
      </c>
      <c r="ACA21" s="146">
        <v>636</v>
      </c>
      <c r="ACB21" s="256">
        <v>-0.15237039734534949</v>
      </c>
      <c r="ACC21" s="256">
        <v>-0.14132982732092159</v>
      </c>
      <c r="ACD21" s="255">
        <v>14453.328710689848</v>
      </c>
      <c r="ACE21" s="255">
        <v>954</v>
      </c>
      <c r="ACF21" s="292">
        <v>1</v>
      </c>
      <c r="ACG21" s="255">
        <v>41112.880714892242</v>
      </c>
      <c r="ACH21" s="119">
        <v>55566.209425582092</v>
      </c>
      <c r="ACI21" s="295">
        <v>636</v>
      </c>
      <c r="ACJ21" s="189">
        <v>-1.6405729633082827E-2</v>
      </c>
      <c r="ACK21" s="189">
        <v>-1.6271888570326798E-2</v>
      </c>
      <c r="ACL21" s="263">
        <v>18344.183173465673</v>
      </c>
      <c r="ACM21" s="263">
        <v>954</v>
      </c>
      <c r="ACN21" s="296">
        <v>1</v>
      </c>
      <c r="ACO21" s="263">
        <v>41112.880714892242</v>
      </c>
      <c r="ACP21" s="117">
        <v>59457.063888357916</v>
      </c>
      <c r="ACQ21" s="146">
        <v>636</v>
      </c>
      <c r="ACR21" s="256">
        <v>-3.6285718543519849E-2</v>
      </c>
      <c r="ACS21" s="256">
        <v>-3.5635282766054543E-2</v>
      </c>
      <c r="ACT21" s="255">
        <v>13416.743690261606</v>
      </c>
      <c r="ACU21" s="255">
        <v>954</v>
      </c>
      <c r="ACV21" s="292">
        <v>1</v>
      </c>
      <c r="ACW21" s="255">
        <v>41112.880714892242</v>
      </c>
      <c r="ACX21" s="119">
        <v>54529.624405153852</v>
      </c>
      <c r="ACY21" s="295">
        <v>636</v>
      </c>
      <c r="ACZ21" s="189">
        <v>4.6511571753951285E-2</v>
      </c>
      <c r="ADA21" s="189">
        <v>4.7610201685884368E-2</v>
      </c>
      <c r="ADB21" s="263">
        <v>14167.863801855774</v>
      </c>
      <c r="ADC21" s="263">
        <v>954</v>
      </c>
      <c r="ADD21" s="296">
        <v>2</v>
      </c>
      <c r="ADE21" s="263">
        <v>41112.880714892242</v>
      </c>
      <c r="ADF21" s="117">
        <v>55280.744516748018</v>
      </c>
      <c r="ADG21" s="146">
        <v>636</v>
      </c>
      <c r="ADH21" s="256">
        <v>-1.8671542847059994E-2</v>
      </c>
      <c r="ADI21" s="256">
        <v>-1.8498309444726191E-2</v>
      </c>
      <c r="ADJ21" s="255">
        <v>14513.395326095399</v>
      </c>
      <c r="ADK21" s="255">
        <v>954</v>
      </c>
      <c r="ADL21" s="292">
        <v>2</v>
      </c>
      <c r="ADM21" s="255">
        <v>41112.880714892242</v>
      </c>
      <c r="ADN21" s="119">
        <v>55626.276040987643</v>
      </c>
      <c r="ADO21" s="295">
        <v>636</v>
      </c>
      <c r="ADP21" s="189">
        <v>1.3568185770455314E-2</v>
      </c>
      <c r="ADQ21" s="189">
        <v>1.3660651326344642E-2</v>
      </c>
      <c r="ADR21" s="263">
        <v>17296.500560505476</v>
      </c>
      <c r="ADS21" s="263">
        <v>954</v>
      </c>
      <c r="ADT21" s="296">
        <v>1</v>
      </c>
      <c r="ADU21" s="263">
        <v>41112.880714892242</v>
      </c>
      <c r="ADV21" s="117">
        <v>58409.381275397718</v>
      </c>
    </row>
    <row r="22" spans="1:802" x14ac:dyDescent="0.35">
      <c r="A22" s="15">
        <v>45900</v>
      </c>
      <c r="B22" s="16">
        <v>1590</v>
      </c>
      <c r="C22" s="146">
        <v>636</v>
      </c>
      <c r="D22" s="256">
        <v>-4.1827658473060317E-2</v>
      </c>
      <c r="E22" s="256">
        <v>-4.0964952104592944E-2</v>
      </c>
      <c r="F22" s="255">
        <v>14151.702953192902</v>
      </c>
      <c r="G22" s="255">
        <v>954</v>
      </c>
      <c r="H22" s="292">
        <v>1</v>
      </c>
      <c r="I22" s="255">
        <v>44533.653557785779</v>
      </c>
      <c r="J22" s="119">
        <v>58685.35651097868</v>
      </c>
      <c r="K22" s="295">
        <v>636</v>
      </c>
      <c r="L22" s="189">
        <v>0.10674458636337447</v>
      </c>
      <c r="M22" s="189">
        <v>0.11265003219273306</v>
      </c>
      <c r="N22" s="263">
        <v>16207.022472503255</v>
      </c>
      <c r="O22" s="263">
        <v>954</v>
      </c>
      <c r="P22" s="296">
        <v>1</v>
      </c>
      <c r="Q22" s="263">
        <v>44533.653557785779</v>
      </c>
      <c r="R22" s="117">
        <v>60740.676030289032</v>
      </c>
      <c r="S22" s="146">
        <v>636</v>
      </c>
      <c r="T22" s="256">
        <v>4.2628214042719582E-2</v>
      </c>
      <c r="U22" s="256">
        <v>4.3549845541146048E-2</v>
      </c>
      <c r="V22" s="255">
        <v>16378.106139457175</v>
      </c>
      <c r="W22" s="255">
        <v>954</v>
      </c>
      <c r="X22" s="292">
        <v>1</v>
      </c>
      <c r="Y22" s="255">
        <v>44533.653557785779</v>
      </c>
      <c r="Z22" s="119">
        <v>60911.759697242953</v>
      </c>
      <c r="AA22" s="295">
        <v>636</v>
      </c>
      <c r="AB22" s="189">
        <v>2.2598323474504349E-2</v>
      </c>
      <c r="AC22" s="189">
        <v>2.2855599936878912E-2</v>
      </c>
      <c r="AD22" s="263">
        <v>15550.851429388058</v>
      </c>
      <c r="AE22" s="263">
        <v>954</v>
      </c>
      <c r="AF22" s="296">
        <v>1</v>
      </c>
      <c r="AG22" s="263">
        <v>44533.653557785779</v>
      </c>
      <c r="AH22" s="117">
        <v>60084.504987173837</v>
      </c>
      <c r="AI22" s="146">
        <v>636</v>
      </c>
      <c r="AJ22" s="256">
        <v>5.963008380448015E-2</v>
      </c>
      <c r="AK22" s="256">
        <v>6.1443828650630694E-2</v>
      </c>
      <c r="AL22" s="255">
        <v>15371.903283295205</v>
      </c>
      <c r="AM22" s="255">
        <v>954</v>
      </c>
      <c r="AN22" s="292">
        <v>1</v>
      </c>
      <c r="AO22" s="255">
        <v>44533.653557785779</v>
      </c>
      <c r="AP22" s="119">
        <v>59905.556841080986</v>
      </c>
      <c r="AQ22" s="295">
        <v>636</v>
      </c>
      <c r="AR22" s="189">
        <v>6.6336228303748379E-3</v>
      </c>
      <c r="AS22" s="189">
        <v>6.6556740391368052E-3</v>
      </c>
      <c r="AT22" s="263">
        <v>17412.078538174916</v>
      </c>
      <c r="AU22" s="263">
        <v>954</v>
      </c>
      <c r="AV22" s="296">
        <v>1</v>
      </c>
      <c r="AW22" s="263">
        <v>44533.653557785779</v>
      </c>
      <c r="AX22" s="117">
        <v>61945.732095960695</v>
      </c>
      <c r="AY22" s="146">
        <v>636</v>
      </c>
      <c r="AZ22" s="256">
        <v>-1.7680385721086423E-2</v>
      </c>
      <c r="BA22" s="256">
        <v>-1.7525004780731046E-2</v>
      </c>
      <c r="BB22" s="255">
        <v>18864.818413200181</v>
      </c>
      <c r="BC22" s="255">
        <v>954</v>
      </c>
      <c r="BD22" s="292">
        <v>2</v>
      </c>
      <c r="BE22" s="255">
        <v>44533.653557785779</v>
      </c>
      <c r="BF22" s="119">
        <v>63398.471970985964</v>
      </c>
      <c r="BG22" s="295">
        <v>636</v>
      </c>
      <c r="BH22" s="189">
        <v>-6.069909598639847E-3</v>
      </c>
      <c r="BI22" s="189">
        <v>-6.0515249139713179E-3</v>
      </c>
      <c r="BJ22" s="263">
        <v>13861.266584344938</v>
      </c>
      <c r="BK22" s="263">
        <v>954</v>
      </c>
      <c r="BL22" s="296">
        <v>1</v>
      </c>
      <c r="BM22" s="263">
        <v>44533.653557785779</v>
      </c>
      <c r="BN22" s="117">
        <v>58394.920142130715</v>
      </c>
      <c r="BO22" s="146">
        <v>636</v>
      </c>
      <c r="BP22" s="256">
        <v>-7.1778167874934906E-2</v>
      </c>
      <c r="BQ22" s="256">
        <v>-6.9262659645568436E-2</v>
      </c>
      <c r="BR22" s="255">
        <v>13284.538932670041</v>
      </c>
      <c r="BS22" s="255">
        <v>954</v>
      </c>
      <c r="BT22" s="292">
        <v>1</v>
      </c>
      <c r="BU22" s="255">
        <v>44533.653557785779</v>
      </c>
      <c r="BV22" s="119">
        <v>57818.192490455818</v>
      </c>
      <c r="BW22" s="295">
        <v>636</v>
      </c>
      <c r="BX22" s="189">
        <v>-1.260264483243221E-2</v>
      </c>
      <c r="BY22" s="189">
        <v>-1.2523564061601156E-2</v>
      </c>
      <c r="BZ22" s="263">
        <v>16573.769022934968</v>
      </c>
      <c r="CA22" s="263">
        <v>954</v>
      </c>
      <c r="CB22" s="296">
        <v>1</v>
      </c>
      <c r="CC22" s="263">
        <v>44533.653557785779</v>
      </c>
      <c r="CD22" s="117">
        <v>61107.422580720748</v>
      </c>
      <c r="CE22" s="146">
        <v>636</v>
      </c>
      <c r="CF22" s="256">
        <v>-8.5484101424451758E-2</v>
      </c>
      <c r="CG22" s="256">
        <v>-8.1932261092562575E-2</v>
      </c>
      <c r="CH22" s="255">
        <v>12071.474160969352</v>
      </c>
      <c r="CI22" s="255">
        <v>954</v>
      </c>
      <c r="CJ22" s="292">
        <v>2</v>
      </c>
      <c r="CK22" s="255">
        <v>44533.653557785779</v>
      </c>
      <c r="CL22" s="119">
        <v>56605.127718755131</v>
      </c>
      <c r="CM22" s="295">
        <v>636</v>
      </c>
      <c r="CN22" s="189">
        <v>4.4328753556880068E-2</v>
      </c>
      <c r="CO22" s="189">
        <v>4.5325953030951327E-2</v>
      </c>
      <c r="CP22" s="263">
        <v>18518.599232278721</v>
      </c>
      <c r="CQ22" s="263">
        <v>954</v>
      </c>
      <c r="CR22" s="296">
        <v>2</v>
      </c>
      <c r="CS22" s="263">
        <v>44533.653557785779</v>
      </c>
      <c r="CT22" s="117">
        <v>63052.2527900645</v>
      </c>
      <c r="CU22" s="146">
        <v>636</v>
      </c>
      <c r="CV22" s="256">
        <v>7.5371374428981508E-2</v>
      </c>
      <c r="CW22" s="256">
        <v>7.8284523835211006E-2</v>
      </c>
      <c r="CX22" s="255">
        <v>16985.502257671495</v>
      </c>
      <c r="CY22" s="255">
        <v>954</v>
      </c>
      <c r="CZ22" s="292">
        <v>2</v>
      </c>
      <c r="DA22" s="255">
        <v>44533.653557785779</v>
      </c>
      <c r="DB22" s="119">
        <v>61519.15581545727</v>
      </c>
      <c r="DC22" s="295">
        <v>636</v>
      </c>
      <c r="DD22" s="189">
        <v>3.5167839500140713E-2</v>
      </c>
      <c r="DE22" s="189">
        <v>3.5793541281454511E-2</v>
      </c>
      <c r="DF22" s="263">
        <v>19442.737862567443</v>
      </c>
      <c r="DG22" s="263">
        <v>954</v>
      </c>
      <c r="DH22" s="296">
        <v>2</v>
      </c>
      <c r="DI22" s="263">
        <v>44533.653557785779</v>
      </c>
      <c r="DJ22" s="117">
        <v>63976.391420353219</v>
      </c>
      <c r="DK22" s="146">
        <v>636</v>
      </c>
      <c r="DL22" s="256">
        <v>-9.6962687971636277E-3</v>
      </c>
      <c r="DM22" s="256">
        <v>-9.649411551978293E-3</v>
      </c>
      <c r="DN22" s="255">
        <v>15214.016852426837</v>
      </c>
      <c r="DO22" s="255">
        <v>954</v>
      </c>
      <c r="DP22" s="292">
        <v>2</v>
      </c>
      <c r="DQ22" s="255">
        <v>44533.653557785779</v>
      </c>
      <c r="DR22" s="119">
        <v>59747.670410212617</v>
      </c>
      <c r="DS22" s="295">
        <v>636</v>
      </c>
      <c r="DT22" s="189">
        <v>-1.9557929507915857E-2</v>
      </c>
      <c r="DU22" s="189">
        <v>-1.936791399097082E-2</v>
      </c>
      <c r="DV22" s="263">
        <v>16333.948351254558</v>
      </c>
      <c r="DW22" s="263">
        <v>954</v>
      </c>
      <c r="DX22" s="296">
        <v>1</v>
      </c>
      <c r="DY22" s="263">
        <v>44533.653557785779</v>
      </c>
      <c r="DZ22" s="117">
        <v>60867.601909040335</v>
      </c>
      <c r="EA22" s="146">
        <v>636</v>
      </c>
      <c r="EB22" s="256">
        <v>-5.9780036742792678E-3</v>
      </c>
      <c r="EC22" s="256">
        <v>-5.9601709626814214E-3</v>
      </c>
      <c r="ED22" s="255">
        <v>17628.206031286132</v>
      </c>
      <c r="EE22" s="255">
        <v>954</v>
      </c>
      <c r="EF22" s="292">
        <v>2</v>
      </c>
      <c r="EG22" s="255">
        <v>44533.653557785779</v>
      </c>
      <c r="EH22" s="119">
        <v>62161.859589071915</v>
      </c>
      <c r="EI22" s="295">
        <v>636</v>
      </c>
      <c r="EJ22" s="189">
        <v>0.10659359679579535</v>
      </c>
      <c r="EK22" s="189">
        <v>0.11248204632788106</v>
      </c>
      <c r="EL22" s="263">
        <v>19489.969816792091</v>
      </c>
      <c r="EM22" s="263">
        <v>954</v>
      </c>
      <c r="EN22" s="296">
        <v>1</v>
      </c>
      <c r="EO22" s="263">
        <v>44533.653557785779</v>
      </c>
      <c r="EP22" s="117">
        <v>64023.623374577874</v>
      </c>
      <c r="EQ22" s="146">
        <v>636</v>
      </c>
      <c r="ER22" s="256">
        <v>6.4974826811822249E-3</v>
      </c>
      <c r="ES22" s="256">
        <v>6.5186371138130639E-3</v>
      </c>
      <c r="ET22" s="255">
        <v>14254.394054328683</v>
      </c>
      <c r="EU22" s="255">
        <v>954</v>
      </c>
      <c r="EV22" s="292">
        <v>1</v>
      </c>
      <c r="EW22" s="255">
        <v>44533.653557785779</v>
      </c>
      <c r="EX22" s="119">
        <v>58788.04761211446</v>
      </c>
      <c r="EY22" s="295">
        <v>636</v>
      </c>
      <c r="EZ22" s="189">
        <v>-2.2677062237243362E-2</v>
      </c>
      <c r="FA22" s="189">
        <v>-2.2421870302336111E-2</v>
      </c>
      <c r="FB22" s="263">
        <v>16598.438445429972</v>
      </c>
      <c r="FC22" s="263">
        <v>954</v>
      </c>
      <c r="FD22" s="296">
        <v>1</v>
      </c>
      <c r="FE22" s="263">
        <v>44533.653557785779</v>
      </c>
      <c r="FF22" s="117">
        <v>61132.092003215752</v>
      </c>
      <c r="FG22" s="146">
        <v>636</v>
      </c>
      <c r="FH22" s="256">
        <v>4.9516772373250032E-3</v>
      </c>
      <c r="FI22" s="256">
        <v>4.9639570512483022E-3</v>
      </c>
      <c r="FJ22" s="255">
        <v>17220.660999558422</v>
      </c>
      <c r="FK22" s="255">
        <v>954</v>
      </c>
      <c r="FL22" s="292">
        <v>1</v>
      </c>
      <c r="FM22" s="255">
        <v>44533.653557785779</v>
      </c>
      <c r="FN22" s="119">
        <v>61754.314557344202</v>
      </c>
      <c r="FO22" s="295">
        <v>636</v>
      </c>
      <c r="FP22" s="189">
        <v>1.7391224485719194E-2</v>
      </c>
      <c r="FQ22" s="189">
        <v>1.754333233142269E-2</v>
      </c>
      <c r="FR22" s="263">
        <v>20987.982454659359</v>
      </c>
      <c r="FS22" s="263">
        <v>954</v>
      </c>
      <c r="FT22" s="296">
        <v>2</v>
      </c>
      <c r="FU22" s="263">
        <v>44533.653557785779</v>
      </c>
      <c r="FV22" s="117">
        <v>65521.636012445138</v>
      </c>
      <c r="FW22" s="146">
        <v>636</v>
      </c>
      <c r="FX22" s="256">
        <v>3.7453102937090664E-2</v>
      </c>
      <c r="FY22" s="256">
        <v>3.8163309130154532E-2</v>
      </c>
      <c r="FZ22" s="255">
        <v>13413.196027169393</v>
      </c>
      <c r="GA22" s="255">
        <v>954</v>
      </c>
      <c r="GB22" s="292">
        <v>2</v>
      </c>
      <c r="GC22" s="255">
        <v>44533.653557785779</v>
      </c>
      <c r="GD22" s="119">
        <v>57946.849584955169</v>
      </c>
      <c r="GE22" s="295">
        <v>636</v>
      </c>
      <c r="GF22" s="189">
        <v>-1.9465674670209061E-2</v>
      </c>
      <c r="GG22" s="189">
        <v>-1.9277441763839831E-2</v>
      </c>
      <c r="GH22" s="263">
        <v>14411.521746550667</v>
      </c>
      <c r="GI22" s="263">
        <v>954</v>
      </c>
      <c r="GJ22" s="296">
        <v>1</v>
      </c>
      <c r="GK22" s="263">
        <v>44533.653557785779</v>
      </c>
      <c r="GL22" s="117">
        <v>58945.175304336444</v>
      </c>
      <c r="GM22" s="146">
        <v>636</v>
      </c>
      <c r="GN22" s="256">
        <v>3.3840661254466858E-2</v>
      </c>
      <c r="GO22" s="256">
        <v>3.4419770447485787E-2</v>
      </c>
      <c r="GP22" s="255">
        <v>18901.242806450406</v>
      </c>
      <c r="GQ22" s="255">
        <v>954</v>
      </c>
      <c r="GR22" s="292">
        <v>2</v>
      </c>
      <c r="GS22" s="255">
        <v>44533.653557785779</v>
      </c>
      <c r="GT22" s="119">
        <v>63434.896364236185</v>
      </c>
      <c r="GU22" s="295">
        <v>636</v>
      </c>
      <c r="GV22" s="189">
        <v>-7.7423215128735345E-2</v>
      </c>
      <c r="GW22" s="189">
        <v>-7.4501914080239984E-2</v>
      </c>
      <c r="GX22" s="263">
        <v>13093.841405893347</v>
      </c>
      <c r="GY22" s="263">
        <v>954</v>
      </c>
      <c r="GZ22" s="296">
        <v>2</v>
      </c>
      <c r="HA22" s="263">
        <v>44533.653557785779</v>
      </c>
      <c r="HB22" s="117">
        <v>57627.494963679128</v>
      </c>
      <c r="HC22" s="146">
        <v>636</v>
      </c>
      <c r="HD22" s="256">
        <v>2.845407147729598E-3</v>
      </c>
      <c r="HE22" s="256">
        <v>2.8494591609453668E-3</v>
      </c>
      <c r="HF22" s="255">
        <v>13380.045279442356</v>
      </c>
      <c r="HG22" s="255">
        <v>954</v>
      </c>
      <c r="HH22" s="292">
        <v>2</v>
      </c>
      <c r="HI22" s="255">
        <v>44533.653557785779</v>
      </c>
      <c r="HJ22" s="119">
        <v>57913.698837228134</v>
      </c>
      <c r="HK22" s="295">
        <v>636</v>
      </c>
      <c r="HL22" s="189">
        <v>7.9654841389764711E-3</v>
      </c>
      <c r="HM22" s="189">
        <v>7.9972930093528127E-3</v>
      </c>
      <c r="HN22" s="263">
        <v>20200.439167813263</v>
      </c>
      <c r="HO22" s="263">
        <v>954</v>
      </c>
      <c r="HP22" s="296">
        <v>1</v>
      </c>
      <c r="HQ22" s="263">
        <v>44533.653557785779</v>
      </c>
      <c r="HR22" s="117">
        <v>64734.092725599039</v>
      </c>
      <c r="HS22" s="146">
        <v>636</v>
      </c>
      <c r="HT22" s="256">
        <v>-7.5260617315388969E-3</v>
      </c>
      <c r="HU22" s="256">
        <v>-7.4978118435046204E-3</v>
      </c>
      <c r="HV22" s="255">
        <v>13687.610897882952</v>
      </c>
      <c r="HW22" s="255">
        <v>954</v>
      </c>
      <c r="HX22" s="292">
        <v>1</v>
      </c>
      <c r="HY22" s="255">
        <v>44533.653557785779</v>
      </c>
      <c r="HZ22" s="119">
        <v>58221.26445566873</v>
      </c>
      <c r="IA22" s="295">
        <v>636</v>
      </c>
      <c r="IB22" s="189">
        <v>-8.2647822065319496E-3</v>
      </c>
      <c r="IC22" s="189">
        <v>-8.2307227898803514E-3</v>
      </c>
      <c r="ID22" s="263">
        <v>19125.973922025914</v>
      </c>
      <c r="IE22" s="263">
        <v>954</v>
      </c>
      <c r="IF22" s="296">
        <v>1</v>
      </c>
      <c r="IG22" s="263">
        <v>18345.249166969177</v>
      </c>
      <c r="IH22" s="117">
        <v>37471.223088995088</v>
      </c>
      <c r="II22" s="146">
        <v>636</v>
      </c>
      <c r="IJ22" s="256">
        <v>-5.5633445275163798E-2</v>
      </c>
      <c r="IK22" s="256">
        <v>-5.4114208741625536E-2</v>
      </c>
      <c r="IL22" s="255">
        <v>15245.666147452719</v>
      </c>
      <c r="IM22" s="255">
        <v>954</v>
      </c>
      <c r="IN22" s="292">
        <v>1</v>
      </c>
      <c r="IO22" s="255">
        <v>44533.653557785779</v>
      </c>
      <c r="IP22" s="119">
        <v>59779.3197052385</v>
      </c>
      <c r="IQ22" s="295">
        <v>636</v>
      </c>
      <c r="IR22" s="189">
        <v>9.5375776214899621E-2</v>
      </c>
      <c r="IS22" s="189">
        <v>0.10007215841827288</v>
      </c>
      <c r="IT22" s="263">
        <v>15645.717384258291</v>
      </c>
      <c r="IU22" s="263">
        <v>954</v>
      </c>
      <c r="IV22" s="296">
        <v>1</v>
      </c>
      <c r="IW22" s="263">
        <v>44533.653557785779</v>
      </c>
      <c r="IX22" s="117">
        <v>60179.370942044072</v>
      </c>
      <c r="IY22" s="146">
        <v>636</v>
      </c>
      <c r="IZ22" s="256">
        <v>3.6280615768357831E-2</v>
      </c>
      <c r="JA22" s="256">
        <v>3.6946789287468418E-2</v>
      </c>
      <c r="JB22" s="255">
        <v>14996.610947484229</v>
      </c>
      <c r="JC22" s="255">
        <v>954</v>
      </c>
      <c r="JD22" s="292">
        <v>2</v>
      </c>
      <c r="JE22" s="255">
        <v>44533.653557785779</v>
      </c>
      <c r="JF22" s="119">
        <v>59530.26450527001</v>
      </c>
      <c r="JG22" s="295">
        <v>636</v>
      </c>
      <c r="JH22" s="189">
        <v>3.2158916548607454E-2</v>
      </c>
      <c r="JI22" s="189">
        <v>3.2681602461969828E-2</v>
      </c>
      <c r="JJ22" s="263">
        <v>16652.898557379558</v>
      </c>
      <c r="JK22" s="263">
        <v>954</v>
      </c>
      <c r="JL22" s="296">
        <v>1</v>
      </c>
      <c r="JM22" s="263">
        <v>14781.446614467673</v>
      </c>
      <c r="JN22" s="117">
        <v>31434.345171847232</v>
      </c>
      <c r="JO22" s="146">
        <v>636</v>
      </c>
      <c r="JP22" s="256">
        <v>-4.356081518078788E-2</v>
      </c>
      <c r="JQ22" s="256">
        <v>-4.2625670572412622E-2</v>
      </c>
      <c r="JR22" s="255">
        <v>14500.202910634562</v>
      </c>
      <c r="JS22" s="255">
        <v>954</v>
      </c>
      <c r="JT22" s="292">
        <v>1</v>
      </c>
      <c r="JU22" s="255">
        <v>44533.653557785779</v>
      </c>
      <c r="JV22" s="119">
        <v>59033.856468420345</v>
      </c>
      <c r="JW22" s="295">
        <v>636</v>
      </c>
      <c r="JX22" s="189">
        <v>0.11200509959997239</v>
      </c>
      <c r="JY22" s="189">
        <v>0.11851856462774246</v>
      </c>
      <c r="JZ22" s="263">
        <v>19612.769535027357</v>
      </c>
      <c r="KA22" s="263">
        <v>954</v>
      </c>
      <c r="KB22" s="296">
        <v>1</v>
      </c>
      <c r="KC22" s="263">
        <v>44533.653557785779</v>
      </c>
      <c r="KD22" s="117">
        <v>64146.423092813136</v>
      </c>
      <c r="KE22" s="146">
        <v>636</v>
      </c>
      <c r="KF22" s="256">
        <v>-1.4025346611052449E-2</v>
      </c>
      <c r="KG22" s="256">
        <v>-1.3927449651295443E-2</v>
      </c>
      <c r="KH22" s="255">
        <v>14926.615003023655</v>
      </c>
      <c r="KI22" s="255">
        <v>954</v>
      </c>
      <c r="KJ22" s="292">
        <v>1</v>
      </c>
      <c r="KK22" s="255">
        <v>44533.653557785779</v>
      </c>
      <c r="KL22" s="119">
        <v>59460.268560809433</v>
      </c>
      <c r="KM22" s="295">
        <v>636</v>
      </c>
      <c r="KN22" s="189">
        <v>-2.4934549838620004E-2</v>
      </c>
      <c r="KO22" s="189">
        <v>-2.4626251691504897E-2</v>
      </c>
      <c r="KP22" s="263">
        <v>14347.804520088026</v>
      </c>
      <c r="KQ22" s="263">
        <v>954</v>
      </c>
      <c r="KR22" s="296">
        <v>2</v>
      </c>
      <c r="KS22" s="263">
        <v>44533.653557785779</v>
      </c>
      <c r="KT22" s="117">
        <v>58881.458077873802</v>
      </c>
      <c r="KU22" s="146">
        <v>636</v>
      </c>
      <c r="KV22" s="256">
        <v>-6.9980366981596187E-3</v>
      </c>
      <c r="KW22" s="256">
        <v>-6.9736074581346896E-3</v>
      </c>
      <c r="KX22" s="255">
        <v>20317.254147013016</v>
      </c>
      <c r="KY22" s="255">
        <v>954</v>
      </c>
      <c r="KZ22" s="292">
        <v>1</v>
      </c>
      <c r="LA22" s="255">
        <v>44533.653557785779</v>
      </c>
      <c r="LB22" s="119">
        <v>64850.907704798796</v>
      </c>
      <c r="LC22" s="295">
        <v>636</v>
      </c>
      <c r="LD22" s="189">
        <v>2.1639091006322277E-3</v>
      </c>
      <c r="LE22" s="189">
        <v>2.1662520415957065E-3</v>
      </c>
      <c r="LF22" s="263">
        <v>19344.527090641979</v>
      </c>
      <c r="LG22" s="263">
        <v>954</v>
      </c>
      <c r="LH22" s="296">
        <v>2</v>
      </c>
      <c r="LI22" s="263">
        <v>44533.653557785779</v>
      </c>
      <c r="LJ22" s="117">
        <v>63878.180648427762</v>
      </c>
      <c r="LK22" s="146">
        <v>636</v>
      </c>
      <c r="LL22" s="256">
        <v>-2.2390221015922147E-2</v>
      </c>
      <c r="LM22" s="256">
        <v>-2.2141420377300047E-2</v>
      </c>
      <c r="LN22" s="255">
        <v>17527.499544591567</v>
      </c>
      <c r="LO22" s="255">
        <v>954</v>
      </c>
      <c r="LP22" s="292">
        <v>1</v>
      </c>
      <c r="LQ22" s="255">
        <v>44533.653557785779</v>
      </c>
      <c r="LR22" s="119">
        <v>62061.153102377342</v>
      </c>
      <c r="LS22" s="295">
        <v>636</v>
      </c>
      <c r="LT22" s="189">
        <v>6.0000295935307028E-2</v>
      </c>
      <c r="LU22" s="189">
        <v>6.1836860780330571E-2</v>
      </c>
      <c r="LV22" s="263">
        <v>18512.550896386223</v>
      </c>
      <c r="LW22" s="263">
        <v>954</v>
      </c>
      <c r="LX22" s="296">
        <v>2</v>
      </c>
      <c r="LY22" s="263">
        <v>44533.653557785779</v>
      </c>
      <c r="LZ22" s="117">
        <v>63046.204454172002</v>
      </c>
      <c r="MA22" s="146">
        <v>636</v>
      </c>
      <c r="MB22" s="256">
        <v>-0.12116637594642017</v>
      </c>
      <c r="MC22" s="256">
        <v>-0.11411344288325886</v>
      </c>
      <c r="MD22" s="255">
        <v>8994.6922311916314</v>
      </c>
      <c r="ME22" s="255">
        <v>954</v>
      </c>
      <c r="MF22" s="292">
        <v>1</v>
      </c>
      <c r="MG22" s="255">
        <v>44533.653557785779</v>
      </c>
      <c r="MH22" s="119">
        <v>53528.345788977414</v>
      </c>
      <c r="MI22" s="295">
        <v>636</v>
      </c>
      <c r="MJ22" s="189">
        <v>3.5489529088305043E-2</v>
      </c>
      <c r="MK22" s="189">
        <v>3.612679887904835E-2</v>
      </c>
      <c r="ML22" s="263">
        <v>19107.717658962109</v>
      </c>
      <c r="MM22" s="263">
        <v>954</v>
      </c>
      <c r="MN22" s="296">
        <v>1</v>
      </c>
      <c r="MO22" s="263">
        <v>44533.653557785779</v>
      </c>
      <c r="MP22" s="117">
        <v>63641.371216747888</v>
      </c>
      <c r="MQ22" s="146">
        <v>636</v>
      </c>
      <c r="MR22" s="256">
        <v>-3.0507534901327935E-2</v>
      </c>
      <c r="MS22" s="256">
        <v>-3.0046876461402583E-2</v>
      </c>
      <c r="MT22" s="255">
        <v>17400.104926639338</v>
      </c>
      <c r="MU22" s="255">
        <v>954</v>
      </c>
      <c r="MV22" s="292">
        <v>2</v>
      </c>
      <c r="MW22" s="255">
        <v>28006.652407218215</v>
      </c>
      <c r="MX22" s="119">
        <v>45406.757333857553</v>
      </c>
      <c r="MY22" s="295">
        <v>636</v>
      </c>
      <c r="MZ22" s="189">
        <v>1.6145359954003197E-2</v>
      </c>
      <c r="NA22" s="189">
        <v>1.6276400560740756E-2</v>
      </c>
      <c r="NB22" s="263">
        <v>14608.341461211092</v>
      </c>
      <c r="NC22" s="263">
        <v>954</v>
      </c>
      <c r="ND22" s="296">
        <v>1</v>
      </c>
      <c r="NE22" s="263">
        <v>44533.653557785779</v>
      </c>
      <c r="NF22" s="117">
        <v>59141.995018996873</v>
      </c>
      <c r="NG22" s="146">
        <v>636</v>
      </c>
      <c r="NH22" s="256">
        <v>5.6574281762382557E-3</v>
      </c>
      <c r="NI22" s="256">
        <v>5.6734616448284036E-3</v>
      </c>
      <c r="NJ22" s="255">
        <v>18050.47514145841</v>
      </c>
      <c r="NK22" s="255">
        <v>954</v>
      </c>
      <c r="NL22" s="292">
        <v>1</v>
      </c>
      <c r="NM22" s="255">
        <v>44533.653557785779</v>
      </c>
      <c r="NN22" s="119">
        <v>62584.128699244189</v>
      </c>
      <c r="NO22" s="295">
        <v>636</v>
      </c>
      <c r="NP22" s="189">
        <v>2.6380117856364939E-2</v>
      </c>
      <c r="NQ22" s="189">
        <v>2.6731153151859921E-2</v>
      </c>
      <c r="NR22" s="263">
        <v>17240.739925859674</v>
      </c>
      <c r="NS22" s="263">
        <v>954</v>
      </c>
      <c r="NT22" s="296">
        <v>1</v>
      </c>
      <c r="NU22" s="263">
        <v>44533.653557785779</v>
      </c>
      <c r="NV22" s="117">
        <v>61774.393483645457</v>
      </c>
      <c r="NW22" s="146">
        <v>636</v>
      </c>
      <c r="NX22" s="256">
        <v>-2.4797091617941549E-2</v>
      </c>
      <c r="NY22" s="256">
        <v>-2.449216933641607E-2</v>
      </c>
      <c r="NZ22" s="255">
        <v>17223.546629129029</v>
      </c>
      <c r="OA22" s="255">
        <v>954</v>
      </c>
      <c r="OB22" s="292">
        <v>1</v>
      </c>
      <c r="OC22" s="255">
        <v>44533.653557785779</v>
      </c>
      <c r="OD22" s="119">
        <v>61757.200186914808</v>
      </c>
      <c r="OE22" s="295">
        <v>636</v>
      </c>
      <c r="OF22" s="189">
        <v>0.10221283215131888</v>
      </c>
      <c r="OG22" s="189">
        <v>0.10761918361720069</v>
      </c>
      <c r="OH22" s="263">
        <v>14683.41087663034</v>
      </c>
      <c r="OI22" s="263">
        <v>954</v>
      </c>
      <c r="OJ22" s="296">
        <v>2</v>
      </c>
      <c r="OK22" s="263">
        <v>44533.653557785779</v>
      </c>
      <c r="OL22" s="117">
        <v>59217.064434416119</v>
      </c>
      <c r="OM22" s="146">
        <v>636</v>
      </c>
      <c r="ON22" s="256">
        <v>1.231462382522314E-2</v>
      </c>
      <c r="OO22" s="256">
        <v>1.2390761017839313E-2</v>
      </c>
      <c r="OP22" s="255">
        <v>12714.336912144096</v>
      </c>
      <c r="OQ22" s="255">
        <v>954</v>
      </c>
      <c r="OR22" s="292">
        <v>1</v>
      </c>
      <c r="OS22" s="255">
        <v>44533.653557785779</v>
      </c>
      <c r="OT22" s="119">
        <v>57247.990469929879</v>
      </c>
      <c r="OU22" s="295">
        <v>636</v>
      </c>
      <c r="OV22" s="189">
        <v>-1.8269910620619728E-3</v>
      </c>
      <c r="OW22" s="189">
        <v>-1.8253231298119843E-3</v>
      </c>
      <c r="OX22" s="263">
        <v>15486.215607943377</v>
      </c>
      <c r="OY22" s="263">
        <v>954</v>
      </c>
      <c r="OZ22" s="296">
        <v>1</v>
      </c>
      <c r="PA22" s="263">
        <v>44533.653557785779</v>
      </c>
      <c r="PB22" s="117">
        <v>60019.869165729157</v>
      </c>
      <c r="PC22" s="146">
        <v>636</v>
      </c>
      <c r="PD22" s="256">
        <v>-3.0011982513298448E-2</v>
      </c>
      <c r="PE22" s="256">
        <v>-2.9566094758334716E-2</v>
      </c>
      <c r="PF22" s="255">
        <v>15887.176926329817</v>
      </c>
      <c r="PG22" s="255">
        <v>954</v>
      </c>
      <c r="PH22" s="292">
        <v>1</v>
      </c>
      <c r="PI22" s="255">
        <v>44533.653557785779</v>
      </c>
      <c r="PJ22" s="119">
        <v>60420.830484115599</v>
      </c>
      <c r="PK22" s="295">
        <v>636</v>
      </c>
      <c r="PL22" s="189">
        <v>2.2527272267096853E-2</v>
      </c>
      <c r="PM22" s="189">
        <v>2.2782927393266261E-2</v>
      </c>
      <c r="PN22" s="263">
        <v>19018.32503496686</v>
      </c>
      <c r="PO22" s="263">
        <v>954</v>
      </c>
      <c r="PP22" s="296">
        <v>2</v>
      </c>
      <c r="PQ22" s="263">
        <v>44533.653557785779</v>
      </c>
      <c r="PR22" s="117">
        <v>63551.978592752639</v>
      </c>
      <c r="PS22" s="146">
        <v>636</v>
      </c>
      <c r="PT22" s="256">
        <v>2.7562703047109175E-2</v>
      </c>
      <c r="PU22" s="256">
        <v>2.7946068437276317E-2</v>
      </c>
      <c r="PV22" s="255">
        <v>21901.479603994649</v>
      </c>
      <c r="PW22" s="255">
        <v>954</v>
      </c>
      <c r="PX22" s="292">
        <v>2</v>
      </c>
      <c r="PY22" s="255">
        <v>44533.653557785779</v>
      </c>
      <c r="PZ22" s="119">
        <v>66435.133161780424</v>
      </c>
      <c r="QA22" s="295">
        <v>636</v>
      </c>
      <c r="QB22" s="189">
        <v>6.5273238561622621E-2</v>
      </c>
      <c r="QC22" s="189">
        <v>6.7450653221345469E-2</v>
      </c>
      <c r="QD22" s="263">
        <v>17565.91756356629</v>
      </c>
      <c r="QE22" s="263">
        <v>954</v>
      </c>
      <c r="QF22" s="296">
        <v>2</v>
      </c>
      <c r="QG22" s="263">
        <v>44533.653557785779</v>
      </c>
      <c r="QH22" s="117">
        <v>62099.57112135207</v>
      </c>
      <c r="QI22" s="146">
        <v>636</v>
      </c>
      <c r="QJ22" s="256">
        <v>-2.0139603598528774E-2</v>
      </c>
      <c r="QK22" s="256">
        <v>-1.9938156404129215E-2</v>
      </c>
      <c r="QL22" s="255">
        <v>14460.010924376866</v>
      </c>
      <c r="QM22" s="255">
        <v>954</v>
      </c>
      <c r="QN22" s="292">
        <v>1</v>
      </c>
      <c r="QO22" s="255">
        <v>44533.653557785779</v>
      </c>
      <c r="QP22" s="119">
        <v>58993.664482162647</v>
      </c>
      <c r="QQ22" s="295">
        <v>636</v>
      </c>
      <c r="QR22" s="189">
        <v>-2.4806442421445512E-2</v>
      </c>
      <c r="QS22" s="189">
        <v>-2.4501291075809339E-2</v>
      </c>
      <c r="QT22" s="263">
        <v>15915.181337006088</v>
      </c>
      <c r="QU22" s="263">
        <v>954</v>
      </c>
      <c r="QV22" s="296">
        <v>1</v>
      </c>
      <c r="QW22" s="263">
        <v>44533.653557785779</v>
      </c>
      <c r="QX22" s="117">
        <v>60448.834894791871</v>
      </c>
      <c r="QY22" s="146">
        <v>636</v>
      </c>
      <c r="QZ22" s="256">
        <v>-3.6012467558113111E-2</v>
      </c>
      <c r="RA22" s="256">
        <v>-3.5371733150822648E-2</v>
      </c>
      <c r="RB22" s="255">
        <v>15333.857889473287</v>
      </c>
      <c r="RC22" s="255">
        <v>954</v>
      </c>
      <c r="RD22" s="292">
        <v>1</v>
      </c>
      <c r="RE22" s="255">
        <v>44533.653557785779</v>
      </c>
      <c r="RF22" s="119">
        <v>59867.511447259065</v>
      </c>
      <c r="RG22" s="295">
        <v>636</v>
      </c>
      <c r="RH22" s="189">
        <v>6.980665293034001E-2</v>
      </c>
      <c r="RI22" s="189">
        <v>7.2300834985727258E-2</v>
      </c>
      <c r="RJ22" s="263">
        <v>16926.601925228897</v>
      </c>
      <c r="RK22" s="263">
        <v>954</v>
      </c>
      <c r="RL22" s="296">
        <v>2</v>
      </c>
      <c r="RM22" s="263">
        <v>44533.653557785779</v>
      </c>
      <c r="RN22" s="117">
        <v>61460.255483014676</v>
      </c>
      <c r="RO22" s="146">
        <v>636</v>
      </c>
      <c r="RP22" s="256">
        <v>2.1247597307743938E-2</v>
      </c>
      <c r="RQ22" s="256">
        <v>2.147493477342266E-2</v>
      </c>
      <c r="RR22" s="255">
        <v>14094.116544200406</v>
      </c>
      <c r="RS22" s="255">
        <v>954</v>
      </c>
      <c r="RT22" s="292">
        <v>2</v>
      </c>
      <c r="RU22" s="255">
        <v>44533.653557785779</v>
      </c>
      <c r="RV22" s="119">
        <v>58627.770101986185</v>
      </c>
      <c r="RW22" s="295">
        <v>636</v>
      </c>
      <c r="RX22" s="189">
        <v>-1.2948290979815431E-2</v>
      </c>
      <c r="RY22" s="189">
        <v>-1.286482250658405E-2</v>
      </c>
      <c r="RZ22" s="263">
        <v>17533.138090471137</v>
      </c>
      <c r="SA22" s="263">
        <v>954</v>
      </c>
      <c r="SB22" s="296">
        <v>1</v>
      </c>
      <c r="SC22" s="263">
        <v>44533.653557785779</v>
      </c>
      <c r="SD22" s="117">
        <v>62066.791648256913</v>
      </c>
      <c r="SE22" s="146">
        <v>636</v>
      </c>
      <c r="SF22" s="256">
        <v>-5.0257112754552725E-2</v>
      </c>
      <c r="SG22" s="256">
        <v>-4.9015117278078613E-2</v>
      </c>
      <c r="SH22" s="255">
        <v>13180.075789868897</v>
      </c>
      <c r="SI22" s="255">
        <v>954</v>
      </c>
      <c r="SJ22" s="292">
        <v>2</v>
      </c>
      <c r="SK22" s="255">
        <v>44533.653557785779</v>
      </c>
      <c r="SL22" s="119">
        <v>57713.729347654677</v>
      </c>
      <c r="SM22" s="295">
        <v>636</v>
      </c>
      <c r="SN22" s="189">
        <v>0.11660883450479544</v>
      </c>
      <c r="SO22" s="189">
        <v>0.12367979894694736</v>
      </c>
      <c r="SP22" s="263">
        <v>17748.202483931174</v>
      </c>
      <c r="SQ22" s="263">
        <v>954</v>
      </c>
      <c r="SR22" s="296">
        <v>1</v>
      </c>
      <c r="SS22" s="263">
        <v>44533.653557785779</v>
      </c>
      <c r="ST22" s="117">
        <v>62281.85604171695</v>
      </c>
      <c r="SU22" s="146">
        <v>636</v>
      </c>
      <c r="SV22" s="256">
        <v>1.375489185083493E-2</v>
      </c>
      <c r="SW22" s="256">
        <v>1.3849925602168023E-2</v>
      </c>
      <c r="SX22" s="255">
        <v>14232.302301018262</v>
      </c>
      <c r="SY22" s="255">
        <v>954</v>
      </c>
      <c r="SZ22" s="292">
        <v>1</v>
      </c>
      <c r="TA22" s="255">
        <v>44533.653557785779</v>
      </c>
      <c r="TB22" s="119">
        <v>58765.955858804038</v>
      </c>
      <c r="TC22" s="295">
        <v>636</v>
      </c>
      <c r="TD22" s="189">
        <v>-8.0483566172173199E-2</v>
      </c>
      <c r="TE22" s="189">
        <v>-7.7329933539822648E-2</v>
      </c>
      <c r="TF22" s="263">
        <v>14608.71627851164</v>
      </c>
      <c r="TG22" s="263">
        <v>954</v>
      </c>
      <c r="TH22" s="296">
        <v>1</v>
      </c>
      <c r="TI22" s="263">
        <v>44533.653557785779</v>
      </c>
      <c r="TJ22" s="117">
        <v>59142.369836297417</v>
      </c>
      <c r="TK22" s="146">
        <v>636</v>
      </c>
      <c r="TL22" s="256">
        <v>1.7833603952195121E-2</v>
      </c>
      <c r="TM22" s="256">
        <v>1.7993572188986784E-2</v>
      </c>
      <c r="TN22" s="255">
        <v>17968.348868427849</v>
      </c>
      <c r="TO22" s="255">
        <v>954</v>
      </c>
      <c r="TP22" s="292">
        <v>1</v>
      </c>
      <c r="TQ22" s="255">
        <v>44533.653557785779</v>
      </c>
      <c r="TR22" s="119">
        <v>62502.002426213628</v>
      </c>
      <c r="TS22" s="295">
        <v>636</v>
      </c>
      <c r="TT22" s="189">
        <v>7.6070871657991979E-2</v>
      </c>
      <c r="TU22" s="189">
        <v>7.9039044733592023E-2</v>
      </c>
      <c r="TV22" s="263">
        <v>21019.613044457288</v>
      </c>
      <c r="TW22" s="263">
        <v>954</v>
      </c>
      <c r="TX22" s="296">
        <v>1</v>
      </c>
      <c r="TY22" s="263">
        <v>44533.653557785779</v>
      </c>
      <c r="TZ22" s="117">
        <v>65553.266602243064</v>
      </c>
      <c r="UA22" s="146">
        <v>636</v>
      </c>
      <c r="UB22" s="256">
        <v>2.0134046106221003E-2</v>
      </c>
      <c r="UC22" s="256">
        <v>2.0338103210029157E-2</v>
      </c>
      <c r="UD22" s="255">
        <v>15334.289931157296</v>
      </c>
      <c r="UE22" s="255">
        <v>954</v>
      </c>
      <c r="UF22" s="292">
        <v>2</v>
      </c>
      <c r="UG22" s="255">
        <v>44533.653557785779</v>
      </c>
      <c r="UH22" s="119">
        <v>59867.943488943078</v>
      </c>
      <c r="UI22" s="295">
        <v>636</v>
      </c>
      <c r="UJ22" s="189">
        <v>8.3018459730629535E-3</v>
      </c>
      <c r="UK22" s="189">
        <v>8.3364018560232456E-3</v>
      </c>
      <c r="UL22" s="263">
        <v>17108.783162968961</v>
      </c>
      <c r="UM22" s="263">
        <v>954</v>
      </c>
      <c r="UN22" s="296">
        <v>1</v>
      </c>
      <c r="UO22" s="263">
        <v>44533.653557785779</v>
      </c>
      <c r="UP22" s="117">
        <v>61642.43672075474</v>
      </c>
      <c r="UQ22" s="146">
        <v>636</v>
      </c>
      <c r="UR22" s="256">
        <v>-3.3610689135649345E-2</v>
      </c>
      <c r="US22" s="256">
        <v>-3.3052125316845982E-2</v>
      </c>
      <c r="UT22" s="255">
        <v>17141.791839153557</v>
      </c>
      <c r="UU22" s="255">
        <v>954</v>
      </c>
      <c r="UV22" s="292">
        <v>1</v>
      </c>
      <c r="UW22" s="255">
        <v>44533.653557785779</v>
      </c>
      <c r="UX22" s="119">
        <v>61675.445396939336</v>
      </c>
      <c r="UY22" s="295">
        <v>636</v>
      </c>
      <c r="UZ22" s="189">
        <v>-9.4453541409259059E-3</v>
      </c>
      <c r="VA22" s="189">
        <v>-9.4008868965876902E-3</v>
      </c>
      <c r="VB22" s="263">
        <v>15508.828055908438</v>
      </c>
      <c r="VC22" s="263">
        <v>954</v>
      </c>
      <c r="VD22" s="296">
        <v>1</v>
      </c>
      <c r="VE22" s="263">
        <v>44533.653557785779</v>
      </c>
      <c r="VF22" s="117">
        <v>60042.481613694217</v>
      </c>
      <c r="VG22" s="146">
        <v>636</v>
      </c>
      <c r="VH22" s="256">
        <v>5.5220020239597406E-2</v>
      </c>
      <c r="VI22" s="256">
        <v>5.6773100569542878E-2</v>
      </c>
      <c r="VJ22" s="255">
        <v>21821.21274150008</v>
      </c>
      <c r="VK22" s="255">
        <v>954</v>
      </c>
      <c r="VL22" s="292">
        <v>1</v>
      </c>
      <c r="VM22" s="255">
        <v>44533.653557785779</v>
      </c>
      <c r="VN22" s="119">
        <v>66354.866299285859</v>
      </c>
      <c r="VO22" s="295">
        <v>636</v>
      </c>
      <c r="VP22" s="189">
        <v>8.7600227371665881E-2</v>
      </c>
      <c r="VQ22" s="189">
        <v>9.1551662314680815E-2</v>
      </c>
      <c r="VR22" s="263">
        <v>15396.734246213122</v>
      </c>
      <c r="VS22" s="263">
        <v>954</v>
      </c>
      <c r="VT22" s="296">
        <v>2</v>
      </c>
      <c r="VU22" s="263">
        <v>44533.653557785779</v>
      </c>
      <c r="VV22" s="117">
        <v>59930.387803998899</v>
      </c>
      <c r="VW22" s="146">
        <v>636</v>
      </c>
      <c r="VX22" s="256">
        <v>2.9134756379017815E-2</v>
      </c>
      <c r="VY22" s="256">
        <v>2.9563325353179515E-2</v>
      </c>
      <c r="VZ22" s="255">
        <v>16190.812019608198</v>
      </c>
      <c r="WA22" s="255">
        <v>954</v>
      </c>
      <c r="WB22" s="292">
        <v>2</v>
      </c>
      <c r="WC22" s="255">
        <v>44533.653557785779</v>
      </c>
      <c r="WD22" s="119">
        <v>60724.465577393974</v>
      </c>
      <c r="WE22" s="295">
        <v>636</v>
      </c>
      <c r="WF22" s="189">
        <v>-1.6227758264346109E-2</v>
      </c>
      <c r="WG22" s="189">
        <v>-1.6096797551738873E-2</v>
      </c>
      <c r="WH22" s="263">
        <v>14925.298160889428</v>
      </c>
      <c r="WI22" s="263">
        <v>954</v>
      </c>
      <c r="WJ22" s="296">
        <v>1</v>
      </c>
      <c r="WK22" s="263">
        <v>44533.653557785779</v>
      </c>
      <c r="WL22" s="117">
        <v>59458.951718675205</v>
      </c>
      <c r="WM22" s="146">
        <v>636</v>
      </c>
      <c r="WN22" s="256">
        <v>1.0200037371732754E-2</v>
      </c>
      <c r="WO22" s="256">
        <v>1.0252235074810878E-2</v>
      </c>
      <c r="WP22" s="255">
        <v>15511.412310879001</v>
      </c>
      <c r="WQ22" s="255">
        <v>954</v>
      </c>
      <c r="WR22" s="292">
        <v>2</v>
      </c>
      <c r="WS22" s="255">
        <v>44533.653557785779</v>
      </c>
      <c r="WT22" s="119">
        <v>60045.06586866478</v>
      </c>
      <c r="WU22" s="295">
        <v>636</v>
      </c>
      <c r="WV22" s="189">
        <v>3.3229456282624949E-2</v>
      </c>
      <c r="WW22" s="189">
        <v>3.3787721116339764E-2</v>
      </c>
      <c r="WX22" s="263">
        <v>14545.260718742977</v>
      </c>
      <c r="WY22" s="263">
        <v>954</v>
      </c>
      <c r="WZ22" s="296">
        <v>1</v>
      </c>
      <c r="XA22" s="263">
        <v>44533.653557785779</v>
      </c>
      <c r="XB22" s="117">
        <v>59078.914276528754</v>
      </c>
      <c r="XC22" s="146">
        <v>636</v>
      </c>
      <c r="XD22" s="256">
        <v>-3.3461592909319729E-2</v>
      </c>
      <c r="XE22" s="256">
        <v>-3.2907946289665868E-2</v>
      </c>
      <c r="XF22" s="255">
        <v>18570.798615410709</v>
      </c>
      <c r="XG22" s="255">
        <v>954</v>
      </c>
      <c r="XH22" s="292">
        <v>1</v>
      </c>
      <c r="XI22" s="255">
        <v>44533.653557785779</v>
      </c>
      <c r="XJ22" s="119">
        <v>63104.452173196492</v>
      </c>
      <c r="XK22" s="295">
        <v>636</v>
      </c>
      <c r="XL22" s="189">
        <v>-6.5001913324296709E-2</v>
      </c>
      <c r="XM22" s="189">
        <v>-6.2934329534826694E-2</v>
      </c>
      <c r="XN22" s="263">
        <v>17786.526087233109</v>
      </c>
      <c r="XO22" s="263">
        <v>954</v>
      </c>
      <c r="XP22" s="296">
        <v>1</v>
      </c>
      <c r="XQ22" s="263">
        <v>44533.653557785779</v>
      </c>
      <c r="XR22" s="117">
        <v>62320.179645018885</v>
      </c>
      <c r="XS22" s="146">
        <v>636</v>
      </c>
      <c r="XT22" s="256">
        <v>1.9510960934497772E-2</v>
      </c>
      <c r="XU22" s="256">
        <v>1.9702543692192709E-2</v>
      </c>
      <c r="XV22" s="255">
        <v>15461.454519252966</v>
      </c>
      <c r="XW22" s="255">
        <v>954</v>
      </c>
      <c r="XX22" s="292">
        <v>1</v>
      </c>
      <c r="XY22" s="255">
        <v>44533.653557785779</v>
      </c>
      <c r="XZ22" s="119">
        <v>59995.108077038749</v>
      </c>
      <c r="YA22" s="295">
        <v>636</v>
      </c>
      <c r="YB22" s="189">
        <v>-5.3228216035310541E-2</v>
      </c>
      <c r="YC22" s="189">
        <v>-5.1836398348968027E-2</v>
      </c>
      <c r="YD22" s="263">
        <v>13873.381543464026</v>
      </c>
      <c r="YE22" s="263">
        <v>954</v>
      </c>
      <c r="YF22" s="296">
        <v>2</v>
      </c>
      <c r="YG22" s="263">
        <v>44533.653557785779</v>
      </c>
      <c r="YH22" s="117">
        <v>58407.035101249807</v>
      </c>
      <c r="YI22" s="146">
        <v>636</v>
      </c>
      <c r="YJ22" s="256">
        <v>0.10814445317731486</v>
      </c>
      <c r="YK22" s="256">
        <v>0.11420868474679025</v>
      </c>
      <c r="YL22" s="255">
        <v>17761.472937793271</v>
      </c>
      <c r="YM22" s="255">
        <v>954</v>
      </c>
      <c r="YN22" s="292">
        <v>1</v>
      </c>
      <c r="YO22" s="255">
        <v>44533.653557785779</v>
      </c>
      <c r="YP22" s="119">
        <v>62295.126495579054</v>
      </c>
      <c r="YQ22" s="295">
        <v>636</v>
      </c>
      <c r="YR22" s="189">
        <v>-5.0056639230916286E-2</v>
      </c>
      <c r="YS22" s="189">
        <v>-4.882445087657028E-2</v>
      </c>
      <c r="YT22" s="263">
        <v>15748.753332795854</v>
      </c>
      <c r="YU22" s="263">
        <v>954</v>
      </c>
      <c r="YV22" s="296">
        <v>1</v>
      </c>
      <c r="YW22" s="263">
        <v>44533.653557785779</v>
      </c>
      <c r="YX22" s="117">
        <v>60282.406890581631</v>
      </c>
      <c r="YY22" s="146">
        <v>636</v>
      </c>
      <c r="YZ22" s="256">
        <v>2.3113015284908181E-2</v>
      </c>
      <c r="ZA22" s="256">
        <v>2.3382190841780393E-2</v>
      </c>
      <c r="ZB22" s="255">
        <v>15988.81849068876</v>
      </c>
      <c r="ZC22" s="255">
        <v>954</v>
      </c>
      <c r="ZD22" s="292">
        <v>1</v>
      </c>
      <c r="ZE22" s="255">
        <v>44533.653557785779</v>
      </c>
      <c r="ZF22" s="119">
        <v>60522.472048474541</v>
      </c>
      <c r="ZG22" s="295">
        <v>636</v>
      </c>
      <c r="ZH22" s="189">
        <v>6.0911543920152779E-2</v>
      </c>
      <c r="ZI22" s="189">
        <v>6.2804898474164483E-2</v>
      </c>
      <c r="ZJ22" s="263">
        <v>20587.712099027318</v>
      </c>
      <c r="ZK22" s="263">
        <v>954</v>
      </c>
      <c r="ZL22" s="296">
        <v>2</v>
      </c>
      <c r="ZM22" s="263">
        <v>44533.653557785779</v>
      </c>
      <c r="ZN22" s="117">
        <v>65121.365656813097</v>
      </c>
      <c r="ZO22" s="146">
        <v>636</v>
      </c>
      <c r="ZP22" s="256">
        <v>5.7146646512223523E-2</v>
      </c>
      <c r="ZQ22" s="256">
        <v>5.8811069961598461E-2</v>
      </c>
      <c r="ZR22" s="255">
        <v>15409.65168699045</v>
      </c>
      <c r="ZS22" s="255">
        <v>954</v>
      </c>
      <c r="ZT22" s="292">
        <v>1</v>
      </c>
      <c r="ZU22" s="255">
        <v>44533.653557785779</v>
      </c>
      <c r="ZV22" s="119">
        <v>59943.305244776231</v>
      </c>
      <c r="ZW22" s="295">
        <v>636</v>
      </c>
      <c r="ZX22" s="189">
        <v>1.5009687832562579E-2</v>
      </c>
      <c r="ZY22" s="189">
        <v>1.5122898908757509E-2</v>
      </c>
      <c r="ZZ22" s="263">
        <v>15679.311895688987</v>
      </c>
      <c r="AAA22" s="263">
        <v>954</v>
      </c>
      <c r="AAB22" s="296">
        <v>1</v>
      </c>
      <c r="AAC22" s="263">
        <v>44533.653557785779</v>
      </c>
      <c r="AAD22" s="117">
        <v>60212.965453474768</v>
      </c>
      <c r="AAE22" s="146">
        <v>636</v>
      </c>
      <c r="AAF22" s="256">
        <v>-2.392300507984061E-2</v>
      </c>
      <c r="AAG22" s="256">
        <v>-2.3639118307923757E-2</v>
      </c>
      <c r="AAH22" s="255">
        <v>17670.904804028374</v>
      </c>
      <c r="AAI22" s="255">
        <v>954</v>
      </c>
      <c r="AAJ22" s="292">
        <v>1</v>
      </c>
      <c r="AAK22" s="255">
        <v>44533.653557785779</v>
      </c>
      <c r="AAL22" s="119">
        <v>62204.558361814154</v>
      </c>
      <c r="AAM22" s="295">
        <v>636</v>
      </c>
      <c r="AAN22" s="189">
        <v>7.387825749733562E-2</v>
      </c>
      <c r="AAO22" s="189">
        <v>7.6675720320313445E-2</v>
      </c>
      <c r="AAP22" s="263">
        <v>15052.960252924833</v>
      </c>
      <c r="AAQ22" s="263">
        <v>954</v>
      </c>
      <c r="AAR22" s="296">
        <v>1</v>
      </c>
      <c r="AAS22" s="263">
        <v>44533.653557785779</v>
      </c>
      <c r="AAT22" s="117">
        <v>59586.613810710609</v>
      </c>
      <c r="AAU22" s="146">
        <v>636</v>
      </c>
      <c r="AAV22" s="256">
        <v>-5.9195954527823717E-2</v>
      </c>
      <c r="AAW22" s="256">
        <v>-5.7477940404798145E-2</v>
      </c>
      <c r="AAX22" s="255">
        <v>16214.989751342717</v>
      </c>
      <c r="AAY22" s="255">
        <v>954</v>
      </c>
      <c r="AAZ22" s="292">
        <v>1</v>
      </c>
      <c r="ABA22" s="255">
        <v>44533.653557785779</v>
      </c>
      <c r="ABB22" s="119">
        <v>60748.6433091285</v>
      </c>
      <c r="ABC22" s="295">
        <v>636</v>
      </c>
      <c r="ABD22" s="189">
        <v>-1.7541173824808217E-3</v>
      </c>
      <c r="ABE22" s="189">
        <v>-1.7525798177394636E-3</v>
      </c>
      <c r="ABF22" s="263">
        <v>15730.214607792244</v>
      </c>
      <c r="ABG22" s="263">
        <v>954</v>
      </c>
      <c r="ABH22" s="296">
        <v>1</v>
      </c>
      <c r="ABI22" s="263">
        <v>44533.653557785779</v>
      </c>
      <c r="ABJ22" s="117">
        <v>60263.868165578024</v>
      </c>
      <c r="ABK22" s="146">
        <v>636</v>
      </c>
      <c r="ABL22" s="256">
        <v>-5.3579512032486558E-2</v>
      </c>
      <c r="ABM22" s="256">
        <v>-5.216942592784346E-2</v>
      </c>
      <c r="ABN22" s="255">
        <v>13227.276519309971</v>
      </c>
      <c r="ABO22" s="255">
        <v>954</v>
      </c>
      <c r="ABP22" s="292">
        <v>1</v>
      </c>
      <c r="ABQ22" s="255">
        <v>44533.653557785779</v>
      </c>
      <c r="ABR22" s="119">
        <v>57760.930077095749</v>
      </c>
      <c r="ABS22" s="295">
        <v>636</v>
      </c>
      <c r="ABT22" s="189">
        <v>3.1836845029331109E-2</v>
      </c>
      <c r="ABU22" s="189">
        <v>3.2349058683650789E-2</v>
      </c>
      <c r="ABV22" s="263">
        <v>18973.01818957688</v>
      </c>
      <c r="ABW22" s="263">
        <v>954</v>
      </c>
      <c r="ABX22" s="296">
        <v>2</v>
      </c>
      <c r="ABY22" s="263">
        <v>44533.653557785779</v>
      </c>
      <c r="ABZ22" s="117">
        <v>63506.671747362663</v>
      </c>
      <c r="ACA22" s="146">
        <v>636</v>
      </c>
      <c r="ACB22" s="256">
        <v>5.7141514904816344E-2</v>
      </c>
      <c r="ACC22" s="256">
        <v>5.8805636572810016E-2</v>
      </c>
      <c r="ACD22" s="255">
        <v>15939.265906118037</v>
      </c>
      <c r="ACE22" s="255">
        <v>954</v>
      </c>
      <c r="ACF22" s="292">
        <v>1</v>
      </c>
      <c r="ACG22" s="255">
        <v>44533.653557785779</v>
      </c>
      <c r="ACH22" s="119">
        <v>60472.919463903818</v>
      </c>
      <c r="ACI22" s="295">
        <v>636</v>
      </c>
      <c r="ACJ22" s="189">
        <v>2.6614339875868542E-2</v>
      </c>
      <c r="ACK22" s="189">
        <v>2.6971664361449488E-2</v>
      </c>
      <c r="ACL22" s="263">
        <v>19474.95632500534</v>
      </c>
      <c r="ACM22" s="263">
        <v>954</v>
      </c>
      <c r="ACN22" s="296">
        <v>1</v>
      </c>
      <c r="ACO22" s="263">
        <v>44533.653557785779</v>
      </c>
      <c r="ACP22" s="117">
        <v>64008.609882791119</v>
      </c>
      <c r="ACQ22" s="146">
        <v>636</v>
      </c>
      <c r="ACR22" s="256">
        <v>-5.3582323704064357E-2</v>
      </c>
      <c r="ACS22" s="256">
        <v>-5.2172090912382618E-2</v>
      </c>
      <c r="ACT22" s="255">
        <v>13352.764118705141</v>
      </c>
      <c r="ACU22" s="255">
        <v>954</v>
      </c>
      <c r="ACV22" s="292">
        <v>1</v>
      </c>
      <c r="ACW22" s="255">
        <v>44533.653557785779</v>
      </c>
      <c r="ACX22" s="119">
        <v>57886.417676490921</v>
      </c>
      <c r="ACY22" s="295">
        <v>636</v>
      </c>
      <c r="ACZ22" s="189">
        <v>5.2171890691477318E-2</v>
      </c>
      <c r="ADA22" s="189">
        <v>5.3556823560758193E-2</v>
      </c>
      <c r="ADB22" s="263">
        <v>15562.649583724617</v>
      </c>
      <c r="ADC22" s="263">
        <v>954</v>
      </c>
      <c r="ADD22" s="296">
        <v>2</v>
      </c>
      <c r="ADE22" s="263">
        <v>44533.653557785779</v>
      </c>
      <c r="ADF22" s="117">
        <v>60096.303141510398</v>
      </c>
      <c r="ADG22" s="146">
        <v>636</v>
      </c>
      <c r="ADH22" s="256">
        <v>-2.9225758735750815E-2</v>
      </c>
      <c r="ADI22" s="256">
        <v>-2.8802816533068709E-2</v>
      </c>
      <c r="ADJ22" s="255">
        <v>14731.368663245976</v>
      </c>
      <c r="ADK22" s="255">
        <v>954</v>
      </c>
      <c r="ADL22" s="292">
        <v>2</v>
      </c>
      <c r="ADM22" s="255">
        <v>44533.653557785779</v>
      </c>
      <c r="ADN22" s="119">
        <v>59265.022221031759</v>
      </c>
      <c r="ADO22" s="295">
        <v>636</v>
      </c>
      <c r="ADP22" s="189">
        <v>1.2194661058506917E-3</v>
      </c>
      <c r="ADQ22" s="189">
        <v>1.2202099569786906E-3</v>
      </c>
      <c r="ADR22" s="263">
        <v>17953.605922710292</v>
      </c>
      <c r="ADS22" s="263">
        <v>954</v>
      </c>
      <c r="ADT22" s="296">
        <v>1</v>
      </c>
      <c r="ADU22" s="263">
        <v>44533.653557785779</v>
      </c>
      <c r="ADV22" s="117">
        <v>62487.259480496068</v>
      </c>
    </row>
    <row r="23" spans="1:802" x14ac:dyDescent="0.35">
      <c r="A23" s="15">
        <v>45930</v>
      </c>
      <c r="B23" s="16">
        <v>1590</v>
      </c>
      <c r="C23" s="146">
        <v>636</v>
      </c>
      <c r="D23" s="256">
        <v>-7.1009038501404748E-2</v>
      </c>
      <c r="E23" s="256">
        <v>-6.8546526853980771E-2</v>
      </c>
      <c r="F23" s="255">
        <v>13817.652866682305</v>
      </c>
      <c r="G23" s="255">
        <v>954</v>
      </c>
      <c r="H23" s="292">
        <v>1</v>
      </c>
      <c r="I23" s="255">
        <v>48159.672771252932</v>
      </c>
      <c r="J23" s="119">
        <v>61977.325637935239</v>
      </c>
      <c r="K23" s="295">
        <v>636</v>
      </c>
      <c r="L23" s="189">
        <v>0.10422245452015776</v>
      </c>
      <c r="M23" s="189">
        <v>0.1098473180092352</v>
      </c>
      <c r="N23" s="263">
        <v>18623.320424023143</v>
      </c>
      <c r="O23" s="263">
        <v>954</v>
      </c>
      <c r="P23" s="296">
        <v>1</v>
      </c>
      <c r="Q23" s="263">
        <v>48159.672771252932</v>
      </c>
      <c r="R23" s="117">
        <v>66782.993195276067</v>
      </c>
      <c r="S23" s="146">
        <v>636</v>
      </c>
      <c r="T23" s="256">
        <v>2.8024332056272999E-2</v>
      </c>
      <c r="U23" s="256">
        <v>2.842070770752203E-2</v>
      </c>
      <c r="V23" s="255">
        <v>17479.58350684946</v>
      </c>
      <c r="W23" s="255">
        <v>954</v>
      </c>
      <c r="X23" s="292">
        <v>1</v>
      </c>
      <c r="Y23" s="255">
        <v>48159.672771252932</v>
      </c>
      <c r="Z23" s="119">
        <v>65639.256278102388</v>
      </c>
      <c r="AA23" s="295">
        <v>636</v>
      </c>
      <c r="AB23" s="189">
        <v>9.0344027956529276E-3</v>
      </c>
      <c r="AC23" s="189">
        <v>9.075336189317218E-3</v>
      </c>
      <c r="AD23" s="263">
        <v>16327.980634139878</v>
      </c>
      <c r="AE23" s="263">
        <v>954</v>
      </c>
      <c r="AF23" s="296">
        <v>2</v>
      </c>
      <c r="AG23" s="263">
        <v>48159.672771252932</v>
      </c>
      <c r="AH23" s="117">
        <v>64487.653405392812</v>
      </c>
      <c r="AI23" s="146">
        <v>636</v>
      </c>
      <c r="AJ23" s="256">
        <v>8.6168848949414262E-2</v>
      </c>
      <c r="AK23" s="256">
        <v>8.9990356494773938E-2</v>
      </c>
      <c r="AL23" s="255">
        <v>17391.226339762128</v>
      </c>
      <c r="AM23" s="255">
        <v>954</v>
      </c>
      <c r="AN23" s="292">
        <v>1</v>
      </c>
      <c r="AO23" s="255">
        <v>48159.672771252932</v>
      </c>
      <c r="AP23" s="119">
        <v>65550.899111015053</v>
      </c>
      <c r="AQ23" s="295">
        <v>636</v>
      </c>
      <c r="AR23" s="189">
        <v>2.1386328967299074E-2</v>
      </c>
      <c r="AS23" s="189">
        <v>2.1616655516667471E-2</v>
      </c>
      <c r="AT23" s="263">
        <v>18424.469441763802</v>
      </c>
      <c r="AU23" s="263">
        <v>954</v>
      </c>
      <c r="AV23" s="296">
        <v>1</v>
      </c>
      <c r="AW23" s="263">
        <v>48159.672771252932</v>
      </c>
      <c r="AX23" s="117">
        <v>66584.142213016734</v>
      </c>
      <c r="AY23" s="146">
        <v>636</v>
      </c>
      <c r="AZ23" s="256">
        <v>9.4629492100376647E-2</v>
      </c>
      <c r="BA23" s="256">
        <v>9.9251498302508567E-2</v>
      </c>
      <c r="BB23" s="255">
        <v>21373.179905915051</v>
      </c>
      <c r="BC23" s="255">
        <v>954</v>
      </c>
      <c r="BD23" s="292">
        <v>3</v>
      </c>
      <c r="BE23" s="255">
        <v>14314.096067335733</v>
      </c>
      <c r="BF23" s="119">
        <v>35687.275973250784</v>
      </c>
      <c r="BG23" s="295">
        <v>636</v>
      </c>
      <c r="BH23" s="189">
        <v>1.5783746491169336E-2</v>
      </c>
      <c r="BI23" s="189">
        <v>1.5908967770663418E-2</v>
      </c>
      <c r="BJ23" s="263">
        <v>14717.785027695854</v>
      </c>
      <c r="BK23" s="263">
        <v>954</v>
      </c>
      <c r="BL23" s="296">
        <v>1</v>
      </c>
      <c r="BM23" s="263">
        <v>48159.672771252932</v>
      </c>
      <c r="BN23" s="117">
        <v>62877.457798948788</v>
      </c>
      <c r="BO23" s="146">
        <v>636</v>
      </c>
      <c r="BP23" s="256">
        <v>1.9624455888361245E-2</v>
      </c>
      <c r="BQ23" s="256">
        <v>1.9818281353039424E-2</v>
      </c>
      <c r="BR23" s="255">
        <v>14183.815662883102</v>
      </c>
      <c r="BS23" s="255">
        <v>954</v>
      </c>
      <c r="BT23" s="292">
        <v>1</v>
      </c>
      <c r="BU23" s="255">
        <v>48159.672771252932</v>
      </c>
      <c r="BV23" s="119">
        <v>62343.48843413603</v>
      </c>
      <c r="BW23" s="295">
        <v>636</v>
      </c>
      <c r="BX23" s="189">
        <v>-1.5051264355566543E-2</v>
      </c>
      <c r="BY23" s="189">
        <v>-1.4938560231250175E-2</v>
      </c>
      <c r="BZ23" s="263">
        <v>16962.180776127025</v>
      </c>
      <c r="CA23" s="263">
        <v>954</v>
      </c>
      <c r="CB23" s="296">
        <v>1</v>
      </c>
      <c r="CC23" s="263">
        <v>48159.672771252932</v>
      </c>
      <c r="CD23" s="117">
        <v>65121.853547379957</v>
      </c>
      <c r="CE23" s="146">
        <v>636</v>
      </c>
      <c r="CF23" s="256">
        <v>1.818705233728372E-2</v>
      </c>
      <c r="CG23" s="256">
        <v>1.8353443967410676E-2</v>
      </c>
      <c r="CH23" s="255">
        <v>12929.027285586748</v>
      </c>
      <c r="CI23" s="255">
        <v>954</v>
      </c>
      <c r="CJ23" s="292">
        <v>2</v>
      </c>
      <c r="CK23" s="255">
        <v>48159.672771252932</v>
      </c>
      <c r="CL23" s="119">
        <v>61088.700056839676</v>
      </c>
      <c r="CM23" s="295">
        <v>636</v>
      </c>
      <c r="CN23" s="189">
        <v>4.5061577444166376E-2</v>
      </c>
      <c r="CO23" s="189">
        <v>4.6092273614052326E-2</v>
      </c>
      <c r="CP23" s="263">
        <v>20008.16357504189</v>
      </c>
      <c r="CQ23" s="263">
        <v>954</v>
      </c>
      <c r="CR23" s="296">
        <v>2</v>
      </c>
      <c r="CS23" s="263">
        <v>48159.672771252932</v>
      </c>
      <c r="CT23" s="117">
        <v>68167.836346294818</v>
      </c>
      <c r="CU23" s="146">
        <v>636</v>
      </c>
      <c r="CV23" s="256">
        <v>-4.3033558833458765E-3</v>
      </c>
      <c r="CW23" s="256">
        <v>-4.2941097153552654E-3</v>
      </c>
      <c r="CX23" s="255">
        <v>17548.564647406638</v>
      </c>
      <c r="CY23" s="255">
        <v>954</v>
      </c>
      <c r="CZ23" s="292">
        <v>2</v>
      </c>
      <c r="DA23" s="255">
        <v>48159.672771252932</v>
      </c>
      <c r="DB23" s="119">
        <v>65708.23741865957</v>
      </c>
      <c r="DC23" s="295">
        <v>636</v>
      </c>
      <c r="DD23" s="189">
        <v>-1.8630379056004332E-2</v>
      </c>
      <c r="DE23" s="189">
        <v>-1.8457906282647429E-2</v>
      </c>
      <c r="DF23" s="263">
        <v>19719.865629222091</v>
      </c>
      <c r="DG23" s="263">
        <v>954</v>
      </c>
      <c r="DH23" s="296">
        <v>2</v>
      </c>
      <c r="DI23" s="263">
        <v>48159.672771252932</v>
      </c>
      <c r="DJ23" s="117">
        <v>67879.538400475023</v>
      </c>
      <c r="DK23" s="146">
        <v>636</v>
      </c>
      <c r="DL23" s="256">
        <v>4.6856331416188786E-2</v>
      </c>
      <c r="DM23" s="256">
        <v>4.7971437691397778E-2</v>
      </c>
      <c r="DN23" s="255">
        <v>16579.855113898906</v>
      </c>
      <c r="DO23" s="255">
        <v>954</v>
      </c>
      <c r="DP23" s="292">
        <v>2</v>
      </c>
      <c r="DQ23" s="255">
        <v>48159.672771252932</v>
      </c>
      <c r="DR23" s="119">
        <v>64739.527885151838</v>
      </c>
      <c r="DS23" s="295">
        <v>636</v>
      </c>
      <c r="DT23" s="189">
        <v>-2.4860752951870223E-3</v>
      </c>
      <c r="DU23" s="189">
        <v>-2.4829875693034298E-3</v>
      </c>
      <c r="DV23" s="263">
        <v>16929.391360540751</v>
      </c>
      <c r="DW23" s="263">
        <v>954</v>
      </c>
      <c r="DX23" s="296">
        <v>1</v>
      </c>
      <c r="DY23" s="263">
        <v>48159.672771252932</v>
      </c>
      <c r="DZ23" s="117">
        <v>65089.064131793682</v>
      </c>
      <c r="EA23" s="146">
        <v>636</v>
      </c>
      <c r="EB23" s="256">
        <v>6.4949790495459582E-3</v>
      </c>
      <c r="EC23" s="256">
        <v>6.5161171650651717E-3</v>
      </c>
      <c r="ED23" s="255">
        <v>18379.073487195899</v>
      </c>
      <c r="EE23" s="255">
        <v>954</v>
      </c>
      <c r="EF23" s="292">
        <v>2</v>
      </c>
      <c r="EG23" s="255">
        <v>48159.672771252932</v>
      </c>
      <c r="EH23" s="119">
        <v>66538.746258448838</v>
      </c>
      <c r="EI23" s="295">
        <v>636</v>
      </c>
      <c r="EJ23" s="189">
        <v>3.6446596766855695E-2</v>
      </c>
      <c r="EK23" s="189">
        <v>3.7118917035516175E-2</v>
      </c>
      <c r="EL23" s="263">
        <v>20849.416389446309</v>
      </c>
      <c r="EM23" s="263">
        <v>954</v>
      </c>
      <c r="EN23" s="296">
        <v>1</v>
      </c>
      <c r="EO23" s="263">
        <v>48159.672771252932</v>
      </c>
      <c r="EP23" s="117">
        <v>69009.089160699237</v>
      </c>
      <c r="EQ23" s="146">
        <v>636</v>
      </c>
      <c r="ER23" s="256">
        <v>-6.7887161437910404E-2</v>
      </c>
      <c r="ES23" s="256">
        <v>-6.5634099866352158E-2</v>
      </c>
      <c r="ET23" s="255">
        <v>13954.819731432537</v>
      </c>
      <c r="EU23" s="255">
        <v>954</v>
      </c>
      <c r="EV23" s="292">
        <v>1</v>
      </c>
      <c r="EW23" s="255">
        <v>48159.672771252932</v>
      </c>
      <c r="EX23" s="119">
        <v>62114.492502685469</v>
      </c>
      <c r="EY23" s="295">
        <v>636</v>
      </c>
      <c r="EZ23" s="189">
        <v>-4.4480305179738873E-3</v>
      </c>
      <c r="FA23" s="189">
        <v>-4.4381526812962147E-3</v>
      </c>
      <c r="FB23" s="263">
        <v>17160.772041338056</v>
      </c>
      <c r="FC23" s="263">
        <v>954</v>
      </c>
      <c r="FD23" s="296">
        <v>1</v>
      </c>
      <c r="FE23" s="263">
        <v>48159.672771252932</v>
      </c>
      <c r="FF23" s="117">
        <v>65320.444812590984</v>
      </c>
      <c r="FG23" s="146">
        <v>636</v>
      </c>
      <c r="FH23" s="256">
        <v>-3.8959421348494554E-2</v>
      </c>
      <c r="FI23" s="256">
        <v>-3.8210263514938725E-2</v>
      </c>
      <c r="FJ23" s="255">
        <v>17198.655004863867</v>
      </c>
      <c r="FK23" s="255">
        <v>954</v>
      </c>
      <c r="FL23" s="292">
        <v>1</v>
      </c>
      <c r="FM23" s="255">
        <v>48159.672771252932</v>
      </c>
      <c r="FN23" s="119">
        <v>65358.327776116799</v>
      </c>
      <c r="FO23" s="295">
        <v>636</v>
      </c>
      <c r="FP23" s="189">
        <v>2.4114764472001064E-2</v>
      </c>
      <c r="FQ23" s="189">
        <v>2.4407876773792525E-2</v>
      </c>
      <c r="FR23" s="263">
        <v>22136.254544143205</v>
      </c>
      <c r="FS23" s="263">
        <v>954</v>
      </c>
      <c r="FT23" s="296">
        <v>2</v>
      </c>
      <c r="FU23" s="263">
        <v>48159.672771252932</v>
      </c>
      <c r="FV23" s="117">
        <v>70295.92731539614</v>
      </c>
      <c r="FW23" s="146">
        <v>636</v>
      </c>
      <c r="FX23" s="256">
        <v>0.11650274135001822</v>
      </c>
      <c r="FY23" s="256">
        <v>0.12356059053582769</v>
      </c>
      <c r="FZ23" s="255">
        <v>15706.538449259262</v>
      </c>
      <c r="GA23" s="255">
        <v>954</v>
      </c>
      <c r="GB23" s="292">
        <v>2</v>
      </c>
      <c r="GC23" s="255">
        <v>48159.672771252932</v>
      </c>
      <c r="GD23" s="119">
        <v>63866.211220512196</v>
      </c>
      <c r="GE23" s="295">
        <v>636</v>
      </c>
      <c r="GF23" s="189">
        <v>3.5917037698465798E-2</v>
      </c>
      <c r="GG23" s="189">
        <v>3.6569846703419451E-2</v>
      </c>
      <c r="GH23" s="263">
        <v>15574.548887585021</v>
      </c>
      <c r="GI23" s="263">
        <v>954</v>
      </c>
      <c r="GJ23" s="296">
        <v>1</v>
      </c>
      <c r="GK23" s="263">
        <v>48159.672771252932</v>
      </c>
      <c r="GL23" s="117">
        <v>63734.221658837952</v>
      </c>
      <c r="GM23" s="146">
        <v>636</v>
      </c>
      <c r="GN23" s="256">
        <v>8.0692840948293265E-2</v>
      </c>
      <c r="GO23" s="256">
        <v>8.403787337863422E-2</v>
      </c>
      <c r="GP23" s="255">
        <v>21125.663056117704</v>
      </c>
      <c r="GQ23" s="255">
        <v>954</v>
      </c>
      <c r="GR23" s="292">
        <v>2</v>
      </c>
      <c r="GS23" s="255">
        <v>48159.672771252932</v>
      </c>
      <c r="GT23" s="119">
        <v>69285.33582737064</v>
      </c>
      <c r="GU23" s="295">
        <v>636</v>
      </c>
      <c r="GV23" s="189">
        <v>-1.2133480183159955E-2</v>
      </c>
      <c r="GW23" s="189">
        <v>-1.2060166329452282E-2</v>
      </c>
      <c r="GX23" s="263">
        <v>13571.927500646803</v>
      </c>
      <c r="GY23" s="263">
        <v>954</v>
      </c>
      <c r="GZ23" s="296">
        <v>2</v>
      </c>
      <c r="HA23" s="263">
        <v>48159.672771252932</v>
      </c>
      <c r="HB23" s="117">
        <v>61731.600271899733</v>
      </c>
      <c r="HC23" s="146">
        <v>636</v>
      </c>
      <c r="HD23" s="256">
        <v>4.1926703185198554E-2</v>
      </c>
      <c r="HE23" s="256">
        <v>4.2818040708663574E-2</v>
      </c>
      <c r="HF23" s="255">
        <v>14588.952602901281</v>
      </c>
      <c r="HG23" s="255">
        <v>954</v>
      </c>
      <c r="HH23" s="292">
        <v>2</v>
      </c>
      <c r="HI23" s="255">
        <v>48159.672771252932</v>
      </c>
      <c r="HJ23" s="119">
        <v>62748.625374154217</v>
      </c>
      <c r="HK23" s="295">
        <v>636</v>
      </c>
      <c r="HL23" s="189">
        <v>2.4518926612197834E-2</v>
      </c>
      <c r="HM23" s="189">
        <v>2.4821987331971718E-2</v>
      </c>
      <c r="HN23" s="263">
        <v>21337.854212936989</v>
      </c>
      <c r="HO23" s="263">
        <v>954</v>
      </c>
      <c r="HP23" s="296">
        <v>1</v>
      </c>
      <c r="HQ23" s="263">
        <v>48159.672771252932</v>
      </c>
      <c r="HR23" s="117">
        <v>69497.526984189928</v>
      </c>
      <c r="HS23" s="146">
        <v>636</v>
      </c>
      <c r="HT23" s="256">
        <v>3.6859414679039255E-2</v>
      </c>
      <c r="HU23" s="256">
        <v>3.7547146685886323E-2</v>
      </c>
      <c r="HV23" s="255">
        <v>14837.5416320451</v>
      </c>
      <c r="HW23" s="255">
        <v>954</v>
      </c>
      <c r="HX23" s="292">
        <v>1</v>
      </c>
      <c r="HY23" s="255">
        <v>48159.672771252932</v>
      </c>
      <c r="HZ23" s="119">
        <v>62997.214403298029</v>
      </c>
      <c r="IA23" s="295">
        <v>636</v>
      </c>
      <c r="IB23" s="189">
        <v>7.4192682057701215E-2</v>
      </c>
      <c r="IC23" s="189">
        <v>7.7014306837500213E-2</v>
      </c>
      <c r="ID23" s="263">
        <v>21234.947546222844</v>
      </c>
      <c r="IE23" s="263">
        <v>954</v>
      </c>
      <c r="IF23" s="296">
        <v>1</v>
      </c>
      <c r="IG23" s="263">
        <v>20399.964116987328</v>
      </c>
      <c r="IH23" s="117">
        <v>41634.911663210172</v>
      </c>
      <c r="II23" s="146">
        <v>636</v>
      </c>
      <c r="IJ23" s="256">
        <v>1.6451864130587208E-3</v>
      </c>
      <c r="IK23" s="256">
        <v>1.6465404746850432E-3</v>
      </c>
      <c r="IL23" s="255">
        <v>15906.768753828035</v>
      </c>
      <c r="IM23" s="255">
        <v>954</v>
      </c>
      <c r="IN23" s="292">
        <v>1</v>
      </c>
      <c r="IO23" s="255">
        <v>48159.672771252932</v>
      </c>
      <c r="IP23" s="119">
        <v>64066.441525080969</v>
      </c>
      <c r="IQ23" s="295">
        <v>636</v>
      </c>
      <c r="IR23" s="189">
        <v>-1.0530052527294043E-2</v>
      </c>
      <c r="IS23" s="189">
        <v>-1.0474805611864757E-2</v>
      </c>
      <c r="IT23" s="263">
        <v>16117.831536000012</v>
      </c>
      <c r="IU23" s="263">
        <v>954</v>
      </c>
      <c r="IV23" s="296">
        <v>1</v>
      </c>
      <c r="IW23" s="263">
        <v>48159.672771252932</v>
      </c>
      <c r="IX23" s="117">
        <v>64277.504307252944</v>
      </c>
      <c r="IY23" s="146">
        <v>636</v>
      </c>
      <c r="IZ23" s="256">
        <v>8.2087266750947283E-2</v>
      </c>
      <c r="JA23" s="256">
        <v>8.5550538164626655E-2</v>
      </c>
      <c r="JB23" s="255">
        <v>16915.579084687037</v>
      </c>
      <c r="JC23" s="255">
        <v>954</v>
      </c>
      <c r="JD23" s="292">
        <v>2</v>
      </c>
      <c r="JE23" s="255">
        <v>48159.672771252932</v>
      </c>
      <c r="JF23" s="119">
        <v>65075.251855939969</v>
      </c>
      <c r="JG23" s="295">
        <v>636</v>
      </c>
      <c r="JH23" s="189">
        <v>-3.3515908088732607E-3</v>
      </c>
      <c r="JI23" s="189">
        <v>-3.3459804979705243E-3</v>
      </c>
      <c r="JJ23" s="263">
        <v>17233.178283571884</v>
      </c>
      <c r="JK23" s="263">
        <v>954</v>
      </c>
      <c r="JL23" s="296">
        <v>1</v>
      </c>
      <c r="JM23" s="263">
        <v>16622.333411335734</v>
      </c>
      <c r="JN23" s="117">
        <v>33855.511694907618</v>
      </c>
      <c r="JO23" s="146">
        <v>636</v>
      </c>
      <c r="JP23" s="256">
        <v>4.5292803116772327E-2</v>
      </c>
      <c r="JQ23" s="256">
        <v>4.6334184970606707E-2</v>
      </c>
      <c r="JR23" s="255">
        <v>15808.057994407232</v>
      </c>
      <c r="JS23" s="255">
        <v>954</v>
      </c>
      <c r="JT23" s="292">
        <v>1</v>
      </c>
      <c r="JU23" s="255">
        <v>48159.672771252932</v>
      </c>
      <c r="JV23" s="119">
        <v>63967.730765660162</v>
      </c>
      <c r="JW23" s="295">
        <v>636</v>
      </c>
      <c r="JX23" s="189">
        <v>8.5668765792806575E-3</v>
      </c>
      <c r="JY23" s="189">
        <v>8.6036772803979034E-3</v>
      </c>
      <c r="JZ23" s="263">
        <v>20417.511474681552</v>
      </c>
      <c r="KA23" s="263">
        <v>954</v>
      </c>
      <c r="KB23" s="296">
        <v>1</v>
      </c>
      <c r="KC23" s="263">
        <v>48159.672771252932</v>
      </c>
      <c r="KD23" s="117">
        <v>68577.184245934477</v>
      </c>
      <c r="KE23" s="146">
        <v>636</v>
      </c>
      <c r="KF23" s="256">
        <v>-1.262294541584379E-2</v>
      </c>
      <c r="KG23" s="256">
        <v>-1.2543610205881017E-2</v>
      </c>
      <c r="KH23" s="255">
        <v>15375.381362732471</v>
      </c>
      <c r="KI23" s="255">
        <v>954</v>
      </c>
      <c r="KJ23" s="292">
        <v>1</v>
      </c>
      <c r="KK23" s="255">
        <v>48159.672771252932</v>
      </c>
      <c r="KL23" s="119">
        <v>63535.054133985403</v>
      </c>
      <c r="KM23" s="295">
        <v>636</v>
      </c>
      <c r="KN23" s="189">
        <v>3.2576557844531707E-2</v>
      </c>
      <c r="KO23" s="189">
        <v>3.311298301959642E-2</v>
      </c>
      <c r="KP23" s="263">
        <v>15458.90312753019</v>
      </c>
      <c r="KQ23" s="263">
        <v>954</v>
      </c>
      <c r="KR23" s="296">
        <v>2</v>
      </c>
      <c r="KS23" s="263">
        <v>48159.672771252932</v>
      </c>
      <c r="KT23" s="117">
        <v>63618.575898783121</v>
      </c>
      <c r="KU23" s="146">
        <v>636</v>
      </c>
      <c r="KV23" s="256">
        <v>9.2627560814029869E-2</v>
      </c>
      <c r="KW23" s="256">
        <v>9.7053073618295294E-2</v>
      </c>
      <c r="KX23" s="255">
        <v>22925.106109464687</v>
      </c>
      <c r="KY23" s="255">
        <v>954</v>
      </c>
      <c r="KZ23" s="292">
        <v>1</v>
      </c>
      <c r="LA23" s="255">
        <v>48159.672771252932</v>
      </c>
      <c r="LB23" s="119">
        <v>71084.778880717611</v>
      </c>
      <c r="LC23" s="295">
        <v>636</v>
      </c>
      <c r="LD23" s="189">
        <v>5.898858759160247E-2</v>
      </c>
      <c r="LE23" s="189">
        <v>6.0763134808972774E-2</v>
      </c>
      <c r="LF23" s="263">
        <v>21155.961198066485</v>
      </c>
      <c r="LG23" s="263">
        <v>954</v>
      </c>
      <c r="LH23" s="296">
        <v>2</v>
      </c>
      <c r="LI23" s="263">
        <v>48159.672771252932</v>
      </c>
      <c r="LJ23" s="117">
        <v>69315.633969319417</v>
      </c>
      <c r="LK23" s="146">
        <v>636</v>
      </c>
      <c r="LL23" s="256">
        <v>8.0421341894484952E-2</v>
      </c>
      <c r="LM23" s="256">
        <v>8.3743598071260861E-2</v>
      </c>
      <c r="LN23" s="255">
        <v>19631.315421648051</v>
      </c>
      <c r="LO23" s="255">
        <v>954</v>
      </c>
      <c r="LP23" s="292">
        <v>1</v>
      </c>
      <c r="LQ23" s="255">
        <v>48159.672771252932</v>
      </c>
      <c r="LR23" s="119">
        <v>67790.988192900986</v>
      </c>
      <c r="LS23" s="295">
        <v>636</v>
      </c>
      <c r="LT23" s="189">
        <v>8.8506765733067198E-3</v>
      </c>
      <c r="LU23" s="189">
        <v>8.889959619526433E-3</v>
      </c>
      <c r="LV23" s="263">
        <v>19313.126726309525</v>
      </c>
      <c r="LW23" s="263">
        <v>954</v>
      </c>
      <c r="LX23" s="296">
        <v>2</v>
      </c>
      <c r="LY23" s="263">
        <v>48159.672771252932</v>
      </c>
      <c r="LZ23" s="117">
        <v>67472.799497562461</v>
      </c>
      <c r="MA23" s="146">
        <v>636</v>
      </c>
      <c r="MB23" s="256">
        <v>7.2895167111193024E-2</v>
      </c>
      <c r="MC23" s="256">
        <v>7.561777088583832E-2</v>
      </c>
      <c r="MD23" s="255">
        <v>10310.850807518511</v>
      </c>
      <c r="ME23" s="255">
        <v>954</v>
      </c>
      <c r="MF23" s="292">
        <v>1</v>
      </c>
      <c r="MG23" s="255">
        <v>48159.672771252932</v>
      </c>
      <c r="MH23" s="119">
        <v>58470.523578771441</v>
      </c>
      <c r="MI23" s="295">
        <v>636</v>
      </c>
      <c r="MJ23" s="189">
        <v>-6.532931907362211E-3</v>
      </c>
      <c r="MK23" s="189">
        <v>-6.5116387019622524E-3</v>
      </c>
      <c r="ML23" s="263">
        <v>19619.295105147845</v>
      </c>
      <c r="MM23" s="263">
        <v>954</v>
      </c>
      <c r="MN23" s="296">
        <v>1</v>
      </c>
      <c r="MO23" s="263">
        <v>48159.672771252932</v>
      </c>
      <c r="MP23" s="117">
        <v>67778.967876400769</v>
      </c>
      <c r="MQ23" s="146">
        <v>636</v>
      </c>
      <c r="MR23" s="256">
        <v>3.1654646025052129E-2</v>
      </c>
      <c r="MS23" s="256">
        <v>3.2160982847225572E-2</v>
      </c>
      <c r="MT23" s="255">
        <v>18595.709402724911</v>
      </c>
      <c r="MU23" s="255">
        <v>954</v>
      </c>
      <c r="MV23" s="292">
        <v>2</v>
      </c>
      <c r="MW23" s="255">
        <v>30641.051551651308</v>
      </c>
      <c r="MX23" s="119">
        <v>49236.760954376223</v>
      </c>
      <c r="MY23" s="295">
        <v>636</v>
      </c>
      <c r="MZ23" s="189">
        <v>5.1361320481976946E-2</v>
      </c>
      <c r="NA23" s="189">
        <v>5.2703187798161633E-2</v>
      </c>
      <c r="NB23" s="263">
        <v>16014.247624660971</v>
      </c>
      <c r="NC23" s="263">
        <v>954</v>
      </c>
      <c r="ND23" s="296">
        <v>1</v>
      </c>
      <c r="NE23" s="263">
        <v>48159.672771252932</v>
      </c>
      <c r="NF23" s="117">
        <v>64173.920395913905</v>
      </c>
      <c r="NG23" s="146">
        <v>636</v>
      </c>
      <c r="NH23" s="256">
        <v>-4.5564194805924448E-2</v>
      </c>
      <c r="NI23" s="256">
        <v>-4.454173485469648E-2</v>
      </c>
      <c r="NJ23" s="255">
        <v>17882.475663706278</v>
      </c>
      <c r="NK23" s="255">
        <v>954</v>
      </c>
      <c r="NL23" s="292">
        <v>1</v>
      </c>
      <c r="NM23" s="255">
        <v>48159.672771252932</v>
      </c>
      <c r="NN23" s="119">
        <v>66042.148434959206</v>
      </c>
      <c r="NO23" s="295">
        <v>636</v>
      </c>
      <c r="NP23" s="189">
        <v>-1.2379347323821774E-2</v>
      </c>
      <c r="NQ23" s="189">
        <v>-1.2303038413146949E-2</v>
      </c>
      <c r="NR23" s="263">
        <v>17664.626440280746</v>
      </c>
      <c r="NS23" s="263">
        <v>954</v>
      </c>
      <c r="NT23" s="296">
        <v>1</v>
      </c>
      <c r="NU23" s="263">
        <v>48159.672771252932</v>
      </c>
      <c r="NV23" s="117">
        <v>65824.299211533682</v>
      </c>
      <c r="NW23" s="146">
        <v>636</v>
      </c>
      <c r="NX23" s="256">
        <v>9.3432514713409798E-2</v>
      </c>
      <c r="NY23" s="256">
        <v>9.7936506281312896E-2</v>
      </c>
      <c r="NZ23" s="255">
        <v>19546.36061175921</v>
      </c>
      <c r="OA23" s="255">
        <v>954</v>
      </c>
      <c r="OB23" s="292">
        <v>1</v>
      </c>
      <c r="OC23" s="255">
        <v>48159.672771252932</v>
      </c>
      <c r="OD23" s="119">
        <v>67706.033383012138</v>
      </c>
      <c r="OE23" s="295">
        <v>636</v>
      </c>
      <c r="OF23" s="189">
        <v>5.1703877581434923E-2</v>
      </c>
      <c r="OG23" s="189">
        <v>5.306386052073786E-2</v>
      </c>
      <c r="OH23" s="263">
        <v>16098.569343356538</v>
      </c>
      <c r="OI23" s="263">
        <v>954</v>
      </c>
      <c r="OJ23" s="296">
        <v>2</v>
      </c>
      <c r="OK23" s="263">
        <v>48159.672771252932</v>
      </c>
      <c r="OL23" s="117">
        <v>64258.242114609471</v>
      </c>
      <c r="OM23" s="146">
        <v>636</v>
      </c>
      <c r="ON23" s="256">
        <v>-5.868582873237612E-2</v>
      </c>
      <c r="OO23" s="256">
        <v>-5.6997012933094893E-2</v>
      </c>
      <c r="OP23" s="255">
        <v>12625.657686726892</v>
      </c>
      <c r="OQ23" s="255">
        <v>954</v>
      </c>
      <c r="OR23" s="292">
        <v>1</v>
      </c>
      <c r="OS23" s="255">
        <v>48159.672771252932</v>
      </c>
      <c r="OT23" s="119">
        <v>60785.330457979828</v>
      </c>
      <c r="OU23" s="295">
        <v>636</v>
      </c>
      <c r="OV23" s="189">
        <v>1.5058107386216428E-2</v>
      </c>
      <c r="OW23" s="189">
        <v>1.5172051896399807E-2</v>
      </c>
      <c r="OX23" s="263">
        <v>16357.173274825931</v>
      </c>
      <c r="OY23" s="263">
        <v>954</v>
      </c>
      <c r="OZ23" s="296">
        <v>1</v>
      </c>
      <c r="PA23" s="263">
        <v>48159.672771252932</v>
      </c>
      <c r="PB23" s="117">
        <v>64516.846046078863</v>
      </c>
      <c r="PC23" s="146">
        <v>636</v>
      </c>
      <c r="PD23" s="256">
        <v>1.8121364054922099E-2</v>
      </c>
      <c r="PE23" s="256">
        <v>1.828655227586351E-2</v>
      </c>
      <c r="PF23" s="255">
        <v>16813.69861770904</v>
      </c>
      <c r="PG23" s="255">
        <v>954</v>
      </c>
      <c r="PH23" s="292">
        <v>1</v>
      </c>
      <c r="PI23" s="255">
        <v>48159.672771252932</v>
      </c>
      <c r="PJ23" s="119">
        <v>64973.371388961968</v>
      </c>
      <c r="PK23" s="295">
        <v>636</v>
      </c>
      <c r="PL23" s="189">
        <v>8.1191756222551495E-2</v>
      </c>
      <c r="PM23" s="189">
        <v>8.4578851371407415E-2</v>
      </c>
      <c r="PN23" s="263">
        <v>21262.87312143244</v>
      </c>
      <c r="PO23" s="263">
        <v>954</v>
      </c>
      <c r="PP23" s="296">
        <v>3</v>
      </c>
      <c r="PQ23" s="263">
        <v>14314.096067335733</v>
      </c>
      <c r="PR23" s="117">
        <v>35576.969188768169</v>
      </c>
      <c r="PS23" s="146">
        <v>636</v>
      </c>
      <c r="PT23" s="256">
        <v>0.14603436073957105</v>
      </c>
      <c r="PU23" s="256">
        <v>0.15723595085078212</v>
      </c>
      <c r="PV23" s="255">
        <v>25981.179574567759</v>
      </c>
      <c r="PW23" s="255">
        <v>954</v>
      </c>
      <c r="PX23" s="292">
        <v>2</v>
      </c>
      <c r="PY23" s="255">
        <v>48159.672771252932</v>
      </c>
      <c r="PZ23" s="119">
        <v>74140.852345820691</v>
      </c>
      <c r="QA23" s="295">
        <v>636</v>
      </c>
      <c r="QB23" s="189">
        <v>3.521127939451945E-2</v>
      </c>
      <c r="QC23" s="189">
        <v>3.5838537020783878E-2</v>
      </c>
      <c r="QD23" s="263">
        <v>18831.454350472199</v>
      </c>
      <c r="QE23" s="263">
        <v>954</v>
      </c>
      <c r="QF23" s="296">
        <v>2</v>
      </c>
      <c r="QG23" s="263">
        <v>48159.672771252932</v>
      </c>
      <c r="QH23" s="117">
        <v>66991.127121725134</v>
      </c>
      <c r="QI23" s="146">
        <v>636</v>
      </c>
      <c r="QJ23" s="256">
        <v>1.4010027012826982E-2</v>
      </c>
      <c r="QK23" s="256">
        <v>1.4108627367727333E-2</v>
      </c>
      <c r="QL23" s="255">
        <v>15300.021830242165</v>
      </c>
      <c r="QM23" s="255">
        <v>954</v>
      </c>
      <c r="QN23" s="292">
        <v>1</v>
      </c>
      <c r="QO23" s="255">
        <v>48159.672771252932</v>
      </c>
      <c r="QP23" s="119">
        <v>63459.694601495095</v>
      </c>
      <c r="QQ23" s="295">
        <v>636</v>
      </c>
      <c r="QR23" s="189">
        <v>7.5998518314562738E-2</v>
      </c>
      <c r="QS23" s="189">
        <v>7.8960975475334871E-2</v>
      </c>
      <c r="QT23" s="263">
        <v>17807.859580242934</v>
      </c>
      <c r="QU23" s="263">
        <v>954</v>
      </c>
      <c r="QV23" s="296">
        <v>1</v>
      </c>
      <c r="QW23" s="263">
        <v>48159.672771252932</v>
      </c>
      <c r="QX23" s="117">
        <v>65967.532351495873</v>
      </c>
      <c r="QY23" s="146">
        <v>636</v>
      </c>
      <c r="QZ23" s="256">
        <v>-2.795507126823599E-2</v>
      </c>
      <c r="RA23" s="256">
        <v>-2.756794404120877E-2</v>
      </c>
      <c r="RB23" s="255">
        <v>15547.13495324044</v>
      </c>
      <c r="RC23" s="255">
        <v>954</v>
      </c>
      <c r="RD23" s="292">
        <v>1</v>
      </c>
      <c r="RE23" s="255">
        <v>48159.672771252932</v>
      </c>
      <c r="RF23" s="119">
        <v>63706.807724493374</v>
      </c>
      <c r="RG23" s="295">
        <v>636</v>
      </c>
      <c r="RH23" s="189">
        <v>-3.895707617595735E-4</v>
      </c>
      <c r="RI23" s="189">
        <v>-3.8949488892325856E-4</v>
      </c>
      <c r="RJ23" s="263">
        <v>17556.009100292184</v>
      </c>
      <c r="RK23" s="263">
        <v>954</v>
      </c>
      <c r="RL23" s="296">
        <v>2</v>
      </c>
      <c r="RM23" s="263">
        <v>48159.672771252932</v>
      </c>
      <c r="RN23" s="117">
        <v>65715.681871545123</v>
      </c>
      <c r="RO23" s="146">
        <v>636</v>
      </c>
      <c r="RP23" s="256">
        <v>3.0148895827302163E-4</v>
      </c>
      <c r="RQ23" s="256">
        <v>3.0153441063673903E-4</v>
      </c>
      <c r="RR23" s="255">
        <v>14734.366405326007</v>
      </c>
      <c r="RS23" s="255">
        <v>954</v>
      </c>
      <c r="RT23" s="292">
        <v>2</v>
      </c>
      <c r="RU23" s="255">
        <v>48159.672771252932</v>
      </c>
      <c r="RV23" s="119">
        <v>62894.039176578939</v>
      </c>
      <c r="RW23" s="295">
        <v>636</v>
      </c>
      <c r="RX23" s="189">
        <v>2.286681452473285E-2</v>
      </c>
      <c r="RY23" s="189">
        <v>2.3130264381960641E-2</v>
      </c>
      <c r="RZ23" s="263">
        <v>18574.684209949159</v>
      </c>
      <c r="SA23" s="263">
        <v>954</v>
      </c>
      <c r="SB23" s="296">
        <v>1</v>
      </c>
      <c r="SC23" s="263">
        <v>48159.672771252932</v>
      </c>
      <c r="SD23" s="117">
        <v>66734.356981202087</v>
      </c>
      <c r="SE23" s="146">
        <v>636</v>
      </c>
      <c r="SF23" s="256">
        <v>-3.9521999457454174E-2</v>
      </c>
      <c r="SG23" s="256">
        <v>-3.8751193194242473E-2</v>
      </c>
      <c r="SH23" s="255">
        <v>13305.33212662093</v>
      </c>
      <c r="SI23" s="255">
        <v>954</v>
      </c>
      <c r="SJ23" s="292">
        <v>3</v>
      </c>
      <c r="SK23" s="255">
        <v>14314.096067335733</v>
      </c>
      <c r="SL23" s="119">
        <v>27619.428193956664</v>
      </c>
      <c r="SM23" s="295">
        <v>636</v>
      </c>
      <c r="SN23" s="189">
        <v>2.922749325650471E-2</v>
      </c>
      <c r="SO23" s="189">
        <v>2.9658808268473225E-2</v>
      </c>
      <c r="SP23" s="263">
        <v>18910.593018512129</v>
      </c>
      <c r="SQ23" s="263">
        <v>954</v>
      </c>
      <c r="SR23" s="296">
        <v>1</v>
      </c>
      <c r="SS23" s="263">
        <v>48159.672771252932</v>
      </c>
      <c r="ST23" s="117">
        <v>67070.265789765064</v>
      </c>
      <c r="SU23" s="146">
        <v>636</v>
      </c>
      <c r="SV23" s="256">
        <v>1.3694941225521621E-2</v>
      </c>
      <c r="SW23" s="256">
        <v>1.3789146487045656E-2</v>
      </c>
      <c r="SX23" s="255">
        <v>15064.55360229492</v>
      </c>
      <c r="SY23" s="255">
        <v>954</v>
      </c>
      <c r="SZ23" s="292">
        <v>1</v>
      </c>
      <c r="TA23" s="255">
        <v>48159.672771252932</v>
      </c>
      <c r="TB23" s="119">
        <v>63224.226373547848</v>
      </c>
      <c r="TC23" s="295">
        <v>636</v>
      </c>
      <c r="TD23" s="189">
        <v>-2.9119326655454459E-2</v>
      </c>
      <c r="TE23" s="189">
        <v>-2.8699444495501436E-2</v>
      </c>
      <c r="TF23" s="263">
        <v>14825.454236525966</v>
      </c>
      <c r="TG23" s="263">
        <v>954</v>
      </c>
      <c r="TH23" s="296">
        <v>1</v>
      </c>
      <c r="TI23" s="263">
        <v>48159.672771252932</v>
      </c>
      <c r="TJ23" s="117">
        <v>62985.127007778894</v>
      </c>
      <c r="TK23" s="146">
        <v>636</v>
      </c>
      <c r="TL23" s="256">
        <v>0.11489316444349237</v>
      </c>
      <c r="TM23" s="256">
        <v>0.12175358800111602</v>
      </c>
      <c r="TN23" s="255">
        <v>20792.059813614731</v>
      </c>
      <c r="TO23" s="255">
        <v>954</v>
      </c>
      <c r="TP23" s="292">
        <v>1</v>
      </c>
      <c r="TQ23" s="255">
        <v>48159.672771252932</v>
      </c>
      <c r="TR23" s="119">
        <v>68951.732584867656</v>
      </c>
      <c r="TS23" s="295">
        <v>636</v>
      </c>
      <c r="TT23" s="189">
        <v>3.5394308722484516E-2</v>
      </c>
      <c r="TU23" s="189">
        <v>3.6028143203311824E-2</v>
      </c>
      <c r="TV23" s="263">
        <v>22412.910673301198</v>
      </c>
      <c r="TW23" s="263">
        <v>954</v>
      </c>
      <c r="TX23" s="296">
        <v>1</v>
      </c>
      <c r="TY23" s="263">
        <v>48159.672771252932</v>
      </c>
      <c r="TZ23" s="117">
        <v>70572.583444554126</v>
      </c>
      <c r="UA23" s="146">
        <v>636</v>
      </c>
      <c r="UB23" s="256">
        <v>-2.3763912248717389E-2</v>
      </c>
      <c r="UC23" s="256">
        <v>-2.3483773934296903E-2</v>
      </c>
      <c r="UD23" s="255">
        <v>15610.182932971033</v>
      </c>
      <c r="UE23" s="255">
        <v>954</v>
      </c>
      <c r="UF23" s="292">
        <v>2</v>
      </c>
      <c r="UG23" s="255">
        <v>48159.672771252932</v>
      </c>
      <c r="UH23" s="119">
        <v>63769.855704223963</v>
      </c>
      <c r="UI23" s="295">
        <v>636</v>
      </c>
      <c r="UJ23" s="189">
        <v>5.1785038448264417E-2</v>
      </c>
      <c r="UK23" s="189">
        <v>5.3149331564889657E-2</v>
      </c>
      <c r="UL23" s="263">
        <v>18654.103551969401</v>
      </c>
      <c r="UM23" s="263">
        <v>954</v>
      </c>
      <c r="UN23" s="296">
        <v>1</v>
      </c>
      <c r="UO23" s="263">
        <v>48159.672771252932</v>
      </c>
      <c r="UP23" s="117">
        <v>66813.776323222337</v>
      </c>
      <c r="UQ23" s="146">
        <v>636</v>
      </c>
      <c r="UR23" s="256">
        <v>1.2992902987079381E-2</v>
      </c>
      <c r="US23" s="256">
        <v>1.3077677508929186E-2</v>
      </c>
      <c r="UT23" s="255">
        <v>18001.966664751202</v>
      </c>
      <c r="UU23" s="255">
        <v>954</v>
      </c>
      <c r="UV23" s="292">
        <v>1</v>
      </c>
      <c r="UW23" s="255">
        <v>48159.672771252932</v>
      </c>
      <c r="UX23" s="119">
        <v>66161.63943600413</v>
      </c>
      <c r="UY23" s="295">
        <v>636</v>
      </c>
      <c r="UZ23" s="189">
        <v>5.7157625914361441E-3</v>
      </c>
      <c r="VA23" s="189">
        <v>5.7321287292317891E-3</v>
      </c>
      <c r="VB23" s="263">
        <v>16233.726654764427</v>
      </c>
      <c r="VC23" s="263">
        <v>954</v>
      </c>
      <c r="VD23" s="296">
        <v>1</v>
      </c>
      <c r="VE23" s="263">
        <v>48159.672771252932</v>
      </c>
      <c r="VF23" s="117">
        <v>64393.399426017357</v>
      </c>
      <c r="VG23" s="146">
        <v>636</v>
      </c>
      <c r="VH23" s="256">
        <v>3.2418995595011324E-4</v>
      </c>
      <c r="VI23" s="256">
        <v>3.2424251119311798E-4</v>
      </c>
      <c r="VJ23" s="255">
        <v>22464.288106316664</v>
      </c>
      <c r="VK23" s="255">
        <v>954</v>
      </c>
      <c r="VL23" s="292">
        <v>1</v>
      </c>
      <c r="VM23" s="255">
        <v>48159.672771252932</v>
      </c>
      <c r="VN23" s="119">
        <v>70623.960877569596</v>
      </c>
      <c r="VO23" s="295">
        <v>636</v>
      </c>
      <c r="VP23" s="189">
        <v>-2.5130264558724845E-3</v>
      </c>
      <c r="VQ23" s="189">
        <v>-2.5098714483143825E-3</v>
      </c>
      <c r="VR23" s="263">
        <v>15994.090422531268</v>
      </c>
      <c r="VS23" s="263">
        <v>954</v>
      </c>
      <c r="VT23" s="296">
        <v>2</v>
      </c>
      <c r="VU23" s="263">
        <v>48159.672771252932</v>
      </c>
      <c r="VV23" s="117">
        <v>64153.763193784202</v>
      </c>
      <c r="VW23" s="146">
        <v>636</v>
      </c>
      <c r="VX23" s="256">
        <v>2.9788104704121035E-2</v>
      </c>
      <c r="VY23" s="256">
        <v>3.0236208617027804E-2</v>
      </c>
      <c r="VZ23" s="255">
        <v>17316.360789512153</v>
      </c>
      <c r="WA23" s="255">
        <v>954</v>
      </c>
      <c r="WB23" s="292">
        <v>2</v>
      </c>
      <c r="WC23" s="255">
        <v>48159.672771252932</v>
      </c>
      <c r="WD23" s="119">
        <v>65476.033560765085</v>
      </c>
      <c r="WE23" s="295">
        <v>636</v>
      </c>
      <c r="WF23" s="189">
        <v>3.8464479350501408E-2</v>
      </c>
      <c r="WG23" s="189">
        <v>3.9213814152732951E-2</v>
      </c>
      <c r="WH23" s="263">
        <v>16146.576029144673</v>
      </c>
      <c r="WI23" s="263">
        <v>954</v>
      </c>
      <c r="WJ23" s="296">
        <v>1</v>
      </c>
      <c r="WK23" s="263">
        <v>48159.672771252932</v>
      </c>
      <c r="WL23" s="117">
        <v>64306.248800397603</v>
      </c>
      <c r="WM23" s="146">
        <v>636</v>
      </c>
      <c r="WN23" s="256">
        <v>3.5719021974256901E-2</v>
      </c>
      <c r="WO23" s="256">
        <v>3.636460989525947E-2</v>
      </c>
      <c r="WP23" s="255">
        <v>16711.47876848864</v>
      </c>
      <c r="WQ23" s="255">
        <v>954</v>
      </c>
      <c r="WR23" s="292">
        <v>2</v>
      </c>
      <c r="WS23" s="255">
        <v>48159.672771252932</v>
      </c>
      <c r="WT23" s="119">
        <v>64871.151539741571</v>
      </c>
      <c r="WU23" s="295">
        <v>636</v>
      </c>
      <c r="WV23" s="189">
        <v>2.8233072625917274E-2</v>
      </c>
      <c r="WW23" s="189">
        <v>2.8635403238937096E-2</v>
      </c>
      <c r="WX23" s="263">
        <v>15597.770124639654</v>
      </c>
      <c r="WY23" s="263">
        <v>954</v>
      </c>
      <c r="WZ23" s="296">
        <v>1</v>
      </c>
      <c r="XA23" s="263">
        <v>48159.672771252932</v>
      </c>
      <c r="XB23" s="117">
        <v>63757.442895892586</v>
      </c>
      <c r="XC23" s="146">
        <v>636</v>
      </c>
      <c r="XD23" s="256">
        <v>4.014115613050398E-2</v>
      </c>
      <c r="XE23" s="256">
        <v>4.0957701383453005E-2</v>
      </c>
      <c r="XF23" s="255">
        <v>19967.415839552945</v>
      </c>
      <c r="XG23" s="255">
        <v>954</v>
      </c>
      <c r="XH23" s="292">
        <v>1</v>
      </c>
      <c r="XI23" s="255">
        <v>48159.672771252932</v>
      </c>
      <c r="XJ23" s="119">
        <v>68127.088610805877</v>
      </c>
      <c r="XK23" s="295">
        <v>636</v>
      </c>
      <c r="XL23" s="189">
        <v>-7.3643185469972144E-2</v>
      </c>
      <c r="XM23" s="189">
        <v>-7.0996883480027306E-2</v>
      </c>
      <c r="XN23" s="263">
        <v>17159.738167103354</v>
      </c>
      <c r="XO23" s="263">
        <v>954</v>
      </c>
      <c r="XP23" s="296">
        <v>1</v>
      </c>
      <c r="XQ23" s="263">
        <v>48159.672771252932</v>
      </c>
      <c r="XR23" s="117">
        <v>65319.41093835629</v>
      </c>
      <c r="XS23" s="146">
        <v>636</v>
      </c>
      <c r="XT23" s="256">
        <v>1.3521625222873833E-2</v>
      </c>
      <c r="XU23" s="256">
        <v>1.3613455830089771E-2</v>
      </c>
      <c r="XV23" s="255">
        <v>16307.938347419758</v>
      </c>
      <c r="XW23" s="255">
        <v>954</v>
      </c>
      <c r="XX23" s="292">
        <v>1</v>
      </c>
      <c r="XY23" s="255">
        <v>48159.672771252932</v>
      </c>
      <c r="XZ23" s="119">
        <v>64467.611118672692</v>
      </c>
      <c r="YA23" s="295">
        <v>636</v>
      </c>
      <c r="YB23" s="189">
        <v>-1.637258624696031E-3</v>
      </c>
      <c r="YC23" s="189">
        <v>-1.6359190479715569E-3</v>
      </c>
      <c r="YD23" s="263">
        <v>14486.685814337296</v>
      </c>
      <c r="YE23" s="263">
        <v>954</v>
      </c>
      <c r="YF23" s="296">
        <v>2</v>
      </c>
      <c r="YG23" s="263">
        <v>48159.672771252932</v>
      </c>
      <c r="YH23" s="117">
        <v>62646.358585590227</v>
      </c>
      <c r="YI23" s="146">
        <v>636</v>
      </c>
      <c r="YJ23" s="256">
        <v>1.2257702360823691E-3</v>
      </c>
      <c r="YK23" s="256">
        <v>1.2265217994682498E-3</v>
      </c>
      <c r="YL23" s="255">
        <v>18419.257771542139</v>
      </c>
      <c r="YM23" s="255">
        <v>954</v>
      </c>
      <c r="YN23" s="292">
        <v>1</v>
      </c>
      <c r="YO23" s="255">
        <v>48159.672771252932</v>
      </c>
      <c r="YP23" s="119">
        <v>66578.930542795075</v>
      </c>
      <c r="YQ23" s="295">
        <v>636</v>
      </c>
      <c r="YR23" s="189">
        <v>0.11627155962640595</v>
      </c>
      <c r="YS23" s="189">
        <v>0.12330087388395294</v>
      </c>
      <c r="YT23" s="263">
        <v>18326.588381312398</v>
      </c>
      <c r="YU23" s="263">
        <v>954</v>
      </c>
      <c r="YV23" s="296">
        <v>1</v>
      </c>
      <c r="YW23" s="263">
        <v>48159.672771252932</v>
      </c>
      <c r="YX23" s="117">
        <v>66486.261152565334</v>
      </c>
      <c r="YY23" s="146">
        <v>636</v>
      </c>
      <c r="YZ23" s="256">
        <v>-5.3117925007312508E-4</v>
      </c>
      <c r="ZA23" s="256">
        <v>-5.3103819935074181E-4</v>
      </c>
      <c r="ZB23" s="255">
        <v>16616.32781730772</v>
      </c>
      <c r="ZC23" s="255">
        <v>954</v>
      </c>
      <c r="ZD23" s="292">
        <v>1</v>
      </c>
      <c r="ZE23" s="255">
        <v>48159.672771252932</v>
      </c>
      <c r="ZF23" s="119">
        <v>64776.000588560652</v>
      </c>
      <c r="ZG23" s="295">
        <v>636</v>
      </c>
      <c r="ZH23" s="189">
        <v>-1.246666807924177E-2</v>
      </c>
      <c r="ZI23" s="189">
        <v>-1.2389281092516025E-2</v>
      </c>
      <c r="ZJ23" s="263">
        <v>20968.645146780676</v>
      </c>
      <c r="ZK23" s="263">
        <v>954</v>
      </c>
      <c r="ZL23" s="296">
        <v>2</v>
      </c>
      <c r="ZM23" s="263">
        <v>48159.672771252932</v>
      </c>
      <c r="ZN23" s="117">
        <v>69128.317918033601</v>
      </c>
      <c r="ZO23" s="146">
        <v>636</v>
      </c>
      <c r="ZP23" s="256">
        <v>-2.8333240987366431E-2</v>
      </c>
      <c r="ZQ23" s="256">
        <v>-2.7935618872558465E-2</v>
      </c>
      <c r="ZR23" s="255">
        <v>15615.173530503807</v>
      </c>
      <c r="ZS23" s="255">
        <v>954</v>
      </c>
      <c r="ZT23" s="292">
        <v>1</v>
      </c>
      <c r="ZU23" s="255">
        <v>48159.672771252932</v>
      </c>
      <c r="ZV23" s="119">
        <v>63774.846301756741</v>
      </c>
      <c r="ZW23" s="295">
        <v>636</v>
      </c>
      <c r="ZX23" s="189">
        <v>3.0057284744384984E-2</v>
      </c>
      <c r="ZY23" s="189">
        <v>3.0513564968866813E-2</v>
      </c>
      <c r="ZZ23" s="263">
        <v>16793.743597885219</v>
      </c>
      <c r="AAA23" s="263">
        <v>954</v>
      </c>
      <c r="AAB23" s="296">
        <v>1</v>
      </c>
      <c r="AAC23" s="263">
        <v>48159.672771252932</v>
      </c>
      <c r="AAD23" s="117">
        <v>64953.416369138155</v>
      </c>
      <c r="AAE23" s="146">
        <v>636</v>
      </c>
      <c r="AAF23" s="256">
        <v>-4.3265521722858864E-2</v>
      </c>
      <c r="AAG23" s="256">
        <v>-4.2342922451362952E-2</v>
      </c>
      <c r="AAH23" s="255">
        <v>17558.667052265984</v>
      </c>
      <c r="AAI23" s="255">
        <v>954</v>
      </c>
      <c r="AAJ23" s="292">
        <v>1</v>
      </c>
      <c r="AAK23" s="255">
        <v>48159.672771252932</v>
      </c>
      <c r="AAL23" s="119">
        <v>65718.339823518909</v>
      </c>
      <c r="AAM23" s="295">
        <v>636</v>
      </c>
      <c r="AAN23" s="189">
        <v>2.7267283806260076E-2</v>
      </c>
      <c r="AAO23" s="189">
        <v>2.7642438241413991E-2</v>
      </c>
      <c r="AAP23" s="263">
        <v>16105.060777066767</v>
      </c>
      <c r="AAQ23" s="263">
        <v>954</v>
      </c>
      <c r="AAR23" s="296">
        <v>1</v>
      </c>
      <c r="AAS23" s="263">
        <v>48159.672771252932</v>
      </c>
      <c r="AAT23" s="117">
        <v>64264.733548319695</v>
      </c>
      <c r="AAU23" s="146">
        <v>636</v>
      </c>
      <c r="AAV23" s="256">
        <v>-2.0407563440556524E-3</v>
      </c>
      <c r="AAW23" s="256">
        <v>-2.0386754166237253E-3</v>
      </c>
      <c r="AAX23" s="255">
        <v>16817.932650355848</v>
      </c>
      <c r="AAY23" s="255">
        <v>954</v>
      </c>
      <c r="AAZ23" s="292">
        <v>1</v>
      </c>
      <c r="ABA23" s="255">
        <v>48159.672771252932</v>
      </c>
      <c r="ABB23" s="119">
        <v>64977.60542160878</v>
      </c>
      <c r="ABC23" s="295">
        <v>636</v>
      </c>
      <c r="ABD23" s="189">
        <v>1.5466748654607815E-2</v>
      </c>
      <c r="ABE23" s="189">
        <v>1.5586977863484952E-2</v>
      </c>
      <c r="ABF23" s="263">
        <v>16611.401114671768</v>
      </c>
      <c r="ABG23" s="263">
        <v>954</v>
      </c>
      <c r="ABH23" s="296">
        <v>1</v>
      </c>
      <c r="ABI23" s="263">
        <v>48159.672771252932</v>
      </c>
      <c r="ABJ23" s="117">
        <v>64771.073885924699</v>
      </c>
      <c r="ABK23" s="146">
        <v>636</v>
      </c>
      <c r="ABL23" s="256">
        <v>0.10169813976816026</v>
      </c>
      <c r="ABM23" s="256">
        <v>0.10704924714351516</v>
      </c>
      <c r="ABN23" s="255">
        <v>15279.246512461199</v>
      </c>
      <c r="ABO23" s="255">
        <v>954</v>
      </c>
      <c r="ABP23" s="292">
        <v>1</v>
      </c>
      <c r="ABQ23" s="255">
        <v>48159.672771252932</v>
      </c>
      <c r="ABR23" s="119">
        <v>63438.919283714131</v>
      </c>
      <c r="ABS23" s="295">
        <v>636</v>
      </c>
      <c r="ABT23" s="189">
        <v>-1.0835522956495303E-2</v>
      </c>
      <c r="ABU23" s="189">
        <v>-1.0777030135022403E-2</v>
      </c>
      <c r="ABV23" s="263">
        <v>19404.545400795483</v>
      </c>
      <c r="ABW23" s="263">
        <v>954</v>
      </c>
      <c r="ABX23" s="296">
        <v>2</v>
      </c>
      <c r="ABY23" s="263">
        <v>48159.672771252932</v>
      </c>
      <c r="ABZ23" s="117">
        <v>67564.218172048422</v>
      </c>
      <c r="ACA23" s="146">
        <v>636</v>
      </c>
      <c r="ACB23" s="256">
        <v>-3.9171247017375226E-2</v>
      </c>
      <c r="ACC23" s="256">
        <v>-3.841397369290811E-2</v>
      </c>
      <c r="ACD23" s="255">
        <v>15962.97536491615</v>
      </c>
      <c r="ACE23" s="255">
        <v>954</v>
      </c>
      <c r="ACF23" s="292">
        <v>1</v>
      </c>
      <c r="ACG23" s="255">
        <v>48159.672771252932</v>
      </c>
      <c r="ACH23" s="119">
        <v>64122.648136169082</v>
      </c>
      <c r="ACI23" s="295">
        <v>636</v>
      </c>
      <c r="ACJ23" s="189">
        <v>2.0285778253692186E-2</v>
      </c>
      <c r="ACK23" s="189">
        <v>2.0492933047610684E-2</v>
      </c>
      <c r="ACL23" s="263">
        <v>20510.055301078817</v>
      </c>
      <c r="ACM23" s="263">
        <v>954</v>
      </c>
      <c r="ACN23" s="296">
        <v>1</v>
      </c>
      <c r="ACO23" s="263">
        <v>48159.672771252932</v>
      </c>
      <c r="ACP23" s="117">
        <v>68669.728072331753</v>
      </c>
      <c r="ACQ23" s="146">
        <v>636</v>
      </c>
      <c r="ACR23" s="256">
        <v>3.8032664637450163E-2</v>
      </c>
      <c r="ACS23" s="256">
        <v>3.8765163211785802E-2</v>
      </c>
      <c r="ACT23" s="255">
        <v>14506.386199095223</v>
      </c>
      <c r="ACU23" s="255">
        <v>954</v>
      </c>
      <c r="ACV23" s="292">
        <v>1</v>
      </c>
      <c r="ACW23" s="255">
        <v>48159.672771252932</v>
      </c>
      <c r="ACX23" s="119">
        <v>62666.058970348153</v>
      </c>
      <c r="ACY23" s="295">
        <v>636</v>
      </c>
      <c r="ACZ23" s="189">
        <v>-2.2342726403689499E-2</v>
      </c>
      <c r="ADA23" s="189">
        <v>-2.2094976260328636E-2</v>
      </c>
      <c r="ADB23" s="263">
        <v>15854.793210624408</v>
      </c>
      <c r="ADC23" s="263">
        <v>954</v>
      </c>
      <c r="ADD23" s="296">
        <v>2</v>
      </c>
      <c r="ADE23" s="263">
        <v>48159.672771252932</v>
      </c>
      <c r="ADF23" s="117">
        <v>64014.465981877336</v>
      </c>
      <c r="ADG23" s="146">
        <v>636</v>
      </c>
      <c r="ADH23" s="256">
        <v>-8.3245062806234171E-2</v>
      </c>
      <c r="ADI23" s="256">
        <v>-7.9874368980788701E-2</v>
      </c>
      <c r="ADJ23" s="255">
        <v>14190.709887045839</v>
      </c>
      <c r="ADK23" s="255">
        <v>954</v>
      </c>
      <c r="ADL23" s="292">
        <v>2</v>
      </c>
      <c r="ADM23" s="255">
        <v>48159.672771252932</v>
      </c>
      <c r="ADN23" s="119">
        <v>62350.382658298768</v>
      </c>
      <c r="ADO23" s="295">
        <v>636</v>
      </c>
      <c r="ADP23" s="189">
        <v>5.3812904577998522E-3</v>
      </c>
      <c r="ADQ23" s="189">
        <v>5.3957956084329517E-3</v>
      </c>
      <c r="ADR23" s="263">
        <v>18686.479910703587</v>
      </c>
      <c r="ADS23" s="263">
        <v>954</v>
      </c>
      <c r="ADT23" s="296">
        <v>1</v>
      </c>
      <c r="ADU23" s="263">
        <v>48159.672771252932</v>
      </c>
      <c r="ADV23" s="117">
        <v>66846.152681956519</v>
      </c>
    </row>
    <row r="24" spans="1:802" x14ac:dyDescent="0.35">
      <c r="A24" s="15">
        <v>45961</v>
      </c>
      <c r="B24" s="16">
        <v>1590</v>
      </c>
      <c r="C24" s="146">
        <v>636</v>
      </c>
      <c r="D24" s="256">
        <v>6.6240729052209665E-2</v>
      </c>
      <c r="E24" s="256">
        <v>6.8483901325769203E-2</v>
      </c>
      <c r="F24" s="255">
        <v>15399.939642157908</v>
      </c>
      <c r="G24" s="255">
        <v>954</v>
      </c>
      <c r="H24" s="292">
        <v>1</v>
      </c>
      <c r="I24" s="255">
        <v>52003.253137528111</v>
      </c>
      <c r="J24" s="119">
        <v>67403.192779686011</v>
      </c>
      <c r="K24" s="295">
        <v>636</v>
      </c>
      <c r="L24" s="189">
        <v>7.3564791926429604E-2</v>
      </c>
      <c r="M24" s="189">
        <v>7.6338272442871391E-2</v>
      </c>
      <c r="N24" s="263">
        <v>20680.992532343113</v>
      </c>
      <c r="O24" s="263">
        <v>954</v>
      </c>
      <c r="P24" s="296">
        <v>1</v>
      </c>
      <c r="Q24" s="263">
        <v>52003.253137528111</v>
      </c>
      <c r="R24" s="117">
        <v>72684.245669871219</v>
      </c>
      <c r="S24" s="146">
        <v>636</v>
      </c>
      <c r="T24" s="256">
        <v>-9.6112380559452287E-3</v>
      </c>
      <c r="U24" s="256">
        <v>-9.5651977270452271E-3</v>
      </c>
      <c r="V24" s="255">
        <v>17948.387834420046</v>
      </c>
      <c r="W24" s="255">
        <v>954</v>
      </c>
      <c r="X24" s="292">
        <v>1</v>
      </c>
      <c r="Y24" s="255">
        <v>52003.253137528111</v>
      </c>
      <c r="Z24" s="119">
        <v>69951.64097194816</v>
      </c>
      <c r="AA24" s="295">
        <v>636</v>
      </c>
      <c r="AB24" s="189">
        <v>3.3732851315841104E-2</v>
      </c>
      <c r="AC24" s="189">
        <v>3.4308255726826165E-2</v>
      </c>
      <c r="AD24" s="263">
        <v>17524.165169238615</v>
      </c>
      <c r="AE24" s="263">
        <v>954</v>
      </c>
      <c r="AF24" s="296">
        <v>2</v>
      </c>
      <c r="AG24" s="263">
        <v>52003.253137528111</v>
      </c>
      <c r="AH24" s="117">
        <v>69527.418306766718</v>
      </c>
      <c r="AI24" s="146">
        <v>636</v>
      </c>
      <c r="AJ24" s="256">
        <v>0.10139049526886586</v>
      </c>
      <c r="AK24" s="256">
        <v>0.10670872191522585</v>
      </c>
      <c r="AL24" s="255">
        <v>19883.021875016555</v>
      </c>
      <c r="AM24" s="255">
        <v>954</v>
      </c>
      <c r="AN24" s="292">
        <v>1</v>
      </c>
      <c r="AO24" s="255">
        <v>52003.253137528111</v>
      </c>
      <c r="AP24" s="119">
        <v>71886.275012544662</v>
      </c>
      <c r="AQ24" s="295">
        <v>636</v>
      </c>
      <c r="AR24" s="189">
        <v>2.2987830006199434E-2</v>
      </c>
      <c r="AS24" s="189">
        <v>2.3254086475551938E-2</v>
      </c>
      <c r="AT24" s="263">
        <v>19488.913647428741</v>
      </c>
      <c r="AU24" s="263">
        <v>954</v>
      </c>
      <c r="AV24" s="296">
        <v>1</v>
      </c>
      <c r="AW24" s="263">
        <v>52003.253137528111</v>
      </c>
      <c r="AX24" s="117">
        <v>71492.166784956848</v>
      </c>
      <c r="AY24" s="146">
        <v>636</v>
      </c>
      <c r="AZ24" s="256">
        <v>-2.2950945599632518E-2</v>
      </c>
      <c r="BA24" s="256">
        <v>-2.2689576025750502E-2</v>
      </c>
      <c r="BB24" s="255">
        <v>21524.231515527747</v>
      </c>
      <c r="BC24" s="255">
        <v>954</v>
      </c>
      <c r="BD24" s="292">
        <v>1</v>
      </c>
      <c r="BE24" s="255">
        <v>16126.941831375878</v>
      </c>
      <c r="BF24" s="119">
        <v>37651.173346903626</v>
      </c>
      <c r="BG24" s="295">
        <v>636</v>
      </c>
      <c r="BH24" s="189">
        <v>6.2413859422475251E-2</v>
      </c>
      <c r="BI24" s="189">
        <v>6.4402766699663383E-2</v>
      </c>
      <c r="BJ24" s="263">
        <v>16301.651103170349</v>
      </c>
      <c r="BK24" s="263">
        <v>954</v>
      </c>
      <c r="BL24" s="296">
        <v>2</v>
      </c>
      <c r="BM24" s="263">
        <v>52003.253137528111</v>
      </c>
      <c r="BN24" s="117">
        <v>68304.904240698466</v>
      </c>
      <c r="BO24" s="146">
        <v>636</v>
      </c>
      <c r="BP24" s="256">
        <v>-6.9532957330848383E-2</v>
      </c>
      <c r="BQ24" s="256">
        <v>-6.7170610688871202E-2</v>
      </c>
      <c r="BR24" s="255">
        <v>13867.080102908867</v>
      </c>
      <c r="BS24" s="255">
        <v>954</v>
      </c>
      <c r="BT24" s="292">
        <v>1</v>
      </c>
      <c r="BU24" s="255">
        <v>52003.253137528111</v>
      </c>
      <c r="BV24" s="119">
        <v>65870.333240436972</v>
      </c>
      <c r="BW24" s="295">
        <v>636</v>
      </c>
      <c r="BX24" s="189">
        <v>2.9325001910829145E-4</v>
      </c>
      <c r="BY24" s="189">
        <v>2.9329302109859512E-4</v>
      </c>
      <c r="BZ24" s="263">
        <v>17603.155665371276</v>
      </c>
      <c r="CA24" s="263">
        <v>954</v>
      </c>
      <c r="CB24" s="296">
        <v>1</v>
      </c>
      <c r="CC24" s="263">
        <v>52003.253137528111</v>
      </c>
      <c r="CD24" s="117">
        <v>69606.408802899387</v>
      </c>
      <c r="CE24" s="146">
        <v>636</v>
      </c>
      <c r="CF24" s="256">
        <v>-1.9332412149214537E-2</v>
      </c>
      <c r="CG24" s="256">
        <v>-1.9146739494669607E-2</v>
      </c>
      <c r="CH24" s="255">
        <v>13317.478568230143</v>
      </c>
      <c r="CI24" s="255">
        <v>954</v>
      </c>
      <c r="CJ24" s="292">
        <v>2</v>
      </c>
      <c r="CK24" s="255">
        <v>52003.253137528111</v>
      </c>
      <c r="CL24" s="119">
        <v>65320.731705758255</v>
      </c>
      <c r="CM24" s="295">
        <v>636</v>
      </c>
      <c r="CN24" s="189">
        <v>3.1023869703792298E-2</v>
      </c>
      <c r="CO24" s="189">
        <v>3.1510125433819924E-2</v>
      </c>
      <c r="CP24" s="263">
        <v>21274.623318991846</v>
      </c>
      <c r="CQ24" s="263">
        <v>954</v>
      </c>
      <c r="CR24" s="296">
        <v>2</v>
      </c>
      <c r="CS24" s="263">
        <v>52003.253137528111</v>
      </c>
      <c r="CT24" s="117">
        <v>73277.876456519953</v>
      </c>
      <c r="CU24" s="146">
        <v>636</v>
      </c>
      <c r="CV24" s="256">
        <v>-2.2282419663538711E-2</v>
      </c>
      <c r="CW24" s="256">
        <v>-2.2036000217861229E-2</v>
      </c>
      <c r="CX24" s="255">
        <v>17797.864473013233</v>
      </c>
      <c r="CY24" s="255">
        <v>954</v>
      </c>
      <c r="CZ24" s="292">
        <v>2</v>
      </c>
      <c r="DA24" s="255">
        <v>52003.253137528111</v>
      </c>
      <c r="DB24" s="119">
        <v>69801.117610541347</v>
      </c>
      <c r="DC24" s="295">
        <v>636</v>
      </c>
      <c r="DD24" s="189">
        <v>-7.4758443944192135E-2</v>
      </c>
      <c r="DE24" s="189">
        <v>-7.203238454530414E-2</v>
      </c>
      <c r="DF24" s="263">
        <v>18935.396685036241</v>
      </c>
      <c r="DG24" s="263">
        <v>954</v>
      </c>
      <c r="DH24" s="296">
        <v>2</v>
      </c>
      <c r="DI24" s="263">
        <v>52003.253137528111</v>
      </c>
      <c r="DJ24" s="117">
        <v>70938.649822564359</v>
      </c>
      <c r="DK24" s="146">
        <v>636</v>
      </c>
      <c r="DL24" s="256">
        <v>3.9169867158794641E-2</v>
      </c>
      <c r="DM24" s="256">
        <v>3.9947121510075068E-2</v>
      </c>
      <c r="DN24" s="255">
        <v>17878.172600753263</v>
      </c>
      <c r="DO24" s="255">
        <v>954</v>
      </c>
      <c r="DP24" s="292">
        <v>2</v>
      </c>
      <c r="DQ24" s="255">
        <v>52003.253137528111</v>
      </c>
      <c r="DR24" s="119">
        <v>69881.425738281367</v>
      </c>
      <c r="DS24" s="295">
        <v>636</v>
      </c>
      <c r="DT24" s="189">
        <v>-4.2801477648657354E-2</v>
      </c>
      <c r="DU24" s="189">
        <v>-4.1898424234003917E-2</v>
      </c>
      <c r="DV24" s="263">
        <v>16856.076539293332</v>
      </c>
      <c r="DW24" s="263">
        <v>954</v>
      </c>
      <c r="DX24" s="296">
        <v>1</v>
      </c>
      <c r="DY24" s="263">
        <v>52003.253137528111</v>
      </c>
      <c r="DZ24" s="117">
        <v>68859.32967682145</v>
      </c>
      <c r="EA24" s="146">
        <v>636</v>
      </c>
      <c r="EB24" s="256">
        <v>7.1325168868967115E-2</v>
      </c>
      <c r="EC24" s="256">
        <v>7.3930377824914295E-2</v>
      </c>
      <c r="ED24" s="255">
        <v>20373.845334176156</v>
      </c>
      <c r="EE24" s="255">
        <v>954</v>
      </c>
      <c r="EF24" s="292">
        <v>3</v>
      </c>
      <c r="EG24" s="255">
        <v>15401.901831375879</v>
      </c>
      <c r="EH24" s="119">
        <v>35775.747165552035</v>
      </c>
      <c r="EI24" s="295">
        <v>636</v>
      </c>
      <c r="EJ24" s="189">
        <v>5.9611948393301986E-3</v>
      </c>
      <c r="EK24" s="189">
        <v>5.9789981199807052E-3</v>
      </c>
      <c r="EL24" s="263">
        <v>21610.075010841505</v>
      </c>
      <c r="EM24" s="263">
        <v>954</v>
      </c>
      <c r="EN24" s="296">
        <v>1</v>
      </c>
      <c r="EO24" s="263">
        <v>52003.253137528111</v>
      </c>
      <c r="EP24" s="117">
        <v>73613.328148369619</v>
      </c>
      <c r="EQ24" s="146">
        <v>636</v>
      </c>
      <c r="ER24" s="256">
        <v>-4.9625859494621241E-2</v>
      </c>
      <c r="ES24" s="256">
        <v>-4.8414615456289223E-2</v>
      </c>
      <c r="ET24" s="255">
        <v>13915.202500373394</v>
      </c>
      <c r="EU24" s="255">
        <v>954</v>
      </c>
      <c r="EV24" s="292">
        <v>1</v>
      </c>
      <c r="EW24" s="255">
        <v>52003.253137528111</v>
      </c>
      <c r="EX24" s="119">
        <v>65918.455637901498</v>
      </c>
      <c r="EY24" s="295">
        <v>636</v>
      </c>
      <c r="EZ24" s="189">
        <v>-3.8417128416199785E-2</v>
      </c>
      <c r="FA24" s="189">
        <v>-3.7688550290577605E-2</v>
      </c>
      <c r="FB24" s="263">
        <v>17150.007421232949</v>
      </c>
      <c r="FC24" s="263">
        <v>954</v>
      </c>
      <c r="FD24" s="296">
        <v>1</v>
      </c>
      <c r="FE24" s="263">
        <v>52003.253137528111</v>
      </c>
      <c r="FF24" s="117">
        <v>69153.26055876106</v>
      </c>
      <c r="FG24" s="146">
        <v>636</v>
      </c>
      <c r="FH24" s="256">
        <v>0.10920618661223791</v>
      </c>
      <c r="FI24" s="256">
        <v>0.11539230559459268</v>
      </c>
      <c r="FJ24" s="255">
        <v>19819.24745900109</v>
      </c>
      <c r="FK24" s="255">
        <v>954</v>
      </c>
      <c r="FL24" s="292">
        <v>1</v>
      </c>
      <c r="FM24" s="255">
        <v>52003.253137528111</v>
      </c>
      <c r="FN24" s="119">
        <v>71822.500596529193</v>
      </c>
      <c r="FO24" s="295">
        <v>636</v>
      </c>
      <c r="FP24" s="189">
        <v>6.3880325558340542E-3</v>
      </c>
      <c r="FQ24" s="189">
        <v>6.4084795513050796E-3</v>
      </c>
      <c r="FR24" s="263">
        <v>22914.114278731831</v>
      </c>
      <c r="FS24" s="263">
        <v>954</v>
      </c>
      <c r="FT24" s="296">
        <v>2</v>
      </c>
      <c r="FU24" s="263">
        <v>52003.253137528111</v>
      </c>
      <c r="FV24" s="117">
        <v>74917.367416259949</v>
      </c>
      <c r="FW24" s="146">
        <v>636</v>
      </c>
      <c r="FX24" s="256">
        <v>3.9080601333294461E-2</v>
      </c>
      <c r="FY24" s="256">
        <v>3.9854293915024375E-2</v>
      </c>
      <c r="FZ24" s="255">
        <v>16968.511449003672</v>
      </c>
      <c r="GA24" s="255">
        <v>954</v>
      </c>
      <c r="GB24" s="292">
        <v>2</v>
      </c>
      <c r="GC24" s="255">
        <v>52003.253137528111</v>
      </c>
      <c r="GD24" s="119">
        <v>68971.76458653179</v>
      </c>
      <c r="GE24" s="295">
        <v>636</v>
      </c>
      <c r="GF24" s="189">
        <v>-2.4009887010059051E-2</v>
      </c>
      <c r="GG24" s="189">
        <v>-2.372394274100631E-2</v>
      </c>
      <c r="GH24" s="263">
        <v>15841.059181558951</v>
      </c>
      <c r="GI24" s="263">
        <v>954</v>
      </c>
      <c r="GJ24" s="296">
        <v>1</v>
      </c>
      <c r="GK24" s="263">
        <v>52003.253137528111</v>
      </c>
      <c r="GL24" s="117">
        <v>67844.312319087068</v>
      </c>
      <c r="GM24" s="146">
        <v>636</v>
      </c>
      <c r="GN24" s="256">
        <v>6.4215248680215067E-2</v>
      </c>
      <c r="GO24" s="256">
        <v>6.6321898442191607E-2</v>
      </c>
      <c r="GP24" s="255">
        <v>23162.757135849501</v>
      </c>
      <c r="GQ24" s="255">
        <v>954</v>
      </c>
      <c r="GR24" s="292">
        <v>2</v>
      </c>
      <c r="GS24" s="255">
        <v>52003.253137528111</v>
      </c>
      <c r="GT24" s="119">
        <v>75166.010273377615</v>
      </c>
      <c r="GU24" s="295">
        <v>636</v>
      </c>
      <c r="GV24" s="189">
        <v>-4.9218737819362618E-2</v>
      </c>
      <c r="GW24" s="189">
        <v>-4.8027125547964067E-2</v>
      </c>
      <c r="GX24" s="263">
        <v>13556.106834645374</v>
      </c>
      <c r="GY24" s="263">
        <v>954</v>
      </c>
      <c r="GZ24" s="296">
        <v>2</v>
      </c>
      <c r="HA24" s="263">
        <v>52003.253137528111</v>
      </c>
      <c r="HB24" s="117">
        <v>65559.359972173479</v>
      </c>
      <c r="HC24" s="146">
        <v>636</v>
      </c>
      <c r="HD24" s="256">
        <v>-5.6680293563434368E-2</v>
      </c>
      <c r="HE24" s="256">
        <v>-5.5103889549891871E-2</v>
      </c>
      <c r="HF24" s="255">
        <v>14421.044570022401</v>
      </c>
      <c r="HG24" s="255">
        <v>954</v>
      </c>
      <c r="HH24" s="292">
        <v>2</v>
      </c>
      <c r="HI24" s="255">
        <v>52003.253137528111</v>
      </c>
      <c r="HJ24" s="119">
        <v>66424.297707550519</v>
      </c>
      <c r="HK24" s="295">
        <v>636</v>
      </c>
      <c r="HL24" s="189">
        <v>-0.1061243024713301</v>
      </c>
      <c r="HM24" s="189">
        <v>-0.10068714568234283</v>
      </c>
      <c r="HN24" s="263">
        <v>19825.406577250411</v>
      </c>
      <c r="HO24" s="263">
        <v>954</v>
      </c>
      <c r="HP24" s="296">
        <v>1</v>
      </c>
      <c r="HQ24" s="263">
        <v>52003.253137528111</v>
      </c>
      <c r="HR24" s="117">
        <v>71828.659714778521</v>
      </c>
      <c r="HS24" s="146">
        <v>636</v>
      </c>
      <c r="HT24" s="256">
        <v>-4.9590726704193913E-2</v>
      </c>
      <c r="HU24" s="256">
        <v>-4.8381183019116425E-2</v>
      </c>
      <c r="HV24" s="255">
        <v>14755.683814791368</v>
      </c>
      <c r="HW24" s="255">
        <v>954</v>
      </c>
      <c r="HX24" s="292">
        <v>1</v>
      </c>
      <c r="HY24" s="255">
        <v>52003.253137528111</v>
      </c>
      <c r="HZ24" s="119">
        <v>66758.936952319476</v>
      </c>
      <c r="IA24" s="295">
        <v>636</v>
      </c>
      <c r="IB24" s="189">
        <v>-1.0779350144353911E-2</v>
      </c>
      <c r="IC24" s="189">
        <v>-1.0721461138251454E-2</v>
      </c>
      <c r="ID24" s="263">
        <v>21643.277881333208</v>
      </c>
      <c r="IE24" s="263">
        <v>954</v>
      </c>
      <c r="IF24" s="296">
        <v>1</v>
      </c>
      <c r="IG24" s="263">
        <v>22577.961964006568</v>
      </c>
      <c r="IH24" s="117">
        <v>44221.239845339776</v>
      </c>
      <c r="II24" s="146">
        <v>636</v>
      </c>
      <c r="IJ24" s="256">
        <v>-2.5974468308227177E-2</v>
      </c>
      <c r="IK24" s="256">
        <v>-2.5640033650488059E-2</v>
      </c>
      <c r="IL24" s="255">
        <v>16134.918667709353</v>
      </c>
      <c r="IM24" s="255">
        <v>954</v>
      </c>
      <c r="IN24" s="292">
        <v>1</v>
      </c>
      <c r="IO24" s="255">
        <v>52003.253137528111</v>
      </c>
      <c r="IP24" s="119">
        <v>68138.171805237464</v>
      </c>
      <c r="IQ24" s="295">
        <v>636</v>
      </c>
      <c r="IR24" s="189">
        <v>6.3882433695527388E-2</v>
      </c>
      <c r="IS24" s="189">
        <v>6.5967069585344928E-2</v>
      </c>
      <c r="IT24" s="263">
        <v>17817.077650500192</v>
      </c>
      <c r="IU24" s="263">
        <v>954</v>
      </c>
      <c r="IV24" s="296">
        <v>1</v>
      </c>
      <c r="IW24" s="263">
        <v>52003.253137528111</v>
      </c>
      <c r="IX24" s="117">
        <v>69820.33078802831</v>
      </c>
      <c r="IY24" s="146">
        <v>636</v>
      </c>
      <c r="IZ24" s="256">
        <v>-5.8472315216296346E-2</v>
      </c>
      <c r="JA24" s="256">
        <v>-5.6795647553302353E-2</v>
      </c>
      <c r="JB24" s="255">
        <v>16590.847816833138</v>
      </c>
      <c r="JC24" s="255">
        <v>954</v>
      </c>
      <c r="JD24" s="292">
        <v>2</v>
      </c>
      <c r="JE24" s="255">
        <v>52003.253137528111</v>
      </c>
      <c r="JF24" s="119">
        <v>68594.100954361245</v>
      </c>
      <c r="JG24" s="295">
        <v>636</v>
      </c>
      <c r="JH24" s="189">
        <v>1.325092567482513E-2</v>
      </c>
      <c r="JI24" s="189">
        <v>1.3339108260257415E-2</v>
      </c>
      <c r="JJ24" s="263">
        <v>18099.053514364765</v>
      </c>
      <c r="JK24" s="263">
        <v>954</v>
      </c>
      <c r="JL24" s="296">
        <v>1</v>
      </c>
      <c r="JM24" s="263">
        <v>18573.673416015878</v>
      </c>
      <c r="JN24" s="117">
        <v>36672.726930380639</v>
      </c>
      <c r="JO24" s="146">
        <v>636</v>
      </c>
      <c r="JP24" s="256">
        <v>-4.453203000786643E-2</v>
      </c>
      <c r="JQ24" s="256">
        <v>-4.3555035336745096E-2</v>
      </c>
      <c r="JR24" s="255">
        <v>15755.53746985551</v>
      </c>
      <c r="JS24" s="255">
        <v>954</v>
      </c>
      <c r="JT24" s="292">
        <v>1</v>
      </c>
      <c r="JU24" s="255">
        <v>52003.253137528111</v>
      </c>
      <c r="JV24" s="119">
        <v>67758.79060738362</v>
      </c>
      <c r="JW24" s="295">
        <v>636</v>
      </c>
      <c r="JX24" s="189">
        <v>-3.5945318752451591E-2</v>
      </c>
      <c r="JY24" s="189">
        <v>-3.5306957340011547E-2</v>
      </c>
      <c r="JZ24" s="263">
        <v>20332.631268055775</v>
      </c>
      <c r="KA24" s="263">
        <v>954</v>
      </c>
      <c r="KB24" s="296">
        <v>1</v>
      </c>
      <c r="KC24" s="263">
        <v>52003.253137528111</v>
      </c>
      <c r="KD24" s="117">
        <v>72335.884405583885</v>
      </c>
      <c r="KE24" s="146">
        <v>636</v>
      </c>
      <c r="KF24" s="256">
        <v>6.0241230609663445E-2</v>
      </c>
      <c r="KG24" s="256">
        <v>6.2092724920636222E-2</v>
      </c>
      <c r="KH24" s="255">
        <v>16966.080688238493</v>
      </c>
      <c r="KI24" s="255">
        <v>954</v>
      </c>
      <c r="KJ24" s="292">
        <v>1</v>
      </c>
      <c r="KK24" s="255">
        <v>52003.253137528111</v>
      </c>
      <c r="KL24" s="119">
        <v>68969.333825766604</v>
      </c>
      <c r="KM24" s="295">
        <v>636</v>
      </c>
      <c r="KN24" s="189">
        <v>9.8259427738870402E-3</v>
      </c>
      <c r="KO24" s="189">
        <v>9.8743758531611991E-3</v>
      </c>
      <c r="KP24" s="263">
        <v>16247.550147289032</v>
      </c>
      <c r="KQ24" s="263">
        <v>954</v>
      </c>
      <c r="KR24" s="296">
        <v>2</v>
      </c>
      <c r="KS24" s="263">
        <v>52003.253137528111</v>
      </c>
      <c r="KT24" s="117">
        <v>68250.803284817142</v>
      </c>
      <c r="KU24" s="146">
        <v>636</v>
      </c>
      <c r="KV24" s="256">
        <v>-2.6293946762077285E-2</v>
      </c>
      <c r="KW24" s="256">
        <v>-2.5951270946578564E-2</v>
      </c>
      <c r="KX24" s="255">
        <v>22966.170469338904</v>
      </c>
      <c r="KY24" s="255">
        <v>954</v>
      </c>
      <c r="KZ24" s="292">
        <v>1</v>
      </c>
      <c r="LA24" s="255">
        <v>52003.253137528111</v>
      </c>
      <c r="LB24" s="119">
        <v>74969.423606867014</v>
      </c>
      <c r="LC24" s="295">
        <v>636</v>
      </c>
      <c r="LD24" s="189">
        <v>2.4148382206701201E-2</v>
      </c>
      <c r="LE24" s="189">
        <v>2.4442315624893629E-2</v>
      </c>
      <c r="LF24" s="263">
        <v>22309.06187901763</v>
      </c>
      <c r="LG24" s="263">
        <v>954</v>
      </c>
      <c r="LH24" s="296">
        <v>2</v>
      </c>
      <c r="LI24" s="263">
        <v>52003.253137528111</v>
      </c>
      <c r="LJ24" s="117">
        <v>74312.315016545734</v>
      </c>
      <c r="LK24" s="146">
        <v>636</v>
      </c>
      <c r="LL24" s="256">
        <v>2.4723693973478539E-2</v>
      </c>
      <c r="LM24" s="256">
        <v>2.5031858912791582E-2</v>
      </c>
      <c r="LN24" s="255">
        <v>20758.723739555255</v>
      </c>
      <c r="LO24" s="255">
        <v>954</v>
      </c>
      <c r="LP24" s="292">
        <v>1</v>
      </c>
      <c r="LQ24" s="255">
        <v>52003.253137528111</v>
      </c>
      <c r="LR24" s="119">
        <v>72761.976877083362</v>
      </c>
      <c r="LS24" s="295">
        <v>636</v>
      </c>
      <c r="LT24" s="189">
        <v>4.355958562261392E-3</v>
      </c>
      <c r="LU24" s="189">
        <v>4.3654595400388629E-3</v>
      </c>
      <c r="LV24" s="263">
        <v>20033.437399624872</v>
      </c>
      <c r="LW24" s="263">
        <v>954</v>
      </c>
      <c r="LX24" s="296">
        <v>2</v>
      </c>
      <c r="LY24" s="263">
        <v>52003.253137528111</v>
      </c>
      <c r="LZ24" s="117">
        <v>72036.690537152987</v>
      </c>
      <c r="MA24" s="146">
        <v>636</v>
      </c>
      <c r="MB24" s="256">
        <v>4.4627128857488631E-2</v>
      </c>
      <c r="MC24" s="256">
        <v>4.5637899012594518E-2</v>
      </c>
      <c r="MD24" s="255">
        <v>11417.41637540597</v>
      </c>
      <c r="ME24" s="255">
        <v>954</v>
      </c>
      <c r="MF24" s="292">
        <v>1</v>
      </c>
      <c r="MG24" s="255">
        <v>52003.253137528111</v>
      </c>
      <c r="MH24" s="119">
        <v>63420.669512934081</v>
      </c>
      <c r="MI24" s="295">
        <v>636</v>
      </c>
      <c r="MJ24" s="189">
        <v>-7.558528019671297E-2</v>
      </c>
      <c r="MK24" s="189">
        <v>-7.2799344692005663E-2</v>
      </c>
      <c r="ML24" s="263">
        <v>18827.023278174009</v>
      </c>
      <c r="MM24" s="263">
        <v>954</v>
      </c>
      <c r="MN24" s="296">
        <v>1</v>
      </c>
      <c r="MO24" s="263">
        <v>52003.253137528111</v>
      </c>
      <c r="MP24" s="117">
        <v>70830.276415702116</v>
      </c>
      <c r="MQ24" s="146">
        <v>636</v>
      </c>
      <c r="MR24" s="256">
        <v>4.7853311347300035E-3</v>
      </c>
      <c r="MS24" s="256">
        <v>4.7967991171653512E-3</v>
      </c>
      <c r="MT24" s="255">
        <v>19320.909285170965</v>
      </c>
      <c r="MU24" s="255">
        <v>954</v>
      </c>
      <c r="MV24" s="292">
        <v>2</v>
      </c>
      <c r="MW24" s="255">
        <v>33433.514644750387</v>
      </c>
      <c r="MX24" s="119">
        <v>52754.423929921351</v>
      </c>
      <c r="MY24" s="295">
        <v>636</v>
      </c>
      <c r="MZ24" s="189">
        <v>4.714865124594525E-2</v>
      </c>
      <c r="NA24" s="189">
        <v>4.8277825303058908E-2</v>
      </c>
      <c r="NB24" s="263">
        <v>17423.38067384428</v>
      </c>
      <c r="NC24" s="263">
        <v>954</v>
      </c>
      <c r="ND24" s="296">
        <v>1</v>
      </c>
      <c r="NE24" s="263">
        <v>52003.253137528111</v>
      </c>
      <c r="NF24" s="117">
        <v>69426.63381137239</v>
      </c>
      <c r="NG24" s="146">
        <v>636</v>
      </c>
      <c r="NH24" s="256">
        <v>-5.6509698888467692E-2</v>
      </c>
      <c r="NI24" s="256">
        <v>-5.4942681554830619E-2</v>
      </c>
      <c r="NJ24" s="255">
        <v>17535.964497903256</v>
      </c>
      <c r="NK24" s="255">
        <v>954</v>
      </c>
      <c r="NL24" s="292">
        <v>1</v>
      </c>
      <c r="NM24" s="255">
        <v>52003.253137528111</v>
      </c>
      <c r="NN24" s="119">
        <v>69539.217635431371</v>
      </c>
      <c r="NO24" s="295">
        <v>636</v>
      </c>
      <c r="NP24" s="189">
        <v>4.7285305525301219E-2</v>
      </c>
      <c r="NQ24" s="189">
        <v>4.8421086742261865E-2</v>
      </c>
      <c r="NR24" s="263">
        <v>19155.966849415232</v>
      </c>
      <c r="NS24" s="263">
        <v>954</v>
      </c>
      <c r="NT24" s="296">
        <v>1</v>
      </c>
      <c r="NU24" s="263">
        <v>52003.253137528111</v>
      </c>
      <c r="NV24" s="117">
        <v>71159.219986943339</v>
      </c>
      <c r="NW24" s="146">
        <v>636</v>
      </c>
      <c r="NX24" s="256">
        <v>-0.12002767799112003</v>
      </c>
      <c r="NY24" s="256">
        <v>-0.11310411111909513</v>
      </c>
      <c r="NZ24" s="255">
        <v>17971.586869152892</v>
      </c>
      <c r="OA24" s="255">
        <v>954</v>
      </c>
      <c r="OB24" s="292">
        <v>1</v>
      </c>
      <c r="OC24" s="255">
        <v>52003.253137528111</v>
      </c>
      <c r="OD24" s="119">
        <v>69974.840006680999</v>
      </c>
      <c r="OE24" s="295">
        <v>636</v>
      </c>
      <c r="OF24" s="189">
        <v>1.2979150122285073E-2</v>
      </c>
      <c r="OG24" s="189">
        <v>1.3063744884411088E-2</v>
      </c>
      <c r="OH24" s="263">
        <v>16944.876946262149</v>
      </c>
      <c r="OI24" s="263">
        <v>954</v>
      </c>
      <c r="OJ24" s="296">
        <v>2</v>
      </c>
      <c r="OK24" s="263">
        <v>52003.253137528111</v>
      </c>
      <c r="OL24" s="117">
        <v>68948.130083790253</v>
      </c>
      <c r="OM24" s="146">
        <v>636</v>
      </c>
      <c r="ON24" s="256">
        <v>-6.3808095085302483E-2</v>
      </c>
      <c r="OO24" s="256">
        <v>-6.1814975426557006E-2</v>
      </c>
      <c r="OP24" s="255">
        <v>12481.202967077748</v>
      </c>
      <c r="OQ24" s="255">
        <v>954</v>
      </c>
      <c r="OR24" s="292">
        <v>1</v>
      </c>
      <c r="OS24" s="255">
        <v>52003.253137528111</v>
      </c>
      <c r="OT24" s="119">
        <v>64484.456104605859</v>
      </c>
      <c r="OU24" s="295">
        <v>636</v>
      </c>
      <c r="OV24" s="189">
        <v>1.4928308519824626E-2</v>
      </c>
      <c r="OW24" s="189">
        <v>1.5040292266181199E-2</v>
      </c>
      <c r="OX24" s="263">
        <v>17239.189941527882</v>
      </c>
      <c r="OY24" s="263">
        <v>954</v>
      </c>
      <c r="OZ24" s="296">
        <v>1</v>
      </c>
      <c r="PA24" s="263">
        <v>52003.253137528111</v>
      </c>
      <c r="PB24" s="117">
        <v>69242.443079055985</v>
      </c>
      <c r="PC24" s="146">
        <v>636</v>
      </c>
      <c r="PD24" s="256">
        <v>5.0142391675959401E-2</v>
      </c>
      <c r="PE24" s="256">
        <v>5.1420799287295926E-2</v>
      </c>
      <c r="PF24" s="255">
        <v>18314.272439607343</v>
      </c>
      <c r="PG24" s="255">
        <v>954</v>
      </c>
      <c r="PH24" s="292">
        <v>1</v>
      </c>
      <c r="PI24" s="255">
        <v>52003.253137528111</v>
      </c>
      <c r="PJ24" s="119">
        <v>70317.525577135457</v>
      </c>
      <c r="PK24" s="295">
        <v>636</v>
      </c>
      <c r="PL24" s="189">
        <v>2.822277071150316E-2</v>
      </c>
      <c r="PM24" s="189">
        <v>2.8624806379633716E-2</v>
      </c>
      <c r="PN24" s="263">
        <v>22507.518747608163</v>
      </c>
      <c r="PO24" s="263">
        <v>954</v>
      </c>
      <c r="PP24" s="296">
        <v>1</v>
      </c>
      <c r="PQ24" s="263">
        <v>16126.941831375878</v>
      </c>
      <c r="PR24" s="117">
        <v>38634.460578984043</v>
      </c>
      <c r="PS24" s="146">
        <v>636</v>
      </c>
      <c r="PT24" s="256">
        <v>4.9235015792593331E-2</v>
      </c>
      <c r="PU24" s="256">
        <v>5.0467198113534284E-2</v>
      </c>
      <c r="PV24" s="255">
        <v>27928.376911380779</v>
      </c>
      <c r="PW24" s="255">
        <v>954</v>
      </c>
      <c r="PX24" s="292">
        <v>2</v>
      </c>
      <c r="PY24" s="255">
        <v>52003.253137528111</v>
      </c>
      <c r="PZ24" s="119">
        <v>79931.63004890889</v>
      </c>
      <c r="QA24" s="295">
        <v>636</v>
      </c>
      <c r="QB24" s="189">
        <v>8.8265278684130283E-2</v>
      </c>
      <c r="QC24" s="189">
        <v>9.2277841626812851E-2</v>
      </c>
      <c r="QD24" s="263">
        <v>21205.180312627628</v>
      </c>
      <c r="QE24" s="263">
        <v>954</v>
      </c>
      <c r="QF24" s="296">
        <v>3</v>
      </c>
      <c r="QG24" s="263">
        <v>15401.901831375879</v>
      </c>
      <c r="QH24" s="117">
        <v>36607.082144003507</v>
      </c>
      <c r="QI24" s="146">
        <v>636</v>
      </c>
      <c r="QJ24" s="256">
        <v>2.8735592348873129E-2</v>
      </c>
      <c r="QK24" s="256">
        <v>2.9152442717182536E-2</v>
      </c>
      <c r="QL24" s="255">
        <v>16382.054840219942</v>
      </c>
      <c r="QM24" s="255">
        <v>954</v>
      </c>
      <c r="QN24" s="292">
        <v>1</v>
      </c>
      <c r="QO24" s="255">
        <v>52003.253137528111</v>
      </c>
      <c r="QP24" s="119">
        <v>68385.307977748045</v>
      </c>
      <c r="QQ24" s="295">
        <v>636</v>
      </c>
      <c r="QR24" s="189">
        <v>-6.6894229789698237E-2</v>
      </c>
      <c r="QS24" s="189">
        <v>-6.4705877638748244E-2</v>
      </c>
      <c r="QT24" s="263">
        <v>17291.586397235722</v>
      </c>
      <c r="QU24" s="263">
        <v>954</v>
      </c>
      <c r="QV24" s="296">
        <v>1</v>
      </c>
      <c r="QW24" s="263">
        <v>52003.253137528111</v>
      </c>
      <c r="QX24" s="117">
        <v>69294.839534763829</v>
      </c>
      <c r="QY24" s="146">
        <v>636</v>
      </c>
      <c r="QZ24" s="256">
        <v>8.7420301148086799E-2</v>
      </c>
      <c r="RA24" s="256">
        <v>9.1355281213823858E-2</v>
      </c>
      <c r="RB24" s="255">
        <v>17603.447838962991</v>
      </c>
      <c r="RC24" s="255">
        <v>954</v>
      </c>
      <c r="RD24" s="292">
        <v>1</v>
      </c>
      <c r="RE24" s="255">
        <v>52003.253137528111</v>
      </c>
      <c r="RF24" s="119">
        <v>69606.700976491105</v>
      </c>
      <c r="RG24" s="295">
        <v>636</v>
      </c>
      <c r="RH24" s="189">
        <v>-2.7952177843615641E-2</v>
      </c>
      <c r="RI24" s="189">
        <v>-2.7565130378285896E-2</v>
      </c>
      <c r="RJ24" s="263">
        <v>17708.075420520257</v>
      </c>
      <c r="RK24" s="263">
        <v>954</v>
      </c>
      <c r="RL24" s="296">
        <v>2</v>
      </c>
      <c r="RM24" s="263">
        <v>52003.253137528111</v>
      </c>
      <c r="RN24" s="117">
        <v>69711.328558048364</v>
      </c>
      <c r="RO24" s="146">
        <v>636</v>
      </c>
      <c r="RP24" s="256">
        <v>-2.4924929919986048E-2</v>
      </c>
      <c r="RQ24" s="256">
        <v>-2.4616868630276456E-2</v>
      </c>
      <c r="RR24" s="255">
        <v>15007.652443175739</v>
      </c>
      <c r="RS24" s="255">
        <v>954</v>
      </c>
      <c r="RT24" s="292">
        <v>2</v>
      </c>
      <c r="RU24" s="255">
        <v>52003.253137528111</v>
      </c>
      <c r="RV24" s="119">
        <v>67010.905580703853</v>
      </c>
      <c r="RW24" s="295">
        <v>636</v>
      </c>
      <c r="RX24" s="189">
        <v>1.463827892300238E-2</v>
      </c>
      <c r="RY24" s="189">
        <v>1.4745943226486924E-2</v>
      </c>
      <c r="RZ24" s="263">
        <v>19484.585448758993</v>
      </c>
      <c r="SA24" s="263">
        <v>954</v>
      </c>
      <c r="SB24" s="296">
        <v>1</v>
      </c>
      <c r="SC24" s="263">
        <v>52003.253137528111</v>
      </c>
      <c r="SD24" s="117">
        <v>71487.838586287107</v>
      </c>
      <c r="SE24" s="146">
        <v>636</v>
      </c>
      <c r="SF24" s="256">
        <v>2.216785953423377E-2</v>
      </c>
      <c r="SG24" s="256">
        <v>2.241539223856992E-2</v>
      </c>
      <c r="SH24" s="255">
        <v>14239.576365103583</v>
      </c>
      <c r="SI24" s="255">
        <v>954</v>
      </c>
      <c r="SJ24" s="292">
        <v>1</v>
      </c>
      <c r="SK24" s="255">
        <v>16126.941831375878</v>
      </c>
      <c r="SL24" s="119">
        <v>30366.518196479461</v>
      </c>
      <c r="SM24" s="295">
        <v>636</v>
      </c>
      <c r="SN24" s="189">
        <v>1.9227624575054478E-2</v>
      </c>
      <c r="SO24" s="189">
        <v>1.9413665812483716E-2</v>
      </c>
      <c r="SP24" s="263">
        <v>19913.71695168941</v>
      </c>
      <c r="SQ24" s="263">
        <v>954</v>
      </c>
      <c r="SR24" s="296">
        <v>1</v>
      </c>
      <c r="SS24" s="263">
        <v>52003.253137528111</v>
      </c>
      <c r="ST24" s="117">
        <v>71916.970089217517</v>
      </c>
      <c r="SU24" s="146">
        <v>636</v>
      </c>
      <c r="SV24" s="256">
        <v>1.6978104896370007E-2</v>
      </c>
      <c r="SW24" s="256">
        <v>1.7123052066807309E-2</v>
      </c>
      <c r="SX24" s="255">
        <v>15958.504737990226</v>
      </c>
      <c r="SY24" s="255">
        <v>954</v>
      </c>
      <c r="SZ24" s="292">
        <v>1</v>
      </c>
      <c r="TA24" s="255">
        <v>52003.253137528111</v>
      </c>
      <c r="TB24" s="119">
        <v>67961.757875518335</v>
      </c>
      <c r="TC24" s="295">
        <v>636</v>
      </c>
      <c r="TD24" s="189">
        <v>6.9327346298396944E-2</v>
      </c>
      <c r="TE24" s="189">
        <v>7.1786997236838124E-2</v>
      </c>
      <c r="TF24" s="263">
        <v>16525.729078838325</v>
      </c>
      <c r="TG24" s="263">
        <v>954</v>
      </c>
      <c r="TH24" s="296">
        <v>1</v>
      </c>
      <c r="TI24" s="263">
        <v>52003.253137528111</v>
      </c>
      <c r="TJ24" s="117">
        <v>68528.982216366436</v>
      </c>
      <c r="TK24" s="146">
        <v>636</v>
      </c>
      <c r="TL24" s="256">
        <v>7.9898000458555107E-2</v>
      </c>
      <c r="TM24" s="256">
        <v>8.3176578525819611E-2</v>
      </c>
      <c r="TN24" s="255">
        <v>23157.472209415395</v>
      </c>
      <c r="TO24" s="255">
        <v>954</v>
      </c>
      <c r="TP24" s="292">
        <v>1</v>
      </c>
      <c r="TQ24" s="255">
        <v>52003.253137528111</v>
      </c>
      <c r="TR24" s="119">
        <v>75160.725346943509</v>
      </c>
      <c r="TS24" s="295">
        <v>636</v>
      </c>
      <c r="TT24" s="189">
        <v>-9.4139391460389202E-3</v>
      </c>
      <c r="TU24" s="189">
        <v>-9.3697667416972052E-3</v>
      </c>
      <c r="TV24" s="263">
        <v>22838.906928289871</v>
      </c>
      <c r="TW24" s="263">
        <v>954</v>
      </c>
      <c r="TX24" s="296">
        <v>1</v>
      </c>
      <c r="TY24" s="263">
        <v>52003.253137528111</v>
      </c>
      <c r="TZ24" s="117">
        <v>74842.160065817981</v>
      </c>
      <c r="UA24" s="146">
        <v>636</v>
      </c>
      <c r="UB24" s="256">
        <v>-1.861879674711292E-2</v>
      </c>
      <c r="UC24" s="256">
        <v>-1.8446537693090903E-2</v>
      </c>
      <c r="UD24" s="255">
        <v>15958.229105101938</v>
      </c>
      <c r="UE24" s="255">
        <v>954</v>
      </c>
      <c r="UF24" s="292">
        <v>2</v>
      </c>
      <c r="UG24" s="255">
        <v>52003.253137528111</v>
      </c>
      <c r="UH24" s="119">
        <v>67961.482242630052</v>
      </c>
      <c r="UI24" s="295">
        <v>636</v>
      </c>
      <c r="UJ24" s="189">
        <v>9.5827395380980104E-2</v>
      </c>
      <c r="UK24" s="189">
        <v>0.10056908429126432</v>
      </c>
      <c r="UL24" s="263">
        <v>21166.129664465385</v>
      </c>
      <c r="UM24" s="263">
        <v>954</v>
      </c>
      <c r="UN24" s="296">
        <v>1</v>
      </c>
      <c r="UO24" s="263">
        <v>52003.253137528111</v>
      </c>
      <c r="UP24" s="117">
        <v>73169.382801993488</v>
      </c>
      <c r="UQ24" s="146">
        <v>636</v>
      </c>
      <c r="UR24" s="256">
        <v>6.9026211865705067E-2</v>
      </c>
      <c r="US24" s="256">
        <v>7.1464293858446659E-2</v>
      </c>
      <c r="UT24" s="255">
        <v>19924.464500510941</v>
      </c>
      <c r="UU24" s="255">
        <v>954</v>
      </c>
      <c r="UV24" s="292">
        <v>1</v>
      </c>
      <c r="UW24" s="255">
        <v>52003.253137528111</v>
      </c>
      <c r="UX24" s="119">
        <v>71927.717638039059</v>
      </c>
      <c r="UY24" s="295">
        <v>636</v>
      </c>
      <c r="UZ24" s="189">
        <v>-7.0093355978247882E-2</v>
      </c>
      <c r="VA24" s="189">
        <v>-6.7693220568283863E-2</v>
      </c>
      <c r="VB24" s="263">
        <v>15770.813415678229</v>
      </c>
      <c r="VC24" s="263">
        <v>954</v>
      </c>
      <c r="VD24" s="296">
        <v>1</v>
      </c>
      <c r="VE24" s="263">
        <v>52003.253137528111</v>
      </c>
      <c r="VF24" s="117">
        <v>67774.066553206343</v>
      </c>
      <c r="VG24" s="146">
        <v>636</v>
      </c>
      <c r="VH24" s="256">
        <v>3.2423050088126529E-5</v>
      </c>
      <c r="VI24" s="256">
        <v>3.242357572097454E-5</v>
      </c>
      <c r="VJ24" s="255">
        <v>23101.016478863097</v>
      </c>
      <c r="VK24" s="255">
        <v>954</v>
      </c>
      <c r="VL24" s="292">
        <v>1</v>
      </c>
      <c r="VM24" s="255">
        <v>52003.253137528111</v>
      </c>
      <c r="VN24" s="119">
        <v>75104.269616391204</v>
      </c>
      <c r="VO24" s="295">
        <v>636</v>
      </c>
      <c r="VP24" s="189">
        <v>2.1078295385430094E-2</v>
      </c>
      <c r="VQ24" s="189">
        <v>2.1302011741884064E-2</v>
      </c>
      <c r="VR24" s="263">
        <v>16970.796724512784</v>
      </c>
      <c r="VS24" s="263">
        <v>954</v>
      </c>
      <c r="VT24" s="296">
        <v>2</v>
      </c>
      <c r="VU24" s="263">
        <v>52003.253137528111</v>
      </c>
      <c r="VV24" s="117">
        <v>68974.049862040891</v>
      </c>
      <c r="VW24" s="146">
        <v>636</v>
      </c>
      <c r="VX24" s="256">
        <v>-2.1968507528522165E-2</v>
      </c>
      <c r="VY24" s="256">
        <v>-2.1728957260986559E-2</v>
      </c>
      <c r="VZ24" s="255">
        <v>17576.094326001021</v>
      </c>
      <c r="WA24" s="255">
        <v>954</v>
      </c>
      <c r="WB24" s="292">
        <v>2</v>
      </c>
      <c r="WC24" s="255">
        <v>52003.253137528111</v>
      </c>
      <c r="WD24" s="119">
        <v>69579.347463529135</v>
      </c>
      <c r="WE24" s="295">
        <v>636</v>
      </c>
      <c r="WF24" s="189">
        <v>4.4071035214673246E-2</v>
      </c>
      <c r="WG24" s="189">
        <v>4.5056588070906844E-2</v>
      </c>
      <c r="WH24" s="263">
        <v>17510.085654045422</v>
      </c>
      <c r="WI24" s="263">
        <v>954</v>
      </c>
      <c r="WJ24" s="296">
        <v>1</v>
      </c>
      <c r="WK24" s="263">
        <v>52003.253137528111</v>
      </c>
      <c r="WL24" s="117">
        <v>69513.338791573537</v>
      </c>
      <c r="WM24" s="146">
        <v>636</v>
      </c>
      <c r="WN24" s="256">
        <v>1.6889118062857273E-2</v>
      </c>
      <c r="WO24" s="256">
        <v>1.7032545534115817E-2</v>
      </c>
      <c r="WP24" s="255">
        <v>17632.117791555331</v>
      </c>
      <c r="WQ24" s="255">
        <v>954</v>
      </c>
      <c r="WR24" s="292">
        <v>2</v>
      </c>
      <c r="WS24" s="255">
        <v>52003.253137528111</v>
      </c>
      <c r="WT24" s="119">
        <v>69635.370929083438</v>
      </c>
      <c r="WU24" s="295">
        <v>636</v>
      </c>
      <c r="WV24" s="189">
        <v>2.2162035816637379E-2</v>
      </c>
      <c r="WW24" s="189">
        <v>2.2409437997397141E-2</v>
      </c>
      <c r="WX24" s="263">
        <v>16583.307387145418</v>
      </c>
      <c r="WY24" s="263">
        <v>954</v>
      </c>
      <c r="WZ24" s="296">
        <v>1</v>
      </c>
      <c r="XA24" s="263">
        <v>52003.253137528111</v>
      </c>
      <c r="XB24" s="117">
        <v>68586.560524673521</v>
      </c>
      <c r="XC24" s="146">
        <v>636</v>
      </c>
      <c r="XD24" s="256">
        <v>-1.8293596051482206E-2</v>
      </c>
      <c r="XE24" s="256">
        <v>-1.8127283916388404E-2</v>
      </c>
      <c r="XF24" s="255">
        <v>20241.460823552778</v>
      </c>
      <c r="XG24" s="255">
        <v>954</v>
      </c>
      <c r="XH24" s="292">
        <v>1</v>
      </c>
      <c r="XI24" s="255">
        <v>52003.253137528111</v>
      </c>
      <c r="XJ24" s="119">
        <v>72244.713961080881</v>
      </c>
      <c r="XK24" s="295">
        <v>636</v>
      </c>
      <c r="XL24" s="189">
        <v>3.9582205359019185E-2</v>
      </c>
      <c r="XM24" s="189">
        <v>4.037601985399597E-2</v>
      </c>
      <c r="XN24" s="263">
        <v>18488.58009602769</v>
      </c>
      <c r="XO24" s="263">
        <v>954</v>
      </c>
      <c r="XP24" s="296">
        <v>1</v>
      </c>
      <c r="XQ24" s="263">
        <v>52003.253137528111</v>
      </c>
      <c r="XR24" s="117">
        <v>70491.833233555808</v>
      </c>
      <c r="XS24" s="146">
        <v>636</v>
      </c>
      <c r="XT24" s="256">
        <v>9.3405722767326407E-2</v>
      </c>
      <c r="XU24" s="256">
        <v>9.7907090819683962E-2</v>
      </c>
      <c r="XV24" s="255">
        <v>18540.601148282392</v>
      </c>
      <c r="XW24" s="255">
        <v>954</v>
      </c>
      <c r="XX24" s="292">
        <v>1</v>
      </c>
      <c r="XY24" s="255">
        <v>52003.253137528111</v>
      </c>
      <c r="XZ24" s="119">
        <v>70543.854285810507</v>
      </c>
      <c r="YA24" s="295">
        <v>636</v>
      </c>
      <c r="YB24" s="189">
        <v>2.5028847164128714E-2</v>
      </c>
      <c r="YC24" s="189">
        <v>2.5344698384610842E-2</v>
      </c>
      <c r="YD24" s="263">
        <v>15489.846496894295</v>
      </c>
      <c r="YE24" s="263">
        <v>954</v>
      </c>
      <c r="YF24" s="296">
        <v>2</v>
      </c>
      <c r="YG24" s="263">
        <v>52003.253137528111</v>
      </c>
      <c r="YH24" s="117">
        <v>67493.099634422411</v>
      </c>
      <c r="YI24" s="146">
        <v>636</v>
      </c>
      <c r="YJ24" s="256">
        <v>-7.8508012878569913E-2</v>
      </c>
      <c r="YK24" s="256">
        <v>-7.5505347961511426E-2</v>
      </c>
      <c r="YL24" s="255">
        <v>17664.505304309077</v>
      </c>
      <c r="YM24" s="255">
        <v>954</v>
      </c>
      <c r="YN24" s="292">
        <v>1</v>
      </c>
      <c r="YO24" s="255">
        <v>52003.253137528111</v>
      </c>
      <c r="YP24" s="119">
        <v>69667.758441837184</v>
      </c>
      <c r="YQ24" s="295">
        <v>636</v>
      </c>
      <c r="YR24" s="189">
        <v>6.5147112458023557E-2</v>
      </c>
      <c r="YS24" s="189">
        <v>6.7316028319706067E-2</v>
      </c>
      <c r="YT24" s="263">
        <v>20196.261523792418</v>
      </c>
      <c r="YU24" s="263">
        <v>954</v>
      </c>
      <c r="YV24" s="296">
        <v>1</v>
      </c>
      <c r="YW24" s="263">
        <v>52003.253137528111</v>
      </c>
      <c r="YX24" s="117">
        <v>72199.514661320529</v>
      </c>
      <c r="YY24" s="146">
        <v>636</v>
      </c>
      <c r="YZ24" s="256">
        <v>1.2457782579419938E-2</v>
      </c>
      <c r="ZA24" s="256">
        <v>1.2535703992627267E-2</v>
      </c>
      <c r="ZB24" s="255">
        <v>17460.625184269949</v>
      </c>
      <c r="ZC24" s="255">
        <v>954</v>
      </c>
      <c r="ZD24" s="292">
        <v>1</v>
      </c>
      <c r="ZE24" s="255">
        <v>52003.253137528111</v>
      </c>
      <c r="ZF24" s="119">
        <v>69463.878321798053</v>
      </c>
      <c r="ZG24" s="295">
        <v>636</v>
      </c>
      <c r="ZH24" s="189">
        <v>2.6348777128246067E-2</v>
      </c>
      <c r="ZI24" s="189">
        <v>2.6698975154181515E-2</v>
      </c>
      <c r="ZJ24" s="263">
        <v>22164.486482571421</v>
      </c>
      <c r="ZK24" s="263">
        <v>954</v>
      </c>
      <c r="ZL24" s="296">
        <v>2</v>
      </c>
      <c r="ZM24" s="263">
        <v>52003.253137528111</v>
      </c>
      <c r="ZN24" s="117">
        <v>74167.739620099528</v>
      </c>
      <c r="ZO24" s="146">
        <v>636</v>
      </c>
      <c r="ZP24" s="256">
        <v>1.945462795773136E-3</v>
      </c>
      <c r="ZQ24" s="256">
        <v>1.9473564363212681E-3</v>
      </c>
      <c r="ZR24" s="255">
        <v>16281.581839182707</v>
      </c>
      <c r="ZS24" s="255">
        <v>954</v>
      </c>
      <c r="ZT24" s="292">
        <v>1</v>
      </c>
      <c r="ZU24" s="255">
        <v>52003.253137528111</v>
      </c>
      <c r="ZV24" s="119">
        <v>68284.834976710816</v>
      </c>
      <c r="ZW24" s="295">
        <v>636</v>
      </c>
      <c r="ZX24" s="189">
        <v>2.0358288694430689E-2</v>
      </c>
      <c r="ZY24" s="189">
        <v>2.0566932122776826E-2</v>
      </c>
      <c r="ZZ24" s="263">
        <v>17775.139382550242</v>
      </c>
      <c r="AAA24" s="263">
        <v>954</v>
      </c>
      <c r="AAB24" s="296">
        <v>1</v>
      </c>
      <c r="AAC24" s="263">
        <v>52003.253137528111</v>
      </c>
      <c r="AAD24" s="117">
        <v>69778.392520078356</v>
      </c>
      <c r="AAE24" s="146">
        <v>636</v>
      </c>
      <c r="AAF24" s="256">
        <v>1.0486913365194521E-2</v>
      </c>
      <c r="AAG24" s="256">
        <v>1.0542093763156624E-2</v>
      </c>
      <c r="AAH24" s="255">
        <v>18379.77216668702</v>
      </c>
      <c r="AAI24" s="255">
        <v>954</v>
      </c>
      <c r="AAJ24" s="292">
        <v>1</v>
      </c>
      <c r="AAK24" s="255">
        <v>52003.253137528111</v>
      </c>
      <c r="AAL24" s="119">
        <v>70383.025304215131</v>
      </c>
      <c r="AAM24" s="295">
        <v>636</v>
      </c>
      <c r="AAN24" s="189">
        <v>-3.7578502699334583E-2</v>
      </c>
      <c r="AAO24" s="189">
        <v>-3.6881192673104524E-2</v>
      </c>
      <c r="AAP24" s="263">
        <v>16147.086927535709</v>
      </c>
      <c r="AAQ24" s="263">
        <v>954</v>
      </c>
      <c r="AAR24" s="296">
        <v>1</v>
      </c>
      <c r="AAS24" s="263">
        <v>52003.253137528111</v>
      </c>
      <c r="AAT24" s="117">
        <v>68150.340065063821</v>
      </c>
      <c r="AAU24" s="146">
        <v>636</v>
      </c>
      <c r="AAV24" s="256">
        <v>5.2206163451097853E-3</v>
      </c>
      <c r="AAW24" s="256">
        <v>5.2342675081107348E-3</v>
      </c>
      <c r="AAX24" s="255">
        <v>17541.962208781199</v>
      </c>
      <c r="AAY24" s="255">
        <v>954</v>
      </c>
      <c r="AAZ24" s="292">
        <v>1</v>
      </c>
      <c r="ABA24" s="255">
        <v>52003.253137528111</v>
      </c>
      <c r="ABB24" s="119">
        <v>69545.215346309313</v>
      </c>
      <c r="ABC24" s="295">
        <v>636</v>
      </c>
      <c r="ABD24" s="189">
        <v>-6.5886218775200886E-2</v>
      </c>
      <c r="ABE24" s="189">
        <v>-6.3762615532186651E-2</v>
      </c>
      <c r="ABF24" s="263">
        <v>16188.214731946015</v>
      </c>
      <c r="ABG24" s="263">
        <v>954</v>
      </c>
      <c r="ABH24" s="296">
        <v>1</v>
      </c>
      <c r="ABI24" s="263">
        <v>52003.253137528111</v>
      </c>
      <c r="ABJ24" s="117">
        <v>68191.467869474131</v>
      </c>
      <c r="ABK24" s="146">
        <v>636</v>
      </c>
      <c r="ABL24" s="256">
        <v>8.6501864837987816E-2</v>
      </c>
      <c r="ABM24" s="256">
        <v>9.035340104832601E-2</v>
      </c>
      <c r="ABN24" s="255">
        <v>17295.778400317842</v>
      </c>
      <c r="ABO24" s="255">
        <v>954</v>
      </c>
      <c r="ABP24" s="292">
        <v>1</v>
      </c>
      <c r="ABQ24" s="255">
        <v>52003.253137528111</v>
      </c>
      <c r="ABR24" s="119">
        <v>69299.031537845949</v>
      </c>
      <c r="ABS24" s="295">
        <v>636</v>
      </c>
      <c r="ABT24" s="189">
        <v>2.9995913293644314E-3</v>
      </c>
      <c r="ABU24" s="189">
        <v>3.0040946049725292E-3</v>
      </c>
      <c r="ABV24" s="263">
        <v>20098.838490945956</v>
      </c>
      <c r="ABW24" s="263">
        <v>954</v>
      </c>
      <c r="ABX24" s="296">
        <v>2</v>
      </c>
      <c r="ABY24" s="263">
        <v>52003.253137528111</v>
      </c>
      <c r="ABZ24" s="117">
        <v>72102.091628474067</v>
      </c>
      <c r="ACA24" s="146">
        <v>636</v>
      </c>
      <c r="ACB24" s="256">
        <v>2.8205575849080747E-2</v>
      </c>
      <c r="ACC24" s="256">
        <v>2.8607119469666209E-2</v>
      </c>
      <c r="ACD24" s="255">
        <v>17055.630108271645</v>
      </c>
      <c r="ACE24" s="255">
        <v>954</v>
      </c>
      <c r="ACF24" s="292">
        <v>1</v>
      </c>
      <c r="ACG24" s="255">
        <v>52003.253137528111</v>
      </c>
      <c r="ACH24" s="119">
        <v>69058.883245799749</v>
      </c>
      <c r="ACI24" s="295">
        <v>636</v>
      </c>
      <c r="ACJ24" s="189">
        <v>5.1148866791897465E-2</v>
      </c>
      <c r="ACK24" s="189">
        <v>5.2479560877378928E-2</v>
      </c>
      <c r="ACL24" s="263">
        <v>22222.413996850191</v>
      </c>
      <c r="ACM24" s="263">
        <v>954</v>
      </c>
      <c r="ACN24" s="296">
        <v>1</v>
      </c>
      <c r="ACO24" s="263">
        <v>52003.253137528111</v>
      </c>
      <c r="ACP24" s="117">
        <v>74225.667134378309</v>
      </c>
      <c r="ACQ24" s="146">
        <v>636</v>
      </c>
      <c r="ACR24" s="256">
        <v>-5.849554338085796E-2</v>
      </c>
      <c r="ACS24" s="256">
        <v>-5.6817556204766362E-2</v>
      </c>
      <c r="ACT24" s="255">
        <v>14318.168785900083</v>
      </c>
      <c r="ACU24" s="255">
        <v>954</v>
      </c>
      <c r="ACV24" s="292">
        <v>1</v>
      </c>
      <c r="ACW24" s="255">
        <v>52003.253137528111</v>
      </c>
      <c r="ACX24" s="119">
        <v>66321.421923428192</v>
      </c>
      <c r="ACY24" s="295">
        <v>636</v>
      </c>
      <c r="ACZ24" s="189">
        <v>5.4531625161753763E-2</v>
      </c>
      <c r="ADA24" s="189">
        <v>5.6045873507196919E-2</v>
      </c>
      <c r="ADB24" s="263">
        <v>17379.388945389826</v>
      </c>
      <c r="ADC24" s="263">
        <v>954</v>
      </c>
      <c r="ADD24" s="296">
        <v>2</v>
      </c>
      <c r="ADE24" s="263">
        <v>52003.253137528111</v>
      </c>
      <c r="ADF24" s="117">
        <v>69382.642082917941</v>
      </c>
      <c r="ADG24" s="146">
        <v>636</v>
      </c>
      <c r="ADH24" s="256">
        <v>-7.5181570708053549E-2</v>
      </c>
      <c r="ADI24" s="256">
        <v>-7.2424949421189933E-2</v>
      </c>
      <c r="ADJ24" s="255">
        <v>13798.948441225764</v>
      </c>
      <c r="ADK24" s="255">
        <v>954</v>
      </c>
      <c r="ADL24" s="292">
        <v>2</v>
      </c>
      <c r="ADM24" s="255">
        <v>52003.253137528111</v>
      </c>
      <c r="ADN24" s="119">
        <v>65802.201578753869</v>
      </c>
      <c r="ADO24" s="295">
        <v>636</v>
      </c>
      <c r="ADP24" s="189">
        <v>-1.2618357797764223E-2</v>
      </c>
      <c r="ADQ24" s="189">
        <v>-1.2539080122703217E-2</v>
      </c>
      <c r="ADR24" s="263">
        <v>19088.168641891989</v>
      </c>
      <c r="ADS24" s="263">
        <v>954</v>
      </c>
      <c r="ADT24" s="296">
        <v>1</v>
      </c>
      <c r="ADU24" s="263">
        <v>52003.253137528111</v>
      </c>
      <c r="ADV24" s="117">
        <v>71091.421779420096</v>
      </c>
    </row>
    <row r="25" spans="1:802" x14ac:dyDescent="0.35">
      <c r="A25" s="15">
        <v>45991</v>
      </c>
      <c r="B25" s="16">
        <v>1590</v>
      </c>
      <c r="C25" s="146">
        <v>636</v>
      </c>
      <c r="D25" s="256">
        <v>-3.2727832277654877E-2</v>
      </c>
      <c r="E25" s="256">
        <v>-3.2198071806332718E-2</v>
      </c>
      <c r="F25" s="255">
        <v>15540.091279746517</v>
      </c>
      <c r="G25" s="255">
        <v>954</v>
      </c>
      <c r="H25" s="292">
        <v>1</v>
      </c>
      <c r="I25" s="255">
        <v>56077.448325779798</v>
      </c>
      <c r="J25" s="119">
        <v>71617.539605526312</v>
      </c>
      <c r="K25" s="295">
        <v>636</v>
      </c>
      <c r="L25" s="189">
        <v>5.6633033473389494E-2</v>
      </c>
      <c r="M25" s="189">
        <v>5.8267390422806153E-2</v>
      </c>
      <c r="N25" s="263">
        <v>22522.019998556287</v>
      </c>
      <c r="O25" s="263">
        <v>954</v>
      </c>
      <c r="P25" s="296">
        <v>1</v>
      </c>
      <c r="Q25" s="263">
        <v>56077.448325779798</v>
      </c>
      <c r="R25" s="117">
        <v>78599.468324336078</v>
      </c>
      <c r="S25" s="146">
        <v>636</v>
      </c>
      <c r="T25" s="256">
        <v>2.1739309704957993E-3</v>
      </c>
      <c r="U25" s="256">
        <v>2.1762956716833148E-3</v>
      </c>
      <c r="V25" s="255">
        <v>18623.448833177787</v>
      </c>
      <c r="W25" s="255">
        <v>954</v>
      </c>
      <c r="X25" s="292">
        <v>1</v>
      </c>
      <c r="Y25" s="255">
        <v>56077.448325779798</v>
      </c>
      <c r="Z25" s="119">
        <v>74700.897158957581</v>
      </c>
      <c r="AA25" s="295">
        <v>636</v>
      </c>
      <c r="AB25" s="189">
        <v>6.4853318554509098E-2</v>
      </c>
      <c r="AC25" s="189">
        <v>6.7002503435567462E-2</v>
      </c>
      <c r="AD25" s="263">
        <v>19334.328106195975</v>
      </c>
      <c r="AE25" s="263">
        <v>954</v>
      </c>
      <c r="AF25" s="296">
        <v>2</v>
      </c>
      <c r="AG25" s="263">
        <v>56077.448325779798</v>
      </c>
      <c r="AH25" s="117">
        <v>75411.77643197577</v>
      </c>
      <c r="AI25" s="146">
        <v>636</v>
      </c>
      <c r="AJ25" s="256">
        <v>7.0464095156241149E-2</v>
      </c>
      <c r="AK25" s="256">
        <v>7.3006042624754963E-2</v>
      </c>
      <c r="AL25" s="255">
        <v>21970.60261753295</v>
      </c>
      <c r="AM25" s="255">
        <v>954</v>
      </c>
      <c r="AN25" s="292">
        <v>1</v>
      </c>
      <c r="AO25" s="255">
        <v>56077.448325779798</v>
      </c>
      <c r="AP25" s="119">
        <v>78048.050943312744</v>
      </c>
      <c r="AQ25" s="295">
        <v>636</v>
      </c>
      <c r="AR25" s="189">
        <v>-5.0150149690798528E-2</v>
      </c>
      <c r="AS25" s="189">
        <v>-4.8913391581089649E-2</v>
      </c>
      <c r="AT25" s="263">
        <v>19171.644782702017</v>
      </c>
      <c r="AU25" s="263">
        <v>954</v>
      </c>
      <c r="AV25" s="296">
        <v>1</v>
      </c>
      <c r="AW25" s="263">
        <v>56077.448325779798</v>
      </c>
      <c r="AX25" s="117">
        <v>75249.093108481815</v>
      </c>
      <c r="AY25" s="146">
        <v>636</v>
      </c>
      <c r="AZ25" s="256">
        <v>-4.6886993196748787E-3</v>
      </c>
      <c r="BA25" s="256">
        <v>-4.6777245282185742E-3</v>
      </c>
      <c r="BB25" s="255">
        <v>22059.547089816508</v>
      </c>
      <c r="BC25" s="255">
        <v>954</v>
      </c>
      <c r="BD25" s="292">
        <v>1</v>
      </c>
      <c r="BE25" s="255">
        <v>18048.558341258431</v>
      </c>
      <c r="BF25" s="119">
        <v>40108.105431074939</v>
      </c>
      <c r="BG25" s="295">
        <v>636</v>
      </c>
      <c r="BH25" s="189">
        <v>-2.5681175124354135E-2</v>
      </c>
      <c r="BI25" s="189">
        <v>-2.5354218601965073E-2</v>
      </c>
      <c r="BJ25" s="263">
        <v>16524.335477527602</v>
      </c>
      <c r="BK25" s="263">
        <v>954</v>
      </c>
      <c r="BL25" s="296">
        <v>2</v>
      </c>
      <c r="BM25" s="263">
        <v>56077.448325779798</v>
      </c>
      <c r="BN25" s="117">
        <v>72601.783803307393</v>
      </c>
      <c r="BO25" s="146">
        <v>636</v>
      </c>
      <c r="BP25" s="256">
        <v>4.8957061277626064E-2</v>
      </c>
      <c r="BQ25" s="256">
        <v>5.0175256588105732E-2</v>
      </c>
      <c r="BR25" s="255">
        <v>15198.864405200135</v>
      </c>
      <c r="BS25" s="255">
        <v>954</v>
      </c>
      <c r="BT25" s="292">
        <v>1</v>
      </c>
      <c r="BU25" s="255">
        <v>56077.448325779798</v>
      </c>
      <c r="BV25" s="119">
        <v>71276.312730979931</v>
      </c>
      <c r="BW25" s="295">
        <v>636</v>
      </c>
      <c r="BX25" s="189">
        <v>-5.1801434868498078E-3</v>
      </c>
      <c r="BY25" s="189">
        <v>-5.1667496808367464E-3</v>
      </c>
      <c r="BZ25" s="263">
        <v>18148.204566455501</v>
      </c>
      <c r="CA25" s="263">
        <v>954</v>
      </c>
      <c r="CB25" s="296">
        <v>1</v>
      </c>
      <c r="CC25" s="263">
        <v>56077.448325779798</v>
      </c>
      <c r="CD25" s="117">
        <v>74225.652892235303</v>
      </c>
      <c r="CE25" s="146">
        <v>636</v>
      </c>
      <c r="CF25" s="256">
        <v>3.2814547129327791E-2</v>
      </c>
      <c r="CG25" s="256">
        <v>3.3358882099051357E-2</v>
      </c>
      <c r="CH25" s="255">
        <v>14397.734765644374</v>
      </c>
      <c r="CI25" s="255">
        <v>954</v>
      </c>
      <c r="CJ25" s="292">
        <v>2</v>
      </c>
      <c r="CK25" s="255">
        <v>56077.448325779798</v>
      </c>
      <c r="CL25" s="119">
        <v>70475.183091424173</v>
      </c>
      <c r="CM25" s="295">
        <v>636</v>
      </c>
      <c r="CN25" s="189">
        <v>3.3536411063798226E-2</v>
      </c>
      <c r="CO25" s="189">
        <v>3.4105095907417615E-2</v>
      </c>
      <c r="CP25" s="263">
        <v>22636.196387680247</v>
      </c>
      <c r="CQ25" s="263">
        <v>954</v>
      </c>
      <c r="CR25" s="296">
        <v>2</v>
      </c>
      <c r="CS25" s="263">
        <v>56077.448325779798</v>
      </c>
      <c r="CT25" s="117">
        <v>78713.644713460046</v>
      </c>
      <c r="CU25" s="146">
        <v>636</v>
      </c>
      <c r="CV25" s="256">
        <v>3.5219744337327825E-3</v>
      </c>
      <c r="CW25" s="256">
        <v>3.5281838733778326E-3</v>
      </c>
      <c r="CX25" s="255">
        <v>18496.658611427483</v>
      </c>
      <c r="CY25" s="255">
        <v>954</v>
      </c>
      <c r="CZ25" s="292">
        <v>2</v>
      </c>
      <c r="DA25" s="255">
        <v>56077.448325779798</v>
      </c>
      <c r="DB25" s="119">
        <v>74574.106937207282</v>
      </c>
      <c r="DC25" s="295">
        <v>636</v>
      </c>
      <c r="DD25" s="189">
        <v>-6.7814151784257162E-2</v>
      </c>
      <c r="DE25" s="189">
        <v>-6.5565879645260949E-2</v>
      </c>
      <c r="DF25" s="263">
        <v>18329.880744949882</v>
      </c>
      <c r="DG25" s="263">
        <v>954</v>
      </c>
      <c r="DH25" s="296">
        <v>2</v>
      </c>
      <c r="DI25" s="263">
        <v>56077.448325779798</v>
      </c>
      <c r="DJ25" s="117">
        <v>74407.329070729684</v>
      </c>
      <c r="DK25" s="146">
        <v>636</v>
      </c>
      <c r="DL25" s="256">
        <v>-7.8420176323387741E-2</v>
      </c>
      <c r="DM25" s="256">
        <v>-7.5424139969529125E-2</v>
      </c>
      <c r="DN25" s="255">
        <v>17165.72680811465</v>
      </c>
      <c r="DO25" s="255">
        <v>954</v>
      </c>
      <c r="DP25" s="292">
        <v>2</v>
      </c>
      <c r="DQ25" s="255">
        <v>56077.448325779798</v>
      </c>
      <c r="DR25" s="119">
        <v>73243.175133894445</v>
      </c>
      <c r="DS25" s="295">
        <v>636</v>
      </c>
      <c r="DT25" s="189">
        <v>4.0152082856464787E-2</v>
      </c>
      <c r="DU25" s="189">
        <v>4.0969075705134639E-2</v>
      </c>
      <c r="DV25" s="263">
        <v>18182.654415123183</v>
      </c>
      <c r="DW25" s="263">
        <v>954</v>
      </c>
      <c r="DX25" s="296">
        <v>1</v>
      </c>
      <c r="DY25" s="263">
        <v>56077.448325779798</v>
      </c>
      <c r="DZ25" s="117">
        <v>74260.102740902978</v>
      </c>
      <c r="EA25" s="146">
        <v>636</v>
      </c>
      <c r="EB25" s="256">
        <v>-4.6496184537178258E-3</v>
      </c>
      <c r="EC25" s="256">
        <v>-4.6388257116920517E-3</v>
      </c>
      <c r="ED25" s="255">
        <v>20915.334616593944</v>
      </c>
      <c r="EE25" s="255">
        <v>954</v>
      </c>
      <c r="EF25" s="292">
        <v>1</v>
      </c>
      <c r="EG25" s="255">
        <v>17280.015941258433</v>
      </c>
      <c r="EH25" s="119">
        <v>38195.350557852376</v>
      </c>
      <c r="EI25" s="295">
        <v>636</v>
      </c>
      <c r="EJ25" s="189">
        <v>-6.1119626602276371E-2</v>
      </c>
      <c r="EK25" s="189">
        <v>-5.9289300979939008E-2</v>
      </c>
      <c r="EL25" s="263">
        <v>20964.828769324664</v>
      </c>
      <c r="EM25" s="263">
        <v>954</v>
      </c>
      <c r="EN25" s="296">
        <v>1</v>
      </c>
      <c r="EO25" s="263">
        <v>56077.448325779798</v>
      </c>
      <c r="EP25" s="117">
        <v>77042.277095104466</v>
      </c>
      <c r="EQ25" s="146">
        <v>636</v>
      </c>
      <c r="ER25" s="256">
        <v>-5.2748929761792178E-2</v>
      </c>
      <c r="ES25" s="256">
        <v>-5.1381847628387933E-2</v>
      </c>
      <c r="ET25" s="255">
        <v>13836.213685781046</v>
      </c>
      <c r="EU25" s="255">
        <v>954</v>
      </c>
      <c r="EV25" s="292">
        <v>1</v>
      </c>
      <c r="EW25" s="255">
        <v>56077.448325779798</v>
      </c>
      <c r="EX25" s="119">
        <v>69913.662011560838</v>
      </c>
      <c r="EY25" s="295">
        <v>636</v>
      </c>
      <c r="EZ25" s="189">
        <v>4.7705081809833856E-2</v>
      </c>
      <c r="FA25" s="189">
        <v>4.886128143586288E-2</v>
      </c>
      <c r="FB25" s="263">
        <v>18623.978760468948</v>
      </c>
      <c r="FC25" s="263">
        <v>954</v>
      </c>
      <c r="FD25" s="296">
        <v>1</v>
      </c>
      <c r="FE25" s="263">
        <v>56077.448325779798</v>
      </c>
      <c r="FF25" s="117">
        <v>74701.427086248746</v>
      </c>
      <c r="FG25" s="146">
        <v>636</v>
      </c>
      <c r="FH25" s="256">
        <v>1.9485020172195226E-2</v>
      </c>
      <c r="FI25" s="256">
        <v>1.9676092173975146E-2</v>
      </c>
      <c r="FJ25" s="255">
        <v>20845.212798823217</v>
      </c>
      <c r="FK25" s="255">
        <v>954</v>
      </c>
      <c r="FL25" s="292">
        <v>1</v>
      </c>
      <c r="FM25" s="255">
        <v>56077.448325779798</v>
      </c>
      <c r="FN25" s="119">
        <v>76922.661124603008</v>
      </c>
      <c r="FO25" s="295">
        <v>636</v>
      </c>
      <c r="FP25" s="189">
        <v>3.6992405138145161E-2</v>
      </c>
      <c r="FQ25" s="189">
        <v>3.7685139732944073E-2</v>
      </c>
      <c r="FR25" s="263">
        <v>24413.635877182489</v>
      </c>
      <c r="FS25" s="263">
        <v>954</v>
      </c>
      <c r="FT25" s="296">
        <v>2</v>
      </c>
      <c r="FU25" s="263">
        <v>56077.448325779798</v>
      </c>
      <c r="FV25" s="117">
        <v>80491.084202962287</v>
      </c>
      <c r="FW25" s="146">
        <v>636</v>
      </c>
      <c r="FX25" s="256">
        <v>7.9312488125571581E-2</v>
      </c>
      <c r="FY25" s="256">
        <v>8.2542550913900392E-2</v>
      </c>
      <c r="FZ25" s="255">
        <v>19005.135669216161</v>
      </c>
      <c r="GA25" s="255">
        <v>954</v>
      </c>
      <c r="GB25" s="292">
        <v>2</v>
      </c>
      <c r="GC25" s="255">
        <v>56077.448325779798</v>
      </c>
      <c r="GD25" s="119">
        <v>75082.583994995963</v>
      </c>
      <c r="GE25" s="295">
        <v>636</v>
      </c>
      <c r="GF25" s="189">
        <v>-2.5044395050704566E-2</v>
      </c>
      <c r="GG25" s="189">
        <v>-2.4733385943549568E-2</v>
      </c>
      <c r="GH25" s="263">
        <v>16085.256151066844</v>
      </c>
      <c r="GI25" s="263">
        <v>954</v>
      </c>
      <c r="GJ25" s="296">
        <v>1</v>
      </c>
      <c r="GK25" s="263">
        <v>56077.448325779798</v>
      </c>
      <c r="GL25" s="117">
        <v>72162.704476846644</v>
      </c>
      <c r="GM25" s="146">
        <v>636</v>
      </c>
      <c r="GN25" s="256">
        <v>-7.4040202121704424E-2</v>
      </c>
      <c r="GO25" s="256">
        <v>-7.1365639980717654E-2</v>
      </c>
      <c r="GP25" s="255">
        <v>22145.732149131665</v>
      </c>
      <c r="GQ25" s="255">
        <v>954</v>
      </c>
      <c r="GR25" s="292">
        <v>2</v>
      </c>
      <c r="GS25" s="255">
        <v>56077.448325779798</v>
      </c>
      <c r="GT25" s="119">
        <v>78223.180474911467</v>
      </c>
      <c r="GU25" s="295">
        <v>636</v>
      </c>
      <c r="GV25" s="189">
        <v>-6.395299395638504E-2</v>
      </c>
      <c r="GW25" s="189">
        <v>-6.1950907529042309E-2</v>
      </c>
      <c r="GX25" s="263">
        <v>13352.29371367844</v>
      </c>
      <c r="GY25" s="263">
        <v>954</v>
      </c>
      <c r="GZ25" s="296">
        <v>2</v>
      </c>
      <c r="HA25" s="263">
        <v>56077.448325779798</v>
      </c>
      <c r="HB25" s="117">
        <v>69429.742039458244</v>
      </c>
      <c r="HC25" s="146">
        <v>636</v>
      </c>
      <c r="HD25" s="256">
        <v>6.0616486672801034E-2</v>
      </c>
      <c r="HE25" s="256">
        <v>6.249135644504733E-2</v>
      </c>
      <c r="HF25" s="255">
        <v>15958.235206557585</v>
      </c>
      <c r="HG25" s="255">
        <v>954</v>
      </c>
      <c r="HH25" s="292">
        <v>2</v>
      </c>
      <c r="HI25" s="255">
        <v>56077.448325779798</v>
      </c>
      <c r="HJ25" s="119">
        <v>72035.683532337382</v>
      </c>
      <c r="HK25" s="295">
        <v>636</v>
      </c>
      <c r="HL25" s="189">
        <v>-1.5692198514960815E-2</v>
      </c>
      <c r="HM25" s="189">
        <v>-1.5569717470376387E-2</v>
      </c>
      <c r="HN25" s="263">
        <v>20152.730598107279</v>
      </c>
      <c r="HO25" s="263">
        <v>954</v>
      </c>
      <c r="HP25" s="296">
        <v>1</v>
      </c>
      <c r="HQ25" s="263">
        <v>56077.448325779798</v>
      </c>
      <c r="HR25" s="117">
        <v>76230.178923887084</v>
      </c>
      <c r="HS25" s="146">
        <v>636</v>
      </c>
      <c r="HT25" s="256">
        <v>-6.9498261716778101E-2</v>
      </c>
      <c r="HU25" s="256">
        <v>-6.7138245038916411E-2</v>
      </c>
      <c r="HV25" s="255">
        <v>14401.013099117132</v>
      </c>
      <c r="HW25" s="255">
        <v>954</v>
      </c>
      <c r="HX25" s="292">
        <v>1</v>
      </c>
      <c r="HY25" s="255">
        <v>56077.448325779798</v>
      </c>
      <c r="HZ25" s="119">
        <v>70478.46142489693</v>
      </c>
      <c r="IA25" s="295">
        <v>636</v>
      </c>
      <c r="IB25" s="189">
        <v>5.6277494880169809E-2</v>
      </c>
      <c r="IC25" s="189">
        <v>5.7891202402207576E-2</v>
      </c>
      <c r="ID25" s="263">
        <v>23532.233261808691</v>
      </c>
      <c r="IE25" s="263">
        <v>954</v>
      </c>
      <c r="IF25" s="296">
        <v>1</v>
      </c>
      <c r="IG25" s="263">
        <v>24886.639681846962</v>
      </c>
      <c r="IH25" s="117">
        <v>48418.872943655653</v>
      </c>
      <c r="II25" s="146">
        <v>636</v>
      </c>
      <c r="IJ25" s="256">
        <v>7.1377199496505409E-2</v>
      </c>
      <c r="IK25" s="256">
        <v>7.3986256550094831E-2</v>
      </c>
      <c r="IL25" s="255">
        <v>17964.680899673411</v>
      </c>
      <c r="IM25" s="255">
        <v>954</v>
      </c>
      <c r="IN25" s="292">
        <v>1</v>
      </c>
      <c r="IO25" s="255">
        <v>56077.448325779798</v>
      </c>
      <c r="IP25" s="119">
        <v>74042.129225453216</v>
      </c>
      <c r="IQ25" s="295">
        <v>636</v>
      </c>
      <c r="IR25" s="189">
        <v>-7.0835491230234554E-2</v>
      </c>
      <c r="IS25" s="189">
        <v>-6.8384861617619808E-2</v>
      </c>
      <c r="IT25" s="263">
        <v>17234.659260940349</v>
      </c>
      <c r="IU25" s="263">
        <v>954</v>
      </c>
      <c r="IV25" s="296">
        <v>1</v>
      </c>
      <c r="IW25" s="263">
        <v>56077.448325779798</v>
      </c>
      <c r="IX25" s="117">
        <v>73312.107586720143</v>
      </c>
      <c r="IY25" s="146">
        <v>636</v>
      </c>
      <c r="IZ25" s="256">
        <v>0.11638485230080942</v>
      </c>
      <c r="JA25" s="256">
        <v>0.12342814285329995</v>
      </c>
      <c r="JB25" s="255">
        <v>19274.625351226579</v>
      </c>
      <c r="JC25" s="255">
        <v>954</v>
      </c>
      <c r="JD25" s="292">
        <v>2</v>
      </c>
      <c r="JE25" s="255">
        <v>56077.448325779798</v>
      </c>
      <c r="JF25" s="119">
        <v>75352.073677006381</v>
      </c>
      <c r="JG25" s="295">
        <v>636</v>
      </c>
      <c r="JH25" s="189">
        <v>-4.7704592311787392E-2</v>
      </c>
      <c r="JI25" s="189">
        <v>-4.6584608281857287E-2</v>
      </c>
      <c r="JJ25" s="263">
        <v>17891.916196125709</v>
      </c>
      <c r="JK25" s="263">
        <v>954</v>
      </c>
      <c r="JL25" s="296">
        <v>1</v>
      </c>
      <c r="JM25" s="263">
        <v>20642.093820976832</v>
      </c>
      <c r="JN25" s="117">
        <v>38534.010017102541</v>
      </c>
      <c r="JO25" s="146">
        <v>636</v>
      </c>
      <c r="JP25" s="256">
        <v>-4.0414125662555735E-2</v>
      </c>
      <c r="JQ25" s="256">
        <v>-3.9608366034388776E-2</v>
      </c>
      <c r="JR25" s="255">
        <v>15767.486374680944</v>
      </c>
      <c r="JS25" s="255">
        <v>954</v>
      </c>
      <c r="JT25" s="292">
        <v>2</v>
      </c>
      <c r="JU25" s="255">
        <v>56077.448325779798</v>
      </c>
      <c r="JV25" s="119">
        <v>71844.934700460741</v>
      </c>
      <c r="JW25" s="295">
        <v>636</v>
      </c>
      <c r="JX25" s="189">
        <v>6.0985637273555056E-2</v>
      </c>
      <c r="JY25" s="189">
        <v>6.2883648170483308E-2</v>
      </c>
      <c r="JZ25" s="263">
        <v>22247.221299096364</v>
      </c>
      <c r="KA25" s="263">
        <v>954</v>
      </c>
      <c r="KB25" s="296">
        <v>1</v>
      </c>
      <c r="KC25" s="263">
        <v>56077.448325779798</v>
      </c>
      <c r="KD25" s="117">
        <v>78324.669624876158</v>
      </c>
      <c r="KE25" s="146">
        <v>636</v>
      </c>
      <c r="KF25" s="256">
        <v>-2.7132904487618705E-2</v>
      </c>
      <c r="KG25" s="256">
        <v>-2.6768113956583517E-2</v>
      </c>
      <c r="KH25" s="255">
        <v>17147.930706979136</v>
      </c>
      <c r="KI25" s="255">
        <v>954</v>
      </c>
      <c r="KJ25" s="292">
        <v>1</v>
      </c>
      <c r="KK25" s="255">
        <v>56077.448325779798</v>
      </c>
      <c r="KL25" s="119">
        <v>73225.379032758938</v>
      </c>
      <c r="KM25" s="295">
        <v>636</v>
      </c>
      <c r="KN25" s="189">
        <v>7.0220458713876966E-3</v>
      </c>
      <c r="KO25" s="189">
        <v>7.0467582454414313E-3</v>
      </c>
      <c r="KP25" s="263">
        <v>16998.042705257663</v>
      </c>
      <c r="KQ25" s="263">
        <v>954</v>
      </c>
      <c r="KR25" s="296">
        <v>2</v>
      </c>
      <c r="KS25" s="263">
        <v>56077.448325779798</v>
      </c>
      <c r="KT25" s="117">
        <v>73075.491031037469</v>
      </c>
      <c r="KU25" s="146">
        <v>636</v>
      </c>
      <c r="KV25" s="256">
        <v>8.7502018485142913E-2</v>
      </c>
      <c r="KW25" s="256">
        <v>9.1444467505170213E-2</v>
      </c>
      <c r="KX25" s="255">
        <v>25702.299698540566</v>
      </c>
      <c r="KY25" s="255">
        <v>954</v>
      </c>
      <c r="KZ25" s="292">
        <v>1</v>
      </c>
      <c r="LA25" s="255">
        <v>56077.448325779798</v>
      </c>
      <c r="LB25" s="119">
        <v>81779.748024320361</v>
      </c>
      <c r="LC25" s="295">
        <v>636</v>
      </c>
      <c r="LD25" s="189">
        <v>2.2104066285867667E-3</v>
      </c>
      <c r="LE25" s="189">
        <v>2.2128513782837533E-3</v>
      </c>
      <c r="LF25" s="263">
        <v>22994.428517344833</v>
      </c>
      <c r="LG25" s="263">
        <v>954</v>
      </c>
      <c r="LH25" s="296">
        <v>2</v>
      </c>
      <c r="LI25" s="263">
        <v>56077.448325779798</v>
      </c>
      <c r="LJ25" s="117">
        <v>79071.876843124628</v>
      </c>
      <c r="LK25" s="146">
        <v>636</v>
      </c>
      <c r="LL25" s="256">
        <v>7.8288111924561601E-2</v>
      </c>
      <c r="LM25" s="256">
        <v>8.1434187875444319E-2</v>
      </c>
      <c r="LN25" s="255">
        <v>23085.193548616644</v>
      </c>
      <c r="LO25" s="255">
        <v>954</v>
      </c>
      <c r="LP25" s="292">
        <v>1</v>
      </c>
      <c r="LQ25" s="255">
        <v>56077.448325779798</v>
      </c>
      <c r="LR25" s="119">
        <v>79162.641874396446</v>
      </c>
      <c r="LS25" s="295">
        <v>636</v>
      </c>
      <c r="LT25" s="189">
        <v>9.3327672768609704E-3</v>
      </c>
      <c r="LU25" s="189">
        <v>9.3764533475977352E-3</v>
      </c>
      <c r="LV25" s="263">
        <v>20857.279990794475</v>
      </c>
      <c r="LW25" s="263">
        <v>954</v>
      </c>
      <c r="LX25" s="296">
        <v>2</v>
      </c>
      <c r="LY25" s="263">
        <v>56077.448325779798</v>
      </c>
      <c r="LZ25" s="117">
        <v>76934.72831657427</v>
      </c>
      <c r="MA25" s="146">
        <v>636</v>
      </c>
      <c r="MB25" s="256">
        <v>-4.4210376766419118E-2</v>
      </c>
      <c r="MC25" s="256">
        <v>-4.3247342231005681E-2</v>
      </c>
      <c r="MD25" s="255">
        <v>11559.6434620249</v>
      </c>
      <c r="ME25" s="255">
        <v>954</v>
      </c>
      <c r="MF25" s="292">
        <v>1</v>
      </c>
      <c r="MG25" s="255">
        <v>56077.448325779798</v>
      </c>
      <c r="MH25" s="119">
        <v>67637.091787804704</v>
      </c>
      <c r="MI25" s="295">
        <v>636</v>
      </c>
      <c r="MJ25" s="189">
        <v>-1.3120695182543664E-3</v>
      </c>
      <c r="MK25" s="189">
        <v>-1.3112091313809415E-3</v>
      </c>
      <c r="ML25" s="263">
        <v>19438.337113334946</v>
      </c>
      <c r="MM25" s="263">
        <v>954</v>
      </c>
      <c r="MN25" s="296">
        <v>1</v>
      </c>
      <c r="MO25" s="263">
        <v>56077.448325779798</v>
      </c>
      <c r="MP25" s="117">
        <v>75515.785439114741</v>
      </c>
      <c r="MQ25" s="146">
        <v>636</v>
      </c>
      <c r="MR25" s="256">
        <v>-1.9686704450476806E-3</v>
      </c>
      <c r="MS25" s="256">
        <v>-1.9667338844121529E-3</v>
      </c>
      <c r="MT25" s="255">
        <v>19918.910198202164</v>
      </c>
      <c r="MU25" s="255">
        <v>954</v>
      </c>
      <c r="MV25" s="292">
        <v>2</v>
      </c>
      <c r="MW25" s="255">
        <v>36393.525523435412</v>
      </c>
      <c r="MX25" s="119">
        <v>56312.435721637579</v>
      </c>
      <c r="MY25" s="295">
        <v>636</v>
      </c>
      <c r="MZ25" s="189">
        <v>4.0817192571995176E-2</v>
      </c>
      <c r="NA25" s="189">
        <v>4.1661664649238928E-2</v>
      </c>
      <c r="NB25" s="263">
        <v>18785.26771653401</v>
      </c>
      <c r="NC25" s="263">
        <v>954</v>
      </c>
      <c r="ND25" s="296">
        <v>1</v>
      </c>
      <c r="NE25" s="263">
        <v>56077.448325779798</v>
      </c>
      <c r="NF25" s="117">
        <v>74862.716042313812</v>
      </c>
      <c r="NG25" s="146">
        <v>636</v>
      </c>
      <c r="NH25" s="256">
        <v>-6.005149717501216E-2</v>
      </c>
      <c r="NI25" s="256">
        <v>-5.8283963380018511E-2</v>
      </c>
      <c r="NJ25" s="255">
        <v>17149.898985274158</v>
      </c>
      <c r="NK25" s="255">
        <v>954</v>
      </c>
      <c r="NL25" s="292">
        <v>1</v>
      </c>
      <c r="NM25" s="255">
        <v>56077.448325779798</v>
      </c>
      <c r="NN25" s="119">
        <v>73227.347311053949</v>
      </c>
      <c r="NO25" s="295">
        <v>636</v>
      </c>
      <c r="NP25" s="189">
        <v>-4.7995308800268368E-3</v>
      </c>
      <c r="NQ25" s="189">
        <v>-4.7880315362004433E-3</v>
      </c>
      <c r="NR25" s="263">
        <v>19700.247476033823</v>
      </c>
      <c r="NS25" s="263">
        <v>954</v>
      </c>
      <c r="NT25" s="296">
        <v>1</v>
      </c>
      <c r="NU25" s="263">
        <v>56077.448325779798</v>
      </c>
      <c r="NV25" s="117">
        <v>75777.695801813621</v>
      </c>
      <c r="NW25" s="146">
        <v>636</v>
      </c>
      <c r="NX25" s="256">
        <v>-1.2934960859612123E-2</v>
      </c>
      <c r="NY25" s="256">
        <v>-1.285166378830771E-2</v>
      </c>
      <c r="NZ25" s="255">
        <v>18376.622076968175</v>
      </c>
      <c r="OA25" s="255">
        <v>954</v>
      </c>
      <c r="OB25" s="292">
        <v>1</v>
      </c>
      <c r="OC25" s="255">
        <v>56077.448325779798</v>
      </c>
      <c r="OD25" s="119">
        <v>74454.070402747981</v>
      </c>
      <c r="OE25" s="295">
        <v>636</v>
      </c>
      <c r="OF25" s="189">
        <v>-4.8653362383296178E-2</v>
      </c>
      <c r="OG25" s="189">
        <v>-4.748875129149821E-2</v>
      </c>
      <c r="OH25" s="263">
        <v>16776.185899296062</v>
      </c>
      <c r="OI25" s="263">
        <v>954</v>
      </c>
      <c r="OJ25" s="296">
        <v>2</v>
      </c>
      <c r="OK25" s="263">
        <v>56077.448325779798</v>
      </c>
      <c r="OL25" s="117">
        <v>72853.634225075861</v>
      </c>
      <c r="OM25" s="146">
        <v>636</v>
      </c>
      <c r="ON25" s="256">
        <v>8.0979734441564519E-2</v>
      </c>
      <c r="OO25" s="256">
        <v>8.4348921407660482E-2</v>
      </c>
      <c r="OP25" s="255">
        <v>14169.978975220849</v>
      </c>
      <c r="OQ25" s="255">
        <v>954</v>
      </c>
      <c r="OR25" s="292">
        <v>1</v>
      </c>
      <c r="OS25" s="255">
        <v>56077.448325779798</v>
      </c>
      <c r="OT25" s="119">
        <v>70247.427301000644</v>
      </c>
      <c r="OU25" s="295">
        <v>636</v>
      </c>
      <c r="OV25" s="189">
        <v>4.3903920814789867E-2</v>
      </c>
      <c r="OW25" s="189">
        <v>4.4881958658298249E-2</v>
      </c>
      <c r="OX25" s="263">
        <v>18648.918551786086</v>
      </c>
      <c r="OY25" s="263">
        <v>954</v>
      </c>
      <c r="OZ25" s="296">
        <v>1</v>
      </c>
      <c r="PA25" s="263">
        <v>56077.448325779798</v>
      </c>
      <c r="PB25" s="117">
        <v>74726.366877565888</v>
      </c>
      <c r="PC25" s="146">
        <v>636</v>
      </c>
      <c r="PD25" s="256">
        <v>2.2292279271557514E-2</v>
      </c>
      <c r="PE25" s="256">
        <v>2.254260880706993E-2</v>
      </c>
      <c r="PF25" s="255">
        <v>19363.123918799512</v>
      </c>
      <c r="PG25" s="255">
        <v>954</v>
      </c>
      <c r="PH25" s="292">
        <v>1</v>
      </c>
      <c r="PI25" s="255">
        <v>56077.448325779798</v>
      </c>
      <c r="PJ25" s="119">
        <v>75440.572244579307</v>
      </c>
      <c r="PK25" s="295">
        <v>636</v>
      </c>
      <c r="PL25" s="189">
        <v>-7.579446059360514E-3</v>
      </c>
      <c r="PM25" s="189">
        <v>-7.5507944914466885E-3</v>
      </c>
      <c r="PN25" s="263">
        <v>22973.569099032589</v>
      </c>
      <c r="PO25" s="263">
        <v>954</v>
      </c>
      <c r="PP25" s="296">
        <v>1</v>
      </c>
      <c r="PQ25" s="263">
        <v>18048.558341258431</v>
      </c>
      <c r="PR25" s="117">
        <v>41022.12744029102</v>
      </c>
      <c r="PS25" s="146">
        <v>636</v>
      </c>
      <c r="PT25" s="256">
        <v>4.7294136441896867E-2</v>
      </c>
      <c r="PU25" s="256">
        <v>4.8430345302316935E-2</v>
      </c>
      <c r="PV25" s="255">
        <v>29916.957848932205</v>
      </c>
      <c r="PW25" s="255">
        <v>954</v>
      </c>
      <c r="PX25" s="292">
        <v>2</v>
      </c>
      <c r="PY25" s="255">
        <v>56077.448325779798</v>
      </c>
      <c r="PZ25" s="119">
        <v>85994.406174711999</v>
      </c>
      <c r="QA25" s="295">
        <v>636</v>
      </c>
      <c r="QB25" s="189">
        <v>-2.4254568266688124E-2</v>
      </c>
      <c r="QC25" s="189">
        <v>-2.3962789971601395E-2</v>
      </c>
      <c r="QD25" s="263">
        <v>21333.045030486195</v>
      </c>
      <c r="QE25" s="263">
        <v>954</v>
      </c>
      <c r="QF25" s="296">
        <v>1</v>
      </c>
      <c r="QG25" s="263">
        <v>17280.015941258433</v>
      </c>
      <c r="QH25" s="117">
        <v>38613.060971744628</v>
      </c>
      <c r="QI25" s="146">
        <v>636</v>
      </c>
      <c r="QJ25" s="256">
        <v>3.1698654308808037E-3</v>
      </c>
      <c r="QK25" s="256">
        <v>3.1748947670080518E-3</v>
      </c>
      <c r="QL25" s="255">
        <v>17070.066140404997</v>
      </c>
      <c r="QM25" s="255">
        <v>954</v>
      </c>
      <c r="QN25" s="292">
        <v>1</v>
      </c>
      <c r="QO25" s="255">
        <v>56077.448325779798</v>
      </c>
      <c r="QP25" s="119">
        <v>73147.514466184803</v>
      </c>
      <c r="QQ25" s="295">
        <v>636</v>
      </c>
      <c r="QR25" s="189">
        <v>-8.7591501573310054E-2</v>
      </c>
      <c r="QS25" s="189">
        <v>-8.3864959981953202E-2</v>
      </c>
      <c r="QT25" s="263">
        <v>16477.428196007062</v>
      </c>
      <c r="QU25" s="263">
        <v>954</v>
      </c>
      <c r="QV25" s="296">
        <v>1</v>
      </c>
      <c r="QW25" s="263">
        <v>56077.448325779798</v>
      </c>
      <c r="QX25" s="117">
        <v>72554.876521786864</v>
      </c>
      <c r="QY25" s="146">
        <v>636</v>
      </c>
      <c r="QZ25" s="256">
        <v>-5.8048808435836048E-2</v>
      </c>
      <c r="RA25" s="256">
        <v>-5.6396109517119597E-2</v>
      </c>
      <c r="RB25" s="255">
        <v>17246.681866757932</v>
      </c>
      <c r="RC25" s="255">
        <v>954</v>
      </c>
      <c r="RD25" s="292">
        <v>1</v>
      </c>
      <c r="RE25" s="255">
        <v>56077.448325779798</v>
      </c>
      <c r="RF25" s="119">
        <v>73324.130192537734</v>
      </c>
      <c r="RG25" s="295">
        <v>636</v>
      </c>
      <c r="RH25" s="189">
        <v>1.3019612022690174E-2</v>
      </c>
      <c r="RI25" s="189">
        <v>1.3104736198048306E-2</v>
      </c>
      <c r="RJ25" s="263">
        <v>18576.135077481318</v>
      </c>
      <c r="RK25" s="263">
        <v>954</v>
      </c>
      <c r="RL25" s="296">
        <v>2</v>
      </c>
      <c r="RM25" s="263">
        <v>56077.448325779798</v>
      </c>
      <c r="RN25" s="117">
        <v>74653.583403261116</v>
      </c>
      <c r="RO25" s="146">
        <v>636</v>
      </c>
      <c r="RP25" s="256">
        <v>-2.2813140084935127E-2</v>
      </c>
      <c r="RQ25" s="256">
        <v>-2.2554887979591043E-2</v>
      </c>
      <c r="RR25" s="255">
        <v>15305.156523483274</v>
      </c>
      <c r="RS25" s="255">
        <v>954</v>
      </c>
      <c r="RT25" s="292">
        <v>2</v>
      </c>
      <c r="RU25" s="255">
        <v>56077.448325779798</v>
      </c>
      <c r="RV25" s="119">
        <v>71382.604849263065</v>
      </c>
      <c r="RW25" s="295">
        <v>636</v>
      </c>
      <c r="RX25" s="189">
        <v>4.8049109034114523E-2</v>
      </c>
      <c r="RY25" s="189">
        <v>4.9222180347136435E-2</v>
      </c>
      <c r="RZ25" s="263">
        <v>21079.659227706998</v>
      </c>
      <c r="SA25" s="263">
        <v>954</v>
      </c>
      <c r="SB25" s="296">
        <v>1</v>
      </c>
      <c r="SC25" s="263">
        <v>56077.448325779798</v>
      </c>
      <c r="SD25" s="117">
        <v>77157.1075534868</v>
      </c>
      <c r="SE25" s="146">
        <v>636</v>
      </c>
      <c r="SF25" s="256">
        <v>7.9330871976246206E-2</v>
      </c>
      <c r="SG25" s="256">
        <v>8.2562452397437536E-2</v>
      </c>
      <c r="SH25" s="255">
        <v>16051.230710907124</v>
      </c>
      <c r="SI25" s="255">
        <v>954</v>
      </c>
      <c r="SJ25" s="292">
        <v>1</v>
      </c>
      <c r="SK25" s="255">
        <v>18048.558341258431</v>
      </c>
      <c r="SL25" s="119">
        <v>34099.789052165557</v>
      </c>
      <c r="SM25" s="295">
        <v>636</v>
      </c>
      <c r="SN25" s="189">
        <v>-8.1494465799791346E-2</v>
      </c>
      <c r="SO25" s="189">
        <v>-7.8262189078642463E-2</v>
      </c>
      <c r="SP25" s="263">
        <v>18991.225870357724</v>
      </c>
      <c r="SQ25" s="263">
        <v>954</v>
      </c>
      <c r="SR25" s="296">
        <v>1</v>
      </c>
      <c r="SS25" s="263">
        <v>56077.448325779798</v>
      </c>
      <c r="ST25" s="117">
        <v>75068.674196137523</v>
      </c>
      <c r="SU25" s="146">
        <v>636</v>
      </c>
      <c r="SV25" s="256">
        <v>-2.8371739839803272E-2</v>
      </c>
      <c r="SW25" s="256">
        <v>-2.7973041515357622E-2</v>
      </c>
      <c r="SX25" s="255">
        <v>16148.096822431395</v>
      </c>
      <c r="SY25" s="255">
        <v>954</v>
      </c>
      <c r="SZ25" s="292">
        <v>1</v>
      </c>
      <c r="TA25" s="255">
        <v>56077.448325779798</v>
      </c>
      <c r="TB25" s="119">
        <v>72225.545148211197</v>
      </c>
      <c r="TC25" s="295">
        <v>636</v>
      </c>
      <c r="TD25" s="189">
        <v>7.5914546611838815E-2</v>
      </c>
      <c r="TE25" s="189">
        <v>7.8870377088955168E-2</v>
      </c>
      <c r="TF25" s="263">
        <v>18465.119562956217</v>
      </c>
      <c r="TG25" s="263">
        <v>954</v>
      </c>
      <c r="TH25" s="296">
        <v>1</v>
      </c>
      <c r="TI25" s="263">
        <v>56077.448325779798</v>
      </c>
      <c r="TJ25" s="117">
        <v>74542.567888736012</v>
      </c>
      <c r="TK25" s="146">
        <v>636</v>
      </c>
      <c r="TL25" s="256">
        <v>0.1021083123108479</v>
      </c>
      <c r="TM25" s="256">
        <v>0.10750342148665148</v>
      </c>
      <c r="TN25" s="255">
        <v>26282.979704909598</v>
      </c>
      <c r="TO25" s="255">
        <v>954</v>
      </c>
      <c r="TP25" s="292">
        <v>1</v>
      </c>
      <c r="TQ25" s="255">
        <v>56077.448325779798</v>
      </c>
      <c r="TR25" s="119">
        <v>82360.428030689392</v>
      </c>
      <c r="TS25" s="295">
        <v>636</v>
      </c>
      <c r="TT25" s="189">
        <v>-6.68157085767907E-2</v>
      </c>
      <c r="TU25" s="189">
        <v>-6.4632434326443944E-2</v>
      </c>
      <c r="TV25" s="263">
        <v>21998.772776159411</v>
      </c>
      <c r="TW25" s="263">
        <v>954</v>
      </c>
      <c r="TX25" s="296">
        <v>1</v>
      </c>
      <c r="TY25" s="263">
        <v>56077.448325779798</v>
      </c>
      <c r="TZ25" s="117">
        <v>78076.221101939213</v>
      </c>
      <c r="UA25" s="146">
        <v>636</v>
      </c>
      <c r="UB25" s="256">
        <v>8.15725113456078E-3</v>
      </c>
      <c r="UC25" s="256">
        <v>8.1906121573140922E-3</v>
      </c>
      <c r="UD25" s="255">
        <v>16724.93677041939</v>
      </c>
      <c r="UE25" s="255">
        <v>954</v>
      </c>
      <c r="UF25" s="292">
        <v>3</v>
      </c>
      <c r="UG25" s="255">
        <v>16554.975941258432</v>
      </c>
      <c r="UH25" s="119">
        <v>33279.912711677825</v>
      </c>
      <c r="UI25" s="295">
        <v>636</v>
      </c>
      <c r="UJ25" s="189">
        <v>1.8849703699292796E-2</v>
      </c>
      <c r="UK25" s="189">
        <v>1.9028480896431388E-2</v>
      </c>
      <c r="UL25" s="263">
        <v>22204.888958437055</v>
      </c>
      <c r="UM25" s="263">
        <v>954</v>
      </c>
      <c r="UN25" s="296">
        <v>1</v>
      </c>
      <c r="UO25" s="263">
        <v>56077.448325779798</v>
      </c>
      <c r="UP25" s="117">
        <v>78282.337284216861</v>
      </c>
      <c r="UQ25" s="146">
        <v>636</v>
      </c>
      <c r="UR25" s="256">
        <v>-3.6295064901962146E-2</v>
      </c>
      <c r="US25" s="256">
        <v>-3.5644296022250277E-2</v>
      </c>
      <c r="UT25" s="255">
        <v>19850.270989769913</v>
      </c>
      <c r="UU25" s="255">
        <v>954</v>
      </c>
      <c r="UV25" s="292">
        <v>1</v>
      </c>
      <c r="UW25" s="255">
        <v>56077.448325779798</v>
      </c>
      <c r="UX25" s="119">
        <v>75927.719315549708</v>
      </c>
      <c r="UY25" s="295">
        <v>636</v>
      </c>
      <c r="UZ25" s="189">
        <v>3.5827130980137269E-2</v>
      </c>
      <c r="VA25" s="189">
        <v>3.6476656299468502E-2</v>
      </c>
      <c r="VB25" s="263">
        <v>16982.079956204972</v>
      </c>
      <c r="VC25" s="263">
        <v>954</v>
      </c>
      <c r="VD25" s="296">
        <v>1</v>
      </c>
      <c r="VE25" s="263">
        <v>56077.448325779798</v>
      </c>
      <c r="VF25" s="117">
        <v>73059.528281984763</v>
      </c>
      <c r="VG25" s="146">
        <v>636</v>
      </c>
      <c r="VH25" s="256">
        <v>2.1542511614566294E-2</v>
      </c>
      <c r="VI25" s="256">
        <v>2.1776226771224483E-2</v>
      </c>
      <c r="VJ25" s="255">
        <v>24240.069452352614</v>
      </c>
      <c r="VK25" s="255">
        <v>954</v>
      </c>
      <c r="VL25" s="292">
        <v>1</v>
      </c>
      <c r="VM25" s="255">
        <v>56077.448325779798</v>
      </c>
      <c r="VN25" s="119">
        <v>80317.517778132416</v>
      </c>
      <c r="VO25" s="295">
        <v>636</v>
      </c>
      <c r="VP25" s="189">
        <v>-1.5766262524350389E-2</v>
      </c>
      <c r="VQ25" s="189">
        <v>-1.5642625624096684E-2</v>
      </c>
      <c r="VR25" s="263">
        <v>17341.328904808583</v>
      </c>
      <c r="VS25" s="263">
        <v>954</v>
      </c>
      <c r="VT25" s="296">
        <v>2</v>
      </c>
      <c r="VU25" s="263">
        <v>56077.448325779798</v>
      </c>
      <c r="VV25" s="117">
        <v>73418.777230588385</v>
      </c>
      <c r="VW25" s="146">
        <v>636</v>
      </c>
      <c r="VX25" s="256">
        <v>3.3144465306586719E-3</v>
      </c>
      <c r="VY25" s="256">
        <v>3.3199453820988989E-3</v>
      </c>
      <c r="VZ25" s="255">
        <v>18270.445999193962</v>
      </c>
      <c r="WA25" s="255">
        <v>954</v>
      </c>
      <c r="WB25" s="292">
        <v>2</v>
      </c>
      <c r="WC25" s="255">
        <v>56077.448325779798</v>
      </c>
      <c r="WD25" s="119">
        <v>74347.894324973764</v>
      </c>
      <c r="WE25" s="295">
        <v>636</v>
      </c>
      <c r="WF25" s="189">
        <v>5.852327523605709E-2</v>
      </c>
      <c r="WG25" s="189">
        <v>6.0269663434106668E-2</v>
      </c>
      <c r="WH25" s="263">
        <v>19201.412623117121</v>
      </c>
      <c r="WI25" s="263">
        <v>954</v>
      </c>
      <c r="WJ25" s="296">
        <v>1</v>
      </c>
      <c r="WK25" s="263">
        <v>56077.448325779798</v>
      </c>
      <c r="WL25" s="117">
        <v>75278.860948896923</v>
      </c>
      <c r="WM25" s="146">
        <v>636</v>
      </c>
      <c r="WN25" s="256">
        <v>6.6888243551801854E-2</v>
      </c>
      <c r="WO25" s="256">
        <v>6.9175984187121342E-2</v>
      </c>
      <c r="WP25" s="255">
        <v>19487.836893089425</v>
      </c>
      <c r="WQ25" s="255">
        <v>954</v>
      </c>
      <c r="WR25" s="292">
        <v>2</v>
      </c>
      <c r="WS25" s="255">
        <v>56077.448325779798</v>
      </c>
      <c r="WT25" s="119">
        <v>75565.28521886922</v>
      </c>
      <c r="WU25" s="295">
        <v>636</v>
      </c>
      <c r="WV25" s="189">
        <v>-3.6503583221441788E-2</v>
      </c>
      <c r="WW25" s="189">
        <v>-3.584536088944168E-2</v>
      </c>
      <c r="WX25" s="263">
        <v>16624.872749112648</v>
      </c>
      <c r="WY25" s="263">
        <v>954</v>
      </c>
      <c r="WZ25" s="296">
        <v>1</v>
      </c>
      <c r="XA25" s="263">
        <v>56077.448325779798</v>
      </c>
      <c r="XB25" s="117">
        <v>72702.321074892447</v>
      </c>
      <c r="XC25" s="146">
        <v>636</v>
      </c>
      <c r="XD25" s="256">
        <v>9.0054973865866916E-2</v>
      </c>
      <c r="XE25" s="256">
        <v>9.4234436348914263E-2</v>
      </c>
      <c r="XF25" s="255">
        <v>22784.903475138904</v>
      </c>
      <c r="XG25" s="255">
        <v>954</v>
      </c>
      <c r="XH25" s="292">
        <v>1</v>
      </c>
      <c r="XI25" s="255">
        <v>56077.448325779798</v>
      </c>
      <c r="XJ25" s="119">
        <v>78862.351800918696</v>
      </c>
      <c r="XK25" s="295">
        <v>636</v>
      </c>
      <c r="XL25" s="189">
        <v>1.9719240028724178E-2</v>
      </c>
      <c r="XM25" s="189">
        <v>1.9914948533349408E-2</v>
      </c>
      <c r="XN25" s="263">
        <v>19492.779217094791</v>
      </c>
      <c r="XO25" s="263">
        <v>954</v>
      </c>
      <c r="XP25" s="296">
        <v>1</v>
      </c>
      <c r="XQ25" s="263">
        <v>56077.448325779798</v>
      </c>
      <c r="XR25" s="117">
        <v>75570.227542874592</v>
      </c>
      <c r="XS25" s="146">
        <v>636</v>
      </c>
      <c r="XT25" s="256">
        <v>-8.0269946605902379E-2</v>
      </c>
      <c r="XU25" s="256">
        <v>-7.7132812106666448E-2</v>
      </c>
      <c r="XV25" s="255">
        <v>17746.512443567284</v>
      </c>
      <c r="XW25" s="255">
        <v>954</v>
      </c>
      <c r="XX25" s="292">
        <v>1</v>
      </c>
      <c r="XY25" s="255">
        <v>56077.448325779798</v>
      </c>
      <c r="XZ25" s="119">
        <v>73823.96076934709</v>
      </c>
      <c r="YA25" s="295">
        <v>636</v>
      </c>
      <c r="YB25" s="189">
        <v>-7.9476586250609729E-2</v>
      </c>
      <c r="YC25" s="189">
        <v>-7.6400355353935301E-2</v>
      </c>
      <c r="YD25" s="263">
        <v>14942.416720153662</v>
      </c>
      <c r="YE25" s="263">
        <v>954</v>
      </c>
      <c r="YF25" s="296">
        <v>2</v>
      </c>
      <c r="YG25" s="263">
        <v>56077.448325779798</v>
      </c>
      <c r="YH25" s="117">
        <v>71019.86504593346</v>
      </c>
      <c r="YI25" s="146">
        <v>636</v>
      </c>
      <c r="YJ25" s="256">
        <v>2.8296719472221309E-2</v>
      </c>
      <c r="YK25" s="256">
        <v>2.8700874721854452E-2</v>
      </c>
      <c r="YL25" s="255">
        <v>18807.492058071584</v>
      </c>
      <c r="YM25" s="255">
        <v>954</v>
      </c>
      <c r="YN25" s="292">
        <v>1</v>
      </c>
      <c r="YO25" s="255">
        <v>56077.448325779798</v>
      </c>
      <c r="YP25" s="119">
        <v>74884.940383851383</v>
      </c>
      <c r="YQ25" s="295">
        <v>636</v>
      </c>
      <c r="YR25" s="189">
        <v>7.6444604975752589E-2</v>
      </c>
      <c r="YS25" s="189">
        <v>7.9442392943410933E-2</v>
      </c>
      <c r="YT25" s="263">
        <v>22436.700867753429</v>
      </c>
      <c r="YU25" s="263">
        <v>954</v>
      </c>
      <c r="YV25" s="296">
        <v>1</v>
      </c>
      <c r="YW25" s="263">
        <v>56077.448325779798</v>
      </c>
      <c r="YX25" s="117">
        <v>78514.149193533231</v>
      </c>
      <c r="YY25" s="146">
        <v>636</v>
      </c>
      <c r="YZ25" s="256">
        <v>1.4632659070077231E-2</v>
      </c>
      <c r="ZA25" s="256">
        <v>1.4740240519553804E-2</v>
      </c>
      <c r="ZB25" s="255">
        <v>18353.998999107866</v>
      </c>
      <c r="ZC25" s="255">
        <v>954</v>
      </c>
      <c r="ZD25" s="292">
        <v>1</v>
      </c>
      <c r="ZE25" s="255">
        <v>56077.448325779798</v>
      </c>
      <c r="ZF25" s="119">
        <v>74431.44732488766</v>
      </c>
      <c r="ZG25" s="295">
        <v>636</v>
      </c>
      <c r="ZH25" s="189">
        <v>-5.9248295051999321E-2</v>
      </c>
      <c r="ZI25" s="189">
        <v>-5.7527271212432951E-2</v>
      </c>
      <c r="ZJ25" s="263">
        <v>21525.424057404231</v>
      </c>
      <c r="ZK25" s="263">
        <v>954</v>
      </c>
      <c r="ZL25" s="296">
        <v>2</v>
      </c>
      <c r="ZM25" s="263">
        <v>56077.448325779798</v>
      </c>
      <c r="ZN25" s="117">
        <v>77602.872383184033</v>
      </c>
      <c r="ZO25" s="146">
        <v>636</v>
      </c>
      <c r="ZP25" s="256">
        <v>-3.0897018455985501E-2</v>
      </c>
      <c r="ZQ25" s="256">
        <v>-3.0424583691657459E-2</v>
      </c>
      <c r="ZR25" s="255">
        <v>16422.221489883923</v>
      </c>
      <c r="ZS25" s="255">
        <v>954</v>
      </c>
      <c r="ZT25" s="292">
        <v>1</v>
      </c>
      <c r="ZU25" s="255">
        <v>56077.448325779798</v>
      </c>
      <c r="ZV25" s="119">
        <v>72499.669815663714</v>
      </c>
      <c r="ZW25" s="295">
        <v>636</v>
      </c>
      <c r="ZX25" s="189">
        <v>-7.1435546981693564E-3</v>
      </c>
      <c r="ZY25" s="189">
        <v>-7.1181001593348947E-3</v>
      </c>
      <c r="ZZ25" s="263">
        <v>18284.614160079112</v>
      </c>
      <c r="AAA25" s="263">
        <v>954</v>
      </c>
      <c r="AAB25" s="296">
        <v>1</v>
      </c>
      <c r="AAC25" s="263">
        <v>56077.448325779798</v>
      </c>
      <c r="AAD25" s="117">
        <v>74362.062485858914</v>
      </c>
      <c r="AAE25" s="146">
        <v>636</v>
      </c>
      <c r="AAF25" s="256">
        <v>1.8705713722780907E-2</v>
      </c>
      <c r="AAG25" s="256">
        <v>1.8881761572711708E-2</v>
      </c>
      <c r="AAH25" s="255">
        <v>19362.814642499168</v>
      </c>
      <c r="AAI25" s="255">
        <v>954</v>
      </c>
      <c r="AAJ25" s="292">
        <v>1</v>
      </c>
      <c r="AAK25" s="255">
        <v>56077.448325779798</v>
      </c>
      <c r="AAL25" s="119">
        <v>75440.26296827897</v>
      </c>
      <c r="AAM25" s="295">
        <v>636</v>
      </c>
      <c r="AAN25" s="189">
        <v>2.2111234458596734E-2</v>
      </c>
      <c r="AAO25" s="189">
        <v>2.2357499528756986E-2</v>
      </c>
      <c r="AAP25" s="263">
        <v>17144.095415908887</v>
      </c>
      <c r="AAQ25" s="263">
        <v>954</v>
      </c>
      <c r="AAR25" s="296">
        <v>1</v>
      </c>
      <c r="AAS25" s="263">
        <v>56077.448325779798</v>
      </c>
      <c r="AAT25" s="117">
        <v>73221.543741688685</v>
      </c>
      <c r="AAU25" s="146">
        <v>636</v>
      </c>
      <c r="AAV25" s="256">
        <v>3.9819843091738596E-2</v>
      </c>
      <c r="AAW25" s="256">
        <v>4.0623281830753699E-2</v>
      </c>
      <c r="AAX25" s="255">
        <v>18890.574283452948</v>
      </c>
      <c r="AAY25" s="255">
        <v>954</v>
      </c>
      <c r="AAZ25" s="292">
        <v>1</v>
      </c>
      <c r="ABA25" s="255">
        <v>56077.448325779798</v>
      </c>
      <c r="ABB25" s="119">
        <v>74968.02260923275</v>
      </c>
      <c r="ABC25" s="295">
        <v>636</v>
      </c>
      <c r="ABD25" s="189">
        <v>1.5855675429605157E-2</v>
      </c>
      <c r="ABE25" s="189">
        <v>1.5982043652366329E-2</v>
      </c>
      <c r="ABF25" s="263">
        <v>17082.935486445855</v>
      </c>
      <c r="ABG25" s="263">
        <v>954</v>
      </c>
      <c r="ABH25" s="296">
        <v>1</v>
      </c>
      <c r="ABI25" s="263">
        <v>56077.448325779798</v>
      </c>
      <c r="ABJ25" s="117">
        <v>73160.383812225657</v>
      </c>
      <c r="ABK25" s="146">
        <v>636</v>
      </c>
      <c r="ABL25" s="256">
        <v>5.7567801191191557E-2</v>
      </c>
      <c r="ABM25" s="256">
        <v>5.9257087112368323E-2</v>
      </c>
      <c r="ABN25" s="255">
        <v>18956.675847661696</v>
      </c>
      <c r="ABO25" s="255">
        <v>954</v>
      </c>
      <c r="ABP25" s="292">
        <v>1</v>
      </c>
      <c r="ABQ25" s="255">
        <v>56077.448325779798</v>
      </c>
      <c r="ABR25" s="119">
        <v>75034.124173441494</v>
      </c>
      <c r="ABS25" s="295">
        <v>636</v>
      </c>
      <c r="ABT25" s="189">
        <v>-3.71099183672104E-2</v>
      </c>
      <c r="ABU25" s="189">
        <v>-3.6429784536886611E-2</v>
      </c>
      <c r="ABV25" s="263">
        <v>20002.642135279111</v>
      </c>
      <c r="ABW25" s="263">
        <v>954</v>
      </c>
      <c r="ABX25" s="296">
        <v>2</v>
      </c>
      <c r="ABY25" s="263">
        <v>56077.448325779798</v>
      </c>
      <c r="ABZ25" s="117">
        <v>76080.090461058906</v>
      </c>
      <c r="ACA25" s="146">
        <v>636</v>
      </c>
      <c r="ACB25" s="256">
        <v>-1.4363247108324685E-2</v>
      </c>
      <c r="ACC25" s="256">
        <v>-1.4260587769467148E-2</v>
      </c>
      <c r="ACD25" s="255">
        <v>17448.40679814907</v>
      </c>
      <c r="ACE25" s="255">
        <v>954</v>
      </c>
      <c r="ACF25" s="292">
        <v>1</v>
      </c>
      <c r="ACG25" s="255">
        <v>56077.448325779798</v>
      </c>
      <c r="ACH25" s="119">
        <v>73525.855123928864</v>
      </c>
      <c r="ACI25" s="295">
        <v>636</v>
      </c>
      <c r="ACJ25" s="189">
        <v>-1.6318862463135866E-2</v>
      </c>
      <c r="ACK25" s="189">
        <v>-1.6186431181622551E-2</v>
      </c>
      <c r="ACL25" s="263">
        <v>22498.712422000652</v>
      </c>
      <c r="ACM25" s="263">
        <v>954</v>
      </c>
      <c r="ACN25" s="296">
        <v>1</v>
      </c>
      <c r="ACO25" s="263">
        <v>56077.448325779798</v>
      </c>
      <c r="ACP25" s="117">
        <v>78576.16074778045</v>
      </c>
      <c r="ACQ25" s="146">
        <v>636</v>
      </c>
      <c r="ACR25" s="256">
        <v>-7.6236802556475358E-2</v>
      </c>
      <c r="ACS25" s="256">
        <v>-7.3403239903946593E-2</v>
      </c>
      <c r="ACT25" s="255">
        <v>13903.16880752346</v>
      </c>
      <c r="ACU25" s="255">
        <v>954</v>
      </c>
      <c r="ACV25" s="292">
        <v>1</v>
      </c>
      <c r="ACW25" s="255">
        <v>56077.448325779798</v>
      </c>
      <c r="ACX25" s="119">
        <v>69980.617133303254</v>
      </c>
      <c r="ACY25" s="295">
        <v>636</v>
      </c>
      <c r="ACZ25" s="189">
        <v>-9.6145874037420302E-3</v>
      </c>
      <c r="ADA25" s="189">
        <v>-9.5685150321126455E-3</v>
      </c>
      <c r="ADB25" s="263">
        <v>17849.094001016932</v>
      </c>
      <c r="ADC25" s="263">
        <v>954</v>
      </c>
      <c r="ADD25" s="296">
        <v>2</v>
      </c>
      <c r="ADE25" s="263">
        <v>56077.448325779798</v>
      </c>
      <c r="ADF25" s="117">
        <v>73926.542326796727</v>
      </c>
      <c r="ADG25" s="146">
        <v>636</v>
      </c>
      <c r="ADH25" s="256">
        <v>0.11188921440222553</v>
      </c>
      <c r="ADI25" s="256">
        <v>0.11838895239291181</v>
      </c>
      <c r="ADJ25" s="255">
        <v>16068.591491306286</v>
      </c>
      <c r="ADK25" s="255">
        <v>954</v>
      </c>
      <c r="ADL25" s="292">
        <v>2</v>
      </c>
      <c r="ADM25" s="255">
        <v>56077.448325779798</v>
      </c>
      <c r="ADN25" s="119">
        <v>72146.039817086086</v>
      </c>
      <c r="ADO25" s="295">
        <v>636</v>
      </c>
      <c r="ADP25" s="189">
        <v>6.5276195116598393E-2</v>
      </c>
      <c r="ADQ25" s="189">
        <v>6.7453809202551174E-2</v>
      </c>
      <c r="ADR25" s="263">
        <v>21011.738327488292</v>
      </c>
      <c r="ADS25" s="263">
        <v>954</v>
      </c>
      <c r="ADT25" s="296">
        <v>1</v>
      </c>
      <c r="ADU25" s="263">
        <v>56077.448325779798</v>
      </c>
      <c r="ADV25" s="117">
        <v>77089.186653268087</v>
      </c>
    </row>
    <row r="26" spans="1:802" x14ac:dyDescent="0.35">
      <c r="A26" s="15">
        <v>46022</v>
      </c>
      <c r="B26" s="16">
        <v>3325.8907480975563</v>
      </c>
      <c r="C26" s="146">
        <v>1330.3562992390225</v>
      </c>
      <c r="D26" s="256">
        <v>6.4364240924611821E-2</v>
      </c>
      <c r="E26" s="256">
        <v>6.6480783971151647E-2</v>
      </c>
      <c r="F26" s="255">
        <v>17903.565030246344</v>
      </c>
      <c r="G26" s="255">
        <v>1995.5344488585338</v>
      </c>
      <c r="H26" s="292">
        <v>1</v>
      </c>
      <c r="I26" s="255">
        <v>61437.629674185118</v>
      </c>
      <c r="J26" s="119">
        <v>79341.194704431458</v>
      </c>
      <c r="K26" s="295">
        <v>1330.3562992390225</v>
      </c>
      <c r="L26" s="189">
        <v>6.2348799763489005E-2</v>
      </c>
      <c r="M26" s="189">
        <v>6.433351927126929E-2</v>
      </c>
      <c r="N26" s="263">
        <v>25301.297105400343</v>
      </c>
      <c r="O26" s="263">
        <v>1995.5344488585338</v>
      </c>
      <c r="P26" s="296">
        <v>1</v>
      </c>
      <c r="Q26" s="263">
        <v>61437.629674185118</v>
      </c>
      <c r="R26" s="117">
        <v>86738.926779585454</v>
      </c>
      <c r="S26" s="146">
        <v>1330.3562992390225</v>
      </c>
      <c r="T26" s="256">
        <v>-5.3891583999654366E-2</v>
      </c>
      <c r="U26" s="256">
        <v>-5.2465171130342214E-2</v>
      </c>
      <c r="V26" s="255">
        <v>18976.722702346964</v>
      </c>
      <c r="W26" s="255">
        <v>1995.5344488585338</v>
      </c>
      <c r="X26" s="292">
        <v>1</v>
      </c>
      <c r="Y26" s="255">
        <v>61437.629674185118</v>
      </c>
      <c r="Z26" s="119">
        <v>80414.352376532086</v>
      </c>
      <c r="AA26" s="295">
        <v>1330.3562992390225</v>
      </c>
      <c r="AB26" s="189">
        <v>1.4258956169902429E-2</v>
      </c>
      <c r="AC26" s="189">
        <v>1.4361099996116566E-2</v>
      </c>
      <c r="AD26" s="263">
        <v>20942.346624725804</v>
      </c>
      <c r="AE26" s="263">
        <v>1995.5344488585338</v>
      </c>
      <c r="AF26" s="296">
        <v>2</v>
      </c>
      <c r="AG26" s="263">
        <v>61437.629674185118</v>
      </c>
      <c r="AH26" s="117">
        <v>82379.976298910915</v>
      </c>
      <c r="AI26" s="146">
        <v>1330.3562992390225</v>
      </c>
      <c r="AJ26" s="256">
        <v>-8.1531578817063063E-3</v>
      </c>
      <c r="AK26" s="256">
        <v>-8.1200110349815002E-3</v>
      </c>
      <c r="AL26" s="255">
        <v>23122.557381072409</v>
      </c>
      <c r="AM26" s="255">
        <v>1995.5344488585338</v>
      </c>
      <c r="AN26" s="292">
        <v>1</v>
      </c>
      <c r="AO26" s="255">
        <v>61437.629674185118</v>
      </c>
      <c r="AP26" s="119">
        <v>84560.187055257527</v>
      </c>
      <c r="AQ26" s="295">
        <v>1330.3562992390225</v>
      </c>
      <c r="AR26" s="189">
        <v>-5.3999270326818762E-2</v>
      </c>
      <c r="AS26" s="189">
        <v>-5.2567202182150274E-2</v>
      </c>
      <c r="AT26" s="263">
        <v>19494.201354484376</v>
      </c>
      <c r="AU26" s="263">
        <v>1995.5344488585338</v>
      </c>
      <c r="AV26" s="296">
        <v>1</v>
      </c>
      <c r="AW26" s="263">
        <v>61437.629674185118</v>
      </c>
      <c r="AX26" s="117">
        <v>80931.83102866949</v>
      </c>
      <c r="AY26" s="146">
        <v>1330.3562992390225</v>
      </c>
      <c r="AZ26" s="256">
        <v>-2.9677855715959479E-2</v>
      </c>
      <c r="BA26" s="256">
        <v>-2.924179260954507E-2</v>
      </c>
      <c r="BB26" s="255">
        <v>22744.84268799462</v>
      </c>
      <c r="BC26" s="255">
        <v>1995.5344488585338</v>
      </c>
      <c r="BD26" s="292">
        <v>1</v>
      </c>
      <c r="BE26" s="255">
        <v>21127.006290592471</v>
      </c>
      <c r="BF26" s="119">
        <v>43871.848978587092</v>
      </c>
      <c r="BG26" s="295">
        <v>1330.3562992390225</v>
      </c>
      <c r="BH26" s="189">
        <v>-9.5567792903547312E-3</v>
      </c>
      <c r="BI26" s="189">
        <v>-9.5112584015943913E-3</v>
      </c>
      <c r="BJ26" s="263">
        <v>17697.524552125225</v>
      </c>
      <c r="BK26" s="263">
        <v>1995.5344488585338</v>
      </c>
      <c r="BL26" s="296">
        <v>2</v>
      </c>
      <c r="BM26" s="263">
        <v>61437.629674185118</v>
      </c>
      <c r="BN26" s="117">
        <v>79135.154226310347</v>
      </c>
      <c r="BO26" s="146">
        <v>1330.3562992390225</v>
      </c>
      <c r="BP26" s="256">
        <v>-2.8811909669773209E-2</v>
      </c>
      <c r="BQ26" s="256">
        <v>-2.8400804305356075E-2</v>
      </c>
      <c r="BR26" s="255">
        <v>16097.560730803427</v>
      </c>
      <c r="BS26" s="255">
        <v>1995.5344488585338</v>
      </c>
      <c r="BT26" s="292">
        <v>1</v>
      </c>
      <c r="BU26" s="255">
        <v>61437.629674185118</v>
      </c>
      <c r="BV26" s="119">
        <v>77535.190404988549</v>
      </c>
      <c r="BW26" s="295">
        <v>1330.3562992390225</v>
      </c>
      <c r="BX26" s="189">
        <v>-6.9571574457660518E-2</v>
      </c>
      <c r="BY26" s="189">
        <v>-6.7206633184145104E-2</v>
      </c>
      <c r="BZ26" s="263">
        <v>18258.881138445919</v>
      </c>
      <c r="CA26" s="263">
        <v>1995.5344488585338</v>
      </c>
      <c r="CB26" s="296">
        <v>1</v>
      </c>
      <c r="CC26" s="263">
        <v>61437.629674185118</v>
      </c>
      <c r="CD26" s="117">
        <v>79696.510812631037</v>
      </c>
      <c r="CE26" s="146">
        <v>1330.3562992390225</v>
      </c>
      <c r="CF26" s="256">
        <v>1.6439007785674382E-2</v>
      </c>
      <c r="CG26" s="256">
        <v>1.6574871742706998E-2</v>
      </c>
      <c r="CH26" s="255">
        <v>15966.731672009468</v>
      </c>
      <c r="CI26" s="255">
        <v>1995.5344488585338</v>
      </c>
      <c r="CJ26" s="292">
        <v>2</v>
      </c>
      <c r="CK26" s="255">
        <v>61437.629674185118</v>
      </c>
      <c r="CL26" s="119">
        <v>77404.361346194579</v>
      </c>
      <c r="CM26" s="295">
        <v>1330.3562992390225</v>
      </c>
      <c r="CN26" s="189">
        <v>7.1121587910790679E-2</v>
      </c>
      <c r="CO26" s="189">
        <v>7.3711768302704872E-2</v>
      </c>
      <c r="CP26" s="263">
        <v>25635.106750302479</v>
      </c>
      <c r="CQ26" s="263">
        <v>1995.5344488585338</v>
      </c>
      <c r="CR26" s="296">
        <v>2</v>
      </c>
      <c r="CS26" s="263">
        <v>61437.629674185118</v>
      </c>
      <c r="CT26" s="117">
        <v>87072.736424487593</v>
      </c>
      <c r="CU26" s="146">
        <v>1330.3562992390225</v>
      </c>
      <c r="CV26" s="256">
        <v>-6.4998029886729602E-4</v>
      </c>
      <c r="CW26" s="256">
        <v>-6.4976910743208549E-4</v>
      </c>
      <c r="CX26" s="255">
        <v>19814.996353310082</v>
      </c>
      <c r="CY26" s="255">
        <v>1995.5344488585338</v>
      </c>
      <c r="CZ26" s="292">
        <v>2</v>
      </c>
      <c r="DA26" s="255">
        <v>61437.629674185118</v>
      </c>
      <c r="DB26" s="119">
        <v>81252.626027495193</v>
      </c>
      <c r="DC26" s="295">
        <v>1330.3562992390225</v>
      </c>
      <c r="DD26" s="189">
        <v>2.3134487118137367E-2</v>
      </c>
      <c r="DE26" s="189">
        <v>2.3404164969423435E-2</v>
      </c>
      <c r="DF26" s="263">
        <v>20089.232597013568</v>
      </c>
      <c r="DG26" s="263">
        <v>1995.5344488585338</v>
      </c>
      <c r="DH26" s="296">
        <v>2</v>
      </c>
      <c r="DI26" s="263">
        <v>61437.629674185118</v>
      </c>
      <c r="DJ26" s="117">
        <v>81526.862271198683</v>
      </c>
      <c r="DK26" s="146">
        <v>1330.3562992390225</v>
      </c>
      <c r="DL26" s="256">
        <v>3.1873272974975671E-2</v>
      </c>
      <c r="DM26" s="256">
        <v>3.2386665724016162E-2</v>
      </c>
      <c r="DN26" s="255">
        <v>19052.023763397865</v>
      </c>
      <c r="DO26" s="255">
        <v>1995.5344488585338</v>
      </c>
      <c r="DP26" s="292">
        <v>2</v>
      </c>
      <c r="DQ26" s="255">
        <v>61437.629674185118</v>
      </c>
      <c r="DR26" s="119">
        <v>80489.65343758298</v>
      </c>
      <c r="DS26" s="295">
        <v>1330.3562992390225</v>
      </c>
      <c r="DT26" s="189">
        <v>-6.152491494369438E-2</v>
      </c>
      <c r="DU26" s="189">
        <v>-5.9670482809405567E-2</v>
      </c>
      <c r="DV26" s="263">
        <v>18428.042946655234</v>
      </c>
      <c r="DW26" s="263">
        <v>1995.5344488585338</v>
      </c>
      <c r="DX26" s="296">
        <v>1</v>
      </c>
      <c r="DY26" s="263">
        <v>61437.629674185118</v>
      </c>
      <c r="DZ26" s="117">
        <v>79865.672620840356</v>
      </c>
      <c r="EA26" s="146">
        <v>1330.3562992390225</v>
      </c>
      <c r="EB26" s="256">
        <v>3.8564274625860318E-2</v>
      </c>
      <c r="EC26" s="256">
        <v>3.9317527956460818E-2</v>
      </c>
      <c r="ED26" s="255">
        <v>23068.030169339632</v>
      </c>
      <c r="EE26" s="255">
        <v>1995.5344488585338</v>
      </c>
      <c r="EF26" s="292">
        <v>1</v>
      </c>
      <c r="EG26" s="255">
        <v>20312.351346592473</v>
      </c>
      <c r="EH26" s="119">
        <v>43380.381515932109</v>
      </c>
      <c r="EI26" s="295">
        <v>1330.3562992390225</v>
      </c>
      <c r="EJ26" s="189">
        <v>-2.3820501103126192E-2</v>
      </c>
      <c r="EK26" s="189">
        <v>-2.3539032305322838E-2</v>
      </c>
      <c r="EL26" s="263">
        <v>21801.693286886992</v>
      </c>
      <c r="EM26" s="263">
        <v>1995.5344488585338</v>
      </c>
      <c r="EN26" s="296">
        <v>1</v>
      </c>
      <c r="EO26" s="263">
        <v>61437.629674185118</v>
      </c>
      <c r="EP26" s="117">
        <v>83239.322961072117</v>
      </c>
      <c r="EQ26" s="146">
        <v>1330.3562992390225</v>
      </c>
      <c r="ER26" s="256">
        <v>5.0666884489157862E-2</v>
      </c>
      <c r="ES26" s="256">
        <v>5.197240658455593E-2</v>
      </c>
      <c r="ET26" s="255">
        <v>15885.671308288278</v>
      </c>
      <c r="EU26" s="255">
        <v>1995.5344488585338</v>
      </c>
      <c r="EV26" s="292">
        <v>1</v>
      </c>
      <c r="EW26" s="255">
        <v>61437.629674185118</v>
      </c>
      <c r="EX26" s="119">
        <v>77323.300982473389</v>
      </c>
      <c r="EY26" s="295">
        <v>1330.3562992390225</v>
      </c>
      <c r="EZ26" s="189">
        <v>5.9981955276452822E-2</v>
      </c>
      <c r="FA26" s="189">
        <v>6.1817386171297173E-2</v>
      </c>
      <c r="FB26" s="263">
        <v>21105.620746789915</v>
      </c>
      <c r="FC26" s="263">
        <v>1995.5344488585338</v>
      </c>
      <c r="FD26" s="296">
        <v>1</v>
      </c>
      <c r="FE26" s="263">
        <v>61437.629674185118</v>
      </c>
      <c r="FF26" s="117">
        <v>82543.250420975033</v>
      </c>
      <c r="FG26" s="146">
        <v>1330.3562992390225</v>
      </c>
      <c r="FH26" s="256">
        <v>6.2263119287810129E-2</v>
      </c>
      <c r="FI26" s="256">
        <v>6.4242330575658313E-2</v>
      </c>
      <c r="FJ26" s="255">
        <v>23514.714149604184</v>
      </c>
      <c r="FK26" s="255">
        <v>1995.5344488585338</v>
      </c>
      <c r="FL26" s="292">
        <v>1</v>
      </c>
      <c r="FM26" s="255">
        <v>61437.629674185118</v>
      </c>
      <c r="FN26" s="119">
        <v>84952.343823789299</v>
      </c>
      <c r="FO26" s="295">
        <v>1330.3562992390225</v>
      </c>
      <c r="FP26" s="189">
        <v>-5.3082013427635313E-2</v>
      </c>
      <c r="FQ26" s="189">
        <v>-5.1697764223815557E-2</v>
      </c>
      <c r="FR26" s="263">
        <v>24481.861784996847</v>
      </c>
      <c r="FS26" s="263">
        <v>1995.5344488585338</v>
      </c>
      <c r="FT26" s="296">
        <v>2</v>
      </c>
      <c r="FU26" s="263">
        <v>61437.629674185118</v>
      </c>
      <c r="FV26" s="117">
        <v>85919.491459181969</v>
      </c>
      <c r="FW26" s="146">
        <v>1330.3562992390225</v>
      </c>
      <c r="FX26" s="256">
        <v>2.7037519586891334E-2</v>
      </c>
      <c r="FY26" s="256">
        <v>2.7406349902166394E-2</v>
      </c>
      <c r="FZ26" s="255">
        <v>20856.353366543863</v>
      </c>
      <c r="GA26" s="255">
        <v>1995.5344488585338</v>
      </c>
      <c r="GB26" s="292">
        <v>2</v>
      </c>
      <c r="GC26" s="255">
        <v>61437.629674185118</v>
      </c>
      <c r="GD26" s="119">
        <v>82293.983040728985</v>
      </c>
      <c r="GE26" s="295">
        <v>1330.3562992390225</v>
      </c>
      <c r="GF26" s="189">
        <v>-9.8111822477501359E-2</v>
      </c>
      <c r="GG26" s="189">
        <v>-9.3452474304442257E-2</v>
      </c>
      <c r="GH26" s="263">
        <v>15912.405463167921</v>
      </c>
      <c r="GI26" s="263">
        <v>1995.5344488585338</v>
      </c>
      <c r="GJ26" s="296">
        <v>1</v>
      </c>
      <c r="GK26" s="263">
        <v>61437.629674185118</v>
      </c>
      <c r="GL26" s="117">
        <v>77350.035137353043</v>
      </c>
      <c r="GM26" s="146">
        <v>1330.3562992390225</v>
      </c>
      <c r="GN26" s="256">
        <v>1.4705317312722174E-2</v>
      </c>
      <c r="GO26" s="256">
        <v>1.4813972440754553E-2</v>
      </c>
      <c r="GP26" s="255">
        <v>23804.154714108256</v>
      </c>
      <c r="GQ26" s="255">
        <v>1995.5344488585338</v>
      </c>
      <c r="GR26" s="292">
        <v>2</v>
      </c>
      <c r="GS26" s="255">
        <v>61437.629674185118</v>
      </c>
      <c r="GT26" s="119">
        <v>85241.784388293367</v>
      </c>
      <c r="GU26" s="295">
        <v>1330.3562992390225</v>
      </c>
      <c r="GV26" s="189">
        <v>3.0605833623764405E-3</v>
      </c>
      <c r="GW26" s="189">
        <v>3.0652717294614718E-3</v>
      </c>
      <c r="GX26" s="263">
        <v>14723.578421361468</v>
      </c>
      <c r="GY26" s="263">
        <v>1995.5344488585338</v>
      </c>
      <c r="GZ26" s="296">
        <v>2</v>
      </c>
      <c r="HA26" s="263">
        <v>61437.629674185118</v>
      </c>
      <c r="HB26" s="117">
        <v>76161.208095546579</v>
      </c>
      <c r="HC26" s="146">
        <v>1330.3562992390225</v>
      </c>
      <c r="HD26" s="256">
        <v>2.1471777765260606E-4</v>
      </c>
      <c r="HE26" s="256">
        <v>2.1474083116457265E-4</v>
      </c>
      <c r="HF26" s="255">
        <v>17292.018390488785</v>
      </c>
      <c r="HG26" s="255">
        <v>1995.5344488585338</v>
      </c>
      <c r="HH26" s="292">
        <v>2</v>
      </c>
      <c r="HI26" s="255">
        <v>61437.629674185118</v>
      </c>
      <c r="HJ26" s="119">
        <v>78729.648064673907</v>
      </c>
      <c r="HK26" s="295">
        <v>1330.3562992390225</v>
      </c>
      <c r="HL26" s="189">
        <v>5.6452421585792945E-2</v>
      </c>
      <c r="HM26" s="189">
        <v>5.8076272011488017E-2</v>
      </c>
      <c r="HN26" s="263">
        <v>22653.482361336217</v>
      </c>
      <c r="HO26" s="263">
        <v>1995.5344488585338</v>
      </c>
      <c r="HP26" s="296">
        <v>1</v>
      </c>
      <c r="HQ26" s="263">
        <v>61437.629674185118</v>
      </c>
      <c r="HR26" s="117">
        <v>84091.112035521335</v>
      </c>
      <c r="HS26" s="146">
        <v>1330.3562992390225</v>
      </c>
      <c r="HT26" s="256">
        <v>7.389207277603467E-2</v>
      </c>
      <c r="HU26" s="256">
        <v>7.6690594998206629E-2</v>
      </c>
      <c r="HV26" s="255">
        <v>16835.791661504416</v>
      </c>
      <c r="HW26" s="255">
        <v>1995.5344488585338</v>
      </c>
      <c r="HX26" s="292">
        <v>1</v>
      </c>
      <c r="HY26" s="255">
        <v>61437.629674185118</v>
      </c>
      <c r="HZ26" s="119">
        <v>78273.421335689534</v>
      </c>
      <c r="IA26" s="295">
        <v>1330.3562992390225</v>
      </c>
      <c r="IB26" s="189">
        <v>-9.3477963560378331E-3</v>
      </c>
      <c r="IC26" s="189">
        <v>-9.3042415272237555E-3</v>
      </c>
      <c r="ID26" s="263">
        <v>24643.639979104875</v>
      </c>
      <c r="IE26" s="263">
        <v>1995.5344488585338</v>
      </c>
      <c r="IF26" s="296">
        <v>1</v>
      </c>
      <c r="IG26" s="263">
        <v>28375.372511616315</v>
      </c>
      <c r="IH26" s="117">
        <v>53019.012490721187</v>
      </c>
      <c r="II26" s="146">
        <v>1330.3562992390225</v>
      </c>
      <c r="IJ26" s="256">
        <v>-7.6676126112464492E-3</v>
      </c>
      <c r="IK26" s="256">
        <v>-7.6382914586087258E-3</v>
      </c>
      <c r="IL26" s="255">
        <v>19157.817730239825</v>
      </c>
      <c r="IM26" s="255">
        <v>1995.5344488585338</v>
      </c>
      <c r="IN26" s="292">
        <v>1</v>
      </c>
      <c r="IO26" s="255">
        <v>61437.629674185118</v>
      </c>
      <c r="IP26" s="119">
        <v>80595.447404424951</v>
      </c>
      <c r="IQ26" s="295">
        <v>1330.3562992390225</v>
      </c>
      <c r="IR26" s="189">
        <v>-2.2765752845118815E-2</v>
      </c>
      <c r="IS26" s="189">
        <v>-2.2508568456191869E-2</v>
      </c>
      <c r="IT26" s="263">
        <v>18177.088052385352</v>
      </c>
      <c r="IU26" s="263">
        <v>1995.5344488585338</v>
      </c>
      <c r="IV26" s="296">
        <v>1</v>
      </c>
      <c r="IW26" s="263">
        <v>61437.629674185118</v>
      </c>
      <c r="IX26" s="117">
        <v>79614.717726570467</v>
      </c>
      <c r="IY26" s="146">
        <v>1330.3562992390225</v>
      </c>
      <c r="IZ26" s="256">
        <v>5.2555354539946551E-2</v>
      </c>
      <c r="JA26" s="256">
        <v>5.3960901984684062E-2</v>
      </c>
      <c r="JB26" s="255">
        <v>21645.057819834645</v>
      </c>
      <c r="JC26" s="255">
        <v>1995.5344488585338</v>
      </c>
      <c r="JD26" s="292">
        <v>2</v>
      </c>
      <c r="JE26" s="255">
        <v>61437.629674185118</v>
      </c>
      <c r="JF26" s="119">
        <v>83082.687494019759</v>
      </c>
      <c r="JG26" s="295">
        <v>1330.3562992390225</v>
      </c>
      <c r="JH26" s="189">
        <v>5.9852795136709387E-2</v>
      </c>
      <c r="JI26" s="189">
        <v>6.1680250545736337E-2</v>
      </c>
      <c r="JJ26" s="263">
        <v>20325.850369085081</v>
      </c>
      <c r="JK26" s="263">
        <v>1995.5344488585338</v>
      </c>
      <c r="JL26" s="296">
        <v>1</v>
      </c>
      <c r="JM26" s="263">
        <v>23876.153899093977</v>
      </c>
      <c r="JN26" s="117">
        <v>44202.004268179058</v>
      </c>
      <c r="JO26" s="146">
        <v>1330.3562992390225</v>
      </c>
      <c r="JP26" s="256">
        <v>-1.6256269177418705E-2</v>
      </c>
      <c r="JQ26" s="256">
        <v>-1.6124849130525698E-2</v>
      </c>
      <c r="JR26" s="255">
        <v>16843.594334960617</v>
      </c>
      <c r="JS26" s="255">
        <v>1995.5344488585338</v>
      </c>
      <c r="JT26" s="292">
        <v>2</v>
      </c>
      <c r="JU26" s="255">
        <v>61437.629674185118</v>
      </c>
      <c r="JV26" s="119">
        <v>78281.224009145735</v>
      </c>
      <c r="JW26" s="295">
        <v>1330.3562992390225</v>
      </c>
      <c r="JX26" s="189">
        <v>-0.10210181393066503</v>
      </c>
      <c r="JY26" s="189">
        <v>-9.7062384639007404E-2</v>
      </c>
      <c r="JZ26" s="263">
        <v>21418.209247453375</v>
      </c>
      <c r="KA26" s="263">
        <v>1995.5344488585338</v>
      </c>
      <c r="KB26" s="296">
        <v>1</v>
      </c>
      <c r="KC26" s="263">
        <v>61437.629674185118</v>
      </c>
      <c r="KD26" s="117">
        <v>82855.838921638497</v>
      </c>
      <c r="KE26" s="146">
        <v>1330.3562992390225</v>
      </c>
      <c r="KF26" s="256">
        <v>4.3478229270433065E-2</v>
      </c>
      <c r="KG26" s="256">
        <v>4.4437255903463369E-2</v>
      </c>
      <c r="KH26" s="255">
        <v>19240.293991259048</v>
      </c>
      <c r="KI26" s="255">
        <v>1995.5344488585338</v>
      </c>
      <c r="KJ26" s="292">
        <v>1</v>
      </c>
      <c r="KK26" s="255">
        <v>61437.629674185118</v>
      </c>
      <c r="KL26" s="119">
        <v>80677.923665444163</v>
      </c>
      <c r="KM26" s="295">
        <v>1330.3562992390225</v>
      </c>
      <c r="KN26" s="189">
        <v>1.1048940153950018E-2</v>
      </c>
      <c r="KO26" s="189">
        <v>1.1110205122963901E-2</v>
      </c>
      <c r="KP26" s="263">
        <v>18517.250745640999</v>
      </c>
      <c r="KQ26" s="263">
        <v>1995.5344488585338</v>
      </c>
      <c r="KR26" s="296">
        <v>2</v>
      </c>
      <c r="KS26" s="263">
        <v>61437.629674185118</v>
      </c>
      <c r="KT26" s="117">
        <v>79954.88041982612</v>
      </c>
      <c r="KU26" s="146">
        <v>1330.3562992390225</v>
      </c>
      <c r="KV26" s="256">
        <v>3.0323395227388989E-2</v>
      </c>
      <c r="KW26" s="256">
        <v>3.0787831922420184E-2</v>
      </c>
      <c r="KX26" s="255">
        <v>27823.974080917927</v>
      </c>
      <c r="KY26" s="255">
        <v>1995.5344488585338</v>
      </c>
      <c r="KZ26" s="292">
        <v>1</v>
      </c>
      <c r="LA26" s="255">
        <v>61437.629674185118</v>
      </c>
      <c r="LB26" s="119">
        <v>89261.603755103046</v>
      </c>
      <c r="LC26" s="295">
        <v>1330.3562992390225</v>
      </c>
      <c r="LD26" s="189">
        <v>0.10278814817290134</v>
      </c>
      <c r="LE26" s="189">
        <v>0.10825659801912524</v>
      </c>
      <c r="LF26" s="263">
        <v>26814.083421265565</v>
      </c>
      <c r="LG26" s="263">
        <v>1995.5344488585338</v>
      </c>
      <c r="LH26" s="296">
        <v>2</v>
      </c>
      <c r="LI26" s="263">
        <v>61437.629674185118</v>
      </c>
      <c r="LJ26" s="117">
        <v>88251.713095450687</v>
      </c>
      <c r="LK26" s="146">
        <v>1330.3562992390225</v>
      </c>
      <c r="LL26" s="256">
        <v>5.2344833236426434E-2</v>
      </c>
      <c r="LM26" s="256">
        <v>5.3739044115462375E-2</v>
      </c>
      <c r="LN26" s="255">
        <v>25656.126082378763</v>
      </c>
      <c r="LO26" s="255">
        <v>1995.5344488585338</v>
      </c>
      <c r="LP26" s="292">
        <v>1</v>
      </c>
      <c r="LQ26" s="255">
        <v>61437.629674185118</v>
      </c>
      <c r="LR26" s="119">
        <v>87093.755756563885</v>
      </c>
      <c r="LS26" s="295">
        <v>1330.3562992390225</v>
      </c>
      <c r="LT26" s="189">
        <v>2.7161523070926129E-2</v>
      </c>
      <c r="LU26" s="189">
        <v>2.7533759768544108E-2</v>
      </c>
      <c r="LV26" s="263">
        <v>22761.915626725295</v>
      </c>
      <c r="LW26" s="263">
        <v>1995.5344488585338</v>
      </c>
      <c r="LX26" s="296">
        <v>2</v>
      </c>
      <c r="LY26" s="263">
        <v>61437.629674185118</v>
      </c>
      <c r="LZ26" s="117">
        <v>84199.545300910409</v>
      </c>
      <c r="MA26" s="146">
        <v>1330.3562992390225</v>
      </c>
      <c r="MB26" s="256">
        <v>3.2796388168918316E-4</v>
      </c>
      <c r="MC26" s="256">
        <v>3.2801766772272423E-4</v>
      </c>
      <c r="MD26" s="255">
        <v>12893.791528552043</v>
      </c>
      <c r="ME26" s="255">
        <v>1995.5344488585338</v>
      </c>
      <c r="MF26" s="292">
        <v>2</v>
      </c>
      <c r="MG26" s="255">
        <v>61437.629674185118</v>
      </c>
      <c r="MH26" s="119">
        <v>74331.421202737169</v>
      </c>
      <c r="MI26" s="295">
        <v>1330.3562992390225</v>
      </c>
      <c r="MJ26" s="189">
        <v>4.6020460665535674E-2</v>
      </c>
      <c r="MK26" s="189">
        <v>4.7095835015425136E-2</v>
      </c>
      <c r="ML26" s="263">
        <v>21684.158130237807</v>
      </c>
      <c r="MM26" s="263">
        <v>1995.5344488585338</v>
      </c>
      <c r="MN26" s="296">
        <v>1</v>
      </c>
      <c r="MO26" s="263">
        <v>61437.629674185118</v>
      </c>
      <c r="MP26" s="117">
        <v>83121.787804422929</v>
      </c>
      <c r="MQ26" s="146">
        <v>1330.3562992390225</v>
      </c>
      <c r="MR26" s="256">
        <v>-1.4489680354519086E-2</v>
      </c>
      <c r="MS26" s="256">
        <v>-1.4385210124886805E-2</v>
      </c>
      <c r="MT26" s="255">
        <v>20962.728788781296</v>
      </c>
      <c r="MU26" s="255">
        <v>1995.5344488585338</v>
      </c>
      <c r="MV26" s="292">
        <v>2</v>
      </c>
      <c r="MW26" s="255">
        <v>40572.671503700069</v>
      </c>
      <c r="MX26" s="119">
        <v>61535.400292481369</v>
      </c>
      <c r="MY26" s="295">
        <v>1330.3562992390225</v>
      </c>
      <c r="MZ26" s="189">
        <v>7.8869265036398295E-2</v>
      </c>
      <c r="NA26" s="189">
        <v>8.206284937557462E-2</v>
      </c>
      <c r="NB26" s="263">
        <v>21657.196610874806</v>
      </c>
      <c r="NC26" s="263">
        <v>1995.5344488585338</v>
      </c>
      <c r="ND26" s="296">
        <v>1</v>
      </c>
      <c r="NE26" s="263">
        <v>61437.629674185118</v>
      </c>
      <c r="NF26" s="117">
        <v>83094.826285059928</v>
      </c>
      <c r="NG26" s="146">
        <v>1330.3562992390225</v>
      </c>
      <c r="NH26" s="256">
        <v>1.4033671870840824E-2</v>
      </c>
      <c r="NI26" s="256">
        <v>1.4132606105717871E-2</v>
      </c>
      <c r="NJ26" s="255">
        <v>18722.62805162491</v>
      </c>
      <c r="NK26" s="255">
        <v>1995.5344488585338</v>
      </c>
      <c r="NL26" s="292">
        <v>1</v>
      </c>
      <c r="NM26" s="255">
        <v>61437.629674185118</v>
      </c>
      <c r="NN26" s="119">
        <v>80160.257725810021</v>
      </c>
      <c r="NO26" s="295">
        <v>1330.3562992390225</v>
      </c>
      <c r="NP26" s="189">
        <v>-2.402502519306929E-3</v>
      </c>
      <c r="NQ26" s="189">
        <v>-2.3996188199565394E-3</v>
      </c>
      <c r="NR26" s="263">
        <v>20983.330690671552</v>
      </c>
      <c r="NS26" s="263">
        <v>1995.5344488585338</v>
      </c>
      <c r="NT26" s="296">
        <v>1</v>
      </c>
      <c r="NU26" s="263">
        <v>61437.629674185118</v>
      </c>
      <c r="NV26" s="117">
        <v>82420.96036485667</v>
      </c>
      <c r="NW26" s="146">
        <v>1330.3562992390225</v>
      </c>
      <c r="NX26" s="256">
        <v>-1.0082051356063361E-2</v>
      </c>
      <c r="NY26" s="256">
        <v>-1.003139784963436E-2</v>
      </c>
      <c r="NZ26" s="255">
        <v>19522.635169020756</v>
      </c>
      <c r="OA26" s="255">
        <v>1995.5344488585338</v>
      </c>
      <c r="OB26" s="292">
        <v>1</v>
      </c>
      <c r="OC26" s="255">
        <v>61437.629674185118</v>
      </c>
      <c r="OD26" s="119">
        <v>80960.264843205878</v>
      </c>
      <c r="OE26" s="295">
        <v>1330.3562992390225</v>
      </c>
      <c r="OF26" s="189">
        <v>-4.0857788524703001E-3</v>
      </c>
      <c r="OG26" s="189">
        <v>-4.0774434141713778E-3</v>
      </c>
      <c r="OH26" s="263">
        <v>18038.138249825086</v>
      </c>
      <c r="OI26" s="263">
        <v>1995.5344488585338</v>
      </c>
      <c r="OJ26" s="296">
        <v>2</v>
      </c>
      <c r="OK26" s="263">
        <v>61437.629674185118</v>
      </c>
      <c r="OL26" s="117">
        <v>79475.767924010201</v>
      </c>
      <c r="OM26" s="146">
        <v>1330.3562992390225</v>
      </c>
      <c r="ON26" s="256">
        <v>-2.0548697581754687E-2</v>
      </c>
      <c r="OO26" s="256">
        <v>-2.03390118081761E-2</v>
      </c>
      <c r="OP26" s="255">
        <v>15212.131904761249</v>
      </c>
      <c r="OQ26" s="255">
        <v>1995.5344488585338</v>
      </c>
      <c r="OR26" s="292">
        <v>1</v>
      </c>
      <c r="OS26" s="255">
        <v>61437.629674185118</v>
      </c>
      <c r="OT26" s="119">
        <v>76649.761578946374</v>
      </c>
      <c r="OU26" s="295">
        <v>1330.3562992390225</v>
      </c>
      <c r="OV26" s="189">
        <v>-2.5162427281171209E-2</v>
      </c>
      <c r="OW26" s="189">
        <v>-2.4848492044057813E-2</v>
      </c>
      <c r="OX26" s="263">
        <v>19515.877346760768</v>
      </c>
      <c r="OY26" s="263">
        <v>1995.5344488585338</v>
      </c>
      <c r="OZ26" s="296">
        <v>1</v>
      </c>
      <c r="PA26" s="263">
        <v>61437.629674185118</v>
      </c>
      <c r="PB26" s="117">
        <v>80953.507020945894</v>
      </c>
      <c r="PC26" s="146">
        <v>1330.3562992390225</v>
      </c>
      <c r="PD26" s="256">
        <v>3.8496205208350856E-2</v>
      </c>
      <c r="PE26" s="256">
        <v>3.924678462548159E-2</v>
      </c>
      <c r="PF26" s="255">
        <v>21453.42057215617</v>
      </c>
      <c r="PG26" s="255">
        <v>1995.5344488585338</v>
      </c>
      <c r="PH26" s="292">
        <v>1</v>
      </c>
      <c r="PI26" s="255">
        <v>61437.629674185118</v>
      </c>
      <c r="PJ26" s="119">
        <v>82891.050246341285</v>
      </c>
      <c r="PK26" s="295">
        <v>1330.3562992390225</v>
      </c>
      <c r="PL26" s="189">
        <v>8.7361120185308366E-2</v>
      </c>
      <c r="PM26" s="189">
        <v>9.1290695668684529E-2</v>
      </c>
      <c r="PN26" s="263">
        <v>26401.198503314889</v>
      </c>
      <c r="PO26" s="263">
        <v>1995.5344488585338</v>
      </c>
      <c r="PP26" s="296">
        <v>2</v>
      </c>
      <c r="PQ26" s="263">
        <v>21127.006290592471</v>
      </c>
      <c r="PR26" s="117">
        <v>47528.20479390736</v>
      </c>
      <c r="PS26" s="146">
        <v>1330.3562992390225</v>
      </c>
      <c r="PT26" s="256">
        <v>-3.2752755329199641E-2</v>
      </c>
      <c r="PU26" s="256">
        <v>-3.2222192083097512E-2</v>
      </c>
      <c r="PV26" s="255">
        <v>30283.324185821002</v>
      </c>
      <c r="PW26" s="255">
        <v>1995.5344488585338</v>
      </c>
      <c r="PX26" s="292">
        <v>2</v>
      </c>
      <c r="PY26" s="255">
        <v>61437.629674185118</v>
      </c>
      <c r="PZ26" s="119">
        <v>91720.953860006121</v>
      </c>
      <c r="QA26" s="295">
        <v>1330.3562992390225</v>
      </c>
      <c r="QB26" s="189">
        <v>2.4860039566361812E-2</v>
      </c>
      <c r="QC26" s="189">
        <v>2.5171627017485321E-2</v>
      </c>
      <c r="QD26" s="263">
        <v>23200.388782379832</v>
      </c>
      <c r="QE26" s="263">
        <v>1995.5344488585338</v>
      </c>
      <c r="QF26" s="296">
        <v>1</v>
      </c>
      <c r="QG26" s="263">
        <v>20312.351346592473</v>
      </c>
      <c r="QH26" s="117">
        <v>43512.740128972306</v>
      </c>
      <c r="QI26" s="146">
        <v>1330.3562992390225</v>
      </c>
      <c r="QJ26" s="256">
        <v>2.5005535512620167E-2</v>
      </c>
      <c r="QK26" s="256">
        <v>2.5320796184926886E-2</v>
      </c>
      <c r="QL26" s="255">
        <v>18832.650105248435</v>
      </c>
      <c r="QM26" s="255">
        <v>1995.5344488585338</v>
      </c>
      <c r="QN26" s="292">
        <v>1</v>
      </c>
      <c r="QO26" s="255">
        <v>61437.629674185118</v>
      </c>
      <c r="QP26" s="119">
        <v>80270.279779433549</v>
      </c>
      <c r="QQ26" s="295">
        <v>1330.3562992390225</v>
      </c>
      <c r="QR26" s="189">
        <v>3.1736745530908626E-2</v>
      </c>
      <c r="QS26" s="189">
        <v>3.2245726232529082E-2</v>
      </c>
      <c r="QT26" s="263">
        <v>18339.111133870683</v>
      </c>
      <c r="QU26" s="263">
        <v>1995.5344488585338</v>
      </c>
      <c r="QV26" s="296">
        <v>1</v>
      </c>
      <c r="QW26" s="263">
        <v>61437.629674185118</v>
      </c>
      <c r="QX26" s="117">
        <v>79776.740808055794</v>
      </c>
      <c r="QY26" s="146">
        <v>1330.3562992390225</v>
      </c>
      <c r="QZ26" s="256">
        <v>-1.1791047489182655E-2</v>
      </c>
      <c r="RA26" s="256">
        <v>-1.172180550112234E-2</v>
      </c>
      <c r="RB26" s="255">
        <v>18374.875915615085</v>
      </c>
      <c r="RC26" s="255">
        <v>1995.5344488585338</v>
      </c>
      <c r="RD26" s="292">
        <v>1</v>
      </c>
      <c r="RE26" s="255">
        <v>61437.629674185118</v>
      </c>
      <c r="RF26" s="119">
        <v>79812.505589800203</v>
      </c>
      <c r="RG26" s="295">
        <v>1330.3562992390225</v>
      </c>
      <c r="RH26" s="189">
        <v>-1.6533900634159753E-2</v>
      </c>
      <c r="RI26" s="189">
        <v>-1.6397965907254397E-2</v>
      </c>
      <c r="RJ26" s="263">
        <v>19601.880547031247</v>
      </c>
      <c r="RK26" s="263">
        <v>1995.5344488585338</v>
      </c>
      <c r="RL26" s="296">
        <v>2</v>
      </c>
      <c r="RM26" s="263">
        <v>61437.629674185118</v>
      </c>
      <c r="RN26" s="117">
        <v>81039.510221216362</v>
      </c>
      <c r="RO26" s="146">
        <v>1330.3562992390225</v>
      </c>
      <c r="RP26" s="256">
        <v>-6.9726910387407345E-2</v>
      </c>
      <c r="RQ26" s="256">
        <v>-6.7351518255821197E-2</v>
      </c>
      <c r="RR26" s="255">
        <v>15604.687293722713</v>
      </c>
      <c r="RS26" s="255">
        <v>1995.5344488585338</v>
      </c>
      <c r="RT26" s="292">
        <v>2</v>
      </c>
      <c r="RU26" s="255">
        <v>61437.629674185118</v>
      </c>
      <c r="RV26" s="119">
        <v>77042.316967907827</v>
      </c>
      <c r="RW26" s="295">
        <v>1330.3562992390225</v>
      </c>
      <c r="RX26" s="189">
        <v>6.7396804717003392E-2</v>
      </c>
      <c r="RY26" s="189">
        <v>6.9719863857762299E-2</v>
      </c>
      <c r="RZ26" s="263">
        <v>23879.686498469775</v>
      </c>
      <c r="SA26" s="263">
        <v>1995.5344488585338</v>
      </c>
      <c r="SB26" s="296">
        <v>1</v>
      </c>
      <c r="SC26" s="263">
        <v>61437.629674185118</v>
      </c>
      <c r="SD26" s="117">
        <v>85317.316172654886</v>
      </c>
      <c r="SE26" s="146">
        <v>1330.3562992390225</v>
      </c>
      <c r="SF26" s="256">
        <v>-3.8415664490357243E-2</v>
      </c>
      <c r="SG26" s="256">
        <v>-3.7687141536946633E-2</v>
      </c>
      <c r="SH26" s="255">
        <v>16776.662006502007</v>
      </c>
      <c r="SI26" s="255">
        <v>1995.5344488585338</v>
      </c>
      <c r="SJ26" s="292">
        <v>1</v>
      </c>
      <c r="SK26" s="255">
        <v>21127.006290592471</v>
      </c>
      <c r="SL26" s="119">
        <v>37903.668297094482</v>
      </c>
      <c r="SM26" s="295">
        <v>1330.3562992390225</v>
      </c>
      <c r="SN26" s="189">
        <v>7.8624198881923693E-2</v>
      </c>
      <c r="SO26" s="189">
        <v>8.1797704884475575E-2</v>
      </c>
      <c r="SP26" s="263">
        <v>21875.020858734686</v>
      </c>
      <c r="SQ26" s="263">
        <v>1995.5344488585338</v>
      </c>
      <c r="SR26" s="296">
        <v>1</v>
      </c>
      <c r="SS26" s="263">
        <v>61437.629674185118</v>
      </c>
      <c r="ST26" s="117">
        <v>83312.650532919797</v>
      </c>
      <c r="SU26" s="146">
        <v>1330.3562992390225</v>
      </c>
      <c r="SV26" s="256">
        <v>2.7269087402359855E-3</v>
      </c>
      <c r="SW26" s="256">
        <v>2.7306301377429953E-3</v>
      </c>
      <c r="SX26" s="255">
        <v>17522.547601520939</v>
      </c>
      <c r="SY26" s="255">
        <v>1995.5344488585338</v>
      </c>
      <c r="SZ26" s="292">
        <v>1</v>
      </c>
      <c r="TA26" s="255">
        <v>61437.629674185118</v>
      </c>
      <c r="TB26" s="119">
        <v>78960.177275706053</v>
      </c>
      <c r="TC26" s="295">
        <v>1330.3562992390225</v>
      </c>
      <c r="TD26" s="189">
        <v>-0.10499364076507346</v>
      </c>
      <c r="TE26" s="189">
        <v>-9.9669752020380642E-2</v>
      </c>
      <c r="TF26" s="263">
        <v>17955.061974328713</v>
      </c>
      <c r="TG26" s="263">
        <v>1995.5344488585338</v>
      </c>
      <c r="TH26" s="296">
        <v>1</v>
      </c>
      <c r="TI26" s="263">
        <v>61437.629674185118</v>
      </c>
      <c r="TJ26" s="117">
        <v>79392.691648513835</v>
      </c>
      <c r="TK26" s="146">
        <v>1330.3562992390225</v>
      </c>
      <c r="TL26" s="256">
        <v>4.0641626850091789E-2</v>
      </c>
      <c r="TM26" s="256">
        <v>4.1478800619903167E-2</v>
      </c>
      <c r="TN26" s="255">
        <v>28703.522479025527</v>
      </c>
      <c r="TO26" s="255">
        <v>1995.5344488585338</v>
      </c>
      <c r="TP26" s="292">
        <v>1</v>
      </c>
      <c r="TQ26" s="255">
        <v>61437.629674185118</v>
      </c>
      <c r="TR26" s="119">
        <v>90141.152153210642</v>
      </c>
      <c r="TS26" s="295">
        <v>1330.3562992390225</v>
      </c>
      <c r="TT26" s="189">
        <v>3.0008402899096426E-2</v>
      </c>
      <c r="TU26" s="189">
        <v>3.0463192795368688E-2</v>
      </c>
      <c r="TV26" s="263">
        <v>23999.281931740083</v>
      </c>
      <c r="TW26" s="263">
        <v>1995.5344488585338</v>
      </c>
      <c r="TX26" s="296">
        <v>1</v>
      </c>
      <c r="TY26" s="263">
        <v>61437.629674185118</v>
      </c>
      <c r="TZ26" s="117">
        <v>85436.911605925197</v>
      </c>
      <c r="UA26" s="146">
        <v>1330.3562992390225</v>
      </c>
      <c r="UB26" s="256">
        <v>-4.3363285670463643E-3</v>
      </c>
      <c r="UC26" s="256">
        <v>-4.3269402694756653E-3</v>
      </c>
      <c r="UD26" s="255">
        <v>17982.925267242048</v>
      </c>
      <c r="UE26" s="255">
        <v>1995.5344488585338</v>
      </c>
      <c r="UF26" s="292">
        <v>1</v>
      </c>
      <c r="UG26" s="255">
        <v>19543.808946592471</v>
      </c>
      <c r="UH26" s="119">
        <v>37526.734213834519</v>
      </c>
      <c r="UI26" s="295">
        <v>1330.3562992390225</v>
      </c>
      <c r="UJ26" s="189">
        <v>5.3103948135711362E-3</v>
      </c>
      <c r="UK26" s="189">
        <v>5.3245199523950237E-3</v>
      </c>
      <c r="UL26" s="263">
        <v>23653.475631975991</v>
      </c>
      <c r="UM26" s="263">
        <v>1995.5344488585338</v>
      </c>
      <c r="UN26" s="296">
        <v>1</v>
      </c>
      <c r="UO26" s="263">
        <v>61437.629674185118</v>
      </c>
      <c r="UP26" s="117">
        <v>85091.105306161102</v>
      </c>
      <c r="UQ26" s="146">
        <v>1330.3562992390225</v>
      </c>
      <c r="UR26" s="256">
        <v>4.1856199837400264E-2</v>
      </c>
      <c r="US26" s="256">
        <v>4.2744521137367597E-2</v>
      </c>
      <c r="UT26" s="255">
        <v>22029.117616913631</v>
      </c>
      <c r="UU26" s="255">
        <v>1995.5344488585338</v>
      </c>
      <c r="UV26" s="292">
        <v>1</v>
      </c>
      <c r="UW26" s="255">
        <v>61437.629674185118</v>
      </c>
      <c r="UX26" s="119">
        <v>83466.747291098756</v>
      </c>
      <c r="UY26" s="295">
        <v>1330.3562992390225</v>
      </c>
      <c r="UZ26" s="189">
        <v>6.6698870877828192E-2</v>
      </c>
      <c r="VA26" s="189">
        <v>6.8973530642236991E-2</v>
      </c>
      <c r="VB26" s="263">
        <v>19483.750267672218</v>
      </c>
      <c r="VC26" s="263">
        <v>1995.5344488585338</v>
      </c>
      <c r="VD26" s="296">
        <v>1</v>
      </c>
      <c r="VE26" s="263">
        <v>61437.629674185118</v>
      </c>
      <c r="VF26" s="117">
        <v>80921.379941857333</v>
      </c>
      <c r="VG26" s="146">
        <v>1330.3562992390225</v>
      </c>
      <c r="VH26" s="256">
        <v>2.9041507220866413E-2</v>
      </c>
      <c r="VI26" s="256">
        <v>2.9467323915923105E-2</v>
      </c>
      <c r="VJ26" s="255">
        <v>26284.715729888583</v>
      </c>
      <c r="VK26" s="255">
        <v>1995.5344488585338</v>
      </c>
      <c r="VL26" s="292">
        <v>1</v>
      </c>
      <c r="VM26" s="255">
        <v>61437.629674185118</v>
      </c>
      <c r="VN26" s="119">
        <v>87722.345404073698</v>
      </c>
      <c r="VO26" s="295">
        <v>1330.3562992390225</v>
      </c>
      <c r="VP26" s="189">
        <v>6.5221060950456603E-3</v>
      </c>
      <c r="VQ26" s="189">
        <v>6.543421343910838E-3</v>
      </c>
      <c r="VR26" s="263">
        <v>18785.156825735106</v>
      </c>
      <c r="VS26" s="263">
        <v>1995.5344488585338</v>
      </c>
      <c r="VT26" s="296">
        <v>2</v>
      </c>
      <c r="VU26" s="263">
        <v>61437.629674185118</v>
      </c>
      <c r="VV26" s="117">
        <v>80222.786499920228</v>
      </c>
      <c r="VW26" s="146">
        <v>1330.3562992390225</v>
      </c>
      <c r="VX26" s="256">
        <v>6.0938025795761658E-2</v>
      </c>
      <c r="VY26" s="256">
        <v>6.2833043913952613E-2</v>
      </c>
      <c r="VZ26" s="255">
        <v>20748.790034227837</v>
      </c>
      <c r="WA26" s="255">
        <v>1995.5344488585338</v>
      </c>
      <c r="WB26" s="292">
        <v>2</v>
      </c>
      <c r="WC26" s="255">
        <v>61437.629674185118</v>
      </c>
      <c r="WD26" s="119">
        <v>82186.419708412956</v>
      </c>
      <c r="WE26" s="295">
        <v>1330.3562992390225</v>
      </c>
      <c r="WF26" s="189">
        <v>1.1906871974825432E-2</v>
      </c>
      <c r="WG26" s="189">
        <v>1.1978040961110548E-2</v>
      </c>
      <c r="WH26" s="263">
        <v>20761.764229267024</v>
      </c>
      <c r="WI26" s="263">
        <v>1995.5344488585338</v>
      </c>
      <c r="WJ26" s="296">
        <v>1</v>
      </c>
      <c r="WK26" s="263">
        <v>61437.629674185118</v>
      </c>
      <c r="WL26" s="117">
        <v>82199.393903452146</v>
      </c>
      <c r="WM26" s="146">
        <v>1330.3562992390225</v>
      </c>
      <c r="WN26" s="256">
        <v>-2.2659316039248357E-2</v>
      </c>
      <c r="WO26" s="256">
        <v>-2.240452185335684E-2</v>
      </c>
      <c r="WP26" s="255">
        <v>20381.57752478257</v>
      </c>
      <c r="WQ26" s="255">
        <v>1995.5344488585338</v>
      </c>
      <c r="WR26" s="292">
        <v>2</v>
      </c>
      <c r="WS26" s="255">
        <v>61437.629674185118</v>
      </c>
      <c r="WT26" s="119">
        <v>81819.207198967692</v>
      </c>
      <c r="WU26" s="295">
        <v>1330.3562992390225</v>
      </c>
      <c r="WV26" s="189">
        <v>-1.2222121544717621E-2</v>
      </c>
      <c r="WW26" s="189">
        <v>-1.2147734780295294E-2</v>
      </c>
      <c r="WX26" s="263">
        <v>17753.27450343929</v>
      </c>
      <c r="WY26" s="263">
        <v>1995.5344488585338</v>
      </c>
      <c r="WZ26" s="296">
        <v>1</v>
      </c>
      <c r="XA26" s="263">
        <v>61437.629674185118</v>
      </c>
      <c r="XB26" s="117">
        <v>79190.904177624412</v>
      </c>
      <c r="XC26" s="146">
        <v>1330.3562992390225</v>
      </c>
      <c r="XD26" s="256">
        <v>1.4605347350722303E-2</v>
      </c>
      <c r="XE26" s="256">
        <v>1.4712526597345787E-2</v>
      </c>
      <c r="XF26" s="255">
        <v>24450.483272773865</v>
      </c>
      <c r="XG26" s="255">
        <v>1995.5344488585338</v>
      </c>
      <c r="XH26" s="292">
        <v>1</v>
      </c>
      <c r="XI26" s="255">
        <v>61437.629674185118</v>
      </c>
      <c r="XJ26" s="119">
        <v>85888.11294695898</v>
      </c>
      <c r="XK26" s="295">
        <v>1330.3562992390225</v>
      </c>
      <c r="XL26" s="189">
        <v>-6.9960412678268802E-2</v>
      </c>
      <c r="XM26" s="189">
        <v>-6.7569268389309989E-2</v>
      </c>
      <c r="XN26" s="263">
        <v>19506.02268576037</v>
      </c>
      <c r="XO26" s="263">
        <v>1995.5344488585338</v>
      </c>
      <c r="XP26" s="296">
        <v>1</v>
      </c>
      <c r="XQ26" s="263">
        <v>61437.629674185118</v>
      </c>
      <c r="XR26" s="117">
        <v>80943.652359945496</v>
      </c>
      <c r="XS26" s="146">
        <v>1330.3562992390225</v>
      </c>
      <c r="XT26" s="256">
        <v>-2.1860692629330991E-2</v>
      </c>
      <c r="XU26" s="256">
        <v>-2.1623479381190691E-2</v>
      </c>
      <c r="XV26" s="255">
        <v>18693.127396894786</v>
      </c>
      <c r="XW26" s="255">
        <v>1995.5344488585338</v>
      </c>
      <c r="XX26" s="292">
        <v>1</v>
      </c>
      <c r="XY26" s="255">
        <v>61437.629674185118</v>
      </c>
      <c r="XZ26" s="119">
        <v>80130.757071079905</v>
      </c>
      <c r="YA26" s="295">
        <v>1330.3562992390225</v>
      </c>
      <c r="YB26" s="189">
        <v>6.8140149183107401E-2</v>
      </c>
      <c r="YC26" s="189">
        <v>7.0515329814822447E-2</v>
      </c>
      <c r="YD26" s="263">
        <v>17326.442462644838</v>
      </c>
      <c r="YE26" s="263">
        <v>1995.5344488585338</v>
      </c>
      <c r="YF26" s="296">
        <v>2</v>
      </c>
      <c r="YG26" s="263">
        <v>61437.629674185118</v>
      </c>
      <c r="YH26" s="117">
        <v>78764.072136829956</v>
      </c>
      <c r="YI26" s="146">
        <v>1330.3562992390225</v>
      </c>
      <c r="YJ26" s="256">
        <v>3.0215905780193755E-2</v>
      </c>
      <c r="YK26" s="256">
        <v>3.0677039062829481E-2</v>
      </c>
      <c r="YL26" s="255">
        <v>20714.806525849923</v>
      </c>
      <c r="YM26" s="255">
        <v>1995.5344488585338</v>
      </c>
      <c r="YN26" s="292">
        <v>1</v>
      </c>
      <c r="YO26" s="255">
        <v>61437.629674185118</v>
      </c>
      <c r="YP26" s="119">
        <v>82152.436200035037</v>
      </c>
      <c r="YQ26" s="295">
        <v>1330.3562992390225</v>
      </c>
      <c r="YR26" s="189">
        <v>1.7587326167884262E-2</v>
      </c>
      <c r="YS26" s="189">
        <v>1.774289385710448E-2</v>
      </c>
      <c r="YT26" s="263">
        <v>24165.149168992604</v>
      </c>
      <c r="YU26" s="263">
        <v>1995.5344488585338</v>
      </c>
      <c r="YV26" s="296">
        <v>1</v>
      </c>
      <c r="YW26" s="263">
        <v>61437.629674185118</v>
      </c>
      <c r="YX26" s="117">
        <v>85602.778843177715</v>
      </c>
      <c r="YY26" s="146">
        <v>1330.3562992390225</v>
      </c>
      <c r="YZ26" s="256">
        <v>3.734788523321194E-2</v>
      </c>
      <c r="ZA26" s="256">
        <v>3.8054081716946353E-2</v>
      </c>
      <c r="ZB26" s="255">
        <v>20382.799876091689</v>
      </c>
      <c r="ZC26" s="255">
        <v>1995.5344488585338</v>
      </c>
      <c r="ZD26" s="292">
        <v>1</v>
      </c>
      <c r="ZE26" s="255">
        <v>61437.629674185118</v>
      </c>
      <c r="ZF26" s="119">
        <v>81820.429550276807</v>
      </c>
      <c r="ZG26" s="295">
        <v>1330.3562992390225</v>
      </c>
      <c r="ZH26" s="189">
        <v>2.7685205336561856E-2</v>
      </c>
      <c r="ZI26" s="189">
        <v>2.8072001897504917E-2</v>
      </c>
      <c r="ZJ26" s="263">
        <v>23460.042101627303</v>
      </c>
      <c r="ZK26" s="263">
        <v>1995.5344488585338</v>
      </c>
      <c r="ZL26" s="296">
        <v>2</v>
      </c>
      <c r="ZM26" s="263">
        <v>61437.629674185118</v>
      </c>
      <c r="ZN26" s="117">
        <v>84897.671775812429</v>
      </c>
      <c r="ZO26" s="146">
        <v>1330.3562992390225</v>
      </c>
      <c r="ZP26" s="256">
        <v>5.0958221293992287E-2</v>
      </c>
      <c r="ZQ26" s="256">
        <v>5.2278929512801442E-2</v>
      </c>
      <c r="ZR26" s="255">
        <v>18611.113948836199</v>
      </c>
      <c r="ZS26" s="255">
        <v>1995.5344488585338</v>
      </c>
      <c r="ZT26" s="292">
        <v>1</v>
      </c>
      <c r="ZU26" s="255">
        <v>61437.629674185118</v>
      </c>
      <c r="ZV26" s="119">
        <v>80048.743623021321</v>
      </c>
      <c r="ZW26" s="295">
        <v>1330.3562992390225</v>
      </c>
      <c r="ZX26" s="189">
        <v>4.0977021808814892E-2</v>
      </c>
      <c r="ZY26" s="189">
        <v>4.1828165943657236E-2</v>
      </c>
      <c r="ZZ26" s="263">
        <v>20379.782334621668</v>
      </c>
      <c r="AAA26" s="263">
        <v>1995.5344488585338</v>
      </c>
      <c r="AAB26" s="296">
        <v>1</v>
      </c>
      <c r="AAC26" s="263">
        <v>61437.629674185118</v>
      </c>
      <c r="AAD26" s="117">
        <v>81817.412008806787</v>
      </c>
      <c r="AAE26" s="146">
        <v>1330.3562992390225</v>
      </c>
      <c r="AAF26" s="256">
        <v>5.7304515689209974E-2</v>
      </c>
      <c r="AAG26" s="256">
        <v>5.8978236788694849E-2</v>
      </c>
      <c r="AAH26" s="255">
        <v>21835.155608619112</v>
      </c>
      <c r="AAI26" s="255">
        <v>1995.5344488585338</v>
      </c>
      <c r="AAJ26" s="292">
        <v>1</v>
      </c>
      <c r="AAK26" s="255">
        <v>61437.629674185118</v>
      </c>
      <c r="AAL26" s="119">
        <v>83272.785282804223</v>
      </c>
      <c r="AAM26" s="295">
        <v>1330.3562992390225</v>
      </c>
      <c r="AAN26" s="189">
        <v>-3.8614352165621597E-2</v>
      </c>
      <c r="AAO26" s="189">
        <v>-3.787832224841714E-2</v>
      </c>
      <c r="AAP26" s="263">
        <v>17825.062144326501</v>
      </c>
      <c r="AAQ26" s="263">
        <v>1995.5344488585338</v>
      </c>
      <c r="AAR26" s="296">
        <v>1</v>
      </c>
      <c r="AAS26" s="263">
        <v>61437.629674185118</v>
      </c>
      <c r="AAT26" s="117">
        <v>79262.691818511623</v>
      </c>
      <c r="AAU26" s="146">
        <v>1330.3562992390225</v>
      </c>
      <c r="AAV26" s="256">
        <v>-3.184005253753152E-2</v>
      </c>
      <c r="AAW26" s="256">
        <v>-3.1338495361209917E-2</v>
      </c>
      <c r="AAX26" s="255">
        <v>19628.928408139389</v>
      </c>
      <c r="AAY26" s="255">
        <v>1995.5344488585338</v>
      </c>
      <c r="AAZ26" s="292">
        <v>1</v>
      </c>
      <c r="ABA26" s="255">
        <v>61437.629674185118</v>
      </c>
      <c r="ABB26" s="119">
        <v>81066.558082324511</v>
      </c>
      <c r="ABC26" s="295">
        <v>1330.3562992390225</v>
      </c>
      <c r="ABD26" s="189">
        <v>9.9302417133052875E-3</v>
      </c>
      <c r="ABE26" s="189">
        <v>9.9797101725418447E-3</v>
      </c>
      <c r="ABF26" s="263">
        <v>18583.774530735835</v>
      </c>
      <c r="ABG26" s="263">
        <v>1995.5344488585338</v>
      </c>
      <c r="ABH26" s="296">
        <v>1</v>
      </c>
      <c r="ABI26" s="263">
        <v>61437.629674185118</v>
      </c>
      <c r="ABJ26" s="117">
        <v>80021.404204920953</v>
      </c>
      <c r="ABK26" s="146">
        <v>1330.3562992390225</v>
      </c>
      <c r="ABL26" s="256">
        <v>4.7034463348524944E-2</v>
      </c>
      <c r="ABM26" s="256">
        <v>4.8158131496197409E-2</v>
      </c>
      <c r="ABN26" s="255">
        <v>21199.950235103199</v>
      </c>
      <c r="ABO26" s="255">
        <v>1995.5344488585338</v>
      </c>
      <c r="ABP26" s="292">
        <v>1</v>
      </c>
      <c r="ABQ26" s="255">
        <v>61437.629674185118</v>
      </c>
      <c r="ABR26" s="119">
        <v>82637.579909288324</v>
      </c>
      <c r="ABS26" s="295">
        <v>1330.3562992390225</v>
      </c>
      <c r="ABT26" s="189">
        <v>3.714440696897011E-2</v>
      </c>
      <c r="ABU26" s="189">
        <v>3.7842881762238267E-2</v>
      </c>
      <c r="ABV26" s="263">
        <v>22089.956055775867</v>
      </c>
      <c r="ABW26" s="263">
        <v>1995.5344488585338</v>
      </c>
      <c r="ABX26" s="296">
        <v>2</v>
      </c>
      <c r="ABY26" s="263">
        <v>61437.629674185118</v>
      </c>
      <c r="ABZ26" s="117">
        <v>83527.585729960992</v>
      </c>
      <c r="ACA26" s="146">
        <v>1330.3562992390225</v>
      </c>
      <c r="ACB26" s="256">
        <v>-9.4095754400546142E-5</v>
      </c>
      <c r="ACC26" s="256">
        <v>-9.4091327533907254E-5</v>
      </c>
      <c r="ACD26" s="255">
        <v>18777.121353629103</v>
      </c>
      <c r="ACE26" s="255">
        <v>1995.5344488585338</v>
      </c>
      <c r="ACF26" s="292">
        <v>1</v>
      </c>
      <c r="ACG26" s="255">
        <v>61437.629674185118</v>
      </c>
      <c r="ACH26" s="119">
        <v>80214.751027814229</v>
      </c>
      <c r="ACI26" s="295">
        <v>1330.3562992390225</v>
      </c>
      <c r="ACJ26" s="189">
        <v>-2.5788360945146711E-2</v>
      </c>
      <c r="ACK26" s="189">
        <v>-2.5458681211470879E-2</v>
      </c>
      <c r="ACL26" s="263">
        <v>23256.281174019397</v>
      </c>
      <c r="ACM26" s="263">
        <v>1995.5344488585338</v>
      </c>
      <c r="ACN26" s="296">
        <v>1</v>
      </c>
      <c r="ACO26" s="263">
        <v>61437.629674185118</v>
      </c>
      <c r="ACP26" s="117">
        <v>84693.910848204512</v>
      </c>
      <c r="ACQ26" s="146">
        <v>1330.3562992390225</v>
      </c>
      <c r="ACR26" s="256">
        <v>1.2138773922394753E-2</v>
      </c>
      <c r="ACS26" s="256">
        <v>1.2212747853147521E-2</v>
      </c>
      <c r="ACT26" s="255">
        <v>15403.321001768512</v>
      </c>
      <c r="ACU26" s="255">
        <v>1995.5344488585338</v>
      </c>
      <c r="ACV26" s="292">
        <v>1</v>
      </c>
      <c r="ACW26" s="255">
        <v>61437.629674185118</v>
      </c>
      <c r="ACX26" s="119">
        <v>76840.950675953631</v>
      </c>
      <c r="ACY26" s="295">
        <v>1330.3562992390225</v>
      </c>
      <c r="ACZ26" s="189">
        <v>-6.4025609673289088E-2</v>
      </c>
      <c r="ADA26" s="189">
        <v>-6.2019022163256832E-2</v>
      </c>
      <c r="ADB26" s="263">
        <v>18072.466943812829</v>
      </c>
      <c r="ADC26" s="263">
        <v>1995.5344488585338</v>
      </c>
      <c r="ADD26" s="296">
        <v>2</v>
      </c>
      <c r="ADE26" s="263">
        <v>61437.629674185118</v>
      </c>
      <c r="ADF26" s="117">
        <v>79510.096617997944</v>
      </c>
      <c r="ADG26" s="146">
        <v>1330.3562992390225</v>
      </c>
      <c r="ADH26" s="256">
        <v>-0.10475840546914762</v>
      </c>
      <c r="ADI26" s="256">
        <v>-9.9457937655935469E-2</v>
      </c>
      <c r="ADJ26" s="255">
        <v>15800.798819784271</v>
      </c>
      <c r="ADK26" s="255">
        <v>1995.5344488585338</v>
      </c>
      <c r="ADL26" s="292">
        <v>2</v>
      </c>
      <c r="ADM26" s="255">
        <v>61437.629674185118</v>
      </c>
      <c r="ADN26" s="119">
        <v>77238.42849396939</v>
      </c>
      <c r="ADO26" s="295">
        <v>1330.3562992390225</v>
      </c>
      <c r="ADP26" s="189">
        <v>-1.3073914944062952E-2</v>
      </c>
      <c r="ADQ26" s="189">
        <v>-1.2988822551977197E-2</v>
      </c>
      <c r="ADR26" s="263">
        <v>22069.176886082991</v>
      </c>
      <c r="ADS26" s="263">
        <v>1995.5344488585338</v>
      </c>
      <c r="ADT26" s="296">
        <v>1</v>
      </c>
      <c r="ADU26" s="263">
        <v>61437.629674185118</v>
      </c>
      <c r="ADV26" s="117">
        <v>83506.806560268102</v>
      </c>
    </row>
    <row r="27" spans="1:802" x14ac:dyDescent="0.35">
      <c r="A27" s="15">
        <v>46053</v>
      </c>
      <c r="B27" s="16">
        <v>1685.4000000000003</v>
      </c>
      <c r="C27" s="146">
        <v>674.1600000000002</v>
      </c>
      <c r="D27" s="256">
        <v>-9.7349096211695949E-2</v>
      </c>
      <c r="E27" s="256">
        <v>-9.2760762935712338E-2</v>
      </c>
      <c r="F27" s="255">
        <v>16916.976678771553</v>
      </c>
      <c r="G27" s="255">
        <v>1011.2400000000001</v>
      </c>
      <c r="H27" s="292">
        <v>1</v>
      </c>
      <c r="I27" s="255">
        <v>66135.127454636226</v>
      </c>
      <c r="J27" s="119">
        <v>83052.104133407774</v>
      </c>
      <c r="K27" s="295">
        <v>674.1600000000002</v>
      </c>
      <c r="L27" s="189">
        <v>-5.9696486677624595E-2</v>
      </c>
      <c r="M27" s="189">
        <v>-5.7949584951045852E-2</v>
      </c>
      <c r="N27" s="263">
        <v>24509.257439419296</v>
      </c>
      <c r="O27" s="263">
        <v>1011.2400000000001</v>
      </c>
      <c r="P27" s="296">
        <v>1</v>
      </c>
      <c r="Q27" s="263">
        <v>66135.127454636226</v>
      </c>
      <c r="R27" s="117">
        <v>90644.384894055518</v>
      </c>
      <c r="S27" s="146">
        <v>674.1600000000002</v>
      </c>
      <c r="T27" s="256">
        <v>-5.3747040035109508E-2</v>
      </c>
      <c r="U27" s="256">
        <v>-5.2328200790753621E-2</v>
      </c>
      <c r="V27" s="255">
        <v>18657.864946428101</v>
      </c>
      <c r="W27" s="255">
        <v>1011.2400000000001</v>
      </c>
      <c r="X27" s="292">
        <v>1</v>
      </c>
      <c r="Y27" s="255">
        <v>66135.127454636226</v>
      </c>
      <c r="Z27" s="119">
        <v>84792.99240106433</v>
      </c>
      <c r="AA27" s="295">
        <v>674.1600000000002</v>
      </c>
      <c r="AB27" s="189">
        <v>-5.5647260130965975E-4</v>
      </c>
      <c r="AC27" s="189">
        <v>-5.5631779914733226E-4</v>
      </c>
      <c r="AD27" s="263">
        <v>21604.856024542554</v>
      </c>
      <c r="AE27" s="263">
        <v>1011.2400000000001</v>
      </c>
      <c r="AF27" s="296">
        <v>2</v>
      </c>
      <c r="AG27" s="263">
        <v>66135.127454636226</v>
      </c>
      <c r="AH27" s="117">
        <v>87739.983479178773</v>
      </c>
      <c r="AI27" s="146">
        <v>674.1600000000002</v>
      </c>
      <c r="AJ27" s="256">
        <v>-3.6501723228689296E-2</v>
      </c>
      <c r="AK27" s="256">
        <v>-3.5843567567132917E-2</v>
      </c>
      <c r="AL27" s="255">
        <v>22967.922433259031</v>
      </c>
      <c r="AM27" s="255">
        <v>1011.2400000000001</v>
      </c>
      <c r="AN27" s="292">
        <v>1</v>
      </c>
      <c r="AO27" s="255">
        <v>66135.127454636226</v>
      </c>
      <c r="AP27" s="119">
        <v>89103.049887895264</v>
      </c>
      <c r="AQ27" s="295">
        <v>674.1600000000002</v>
      </c>
      <c r="AR27" s="189">
        <v>-1.528263993844205E-2</v>
      </c>
      <c r="AS27" s="189">
        <v>-1.5166453030613591E-2</v>
      </c>
      <c r="AT27" s="263">
        <v>19872.703465272265</v>
      </c>
      <c r="AU27" s="263">
        <v>1011.2400000000001</v>
      </c>
      <c r="AV27" s="296">
        <v>1</v>
      </c>
      <c r="AW27" s="263">
        <v>66135.127454636226</v>
      </c>
      <c r="AX27" s="117">
        <v>86007.830919908491</v>
      </c>
      <c r="AY27" s="146">
        <v>674.1600000000002</v>
      </c>
      <c r="AZ27" s="256">
        <v>6.2060666242992939E-2</v>
      </c>
      <c r="BA27" s="256">
        <v>6.4026893284113706E-2</v>
      </c>
      <c r="BB27" s="255">
        <v>24875.284303542805</v>
      </c>
      <c r="BC27" s="255">
        <v>1011.2400000000001</v>
      </c>
      <c r="BD27" s="292">
        <v>1</v>
      </c>
      <c r="BE27" s="255">
        <v>23405.866668028022</v>
      </c>
      <c r="BF27" s="119">
        <v>48281.150971570823</v>
      </c>
      <c r="BG27" s="295">
        <v>674.1600000000002</v>
      </c>
      <c r="BH27" s="189">
        <v>-6.3599591671497341E-2</v>
      </c>
      <c r="BI27" s="189">
        <v>-6.1619340251560351E-2</v>
      </c>
      <c r="BJ27" s="263">
        <v>17281.174765137479</v>
      </c>
      <c r="BK27" s="263">
        <v>1011.2400000000001</v>
      </c>
      <c r="BL27" s="296">
        <v>2</v>
      </c>
      <c r="BM27" s="263">
        <v>66135.127454636226</v>
      </c>
      <c r="BN27" s="117">
        <v>83416.302219773701</v>
      </c>
      <c r="BO27" s="146">
        <v>674.1600000000002</v>
      </c>
      <c r="BP27" s="256">
        <v>-8.9983457586782695E-2</v>
      </c>
      <c r="BQ27" s="256">
        <v>-8.6053695976402889E-2</v>
      </c>
      <c r="BR27" s="255">
        <v>15386.466133713187</v>
      </c>
      <c r="BS27" s="255">
        <v>1011.2400000000001</v>
      </c>
      <c r="BT27" s="292">
        <v>1</v>
      </c>
      <c r="BU27" s="255">
        <v>66135.127454636226</v>
      </c>
      <c r="BV27" s="119">
        <v>81521.593588349409</v>
      </c>
      <c r="BW27" s="295">
        <v>674.1600000000002</v>
      </c>
      <c r="BX27" s="189">
        <v>-1.8251246637013229E-2</v>
      </c>
      <c r="BY27" s="189">
        <v>-1.8085701301285728E-2</v>
      </c>
      <c r="BZ27" s="263">
        <v>18602.816468080306</v>
      </c>
      <c r="CA27" s="263">
        <v>1011.2400000000001</v>
      </c>
      <c r="CB27" s="296">
        <v>1</v>
      </c>
      <c r="CC27" s="263">
        <v>66135.127454636226</v>
      </c>
      <c r="CD27" s="117">
        <v>84737.943922716528</v>
      </c>
      <c r="CE27" s="146">
        <v>674.1600000000002</v>
      </c>
      <c r="CF27" s="256">
        <v>-2.0165313314519592E-2</v>
      </c>
      <c r="CG27" s="256">
        <v>-1.996335319187903E-2</v>
      </c>
      <c r="CH27" s="255">
        <v>16322.142168321181</v>
      </c>
      <c r="CI27" s="255">
        <v>1011.2400000000001</v>
      </c>
      <c r="CJ27" s="292">
        <v>2</v>
      </c>
      <c r="CK27" s="255">
        <v>66135.127454636226</v>
      </c>
      <c r="CL27" s="119">
        <v>82457.269622957407</v>
      </c>
      <c r="CM27" s="295">
        <v>674.1600000000002</v>
      </c>
      <c r="CN27" s="189">
        <v>-5.5187397141637999E-2</v>
      </c>
      <c r="CO27" s="189">
        <v>-5.3692204039698099E-2</v>
      </c>
      <c r="CP27" s="263">
        <v>24932.861368085796</v>
      </c>
      <c r="CQ27" s="263">
        <v>1011.2400000000001</v>
      </c>
      <c r="CR27" s="296">
        <v>2</v>
      </c>
      <c r="CS27" s="263">
        <v>66135.127454636226</v>
      </c>
      <c r="CT27" s="117">
        <v>91067.988822722022</v>
      </c>
      <c r="CU27" s="146">
        <v>674.1600000000002</v>
      </c>
      <c r="CV27" s="256">
        <v>1.6917529918314706E-2</v>
      </c>
      <c r="CW27" s="256">
        <v>1.7061441726290205E-2</v>
      </c>
      <c r="CX27" s="255">
        <v>20827.228758898735</v>
      </c>
      <c r="CY27" s="255">
        <v>1011.2400000000001</v>
      </c>
      <c r="CZ27" s="292">
        <v>2</v>
      </c>
      <c r="DA27" s="255">
        <v>66135.127454636226</v>
      </c>
      <c r="DB27" s="119">
        <v>86962.356213534964</v>
      </c>
      <c r="DC27" s="295">
        <v>674.1600000000002</v>
      </c>
      <c r="DD27" s="189">
        <v>4.7672259986460144E-2</v>
      </c>
      <c r="DE27" s="189">
        <v>4.8826856461088308E-2</v>
      </c>
      <c r="DF27" s="263">
        <v>21744.286673441366</v>
      </c>
      <c r="DG27" s="263">
        <v>1011.2400000000001</v>
      </c>
      <c r="DH27" s="296">
        <v>2</v>
      </c>
      <c r="DI27" s="263">
        <v>66135.127454636226</v>
      </c>
      <c r="DJ27" s="117">
        <v>87879.414128077595</v>
      </c>
      <c r="DK27" s="146">
        <v>674.1600000000002</v>
      </c>
      <c r="DL27" s="256">
        <v>5.8665876432447653E-2</v>
      </c>
      <c r="DM27" s="256">
        <v>6.042086993746687E-2</v>
      </c>
      <c r="DN27" s="255">
        <v>20877.323613251654</v>
      </c>
      <c r="DO27" s="255">
        <v>1011.2400000000001</v>
      </c>
      <c r="DP27" s="292">
        <v>2</v>
      </c>
      <c r="DQ27" s="255">
        <v>66135.127454636226</v>
      </c>
      <c r="DR27" s="119">
        <v>87012.451067887887</v>
      </c>
      <c r="DS27" s="295">
        <v>674.1600000000002</v>
      </c>
      <c r="DT27" s="189">
        <v>-2.5095580212289314E-2</v>
      </c>
      <c r="DU27" s="189">
        <v>-2.4783303845239413E-2</v>
      </c>
      <c r="DV27" s="263">
        <v>18645.495159035156</v>
      </c>
      <c r="DW27" s="263">
        <v>1011.2400000000001</v>
      </c>
      <c r="DX27" s="296">
        <v>1</v>
      </c>
      <c r="DY27" s="263">
        <v>66135.127454636226</v>
      </c>
      <c r="DZ27" s="117">
        <v>84780.622613671381</v>
      </c>
      <c r="EA27" s="146">
        <v>674.1600000000002</v>
      </c>
      <c r="EB27" s="256">
        <v>2.9687058666741591E-2</v>
      </c>
      <c r="EC27" s="256">
        <v>3.0132112589916327E-2</v>
      </c>
      <c r="ED27" s="255">
        <v>24437.27865162976</v>
      </c>
      <c r="EE27" s="255">
        <v>1011.2400000000001</v>
      </c>
      <c r="EF27" s="292">
        <v>1</v>
      </c>
      <c r="EG27" s="255">
        <v>22542.332427388024</v>
      </c>
      <c r="EH27" s="119">
        <v>46979.611079017785</v>
      </c>
      <c r="EI27" s="295">
        <v>674.1600000000002</v>
      </c>
      <c r="EJ27" s="189">
        <v>-1.2307814334239345E-2</v>
      </c>
      <c r="EK27" s="189">
        <v>-1.2232382969615707E-2</v>
      </c>
      <c r="EL27" s="263">
        <v>22209.16662521569</v>
      </c>
      <c r="EM27" s="263">
        <v>1011.2400000000001</v>
      </c>
      <c r="EN27" s="296">
        <v>1</v>
      </c>
      <c r="EO27" s="263">
        <v>66135.127454636226</v>
      </c>
      <c r="EP27" s="117">
        <v>88344.294079851912</v>
      </c>
      <c r="EQ27" s="146">
        <v>674.1600000000002</v>
      </c>
      <c r="ER27" s="256">
        <v>0.11934775224327887</v>
      </c>
      <c r="ES27" s="256">
        <v>0.12676168406896604</v>
      </c>
      <c r="ET27" s="255">
        <v>18573.525755892955</v>
      </c>
      <c r="EU27" s="255">
        <v>1011.2400000000001</v>
      </c>
      <c r="EV27" s="292">
        <v>1</v>
      </c>
      <c r="EW27" s="255">
        <v>66135.127454636226</v>
      </c>
      <c r="EX27" s="119">
        <v>84708.653210529184</v>
      </c>
      <c r="EY27" s="295">
        <v>674.1600000000002</v>
      </c>
      <c r="EZ27" s="189">
        <v>8.8579440122995602E-3</v>
      </c>
      <c r="FA27" s="189">
        <v>8.8972916924010548E-3</v>
      </c>
      <c r="FB27" s="263">
        <v>21967.563610923295</v>
      </c>
      <c r="FC27" s="263">
        <v>1011.2400000000001</v>
      </c>
      <c r="FD27" s="296">
        <v>1</v>
      </c>
      <c r="FE27" s="263">
        <v>66135.127454636226</v>
      </c>
      <c r="FF27" s="117">
        <v>88102.691065559513</v>
      </c>
      <c r="FG27" s="146">
        <v>674.1600000000002</v>
      </c>
      <c r="FH27" s="256">
        <v>7.7648129687494738E-2</v>
      </c>
      <c r="FI27" s="256">
        <v>8.0742310622837765E-2</v>
      </c>
      <c r="FJ27" s="255">
        <v>26087.506503678764</v>
      </c>
      <c r="FK27" s="255">
        <v>1011.2400000000001</v>
      </c>
      <c r="FL27" s="292">
        <v>1</v>
      </c>
      <c r="FM27" s="255">
        <v>66135.127454636226</v>
      </c>
      <c r="FN27" s="119">
        <v>92222.633958314982</v>
      </c>
      <c r="FO27" s="295">
        <v>674.1600000000002</v>
      </c>
      <c r="FP27" s="189">
        <v>1.6947190314936113E-2</v>
      </c>
      <c r="FQ27" s="189">
        <v>1.7091608619419052E-2</v>
      </c>
      <c r="FR27" s="263">
        <v>25574.456184900726</v>
      </c>
      <c r="FS27" s="263">
        <v>1011.2400000000001</v>
      </c>
      <c r="FT27" s="296">
        <v>2</v>
      </c>
      <c r="FU27" s="263">
        <v>66135.127454636226</v>
      </c>
      <c r="FV27" s="117">
        <v>91709.583639536955</v>
      </c>
      <c r="FW27" s="146">
        <v>674.1600000000002</v>
      </c>
      <c r="FX27" s="256">
        <v>-1.9235268618315669E-2</v>
      </c>
      <c r="FY27" s="256">
        <v>-1.9051451317410373E-2</v>
      </c>
      <c r="FZ27" s="255">
        <v>21133.169565722445</v>
      </c>
      <c r="GA27" s="255">
        <v>1011.2400000000001</v>
      </c>
      <c r="GB27" s="292">
        <v>2</v>
      </c>
      <c r="GC27" s="255">
        <v>66135.127454636226</v>
      </c>
      <c r="GD27" s="119">
        <v>87268.297020358674</v>
      </c>
      <c r="GE27" s="295">
        <v>674.1600000000002</v>
      </c>
      <c r="GF27" s="189">
        <v>-8.8768960752183504E-2</v>
      </c>
      <c r="GG27" s="189">
        <v>-8.4943036773648339E-2</v>
      </c>
      <c r="GH27" s="263">
        <v>15234.917420752845</v>
      </c>
      <c r="GI27" s="263">
        <v>1011.2400000000001</v>
      </c>
      <c r="GJ27" s="296">
        <v>1</v>
      </c>
      <c r="GK27" s="263">
        <v>66135.127454636226</v>
      </c>
      <c r="GL27" s="117">
        <v>81370.044875389067</v>
      </c>
      <c r="GM27" s="146">
        <v>674.1600000000002</v>
      </c>
      <c r="GN27" s="256">
        <v>9.0922488733809082E-3</v>
      </c>
      <c r="GO27" s="256">
        <v>9.133708927948625E-3</v>
      </c>
      <c r="GP27" s="255">
        <v>24695.734934542776</v>
      </c>
      <c r="GQ27" s="255">
        <v>1011.2400000000001</v>
      </c>
      <c r="GR27" s="292">
        <v>2</v>
      </c>
      <c r="GS27" s="255">
        <v>66135.127454636226</v>
      </c>
      <c r="GT27" s="119">
        <v>90830.862389179005</v>
      </c>
      <c r="GU27" s="295">
        <v>674.1600000000002</v>
      </c>
      <c r="GV27" s="189">
        <v>3.5095446539382451E-2</v>
      </c>
      <c r="GW27" s="189">
        <v>3.5718559834363894E-2</v>
      </c>
      <c r="GX27" s="263">
        <v>15923.643438180816</v>
      </c>
      <c r="GY27" s="263">
        <v>1011.2400000000001</v>
      </c>
      <c r="GZ27" s="296">
        <v>2</v>
      </c>
      <c r="HA27" s="263">
        <v>66135.127454636226</v>
      </c>
      <c r="HB27" s="117">
        <v>82058.770892817047</v>
      </c>
      <c r="HC27" s="146">
        <v>674.1600000000002</v>
      </c>
      <c r="HD27" s="256">
        <v>-3.5082558201833182E-2</v>
      </c>
      <c r="HE27" s="256">
        <v>-3.4474299098656624E-2</v>
      </c>
      <c r="HF27" s="255">
        <v>17370.048176475604</v>
      </c>
      <c r="HG27" s="255">
        <v>1011.2400000000001</v>
      </c>
      <c r="HH27" s="292">
        <v>2</v>
      </c>
      <c r="HI27" s="255">
        <v>66135.127454636226</v>
      </c>
      <c r="HJ27" s="119">
        <v>83505.175631111837</v>
      </c>
      <c r="HK27" s="295">
        <v>674.1600000000002</v>
      </c>
      <c r="HL27" s="189">
        <v>-3.1942325530039423E-2</v>
      </c>
      <c r="HM27" s="189">
        <v>-3.143755820620342E-2</v>
      </c>
      <c r="HN27" s="263">
        <v>22615.472191028508</v>
      </c>
      <c r="HO27" s="263">
        <v>1011.2400000000001</v>
      </c>
      <c r="HP27" s="296">
        <v>1</v>
      </c>
      <c r="HQ27" s="263">
        <v>66135.127454636226</v>
      </c>
      <c r="HR27" s="117">
        <v>88750.599645664741</v>
      </c>
      <c r="HS27" s="146">
        <v>674.1600000000002</v>
      </c>
      <c r="HT27" s="256">
        <v>-3.9644552614908422E-2</v>
      </c>
      <c r="HU27" s="256">
        <v>-3.8868990052279728E-2</v>
      </c>
      <c r="HV27" s="255">
        <v>16855.561442891147</v>
      </c>
      <c r="HW27" s="255">
        <v>1011.2400000000001</v>
      </c>
      <c r="HX27" s="292">
        <v>1</v>
      </c>
      <c r="HY27" s="255">
        <v>66135.127454636226</v>
      </c>
      <c r="HZ27" s="119">
        <v>82990.688897527376</v>
      </c>
      <c r="IA27" s="295">
        <v>674.1600000000002</v>
      </c>
      <c r="IB27" s="189">
        <v>1.9232284755586887E-2</v>
      </c>
      <c r="IC27" s="189">
        <v>1.9418416475273093E-2</v>
      </c>
      <c r="ID27" s="263">
        <v>25796.340443685825</v>
      </c>
      <c r="IE27" s="263">
        <v>1011.2400000000001</v>
      </c>
      <c r="IF27" s="296">
        <v>1</v>
      </c>
      <c r="IG27" s="263">
        <v>31089.134862313298</v>
      </c>
      <c r="IH27" s="117">
        <v>56885.47530599912</v>
      </c>
      <c r="II27" s="146">
        <v>674.1600000000002</v>
      </c>
      <c r="IJ27" s="256">
        <v>3.2094046639542975E-2</v>
      </c>
      <c r="IK27" s="256">
        <v>3.261461467309501E-2</v>
      </c>
      <c r="IL27" s="255">
        <v>20456.802573488985</v>
      </c>
      <c r="IM27" s="255">
        <v>1011.2400000000001</v>
      </c>
      <c r="IN27" s="292">
        <v>1</v>
      </c>
      <c r="IO27" s="255">
        <v>66135.127454636226</v>
      </c>
      <c r="IP27" s="119">
        <v>86591.930028125207</v>
      </c>
      <c r="IQ27" s="295">
        <v>674.1600000000002</v>
      </c>
      <c r="IR27" s="189">
        <v>2.1959935179453723E-2</v>
      </c>
      <c r="IS27" s="189">
        <v>2.2202829277095493E-2</v>
      </c>
      <c r="IT27" s="263">
        <v>19254.830835167195</v>
      </c>
      <c r="IU27" s="263">
        <v>1011.2400000000001</v>
      </c>
      <c r="IV27" s="296">
        <v>1</v>
      </c>
      <c r="IW27" s="263">
        <v>66135.127454636226</v>
      </c>
      <c r="IX27" s="117">
        <v>85389.958289803413</v>
      </c>
      <c r="IY27" s="146">
        <v>674.1600000000002</v>
      </c>
      <c r="IZ27" s="256">
        <v>2.0335079484230375E-3</v>
      </c>
      <c r="JA27" s="256">
        <v>2.0355769279023495E-3</v>
      </c>
      <c r="JB27" s="255">
        <v>22363.278000135811</v>
      </c>
      <c r="JC27" s="255">
        <v>1011.2400000000001</v>
      </c>
      <c r="JD27" s="292">
        <v>2</v>
      </c>
      <c r="JE27" s="255">
        <v>66135.127454636226</v>
      </c>
      <c r="JF27" s="119">
        <v>88498.40545477203</v>
      </c>
      <c r="JG27" s="295">
        <v>674.1600000000002</v>
      </c>
      <c r="JH27" s="189">
        <v>-7.8597541119075853E-2</v>
      </c>
      <c r="JI27" s="189">
        <v>-7.5588112636122418E-2</v>
      </c>
      <c r="JJ27" s="263">
        <v>19463.617701961706</v>
      </c>
      <c r="JK27" s="263">
        <v>1011.2400000000001</v>
      </c>
      <c r="JL27" s="296">
        <v>1</v>
      </c>
      <c r="JM27" s="263">
        <v>26319.963133039619</v>
      </c>
      <c r="JN27" s="117">
        <v>45783.580835001325</v>
      </c>
      <c r="JO27" s="146">
        <v>674.1600000000002</v>
      </c>
      <c r="JP27" s="256">
        <v>9.1791248617940621E-2</v>
      </c>
      <c r="JQ27" s="256">
        <v>9.6135978295525559E-2</v>
      </c>
      <c r="JR27" s="255">
        <v>19137.029754365027</v>
      </c>
      <c r="JS27" s="255">
        <v>1011.2400000000001</v>
      </c>
      <c r="JT27" s="292">
        <v>2</v>
      </c>
      <c r="JU27" s="255">
        <v>66135.127454636226</v>
      </c>
      <c r="JV27" s="119">
        <v>85272.157209001249</v>
      </c>
      <c r="JW27" s="295">
        <v>674.1600000000002</v>
      </c>
      <c r="JX27" s="189">
        <v>-1.7193196542618198E-2</v>
      </c>
      <c r="JY27" s="189">
        <v>-1.7046236979168405E-2</v>
      </c>
      <c r="JZ27" s="263">
        <v>21727.269376951866</v>
      </c>
      <c r="KA27" s="263">
        <v>1011.2400000000001</v>
      </c>
      <c r="KB27" s="296">
        <v>1</v>
      </c>
      <c r="KC27" s="263">
        <v>66135.127454636226</v>
      </c>
      <c r="KD27" s="117">
        <v>87862.396831588092</v>
      </c>
      <c r="KE27" s="146">
        <v>674.1600000000002</v>
      </c>
      <c r="KF27" s="256">
        <v>-9.6148766654662557E-2</v>
      </c>
      <c r="KG27" s="256">
        <v>-9.167112303150049E-2</v>
      </c>
      <c r="KH27" s="255">
        <v>18150.674633624101</v>
      </c>
      <c r="KI27" s="255">
        <v>1011.2400000000001</v>
      </c>
      <c r="KJ27" s="292">
        <v>1</v>
      </c>
      <c r="KK27" s="255">
        <v>66135.127454636226</v>
      </c>
      <c r="KL27" s="119">
        <v>84285.80208826033</v>
      </c>
      <c r="KM27" s="295">
        <v>674.1600000000002</v>
      </c>
      <c r="KN27" s="189">
        <v>4.7210495362738893E-2</v>
      </c>
      <c r="KO27" s="189">
        <v>4.834265712403174E-2</v>
      </c>
      <c r="KP27" s="263">
        <v>20086.583849317241</v>
      </c>
      <c r="KQ27" s="263">
        <v>1011.2400000000001</v>
      </c>
      <c r="KR27" s="296">
        <v>2</v>
      </c>
      <c r="KS27" s="263">
        <v>66135.127454636226</v>
      </c>
      <c r="KT27" s="117">
        <v>86221.71130395346</v>
      </c>
      <c r="KU27" s="146">
        <v>674.1600000000002</v>
      </c>
      <c r="KV27" s="256">
        <v>-1.9028475061552214E-2</v>
      </c>
      <c r="KW27" s="256">
        <v>-1.8848576502146996E-2</v>
      </c>
      <c r="KX27" s="255">
        <v>27973.691776859992</v>
      </c>
      <c r="KY27" s="255">
        <v>1011.2400000000001</v>
      </c>
      <c r="KZ27" s="292">
        <v>1</v>
      </c>
      <c r="LA27" s="255">
        <v>66135.127454636226</v>
      </c>
      <c r="LB27" s="119">
        <v>94108.819231496222</v>
      </c>
      <c r="LC27" s="295">
        <v>674.1600000000002</v>
      </c>
      <c r="LD27" s="189">
        <v>4.4927928883562292E-2</v>
      </c>
      <c r="LE27" s="189">
        <v>4.5952474229626006E-2</v>
      </c>
      <c r="LF27" s="263">
        <v>28720.416898672313</v>
      </c>
      <c r="LG27" s="263">
        <v>1011.2400000000001</v>
      </c>
      <c r="LH27" s="296">
        <v>2</v>
      </c>
      <c r="LI27" s="263">
        <v>66135.127454636226</v>
      </c>
      <c r="LJ27" s="117">
        <v>94855.544353308534</v>
      </c>
      <c r="LK27" s="146">
        <v>674.1600000000002</v>
      </c>
      <c r="LL27" s="256">
        <v>-8.8252196282755033E-2</v>
      </c>
      <c r="LM27" s="256">
        <v>-8.4470045645571035E-2</v>
      </c>
      <c r="LN27" s="255">
        <v>24163.111941111703</v>
      </c>
      <c r="LO27" s="255">
        <v>1011.2400000000001</v>
      </c>
      <c r="LP27" s="292">
        <v>1</v>
      </c>
      <c r="LQ27" s="255">
        <v>66135.127454636226</v>
      </c>
      <c r="LR27" s="119">
        <v>90298.239395747922</v>
      </c>
      <c r="LS27" s="295">
        <v>674.1600000000002</v>
      </c>
      <c r="LT27" s="189">
        <v>8.634867885483755E-3</v>
      </c>
      <c r="LU27" s="189">
        <v>8.6722558932057492E-3</v>
      </c>
      <c r="LV27" s="263">
        <v>23633.472783659814</v>
      </c>
      <c r="LW27" s="263">
        <v>1011.2400000000001</v>
      </c>
      <c r="LX27" s="296">
        <v>2</v>
      </c>
      <c r="LY27" s="263">
        <v>66135.127454636226</v>
      </c>
      <c r="LZ27" s="117">
        <v>89768.600238296043</v>
      </c>
      <c r="MA27" s="146">
        <v>674.1600000000002</v>
      </c>
      <c r="MB27" s="256">
        <v>8.1179791275977659E-2</v>
      </c>
      <c r="MC27" s="256">
        <v>8.4565874521029594E-2</v>
      </c>
      <c r="MD27" s="255">
        <v>14658.326285055889</v>
      </c>
      <c r="ME27" s="255">
        <v>1011.2400000000001</v>
      </c>
      <c r="MF27" s="292">
        <v>2</v>
      </c>
      <c r="MG27" s="255">
        <v>66135.127454636226</v>
      </c>
      <c r="MH27" s="119">
        <v>80793.453739692108</v>
      </c>
      <c r="MI27" s="295">
        <v>674.1600000000002</v>
      </c>
      <c r="MJ27" s="189">
        <v>5.5522932744753464E-2</v>
      </c>
      <c r="MK27" s="189">
        <v>5.7093258844342243E-2</v>
      </c>
      <c r="ML27" s="263">
        <v>23596.337383189122</v>
      </c>
      <c r="MM27" s="263">
        <v>1011.2400000000001</v>
      </c>
      <c r="MN27" s="296">
        <v>1</v>
      </c>
      <c r="MO27" s="263">
        <v>66135.127454636226</v>
      </c>
      <c r="MP27" s="117">
        <v>89731.464837825348</v>
      </c>
      <c r="MQ27" s="146">
        <v>674.1600000000002</v>
      </c>
      <c r="MR27" s="256">
        <v>8.4362035144512348E-2</v>
      </c>
      <c r="MS27" s="256">
        <v>8.8022724978632727E-2</v>
      </c>
      <c r="MT27" s="255">
        <v>23482.085299757859</v>
      </c>
      <c r="MU27" s="255">
        <v>1011.2400000000001</v>
      </c>
      <c r="MV27" s="292">
        <v>2</v>
      </c>
      <c r="MW27" s="255">
        <v>44018.271793922075</v>
      </c>
      <c r="MX27" s="119">
        <v>67500.357093679937</v>
      </c>
      <c r="MY27" s="295">
        <v>674.1600000000002</v>
      </c>
      <c r="MZ27" s="189">
        <v>2.66245931784546E-2</v>
      </c>
      <c r="NA27" s="189">
        <v>2.6982194266654602E-2</v>
      </c>
      <c r="NB27" s="263">
        <v>22915.715297100563</v>
      </c>
      <c r="NC27" s="263">
        <v>1011.2400000000001</v>
      </c>
      <c r="ND27" s="296">
        <v>1</v>
      </c>
      <c r="NE27" s="263">
        <v>66135.127454636226</v>
      </c>
      <c r="NF27" s="117">
        <v>89050.842751736782</v>
      </c>
      <c r="NG27" s="146">
        <v>674.1600000000002</v>
      </c>
      <c r="NH27" s="256">
        <v>5.9844227960478003E-2</v>
      </c>
      <c r="NI27" s="256">
        <v>6.1671154982890108E-2</v>
      </c>
      <c r="NJ27" s="255">
        <v>20551.434147883676</v>
      </c>
      <c r="NK27" s="255">
        <v>1011.2400000000001</v>
      </c>
      <c r="NL27" s="292">
        <v>1</v>
      </c>
      <c r="NM27" s="255">
        <v>66135.127454636226</v>
      </c>
      <c r="NN27" s="119">
        <v>86686.561602519898</v>
      </c>
      <c r="NO27" s="295">
        <v>674.1600000000002</v>
      </c>
      <c r="NP27" s="189">
        <v>-5.1740320641607877E-2</v>
      </c>
      <c r="NQ27" s="189">
        <v>-5.0424580035072775E-2</v>
      </c>
      <c r="NR27" s="263">
        <v>20599.415052857385</v>
      </c>
      <c r="NS27" s="263">
        <v>1011.2400000000001</v>
      </c>
      <c r="NT27" s="296">
        <v>2</v>
      </c>
      <c r="NU27" s="263">
        <v>66135.127454636226</v>
      </c>
      <c r="NV27" s="117">
        <v>86734.542507493607</v>
      </c>
      <c r="NW27" s="146">
        <v>674.1600000000002</v>
      </c>
      <c r="NX27" s="256">
        <v>1.5323466088888949E-2</v>
      </c>
      <c r="NY27" s="256">
        <v>1.544147238003446E-2</v>
      </c>
      <c r="NZ27" s="255">
        <v>20498.253400768677</v>
      </c>
      <c r="OA27" s="255">
        <v>1011.2400000000001</v>
      </c>
      <c r="OB27" s="292">
        <v>1</v>
      </c>
      <c r="OC27" s="255">
        <v>66135.127454636226</v>
      </c>
      <c r="OD27" s="119">
        <v>86633.380855404903</v>
      </c>
      <c r="OE27" s="295">
        <v>674.1600000000002</v>
      </c>
      <c r="OF27" s="189">
        <v>-3.4384372449685514E-2</v>
      </c>
      <c r="OG27" s="189">
        <v>-3.379994742698389E-2</v>
      </c>
      <c r="OH27" s="263">
        <v>18102.610125300329</v>
      </c>
      <c r="OI27" s="263">
        <v>1011.2400000000001</v>
      </c>
      <c r="OJ27" s="296">
        <v>2</v>
      </c>
      <c r="OK27" s="263">
        <v>66135.127454636226</v>
      </c>
      <c r="OL27" s="117">
        <v>84237.737579936555</v>
      </c>
      <c r="OM27" s="146">
        <v>674.1600000000002</v>
      </c>
      <c r="ON27" s="256">
        <v>8.028817739352874E-2</v>
      </c>
      <c r="OO27" s="256">
        <v>8.3599291504328432E-2</v>
      </c>
      <c r="OP27" s="255">
        <v>17158.015354269679</v>
      </c>
      <c r="OQ27" s="255">
        <v>1011.2400000000001</v>
      </c>
      <c r="OR27" s="292">
        <v>1</v>
      </c>
      <c r="OS27" s="255">
        <v>66135.127454636226</v>
      </c>
      <c r="OT27" s="119">
        <v>83293.142808905905</v>
      </c>
      <c r="OU27" s="295">
        <v>674.1600000000002</v>
      </c>
      <c r="OV27" s="189">
        <v>5.0173774297825983E-3</v>
      </c>
      <c r="OW27" s="189">
        <v>5.0299855456581444E-3</v>
      </c>
      <c r="OX27" s="263">
        <v>20288.201927725811</v>
      </c>
      <c r="OY27" s="263">
        <v>1011.2400000000001</v>
      </c>
      <c r="OZ27" s="296">
        <v>1</v>
      </c>
      <c r="PA27" s="263">
        <v>66135.127454636226</v>
      </c>
      <c r="PB27" s="117">
        <v>86423.329382362033</v>
      </c>
      <c r="PC27" s="146">
        <v>674.1600000000002</v>
      </c>
      <c r="PD27" s="256">
        <v>-2.6587190291355065E-2</v>
      </c>
      <c r="PE27" s="256">
        <v>-2.6236862557582175E-2</v>
      </c>
      <c r="PF27" s="255">
        <v>21564.710125214504</v>
      </c>
      <c r="PG27" s="255">
        <v>1011.2400000000001</v>
      </c>
      <c r="PH27" s="292">
        <v>1</v>
      </c>
      <c r="PI27" s="255">
        <v>66135.127454636226</v>
      </c>
      <c r="PJ27" s="119">
        <v>87699.837579850733</v>
      </c>
      <c r="PK27" s="295">
        <v>674.1600000000002</v>
      </c>
      <c r="PL27" s="189">
        <v>1.300120404838314E-2</v>
      </c>
      <c r="PM27" s="189">
        <v>1.3086087163739935E-2</v>
      </c>
      <c r="PN27" s="263">
        <v>27420.846888156466</v>
      </c>
      <c r="PO27" s="263">
        <v>1011.2400000000001</v>
      </c>
      <c r="PP27" s="296">
        <v>2</v>
      </c>
      <c r="PQ27" s="263">
        <v>23405.866668028022</v>
      </c>
      <c r="PR27" s="117">
        <v>50826.713556184492</v>
      </c>
      <c r="PS27" s="146">
        <v>674.1600000000002</v>
      </c>
      <c r="PT27" s="256">
        <v>4.3965775781611739E-3</v>
      </c>
      <c r="PU27" s="256">
        <v>4.4062567051739165E-3</v>
      </c>
      <c r="PV27" s="255">
        <v>31090.92028606973</v>
      </c>
      <c r="PW27" s="255">
        <v>1011.2400000000001</v>
      </c>
      <c r="PX27" s="292">
        <v>2</v>
      </c>
      <c r="PY27" s="255">
        <v>66135.127454636226</v>
      </c>
      <c r="PZ27" s="119">
        <v>97226.047740705952</v>
      </c>
      <c r="QA27" s="295">
        <v>674.1600000000002</v>
      </c>
      <c r="QB27" s="189">
        <v>-6.6716512209714404E-2</v>
      </c>
      <c r="QC27" s="189">
        <v>-6.4539644659925344E-2</v>
      </c>
      <c r="QD27" s="263">
        <v>22377.203934392921</v>
      </c>
      <c r="QE27" s="263">
        <v>1011.2400000000001</v>
      </c>
      <c r="QF27" s="296">
        <v>1</v>
      </c>
      <c r="QG27" s="263">
        <v>22542.332427388024</v>
      </c>
      <c r="QH27" s="117">
        <v>44919.536361780949</v>
      </c>
      <c r="QI27" s="146">
        <v>674.1600000000002</v>
      </c>
      <c r="QJ27" s="256">
        <v>-5.7820378338231802E-2</v>
      </c>
      <c r="QK27" s="256">
        <v>-5.6180537367670591E-2</v>
      </c>
      <c r="QL27" s="255">
        <v>18448.781702278258</v>
      </c>
      <c r="QM27" s="255">
        <v>1011.2400000000001</v>
      </c>
      <c r="QN27" s="292">
        <v>1</v>
      </c>
      <c r="QO27" s="255">
        <v>66135.127454636226</v>
      </c>
      <c r="QP27" s="119">
        <v>84583.90915691448</v>
      </c>
      <c r="QQ27" s="295">
        <v>674.1600000000002</v>
      </c>
      <c r="QR27" s="189">
        <v>-3.7257076452294424E-2</v>
      </c>
      <c r="QS27" s="189">
        <v>-3.657157125185162E-2</v>
      </c>
      <c r="QT27" s="263">
        <v>18342.581024342708</v>
      </c>
      <c r="QU27" s="263">
        <v>1011.2400000000001</v>
      </c>
      <c r="QV27" s="296">
        <v>1</v>
      </c>
      <c r="QW27" s="263">
        <v>66135.127454636226</v>
      </c>
      <c r="QX27" s="117">
        <v>84477.708478978937</v>
      </c>
      <c r="QY27" s="146">
        <v>674.1600000000002</v>
      </c>
      <c r="QZ27" s="256">
        <v>-2.0296397658940458E-2</v>
      </c>
      <c r="RA27" s="256">
        <v>-2.0091812233565709E-2</v>
      </c>
      <c r="RB27" s="255">
        <v>18679.851358903477</v>
      </c>
      <c r="RC27" s="255">
        <v>1011.2400000000001</v>
      </c>
      <c r="RD27" s="292">
        <v>1</v>
      </c>
      <c r="RE27" s="255">
        <v>66135.127454636226</v>
      </c>
      <c r="RF27" s="119">
        <v>84814.978813539696</v>
      </c>
      <c r="RG27" s="295">
        <v>674.1600000000002</v>
      </c>
      <c r="RH27" s="189">
        <v>-3.2063979467987565E-2</v>
      </c>
      <c r="RI27" s="189">
        <v>-3.1555380474479588E-2</v>
      </c>
      <c r="RJ27" s="263">
        <v>19657.495748354377</v>
      </c>
      <c r="RK27" s="263">
        <v>1011.2400000000001</v>
      </c>
      <c r="RL27" s="296">
        <v>2</v>
      </c>
      <c r="RM27" s="263">
        <v>66135.127454636226</v>
      </c>
      <c r="RN27" s="117">
        <v>85792.623202990595</v>
      </c>
      <c r="RO27" s="146">
        <v>674.1600000000002</v>
      </c>
      <c r="RP27" s="256">
        <v>-4.0236782840591082E-2</v>
      </c>
      <c r="RQ27" s="256">
        <v>-3.9438032368549925E-2</v>
      </c>
      <c r="RR27" s="255">
        <v>15663.429131131776</v>
      </c>
      <c r="RS27" s="255">
        <v>1011.2400000000001</v>
      </c>
      <c r="RT27" s="292">
        <v>2</v>
      </c>
      <c r="RU27" s="255">
        <v>66135.127454636226</v>
      </c>
      <c r="RV27" s="119">
        <v>81798.556585768005</v>
      </c>
      <c r="RW27" s="295">
        <v>674.1600000000002</v>
      </c>
      <c r="RX27" s="189">
        <v>1.0781921888096676E-2</v>
      </c>
      <c r="RY27" s="189">
        <v>1.0840256271646309E-2</v>
      </c>
      <c r="RZ27" s="263">
        <v>24812.708419799761</v>
      </c>
      <c r="SA27" s="263">
        <v>1011.2400000000001</v>
      </c>
      <c r="SB27" s="296">
        <v>1</v>
      </c>
      <c r="SC27" s="263">
        <v>66135.127454636226</v>
      </c>
      <c r="SD27" s="117">
        <v>90947.835874435987</v>
      </c>
      <c r="SE27" s="146">
        <v>674.1600000000002</v>
      </c>
      <c r="SF27" s="256">
        <v>-2.0185898791157321E-2</v>
      </c>
      <c r="SG27" s="256">
        <v>-1.9983527505726295E-2</v>
      </c>
      <c r="SH27" s="255">
        <v>17115.565119840801</v>
      </c>
      <c r="SI27" s="255">
        <v>1011.2400000000001</v>
      </c>
      <c r="SJ27" s="292">
        <v>1</v>
      </c>
      <c r="SK27" s="255">
        <v>23405.866668028022</v>
      </c>
      <c r="SL27" s="119">
        <v>40521.431787868823</v>
      </c>
      <c r="SM27" s="295">
        <v>674.1600000000002</v>
      </c>
      <c r="SN27" s="189">
        <v>3.4370338374603709E-2</v>
      </c>
      <c r="SO27" s="189">
        <v>3.4967824065426534E-2</v>
      </c>
      <c r="SP27" s="263">
        <v>23314.102739550457</v>
      </c>
      <c r="SQ27" s="263">
        <v>1011.2400000000001</v>
      </c>
      <c r="SR27" s="296">
        <v>1</v>
      </c>
      <c r="SS27" s="263">
        <v>66135.127454636226</v>
      </c>
      <c r="ST27" s="117">
        <v>89449.230194186675</v>
      </c>
      <c r="SU27" s="146">
        <v>674.1600000000002</v>
      </c>
      <c r="SV27" s="256">
        <v>-8.1841613285990655E-2</v>
      </c>
      <c r="SW27" s="256">
        <v>-7.8582112509118396E-2</v>
      </c>
      <c r="SX27" s="255">
        <v>16819.74879445184</v>
      </c>
      <c r="SY27" s="255">
        <v>1011.2400000000001</v>
      </c>
      <c r="SZ27" s="292">
        <v>1</v>
      </c>
      <c r="TA27" s="255">
        <v>66135.127454636226</v>
      </c>
      <c r="TB27" s="119">
        <v>82954.876249088062</v>
      </c>
      <c r="TC27" s="295">
        <v>674.1600000000002</v>
      </c>
      <c r="TD27" s="189">
        <v>2.9847878599078722E-2</v>
      </c>
      <c r="TE27" s="189">
        <v>3.0297791688454812E-2</v>
      </c>
      <c r="TF27" s="263">
        <v>19173.220701780221</v>
      </c>
      <c r="TG27" s="263">
        <v>1011.2400000000001</v>
      </c>
      <c r="TH27" s="296">
        <v>1</v>
      </c>
      <c r="TI27" s="263">
        <v>66135.127454636226</v>
      </c>
      <c r="TJ27" s="117">
        <v>85308.348156416439</v>
      </c>
      <c r="TK27" s="146">
        <v>674.1600000000002</v>
      </c>
      <c r="TL27" s="256">
        <v>-9.1689081048320006E-2</v>
      </c>
      <c r="TM27" s="256">
        <v>-8.7611215586548052E-2</v>
      </c>
      <c r="TN27" s="255">
        <v>26862.931983022292</v>
      </c>
      <c r="TO27" s="255">
        <v>1011.2400000000001</v>
      </c>
      <c r="TP27" s="292">
        <v>2</v>
      </c>
      <c r="TQ27" s="255">
        <v>66135.127454636226</v>
      </c>
      <c r="TR27" s="119">
        <v>92998.059437658521</v>
      </c>
      <c r="TS27" s="295">
        <v>674.1600000000002</v>
      </c>
      <c r="TT27" s="189">
        <v>2.0020930376609198E-2</v>
      </c>
      <c r="TU27" s="189">
        <v>2.0222693448486595E-2</v>
      </c>
      <c r="TV27" s="263">
        <v>25158.772053229466</v>
      </c>
      <c r="TW27" s="263">
        <v>1011.2400000000001</v>
      </c>
      <c r="TX27" s="296">
        <v>1</v>
      </c>
      <c r="TY27" s="263">
        <v>66135.127454636226</v>
      </c>
      <c r="TZ27" s="117">
        <v>91293.899507865688</v>
      </c>
      <c r="UA27" s="146">
        <v>674.1600000000002</v>
      </c>
      <c r="UB27" s="256">
        <v>-5.7890286365252848E-2</v>
      </c>
      <c r="UC27" s="256">
        <v>-5.6246515617935811E-2</v>
      </c>
      <c r="UD27" s="255">
        <v>17645.608380341946</v>
      </c>
      <c r="UE27" s="255">
        <v>1011.2400000000001</v>
      </c>
      <c r="UF27" s="292">
        <v>1</v>
      </c>
      <c r="UG27" s="255">
        <v>21727.677483388023</v>
      </c>
      <c r="UH27" s="119">
        <v>39373.285863729965</v>
      </c>
      <c r="UI27" s="295">
        <v>674.1600000000002</v>
      </c>
      <c r="UJ27" s="189">
        <v>7.2767508191917032E-2</v>
      </c>
      <c r="UK27" s="189">
        <v>7.5480467447843758E-2</v>
      </c>
      <c r="UL27" s="263">
        <v>26113.011029443722</v>
      </c>
      <c r="UM27" s="263">
        <v>1011.2400000000001</v>
      </c>
      <c r="UN27" s="296">
        <v>1</v>
      </c>
      <c r="UO27" s="263">
        <v>66135.127454636226</v>
      </c>
      <c r="UP27" s="117">
        <v>92248.138484079944</v>
      </c>
      <c r="UQ27" s="146">
        <v>674.1600000000002</v>
      </c>
      <c r="UR27" s="256">
        <v>3.3872677601497277E-3</v>
      </c>
      <c r="US27" s="256">
        <v>3.3930110344275732E-3</v>
      </c>
      <c r="UT27" s="255">
        <v>22778.022656066521</v>
      </c>
      <c r="UU27" s="255">
        <v>1011.2400000000001</v>
      </c>
      <c r="UV27" s="292">
        <v>1</v>
      </c>
      <c r="UW27" s="255">
        <v>66135.127454636226</v>
      </c>
      <c r="UX27" s="119">
        <v>88913.150110702743</v>
      </c>
      <c r="UY27" s="295">
        <v>674.1600000000002</v>
      </c>
      <c r="UZ27" s="189">
        <v>2.8720414169154315E-3</v>
      </c>
      <c r="VA27" s="189">
        <v>2.8761696790995384E-3</v>
      </c>
      <c r="VB27" s="263">
        <v>20213.948839427245</v>
      </c>
      <c r="VC27" s="263">
        <v>1011.2400000000001</v>
      </c>
      <c r="VD27" s="296">
        <v>1</v>
      </c>
      <c r="VE27" s="263">
        <v>66135.127454636226</v>
      </c>
      <c r="VF27" s="117">
        <v>86349.076294063474</v>
      </c>
      <c r="VG27" s="146">
        <v>674.1600000000002</v>
      </c>
      <c r="VH27" s="256">
        <v>3.1883682527627717E-3</v>
      </c>
      <c r="VI27" s="256">
        <v>3.1934565051239261E-3</v>
      </c>
      <c r="VJ27" s="255">
        <v>27042.81482632153</v>
      </c>
      <c r="VK27" s="255">
        <v>1011.2400000000001</v>
      </c>
      <c r="VL27" s="292">
        <v>1</v>
      </c>
      <c r="VM27" s="255">
        <v>66135.127454636226</v>
      </c>
      <c r="VN27" s="119">
        <v>93177.942280957752</v>
      </c>
      <c r="VO27" s="295">
        <v>674.1600000000002</v>
      </c>
      <c r="VP27" s="189">
        <v>-8.3219919731865877E-2</v>
      </c>
      <c r="VQ27" s="189">
        <v>-7.9851233902777596E-2</v>
      </c>
      <c r="VR27" s="263">
        <v>17959.298874142973</v>
      </c>
      <c r="VS27" s="263">
        <v>1011.2400000000001</v>
      </c>
      <c r="VT27" s="296">
        <v>2</v>
      </c>
      <c r="VU27" s="263">
        <v>66135.127454636226</v>
      </c>
      <c r="VV27" s="117">
        <v>84094.426328779198</v>
      </c>
      <c r="VW27" s="146">
        <v>674.1600000000002</v>
      </c>
      <c r="VX27" s="256">
        <v>0.10931203624863849</v>
      </c>
      <c r="VY27" s="256">
        <v>0.11551037571331313</v>
      </c>
      <c r="VZ27" s="255">
        <v>23819.650566678141</v>
      </c>
      <c r="WA27" s="255">
        <v>1011.2400000000001</v>
      </c>
      <c r="WB27" s="292">
        <v>2</v>
      </c>
      <c r="WC27" s="255">
        <v>66135.127454636226</v>
      </c>
      <c r="WD27" s="119">
        <v>89954.778021314371</v>
      </c>
      <c r="WE27" s="295">
        <v>674.1600000000002</v>
      </c>
      <c r="WF27" s="189">
        <v>5.5604548632086324E-2</v>
      </c>
      <c r="WG27" s="189">
        <v>5.7179537969482164E-2</v>
      </c>
      <c r="WH27" s="263">
        <v>22623.072315327834</v>
      </c>
      <c r="WI27" s="263">
        <v>1011.2400000000001</v>
      </c>
      <c r="WJ27" s="296">
        <v>1</v>
      </c>
      <c r="WK27" s="263">
        <v>66135.127454636226</v>
      </c>
      <c r="WL27" s="117">
        <v>88758.199769964063</v>
      </c>
      <c r="WM27" s="146">
        <v>674.1600000000002</v>
      </c>
      <c r="WN27" s="256">
        <v>-3.1604188267283784E-2</v>
      </c>
      <c r="WO27" s="256">
        <v>-3.1109995775916666E-2</v>
      </c>
      <c r="WP27" s="255">
        <v>20421.666734080067</v>
      </c>
      <c r="WQ27" s="255">
        <v>1011.2400000000001</v>
      </c>
      <c r="WR27" s="292">
        <v>2</v>
      </c>
      <c r="WS27" s="255">
        <v>66135.127454636226</v>
      </c>
      <c r="WT27" s="119">
        <v>86556.794188716289</v>
      </c>
      <c r="WU27" s="295">
        <v>674.1600000000002</v>
      </c>
      <c r="WV27" s="189">
        <v>9.3837861763493166E-2</v>
      </c>
      <c r="WW27" s="189">
        <v>9.8381641816405851E-2</v>
      </c>
      <c r="WX27" s="263">
        <v>20174.030796704985</v>
      </c>
      <c r="WY27" s="263">
        <v>1011.2400000000001</v>
      </c>
      <c r="WZ27" s="296">
        <v>1</v>
      </c>
      <c r="XA27" s="263">
        <v>66135.127454636226</v>
      </c>
      <c r="XB27" s="117">
        <v>86309.158251341214</v>
      </c>
      <c r="XC27" s="146">
        <v>674.1600000000002</v>
      </c>
      <c r="XD27" s="256">
        <v>-2.6514315876594179E-2</v>
      </c>
      <c r="XE27" s="256">
        <v>-2.6165897553090178E-2</v>
      </c>
      <c r="XF27" s="255">
        <v>24484.87443233492</v>
      </c>
      <c r="XG27" s="255">
        <v>1011.2400000000001</v>
      </c>
      <c r="XH27" s="292">
        <v>1</v>
      </c>
      <c r="XI27" s="255">
        <v>66135.127454636226</v>
      </c>
      <c r="XJ27" s="119">
        <v>90620.001886971149</v>
      </c>
      <c r="XK27" s="295">
        <v>674.1600000000002</v>
      </c>
      <c r="XL27" s="189">
        <v>3.25465438386821E-2</v>
      </c>
      <c r="XM27" s="189">
        <v>3.3081975625811166E-2</v>
      </c>
      <c r="XN27" s="263">
        <v>20825.480452807213</v>
      </c>
      <c r="XO27" s="263">
        <v>1011.2400000000001</v>
      </c>
      <c r="XP27" s="296">
        <v>1</v>
      </c>
      <c r="XQ27" s="263">
        <v>66135.127454636226</v>
      </c>
      <c r="XR27" s="117">
        <v>86960.607907443438</v>
      </c>
      <c r="XS27" s="146">
        <v>674.1600000000002</v>
      </c>
      <c r="XT27" s="256">
        <v>0.13433403442167674</v>
      </c>
      <c r="XU27" s="256">
        <v>0.14377481600032027</v>
      </c>
      <c r="XV27" s="255">
        <v>22054.888348853881</v>
      </c>
      <c r="XW27" s="255">
        <v>1011.2400000000001</v>
      </c>
      <c r="XX27" s="292">
        <v>1</v>
      </c>
      <c r="XY27" s="255">
        <v>66135.127454636226</v>
      </c>
      <c r="XZ27" s="119">
        <v>88190.015803490111</v>
      </c>
      <c r="YA27" s="295">
        <v>674.1600000000002</v>
      </c>
      <c r="YB27" s="189">
        <v>-2.8335173265789545E-2</v>
      </c>
      <c r="YC27" s="189">
        <v>-2.793749716977334E-2</v>
      </c>
      <c r="YD27" s="263">
        <v>17516.545025382457</v>
      </c>
      <c r="YE27" s="263">
        <v>1011.2400000000001</v>
      </c>
      <c r="YF27" s="296">
        <v>2</v>
      </c>
      <c r="YG27" s="263">
        <v>66135.127454636226</v>
      </c>
      <c r="YH27" s="117">
        <v>83651.672480018678</v>
      </c>
      <c r="YI27" s="146">
        <v>674.1600000000002</v>
      </c>
      <c r="YJ27" s="256">
        <v>9.7825121356637304E-3</v>
      </c>
      <c r="YK27" s="256">
        <v>9.8305173169015436E-3</v>
      </c>
      <c r="YL27" s="255">
        <v>21592.603790118555</v>
      </c>
      <c r="YM27" s="255">
        <v>1011.2400000000001</v>
      </c>
      <c r="YN27" s="292">
        <v>1</v>
      </c>
      <c r="YO27" s="255">
        <v>66135.127454636226</v>
      </c>
      <c r="YP27" s="119">
        <v>87727.731244754774</v>
      </c>
      <c r="YQ27" s="295">
        <v>674.1600000000002</v>
      </c>
      <c r="YR27" s="189">
        <v>-5.360472563707433E-2</v>
      </c>
      <c r="YS27" s="189">
        <v>-5.2193323851876694E-2</v>
      </c>
      <c r="YT27" s="263">
        <v>23578.049712486463</v>
      </c>
      <c r="YU27" s="263">
        <v>1011.2400000000001</v>
      </c>
      <c r="YV27" s="296">
        <v>1</v>
      </c>
      <c r="YW27" s="263">
        <v>66135.127454636226</v>
      </c>
      <c r="YX27" s="117">
        <v>89713.177167122689</v>
      </c>
      <c r="YY27" s="146">
        <v>674.1600000000002</v>
      </c>
      <c r="YZ27" s="256">
        <v>1.4802122916575181E-2</v>
      </c>
      <c r="ZA27" s="256">
        <v>1.4912216875384354E-2</v>
      </c>
      <c r="ZB27" s="255">
        <v>21360.912608371524</v>
      </c>
      <c r="ZC27" s="255">
        <v>1011.2400000000001</v>
      </c>
      <c r="ZD27" s="292">
        <v>1</v>
      </c>
      <c r="ZE27" s="255">
        <v>66135.127454636226</v>
      </c>
      <c r="ZF27" s="119">
        <v>87496.040063007749</v>
      </c>
      <c r="ZG27" s="295">
        <v>674.1600000000002</v>
      </c>
      <c r="ZH27" s="189">
        <v>-0.1624279748974308</v>
      </c>
      <c r="ZI27" s="189">
        <v>-0.14992268507368667</v>
      </c>
      <c r="ZJ27" s="263">
        <v>20617.009597809603</v>
      </c>
      <c r="ZK27" s="263">
        <v>1011.2400000000001</v>
      </c>
      <c r="ZL27" s="296">
        <v>2</v>
      </c>
      <c r="ZM27" s="263">
        <v>66135.127454636226</v>
      </c>
      <c r="ZN27" s="117">
        <v>86752.137052445833</v>
      </c>
      <c r="ZO27" s="146">
        <v>674.1600000000002</v>
      </c>
      <c r="ZP27" s="256">
        <v>-4.5864217152581106E-2</v>
      </c>
      <c r="ZQ27" s="256">
        <v>-4.4828350687810548E-2</v>
      </c>
      <c r="ZR27" s="255">
        <v>18450.968406046966</v>
      </c>
      <c r="ZS27" s="255">
        <v>1011.2400000000001</v>
      </c>
      <c r="ZT27" s="292">
        <v>1</v>
      </c>
      <c r="ZU27" s="255">
        <v>66135.127454636226</v>
      </c>
      <c r="ZV27" s="119">
        <v>84586.095860683185</v>
      </c>
      <c r="ZW27" s="295">
        <v>674.1600000000002</v>
      </c>
      <c r="ZX27" s="189">
        <v>-1.3395630388090659E-2</v>
      </c>
      <c r="ZY27" s="189">
        <v>-1.3306308218430818E-2</v>
      </c>
      <c r="ZZ27" s="263">
        <v>20782.762669452659</v>
      </c>
      <c r="AAA27" s="263">
        <v>1011.2400000000001</v>
      </c>
      <c r="AAB27" s="296">
        <v>1</v>
      </c>
      <c r="AAC27" s="263">
        <v>66135.127454636226</v>
      </c>
      <c r="AAD27" s="117">
        <v>86917.890124088881</v>
      </c>
      <c r="AAE27" s="146">
        <v>674.1600000000002</v>
      </c>
      <c r="AAF27" s="256">
        <v>-2.8936200570109361E-2</v>
      </c>
      <c r="AAG27" s="256">
        <v>-2.8521557739722869E-2</v>
      </c>
      <c r="AAH27" s="255">
        <v>21886.542957172049</v>
      </c>
      <c r="AAI27" s="255">
        <v>1011.2400000000001</v>
      </c>
      <c r="AAJ27" s="292">
        <v>1</v>
      </c>
      <c r="AAK27" s="255">
        <v>66135.127454636226</v>
      </c>
      <c r="AAL27" s="119">
        <v>88021.670411808271</v>
      </c>
      <c r="AAM27" s="295">
        <v>674.1600000000002</v>
      </c>
      <c r="AAN27" s="189">
        <v>-1.6654377639636536E-2</v>
      </c>
      <c r="AAO27" s="189">
        <v>-1.6516460196840832E-2</v>
      </c>
      <c r="AAP27" s="263">
        <v>18204.815214913517</v>
      </c>
      <c r="AAQ27" s="263">
        <v>1011.2400000000001</v>
      </c>
      <c r="AAR27" s="296">
        <v>1</v>
      </c>
      <c r="AAS27" s="263">
        <v>66135.127454636226</v>
      </c>
      <c r="AAT27" s="117">
        <v>84339.942669549739</v>
      </c>
      <c r="AAU27" s="146">
        <v>674.1600000000002</v>
      </c>
      <c r="AAV27" s="256">
        <v>0.13197260280900566</v>
      </c>
      <c r="AAW27" s="256">
        <v>0.14107705653292446</v>
      </c>
      <c r="AAX27" s="255">
        <v>23072.279850855197</v>
      </c>
      <c r="AAY27" s="255">
        <v>1011.2400000000001</v>
      </c>
      <c r="AAZ27" s="292">
        <v>1</v>
      </c>
      <c r="ABA27" s="255">
        <v>66135.127454636226</v>
      </c>
      <c r="ABB27" s="119">
        <v>89207.407305491419</v>
      </c>
      <c r="ABC27" s="295">
        <v>674.1600000000002</v>
      </c>
      <c r="ABD27" s="189">
        <v>-2.1464062285948767E-2</v>
      </c>
      <c r="ABE27" s="189">
        <v>-2.1235348598726E-2</v>
      </c>
      <c r="ABF27" s="263">
        <v>18863.301600295534</v>
      </c>
      <c r="ABG27" s="263">
        <v>1011.2400000000001</v>
      </c>
      <c r="ABH27" s="296">
        <v>1</v>
      </c>
      <c r="ABI27" s="263">
        <v>66135.127454636226</v>
      </c>
      <c r="ABJ27" s="117">
        <v>84998.429054931767</v>
      </c>
      <c r="ABK27" s="146">
        <v>674.1600000000002</v>
      </c>
      <c r="ABL27" s="256">
        <v>-0.11725901140198824</v>
      </c>
      <c r="ABM27" s="256">
        <v>-0.11064518970747472</v>
      </c>
      <c r="ABN27" s="255">
        <v>19528.437719551181</v>
      </c>
      <c r="ABO27" s="255">
        <v>1011.2400000000001</v>
      </c>
      <c r="ABP27" s="292">
        <v>1</v>
      </c>
      <c r="ABQ27" s="255">
        <v>66135.127454636226</v>
      </c>
      <c r="ABR27" s="119">
        <v>85663.565174187403</v>
      </c>
      <c r="ABS27" s="295">
        <v>674.1600000000002</v>
      </c>
      <c r="ABT27" s="189">
        <v>-2.7893693017046788E-2</v>
      </c>
      <c r="ABU27" s="189">
        <v>-2.7508256030459588E-2</v>
      </c>
      <c r="ABV27" s="263">
        <v>22156.459888891983</v>
      </c>
      <c r="ABW27" s="263">
        <v>1011.2400000000001</v>
      </c>
      <c r="ABX27" s="296">
        <v>2</v>
      </c>
      <c r="ABY27" s="263">
        <v>66135.127454636226</v>
      </c>
      <c r="ABZ27" s="117">
        <v>88291.587343528212</v>
      </c>
      <c r="ACA27" s="146">
        <v>674.1600000000002</v>
      </c>
      <c r="ACB27" s="256">
        <v>8.0866267707949996E-2</v>
      </c>
      <c r="ACC27" s="256">
        <v>8.4225890857519081E-2</v>
      </c>
      <c r="ACD27" s="255">
        <v>21032.801127378258</v>
      </c>
      <c r="ACE27" s="255">
        <v>1011.2400000000001</v>
      </c>
      <c r="ACF27" s="292">
        <v>1</v>
      </c>
      <c r="ACG27" s="255">
        <v>66135.127454636226</v>
      </c>
      <c r="ACH27" s="119">
        <v>87167.928582014487</v>
      </c>
      <c r="ACI27" s="295">
        <v>674.1600000000002</v>
      </c>
      <c r="ACJ27" s="189">
        <v>-6.2885834357678519E-3</v>
      </c>
      <c r="ACK27" s="189">
        <v>-6.2688516782211101E-3</v>
      </c>
      <c r="ACL27" s="263">
        <v>23784.650996752465</v>
      </c>
      <c r="ACM27" s="263">
        <v>1011.2400000000001</v>
      </c>
      <c r="ACN27" s="296">
        <v>1</v>
      </c>
      <c r="ACO27" s="263">
        <v>66135.127454636226</v>
      </c>
      <c r="ACP27" s="117">
        <v>89919.778451388687</v>
      </c>
      <c r="ACQ27" s="146">
        <v>674.1600000000002</v>
      </c>
      <c r="ACR27" s="256">
        <v>7.2529725305976941E-2</v>
      </c>
      <c r="ACS27" s="256">
        <v>7.5224767000321879E-2</v>
      </c>
      <c r="ACT27" s="255">
        <v>17236.192235157712</v>
      </c>
      <c r="ACU27" s="255">
        <v>1011.2400000000001</v>
      </c>
      <c r="ACV27" s="292">
        <v>1</v>
      </c>
      <c r="ACW27" s="255">
        <v>66135.127454636226</v>
      </c>
      <c r="ACX27" s="119">
        <v>83371.319689793934</v>
      </c>
      <c r="ACY27" s="295">
        <v>674.1600000000002</v>
      </c>
      <c r="ACZ27" s="189">
        <v>3.5247202603096592E-2</v>
      </c>
      <c r="ADA27" s="189">
        <v>3.5875748332972357E-2</v>
      </c>
      <c r="ADB27" s="263">
        <v>19394.99021964502</v>
      </c>
      <c r="ADC27" s="263">
        <v>1011.2400000000001</v>
      </c>
      <c r="ADD27" s="296">
        <v>2</v>
      </c>
      <c r="ADE27" s="263">
        <v>66135.127454636226</v>
      </c>
      <c r="ADF27" s="117">
        <v>85530.117674281239</v>
      </c>
      <c r="ADG27" s="146">
        <v>674.1600000000002</v>
      </c>
      <c r="ADH27" s="256">
        <v>0.10527838313859925</v>
      </c>
      <c r="ADI27" s="256">
        <v>0.11101985650395108</v>
      </c>
      <c r="ADJ27" s="255">
        <v>18229.161237404522</v>
      </c>
      <c r="ADK27" s="255">
        <v>1011.2400000000001</v>
      </c>
      <c r="ADL27" s="292">
        <v>2</v>
      </c>
      <c r="ADM27" s="255">
        <v>66135.127454636226</v>
      </c>
      <c r="ADN27" s="119">
        <v>84364.288692040747</v>
      </c>
      <c r="ADO27" s="295">
        <v>674.1600000000002</v>
      </c>
      <c r="ADP27" s="189">
        <v>-1.46128763879677E-2</v>
      </c>
      <c r="ADQ27" s="189">
        <v>-1.4506626478347551E-2</v>
      </c>
      <c r="ADR27" s="263">
        <v>22423.187580312002</v>
      </c>
      <c r="ADS27" s="263">
        <v>1011.2400000000001</v>
      </c>
      <c r="ADT27" s="296">
        <v>1</v>
      </c>
      <c r="ADU27" s="263">
        <v>66135.127454636226</v>
      </c>
      <c r="ADV27" s="117">
        <v>88558.315034948231</v>
      </c>
    </row>
    <row r="28" spans="1:802" x14ac:dyDescent="0.35">
      <c r="A28" s="15">
        <v>46081</v>
      </c>
      <c r="B28" s="16">
        <v>1685.4000000000003</v>
      </c>
      <c r="C28" s="146">
        <v>674.1600000000002</v>
      </c>
      <c r="D28" s="256">
        <v>-4.9551513693315216E-2</v>
      </c>
      <c r="E28" s="256">
        <v>-4.8343866448451012E-2</v>
      </c>
      <c r="F28" s="255">
        <v>16773.304617501461</v>
      </c>
      <c r="G28" s="255">
        <v>1011.2400000000001</v>
      </c>
      <c r="H28" s="292">
        <v>1</v>
      </c>
      <c r="I28" s="255">
        <v>71114.475101914402</v>
      </c>
      <c r="J28" s="119">
        <v>87887.779719415863</v>
      </c>
      <c r="K28" s="295">
        <v>674.1600000000002</v>
      </c>
      <c r="L28" s="189">
        <v>-5.1665363751294817E-2</v>
      </c>
      <c r="M28" s="189">
        <v>-5.0353400146796234E-2</v>
      </c>
      <c r="N28" s="263">
        <v>23949.292992271374</v>
      </c>
      <c r="O28" s="263">
        <v>1011.2400000000001</v>
      </c>
      <c r="P28" s="296">
        <v>1</v>
      </c>
      <c r="Q28" s="263">
        <v>71114.475101914402</v>
      </c>
      <c r="R28" s="117">
        <v>95063.768094185769</v>
      </c>
      <c r="S28" s="146">
        <v>674.1600000000002</v>
      </c>
      <c r="T28" s="256">
        <v>4.2945116277521643E-2</v>
      </c>
      <c r="U28" s="256">
        <v>4.3880601225165128E-2</v>
      </c>
      <c r="V28" s="255">
        <v>20150.743277855297</v>
      </c>
      <c r="W28" s="255">
        <v>1011.2400000000001</v>
      </c>
      <c r="X28" s="292">
        <v>1</v>
      </c>
      <c r="Y28" s="255">
        <v>71114.475101914402</v>
      </c>
      <c r="Z28" s="119">
        <v>91265.218379769707</v>
      </c>
      <c r="AA28" s="295">
        <v>674.1600000000002</v>
      </c>
      <c r="AB28" s="189">
        <v>4.2212050836885701E-2</v>
      </c>
      <c r="AC28" s="189">
        <v>4.3115648846588916E-2</v>
      </c>
      <c r="AD28" s="263">
        <v>23210.523410277841</v>
      </c>
      <c r="AE28" s="263">
        <v>1011.2400000000001</v>
      </c>
      <c r="AF28" s="296">
        <v>2</v>
      </c>
      <c r="AG28" s="263">
        <v>71114.475101914402</v>
      </c>
      <c r="AH28" s="117">
        <v>94324.998512192251</v>
      </c>
      <c r="AI28" s="146">
        <v>674.1600000000002</v>
      </c>
      <c r="AJ28" s="256">
        <v>-6.1263028054260434E-2</v>
      </c>
      <c r="AK28" s="256">
        <v>-5.9424190588161396E-2</v>
      </c>
      <c r="AL28" s="255">
        <v>22277.23223317094</v>
      </c>
      <c r="AM28" s="255">
        <v>1011.2400000000001</v>
      </c>
      <c r="AN28" s="292">
        <v>1</v>
      </c>
      <c r="AO28" s="255">
        <v>71114.475101914402</v>
      </c>
      <c r="AP28" s="119">
        <v>93391.707335085346</v>
      </c>
      <c r="AQ28" s="295">
        <v>674.1600000000002</v>
      </c>
      <c r="AR28" s="189">
        <v>-6.0505209360588431E-2</v>
      </c>
      <c r="AS28" s="189">
        <v>-5.8711134507484664E-2</v>
      </c>
      <c r="AT28" s="263">
        <v>19380.114499095307</v>
      </c>
      <c r="AU28" s="263">
        <v>1011.2400000000001</v>
      </c>
      <c r="AV28" s="296">
        <v>1</v>
      </c>
      <c r="AW28" s="263">
        <v>71114.475101914402</v>
      </c>
      <c r="AX28" s="117">
        <v>90494.589601009706</v>
      </c>
      <c r="AY28" s="146">
        <v>674.1600000000002</v>
      </c>
      <c r="AZ28" s="256">
        <v>0.10789070287919615</v>
      </c>
      <c r="BA28" s="256">
        <v>0.11392598982934588</v>
      </c>
      <c r="BB28" s="255">
        <v>28383.38569011031</v>
      </c>
      <c r="BC28" s="255">
        <v>1011.2400000000001</v>
      </c>
      <c r="BD28" s="292">
        <v>1</v>
      </c>
      <c r="BE28" s="255">
        <v>25821.458668109706</v>
      </c>
      <c r="BF28" s="119">
        <v>54204.844358220013</v>
      </c>
      <c r="BG28" s="295">
        <v>674.1600000000002</v>
      </c>
      <c r="BH28" s="189">
        <v>1.1289400846394796E-2</v>
      </c>
      <c r="BI28" s="189">
        <v>1.1353366617244731E-2</v>
      </c>
      <c r="BJ28" s="263">
        <v>18151.534277822764</v>
      </c>
      <c r="BK28" s="263">
        <v>1011.2400000000001</v>
      </c>
      <c r="BL28" s="296">
        <v>2</v>
      </c>
      <c r="BM28" s="263">
        <v>71114.475101914402</v>
      </c>
      <c r="BN28" s="117">
        <v>89266.009379737166</v>
      </c>
      <c r="BO28" s="146">
        <v>674.1600000000002</v>
      </c>
      <c r="BP28" s="256">
        <v>6.4839568896410807E-2</v>
      </c>
      <c r="BQ28" s="256">
        <v>6.6987832616814735E-2</v>
      </c>
      <c r="BR28" s="255">
        <v>17091.332151642655</v>
      </c>
      <c r="BS28" s="255">
        <v>1011.2400000000001</v>
      </c>
      <c r="BT28" s="292">
        <v>1</v>
      </c>
      <c r="BU28" s="255">
        <v>71114.475101914402</v>
      </c>
      <c r="BV28" s="119">
        <v>88205.807253557054</v>
      </c>
      <c r="BW28" s="295">
        <v>674.1600000000002</v>
      </c>
      <c r="BX28" s="189">
        <v>9.645924985431098E-2</v>
      </c>
      <c r="BY28" s="189">
        <v>0.10126470353230466</v>
      </c>
      <c r="BZ28" s="263">
        <v>21160.785162586333</v>
      </c>
      <c r="CA28" s="263">
        <v>1011.2400000000001</v>
      </c>
      <c r="CB28" s="296">
        <v>1</v>
      </c>
      <c r="CC28" s="263">
        <v>71114.475101914402</v>
      </c>
      <c r="CD28" s="117">
        <v>92275.260264500743</v>
      </c>
      <c r="CE28" s="146">
        <v>674.1600000000002</v>
      </c>
      <c r="CF28" s="256">
        <v>8.1140549963122262E-3</v>
      </c>
      <c r="CG28" s="256">
        <v>8.1470631568314467E-3</v>
      </c>
      <c r="CH28" s="255">
        <v>17129.279691421274</v>
      </c>
      <c r="CI28" s="255">
        <v>1011.2400000000001</v>
      </c>
      <c r="CJ28" s="292">
        <v>2</v>
      </c>
      <c r="CK28" s="255">
        <v>71114.475101914402</v>
      </c>
      <c r="CL28" s="119">
        <v>88243.754793335684</v>
      </c>
      <c r="CM28" s="295">
        <v>674.1600000000002</v>
      </c>
      <c r="CN28" s="189">
        <v>2.2623020473686341E-3</v>
      </c>
      <c r="CO28" s="189">
        <v>2.2648629834849388E-3</v>
      </c>
      <c r="CP28" s="263">
        <v>25663.490882870734</v>
      </c>
      <c r="CQ28" s="263">
        <v>1011.2400000000001</v>
      </c>
      <c r="CR28" s="296">
        <v>2</v>
      </c>
      <c r="CS28" s="263">
        <v>71114.475101914402</v>
      </c>
      <c r="CT28" s="117">
        <v>96777.965984785144</v>
      </c>
      <c r="CU28" s="146">
        <v>674.1600000000002</v>
      </c>
      <c r="CV28" s="256">
        <v>0.11555030250780876</v>
      </c>
      <c r="CW28" s="256">
        <v>0.12249097723930769</v>
      </c>
      <c r="CX28" s="255">
        <v>24052.536362762854</v>
      </c>
      <c r="CY28" s="255">
        <v>1011.2400000000001</v>
      </c>
      <c r="CZ28" s="292">
        <v>2</v>
      </c>
      <c r="DA28" s="255">
        <v>71114.475101914402</v>
      </c>
      <c r="DB28" s="119">
        <v>95167.011464677256</v>
      </c>
      <c r="DC28" s="295">
        <v>674.1600000000002</v>
      </c>
      <c r="DD28" s="189">
        <v>-1.0111013740255814E-2</v>
      </c>
      <c r="DE28" s="189">
        <v>-1.0060069285429796E-2</v>
      </c>
      <c r="DF28" s="263">
        <v>22199.697642944298</v>
      </c>
      <c r="DG28" s="263">
        <v>1011.2400000000001</v>
      </c>
      <c r="DH28" s="296">
        <v>2</v>
      </c>
      <c r="DI28" s="263">
        <v>71114.475101914402</v>
      </c>
      <c r="DJ28" s="117">
        <v>93314.172744858704</v>
      </c>
      <c r="DK28" s="146">
        <v>674.1600000000002</v>
      </c>
      <c r="DL28" s="256">
        <v>-3.9724978762357274E-3</v>
      </c>
      <c r="DM28" s="256">
        <v>-3.9646179443382223E-3</v>
      </c>
      <c r="DN28" s="255">
        <v>21468.7130014248</v>
      </c>
      <c r="DO28" s="255">
        <v>1011.2400000000001</v>
      </c>
      <c r="DP28" s="292">
        <v>2</v>
      </c>
      <c r="DQ28" s="255">
        <v>71114.475101914402</v>
      </c>
      <c r="DR28" s="119">
        <v>92583.188103339198</v>
      </c>
      <c r="DS28" s="295">
        <v>674.1600000000002</v>
      </c>
      <c r="DT28" s="189">
        <v>-2.0800018944001551E-2</v>
      </c>
      <c r="DU28" s="189">
        <v>-2.058519060597741E-2</v>
      </c>
      <c r="DV28" s="263">
        <v>18935.834087243587</v>
      </c>
      <c r="DW28" s="263">
        <v>1011.2400000000001</v>
      </c>
      <c r="DX28" s="296">
        <v>1</v>
      </c>
      <c r="DY28" s="263">
        <v>71114.475101914402</v>
      </c>
      <c r="DZ28" s="117">
        <v>90050.309189157997</v>
      </c>
      <c r="EA28" s="146">
        <v>674.1600000000002</v>
      </c>
      <c r="EB28" s="256">
        <v>8.4633449130134139E-2</v>
      </c>
      <c r="EC28" s="256">
        <v>8.8318069641389219E-2</v>
      </c>
      <c r="ED28" s="255">
        <v>27269.691929430432</v>
      </c>
      <c r="EE28" s="255">
        <v>1011.2400000000001</v>
      </c>
      <c r="EF28" s="292">
        <v>1</v>
      </c>
      <c r="EG28" s="255">
        <v>24906.112373031308</v>
      </c>
      <c r="EH28" s="119">
        <v>52175.804302461736</v>
      </c>
      <c r="EI28" s="295">
        <v>674.1600000000002</v>
      </c>
      <c r="EJ28" s="189">
        <v>-6.2255762955825767E-3</v>
      </c>
      <c r="EK28" s="189">
        <v>-6.2062375479045029E-3</v>
      </c>
      <c r="EL28" s="263">
        <v>22745.491261398609</v>
      </c>
      <c r="EM28" s="263">
        <v>1011.2400000000001</v>
      </c>
      <c r="EN28" s="296">
        <v>1</v>
      </c>
      <c r="EO28" s="263">
        <v>71114.475101914402</v>
      </c>
      <c r="EP28" s="117">
        <v>93859.966363313011</v>
      </c>
      <c r="EQ28" s="146">
        <v>674.1600000000002</v>
      </c>
      <c r="ER28" s="256">
        <v>6.0055638910771258E-2</v>
      </c>
      <c r="ES28" s="256">
        <v>6.1895627617814641E-2</v>
      </c>
      <c r="ET28" s="255">
        <v>20397.305789629594</v>
      </c>
      <c r="EU28" s="255">
        <v>1011.2400000000001</v>
      </c>
      <c r="EV28" s="292">
        <v>1</v>
      </c>
      <c r="EW28" s="255">
        <v>71114.475101914402</v>
      </c>
      <c r="EX28" s="119">
        <v>91511.780891543996</v>
      </c>
      <c r="EY28" s="295">
        <v>674.1600000000002</v>
      </c>
      <c r="EZ28" s="189">
        <v>-7.0576856547190397E-2</v>
      </c>
      <c r="FA28" s="189">
        <v>-6.8143882470145689E-2</v>
      </c>
      <c r="FB28" s="263">
        <v>21144.768538065087</v>
      </c>
      <c r="FC28" s="263">
        <v>1011.2400000000001</v>
      </c>
      <c r="FD28" s="296">
        <v>1</v>
      </c>
      <c r="FE28" s="263">
        <v>71114.475101914402</v>
      </c>
      <c r="FF28" s="117">
        <v>92259.243639979482</v>
      </c>
      <c r="FG28" s="146">
        <v>674.1600000000002</v>
      </c>
      <c r="FH28" s="256">
        <v>9.4093538008347383E-2</v>
      </c>
      <c r="FI28" s="256">
        <v>9.8662507813854106E-2</v>
      </c>
      <c r="FJ28" s="255">
        <v>29335.525317941938</v>
      </c>
      <c r="FK28" s="255">
        <v>1011.2400000000001</v>
      </c>
      <c r="FL28" s="292">
        <v>1</v>
      </c>
      <c r="FM28" s="255">
        <v>71114.475101914402</v>
      </c>
      <c r="FN28" s="119">
        <v>100450.00041985634</v>
      </c>
      <c r="FO28" s="295">
        <v>674.1600000000002</v>
      </c>
      <c r="FP28" s="189">
        <v>6.8389623548311698E-2</v>
      </c>
      <c r="FQ28" s="189">
        <v>7.0782429263016811E-2</v>
      </c>
      <c r="FR28" s="263">
        <v>28058.838320748586</v>
      </c>
      <c r="FS28" s="263">
        <v>1011.2400000000001</v>
      </c>
      <c r="FT28" s="296">
        <v>3</v>
      </c>
      <c r="FU28" s="263">
        <v>20851.77823639087</v>
      </c>
      <c r="FV28" s="117">
        <v>48910.616557139452</v>
      </c>
      <c r="FW28" s="146">
        <v>674.1600000000002</v>
      </c>
      <c r="FX28" s="256">
        <v>5.6441457428970637E-2</v>
      </c>
      <c r="FY28" s="256">
        <v>5.8064671160908743E-2</v>
      </c>
      <c r="FZ28" s="255">
        <v>23034.420107143844</v>
      </c>
      <c r="GA28" s="255">
        <v>1011.2400000000001</v>
      </c>
      <c r="GB28" s="292">
        <v>2</v>
      </c>
      <c r="GC28" s="255">
        <v>71114.475101914402</v>
      </c>
      <c r="GD28" s="119">
        <v>94148.895209058246</v>
      </c>
      <c r="GE28" s="295">
        <v>674.1600000000002</v>
      </c>
      <c r="GF28" s="189">
        <v>-4.9185841750518766E-2</v>
      </c>
      <c r="GG28" s="189">
        <v>-4.7995808867653533E-2</v>
      </c>
      <c r="GH28" s="263">
        <v>15177.865236111906</v>
      </c>
      <c r="GI28" s="263">
        <v>1011.2400000000001</v>
      </c>
      <c r="GJ28" s="296">
        <v>1</v>
      </c>
      <c r="GK28" s="263">
        <v>71114.475101914402</v>
      </c>
      <c r="GL28" s="117">
        <v>86292.340338026304</v>
      </c>
      <c r="GM28" s="146">
        <v>674.1600000000002</v>
      </c>
      <c r="GN28" s="256">
        <v>-4.0772440147077184E-2</v>
      </c>
      <c r="GO28" s="256">
        <v>-3.9952426623024451E-2</v>
      </c>
      <c r="GP28" s="255">
        <v>24383.240396668793</v>
      </c>
      <c r="GQ28" s="255">
        <v>1011.2400000000001</v>
      </c>
      <c r="GR28" s="292">
        <v>2</v>
      </c>
      <c r="GS28" s="255">
        <v>71114.475101914402</v>
      </c>
      <c r="GT28" s="119">
        <v>95497.715498583188</v>
      </c>
      <c r="GU28" s="295">
        <v>674.1600000000002</v>
      </c>
      <c r="GV28" s="189">
        <v>2.9045206163720642E-2</v>
      </c>
      <c r="GW28" s="189">
        <v>2.9471131863767264E-2</v>
      </c>
      <c r="GX28" s="263">
        <v>17067.091233699055</v>
      </c>
      <c r="GY28" s="263">
        <v>1011.2400000000001</v>
      </c>
      <c r="GZ28" s="296">
        <v>2</v>
      </c>
      <c r="HA28" s="263">
        <v>71114.475101914402</v>
      </c>
      <c r="HB28" s="117">
        <v>88181.566335613461</v>
      </c>
      <c r="HC28" s="146">
        <v>674.1600000000002</v>
      </c>
      <c r="HD28" s="256">
        <v>-0.14782312505996448</v>
      </c>
      <c r="HE28" s="256">
        <v>-0.1374163291149505</v>
      </c>
      <c r="HF28" s="255">
        <v>15657.279919514487</v>
      </c>
      <c r="HG28" s="255">
        <v>1011.2400000000001</v>
      </c>
      <c r="HH28" s="292">
        <v>2</v>
      </c>
      <c r="HI28" s="255">
        <v>71114.475101914402</v>
      </c>
      <c r="HJ28" s="119">
        <v>86771.755021428893</v>
      </c>
      <c r="HK28" s="295">
        <v>674.1600000000002</v>
      </c>
      <c r="HL28" s="189">
        <v>3.9673683653158473E-2</v>
      </c>
      <c r="HM28" s="189">
        <v>4.047119603076621E-2</v>
      </c>
      <c r="HN28" s="263">
        <v>24204.907399399963</v>
      </c>
      <c r="HO28" s="263">
        <v>1011.2400000000001</v>
      </c>
      <c r="HP28" s="296">
        <v>1</v>
      </c>
      <c r="HQ28" s="263">
        <v>71114.475101914402</v>
      </c>
      <c r="HR28" s="117">
        <v>95319.382501314365</v>
      </c>
      <c r="HS28" s="146">
        <v>674.1600000000002</v>
      </c>
      <c r="HT28" s="256">
        <v>2.9272231165568274E-2</v>
      </c>
      <c r="HU28" s="256">
        <v>2.9704874081040389E-2</v>
      </c>
      <c r="HV28" s="255">
        <v>18030.413773117467</v>
      </c>
      <c r="HW28" s="255">
        <v>1011.2400000000001</v>
      </c>
      <c r="HX28" s="292">
        <v>1</v>
      </c>
      <c r="HY28" s="255">
        <v>71114.475101914402</v>
      </c>
      <c r="HZ28" s="119">
        <v>89144.888875031873</v>
      </c>
      <c r="IA28" s="295">
        <v>674.1600000000002</v>
      </c>
      <c r="IB28" s="189">
        <v>9.7106914120536573E-4</v>
      </c>
      <c r="IC28" s="189">
        <v>9.7154078149652712E-4</v>
      </c>
      <c r="ID28" s="263">
        <v>26495.562640440236</v>
      </c>
      <c r="IE28" s="263">
        <v>1011.2400000000001</v>
      </c>
      <c r="IF28" s="296">
        <v>1</v>
      </c>
      <c r="IG28" s="263">
        <v>33965.722954052093</v>
      </c>
      <c r="IH28" s="117">
        <v>60461.285594492329</v>
      </c>
      <c r="II28" s="146">
        <v>674.1600000000002</v>
      </c>
      <c r="IJ28" s="256">
        <v>2.2929971773746567E-2</v>
      </c>
      <c r="IK28" s="256">
        <v>2.3194884515435277E-2</v>
      </c>
      <c r="IL28" s="255">
        <v>21605.455746736123</v>
      </c>
      <c r="IM28" s="255">
        <v>1011.2400000000001</v>
      </c>
      <c r="IN28" s="292">
        <v>1</v>
      </c>
      <c r="IO28" s="255">
        <v>71114.475101914402</v>
      </c>
      <c r="IP28" s="119">
        <v>92719.930848650518</v>
      </c>
      <c r="IQ28" s="295">
        <v>674.1600000000002</v>
      </c>
      <c r="IR28" s="189">
        <v>7.4936147505178102E-2</v>
      </c>
      <c r="IS28" s="189">
        <v>7.7815327489764607E-2</v>
      </c>
      <c r="IT28" s="263">
        <v>21427.311802365748</v>
      </c>
      <c r="IU28" s="263">
        <v>1011.2400000000001</v>
      </c>
      <c r="IV28" s="296">
        <v>1</v>
      </c>
      <c r="IW28" s="263">
        <v>71114.475101914402</v>
      </c>
      <c r="IX28" s="117">
        <v>92541.786904280147</v>
      </c>
      <c r="IY28" s="146">
        <v>674.1600000000002</v>
      </c>
      <c r="IZ28" s="256">
        <v>2.2083410857621454E-2</v>
      </c>
      <c r="JA28" s="256">
        <v>2.2329054257362646E-2</v>
      </c>
      <c r="JB28" s="255">
        <v>23536.788847973326</v>
      </c>
      <c r="JC28" s="255">
        <v>1011.2400000000001</v>
      </c>
      <c r="JD28" s="292">
        <v>2</v>
      </c>
      <c r="JE28" s="255">
        <v>71114.475101914402</v>
      </c>
      <c r="JF28" s="119">
        <v>94651.263949887725</v>
      </c>
      <c r="JG28" s="295">
        <v>674.1600000000002</v>
      </c>
      <c r="JH28" s="189">
        <v>-7.6568700823897287E-2</v>
      </c>
      <c r="JI28" s="189">
        <v>-7.3710724733557553E-2</v>
      </c>
      <c r="JJ28" s="263">
        <v>18703.10033521321</v>
      </c>
      <c r="JK28" s="263">
        <v>1011.2400000000001</v>
      </c>
      <c r="JL28" s="296">
        <v>1</v>
      </c>
      <c r="JM28" s="263">
        <v>28910.400921021999</v>
      </c>
      <c r="JN28" s="117">
        <v>47613.501256235206</v>
      </c>
      <c r="JO28" s="146">
        <v>674.1600000000002</v>
      </c>
      <c r="JP28" s="256">
        <v>-5.4790826034456187E-3</v>
      </c>
      <c r="JQ28" s="256">
        <v>-5.4640998068409274E-3</v>
      </c>
      <c r="JR28" s="255">
        <v>19706.62311378069</v>
      </c>
      <c r="JS28" s="255">
        <v>1011.2400000000001</v>
      </c>
      <c r="JT28" s="292">
        <v>2</v>
      </c>
      <c r="JU28" s="255">
        <v>71114.475101914402</v>
      </c>
      <c r="JV28" s="119">
        <v>90821.098215695092</v>
      </c>
      <c r="JW28" s="295">
        <v>674.1600000000002</v>
      </c>
      <c r="JX28" s="189">
        <v>-9.9032002266038338E-2</v>
      </c>
      <c r="JY28" s="189">
        <v>-9.4286277331754986E-2</v>
      </c>
      <c r="JZ28" s="263">
        <v>20352.846030814835</v>
      </c>
      <c r="KA28" s="263">
        <v>1011.2400000000001</v>
      </c>
      <c r="KB28" s="296">
        <v>1</v>
      </c>
      <c r="KC28" s="263">
        <v>71114.475101914402</v>
      </c>
      <c r="KD28" s="117">
        <v>91467.321132729237</v>
      </c>
      <c r="KE28" s="146">
        <v>674.1600000000002</v>
      </c>
      <c r="KF28" s="256">
        <v>-2.6404087974773584E-2</v>
      </c>
      <c r="KG28" s="256">
        <v>-2.6058547946903876E-2</v>
      </c>
      <c r="KH28" s="255">
        <v>18351.854408415154</v>
      </c>
      <c r="KI28" s="255">
        <v>1011.2400000000001</v>
      </c>
      <c r="KJ28" s="292">
        <v>1</v>
      </c>
      <c r="KK28" s="255">
        <v>71114.475101914402</v>
      </c>
      <c r="KL28" s="119">
        <v>89466.329510329553</v>
      </c>
      <c r="KM28" s="295">
        <v>674.1600000000002</v>
      </c>
      <c r="KN28" s="189">
        <v>-7.0123853471957598E-2</v>
      </c>
      <c r="KO28" s="189">
        <v>-6.7721653154861561E-2</v>
      </c>
      <c r="KP28" s="263">
        <v>19400.447184807734</v>
      </c>
      <c r="KQ28" s="263">
        <v>1011.2400000000001</v>
      </c>
      <c r="KR28" s="296">
        <v>2</v>
      </c>
      <c r="KS28" s="263">
        <v>71114.475101914402</v>
      </c>
      <c r="KT28" s="117">
        <v>90514.92228672214</v>
      </c>
      <c r="KU28" s="146">
        <v>674.1600000000002</v>
      </c>
      <c r="KV28" s="256">
        <v>-1.6770844822470394E-2</v>
      </c>
      <c r="KW28" s="256">
        <v>-1.663099708406135E-2</v>
      </c>
      <c r="KX28" s="255">
        <v>28182.621390488603</v>
      </c>
      <c r="KY28" s="255">
        <v>1011.2400000000001</v>
      </c>
      <c r="KZ28" s="292">
        <v>1</v>
      </c>
      <c r="LA28" s="255">
        <v>71114.475101914402</v>
      </c>
      <c r="LB28" s="119">
        <v>99297.096492403012</v>
      </c>
      <c r="LC28" s="295">
        <v>674.1600000000002</v>
      </c>
      <c r="LD28" s="189">
        <v>5.8711457697360477E-2</v>
      </c>
      <c r="LE28" s="189">
        <v>6.0469206363668038E-2</v>
      </c>
      <c r="LF28" s="263">
        <v>31131.277714968706</v>
      </c>
      <c r="LG28" s="263">
        <v>1011.2400000000001</v>
      </c>
      <c r="LH28" s="296">
        <v>2</v>
      </c>
      <c r="LI28" s="263">
        <v>71114.475101914402</v>
      </c>
      <c r="LJ28" s="117">
        <v>102245.7528168831</v>
      </c>
      <c r="LK28" s="146">
        <v>674.1600000000002</v>
      </c>
      <c r="LL28" s="256">
        <v>-2.1888337856728935E-2</v>
      </c>
      <c r="LM28" s="256">
        <v>-2.1650526448721119E-2</v>
      </c>
      <c r="LN28" s="255">
        <v>24314.127846947256</v>
      </c>
      <c r="LO28" s="255">
        <v>1011.2400000000001</v>
      </c>
      <c r="LP28" s="292">
        <v>1</v>
      </c>
      <c r="LQ28" s="255">
        <v>71114.475101914402</v>
      </c>
      <c r="LR28" s="119">
        <v>95428.602948861662</v>
      </c>
      <c r="LS28" s="295">
        <v>674.1600000000002</v>
      </c>
      <c r="LT28" s="189">
        <v>5.5555390105591566E-2</v>
      </c>
      <c r="LU28" s="189">
        <v>5.7127569858503646E-2</v>
      </c>
      <c r="LV28" s="263">
        <v>25657.755651107385</v>
      </c>
      <c r="LW28" s="263">
        <v>1011.2400000000001</v>
      </c>
      <c r="LX28" s="296">
        <v>2</v>
      </c>
      <c r="LY28" s="263">
        <v>71114.475101914402</v>
      </c>
      <c r="LZ28" s="117">
        <v>96772.23075302178</v>
      </c>
      <c r="MA28" s="146">
        <v>674.1600000000002</v>
      </c>
      <c r="MB28" s="256">
        <v>-5.608079234142601E-2</v>
      </c>
      <c r="MC28" s="256">
        <v>-5.453725334442816E-2</v>
      </c>
      <c r="MD28" s="255">
        <v>14533.061430842507</v>
      </c>
      <c r="ME28" s="255">
        <v>1011.2400000000001</v>
      </c>
      <c r="MF28" s="292">
        <v>2</v>
      </c>
      <c r="MG28" s="255">
        <v>71114.475101914402</v>
      </c>
      <c r="MH28" s="119">
        <v>85647.536532756902</v>
      </c>
      <c r="MI28" s="295">
        <v>674.1600000000002</v>
      </c>
      <c r="MJ28" s="189">
        <v>-1.0928885718921796E-2</v>
      </c>
      <c r="MK28" s="189">
        <v>-1.0869382412945772E-2</v>
      </c>
      <c r="ML28" s="263">
        <v>24014.019768626353</v>
      </c>
      <c r="MM28" s="263">
        <v>1011.2400000000001</v>
      </c>
      <c r="MN28" s="296">
        <v>1</v>
      </c>
      <c r="MO28" s="263">
        <v>71114.475101914402</v>
      </c>
      <c r="MP28" s="117">
        <v>95128.494870540759</v>
      </c>
      <c r="MQ28" s="146">
        <v>674.1600000000002</v>
      </c>
      <c r="MR28" s="256">
        <v>2.1138480391676182E-2</v>
      </c>
      <c r="MS28" s="256">
        <v>2.1363480659575051E-2</v>
      </c>
      <c r="MT28" s="255">
        <v>24657.904374905727</v>
      </c>
      <c r="MU28" s="255">
        <v>1011.2400000000001</v>
      </c>
      <c r="MV28" s="292">
        <v>2</v>
      </c>
      <c r="MW28" s="255">
        <v>47670.608101557402</v>
      </c>
      <c r="MX28" s="119">
        <v>72328.512476463133</v>
      </c>
      <c r="MY28" s="295">
        <v>674.1600000000002</v>
      </c>
      <c r="MZ28" s="189">
        <v>4.8852032343115366E-2</v>
      </c>
      <c r="NA28" s="189">
        <v>5.0064963591936129E-2</v>
      </c>
      <c r="NB28" s="263">
        <v>24737.149749133077</v>
      </c>
      <c r="NC28" s="263">
        <v>1011.2400000000001</v>
      </c>
      <c r="ND28" s="296">
        <v>1</v>
      </c>
      <c r="NE28" s="263">
        <v>71114.475101914402</v>
      </c>
      <c r="NF28" s="117">
        <v>95851.624851047483</v>
      </c>
      <c r="NG28" s="146">
        <v>674.1600000000002</v>
      </c>
      <c r="NH28" s="256">
        <v>8.7360263752164394E-2</v>
      </c>
      <c r="NI28" s="256">
        <v>9.1289761051563278E-2</v>
      </c>
      <c r="NJ28" s="255">
        <v>23101.729660510915</v>
      </c>
      <c r="NK28" s="255">
        <v>1011.2400000000001</v>
      </c>
      <c r="NL28" s="292">
        <v>1</v>
      </c>
      <c r="NM28" s="255">
        <v>71114.475101914402</v>
      </c>
      <c r="NN28" s="119">
        <v>94216.204762425317</v>
      </c>
      <c r="NO28" s="295">
        <v>674.1600000000002</v>
      </c>
      <c r="NP28" s="189">
        <v>-0.12466793086595508</v>
      </c>
      <c r="NQ28" s="189">
        <v>-0.11720999877135285</v>
      </c>
      <c r="NR28" s="263">
        <v>18859.117639821383</v>
      </c>
      <c r="NS28" s="263">
        <v>1011.2400000000001</v>
      </c>
      <c r="NT28" s="296">
        <v>2</v>
      </c>
      <c r="NU28" s="263">
        <v>71114.475101914402</v>
      </c>
      <c r="NV28" s="117">
        <v>89973.592741735789</v>
      </c>
      <c r="NW28" s="146">
        <v>674.1600000000002</v>
      </c>
      <c r="NX28" s="256">
        <v>0.10546967774238317</v>
      </c>
      <c r="NY28" s="256">
        <v>0.11123240893661568</v>
      </c>
      <c r="NZ28" s="255">
        <v>23452.483505529352</v>
      </c>
      <c r="OA28" s="255">
        <v>1011.2400000000001</v>
      </c>
      <c r="OB28" s="292">
        <v>2</v>
      </c>
      <c r="OC28" s="255">
        <v>71114.475101914402</v>
      </c>
      <c r="OD28" s="119">
        <v>94566.958607443754</v>
      </c>
      <c r="OE28" s="295">
        <v>674.1600000000002</v>
      </c>
      <c r="OF28" s="189">
        <v>-7.6860848601125508E-3</v>
      </c>
      <c r="OG28" s="189">
        <v>-7.6566224417463635E-3</v>
      </c>
      <c r="OH28" s="263">
        <v>18638.16527436077</v>
      </c>
      <c r="OI28" s="263">
        <v>1011.2400000000001</v>
      </c>
      <c r="OJ28" s="296">
        <v>2</v>
      </c>
      <c r="OK28" s="263">
        <v>71114.475101914402</v>
      </c>
      <c r="OL28" s="117">
        <v>89752.640376275172</v>
      </c>
      <c r="OM28" s="146">
        <v>674.1600000000002</v>
      </c>
      <c r="ON28" s="256">
        <v>5.3761490601566764E-2</v>
      </c>
      <c r="OO28" s="256">
        <v>5.5232889176713318E-2</v>
      </c>
      <c r="OP28" s="255">
        <v>18779.862114824402</v>
      </c>
      <c r="OQ28" s="255">
        <v>1011.2400000000001</v>
      </c>
      <c r="OR28" s="292">
        <v>1</v>
      </c>
      <c r="OS28" s="255">
        <v>71114.475101914402</v>
      </c>
      <c r="OT28" s="119">
        <v>89894.337216738801</v>
      </c>
      <c r="OU28" s="295">
        <v>674.1600000000002</v>
      </c>
      <c r="OV28" s="189">
        <v>-6.6605108663434262E-2</v>
      </c>
      <c r="OW28" s="189">
        <v>-6.4435425253838052E-2</v>
      </c>
      <c r="OX28" s="263">
        <v>19655.08300887706</v>
      </c>
      <c r="OY28" s="263">
        <v>1011.2400000000001</v>
      </c>
      <c r="OZ28" s="296">
        <v>1</v>
      </c>
      <c r="PA28" s="263">
        <v>71114.475101914402</v>
      </c>
      <c r="PB28" s="117">
        <v>90769.558110791462</v>
      </c>
      <c r="PC28" s="146">
        <v>674.1600000000002</v>
      </c>
      <c r="PD28" s="256">
        <v>-2.4759755951120959E-3</v>
      </c>
      <c r="PE28" s="256">
        <v>-2.472912895782664E-3</v>
      </c>
      <c r="PF28" s="255">
        <v>22185.542475452046</v>
      </c>
      <c r="PG28" s="255">
        <v>1011.2400000000001</v>
      </c>
      <c r="PH28" s="292">
        <v>1</v>
      </c>
      <c r="PI28" s="255">
        <v>71114.475101914402</v>
      </c>
      <c r="PJ28" s="119">
        <v>93300.017577366452</v>
      </c>
      <c r="PK28" s="295">
        <v>674.1600000000002</v>
      </c>
      <c r="PL28" s="189">
        <v>-3.3199339527089046E-3</v>
      </c>
      <c r="PM28" s="189">
        <v>-3.3144290656226261E-3</v>
      </c>
      <c r="PN28" s="263">
        <v>28004.122436226371</v>
      </c>
      <c r="PO28" s="263">
        <v>1011.2400000000001</v>
      </c>
      <c r="PP28" s="296">
        <v>2</v>
      </c>
      <c r="PQ28" s="263">
        <v>25821.458668109706</v>
      </c>
      <c r="PR28" s="117">
        <v>53825.581104336074</v>
      </c>
      <c r="PS28" s="146">
        <v>674.1600000000002</v>
      </c>
      <c r="PT28" s="256">
        <v>2.7507812616265941E-2</v>
      </c>
      <c r="PU28" s="256">
        <v>2.7889645583247802E-2</v>
      </c>
      <c r="PV28" s="255">
        <v>32632.195033705222</v>
      </c>
      <c r="PW28" s="255">
        <v>1011.2400000000001</v>
      </c>
      <c r="PX28" s="292">
        <v>2</v>
      </c>
      <c r="PY28" s="255">
        <v>71114.475101914402</v>
      </c>
      <c r="PZ28" s="119">
        <v>103746.67013561963</v>
      </c>
      <c r="QA28" s="295">
        <v>674.1600000000002</v>
      </c>
      <c r="QB28" s="189">
        <v>-9.1353157015308661E-2</v>
      </c>
      <c r="QC28" s="189">
        <v>-8.7304670781412685E-2</v>
      </c>
      <c r="QD28" s="263">
        <v>21097.729511892216</v>
      </c>
      <c r="QE28" s="263">
        <v>1011.2400000000001</v>
      </c>
      <c r="QF28" s="296">
        <v>1</v>
      </c>
      <c r="QG28" s="263">
        <v>24906.112373031308</v>
      </c>
      <c r="QH28" s="117">
        <v>46003.841884923524</v>
      </c>
      <c r="QI28" s="146">
        <v>674.1600000000002</v>
      </c>
      <c r="QJ28" s="256">
        <v>0.12010453130198284</v>
      </c>
      <c r="QK28" s="256">
        <v>0.12761471645342981</v>
      </c>
      <c r="QL28" s="255">
        <v>21477.277748125722</v>
      </c>
      <c r="QM28" s="255">
        <v>1011.2400000000001</v>
      </c>
      <c r="QN28" s="292">
        <v>1</v>
      </c>
      <c r="QO28" s="255">
        <v>71114.475101914402</v>
      </c>
      <c r="QP28" s="119">
        <v>92591.752850040124</v>
      </c>
      <c r="QQ28" s="295">
        <v>674.1600000000002</v>
      </c>
      <c r="QR28" s="189">
        <v>2.851858562121138E-2</v>
      </c>
      <c r="QS28" s="189">
        <v>2.8929133943952801E-2</v>
      </c>
      <c r="QT28" s="263">
        <v>19547.376007673724</v>
      </c>
      <c r="QU28" s="263">
        <v>1011.2400000000001</v>
      </c>
      <c r="QV28" s="296">
        <v>1</v>
      </c>
      <c r="QW28" s="263">
        <v>71114.475101914402</v>
      </c>
      <c r="QX28" s="117">
        <v>90661.851109588126</v>
      </c>
      <c r="QY28" s="146">
        <v>674.1600000000002</v>
      </c>
      <c r="QZ28" s="256">
        <v>-6.6924470496770749E-2</v>
      </c>
      <c r="RA28" s="256">
        <v>-6.473416116667019E-2</v>
      </c>
      <c r="RB28" s="255">
        <v>18144.786850466775</v>
      </c>
      <c r="RC28" s="255">
        <v>1011.2400000000001</v>
      </c>
      <c r="RD28" s="292">
        <v>1</v>
      </c>
      <c r="RE28" s="255">
        <v>71114.475101914402</v>
      </c>
      <c r="RF28" s="119">
        <v>89259.261952381174</v>
      </c>
      <c r="RG28" s="295">
        <v>674.1600000000002</v>
      </c>
      <c r="RH28" s="189">
        <v>3.5549253389169047E-2</v>
      </c>
      <c r="RI28" s="189">
        <v>3.6188682675682537E-2</v>
      </c>
      <c r="RJ28" s="263">
        <v>21043.034624190153</v>
      </c>
      <c r="RK28" s="263">
        <v>1011.2400000000001</v>
      </c>
      <c r="RL28" s="296">
        <v>2</v>
      </c>
      <c r="RM28" s="263">
        <v>71114.475101914402</v>
      </c>
      <c r="RN28" s="117">
        <v>92157.509726104559</v>
      </c>
      <c r="RO28" s="146">
        <v>674.1600000000002</v>
      </c>
      <c r="RP28" s="256">
        <v>5.0519619817748447E-2</v>
      </c>
      <c r="RQ28" s="256">
        <v>5.1817499620209873E-2</v>
      </c>
      <c r="RR28" s="255">
        <v>17149.228864185381</v>
      </c>
      <c r="RS28" s="255">
        <v>1011.2400000000001</v>
      </c>
      <c r="RT28" s="292">
        <v>2</v>
      </c>
      <c r="RU28" s="255">
        <v>71114.475101914402</v>
      </c>
      <c r="RV28" s="119">
        <v>88263.703966099783</v>
      </c>
      <c r="RW28" s="295">
        <v>674.1600000000002</v>
      </c>
      <c r="RX28" s="189">
        <v>7.3074735577983363E-3</v>
      </c>
      <c r="RY28" s="189">
        <v>7.3342382971859355E-3</v>
      </c>
      <c r="RZ28" s="263">
        <v>25668.850736149165</v>
      </c>
      <c r="SA28" s="263">
        <v>1011.2400000000001</v>
      </c>
      <c r="SB28" s="296">
        <v>1</v>
      </c>
      <c r="SC28" s="263">
        <v>71114.475101914402</v>
      </c>
      <c r="SD28" s="117">
        <v>96783.325838063567</v>
      </c>
      <c r="SE28" s="146">
        <v>674.1600000000002</v>
      </c>
      <c r="SF28" s="256">
        <v>5.1312842874845339E-2</v>
      </c>
      <c r="SG28" s="256">
        <v>5.2652156503544933E-2</v>
      </c>
      <c r="SH28" s="255">
        <v>18690.896533177274</v>
      </c>
      <c r="SI28" s="255">
        <v>1011.2400000000001</v>
      </c>
      <c r="SJ28" s="292">
        <v>1</v>
      </c>
      <c r="SK28" s="255">
        <v>25821.458668109706</v>
      </c>
      <c r="SL28" s="119">
        <v>44512.355201286977</v>
      </c>
      <c r="SM28" s="295">
        <v>674.1600000000002</v>
      </c>
      <c r="SN28" s="189">
        <v>-4.7033953346414449E-2</v>
      </c>
      <c r="SO28" s="189">
        <v>-4.5944996319605025E-2</v>
      </c>
      <c r="SP28" s="263">
        <v>22917.096374986919</v>
      </c>
      <c r="SQ28" s="263">
        <v>1011.2400000000001</v>
      </c>
      <c r="SR28" s="296">
        <v>1</v>
      </c>
      <c r="SS28" s="263">
        <v>71114.475101914402</v>
      </c>
      <c r="ST28" s="117">
        <v>94031.571476901328</v>
      </c>
      <c r="SU28" s="146">
        <v>674.1600000000002</v>
      </c>
      <c r="SV28" s="256">
        <v>2.4840404776253173E-2</v>
      </c>
      <c r="SW28" s="256">
        <v>2.5151498185376875E-2</v>
      </c>
      <c r="SX28" s="255">
        <v>17916.950675733991</v>
      </c>
      <c r="SY28" s="255">
        <v>1011.2400000000001</v>
      </c>
      <c r="SZ28" s="292">
        <v>1</v>
      </c>
      <c r="TA28" s="255">
        <v>71114.475101914402</v>
      </c>
      <c r="TB28" s="119">
        <v>89031.425777648401</v>
      </c>
      <c r="TC28" s="295">
        <v>674.1600000000002</v>
      </c>
      <c r="TD28" s="189">
        <v>1.6005215751699661E-2</v>
      </c>
      <c r="TE28" s="189">
        <v>1.6133985294834341E-2</v>
      </c>
      <c r="TF28" s="263">
        <v>20156.721162637357</v>
      </c>
      <c r="TG28" s="263">
        <v>1011.2400000000001</v>
      </c>
      <c r="TH28" s="296">
        <v>1</v>
      </c>
      <c r="TI28" s="263">
        <v>71114.475101914402</v>
      </c>
      <c r="TJ28" s="117">
        <v>91271.196264551763</v>
      </c>
      <c r="TK28" s="146">
        <v>674.1600000000002</v>
      </c>
      <c r="TL28" s="256">
        <v>-6.0797152404352871E-2</v>
      </c>
      <c r="TM28" s="256">
        <v>-5.898589713446778E-2</v>
      </c>
      <c r="TN28" s="255">
        <v>25952.557840341535</v>
      </c>
      <c r="TO28" s="255">
        <v>1011.2400000000001</v>
      </c>
      <c r="TP28" s="292">
        <v>2</v>
      </c>
      <c r="TQ28" s="255">
        <v>71114.475101914402</v>
      </c>
      <c r="TR28" s="119">
        <v>97067.03294225593</v>
      </c>
      <c r="TS28" s="295">
        <v>674.1600000000002</v>
      </c>
      <c r="TT28" s="189">
        <v>0.1159415012258608</v>
      </c>
      <c r="TU28" s="189">
        <v>0.12293018017283996</v>
      </c>
      <c r="TV28" s="263">
        <v>28925.704434660376</v>
      </c>
      <c r="TW28" s="263">
        <v>1011.2400000000001</v>
      </c>
      <c r="TX28" s="296">
        <v>1</v>
      </c>
      <c r="TY28" s="263">
        <v>71114.475101914402</v>
      </c>
      <c r="TZ28" s="117">
        <v>100040.17953657478</v>
      </c>
      <c r="UA28" s="146">
        <v>674.1600000000002</v>
      </c>
      <c r="UB28" s="256">
        <v>2.9196836653134675E-2</v>
      </c>
      <c r="UC28" s="256">
        <v>2.962724291062746E-2</v>
      </c>
      <c r="UD28" s="255">
        <v>18842.559106132139</v>
      </c>
      <c r="UE28" s="255">
        <v>1011.2400000000001</v>
      </c>
      <c r="UF28" s="292">
        <v>1</v>
      </c>
      <c r="UG28" s="255">
        <v>24042.578132391307</v>
      </c>
      <c r="UH28" s="119">
        <v>42885.137238523443</v>
      </c>
      <c r="UI28" s="295">
        <v>674.1600000000002</v>
      </c>
      <c r="UJ28" s="189">
        <v>9.3001931499193932E-2</v>
      </c>
      <c r="UK28" s="189">
        <v>9.7463855016586276E-2</v>
      </c>
      <c r="UL28" s="263">
        <v>29332.245750463942</v>
      </c>
      <c r="UM28" s="263">
        <v>1011.2400000000001</v>
      </c>
      <c r="UN28" s="296">
        <v>1</v>
      </c>
      <c r="UO28" s="263">
        <v>71114.475101914402</v>
      </c>
      <c r="UP28" s="117">
        <v>100446.72085237835</v>
      </c>
      <c r="UQ28" s="146">
        <v>674.1600000000002</v>
      </c>
      <c r="UR28" s="256">
        <v>7.5687814838629838E-2</v>
      </c>
      <c r="US28" s="256">
        <v>7.8625790624104352E-2</v>
      </c>
      <c r="UT28" s="255">
        <v>25243.122696253515</v>
      </c>
      <c r="UU28" s="255">
        <v>1011.2400000000001</v>
      </c>
      <c r="UV28" s="292">
        <v>1</v>
      </c>
      <c r="UW28" s="255">
        <v>71114.475101914402</v>
      </c>
      <c r="UX28" s="119">
        <v>96357.597798167917</v>
      </c>
      <c r="UY28" s="295">
        <v>674.1600000000002</v>
      </c>
      <c r="UZ28" s="189">
        <v>1.0449127971844002E-2</v>
      </c>
      <c r="VA28" s="189">
        <v>1.0503910754031009E-2</v>
      </c>
      <c r="VB28" s="263">
        <v>21100.434354023138</v>
      </c>
      <c r="VC28" s="263">
        <v>1011.2400000000001</v>
      </c>
      <c r="VD28" s="296">
        <v>1</v>
      </c>
      <c r="VE28" s="263">
        <v>71114.475101914402</v>
      </c>
      <c r="VF28" s="117">
        <v>92214.909455937537</v>
      </c>
      <c r="VG28" s="146">
        <v>674.1600000000002</v>
      </c>
      <c r="VH28" s="256">
        <v>7.9662530747993399E-3</v>
      </c>
      <c r="VI28" s="256">
        <v>7.9980680948787963E-3</v>
      </c>
      <c r="VJ28" s="255">
        <v>27933.265100779648</v>
      </c>
      <c r="VK28" s="255">
        <v>1011.2400000000001</v>
      </c>
      <c r="VL28" s="292">
        <v>1</v>
      </c>
      <c r="VM28" s="255">
        <v>71114.475101914402</v>
      </c>
      <c r="VN28" s="119">
        <v>99047.740202694054</v>
      </c>
      <c r="VO28" s="295">
        <v>674.1600000000002</v>
      </c>
      <c r="VP28" s="189">
        <v>5.0863515159271497E-2</v>
      </c>
      <c r="VQ28" s="189">
        <v>5.2179276961667576E-2</v>
      </c>
      <c r="VR28" s="263">
        <v>19570.562104134242</v>
      </c>
      <c r="VS28" s="263">
        <v>1011.2400000000001</v>
      </c>
      <c r="VT28" s="296">
        <v>2</v>
      </c>
      <c r="VU28" s="263">
        <v>71114.475101914402</v>
      </c>
      <c r="VV28" s="117">
        <v>90685.037206048641</v>
      </c>
      <c r="VW28" s="146">
        <v>674.1600000000002</v>
      </c>
      <c r="VX28" s="256">
        <v>-5.3987226051953587E-2</v>
      </c>
      <c r="VY28" s="256">
        <v>-5.2555790972397376E-2</v>
      </c>
      <c r="VZ28" s="255">
        <v>23241.94999046026</v>
      </c>
      <c r="WA28" s="255">
        <v>1011.2400000000001</v>
      </c>
      <c r="WB28" s="292">
        <v>3</v>
      </c>
      <c r="WC28" s="255">
        <v>20851.77823639087</v>
      </c>
      <c r="WD28" s="119">
        <v>44093.728226851134</v>
      </c>
      <c r="WE28" s="295">
        <v>674.1600000000002</v>
      </c>
      <c r="WF28" s="189">
        <v>-6.5168598183513388E-3</v>
      </c>
      <c r="WG28" s="189">
        <v>-6.4956711402724965E-3</v>
      </c>
      <c r="WH28" s="263">
        <v>23150.28027738486</v>
      </c>
      <c r="WI28" s="263">
        <v>1011.2400000000001</v>
      </c>
      <c r="WJ28" s="296">
        <v>1</v>
      </c>
      <c r="WK28" s="263">
        <v>71114.475101914402</v>
      </c>
      <c r="WL28" s="117">
        <v>94264.755379299255</v>
      </c>
      <c r="WM28" s="146">
        <v>674.1600000000002</v>
      </c>
      <c r="WN28" s="256">
        <v>-8.9722975898680363E-2</v>
      </c>
      <c r="WO28" s="256">
        <v>-8.5815598691650896E-2</v>
      </c>
      <c r="WP28" s="255">
        <v>19343.329177013613</v>
      </c>
      <c r="WQ28" s="255">
        <v>1011.2400000000001</v>
      </c>
      <c r="WR28" s="292">
        <v>2</v>
      </c>
      <c r="WS28" s="255">
        <v>71114.475101914402</v>
      </c>
      <c r="WT28" s="119">
        <v>90457.804278928015</v>
      </c>
      <c r="WU28" s="295">
        <v>674.1600000000002</v>
      </c>
      <c r="WV28" s="189">
        <v>-7.9603406287652889E-2</v>
      </c>
      <c r="WW28" s="189">
        <v>-7.6517478868121214E-2</v>
      </c>
      <c r="WX28" s="263">
        <v>19304.524821533283</v>
      </c>
      <c r="WY28" s="263">
        <v>1011.2400000000001</v>
      </c>
      <c r="WZ28" s="296">
        <v>1</v>
      </c>
      <c r="XA28" s="263">
        <v>71114.475101914402</v>
      </c>
      <c r="XB28" s="117">
        <v>90418.999923447685</v>
      </c>
      <c r="XC28" s="146">
        <v>674.1600000000002</v>
      </c>
      <c r="XD28" s="256">
        <v>-4.0449920309439278E-3</v>
      </c>
      <c r="XE28" s="256">
        <v>-4.0368220701996194E-3</v>
      </c>
      <c r="XF28" s="255">
        <v>25060.193350840404</v>
      </c>
      <c r="XG28" s="255">
        <v>1011.2400000000001</v>
      </c>
      <c r="XH28" s="292">
        <v>1</v>
      </c>
      <c r="XI28" s="255">
        <v>71114.475101914402</v>
      </c>
      <c r="XJ28" s="119">
        <v>96174.668452754806</v>
      </c>
      <c r="XK28" s="295">
        <v>674.1600000000002</v>
      </c>
      <c r="XL28" s="189">
        <v>3.6590405650549072E-2</v>
      </c>
      <c r="XM28" s="189">
        <v>3.7268074674071894E-2</v>
      </c>
      <c r="XN28" s="263">
        <v>22275.766013445857</v>
      </c>
      <c r="XO28" s="263">
        <v>1011.2400000000001</v>
      </c>
      <c r="XP28" s="296">
        <v>1</v>
      </c>
      <c r="XQ28" s="263">
        <v>71114.475101914402</v>
      </c>
      <c r="XR28" s="117">
        <v>93390.241115360259</v>
      </c>
      <c r="XS28" s="146">
        <v>674.1600000000002</v>
      </c>
      <c r="XT28" s="256">
        <v>-2.0252394127931516E-2</v>
      </c>
      <c r="XU28" s="256">
        <v>-2.0048691864522072E-2</v>
      </c>
      <c r="XV28" s="255">
        <v>22286.876688241271</v>
      </c>
      <c r="XW28" s="255">
        <v>1011.2400000000001</v>
      </c>
      <c r="XX28" s="292">
        <v>1</v>
      </c>
      <c r="XY28" s="255">
        <v>71114.475101914402</v>
      </c>
      <c r="XZ28" s="119">
        <v>93401.351790155677</v>
      </c>
      <c r="YA28" s="295">
        <v>674.1600000000002</v>
      </c>
      <c r="YB28" s="189">
        <v>5.0969040575168427E-2</v>
      </c>
      <c r="YC28" s="189">
        <v>5.2290314476003852E-2</v>
      </c>
      <c r="YD28" s="263">
        <v>19106.650673292785</v>
      </c>
      <c r="YE28" s="263">
        <v>1011.2400000000001</v>
      </c>
      <c r="YF28" s="296">
        <v>2</v>
      </c>
      <c r="YG28" s="263">
        <v>71114.475101914402</v>
      </c>
      <c r="YH28" s="117">
        <v>90221.125775207183</v>
      </c>
      <c r="YI28" s="146">
        <v>674.1600000000002</v>
      </c>
      <c r="YJ28" s="256">
        <v>3.6428516234841224E-2</v>
      </c>
      <c r="YK28" s="256">
        <v>3.7100165543252794E-2</v>
      </c>
      <c r="YL28" s="255">
        <v>23067.852965241822</v>
      </c>
      <c r="YM28" s="255">
        <v>1011.2400000000001</v>
      </c>
      <c r="YN28" s="292">
        <v>1</v>
      </c>
      <c r="YO28" s="255">
        <v>71114.475101914402</v>
      </c>
      <c r="YP28" s="119">
        <v>94182.328067156224</v>
      </c>
      <c r="YQ28" s="295">
        <v>674.1600000000002</v>
      </c>
      <c r="YR28" s="189">
        <v>-5.5637485490005793E-2</v>
      </c>
      <c r="YS28" s="189">
        <v>-5.4118030315718157E-2</v>
      </c>
      <c r="YT28" s="263">
        <v>22976.212103360613</v>
      </c>
      <c r="YU28" s="263">
        <v>1011.2400000000001</v>
      </c>
      <c r="YV28" s="296">
        <v>1</v>
      </c>
      <c r="YW28" s="263">
        <v>71114.475101914402</v>
      </c>
      <c r="YX28" s="117">
        <v>94090.687205275011</v>
      </c>
      <c r="YY28" s="146">
        <v>674.1600000000002</v>
      </c>
      <c r="YZ28" s="256">
        <v>-8.3387238290768724E-3</v>
      </c>
      <c r="ZA28" s="256">
        <v>-8.3040531083127256E-3</v>
      </c>
      <c r="ZB28" s="255">
        <v>21857.690455629581</v>
      </c>
      <c r="ZC28" s="255">
        <v>1011.2400000000001</v>
      </c>
      <c r="ZD28" s="292">
        <v>1</v>
      </c>
      <c r="ZE28" s="255">
        <v>71114.475101914402</v>
      </c>
      <c r="ZF28" s="119">
        <v>92972.16555754398</v>
      </c>
      <c r="ZG28" s="295">
        <v>674.1600000000002</v>
      </c>
      <c r="ZH28" s="189">
        <v>4.8863751427456756E-3</v>
      </c>
      <c r="ZI28" s="189">
        <v>4.8983329425953404E-3</v>
      </c>
      <c r="ZJ28" s="263">
        <v>21392.158575100359</v>
      </c>
      <c r="ZK28" s="263">
        <v>1011.2400000000001</v>
      </c>
      <c r="ZL28" s="296">
        <v>2</v>
      </c>
      <c r="ZM28" s="263">
        <v>71114.475101914402</v>
      </c>
      <c r="ZN28" s="117">
        <v>92506.633677014761</v>
      </c>
      <c r="ZO28" s="146">
        <v>674.1600000000002</v>
      </c>
      <c r="ZP28" s="256">
        <v>3.1769021884721728E-2</v>
      </c>
      <c r="ZQ28" s="256">
        <v>3.2279043898494564E-2</v>
      </c>
      <c r="ZR28" s="255">
        <v>19720.708025195494</v>
      </c>
      <c r="ZS28" s="255">
        <v>1011.2400000000001</v>
      </c>
      <c r="ZT28" s="292">
        <v>1</v>
      </c>
      <c r="ZU28" s="255">
        <v>71114.475101914402</v>
      </c>
      <c r="ZV28" s="119">
        <v>90835.183127109893</v>
      </c>
      <c r="ZW28" s="295">
        <v>674.1600000000002</v>
      </c>
      <c r="ZX28" s="189">
        <v>-2.8877872660114868E-2</v>
      </c>
      <c r="ZY28" s="189">
        <v>-2.8464891779993673E-2</v>
      </c>
      <c r="ZZ28" s="263">
        <v>20865.343579177395</v>
      </c>
      <c r="AAA28" s="263">
        <v>1011.2400000000001</v>
      </c>
      <c r="AAB28" s="296">
        <v>1</v>
      </c>
      <c r="AAC28" s="263">
        <v>71114.475101914402</v>
      </c>
      <c r="AAD28" s="117">
        <v>91979.818681091798</v>
      </c>
      <c r="AAE28" s="146">
        <v>674.1600000000002</v>
      </c>
      <c r="AAF28" s="256">
        <v>-1.380939109767567E-2</v>
      </c>
      <c r="AAG28" s="256">
        <v>-1.3714478852176692E-2</v>
      </c>
      <c r="AAH28" s="255">
        <v>22260.540426638654</v>
      </c>
      <c r="AAI28" s="255">
        <v>1011.2400000000001</v>
      </c>
      <c r="AAJ28" s="292">
        <v>1</v>
      </c>
      <c r="AAK28" s="255">
        <v>71114.475101914402</v>
      </c>
      <c r="AAL28" s="119">
        <v>93375.015528553049</v>
      </c>
      <c r="AAM28" s="295">
        <v>674.1600000000002</v>
      </c>
      <c r="AAN28" s="189">
        <v>6.2921516261517554E-2</v>
      </c>
      <c r="AAO28" s="189">
        <v>6.4943255223414154E-2</v>
      </c>
      <c r="AAP28" s="263">
        <v>20061.255175710739</v>
      </c>
      <c r="AAQ28" s="263">
        <v>1011.2400000000001</v>
      </c>
      <c r="AAR28" s="296">
        <v>1</v>
      </c>
      <c r="AAS28" s="263">
        <v>71114.475101914402</v>
      </c>
      <c r="AAT28" s="117">
        <v>91175.730277625145</v>
      </c>
      <c r="AAU28" s="146">
        <v>674.1600000000002</v>
      </c>
      <c r="AAV28" s="256">
        <v>8.1933357219963199E-2</v>
      </c>
      <c r="AAW28" s="256">
        <v>8.5383474447117136E-2</v>
      </c>
      <c r="AAX28" s="255">
        <v>25716.431267937427</v>
      </c>
      <c r="AAY28" s="255">
        <v>1011.2400000000001</v>
      </c>
      <c r="AAZ28" s="292">
        <v>1</v>
      </c>
      <c r="ABA28" s="255">
        <v>71114.475101914402</v>
      </c>
      <c r="ABB28" s="119">
        <v>96830.906369851829</v>
      </c>
      <c r="ABC28" s="295">
        <v>674.1600000000002</v>
      </c>
      <c r="ABD28" s="189">
        <v>9.0344632422394808E-2</v>
      </c>
      <c r="ABE28" s="189">
        <v>9.4551436624955132E-2</v>
      </c>
      <c r="ABF28" s="263">
        <v>21321.01386609329</v>
      </c>
      <c r="ABG28" s="263">
        <v>1011.2400000000001</v>
      </c>
      <c r="ABH28" s="296">
        <v>1</v>
      </c>
      <c r="ABI28" s="263">
        <v>71114.475101914402</v>
      </c>
      <c r="ABJ28" s="117">
        <v>92435.488968007689</v>
      </c>
      <c r="ABK28" s="146">
        <v>674.1600000000002</v>
      </c>
      <c r="ABL28" s="256">
        <v>-7.3056830439398573E-4</v>
      </c>
      <c r="ABM28" s="256">
        <v>-7.303015043461647E-4</v>
      </c>
      <c r="ABN28" s="255">
        <v>20188.33607210706</v>
      </c>
      <c r="ABO28" s="255">
        <v>1011.2400000000001</v>
      </c>
      <c r="ABP28" s="292">
        <v>1</v>
      </c>
      <c r="ABQ28" s="255">
        <v>71114.475101914402</v>
      </c>
      <c r="ABR28" s="119">
        <v>91302.811174021466</v>
      </c>
      <c r="ABS28" s="295">
        <v>674.1600000000002</v>
      </c>
      <c r="ABT28" s="189">
        <v>-4.1049825529355334E-3</v>
      </c>
      <c r="ABU28" s="189">
        <v>-4.0965686289965442E-3</v>
      </c>
      <c r="ABV28" s="263">
        <v>22739.854430381529</v>
      </c>
      <c r="ABW28" s="263">
        <v>1011.2400000000001</v>
      </c>
      <c r="ABX28" s="296">
        <v>2</v>
      </c>
      <c r="ABY28" s="263">
        <v>71114.475101914402</v>
      </c>
      <c r="ABZ28" s="117">
        <v>93854.329532295931</v>
      </c>
      <c r="ACA28" s="146">
        <v>674.1600000000002</v>
      </c>
      <c r="ACB28" s="256">
        <v>-5.4141480141227237E-2</v>
      </c>
      <c r="ACC28" s="256">
        <v>-5.270192684468078E-2</v>
      </c>
      <c r="ACD28" s="255">
        <v>20598.49198102445</v>
      </c>
      <c r="ACE28" s="255">
        <v>1011.2400000000001</v>
      </c>
      <c r="ACF28" s="292">
        <v>1</v>
      </c>
      <c r="ACG28" s="255">
        <v>71114.475101914402</v>
      </c>
      <c r="ACH28" s="119">
        <v>91712.967082938849</v>
      </c>
      <c r="ACI28" s="295">
        <v>674.1600000000002</v>
      </c>
      <c r="ACJ28" s="189">
        <v>-3.4813347048288243E-2</v>
      </c>
      <c r="ACK28" s="189">
        <v>-3.4214333819733489E-2</v>
      </c>
      <c r="ACL28" s="263">
        <v>23645.035007763719</v>
      </c>
      <c r="ACM28" s="263">
        <v>1011.2400000000001</v>
      </c>
      <c r="ACN28" s="296">
        <v>1</v>
      </c>
      <c r="ACO28" s="263">
        <v>71114.475101914402</v>
      </c>
      <c r="ACP28" s="117">
        <v>94759.510109678115</v>
      </c>
      <c r="ACQ28" s="146">
        <v>674.1600000000002</v>
      </c>
      <c r="ACR28" s="256">
        <v>7.6818824009387388E-2</v>
      </c>
      <c r="ACS28" s="256">
        <v>7.9846416424486089E-2</v>
      </c>
      <c r="ACT28" s="255">
        <v>19286.600417938607</v>
      </c>
      <c r="ACU28" s="255">
        <v>1011.2400000000001</v>
      </c>
      <c r="ACV28" s="292">
        <v>1</v>
      </c>
      <c r="ACW28" s="255">
        <v>71114.475101914402</v>
      </c>
      <c r="ACX28" s="119">
        <v>90401.07551985301</v>
      </c>
      <c r="ACY28" s="295">
        <v>674.1600000000002</v>
      </c>
      <c r="ACZ28" s="189">
        <v>4.4553410431017119E-2</v>
      </c>
      <c r="ADA28" s="189">
        <v>4.556081907316134E-2</v>
      </c>
      <c r="ADB28" s="263">
        <v>20952.801859968</v>
      </c>
      <c r="ADC28" s="263">
        <v>1011.2400000000001</v>
      </c>
      <c r="ADD28" s="296">
        <v>2</v>
      </c>
      <c r="ADE28" s="263">
        <v>71114.475101914402</v>
      </c>
      <c r="ADF28" s="117">
        <v>92067.276961882395</v>
      </c>
      <c r="ADG28" s="146">
        <v>674.1600000000002</v>
      </c>
      <c r="ADH28" s="256">
        <v>-4.4327728730733422E-2</v>
      </c>
      <c r="ADI28" s="256">
        <v>-4.3359612447063767E-2</v>
      </c>
      <c r="ADJ28" s="255">
        <v>18112.911870915625</v>
      </c>
      <c r="ADK28" s="255">
        <v>1011.2400000000001</v>
      </c>
      <c r="ADL28" s="292">
        <v>2</v>
      </c>
      <c r="ADM28" s="255">
        <v>71114.475101914402</v>
      </c>
      <c r="ADN28" s="119">
        <v>89227.38697283002</v>
      </c>
      <c r="ADO28" s="295">
        <v>674.1600000000002</v>
      </c>
      <c r="ADP28" s="189">
        <v>-4.9945698890837137E-2</v>
      </c>
      <c r="ADQ28" s="189">
        <v>-4.8718921284039318E-2</v>
      </c>
      <c r="ADR28" s="263">
        <v>22004.914069649534</v>
      </c>
      <c r="ADS28" s="263">
        <v>1011.2400000000001</v>
      </c>
      <c r="ADT28" s="296">
        <v>1</v>
      </c>
      <c r="ADU28" s="263">
        <v>71114.475101914402</v>
      </c>
      <c r="ADV28" s="117">
        <v>93119.389171563933</v>
      </c>
    </row>
    <row r="29" spans="1:802" x14ac:dyDescent="0.35">
      <c r="A29" s="15">
        <v>46112</v>
      </c>
      <c r="B29" s="16">
        <v>1685.4000000000003</v>
      </c>
      <c r="C29" s="146">
        <v>674.1600000000002</v>
      </c>
      <c r="D29" s="256">
        <v>-9.9514699098482186E-3</v>
      </c>
      <c r="E29" s="256">
        <v>-9.9021178772588092E-3</v>
      </c>
      <c r="F29" s="255">
        <v>17281.373377987791</v>
      </c>
      <c r="G29" s="255">
        <v>1011.2400000000001</v>
      </c>
      <c r="H29" s="292">
        <v>1</v>
      </c>
      <c r="I29" s="255">
        <v>76392.583608029279</v>
      </c>
      <c r="J29" s="119">
        <v>93673.956986017074</v>
      </c>
      <c r="K29" s="295">
        <v>674.1600000000002</v>
      </c>
      <c r="L29" s="189">
        <v>6.7538751897307514E-2</v>
      </c>
      <c r="M29" s="189">
        <v>6.9871718353555989E-2</v>
      </c>
      <c r="N29" s="263">
        <v>26296.831246994152</v>
      </c>
      <c r="O29" s="263">
        <v>1011.2400000000001</v>
      </c>
      <c r="P29" s="296">
        <v>1</v>
      </c>
      <c r="Q29" s="263">
        <v>76392.583608029279</v>
      </c>
      <c r="R29" s="117">
        <v>102689.41485502344</v>
      </c>
      <c r="S29" s="146">
        <v>674.1600000000002</v>
      </c>
      <c r="T29" s="256">
        <v>-6.0364752623831099E-2</v>
      </c>
      <c r="U29" s="256">
        <v>-5.8578914859738873E-2</v>
      </c>
      <c r="V29" s="255">
        <v>19644.494603021358</v>
      </c>
      <c r="W29" s="255">
        <v>1011.2400000000001</v>
      </c>
      <c r="X29" s="292">
        <v>1</v>
      </c>
      <c r="Y29" s="255">
        <v>76392.583608029279</v>
      </c>
      <c r="Z29" s="119">
        <v>96037.078211050641</v>
      </c>
      <c r="AA29" s="295">
        <v>674.1600000000002</v>
      </c>
      <c r="AB29" s="189">
        <v>2.7199918970917641E-2</v>
      </c>
      <c r="AC29" s="189">
        <v>2.7573213609450198E-2</v>
      </c>
      <c r="AD29" s="263">
        <v>24524.672130256578</v>
      </c>
      <c r="AE29" s="263">
        <v>1011.2400000000001</v>
      </c>
      <c r="AF29" s="296">
        <v>2</v>
      </c>
      <c r="AG29" s="263">
        <v>76392.583608029279</v>
      </c>
      <c r="AH29" s="117">
        <v>100917.25573828586</v>
      </c>
      <c r="AI29" s="146">
        <v>674.1600000000002</v>
      </c>
      <c r="AJ29" s="256">
        <v>2.4489423001234023E-2</v>
      </c>
      <c r="AK29" s="256">
        <v>2.4791751828780795E-2</v>
      </c>
      <c r="AL29" s="255">
        <v>23503.683846127831</v>
      </c>
      <c r="AM29" s="255">
        <v>1011.2400000000001</v>
      </c>
      <c r="AN29" s="292">
        <v>1</v>
      </c>
      <c r="AO29" s="255">
        <v>76392.583608029279</v>
      </c>
      <c r="AP29" s="119">
        <v>99896.267454157118</v>
      </c>
      <c r="AQ29" s="295">
        <v>674.1600000000002</v>
      </c>
      <c r="AR29" s="189">
        <v>-3.7737202144443677E-2</v>
      </c>
      <c r="AS29" s="189">
        <v>-3.7034026965721889E-2</v>
      </c>
      <c r="AT29" s="263">
        <v>19336.550816137034</v>
      </c>
      <c r="AU29" s="263">
        <v>1011.2400000000001</v>
      </c>
      <c r="AV29" s="296">
        <v>1</v>
      </c>
      <c r="AW29" s="263">
        <v>76392.583608029279</v>
      </c>
      <c r="AX29" s="117">
        <v>95729.134424166317</v>
      </c>
      <c r="AY29" s="146">
        <v>674.1600000000002</v>
      </c>
      <c r="AZ29" s="256">
        <v>9.1790197374458683E-3</v>
      </c>
      <c r="BA29" s="256">
        <v>9.2212761309153901E-3</v>
      </c>
      <c r="BB29" s="255">
        <v>29319.276727089091</v>
      </c>
      <c r="BC29" s="255">
        <v>1011.2400000000001</v>
      </c>
      <c r="BD29" s="292">
        <v>1</v>
      </c>
      <c r="BE29" s="255">
        <v>28381.98618819629</v>
      </c>
      <c r="BF29" s="119">
        <v>57701.262915285377</v>
      </c>
      <c r="BG29" s="295">
        <v>674.1600000000002</v>
      </c>
      <c r="BH29" s="189">
        <v>4.3668871859675155E-2</v>
      </c>
      <c r="BI29" s="189">
        <v>4.4636389107261198E-2</v>
      </c>
      <c r="BJ29" s="263">
        <v>19635.913224741449</v>
      </c>
      <c r="BK29" s="263">
        <v>1011.2400000000001</v>
      </c>
      <c r="BL29" s="296">
        <v>2</v>
      </c>
      <c r="BM29" s="263">
        <v>76392.583608029279</v>
      </c>
      <c r="BN29" s="117">
        <v>96028.496832770732</v>
      </c>
      <c r="BO29" s="146">
        <v>674.1600000000002</v>
      </c>
      <c r="BP29" s="256">
        <v>-3.2392086866023927E-2</v>
      </c>
      <c r="BQ29" s="256">
        <v>-3.1873082195741698E-2</v>
      </c>
      <c r="BR29" s="255">
        <v>17220.738717138625</v>
      </c>
      <c r="BS29" s="255">
        <v>1011.2400000000001</v>
      </c>
      <c r="BT29" s="292">
        <v>1</v>
      </c>
      <c r="BU29" s="255">
        <v>76392.583608029279</v>
      </c>
      <c r="BV29" s="119">
        <v>93613.322325167901</v>
      </c>
      <c r="BW29" s="295">
        <v>674.1600000000002</v>
      </c>
      <c r="BX29" s="189">
        <v>-5.6871757721081391E-2</v>
      </c>
      <c r="BY29" s="189">
        <v>-5.5284785969600181E-2</v>
      </c>
      <c r="BZ29" s="263">
        <v>20665.075683924057</v>
      </c>
      <c r="CA29" s="263">
        <v>1011.2400000000001</v>
      </c>
      <c r="CB29" s="296">
        <v>1</v>
      </c>
      <c r="CC29" s="263">
        <v>76392.583608029279</v>
      </c>
      <c r="CD29" s="117">
        <v>97057.659291953343</v>
      </c>
      <c r="CE29" s="146">
        <v>674.1600000000002</v>
      </c>
      <c r="CF29" s="256">
        <v>1.0966648845530291E-2</v>
      </c>
      <c r="CG29" s="256">
        <v>1.1027002964681953E-2</v>
      </c>
      <c r="CH29" s="255">
        <v>17992.324309361444</v>
      </c>
      <c r="CI29" s="255">
        <v>1011.2400000000001</v>
      </c>
      <c r="CJ29" s="292">
        <v>2</v>
      </c>
      <c r="CK29" s="255">
        <v>76392.583608029279</v>
      </c>
      <c r="CL29" s="119">
        <v>94384.907917390723</v>
      </c>
      <c r="CM29" s="295">
        <v>674.1600000000002</v>
      </c>
      <c r="CN29" s="189">
        <v>1.227384338880657E-2</v>
      </c>
      <c r="CO29" s="189">
        <v>1.2349476122594627E-2</v>
      </c>
      <c r="CP29" s="263">
        <v>26654.581550751172</v>
      </c>
      <c r="CQ29" s="263">
        <v>1011.2400000000001</v>
      </c>
      <c r="CR29" s="296">
        <v>2</v>
      </c>
      <c r="CS29" s="263">
        <v>76392.583608029279</v>
      </c>
      <c r="CT29" s="117">
        <v>103047.16515878045</v>
      </c>
      <c r="CU29" s="146">
        <v>674.1600000000002</v>
      </c>
      <c r="CV29" s="256">
        <v>0.12415577279890147</v>
      </c>
      <c r="CW29" s="256">
        <v>0.13219222201479064</v>
      </c>
      <c r="CX29" s="255">
        <v>27906.254589648026</v>
      </c>
      <c r="CY29" s="255">
        <v>1011.2400000000001</v>
      </c>
      <c r="CZ29" s="292">
        <v>2</v>
      </c>
      <c r="DA29" s="255">
        <v>76392.583608029279</v>
      </c>
      <c r="DB29" s="119">
        <v>104298.83819767731</v>
      </c>
      <c r="DC29" s="295">
        <v>674.1600000000002</v>
      </c>
      <c r="DD29" s="189">
        <v>6.0374453942267002E-2</v>
      </c>
      <c r="DE29" s="189">
        <v>6.2234229878655789E-2</v>
      </c>
      <c r="DF29" s="263">
        <v>24255.438729291945</v>
      </c>
      <c r="DG29" s="263">
        <v>1011.2400000000001</v>
      </c>
      <c r="DH29" s="296">
        <v>2</v>
      </c>
      <c r="DI29" s="263">
        <v>76392.583608029279</v>
      </c>
      <c r="DJ29" s="117">
        <v>100648.02233732122</v>
      </c>
      <c r="DK29" s="146">
        <v>674.1600000000002</v>
      </c>
      <c r="DL29" s="256">
        <v>5.1546491454893449E-2</v>
      </c>
      <c r="DM29" s="256">
        <v>5.2898135920448341E-2</v>
      </c>
      <c r="DN29" s="255">
        <v>23278.527899811266</v>
      </c>
      <c r="DO29" s="255">
        <v>1011.2400000000001</v>
      </c>
      <c r="DP29" s="292">
        <v>2</v>
      </c>
      <c r="DQ29" s="255">
        <v>76392.583608029279</v>
      </c>
      <c r="DR29" s="119">
        <v>99671.111507840542</v>
      </c>
      <c r="DS29" s="295">
        <v>674.1600000000002</v>
      </c>
      <c r="DT29" s="189">
        <v>-3.1637700193337712E-2</v>
      </c>
      <c r="DU29" s="189">
        <v>-3.1142464602043063E-2</v>
      </c>
      <c r="DV29" s="263">
        <v>19020.285544471444</v>
      </c>
      <c r="DW29" s="263">
        <v>1011.2400000000001</v>
      </c>
      <c r="DX29" s="296">
        <v>1</v>
      </c>
      <c r="DY29" s="263">
        <v>76392.583608029279</v>
      </c>
      <c r="DZ29" s="117">
        <v>95412.869152500731</v>
      </c>
      <c r="EA29" s="146">
        <v>674.1600000000002</v>
      </c>
      <c r="EB29" s="256">
        <v>9.3154797103899623E-2</v>
      </c>
      <c r="EC29" s="256">
        <v>9.7631632315788419E-2</v>
      </c>
      <c r="ED29" s="255">
        <v>30606.236465249407</v>
      </c>
      <c r="EE29" s="255">
        <v>1011.2400000000001</v>
      </c>
      <c r="EF29" s="292">
        <v>1</v>
      </c>
      <c r="EG29" s="255">
        <v>27411.719115413191</v>
      </c>
      <c r="EH29" s="119">
        <v>58017.955580662601</v>
      </c>
      <c r="EI29" s="295">
        <v>674.1600000000002</v>
      </c>
      <c r="EJ29" s="189">
        <v>-6.8451814957616541E-2</v>
      </c>
      <c r="EK29" s="189">
        <v>-6.6161543934967315E-2</v>
      </c>
      <c r="EL29" s="263">
        <v>21914.77444198517</v>
      </c>
      <c r="EM29" s="263">
        <v>1011.2400000000001</v>
      </c>
      <c r="EN29" s="296">
        <v>1</v>
      </c>
      <c r="EO29" s="263">
        <v>76392.583608029279</v>
      </c>
      <c r="EP29" s="117">
        <v>98307.358050014445</v>
      </c>
      <c r="EQ29" s="146">
        <v>674.1600000000002</v>
      </c>
      <c r="ER29" s="256">
        <v>-9.5052282442169955E-2</v>
      </c>
      <c r="ES29" s="256">
        <v>-9.0674608526783107E-2</v>
      </c>
      <c r="ET29" s="255">
        <v>19221.948072153846</v>
      </c>
      <c r="EU29" s="255">
        <v>1011.2400000000001</v>
      </c>
      <c r="EV29" s="292">
        <v>1</v>
      </c>
      <c r="EW29" s="255">
        <v>76392.583608029279</v>
      </c>
      <c r="EX29" s="119">
        <v>95614.531680183121</v>
      </c>
      <c r="EY29" s="295">
        <v>674.1600000000002</v>
      </c>
      <c r="EZ29" s="189">
        <v>4.8851513542698677E-2</v>
      </c>
      <c r="FA29" s="189">
        <v>5.0064418817936884E-2</v>
      </c>
      <c r="FB29" s="263">
        <v>22877.529085963113</v>
      </c>
      <c r="FC29" s="263">
        <v>1011.2400000000001</v>
      </c>
      <c r="FD29" s="296">
        <v>1</v>
      </c>
      <c r="FE29" s="263">
        <v>76392.583608029279</v>
      </c>
      <c r="FF29" s="117">
        <v>99270.112693992385</v>
      </c>
      <c r="FG29" s="146">
        <v>674.1600000000002</v>
      </c>
      <c r="FH29" s="256">
        <v>-2.7348498457412999E-2</v>
      </c>
      <c r="FI29" s="256">
        <v>-2.6977914265772673E-2</v>
      </c>
      <c r="FJ29" s="255">
        <v>29218.274030973098</v>
      </c>
      <c r="FK29" s="255">
        <v>1011.2400000000001</v>
      </c>
      <c r="FL29" s="292">
        <v>1</v>
      </c>
      <c r="FM29" s="255">
        <v>76392.583608029279</v>
      </c>
      <c r="FN29" s="119">
        <v>105610.85763900238</v>
      </c>
      <c r="FO29" s="295">
        <v>674.1600000000002</v>
      </c>
      <c r="FP29" s="189">
        <v>7.0386665580379731E-2</v>
      </c>
      <c r="FQ29" s="189">
        <v>7.2922963438412314E-2</v>
      </c>
      <c r="FR29" s="263">
        <v>30779.131961736857</v>
      </c>
      <c r="FS29" s="263">
        <v>1011.2400000000001</v>
      </c>
      <c r="FT29" s="296">
        <v>1</v>
      </c>
      <c r="FU29" s="263">
        <v>23114.124930574326</v>
      </c>
      <c r="FV29" s="117">
        <v>53893.256892311183</v>
      </c>
      <c r="FW29" s="146">
        <v>674.1600000000002</v>
      </c>
      <c r="FX29" s="256">
        <v>8.1675872926378588E-3</v>
      </c>
      <c r="FY29" s="256">
        <v>8.2010330287087818E-3</v>
      </c>
      <c r="FZ29" s="255">
        <v>23897.486147239684</v>
      </c>
      <c r="GA29" s="255">
        <v>1011.2400000000001</v>
      </c>
      <c r="GB29" s="292">
        <v>2</v>
      </c>
      <c r="GC29" s="255">
        <v>76392.583608029279</v>
      </c>
      <c r="GD29" s="119">
        <v>100290.06975526897</v>
      </c>
      <c r="GE29" s="295">
        <v>674.1600000000002</v>
      </c>
      <c r="GF29" s="189">
        <v>-3.3163777037365554E-2</v>
      </c>
      <c r="GG29" s="189">
        <v>-3.261988803439908E-2</v>
      </c>
      <c r="GH29" s="263">
        <v>15356.924971508737</v>
      </c>
      <c r="GI29" s="263">
        <v>1011.2400000000001</v>
      </c>
      <c r="GJ29" s="296">
        <v>1</v>
      </c>
      <c r="GK29" s="263">
        <v>76392.583608029279</v>
      </c>
      <c r="GL29" s="117">
        <v>91749.508579538015</v>
      </c>
      <c r="GM29" s="146">
        <v>674.1600000000002</v>
      </c>
      <c r="GN29" s="256">
        <v>4.2098339614520516E-2</v>
      </c>
      <c r="GO29" s="256">
        <v>4.2997041634703637E-2</v>
      </c>
      <c r="GP29" s="255">
        <v>26105.807599193347</v>
      </c>
      <c r="GQ29" s="255">
        <v>1011.2400000000001</v>
      </c>
      <c r="GR29" s="292">
        <v>2</v>
      </c>
      <c r="GS29" s="255">
        <v>76392.583608029279</v>
      </c>
      <c r="GT29" s="119">
        <v>102498.39120722262</v>
      </c>
      <c r="GU29" s="295">
        <v>674.1600000000002</v>
      </c>
      <c r="GV29" s="189">
        <v>5.6189726382185272E-2</v>
      </c>
      <c r="GW29" s="189">
        <v>5.7798356954853913E-2</v>
      </c>
      <c r="GX29" s="263">
        <v>18727.701065005451</v>
      </c>
      <c r="GY29" s="263">
        <v>1011.2400000000001</v>
      </c>
      <c r="GZ29" s="296">
        <v>2</v>
      </c>
      <c r="HA29" s="263">
        <v>76392.583608029279</v>
      </c>
      <c r="HB29" s="117">
        <v>95120.284673034737</v>
      </c>
      <c r="HC29" s="146">
        <v>674.1600000000002</v>
      </c>
      <c r="HD29" s="256">
        <v>4.7745828903417595E-2</v>
      </c>
      <c r="HE29" s="256">
        <v>4.8904020355391209E-2</v>
      </c>
      <c r="HF29" s="255">
        <v>17097.143855408482</v>
      </c>
      <c r="HG29" s="255">
        <v>1011.2400000000001</v>
      </c>
      <c r="HH29" s="292">
        <v>2</v>
      </c>
      <c r="HI29" s="255">
        <v>76392.583608029279</v>
      </c>
      <c r="HJ29" s="119">
        <v>93489.727463437768</v>
      </c>
      <c r="HK29" s="295">
        <v>674.1600000000002</v>
      </c>
      <c r="HL29" s="189">
        <v>6.3112202285968616E-2</v>
      </c>
      <c r="HM29" s="189">
        <v>6.5146344381535215E-2</v>
      </c>
      <c r="HN29" s="263">
        <v>26455.928632564443</v>
      </c>
      <c r="HO29" s="263">
        <v>1011.2400000000001</v>
      </c>
      <c r="HP29" s="296">
        <v>1</v>
      </c>
      <c r="HQ29" s="263">
        <v>76392.583608029279</v>
      </c>
      <c r="HR29" s="117">
        <v>102848.51224059373</v>
      </c>
      <c r="HS29" s="146">
        <v>674.1600000000002</v>
      </c>
      <c r="HT29" s="256">
        <v>1.2704159861761514E-2</v>
      </c>
      <c r="HU29" s="256">
        <v>1.2785200521527207E-2</v>
      </c>
      <c r="HV29" s="255">
        <v>18935.096228692881</v>
      </c>
      <c r="HW29" s="255">
        <v>1011.2400000000001</v>
      </c>
      <c r="HX29" s="292">
        <v>1</v>
      </c>
      <c r="HY29" s="255">
        <v>76392.583608029279</v>
      </c>
      <c r="HZ29" s="119">
        <v>95327.679836722164</v>
      </c>
      <c r="IA29" s="295">
        <v>674.1600000000002</v>
      </c>
      <c r="IB29" s="189">
        <v>7.149840910879067E-2</v>
      </c>
      <c r="IC29" s="189">
        <v>7.411644189754929E-2</v>
      </c>
      <c r="ID29" s="263">
        <v>29133.479469423302</v>
      </c>
      <c r="IE29" s="263">
        <v>1011.2400000000001</v>
      </c>
      <c r="IF29" s="296">
        <v>1</v>
      </c>
      <c r="IG29" s="263">
        <v>37014.90633129522</v>
      </c>
      <c r="IH29" s="117">
        <v>66148.385800718519</v>
      </c>
      <c r="II29" s="146">
        <v>674.1600000000002</v>
      </c>
      <c r="IJ29" s="256">
        <v>-0.10911626632696582</v>
      </c>
      <c r="IK29" s="256">
        <v>-0.10337383599298289</v>
      </c>
      <c r="IL29" s="255">
        <v>20046.176907819372</v>
      </c>
      <c r="IM29" s="255">
        <v>1011.2400000000001</v>
      </c>
      <c r="IN29" s="292">
        <v>1</v>
      </c>
      <c r="IO29" s="255">
        <v>76392.583608029279</v>
      </c>
      <c r="IP29" s="119">
        <v>96438.760515848655</v>
      </c>
      <c r="IQ29" s="295">
        <v>674.1600000000002</v>
      </c>
      <c r="IR29" s="189">
        <v>2.093069199330725E-2</v>
      </c>
      <c r="IS29" s="189">
        <v>2.1151275225453237E-2</v>
      </c>
      <c r="IT29" s="263">
        <v>22554.68677163919</v>
      </c>
      <c r="IU29" s="263">
        <v>1011.2400000000001</v>
      </c>
      <c r="IV29" s="296">
        <v>1</v>
      </c>
      <c r="IW29" s="263">
        <v>76392.583608029279</v>
      </c>
      <c r="IX29" s="117">
        <v>98947.270379668465</v>
      </c>
      <c r="IY29" s="146">
        <v>674.1600000000002</v>
      </c>
      <c r="IZ29" s="256">
        <v>-5.6795130432367301E-2</v>
      </c>
      <c r="JA29" s="256">
        <v>-5.5212392230509555E-2</v>
      </c>
      <c r="JB29" s="255">
        <v>22911.426430252341</v>
      </c>
      <c r="JC29" s="255">
        <v>1011.2400000000001</v>
      </c>
      <c r="JD29" s="292">
        <v>2</v>
      </c>
      <c r="JE29" s="255">
        <v>76392.583608029279</v>
      </c>
      <c r="JF29" s="119">
        <v>99304.010038281616</v>
      </c>
      <c r="JG29" s="295">
        <v>674.1600000000002</v>
      </c>
      <c r="JH29" s="189">
        <v>-4.0647040929132239E-2</v>
      </c>
      <c r="JI29" s="189">
        <v>-3.9832029859460882E-2</v>
      </c>
      <c r="JJ29" s="263">
        <v>18632.277884196505</v>
      </c>
      <c r="JK29" s="263">
        <v>1011.2400000000001</v>
      </c>
      <c r="JL29" s="296">
        <v>1</v>
      </c>
      <c r="JM29" s="263">
        <v>31656.264976283321</v>
      </c>
      <c r="JN29" s="117">
        <v>50288.542860479822</v>
      </c>
      <c r="JO29" s="146">
        <v>674.1600000000002</v>
      </c>
      <c r="JP29" s="256">
        <v>4.3591119700940761E-2</v>
      </c>
      <c r="JQ29" s="256">
        <v>4.4555169530455352E-2</v>
      </c>
      <c r="JR29" s="255">
        <v>21258.815047487977</v>
      </c>
      <c r="JS29" s="255">
        <v>1011.2400000000001</v>
      </c>
      <c r="JT29" s="292">
        <v>2</v>
      </c>
      <c r="JU29" s="255">
        <v>76392.583608029279</v>
      </c>
      <c r="JV29" s="119">
        <v>97651.39865551726</v>
      </c>
      <c r="JW29" s="295">
        <v>674.1600000000002</v>
      </c>
      <c r="JX29" s="189">
        <v>-2.4273385093961226E-2</v>
      </c>
      <c r="JY29" s="189">
        <v>-2.3981155722401559E-2</v>
      </c>
      <c r="JZ29" s="263">
        <v>20538.9212607558</v>
      </c>
      <c r="KA29" s="263">
        <v>1011.2400000000001</v>
      </c>
      <c r="KB29" s="296">
        <v>1</v>
      </c>
      <c r="KC29" s="263">
        <v>76392.583608029279</v>
      </c>
      <c r="KD29" s="117">
        <v>96931.504868785079</v>
      </c>
      <c r="KE29" s="146">
        <v>674.1600000000002</v>
      </c>
      <c r="KF29" s="256">
        <v>1.9733226767578941E-2</v>
      </c>
      <c r="KG29" s="256">
        <v>1.9929213917151412E-2</v>
      </c>
      <c r="KH29" s="255">
        <v>19391.752440696877</v>
      </c>
      <c r="KI29" s="255">
        <v>1011.2400000000001</v>
      </c>
      <c r="KJ29" s="292">
        <v>1</v>
      </c>
      <c r="KK29" s="255">
        <v>76392.583608029279</v>
      </c>
      <c r="KL29" s="119">
        <v>95784.336048726153</v>
      </c>
      <c r="KM29" s="295">
        <v>674.1600000000002</v>
      </c>
      <c r="KN29" s="189">
        <v>7.3104404755671343E-2</v>
      </c>
      <c r="KO29" s="189">
        <v>7.5842854161703555E-2</v>
      </c>
      <c r="KP29" s="263">
        <v>21545.992471316938</v>
      </c>
      <c r="KQ29" s="263">
        <v>1011.2400000000001</v>
      </c>
      <c r="KR29" s="296">
        <v>2</v>
      </c>
      <c r="KS29" s="263">
        <v>76392.583608029279</v>
      </c>
      <c r="KT29" s="117">
        <v>97938.57607934621</v>
      </c>
      <c r="KU29" s="146">
        <v>674.1600000000002</v>
      </c>
      <c r="KV29" s="256">
        <v>1.2768970654112904E-2</v>
      </c>
      <c r="KW29" s="256">
        <v>1.2850842059971779E-2</v>
      </c>
      <c r="KX29" s="255">
        <v>29218.951806813755</v>
      </c>
      <c r="KY29" s="255">
        <v>1011.2400000000001</v>
      </c>
      <c r="KZ29" s="292">
        <v>1</v>
      </c>
      <c r="LA29" s="255">
        <v>76392.583608029279</v>
      </c>
      <c r="LB29" s="119">
        <v>105611.53541484303</v>
      </c>
      <c r="LC29" s="295">
        <v>674.1600000000002</v>
      </c>
      <c r="LD29" s="189">
        <v>4.7122677119064593E-2</v>
      </c>
      <c r="LE29" s="189">
        <v>4.8250597555428376E-2</v>
      </c>
      <c r="LF29" s="263">
        <v>33307.540467379942</v>
      </c>
      <c r="LG29" s="263">
        <v>1011.2400000000001</v>
      </c>
      <c r="LH29" s="296">
        <v>2</v>
      </c>
      <c r="LI29" s="263">
        <v>76392.583608029279</v>
      </c>
      <c r="LJ29" s="117">
        <v>109700.12407540923</v>
      </c>
      <c r="LK29" s="146">
        <v>674.1600000000002</v>
      </c>
      <c r="LL29" s="256">
        <v>5.574802176651756E-2</v>
      </c>
      <c r="LM29" s="256">
        <v>5.7331225712749179E-2</v>
      </c>
      <c r="LN29" s="255">
        <v>26382.246598549231</v>
      </c>
      <c r="LO29" s="255">
        <v>1011.2400000000001</v>
      </c>
      <c r="LP29" s="292">
        <v>1</v>
      </c>
      <c r="LQ29" s="255">
        <v>76392.583608029279</v>
      </c>
      <c r="LR29" s="119">
        <v>102774.83020657851</v>
      </c>
      <c r="LS29" s="295">
        <v>674.1600000000002</v>
      </c>
      <c r="LT29" s="189">
        <v>0.10890724779958592</v>
      </c>
      <c r="LU29" s="189">
        <v>0.11505892137634088</v>
      </c>
      <c r="LV29" s="263">
        <v>29284.069341261515</v>
      </c>
      <c r="LW29" s="263">
        <v>1011.2400000000001</v>
      </c>
      <c r="LX29" s="296">
        <v>2</v>
      </c>
      <c r="LY29" s="263">
        <v>76392.583608029279</v>
      </c>
      <c r="LZ29" s="117">
        <v>105676.65294929079</v>
      </c>
      <c r="MA29" s="146">
        <v>674.1600000000002</v>
      </c>
      <c r="MB29" s="256">
        <v>2.3869870720205901E-3</v>
      </c>
      <c r="MC29" s="256">
        <v>2.3898381937403901E-3</v>
      </c>
      <c r="MD29" s="255">
        <v>15241.95309612191</v>
      </c>
      <c r="ME29" s="255">
        <v>1011.2400000000001</v>
      </c>
      <c r="MF29" s="292">
        <v>2</v>
      </c>
      <c r="MG29" s="255">
        <v>76392.583608029279</v>
      </c>
      <c r="MH29" s="119">
        <v>91634.536704151193</v>
      </c>
      <c r="MI29" s="295">
        <v>674.1600000000002</v>
      </c>
      <c r="MJ29" s="189">
        <v>2.7326062132554032E-2</v>
      </c>
      <c r="MK29" s="189">
        <v>2.770284311919391E-2</v>
      </c>
      <c r="ML29" s="263">
        <v>25353.43639093783</v>
      </c>
      <c r="MM29" s="263">
        <v>1011.2400000000001</v>
      </c>
      <c r="MN29" s="296">
        <v>1</v>
      </c>
      <c r="MO29" s="263">
        <v>76392.583608029279</v>
      </c>
      <c r="MP29" s="117">
        <v>101746.01999896711</v>
      </c>
      <c r="MQ29" s="146">
        <v>674.1600000000002</v>
      </c>
      <c r="MR29" s="256">
        <v>5.1884587145594289E-2</v>
      </c>
      <c r="MS29" s="256">
        <v>5.3254176427439015E-2</v>
      </c>
      <c r="MT29" s="255">
        <v>26645.200764817877</v>
      </c>
      <c r="MU29" s="255">
        <v>1011.2400000000001</v>
      </c>
      <c r="MV29" s="292">
        <v>2</v>
      </c>
      <c r="MW29" s="255">
        <v>51542.084587650847</v>
      </c>
      <c r="MX29" s="119">
        <v>78187.285352468723</v>
      </c>
      <c r="MY29" s="295">
        <v>674.1600000000002</v>
      </c>
      <c r="MZ29" s="189">
        <v>-2.0854062073463082E-2</v>
      </c>
      <c r="NA29" s="189">
        <v>-2.0638119817074974E-2</v>
      </c>
      <c r="NB29" s="263">
        <v>24900.781488677541</v>
      </c>
      <c r="NC29" s="263">
        <v>1011.2400000000001</v>
      </c>
      <c r="ND29" s="296">
        <v>1</v>
      </c>
      <c r="NE29" s="263">
        <v>76392.583608029279</v>
      </c>
      <c r="NF29" s="117">
        <v>101293.36509670682</v>
      </c>
      <c r="NG29" s="146">
        <v>674.1600000000002</v>
      </c>
      <c r="NH29" s="256">
        <v>5.2735513110917738E-2</v>
      </c>
      <c r="NI29" s="256">
        <v>5.4150799179935261E-2</v>
      </c>
      <c r="NJ29" s="255">
        <v>25026.866784066395</v>
      </c>
      <c r="NK29" s="255">
        <v>1011.2400000000001</v>
      </c>
      <c r="NL29" s="292">
        <v>1</v>
      </c>
      <c r="NM29" s="255">
        <v>76392.583608029279</v>
      </c>
      <c r="NN29" s="119">
        <v>101419.45039209568</v>
      </c>
      <c r="NO29" s="295">
        <v>674.1600000000002</v>
      </c>
      <c r="NP29" s="189">
        <v>7.1249595877131741E-2</v>
      </c>
      <c r="NQ29" s="189">
        <v>7.3849220759918843E-2</v>
      </c>
      <c r="NR29" s="263">
        <v>20926.008781741832</v>
      </c>
      <c r="NS29" s="263">
        <v>1011.2400000000001</v>
      </c>
      <c r="NT29" s="296">
        <v>2</v>
      </c>
      <c r="NU29" s="263">
        <v>76392.583608029279</v>
      </c>
      <c r="NV29" s="117">
        <v>97318.592389771104</v>
      </c>
      <c r="NW29" s="146">
        <v>674.1600000000002</v>
      </c>
      <c r="NX29" s="256">
        <v>-6.8757547978880312E-2</v>
      </c>
      <c r="NY29" s="256">
        <v>-6.6447005547768057E-2</v>
      </c>
      <c r="NZ29" s="255">
        <v>22568.296203928505</v>
      </c>
      <c r="OA29" s="255">
        <v>1011.2400000000001</v>
      </c>
      <c r="OB29" s="292">
        <v>2</v>
      </c>
      <c r="OC29" s="255">
        <v>76392.583608029279</v>
      </c>
      <c r="OD29" s="119">
        <v>98960.879811957784</v>
      </c>
      <c r="OE29" s="295">
        <v>674.1600000000002</v>
      </c>
      <c r="OF29" s="189">
        <v>-2.3266484238845024E-2</v>
      </c>
      <c r="OG29" s="189">
        <v>-2.2997906579359628E-2</v>
      </c>
      <c r="OH29" s="263">
        <v>18883.686490570355</v>
      </c>
      <c r="OI29" s="263">
        <v>1011.2400000000001</v>
      </c>
      <c r="OJ29" s="296">
        <v>2</v>
      </c>
      <c r="OK29" s="263">
        <v>76392.583608029279</v>
      </c>
      <c r="OL29" s="117">
        <v>95276.270098599634</v>
      </c>
      <c r="OM29" s="146">
        <v>674.1600000000002</v>
      </c>
      <c r="ON29" s="256">
        <v>-7.2451159891780248E-2</v>
      </c>
      <c r="OO29" s="256">
        <v>-6.9888827718716073E-2</v>
      </c>
      <c r="OP29" s="255">
        <v>18141.519566900195</v>
      </c>
      <c r="OQ29" s="255">
        <v>1011.2400000000001</v>
      </c>
      <c r="OR29" s="292">
        <v>1</v>
      </c>
      <c r="OS29" s="255">
        <v>76392.583608029279</v>
      </c>
      <c r="OT29" s="119">
        <v>94534.103174929478</v>
      </c>
      <c r="OU29" s="295">
        <v>674.1600000000002</v>
      </c>
      <c r="OV29" s="189">
        <v>-4.2775360070806227E-2</v>
      </c>
      <c r="OW29" s="189">
        <v>-4.187340061473277E-2</v>
      </c>
      <c r="OX29" s="263">
        <v>19506.217843930524</v>
      </c>
      <c r="OY29" s="263">
        <v>1011.2400000000001</v>
      </c>
      <c r="OZ29" s="296">
        <v>1</v>
      </c>
      <c r="PA29" s="263">
        <v>76392.583608029279</v>
      </c>
      <c r="PB29" s="117">
        <v>95898.801451959807</v>
      </c>
      <c r="PC29" s="146">
        <v>674.1600000000002</v>
      </c>
      <c r="PD29" s="256">
        <v>-5.7644137284111864E-2</v>
      </c>
      <c r="PE29" s="256">
        <v>-5.6014182971870996E-2</v>
      </c>
      <c r="PF29" s="255">
        <v>21616.997439901861</v>
      </c>
      <c r="PG29" s="255">
        <v>1011.2400000000001</v>
      </c>
      <c r="PH29" s="292">
        <v>1</v>
      </c>
      <c r="PI29" s="255">
        <v>76392.583608029279</v>
      </c>
      <c r="PJ29" s="119">
        <v>98009.581047931133</v>
      </c>
      <c r="PK29" s="295">
        <v>674.1600000000002</v>
      </c>
      <c r="PL29" s="189">
        <v>4.4430446809522142E-2</v>
      </c>
      <c r="PM29" s="189">
        <v>4.5432261032497978E-2</v>
      </c>
      <c r="PN29" s="263">
        <v>29950.573036735041</v>
      </c>
      <c r="PO29" s="263">
        <v>1011.2400000000001</v>
      </c>
      <c r="PP29" s="296">
        <v>2</v>
      </c>
      <c r="PQ29" s="263">
        <v>28381.98618819629</v>
      </c>
      <c r="PR29" s="117">
        <v>58332.559224931334</v>
      </c>
      <c r="PS29" s="146">
        <v>674.1600000000002</v>
      </c>
      <c r="PT29" s="256">
        <v>-2.4589597591566831E-2</v>
      </c>
      <c r="PU29" s="256">
        <v>-2.4289736287773755E-2</v>
      </c>
      <c r="PV29" s="255">
        <v>32513.727621845323</v>
      </c>
      <c r="PW29" s="255">
        <v>1011.2400000000001</v>
      </c>
      <c r="PX29" s="292">
        <v>2</v>
      </c>
      <c r="PY29" s="255">
        <v>76392.583608029279</v>
      </c>
      <c r="PZ29" s="119">
        <v>108906.3112298746</v>
      </c>
      <c r="QA29" s="295">
        <v>674.1600000000002</v>
      </c>
      <c r="QB29" s="189">
        <v>1.4351856781007664E-2</v>
      </c>
      <c r="QC29" s="189">
        <v>1.4455339139556767E-2</v>
      </c>
      <c r="QD29" s="263">
        <v>22076.864347061251</v>
      </c>
      <c r="QE29" s="263">
        <v>1011.2400000000001</v>
      </c>
      <c r="QF29" s="296">
        <v>1</v>
      </c>
      <c r="QG29" s="263">
        <v>27411.719115413191</v>
      </c>
      <c r="QH29" s="117">
        <v>49488.583462474446</v>
      </c>
      <c r="QI29" s="146">
        <v>674.1600000000002</v>
      </c>
      <c r="QJ29" s="256">
        <v>-4.8538028496489241E-3</v>
      </c>
      <c r="QK29" s="256">
        <v>-4.842042184274975E-3</v>
      </c>
      <c r="QL29" s="255">
        <v>22047.443863265908</v>
      </c>
      <c r="QM29" s="255">
        <v>1011.2400000000001</v>
      </c>
      <c r="QN29" s="292">
        <v>1</v>
      </c>
      <c r="QO29" s="255">
        <v>76392.583608029279</v>
      </c>
      <c r="QP29" s="119">
        <v>98440.02747129518</v>
      </c>
      <c r="QQ29" s="295">
        <v>674.1600000000002</v>
      </c>
      <c r="QR29" s="189">
        <v>-8.9435337406488638E-2</v>
      </c>
      <c r="QS29" s="189">
        <v>-8.5552606247311536E-2</v>
      </c>
      <c r="QT29" s="263">
        <v>18549.20704492107</v>
      </c>
      <c r="QU29" s="263">
        <v>1011.2400000000001</v>
      </c>
      <c r="QV29" s="296">
        <v>2</v>
      </c>
      <c r="QW29" s="263">
        <v>76392.583608029279</v>
      </c>
      <c r="QX29" s="117">
        <v>94941.790652950353</v>
      </c>
      <c r="QY29" s="146">
        <v>674.1600000000002</v>
      </c>
      <c r="QZ29" s="256">
        <v>6.8016861772885864E-2</v>
      </c>
      <c r="RA29" s="256">
        <v>7.0383356887674609E-2</v>
      </c>
      <c r="RB29" s="255">
        <v>20096.037859013963</v>
      </c>
      <c r="RC29" s="255">
        <v>1011.2400000000001</v>
      </c>
      <c r="RD29" s="292">
        <v>1</v>
      </c>
      <c r="RE29" s="255">
        <v>76392.583608029279</v>
      </c>
      <c r="RF29" s="119">
        <v>96488.621467043238</v>
      </c>
      <c r="RG29" s="295">
        <v>674.1600000000002</v>
      </c>
      <c r="RH29" s="189">
        <v>-4.1912162602897721E-2</v>
      </c>
      <c r="RI29" s="189">
        <v>-4.1045991102685697E-2</v>
      </c>
      <c r="RJ29" s="263">
        <v>20853.462412232137</v>
      </c>
      <c r="RK29" s="263">
        <v>1011.2400000000001</v>
      </c>
      <c r="RL29" s="296">
        <v>2</v>
      </c>
      <c r="RM29" s="263">
        <v>76392.583608029279</v>
      </c>
      <c r="RN29" s="117">
        <v>97246.046020261419</v>
      </c>
      <c r="RO29" s="146">
        <v>674.1600000000002</v>
      </c>
      <c r="RP29" s="256">
        <v>-1.3375883887677208E-2</v>
      </c>
      <c r="RQ29" s="256">
        <v>-1.3286824278668896E-2</v>
      </c>
      <c r="RR29" s="255">
        <v>17595.530073752274</v>
      </c>
      <c r="RS29" s="255">
        <v>1011.2400000000001</v>
      </c>
      <c r="RT29" s="292">
        <v>2</v>
      </c>
      <c r="RU29" s="255">
        <v>76392.583608029279</v>
      </c>
      <c r="RV29" s="119">
        <v>93988.113681781557</v>
      </c>
      <c r="RW29" s="295">
        <v>674.1600000000002</v>
      </c>
      <c r="RX29" s="189">
        <v>-3.6156304547063589E-2</v>
      </c>
      <c r="RY29" s="189">
        <v>-3.551047239802585E-2</v>
      </c>
      <c r="RZ29" s="263">
        <v>25431.497720594096</v>
      </c>
      <c r="SA29" s="263">
        <v>1011.2400000000001</v>
      </c>
      <c r="SB29" s="296">
        <v>1</v>
      </c>
      <c r="SC29" s="263">
        <v>76392.583608029279</v>
      </c>
      <c r="SD29" s="117">
        <v>101824.08132862338</v>
      </c>
      <c r="SE29" s="146">
        <v>674.1600000000002</v>
      </c>
      <c r="SF29" s="256">
        <v>2.0023402485326639E-2</v>
      </c>
      <c r="SG29" s="256">
        <v>2.0225215553018261E-2</v>
      </c>
      <c r="SH29" s="255">
        <v>19743.083944439946</v>
      </c>
      <c r="SI29" s="255">
        <v>1011.2400000000001</v>
      </c>
      <c r="SJ29" s="292">
        <v>1</v>
      </c>
      <c r="SK29" s="255">
        <v>28381.98618819629</v>
      </c>
      <c r="SL29" s="119">
        <v>48125.070132636232</v>
      </c>
      <c r="SM29" s="295">
        <v>674.1600000000002</v>
      </c>
      <c r="SN29" s="189">
        <v>-3.8487647662047942E-3</v>
      </c>
      <c r="SO29" s="189">
        <v>-3.841367763908865E-3</v>
      </c>
      <c r="SP29" s="263">
        <v>23503.22337972965</v>
      </c>
      <c r="SQ29" s="263">
        <v>1011.2400000000001</v>
      </c>
      <c r="SR29" s="296">
        <v>1</v>
      </c>
      <c r="SS29" s="263">
        <v>76392.583608029279</v>
      </c>
      <c r="ST29" s="117">
        <v>99895.80698775893</v>
      </c>
      <c r="SU29" s="146">
        <v>674.1600000000002</v>
      </c>
      <c r="SV29" s="256">
        <v>-9.3029156069275643E-2</v>
      </c>
      <c r="SW29" s="256">
        <v>-8.8833066137389283E-2</v>
      </c>
      <c r="SX29" s="255">
        <v>16999.493011376173</v>
      </c>
      <c r="SY29" s="255">
        <v>1011.2400000000001</v>
      </c>
      <c r="SZ29" s="292">
        <v>1</v>
      </c>
      <c r="TA29" s="255">
        <v>76392.583608029279</v>
      </c>
      <c r="TB29" s="119">
        <v>93392.076619405445</v>
      </c>
      <c r="TC29" s="295">
        <v>674.1600000000002</v>
      </c>
      <c r="TD29" s="189">
        <v>9.8027170498250597E-3</v>
      </c>
      <c r="TE29" s="189">
        <v>9.8509210619488474E-3</v>
      </c>
      <c r="TF29" s="263">
        <v>21029.44343167821</v>
      </c>
      <c r="TG29" s="263">
        <v>1011.2400000000001</v>
      </c>
      <c r="TH29" s="296">
        <v>1</v>
      </c>
      <c r="TI29" s="263">
        <v>76392.583608029279</v>
      </c>
      <c r="TJ29" s="117">
        <v>97422.027039707493</v>
      </c>
      <c r="TK29" s="146">
        <v>674.1600000000002</v>
      </c>
      <c r="TL29" s="256">
        <v>-2.1970102545355506E-2</v>
      </c>
      <c r="TM29" s="256">
        <v>-2.173051761852296E-2</v>
      </c>
      <c r="TN29" s="255">
        <v>26062.755324946258</v>
      </c>
      <c r="TO29" s="255">
        <v>1011.2400000000001</v>
      </c>
      <c r="TP29" s="292">
        <v>2</v>
      </c>
      <c r="TQ29" s="255">
        <v>76392.583608029279</v>
      </c>
      <c r="TR29" s="119">
        <v>102455.33893297554</v>
      </c>
      <c r="TS29" s="295">
        <v>674.1600000000002</v>
      </c>
      <c r="TT29" s="189">
        <v>-1.7617805467328301E-2</v>
      </c>
      <c r="TU29" s="189">
        <v>-1.7463519322351462E-2</v>
      </c>
      <c r="TV29" s="263">
        <v>29094.719836353059</v>
      </c>
      <c r="TW29" s="263">
        <v>1011.2400000000001</v>
      </c>
      <c r="TX29" s="296">
        <v>1</v>
      </c>
      <c r="TY29" s="263">
        <v>76392.583608029279</v>
      </c>
      <c r="TZ29" s="117">
        <v>105487.30344438234</v>
      </c>
      <c r="UA29" s="146">
        <v>674.1600000000002</v>
      </c>
      <c r="UB29" s="256">
        <v>6.4914810790818706E-2</v>
      </c>
      <c r="UC29" s="256">
        <v>6.706811782301858E-2</v>
      </c>
      <c r="UD29" s="255">
        <v>20780.454080349402</v>
      </c>
      <c r="UE29" s="255">
        <v>1011.2400000000001</v>
      </c>
      <c r="UF29" s="292">
        <v>1</v>
      </c>
      <c r="UG29" s="255">
        <v>26496.372820334789</v>
      </c>
      <c r="UH29" s="119">
        <v>47276.826900684187</v>
      </c>
      <c r="UI29" s="295">
        <v>674.1600000000002</v>
      </c>
      <c r="UJ29" s="189">
        <v>2.5973572331578054E-2</v>
      </c>
      <c r="UK29" s="189">
        <v>2.6313825033574156E-2</v>
      </c>
      <c r="UL29" s="263">
        <v>30778.249332983451</v>
      </c>
      <c r="UM29" s="263">
        <v>1011.2400000000001</v>
      </c>
      <c r="UN29" s="296">
        <v>1</v>
      </c>
      <c r="UO29" s="263">
        <v>76392.583608029279</v>
      </c>
      <c r="UP29" s="117">
        <v>107170.83294101273</v>
      </c>
      <c r="UQ29" s="146">
        <v>674.1600000000002</v>
      </c>
      <c r="UR29" s="256">
        <v>5.8493240989294431E-3</v>
      </c>
      <c r="US29" s="256">
        <v>5.866464799343607E-3</v>
      </c>
      <c r="UT29" s="255">
        <v>26065.370586976598</v>
      </c>
      <c r="UU29" s="255">
        <v>1011.2400000000001</v>
      </c>
      <c r="UV29" s="292">
        <v>1</v>
      </c>
      <c r="UW29" s="255">
        <v>76392.583608029279</v>
      </c>
      <c r="UX29" s="119">
        <v>102457.95419500588</v>
      </c>
      <c r="UY29" s="295">
        <v>674.1600000000002</v>
      </c>
      <c r="UZ29" s="189">
        <v>-2.3717948951163048E-3</v>
      </c>
      <c r="VA29" s="189">
        <v>-2.3689844120062808E-3</v>
      </c>
      <c r="VB29" s="263">
        <v>21724.607753951896</v>
      </c>
      <c r="VC29" s="263">
        <v>1011.2400000000001</v>
      </c>
      <c r="VD29" s="296">
        <v>1</v>
      </c>
      <c r="VE29" s="263">
        <v>76392.583608029279</v>
      </c>
      <c r="VF29" s="117">
        <v>98117.191361981182</v>
      </c>
      <c r="VG29" s="146">
        <v>674.1600000000002</v>
      </c>
      <c r="VH29" s="256">
        <v>3.9617052613064717E-2</v>
      </c>
      <c r="VI29" s="256">
        <v>4.0412274733150344E-2</v>
      </c>
      <c r="VJ29" s="255">
        <v>29736.271884226277</v>
      </c>
      <c r="VK29" s="255">
        <v>1011.2400000000001</v>
      </c>
      <c r="VL29" s="292">
        <v>1</v>
      </c>
      <c r="VM29" s="255">
        <v>76392.583608029279</v>
      </c>
      <c r="VN29" s="119">
        <v>106128.85549225556</v>
      </c>
      <c r="VO29" s="295">
        <v>674.1600000000002</v>
      </c>
      <c r="VP29" s="189">
        <v>1.6106998184815237E-2</v>
      </c>
      <c r="VQ29" s="189">
        <v>1.623741514781063E-2</v>
      </c>
      <c r="VR29" s="263">
        <v>20562.49744569508</v>
      </c>
      <c r="VS29" s="263">
        <v>1011.2400000000001</v>
      </c>
      <c r="VT29" s="296">
        <v>2</v>
      </c>
      <c r="VU29" s="263">
        <v>76392.583608029279</v>
      </c>
      <c r="VV29" s="117">
        <v>96955.081053724367</v>
      </c>
      <c r="VW29" s="146">
        <v>674.1600000000002</v>
      </c>
      <c r="VX29" s="256">
        <v>5.3726358212769845E-2</v>
      </c>
      <c r="VY29" s="256">
        <v>5.5195816975800671E-2</v>
      </c>
      <c r="VZ29" s="255">
        <v>25198.968408294415</v>
      </c>
      <c r="WA29" s="255">
        <v>1011.2400000000001</v>
      </c>
      <c r="WB29" s="292">
        <v>1</v>
      </c>
      <c r="WC29" s="255">
        <v>23114.124930574326</v>
      </c>
      <c r="WD29" s="119">
        <v>48313.093338868741</v>
      </c>
      <c r="WE29" s="295">
        <v>674.1600000000002</v>
      </c>
      <c r="WF29" s="189">
        <v>-2.9176209922451426E-2</v>
      </c>
      <c r="WG29" s="189">
        <v>-2.8754693672942699E-2</v>
      </c>
      <c r="WH29" s="263">
        <v>23158.761059565892</v>
      </c>
      <c r="WI29" s="263">
        <v>1011.2400000000001</v>
      </c>
      <c r="WJ29" s="296">
        <v>1</v>
      </c>
      <c r="WK29" s="263">
        <v>76392.583608029279</v>
      </c>
      <c r="WL29" s="117">
        <v>99551.344667595171</v>
      </c>
      <c r="WM29" s="146">
        <v>674.1600000000002</v>
      </c>
      <c r="WN29" s="256">
        <v>-6.2615552517827938E-2</v>
      </c>
      <c r="WO29" s="256">
        <v>-6.0695482459752204E-2</v>
      </c>
      <c r="WP29" s="255">
        <v>18843.436480236971</v>
      </c>
      <c r="WQ29" s="255">
        <v>1011.2400000000001</v>
      </c>
      <c r="WR29" s="292">
        <v>2</v>
      </c>
      <c r="WS29" s="255">
        <v>76392.583608029279</v>
      </c>
      <c r="WT29" s="119">
        <v>95236.020088266247</v>
      </c>
      <c r="WU29" s="295">
        <v>674.1600000000002</v>
      </c>
      <c r="WV29" s="189">
        <v>7.8601800572082631E-2</v>
      </c>
      <c r="WW29" s="189">
        <v>8.1773474715654659E-2</v>
      </c>
      <c r="WX29" s="263">
        <v>21557.282893924661</v>
      </c>
      <c r="WY29" s="263">
        <v>1011.2400000000001</v>
      </c>
      <c r="WZ29" s="296">
        <v>1</v>
      </c>
      <c r="XA29" s="263">
        <v>76392.583608029279</v>
      </c>
      <c r="XB29" s="117">
        <v>97949.866501953948</v>
      </c>
      <c r="XC29" s="146">
        <v>674.1600000000002</v>
      </c>
      <c r="XD29" s="256">
        <v>6.9009701027428788E-2</v>
      </c>
      <c r="XE29" s="256">
        <v>7.1446603230815864E-2</v>
      </c>
      <c r="XF29" s="255">
        <v>27524.819042065428</v>
      </c>
      <c r="XG29" s="255">
        <v>1011.2400000000001</v>
      </c>
      <c r="XH29" s="292">
        <v>1</v>
      </c>
      <c r="XI29" s="255">
        <v>76392.583608029279</v>
      </c>
      <c r="XJ29" s="119">
        <v>103917.40265009471</v>
      </c>
      <c r="XK29" s="295">
        <v>674.1600000000002</v>
      </c>
      <c r="XL29" s="189">
        <v>2.8064843668892524E-2</v>
      </c>
      <c r="XM29" s="189">
        <v>2.8462371532771202E-2</v>
      </c>
      <c r="XN29" s="263">
        <v>23583.947141897628</v>
      </c>
      <c r="XO29" s="263">
        <v>1011.2400000000001</v>
      </c>
      <c r="XP29" s="296">
        <v>1</v>
      </c>
      <c r="XQ29" s="263">
        <v>76392.583608029279</v>
      </c>
      <c r="XR29" s="117">
        <v>99976.530749926911</v>
      </c>
      <c r="XS29" s="146">
        <v>674.1600000000002</v>
      </c>
      <c r="XT29" s="256">
        <v>2.8705131245216559E-3</v>
      </c>
      <c r="XU29" s="256">
        <v>2.8746369922487691E-3</v>
      </c>
      <c r="XV29" s="255">
        <v>23025.103368410975</v>
      </c>
      <c r="XW29" s="255">
        <v>1011.2400000000001</v>
      </c>
      <c r="XX29" s="292">
        <v>1</v>
      </c>
      <c r="XY29" s="255">
        <v>76392.583608029279</v>
      </c>
      <c r="XZ29" s="119">
        <v>99417.686976440251</v>
      </c>
      <c r="YA29" s="295">
        <v>674.1600000000002</v>
      </c>
      <c r="YB29" s="189">
        <v>6.2214861684642152E-2</v>
      </c>
      <c r="YC29" s="189">
        <v>6.4190974030776671E-2</v>
      </c>
      <c r="YD29" s="263">
        <v>21007.285190477243</v>
      </c>
      <c r="YE29" s="263">
        <v>1011.2400000000001</v>
      </c>
      <c r="YF29" s="296">
        <v>2</v>
      </c>
      <c r="YG29" s="263">
        <v>76392.583608029279</v>
      </c>
      <c r="YH29" s="117">
        <v>97399.868798506519</v>
      </c>
      <c r="YI29" s="146">
        <v>674.1600000000002</v>
      </c>
      <c r="YJ29" s="256">
        <v>0.10152377526391877</v>
      </c>
      <c r="YK29" s="256">
        <v>0.10685623387818621</v>
      </c>
      <c r="YL29" s="255">
        <v>26206.956856763314</v>
      </c>
      <c r="YM29" s="255">
        <v>1011.2400000000001</v>
      </c>
      <c r="YN29" s="292">
        <v>1</v>
      </c>
      <c r="YO29" s="255">
        <v>76392.583608029279</v>
      </c>
      <c r="YP29" s="119">
        <v>102599.54046479259</v>
      </c>
      <c r="YQ29" s="295">
        <v>674.1600000000002</v>
      </c>
      <c r="YR29" s="189">
        <v>-5.9537669321665397E-2</v>
      </c>
      <c r="YS29" s="189">
        <v>-5.7799959113672084E-2</v>
      </c>
      <c r="YT29" s="263">
        <v>22322.34798319931</v>
      </c>
      <c r="YU29" s="263">
        <v>1011.2400000000001</v>
      </c>
      <c r="YV29" s="296">
        <v>1</v>
      </c>
      <c r="YW29" s="263">
        <v>76392.583608029279</v>
      </c>
      <c r="YX29" s="117">
        <v>98714.931591228582</v>
      </c>
      <c r="YY29" s="146">
        <v>674.1600000000002</v>
      </c>
      <c r="YZ29" s="256">
        <v>-3.3121355745991475E-2</v>
      </c>
      <c r="ZA29" s="256">
        <v>-3.2578849650355401E-2</v>
      </c>
      <c r="ZB29" s="255">
        <v>21819.752044571618</v>
      </c>
      <c r="ZC29" s="255">
        <v>1011.2400000000001</v>
      </c>
      <c r="ZD29" s="292">
        <v>1</v>
      </c>
      <c r="ZE29" s="255">
        <v>76392.583608029279</v>
      </c>
      <c r="ZF29" s="119">
        <v>98212.335652600901</v>
      </c>
      <c r="ZG29" s="295">
        <v>674.1600000000002</v>
      </c>
      <c r="ZH29" s="189">
        <v>-4.7087769524523787E-2</v>
      </c>
      <c r="ZI29" s="189">
        <v>-4.5996338532075964E-2</v>
      </c>
      <c r="ZJ29" s="263">
        <v>21082.357607348189</v>
      </c>
      <c r="ZK29" s="263">
        <v>1011.2400000000001</v>
      </c>
      <c r="ZL29" s="296">
        <v>2</v>
      </c>
      <c r="ZM29" s="263">
        <v>76392.583608029279</v>
      </c>
      <c r="ZN29" s="117">
        <v>97474.941215377476</v>
      </c>
      <c r="ZO29" s="146">
        <v>674.1600000000002</v>
      </c>
      <c r="ZP29" s="256">
        <v>2.6649301047970263E-2</v>
      </c>
      <c r="ZQ29" s="256">
        <v>2.7007569122183384E-2</v>
      </c>
      <c r="ZR29" s="255">
        <v>20927.476410324358</v>
      </c>
      <c r="ZS29" s="255">
        <v>1011.2400000000001</v>
      </c>
      <c r="ZT29" s="292">
        <v>1</v>
      </c>
      <c r="ZU29" s="255">
        <v>76392.583608029279</v>
      </c>
      <c r="ZV29" s="119">
        <v>97320.06001835363</v>
      </c>
      <c r="ZW29" s="295">
        <v>674.1600000000002</v>
      </c>
      <c r="ZX29" s="189">
        <v>-1.0263292138984418E-2</v>
      </c>
      <c r="ZY29" s="189">
        <v>-1.0210804275783691E-2</v>
      </c>
      <c r="ZZ29" s="263">
        <v>21326.451639743434</v>
      </c>
      <c r="AAA29" s="263">
        <v>1011.2400000000001</v>
      </c>
      <c r="AAB29" s="296">
        <v>1</v>
      </c>
      <c r="AAC29" s="263">
        <v>76392.583608029279</v>
      </c>
      <c r="AAD29" s="117">
        <v>97719.035247772714</v>
      </c>
      <c r="AAE29" s="146">
        <v>674.1600000000002</v>
      </c>
      <c r="AAF29" s="256">
        <v>1.3756450066462929E-2</v>
      </c>
      <c r="AAG29" s="256">
        <v>1.3851505400197528E-2</v>
      </c>
      <c r="AAH29" s="255">
        <v>23243.042422569553</v>
      </c>
      <c r="AAI29" s="255">
        <v>1011.2400000000001</v>
      </c>
      <c r="AAJ29" s="292">
        <v>1</v>
      </c>
      <c r="AAK29" s="255">
        <v>76392.583608029279</v>
      </c>
      <c r="AAL29" s="119">
        <v>99635.626030598825</v>
      </c>
      <c r="AAM29" s="295">
        <v>674.1600000000002</v>
      </c>
      <c r="AAN29" s="189">
        <v>-5.6633609792745239E-2</v>
      </c>
      <c r="AAO29" s="189">
        <v>-5.5059777206889371E-2</v>
      </c>
      <c r="AAP29" s="263">
        <v>19630.84693524555</v>
      </c>
      <c r="AAQ29" s="263">
        <v>1011.2400000000001</v>
      </c>
      <c r="AAR29" s="296">
        <v>1</v>
      </c>
      <c r="AAS29" s="263">
        <v>76392.583608029279</v>
      </c>
      <c r="AAT29" s="117">
        <v>96023.430543274822</v>
      </c>
      <c r="AAU29" s="146">
        <v>674.1600000000002</v>
      </c>
      <c r="AAV29" s="256">
        <v>4.6071474971576348E-2</v>
      </c>
      <c r="AAW29" s="256">
        <v>4.7149253245341916E-2</v>
      </c>
      <c r="AAX29" s="255">
        <v>27603.101798355838</v>
      </c>
      <c r="AAY29" s="255">
        <v>1011.2400000000001</v>
      </c>
      <c r="AAZ29" s="292">
        <v>1</v>
      </c>
      <c r="ABA29" s="255">
        <v>76392.583608029279</v>
      </c>
      <c r="ABB29" s="119">
        <v>103995.68540638512</v>
      </c>
      <c r="ABC29" s="295">
        <v>674.1600000000002</v>
      </c>
      <c r="ABD29" s="189">
        <v>5.1334996617451743E-2</v>
      </c>
      <c r="ABE29" s="189">
        <v>5.2675476946790756E-2</v>
      </c>
      <c r="ABF29" s="263">
        <v>23118.268440478892</v>
      </c>
      <c r="ABG29" s="263">
        <v>1011.2400000000001</v>
      </c>
      <c r="ABH29" s="296">
        <v>1</v>
      </c>
      <c r="ABI29" s="263">
        <v>76392.583608029279</v>
      </c>
      <c r="ABJ29" s="117">
        <v>99510.852048508168</v>
      </c>
      <c r="ABK29" s="146">
        <v>674.1600000000002</v>
      </c>
      <c r="ABL29" s="256">
        <v>3.610997104906893E-3</v>
      </c>
      <c r="ABM29" s="256">
        <v>3.6175246095213609E-3</v>
      </c>
      <c r="ABN29" s="255">
        <v>20935.527874673196</v>
      </c>
      <c r="ABO29" s="255">
        <v>1011.2400000000001</v>
      </c>
      <c r="ABP29" s="292">
        <v>1</v>
      </c>
      <c r="ABQ29" s="255">
        <v>76392.583608029279</v>
      </c>
      <c r="ABR29" s="119">
        <v>97328.111482702472</v>
      </c>
      <c r="ABS29" s="295">
        <v>674.1600000000002</v>
      </c>
      <c r="ABT29" s="189">
        <v>5.6428542733243665E-2</v>
      </c>
      <c r="ABU29" s="189">
        <v>5.8051006665857718E-2</v>
      </c>
      <c r="ABV29" s="263">
        <v>24734.08587150024</v>
      </c>
      <c r="ABW29" s="263">
        <v>1011.2400000000001</v>
      </c>
      <c r="ABX29" s="296">
        <v>2</v>
      </c>
      <c r="ABY29" s="263">
        <v>76392.583608029279</v>
      </c>
      <c r="ABZ29" s="117">
        <v>101126.66947952952</v>
      </c>
      <c r="ACA29" s="146">
        <v>674.1600000000002</v>
      </c>
      <c r="ACB29" s="256">
        <v>4.6904060694006711E-2</v>
      </c>
      <c r="ACC29" s="256">
        <v>4.8021457804995116E-2</v>
      </c>
      <c r="ACD29" s="255">
        <v>22261.821594537745</v>
      </c>
      <c r="ACE29" s="255">
        <v>1011.2400000000001</v>
      </c>
      <c r="ACF29" s="292">
        <v>1</v>
      </c>
      <c r="ACG29" s="255">
        <v>76392.583608029279</v>
      </c>
      <c r="ACH29" s="119">
        <v>98654.405202567024</v>
      </c>
      <c r="ACI29" s="295">
        <v>674.1600000000002</v>
      </c>
      <c r="ACJ29" s="189">
        <v>-7.2037056381928722E-3</v>
      </c>
      <c r="ACK29" s="189">
        <v>-7.1778211427879768E-3</v>
      </c>
      <c r="ACL29" s="263">
        <v>24149.475175563031</v>
      </c>
      <c r="ACM29" s="263">
        <v>1011.2400000000001</v>
      </c>
      <c r="ACN29" s="296">
        <v>1</v>
      </c>
      <c r="ACO29" s="263">
        <v>76392.583608029279</v>
      </c>
      <c r="ACP29" s="117">
        <v>100542.05878359231</v>
      </c>
      <c r="ACQ29" s="146">
        <v>674.1600000000002</v>
      </c>
      <c r="ACR29" s="256">
        <v>1.0543326393203933E-2</v>
      </c>
      <c r="ACS29" s="256">
        <v>1.0599103110616515E-2</v>
      </c>
      <c r="ACT29" s="255">
        <v>20165.181084421598</v>
      </c>
      <c r="ACU29" s="255">
        <v>1011.2400000000001</v>
      </c>
      <c r="ACV29" s="292">
        <v>1</v>
      </c>
      <c r="ACW29" s="255">
        <v>76392.583608029279</v>
      </c>
      <c r="ACX29" s="119">
        <v>96557.764692450874</v>
      </c>
      <c r="ACY29" s="295">
        <v>674.1600000000002</v>
      </c>
      <c r="ACZ29" s="189">
        <v>-3.4622609254093058E-2</v>
      </c>
      <c r="ADA29" s="189">
        <v>-3.4030104422904994E-2</v>
      </c>
      <c r="ADB29" s="263">
        <v>20913.935824720851</v>
      </c>
      <c r="ADC29" s="263">
        <v>1011.2400000000001</v>
      </c>
      <c r="ADD29" s="296">
        <v>2</v>
      </c>
      <c r="ADE29" s="263">
        <v>76392.583608029279</v>
      </c>
      <c r="ADF29" s="117">
        <v>97306.519432750123</v>
      </c>
      <c r="ADG29" s="146">
        <v>674.1600000000002</v>
      </c>
      <c r="ADH29" s="256">
        <v>-8.78510639551967E-3</v>
      </c>
      <c r="ADI29" s="256">
        <v>-8.74663010354082E-3</v>
      </c>
      <c r="ADJ29" s="255">
        <v>18628.644930682691</v>
      </c>
      <c r="ADK29" s="255">
        <v>1011.2400000000001</v>
      </c>
      <c r="ADL29" s="292">
        <v>2</v>
      </c>
      <c r="ADM29" s="255">
        <v>76392.583608029279</v>
      </c>
      <c r="ADN29" s="119">
        <v>95021.228538711963</v>
      </c>
      <c r="ADO29" s="295">
        <v>674.1600000000002</v>
      </c>
      <c r="ADP29" s="189">
        <v>9.9330907495842349E-2</v>
      </c>
      <c r="ADQ29" s="189">
        <v>0.10443170382748423</v>
      </c>
      <c r="ADR29" s="263">
        <v>24977.084738520414</v>
      </c>
      <c r="ADS29" s="263">
        <v>1011.2400000000001</v>
      </c>
      <c r="ADT29" s="296">
        <v>1</v>
      </c>
      <c r="ADU29" s="263">
        <v>76392.583608029279</v>
      </c>
      <c r="ADV29" s="117">
        <v>101369.66834654969</v>
      </c>
    </row>
    <row r="30" spans="1:802" x14ac:dyDescent="0.35">
      <c r="A30" s="15">
        <v>46142</v>
      </c>
      <c r="B30" s="16">
        <v>1685.4000000000003</v>
      </c>
      <c r="C30" s="146">
        <v>674.1600000000002</v>
      </c>
      <c r="D30" s="256">
        <v>7.1448704130823186E-3</v>
      </c>
      <c r="E30" s="256">
        <v>7.1704558983862743E-3</v>
      </c>
      <c r="F30" s="255">
        <v>18079.4487036582</v>
      </c>
      <c r="G30" s="255">
        <v>1011.2400000000001</v>
      </c>
      <c r="H30" s="292">
        <v>1</v>
      </c>
      <c r="I30" s="255">
        <v>81987.378624511039</v>
      </c>
      <c r="J30" s="119">
        <v>100066.82732816924</v>
      </c>
      <c r="K30" s="295">
        <v>674.1600000000002</v>
      </c>
      <c r="L30" s="189">
        <v>-8.1440695833964322E-3</v>
      </c>
      <c r="M30" s="189">
        <v>-8.1109964927907896E-3</v>
      </c>
      <c r="N30" s="263">
        <v>26757.69774097827</v>
      </c>
      <c r="O30" s="263">
        <v>1011.2400000000001</v>
      </c>
      <c r="P30" s="296">
        <v>1</v>
      </c>
      <c r="Q30" s="263">
        <v>81987.378624511039</v>
      </c>
      <c r="R30" s="117">
        <v>108745.07636548931</v>
      </c>
      <c r="S30" s="146">
        <v>674.1600000000002</v>
      </c>
      <c r="T30" s="256">
        <v>-4.5664886054557615E-3</v>
      </c>
      <c r="U30" s="256">
        <v>-4.5560780489548591E-3</v>
      </c>
      <c r="V30" s="255">
        <v>20229.152752377719</v>
      </c>
      <c r="W30" s="255">
        <v>1011.2400000000001</v>
      </c>
      <c r="X30" s="292">
        <v>1</v>
      </c>
      <c r="Y30" s="255">
        <v>81987.378624511039</v>
      </c>
      <c r="Z30" s="119">
        <v>102216.53137688876</v>
      </c>
      <c r="AA30" s="295">
        <v>674.1600000000002</v>
      </c>
      <c r="AB30" s="189">
        <v>-3.6604351204175052E-2</v>
      </c>
      <c r="AC30" s="189">
        <v>-3.5942511912529285E-2</v>
      </c>
      <c r="AD30" s="263">
        <v>24317.353810063956</v>
      </c>
      <c r="AE30" s="263">
        <v>1011.2400000000001</v>
      </c>
      <c r="AF30" s="296">
        <v>2</v>
      </c>
      <c r="AG30" s="263">
        <v>81987.378624511039</v>
      </c>
      <c r="AH30" s="117">
        <v>106304.73243457499</v>
      </c>
      <c r="AI30" s="146">
        <v>674.1600000000002</v>
      </c>
      <c r="AJ30" s="256">
        <v>4.8480957428411707E-2</v>
      </c>
      <c r="AK30" s="256">
        <v>4.9675383111380089E-2</v>
      </c>
      <c r="AL30" s="255">
        <v>25345.398345712987</v>
      </c>
      <c r="AM30" s="255">
        <v>1011.2400000000001</v>
      </c>
      <c r="AN30" s="292">
        <v>1</v>
      </c>
      <c r="AO30" s="255">
        <v>81987.378624511039</v>
      </c>
      <c r="AP30" s="119">
        <v>107332.77697022402</v>
      </c>
      <c r="AQ30" s="295">
        <v>674.1600000000002</v>
      </c>
      <c r="AR30" s="189">
        <v>-4.8954363452864491E-3</v>
      </c>
      <c r="AS30" s="189">
        <v>-4.8834732263048908E-3</v>
      </c>
      <c r="AT30" s="263">
        <v>19916.281287937345</v>
      </c>
      <c r="AU30" s="263">
        <v>1011.2400000000001</v>
      </c>
      <c r="AV30" s="296">
        <v>1</v>
      </c>
      <c r="AW30" s="263">
        <v>81987.378624511039</v>
      </c>
      <c r="AX30" s="117">
        <v>101903.65991244838</v>
      </c>
      <c r="AY30" s="146">
        <v>674.1600000000002</v>
      </c>
      <c r="AZ30" s="256">
        <v>-4.557592904300669E-2</v>
      </c>
      <c r="BA30" s="256">
        <v>-4.4552946362722556E-2</v>
      </c>
      <c r="BB30" s="255">
        <v>28687.176563673271</v>
      </c>
      <c r="BC30" s="255">
        <v>1011.2400000000001</v>
      </c>
      <c r="BD30" s="292">
        <v>1</v>
      </c>
      <c r="BE30" s="255">
        <v>31096.14535948807</v>
      </c>
      <c r="BF30" s="119">
        <v>59783.32192316134</v>
      </c>
      <c r="BG30" s="295">
        <v>674.1600000000002</v>
      </c>
      <c r="BH30" s="189">
        <v>-2.135337831290034E-2</v>
      </c>
      <c r="BI30" s="189">
        <v>-2.1127009042813949E-2</v>
      </c>
      <c r="BJ30" s="263">
        <v>19895.225108478426</v>
      </c>
      <c r="BK30" s="263">
        <v>1011.2400000000001</v>
      </c>
      <c r="BL30" s="296">
        <v>2</v>
      </c>
      <c r="BM30" s="263">
        <v>81987.378624511039</v>
      </c>
      <c r="BN30" s="117">
        <v>101882.60373298946</v>
      </c>
      <c r="BO30" s="146">
        <v>674.1600000000002</v>
      </c>
      <c r="BP30" s="256">
        <v>4.7924860369652815E-2</v>
      </c>
      <c r="BQ30" s="256">
        <v>4.9091823990974115E-2</v>
      </c>
      <c r="BR30" s="255">
        <v>18740.296191234949</v>
      </c>
      <c r="BS30" s="255">
        <v>1011.2400000000001</v>
      </c>
      <c r="BT30" s="292">
        <v>1</v>
      </c>
      <c r="BU30" s="255">
        <v>81987.378624511039</v>
      </c>
      <c r="BV30" s="119">
        <v>100727.674815746</v>
      </c>
      <c r="BW30" s="295">
        <v>674.1600000000002</v>
      </c>
      <c r="BX30" s="189">
        <v>8.55285221486159E-3</v>
      </c>
      <c r="BY30" s="189">
        <v>8.5895323540603474E-3</v>
      </c>
      <c r="BZ30" s="263">
        <v>21516.739020110228</v>
      </c>
      <c r="CA30" s="263">
        <v>1011.2400000000001</v>
      </c>
      <c r="CB30" s="296">
        <v>1</v>
      </c>
      <c r="CC30" s="263">
        <v>81987.378624511039</v>
      </c>
      <c r="CD30" s="117">
        <v>103504.11764462126</v>
      </c>
      <c r="CE30" s="146">
        <v>674.1600000000002</v>
      </c>
      <c r="CF30" s="256">
        <v>4.0445522128483756E-2</v>
      </c>
      <c r="CG30" s="256">
        <v>4.1274581734445093E-2</v>
      </c>
      <c r="CH30" s="255">
        <v>19409.109969660825</v>
      </c>
      <c r="CI30" s="255">
        <v>1011.2400000000001</v>
      </c>
      <c r="CJ30" s="292">
        <v>2</v>
      </c>
      <c r="CK30" s="255">
        <v>81987.378624511039</v>
      </c>
      <c r="CL30" s="119">
        <v>101396.48859417187</v>
      </c>
      <c r="CM30" s="295">
        <v>674.1600000000002</v>
      </c>
      <c r="CN30" s="189">
        <v>2.6238443705670439E-2</v>
      </c>
      <c r="CO30" s="189">
        <v>2.6585702191309624E-2</v>
      </c>
      <c r="CP30" s="263">
        <v>28037.37231789342</v>
      </c>
      <c r="CQ30" s="263">
        <v>1011.2400000000001</v>
      </c>
      <c r="CR30" s="296">
        <v>2</v>
      </c>
      <c r="CS30" s="263">
        <v>81987.378624511039</v>
      </c>
      <c r="CT30" s="117">
        <v>110024.75094240445</v>
      </c>
      <c r="CU30" s="146">
        <v>674.1600000000002</v>
      </c>
      <c r="CV30" s="256">
        <v>-1.1473554335029605E-2</v>
      </c>
      <c r="CW30" s="256">
        <v>-1.1407984124537029E-2</v>
      </c>
      <c r="CX30" s="255">
        <v>28262.060480314034</v>
      </c>
      <c r="CY30" s="255">
        <v>1011.2400000000001</v>
      </c>
      <c r="CZ30" s="292">
        <v>2</v>
      </c>
      <c r="DA30" s="255">
        <v>81987.378624511039</v>
      </c>
      <c r="DB30" s="119">
        <v>110249.43910482507</v>
      </c>
      <c r="DC30" s="295">
        <v>674.1600000000002</v>
      </c>
      <c r="DD30" s="189">
        <v>-4.1885673782391331E-2</v>
      </c>
      <c r="DE30" s="189">
        <v>-4.1020589205638447E-2</v>
      </c>
      <c r="DF30" s="263">
        <v>23934.626341175128</v>
      </c>
      <c r="DG30" s="263">
        <v>1011.2400000000001</v>
      </c>
      <c r="DH30" s="296">
        <v>2</v>
      </c>
      <c r="DI30" s="263">
        <v>81987.378624511039</v>
      </c>
      <c r="DJ30" s="117">
        <v>105922.00496568617</v>
      </c>
      <c r="DK30" s="146">
        <v>674.1600000000002</v>
      </c>
      <c r="DL30" s="256">
        <v>1.4453504961936578E-2</v>
      </c>
      <c r="DM30" s="256">
        <v>1.455846192044663E-2</v>
      </c>
      <c r="DN30" s="255">
        <v>24291.587461804724</v>
      </c>
      <c r="DO30" s="255">
        <v>1011.2400000000001</v>
      </c>
      <c r="DP30" s="292">
        <v>2</v>
      </c>
      <c r="DQ30" s="255">
        <v>81987.378624511039</v>
      </c>
      <c r="DR30" s="119">
        <v>106278.96608631576</v>
      </c>
      <c r="DS30" s="295">
        <v>674.1600000000002</v>
      </c>
      <c r="DT30" s="189">
        <v>4.9247394822192869E-2</v>
      </c>
      <c r="DU30" s="189">
        <v>5.04802019585604E-2</v>
      </c>
      <c r="DV30" s="263">
        <v>20654.593400065849</v>
      </c>
      <c r="DW30" s="263">
        <v>1011.2400000000001</v>
      </c>
      <c r="DX30" s="296">
        <v>1</v>
      </c>
      <c r="DY30" s="263">
        <v>81987.378624511039</v>
      </c>
      <c r="DZ30" s="117">
        <v>102641.97202457688</v>
      </c>
      <c r="EA30" s="146">
        <v>674.1600000000002</v>
      </c>
      <c r="EB30" s="256">
        <v>2.9673292032969006E-2</v>
      </c>
      <c r="EC30" s="256">
        <v>3.0117931235999817E-2</v>
      </c>
      <c r="ED30" s="255">
        <v>32202.192990502539</v>
      </c>
      <c r="EE30" s="255">
        <v>1011.2400000000001</v>
      </c>
      <c r="EF30" s="292">
        <v>1</v>
      </c>
      <c r="EG30" s="255">
        <v>30067.662262337984</v>
      </c>
      <c r="EH30" s="119">
        <v>62269.855252840527</v>
      </c>
      <c r="EI30" s="295">
        <v>674.1600000000002</v>
      </c>
      <c r="EJ30" s="189">
        <v>9.721676431247285E-2</v>
      </c>
      <c r="EK30" s="189">
        <v>0.10209924351563848</v>
      </c>
      <c r="EL30" s="263">
        <v>24826.416334327703</v>
      </c>
      <c r="EM30" s="263">
        <v>1011.2400000000001</v>
      </c>
      <c r="EN30" s="296">
        <v>1</v>
      </c>
      <c r="EO30" s="263">
        <v>81987.378624511039</v>
      </c>
      <c r="EP30" s="117">
        <v>106813.79495883874</v>
      </c>
      <c r="EQ30" s="146">
        <v>674.1600000000002</v>
      </c>
      <c r="ER30" s="256">
        <v>1.3856040638834607E-2</v>
      </c>
      <c r="ES30" s="256">
        <v>1.3952480479919593E-2</v>
      </c>
      <c r="ET30" s="255">
        <v>20164.3019274166</v>
      </c>
      <c r="EU30" s="255">
        <v>1011.2400000000001</v>
      </c>
      <c r="EV30" s="292">
        <v>1</v>
      </c>
      <c r="EW30" s="255">
        <v>81987.378624511039</v>
      </c>
      <c r="EX30" s="119">
        <v>102151.68055192764</v>
      </c>
      <c r="EY30" s="295">
        <v>674.1600000000002</v>
      </c>
      <c r="EZ30" s="189">
        <v>-2.6095528174031057E-2</v>
      </c>
      <c r="FA30" s="189">
        <v>-2.5757982397685231E-2</v>
      </c>
      <c r="FB30" s="263">
        <v>22962.410094464343</v>
      </c>
      <c r="FC30" s="263">
        <v>1011.2400000000001</v>
      </c>
      <c r="FD30" s="296">
        <v>1</v>
      </c>
      <c r="FE30" s="263">
        <v>81987.378624511039</v>
      </c>
      <c r="FF30" s="117">
        <v>104949.78871897538</v>
      </c>
      <c r="FG30" s="146">
        <v>674.1600000000002</v>
      </c>
      <c r="FH30" s="256">
        <v>-4.6736300323726124E-2</v>
      </c>
      <c r="FI30" s="256">
        <v>-4.5660976696395905E-2</v>
      </c>
      <c r="FJ30" s="255">
        <v>28558.299101335924</v>
      </c>
      <c r="FK30" s="255">
        <v>1011.2400000000001</v>
      </c>
      <c r="FL30" s="292">
        <v>1</v>
      </c>
      <c r="FM30" s="255">
        <v>81987.378624511039</v>
      </c>
      <c r="FN30" s="119">
        <v>110545.67772584697</v>
      </c>
      <c r="FO30" s="295">
        <v>674.1600000000002</v>
      </c>
      <c r="FP30" s="189">
        <v>-4.631769555071788E-2</v>
      </c>
      <c r="FQ30" s="189">
        <v>-4.52614022001121E-2</v>
      </c>
      <c r="FR30" s="263">
        <v>30060.185290646361</v>
      </c>
      <c r="FS30" s="263">
        <v>1011.2400000000001</v>
      </c>
      <c r="FT30" s="296">
        <v>1</v>
      </c>
      <c r="FU30" s="263">
        <v>25512.212426408787</v>
      </c>
      <c r="FV30" s="117">
        <v>55572.397717055152</v>
      </c>
      <c r="FW30" s="146">
        <v>674.1600000000002</v>
      </c>
      <c r="FX30" s="256">
        <v>-8.1622317258242566E-2</v>
      </c>
      <c r="FY30" s="256">
        <v>-7.8380027069038349E-2</v>
      </c>
      <c r="FZ30" s="255">
        <v>22698.560536137069</v>
      </c>
      <c r="GA30" s="255">
        <v>1011.2400000000001</v>
      </c>
      <c r="GB30" s="292">
        <v>2</v>
      </c>
      <c r="GC30" s="255">
        <v>81987.378624511039</v>
      </c>
      <c r="GD30" s="119">
        <v>104685.93916064811</v>
      </c>
      <c r="GE30" s="295">
        <v>674.1600000000002</v>
      </c>
      <c r="GF30" s="189">
        <v>-7.5456929158448358E-2</v>
      </c>
      <c r="GG30" s="189">
        <v>-7.2680329887543804E-2</v>
      </c>
      <c r="GH30" s="263">
        <v>14914.938598521223</v>
      </c>
      <c r="GI30" s="263">
        <v>1011.2400000000001</v>
      </c>
      <c r="GJ30" s="296">
        <v>1</v>
      </c>
      <c r="GK30" s="263">
        <v>81987.378624511039</v>
      </c>
      <c r="GL30" s="117">
        <v>96902.317223032267</v>
      </c>
      <c r="GM30" s="146">
        <v>674.1600000000002</v>
      </c>
      <c r="GN30" s="256">
        <v>5.2984341390866781E-2</v>
      </c>
      <c r="GO30" s="256">
        <v>5.4413134346952718E-2</v>
      </c>
      <c r="GP30" s="255">
        <v>28200.466415323954</v>
      </c>
      <c r="GQ30" s="255">
        <v>1011.2400000000001</v>
      </c>
      <c r="GR30" s="292">
        <v>2</v>
      </c>
      <c r="GS30" s="255">
        <v>81987.378624511039</v>
      </c>
      <c r="GT30" s="119">
        <v>110187.845039835</v>
      </c>
      <c r="GU30" s="295">
        <v>674.1600000000002</v>
      </c>
      <c r="GV30" s="189">
        <v>-4.6831016277347037E-2</v>
      </c>
      <c r="GW30" s="189">
        <v>-4.5751363546459811E-2</v>
      </c>
      <c r="GX30" s="263">
        <v>18545.043205190963</v>
      </c>
      <c r="GY30" s="263">
        <v>1011.2400000000001</v>
      </c>
      <c r="GZ30" s="296">
        <v>2</v>
      </c>
      <c r="HA30" s="263">
        <v>81987.378624511039</v>
      </c>
      <c r="HB30" s="117">
        <v>100532.421829702</v>
      </c>
      <c r="HC30" s="146">
        <v>674.1600000000002</v>
      </c>
      <c r="HD30" s="256">
        <v>9.824531381180196E-3</v>
      </c>
      <c r="HE30" s="256">
        <v>9.8729505248382754E-3</v>
      </c>
      <c r="HF30" s="255">
        <v>17940.103110808974</v>
      </c>
      <c r="HG30" s="255">
        <v>1011.2400000000001</v>
      </c>
      <c r="HH30" s="292">
        <v>2</v>
      </c>
      <c r="HI30" s="255">
        <v>81987.378624511039</v>
      </c>
      <c r="HJ30" s="119">
        <v>99927.481735320005</v>
      </c>
      <c r="HK30" s="295">
        <v>674.1600000000002</v>
      </c>
      <c r="HL30" s="189">
        <v>-6.5135056506343242E-2</v>
      </c>
      <c r="HM30" s="189">
        <v>-6.3059085134615889E-2</v>
      </c>
      <c r="HN30" s="263">
        <v>25461.80197660824</v>
      </c>
      <c r="HO30" s="263">
        <v>1011.2400000000001</v>
      </c>
      <c r="HP30" s="296">
        <v>1</v>
      </c>
      <c r="HQ30" s="263">
        <v>81987.378624511039</v>
      </c>
      <c r="HR30" s="117">
        <v>107449.18060111928</v>
      </c>
      <c r="HS30" s="146">
        <v>674.1600000000002</v>
      </c>
      <c r="HT30" s="256">
        <v>-7.9400806151358333E-3</v>
      </c>
      <c r="HU30" s="256">
        <v>-7.9086414399388572E-3</v>
      </c>
      <c r="HV30" s="255">
        <v>19459.50534198941</v>
      </c>
      <c r="HW30" s="255">
        <v>1011.2400000000001</v>
      </c>
      <c r="HX30" s="292">
        <v>1</v>
      </c>
      <c r="HY30" s="255">
        <v>81987.378624511039</v>
      </c>
      <c r="HZ30" s="119">
        <v>101446.88396650045</v>
      </c>
      <c r="IA30" s="295">
        <v>674.1600000000002</v>
      </c>
      <c r="IB30" s="189">
        <v>-1.661050030086466E-2</v>
      </c>
      <c r="IC30" s="189">
        <v>-1.6473306609662952E-2</v>
      </c>
      <c r="ID30" s="263">
        <v>29327.714729517171</v>
      </c>
      <c r="IE30" s="263">
        <v>1011.2400000000001</v>
      </c>
      <c r="IF30" s="296">
        <v>1</v>
      </c>
      <c r="IG30" s="263">
        <v>40247.040711172936</v>
      </c>
      <c r="IH30" s="117">
        <v>69574.755440690104</v>
      </c>
      <c r="II30" s="146">
        <v>674.1600000000002</v>
      </c>
      <c r="IJ30" s="256">
        <v>1.5536926319947957E-2</v>
      </c>
      <c r="IK30" s="256">
        <v>1.5658251887434194E-2</v>
      </c>
      <c r="IL30" s="255">
        <v>21034.224995222074</v>
      </c>
      <c r="IM30" s="255">
        <v>1011.2400000000001</v>
      </c>
      <c r="IN30" s="292">
        <v>1</v>
      </c>
      <c r="IO30" s="255">
        <v>81987.378624511039</v>
      </c>
      <c r="IP30" s="119">
        <v>103021.60361973311</v>
      </c>
      <c r="IQ30" s="295">
        <v>674.1600000000002</v>
      </c>
      <c r="IR30" s="189">
        <v>-1.5875402839961264E-2</v>
      </c>
      <c r="IS30" s="189">
        <v>-1.5750052836183359E-2</v>
      </c>
      <c r="IT30" s="263">
        <v>22873.609263282306</v>
      </c>
      <c r="IU30" s="263">
        <v>1011.2400000000001</v>
      </c>
      <c r="IV30" s="296">
        <v>1</v>
      </c>
      <c r="IW30" s="263">
        <v>81987.378624511039</v>
      </c>
      <c r="IX30" s="117">
        <v>104860.98788779334</v>
      </c>
      <c r="IY30" s="146">
        <v>674.1600000000002</v>
      </c>
      <c r="IZ30" s="256">
        <v>7.6389119797486527E-2</v>
      </c>
      <c r="JA30" s="256">
        <v>7.9382501551368279E-2</v>
      </c>
      <c r="JB30" s="255">
        <v>25404.352774395906</v>
      </c>
      <c r="JC30" s="255">
        <v>1011.2400000000001</v>
      </c>
      <c r="JD30" s="292">
        <v>2</v>
      </c>
      <c r="JE30" s="255">
        <v>81987.378624511039</v>
      </c>
      <c r="JF30" s="119">
        <v>107391.73139890694</v>
      </c>
      <c r="JG30" s="295">
        <v>674.1600000000002</v>
      </c>
      <c r="JH30" s="189">
        <v>-6.4337897379544992E-3</v>
      </c>
      <c r="JI30" s="189">
        <v>-6.4131372277975718E-3</v>
      </c>
      <c r="JJ30" s="263">
        <v>19186.946529258694</v>
      </c>
      <c r="JK30" s="263">
        <v>1011.2400000000001</v>
      </c>
      <c r="JL30" s="296">
        <v>1</v>
      </c>
      <c r="JM30" s="263">
        <v>34566.880874860319</v>
      </c>
      <c r="JN30" s="117">
        <v>53753.827404119016</v>
      </c>
      <c r="JO30" s="146">
        <v>674.1600000000002</v>
      </c>
      <c r="JP30" s="256">
        <v>6.6917721746598588E-2</v>
      </c>
      <c r="JQ30" s="256">
        <v>6.9207502029597467E-2</v>
      </c>
      <c r="JR30" s="255">
        <v>23404.244533033838</v>
      </c>
      <c r="JS30" s="255">
        <v>1011.2400000000001</v>
      </c>
      <c r="JT30" s="292">
        <v>2</v>
      </c>
      <c r="JU30" s="255">
        <v>81987.378624511039</v>
      </c>
      <c r="JV30" s="119">
        <v>105391.62315754488</v>
      </c>
      <c r="JW30" s="295">
        <v>674.1600000000002</v>
      </c>
      <c r="JX30" s="189">
        <v>1.5745347887175819E-2</v>
      </c>
      <c r="JY30" s="189">
        <v>1.5869959033461667E-2</v>
      </c>
      <c r="JZ30" s="263">
        <v>21539.033099755488</v>
      </c>
      <c r="KA30" s="263">
        <v>1011.2400000000001</v>
      </c>
      <c r="KB30" s="296">
        <v>1</v>
      </c>
      <c r="KC30" s="263">
        <v>81987.378624511039</v>
      </c>
      <c r="KD30" s="117">
        <v>103526.41172426652</v>
      </c>
      <c r="KE30" s="146">
        <v>674.1600000000002</v>
      </c>
      <c r="KF30" s="256">
        <v>-6.2157450412010727E-2</v>
      </c>
      <c r="KG30" s="256">
        <v>-6.0265086507144128E-2</v>
      </c>
      <c r="KH30" s="255">
        <v>18897.266802333157</v>
      </c>
      <c r="KI30" s="255">
        <v>1011.2400000000001</v>
      </c>
      <c r="KJ30" s="292">
        <v>1</v>
      </c>
      <c r="KK30" s="255">
        <v>81987.378624511039</v>
      </c>
      <c r="KL30" s="119">
        <v>100884.64542684419</v>
      </c>
      <c r="KM30" s="295">
        <v>674.1600000000002</v>
      </c>
      <c r="KN30" s="189">
        <v>1.8456132813038807E-3</v>
      </c>
      <c r="KO30" s="189">
        <v>1.847317473761434E-3</v>
      </c>
      <c r="KP30" s="263">
        <v>22259.954759698736</v>
      </c>
      <c r="KQ30" s="263">
        <v>1011.2400000000001</v>
      </c>
      <c r="KR30" s="296">
        <v>2</v>
      </c>
      <c r="KS30" s="263">
        <v>81987.378624511039</v>
      </c>
      <c r="KT30" s="117">
        <v>104247.33338420978</v>
      </c>
      <c r="KU30" s="146">
        <v>674.1600000000002</v>
      </c>
      <c r="KV30" s="256">
        <v>9.4865289509710293E-2</v>
      </c>
      <c r="KW30" s="256">
        <v>9.9510729519838081E-2</v>
      </c>
      <c r="KX30" s="255">
        <v>32800.711016914785</v>
      </c>
      <c r="KY30" s="255">
        <v>1011.2400000000001</v>
      </c>
      <c r="KZ30" s="292">
        <v>1</v>
      </c>
      <c r="LA30" s="255">
        <v>81987.378624511039</v>
      </c>
      <c r="LB30" s="119">
        <v>114788.08964142582</v>
      </c>
      <c r="LC30" s="295">
        <v>674.1600000000002</v>
      </c>
      <c r="LD30" s="189">
        <v>7.5139448019312565E-3</v>
      </c>
      <c r="LE30" s="189">
        <v>7.5422453236206888E-3</v>
      </c>
      <c r="LF30" s="263">
        <v>34232.914108711346</v>
      </c>
      <c r="LG30" s="263">
        <v>1011.2400000000001</v>
      </c>
      <c r="LH30" s="296">
        <v>2</v>
      </c>
      <c r="LI30" s="263">
        <v>81987.378624511039</v>
      </c>
      <c r="LJ30" s="117">
        <v>116220.29273322239</v>
      </c>
      <c r="LK30" s="146">
        <v>674.1600000000002</v>
      </c>
      <c r="LL30" s="256">
        <v>-7.3842384087596399E-2</v>
      </c>
      <c r="LM30" s="256">
        <v>-7.1181921186367236E-2</v>
      </c>
      <c r="LN30" s="255">
        <v>25178.467600451993</v>
      </c>
      <c r="LO30" s="255">
        <v>1011.2400000000001</v>
      </c>
      <c r="LP30" s="292">
        <v>1</v>
      </c>
      <c r="LQ30" s="255">
        <v>81987.378624511039</v>
      </c>
      <c r="LR30" s="119">
        <v>107165.84622496302</v>
      </c>
      <c r="LS30" s="295">
        <v>674.1600000000002</v>
      </c>
      <c r="LT30" s="189">
        <v>7.2130709705708174E-2</v>
      </c>
      <c r="LU30" s="189">
        <v>7.4795821128231799E-2</v>
      </c>
      <c r="LV30" s="263">
        <v>32148.555353617248</v>
      </c>
      <c r="LW30" s="263">
        <v>1011.2400000000001</v>
      </c>
      <c r="LX30" s="296">
        <v>2</v>
      </c>
      <c r="LY30" s="263">
        <v>81987.378624511039</v>
      </c>
      <c r="LZ30" s="117">
        <v>114135.93397812829</v>
      </c>
      <c r="MA30" s="146">
        <v>674.1600000000002</v>
      </c>
      <c r="MB30" s="256">
        <v>1.980827437545872E-3</v>
      </c>
      <c r="MC30" s="256">
        <v>1.9827905722109573E-3</v>
      </c>
      <c r="MD30" s="255">
        <v>15946.334697022981</v>
      </c>
      <c r="ME30" s="255">
        <v>1011.2400000000001</v>
      </c>
      <c r="MF30" s="292">
        <v>2</v>
      </c>
      <c r="MG30" s="255">
        <v>81987.378624511039</v>
      </c>
      <c r="MH30" s="119">
        <v>97933.713321534015</v>
      </c>
      <c r="MI30" s="295">
        <v>674.1600000000002</v>
      </c>
      <c r="MJ30" s="189">
        <v>-5.435536446988562E-2</v>
      </c>
      <c r="MK30" s="189">
        <v>-5.2904517390853223E-2</v>
      </c>
      <c r="ML30" s="263">
        <v>24686.285074475567</v>
      </c>
      <c r="MM30" s="263">
        <v>1011.2400000000001</v>
      </c>
      <c r="MN30" s="296">
        <v>1</v>
      </c>
      <c r="MO30" s="263">
        <v>81987.378624511039</v>
      </c>
      <c r="MP30" s="117">
        <v>106673.66369898661</v>
      </c>
      <c r="MQ30" s="146">
        <v>674.1600000000002</v>
      </c>
      <c r="MR30" s="256">
        <v>-5.2718999737889093E-2</v>
      </c>
      <c r="MS30" s="256">
        <v>-5.1353455039519269E-2</v>
      </c>
      <c r="MT30" s="255">
        <v>25951.037645322838</v>
      </c>
      <c r="MU30" s="255">
        <v>1011.2400000000001</v>
      </c>
      <c r="MV30" s="292">
        <v>2</v>
      </c>
      <c r="MW30" s="255">
        <v>55645.849662909895</v>
      </c>
      <c r="MX30" s="119">
        <v>81596.887308232734</v>
      </c>
      <c r="MY30" s="295">
        <v>674.1600000000002</v>
      </c>
      <c r="MZ30" s="189">
        <v>-1.4012418200084607E-2</v>
      </c>
      <c r="NA30" s="189">
        <v>-1.39147012177121E-2</v>
      </c>
      <c r="NB30" s="263">
        <v>25228.454554175056</v>
      </c>
      <c r="NC30" s="263">
        <v>1011.2400000000001</v>
      </c>
      <c r="ND30" s="296">
        <v>1</v>
      </c>
      <c r="NE30" s="263">
        <v>81987.378624511039</v>
      </c>
      <c r="NF30" s="117">
        <v>107215.83317868609</v>
      </c>
      <c r="NG30" s="146">
        <v>674.1600000000002</v>
      </c>
      <c r="NH30" s="256">
        <v>4.1495031890553494E-2</v>
      </c>
      <c r="NI30" s="256">
        <v>4.2367983240385154E-2</v>
      </c>
      <c r="NJ30" s="255">
        <v>26761.364656533071</v>
      </c>
      <c r="NK30" s="255">
        <v>1011.2400000000001</v>
      </c>
      <c r="NL30" s="292">
        <v>1</v>
      </c>
      <c r="NM30" s="255">
        <v>81987.378624511039</v>
      </c>
      <c r="NN30" s="119">
        <v>108748.74328104411</v>
      </c>
      <c r="NO30" s="295">
        <v>674.1600000000002</v>
      </c>
      <c r="NP30" s="189">
        <v>-1.3468730275738916E-2</v>
      </c>
      <c r="NQ30" s="189">
        <v>-1.3378432780262517E-2</v>
      </c>
      <c r="NR30" s="263">
        <v>21320.211579896117</v>
      </c>
      <c r="NS30" s="263">
        <v>1011.2400000000001</v>
      </c>
      <c r="NT30" s="296">
        <v>2</v>
      </c>
      <c r="NU30" s="263">
        <v>81987.378624511039</v>
      </c>
      <c r="NV30" s="117">
        <v>103307.59020440716</v>
      </c>
      <c r="NW30" s="146">
        <v>674.1600000000002</v>
      </c>
      <c r="NX30" s="256">
        <v>-6.2005936458199871E-2</v>
      </c>
      <c r="NY30" s="256">
        <v>-6.0122692767819896E-2</v>
      </c>
      <c r="NZ30" s="255">
        <v>21885.589464966553</v>
      </c>
      <c r="OA30" s="255">
        <v>1011.2400000000001</v>
      </c>
      <c r="OB30" s="292">
        <v>2</v>
      </c>
      <c r="OC30" s="255">
        <v>81987.378624511039</v>
      </c>
      <c r="OD30" s="119">
        <v>103872.9680894776</v>
      </c>
      <c r="OE30" s="295">
        <v>674.1600000000002</v>
      </c>
      <c r="OF30" s="189">
        <v>-8.3440495133243406E-2</v>
      </c>
      <c r="OG30" s="189">
        <v>-8.0054173703599685E-2</v>
      </c>
      <c r="OH30" s="263">
        <v>18046.128572089918</v>
      </c>
      <c r="OI30" s="263">
        <v>1011.2400000000001</v>
      </c>
      <c r="OJ30" s="296">
        <v>2</v>
      </c>
      <c r="OK30" s="263">
        <v>81987.378624511039</v>
      </c>
      <c r="OL30" s="117">
        <v>100033.50719660096</v>
      </c>
      <c r="OM30" s="146">
        <v>674.1600000000002</v>
      </c>
      <c r="ON30" s="256">
        <v>-2.0137638635257742E-2</v>
      </c>
      <c r="OO30" s="256">
        <v>-1.9936230616711126E-2</v>
      </c>
      <c r="OP30" s="255">
        <v>18454.006049076896</v>
      </c>
      <c r="OQ30" s="255">
        <v>1011.2400000000001</v>
      </c>
      <c r="OR30" s="292">
        <v>1</v>
      </c>
      <c r="OS30" s="255">
        <v>81987.378624511039</v>
      </c>
      <c r="OT30" s="119">
        <v>100441.38467358793</v>
      </c>
      <c r="OU30" s="295">
        <v>674.1600000000002</v>
      </c>
      <c r="OV30" s="189">
        <v>-4.2234643834903288E-2</v>
      </c>
      <c r="OW30" s="189">
        <v>-4.1355185915469939E-2</v>
      </c>
      <c r="OX30" s="263">
        <v>19373.69457848712</v>
      </c>
      <c r="OY30" s="263">
        <v>1011.2400000000001</v>
      </c>
      <c r="OZ30" s="296">
        <v>1</v>
      </c>
      <c r="PA30" s="263">
        <v>81987.378624511039</v>
      </c>
      <c r="PB30" s="117">
        <v>101361.07320299816</v>
      </c>
      <c r="PC30" s="146">
        <v>674.1600000000002</v>
      </c>
      <c r="PD30" s="256">
        <v>-1.5145546439521682E-2</v>
      </c>
      <c r="PE30" s="256">
        <v>-1.5031429498592597E-2</v>
      </c>
      <c r="PF30" s="255">
        <v>21966.22306691272</v>
      </c>
      <c r="PG30" s="255">
        <v>1011.2400000000001</v>
      </c>
      <c r="PH30" s="292">
        <v>1</v>
      </c>
      <c r="PI30" s="255">
        <v>81987.378624511039</v>
      </c>
      <c r="PJ30" s="119">
        <v>103953.60169142376</v>
      </c>
      <c r="PK30" s="295">
        <v>674.1600000000002</v>
      </c>
      <c r="PL30" s="189">
        <v>4.8073167301588143E-2</v>
      </c>
      <c r="PM30" s="189">
        <v>4.9247423118637945E-2</v>
      </c>
      <c r="PN30" s="263">
        <v>32099.721579720801</v>
      </c>
      <c r="PO30" s="263">
        <v>1011.2400000000001</v>
      </c>
      <c r="PP30" s="296">
        <v>2</v>
      </c>
      <c r="PQ30" s="263">
        <v>31096.14535948807</v>
      </c>
      <c r="PR30" s="117">
        <v>63195.86693920887</v>
      </c>
      <c r="PS30" s="146">
        <v>674.1600000000002</v>
      </c>
      <c r="PT30" s="256">
        <v>8.5081428389882835E-2</v>
      </c>
      <c r="PU30" s="256">
        <v>8.8805722785690211E-2</v>
      </c>
      <c r="PV30" s="255">
        <v>36075.292703760359</v>
      </c>
      <c r="PW30" s="255">
        <v>1011.2400000000001</v>
      </c>
      <c r="PX30" s="292">
        <v>2</v>
      </c>
      <c r="PY30" s="255">
        <v>81987.378624511039</v>
      </c>
      <c r="PZ30" s="119">
        <v>118062.67132827139</v>
      </c>
      <c r="QA30" s="295">
        <v>674.1600000000002</v>
      </c>
      <c r="QB30" s="189">
        <v>-4.8246649838508945E-2</v>
      </c>
      <c r="QC30" s="189">
        <v>-4.7101274227047241E-2</v>
      </c>
      <c r="QD30" s="263">
        <v>21711.175905376997</v>
      </c>
      <c r="QE30" s="263">
        <v>1011.2400000000001</v>
      </c>
      <c r="QF30" s="296">
        <v>1</v>
      </c>
      <c r="QG30" s="263">
        <v>30067.662262337984</v>
      </c>
      <c r="QH30" s="117">
        <v>51778.838167714981</v>
      </c>
      <c r="QI30" s="146">
        <v>674.1600000000002</v>
      </c>
      <c r="QJ30" s="256">
        <v>-1.3138576660442668E-2</v>
      </c>
      <c r="QK30" s="256">
        <v>-1.3052642325426689E-2</v>
      </c>
      <c r="QL30" s="255">
        <v>22433.826464328773</v>
      </c>
      <c r="QM30" s="255">
        <v>1011.2400000000001</v>
      </c>
      <c r="QN30" s="292">
        <v>1</v>
      </c>
      <c r="QO30" s="255">
        <v>81987.378624511039</v>
      </c>
      <c r="QP30" s="119">
        <v>104421.20508883981</v>
      </c>
      <c r="QQ30" s="295">
        <v>674.1600000000002</v>
      </c>
      <c r="QR30" s="189">
        <v>-6.9180855286203588E-2</v>
      </c>
      <c r="QS30" s="189">
        <v>-6.6842101722644487E-2</v>
      </c>
      <c r="QT30" s="263">
        <v>17983.499060750062</v>
      </c>
      <c r="QU30" s="263">
        <v>1011.2400000000001</v>
      </c>
      <c r="QV30" s="296">
        <v>2</v>
      </c>
      <c r="QW30" s="263">
        <v>81987.378624511039</v>
      </c>
      <c r="QX30" s="117">
        <v>99970.877685261104</v>
      </c>
      <c r="QY30" s="146">
        <v>674.1600000000002</v>
      </c>
      <c r="QZ30" s="256">
        <v>2.0771259029899979E-2</v>
      </c>
      <c r="RA30" s="256">
        <v>2.0988483029122929E-2</v>
      </c>
      <c r="RB30" s="255">
        <v>21191.983208570487</v>
      </c>
      <c r="RC30" s="255">
        <v>1011.2400000000001</v>
      </c>
      <c r="RD30" s="292">
        <v>1</v>
      </c>
      <c r="RE30" s="255">
        <v>81987.378624511039</v>
      </c>
      <c r="RF30" s="119">
        <v>103179.36183308152</v>
      </c>
      <c r="RG30" s="295">
        <v>674.1600000000002</v>
      </c>
      <c r="RH30" s="189">
        <v>2.0132215919496016E-2</v>
      </c>
      <c r="RI30" s="189">
        <v>2.0336235802486557E-2</v>
      </c>
      <c r="RJ30" s="263">
        <v>21951.703341145578</v>
      </c>
      <c r="RK30" s="263">
        <v>1011.2400000000001</v>
      </c>
      <c r="RL30" s="296">
        <v>2</v>
      </c>
      <c r="RM30" s="263">
        <v>81987.378624511039</v>
      </c>
      <c r="RN30" s="117">
        <v>103939.08196565662</v>
      </c>
      <c r="RO30" s="146">
        <v>674.1600000000002</v>
      </c>
      <c r="RP30" s="256">
        <v>8.8556493635856132E-2</v>
      </c>
      <c r="RQ30" s="256">
        <v>9.2595975586168056E-2</v>
      </c>
      <c r="RR30" s="255">
        <v>19898.965346887126</v>
      </c>
      <c r="RS30" s="255">
        <v>1011.2400000000001</v>
      </c>
      <c r="RT30" s="292">
        <v>2</v>
      </c>
      <c r="RU30" s="255">
        <v>81987.378624511039</v>
      </c>
      <c r="RV30" s="119">
        <v>101886.34397139816</v>
      </c>
      <c r="RW30" s="295">
        <v>674.1600000000002</v>
      </c>
      <c r="RX30" s="189">
        <v>-0.11411247183683822</v>
      </c>
      <c r="RY30" s="189">
        <v>-0.10784239236554161</v>
      </c>
      <c r="RZ30" s="263">
        <v>23363.06416496641</v>
      </c>
      <c r="SA30" s="263">
        <v>1011.2400000000001</v>
      </c>
      <c r="SB30" s="296">
        <v>1</v>
      </c>
      <c r="SC30" s="263">
        <v>81987.378624511039</v>
      </c>
      <c r="SD30" s="117">
        <v>105350.44278947744</v>
      </c>
      <c r="SE30" s="146">
        <v>674.1600000000002</v>
      </c>
      <c r="SF30" s="256">
        <v>7.7888381336169002E-2</v>
      </c>
      <c r="SG30" s="256">
        <v>8.1001991937939888E-2</v>
      </c>
      <c r="SH30" s="255">
        <v>22016.47307093754</v>
      </c>
      <c r="SI30" s="255">
        <v>1011.2400000000001</v>
      </c>
      <c r="SJ30" s="292">
        <v>2</v>
      </c>
      <c r="SK30" s="255">
        <v>31096.14535948807</v>
      </c>
      <c r="SL30" s="119">
        <v>53112.618430425609</v>
      </c>
      <c r="SM30" s="295">
        <v>674.1600000000002</v>
      </c>
      <c r="SN30" s="189">
        <v>4.9981895482278715E-2</v>
      </c>
      <c r="SO30" s="189">
        <v>5.125206379211833E-2</v>
      </c>
      <c r="SP30" s="263">
        <v>25381.972083707962</v>
      </c>
      <c r="SQ30" s="263">
        <v>1011.2400000000001</v>
      </c>
      <c r="SR30" s="296">
        <v>1</v>
      </c>
      <c r="SS30" s="263">
        <v>81987.378624511039</v>
      </c>
      <c r="ST30" s="117">
        <v>107369.350708219</v>
      </c>
      <c r="SU30" s="146">
        <v>674.1600000000002</v>
      </c>
      <c r="SV30" s="256">
        <v>-7.5102480078811956E-2</v>
      </c>
      <c r="SW30" s="256">
        <v>-7.2351584025551419E-2</v>
      </c>
      <c r="SX30" s="255">
        <v>16443.712764371816</v>
      </c>
      <c r="SY30" s="255">
        <v>1011.2400000000001</v>
      </c>
      <c r="SZ30" s="292">
        <v>1</v>
      </c>
      <c r="TA30" s="255">
        <v>81987.378624511039</v>
      </c>
      <c r="TB30" s="119">
        <v>98431.091388882851</v>
      </c>
      <c r="TC30" s="295">
        <v>674.1600000000002</v>
      </c>
      <c r="TD30" s="189">
        <v>3.0177378268740306E-2</v>
      </c>
      <c r="TE30" s="189">
        <v>3.0637330406344976E-2</v>
      </c>
      <c r="TF30" s="263">
        <v>22347.889438356076</v>
      </c>
      <c r="TG30" s="263">
        <v>1011.2400000000001</v>
      </c>
      <c r="TH30" s="296">
        <v>1</v>
      </c>
      <c r="TI30" s="263">
        <v>81987.378624511039</v>
      </c>
      <c r="TJ30" s="117">
        <v>104335.26806286711</v>
      </c>
      <c r="TK30" s="146">
        <v>674.1600000000002</v>
      </c>
      <c r="TL30" s="256">
        <v>5.6853692176390587E-3</v>
      </c>
      <c r="TM30" s="256">
        <v>5.7015616012250359E-3</v>
      </c>
      <c r="TN30" s="255">
        <v>26885.513729929095</v>
      </c>
      <c r="TO30" s="255">
        <v>1011.2400000000001</v>
      </c>
      <c r="TP30" s="292">
        <v>2</v>
      </c>
      <c r="TQ30" s="255">
        <v>81987.378624511039</v>
      </c>
      <c r="TR30" s="119">
        <v>108872.89235444013</v>
      </c>
      <c r="TS30" s="295">
        <v>674.1600000000002</v>
      </c>
      <c r="TT30" s="189">
        <v>9.6344585400108443E-2</v>
      </c>
      <c r="TU30" s="189">
        <v>0.10113843485554441</v>
      </c>
      <c r="TV30" s="263">
        <v>32711.474263162367</v>
      </c>
      <c r="TW30" s="263">
        <v>1011.2400000000001</v>
      </c>
      <c r="TX30" s="296">
        <v>1</v>
      </c>
      <c r="TY30" s="263">
        <v>81987.378624511039</v>
      </c>
      <c r="TZ30" s="117">
        <v>114698.85288767341</v>
      </c>
      <c r="UA30" s="146">
        <v>674.1600000000002</v>
      </c>
      <c r="UB30" s="256">
        <v>-7.1418706854632447E-2</v>
      </c>
      <c r="UC30" s="256">
        <v>-6.8928035713044067E-2</v>
      </c>
      <c r="UD30" s="255">
        <v>20022.258199365806</v>
      </c>
      <c r="UE30" s="255">
        <v>1011.2400000000001</v>
      </c>
      <c r="UF30" s="292">
        <v>1</v>
      </c>
      <c r="UG30" s="255">
        <v>29097.395189554878</v>
      </c>
      <c r="UH30" s="119">
        <v>49119.653388920684</v>
      </c>
      <c r="UI30" s="295">
        <v>674.1600000000002</v>
      </c>
      <c r="UJ30" s="189">
        <v>7.9483285203311174E-2</v>
      </c>
      <c r="UK30" s="189">
        <v>8.2727461808795866E-2</v>
      </c>
      <c r="UL30" s="263">
        <v>33998.615779219443</v>
      </c>
      <c r="UM30" s="263">
        <v>1011.2400000000001</v>
      </c>
      <c r="UN30" s="296">
        <v>1</v>
      </c>
      <c r="UO30" s="263">
        <v>81987.378624511039</v>
      </c>
      <c r="UP30" s="117">
        <v>115985.99440373048</v>
      </c>
      <c r="UQ30" s="146">
        <v>674.1600000000002</v>
      </c>
      <c r="UR30" s="256">
        <v>-7.931919634731717E-2</v>
      </c>
      <c r="US30" s="256">
        <v>-7.6254978655071248E-2</v>
      </c>
      <c r="UT30" s="255">
        <v>24751.916309230175</v>
      </c>
      <c r="UU30" s="255">
        <v>1011.2400000000001</v>
      </c>
      <c r="UV30" s="292">
        <v>1</v>
      </c>
      <c r="UW30" s="255">
        <v>81987.378624511039</v>
      </c>
      <c r="UX30" s="119">
        <v>106739.29493374121</v>
      </c>
      <c r="UY30" s="295">
        <v>674.1600000000002</v>
      </c>
      <c r="UZ30" s="189">
        <v>-7.6229867611212017E-3</v>
      </c>
      <c r="VA30" s="189">
        <v>-7.5940054855910821E-3</v>
      </c>
      <c r="VB30" s="263">
        <v>22233.790963496071</v>
      </c>
      <c r="VC30" s="263">
        <v>1011.2400000000001</v>
      </c>
      <c r="VD30" s="296">
        <v>1</v>
      </c>
      <c r="VE30" s="263">
        <v>81987.378624511039</v>
      </c>
      <c r="VF30" s="117">
        <v>104221.16958800711</v>
      </c>
      <c r="VG30" s="146">
        <v>674.1600000000002</v>
      </c>
      <c r="VH30" s="256">
        <v>-5.1131621204113666E-2</v>
      </c>
      <c r="VI30" s="256">
        <v>-4.9846398059412156E-2</v>
      </c>
      <c r="VJ30" s="255">
        <v>28928.185839082227</v>
      </c>
      <c r="VK30" s="255">
        <v>1011.2400000000001</v>
      </c>
      <c r="VL30" s="292">
        <v>1</v>
      </c>
      <c r="VM30" s="255">
        <v>81987.378624511039</v>
      </c>
      <c r="VN30" s="119">
        <v>110915.56446359327</v>
      </c>
      <c r="VO30" s="295">
        <v>674.1600000000002</v>
      </c>
      <c r="VP30" s="189">
        <v>-8.5721630909373195E-2</v>
      </c>
      <c r="VQ30" s="189">
        <v>-8.215030335295026E-2</v>
      </c>
      <c r="VR30" s="263">
        <v>19547.442042836963</v>
      </c>
      <c r="VS30" s="263">
        <v>1011.2400000000001</v>
      </c>
      <c r="VT30" s="296">
        <v>2</v>
      </c>
      <c r="VU30" s="263">
        <v>81987.378624511039</v>
      </c>
      <c r="VV30" s="117">
        <v>101534.820667348</v>
      </c>
      <c r="VW30" s="146">
        <v>674.1600000000002</v>
      </c>
      <c r="VX30" s="256">
        <v>9.8290193613990731E-2</v>
      </c>
      <c r="VY30" s="256">
        <v>0.10328290431124332</v>
      </c>
      <c r="VZ30" s="255">
        <v>28475.751051150331</v>
      </c>
      <c r="WA30" s="255">
        <v>1011.2400000000001</v>
      </c>
      <c r="WB30" s="292">
        <v>1</v>
      </c>
      <c r="WC30" s="255">
        <v>25512.212426408787</v>
      </c>
      <c r="WD30" s="119">
        <v>53987.963477559118</v>
      </c>
      <c r="WE30" s="295">
        <v>674.1600000000002</v>
      </c>
      <c r="WF30" s="189">
        <v>-2.3926281186027666E-2</v>
      </c>
      <c r="WG30" s="189">
        <v>-2.36423169646095E-2</v>
      </c>
      <c r="WH30" s="263">
        <v>23285.394290087977</v>
      </c>
      <c r="WI30" s="263">
        <v>1011.2400000000001</v>
      </c>
      <c r="WJ30" s="296">
        <v>1</v>
      </c>
      <c r="WK30" s="263">
        <v>81987.378624511039</v>
      </c>
      <c r="WL30" s="117">
        <v>105272.77291459902</v>
      </c>
      <c r="WM30" s="146">
        <v>674.1600000000002</v>
      </c>
      <c r="WN30" s="256">
        <v>1.145519674776975E-3</v>
      </c>
      <c r="WO30" s="256">
        <v>1.1461760330395698E-3</v>
      </c>
      <c r="WP30" s="255">
        <v>19539.19437551072</v>
      </c>
      <c r="WQ30" s="255">
        <v>1011.2400000000001</v>
      </c>
      <c r="WR30" s="292">
        <v>2</v>
      </c>
      <c r="WS30" s="255">
        <v>81987.378624511039</v>
      </c>
      <c r="WT30" s="119">
        <v>101526.57300002176</v>
      </c>
      <c r="WU30" s="295">
        <v>674.1600000000002</v>
      </c>
      <c r="WV30" s="189">
        <v>2.5593568585576258E-2</v>
      </c>
      <c r="WW30" s="189">
        <v>2.5923896027421733E-2</v>
      </c>
      <c r="WX30" s="263">
        <v>22790.291654300479</v>
      </c>
      <c r="WY30" s="263">
        <v>1011.2400000000001</v>
      </c>
      <c r="WZ30" s="296">
        <v>1</v>
      </c>
      <c r="XA30" s="263">
        <v>81987.378624511039</v>
      </c>
      <c r="XB30" s="117">
        <v>104777.67027881152</v>
      </c>
      <c r="XC30" s="146">
        <v>674.1600000000002</v>
      </c>
      <c r="XD30" s="256">
        <v>-4.9647815245301603E-2</v>
      </c>
      <c r="XE30" s="256">
        <v>-4.8435507998386806E-2</v>
      </c>
      <c r="XF30" s="255">
        <v>26865.80044919932</v>
      </c>
      <c r="XG30" s="255">
        <v>1011.2400000000001</v>
      </c>
      <c r="XH30" s="292">
        <v>1</v>
      </c>
      <c r="XI30" s="255">
        <v>81987.378624511039</v>
      </c>
      <c r="XJ30" s="119">
        <v>108853.17907371036</v>
      </c>
      <c r="XK30" s="295">
        <v>674.1600000000002</v>
      </c>
      <c r="XL30" s="189">
        <v>-5.337919550842949E-2</v>
      </c>
      <c r="XM30" s="189">
        <v>-5.1979540783919309E-2</v>
      </c>
      <c r="XN30" s="263">
        <v>23032.224399589562</v>
      </c>
      <c r="XO30" s="263">
        <v>1011.2400000000001</v>
      </c>
      <c r="XP30" s="296">
        <v>1</v>
      </c>
      <c r="XQ30" s="263">
        <v>81987.378624511039</v>
      </c>
      <c r="XR30" s="117">
        <v>105019.60302410059</v>
      </c>
      <c r="XS30" s="146">
        <v>674.1600000000002</v>
      </c>
      <c r="XT30" s="256">
        <v>1.3091926538546943E-2</v>
      </c>
      <c r="XU30" s="256">
        <v>1.3178001025581976E-2</v>
      </c>
      <c r="XV30" s="255">
        <v>24002.688204214024</v>
      </c>
      <c r="XW30" s="255">
        <v>1011.2400000000001</v>
      </c>
      <c r="XX30" s="292">
        <v>1</v>
      </c>
      <c r="XY30" s="255">
        <v>81987.378624511039</v>
      </c>
      <c r="XZ30" s="119">
        <v>105990.06682872506</v>
      </c>
      <c r="YA30" s="295">
        <v>674.1600000000002</v>
      </c>
      <c r="YB30" s="189">
        <v>-1.4094913206899637E-2</v>
      </c>
      <c r="YC30" s="189">
        <v>-1.3996044975882249E-2</v>
      </c>
      <c r="YD30" s="263">
        <v>21387.426282130138</v>
      </c>
      <c r="YE30" s="263">
        <v>1011.2400000000001</v>
      </c>
      <c r="YF30" s="296">
        <v>2</v>
      </c>
      <c r="YG30" s="263">
        <v>81987.378624511039</v>
      </c>
      <c r="YH30" s="117">
        <v>103374.80490664118</v>
      </c>
      <c r="YI30" s="146">
        <v>674.1600000000002</v>
      </c>
      <c r="YJ30" s="256">
        <v>6.4352681337902756E-2</v>
      </c>
      <c r="YK30" s="256">
        <v>6.6468455965309259E-2</v>
      </c>
      <c r="YL30" s="255">
        <v>28623.052814581846</v>
      </c>
      <c r="YM30" s="255">
        <v>1011.2400000000001</v>
      </c>
      <c r="YN30" s="292">
        <v>1</v>
      </c>
      <c r="YO30" s="255">
        <v>81987.378624511039</v>
      </c>
      <c r="YP30" s="119">
        <v>110610.43143909288</v>
      </c>
      <c r="YQ30" s="295">
        <v>674.1600000000002</v>
      </c>
      <c r="YR30" s="189">
        <v>8.1390896501221582E-2</v>
      </c>
      <c r="YS30" s="189">
        <v>8.4794856213027625E-2</v>
      </c>
      <c r="YT30" s="263">
        <v>24889.328270771861</v>
      </c>
      <c r="YU30" s="263">
        <v>1011.2400000000001</v>
      </c>
      <c r="YV30" s="296">
        <v>1</v>
      </c>
      <c r="YW30" s="263">
        <v>81987.378624511039</v>
      </c>
      <c r="YX30" s="117">
        <v>106876.7068952829</v>
      </c>
      <c r="YY30" s="146">
        <v>674.1600000000002</v>
      </c>
      <c r="YZ30" s="256">
        <v>5.7754256087849357E-2</v>
      </c>
      <c r="ZA30" s="256">
        <v>5.945460919698764E-2</v>
      </c>
      <c r="ZB30" s="255">
        <v>23791.196875156795</v>
      </c>
      <c r="ZC30" s="255">
        <v>1011.2400000000001</v>
      </c>
      <c r="ZD30" s="292">
        <v>1</v>
      </c>
      <c r="ZE30" s="255">
        <v>81987.378624511039</v>
      </c>
      <c r="ZF30" s="119">
        <v>105778.57549966783</v>
      </c>
      <c r="ZG30" s="295">
        <v>674.1600000000002</v>
      </c>
      <c r="ZH30" s="189">
        <v>-6.2941588024359618E-2</v>
      </c>
      <c r="ZI30" s="189">
        <v>-6.1001679165704426E-2</v>
      </c>
      <c r="ZJ30" s="263">
        <v>20470.458392528086</v>
      </c>
      <c r="ZK30" s="263">
        <v>1011.2400000000001</v>
      </c>
      <c r="ZL30" s="296">
        <v>2</v>
      </c>
      <c r="ZM30" s="263">
        <v>81987.378624511039</v>
      </c>
      <c r="ZN30" s="117">
        <v>102457.83701703913</v>
      </c>
      <c r="ZO30" s="146">
        <v>674.1600000000002</v>
      </c>
      <c r="ZP30" s="256">
        <v>7.4530601908629798E-2</v>
      </c>
      <c r="ZQ30" s="256">
        <v>7.7378312850479691E-2</v>
      </c>
      <c r="ZR30" s="255">
        <v>23220.969227173471</v>
      </c>
      <c r="ZS30" s="255">
        <v>1011.2400000000001</v>
      </c>
      <c r="ZT30" s="292">
        <v>1</v>
      </c>
      <c r="ZU30" s="255">
        <v>81987.378624511039</v>
      </c>
      <c r="ZV30" s="119">
        <v>105208.34785168451</v>
      </c>
      <c r="ZW30" s="295">
        <v>674.1600000000002</v>
      </c>
      <c r="ZX30" s="189">
        <v>1.036242611530812E-2</v>
      </c>
      <c r="ZY30" s="189">
        <v>1.0416301986908127E-2</v>
      </c>
      <c r="ZZ30" s="263">
        <v>22222.754400332193</v>
      </c>
      <c r="AAA30" s="263">
        <v>1011.2400000000001</v>
      </c>
      <c r="AAB30" s="296">
        <v>1</v>
      </c>
      <c r="AAC30" s="263">
        <v>81987.378624511039</v>
      </c>
      <c r="AAD30" s="117">
        <v>104210.13302484324</v>
      </c>
      <c r="AAE30" s="146">
        <v>674.1600000000002</v>
      </c>
      <c r="AAF30" s="256">
        <v>-5.9105470964369487E-2</v>
      </c>
      <c r="AAG30" s="256">
        <v>-5.7392653791751624E-2</v>
      </c>
      <c r="AAH30" s="255">
        <v>22583.222535744022</v>
      </c>
      <c r="AAI30" s="255">
        <v>1011.2400000000001</v>
      </c>
      <c r="AAJ30" s="292">
        <v>1</v>
      </c>
      <c r="AAK30" s="255">
        <v>81987.378624511039</v>
      </c>
      <c r="AAL30" s="119">
        <v>104570.60116025506</v>
      </c>
      <c r="AAM30" s="295">
        <v>674.1600000000002</v>
      </c>
      <c r="AAN30" s="189">
        <v>-1.2338170802774252E-2</v>
      </c>
      <c r="AAO30" s="189">
        <v>-1.2262367651085126E-2</v>
      </c>
      <c r="AAP30" s="263">
        <v>20064.286272823392</v>
      </c>
      <c r="AAQ30" s="263">
        <v>1011.2400000000001</v>
      </c>
      <c r="AAR30" s="296">
        <v>1</v>
      </c>
      <c r="AAS30" s="263">
        <v>81987.378624511039</v>
      </c>
      <c r="AAT30" s="117">
        <v>102051.66489733443</v>
      </c>
      <c r="AAU30" s="146">
        <v>674.1600000000002</v>
      </c>
      <c r="AAV30" s="256">
        <v>-1.4754993929223827E-2</v>
      </c>
      <c r="AAW30" s="256">
        <v>-1.4646672421788298E-2</v>
      </c>
      <c r="AAX30" s="255">
        <v>27872.968208490045</v>
      </c>
      <c r="AAY30" s="255">
        <v>1011.2400000000001</v>
      </c>
      <c r="AAZ30" s="292">
        <v>1</v>
      </c>
      <c r="ABA30" s="255">
        <v>81987.378624511039</v>
      </c>
      <c r="ABB30" s="119">
        <v>109860.34683300108</v>
      </c>
      <c r="ABC30" s="295">
        <v>674.1600000000002</v>
      </c>
      <c r="ABD30" s="189">
        <v>1.2284475282646598E-2</v>
      </c>
      <c r="ABE30" s="189">
        <v>1.2360239371970616E-2</v>
      </c>
      <c r="ABF30" s="263">
        <v>24078.175772268685</v>
      </c>
      <c r="ABG30" s="263">
        <v>1011.2400000000001</v>
      </c>
      <c r="ABH30" s="296">
        <v>1</v>
      </c>
      <c r="ABI30" s="263">
        <v>81987.378624511039</v>
      </c>
      <c r="ABJ30" s="117">
        <v>106065.55439677973</v>
      </c>
      <c r="ABK30" s="146">
        <v>674.1600000000002</v>
      </c>
      <c r="ABL30" s="256">
        <v>3.1891916208470643E-2</v>
      </c>
      <c r="ABM30" s="256">
        <v>3.2405912929096781E-2</v>
      </c>
      <c r="ABN30" s="255">
        <v>22288.122768104535</v>
      </c>
      <c r="ABO30" s="255">
        <v>1011.2400000000001</v>
      </c>
      <c r="ABP30" s="292">
        <v>1</v>
      </c>
      <c r="ABQ30" s="255">
        <v>81987.378624511039</v>
      </c>
      <c r="ABR30" s="119">
        <v>104275.50139261558</v>
      </c>
      <c r="ABS30" s="295">
        <v>674.1600000000002</v>
      </c>
      <c r="ABT30" s="189">
        <v>9.4037348055055994E-2</v>
      </c>
      <c r="ABU30" s="189">
        <v>9.8600775753234116E-2</v>
      </c>
      <c r="ABV30" s="263">
        <v>27847.045925977272</v>
      </c>
      <c r="ABW30" s="263">
        <v>1011.2400000000001</v>
      </c>
      <c r="ABX30" s="296">
        <v>2</v>
      </c>
      <c r="ABY30" s="263">
        <v>81987.378624511039</v>
      </c>
      <c r="ABZ30" s="117">
        <v>109834.42455048831</v>
      </c>
      <c r="ACA30" s="146">
        <v>674.1600000000002</v>
      </c>
      <c r="ACB30" s="256">
        <v>-2.9776062137519235E-2</v>
      </c>
      <c r="ACC30" s="256">
        <v>-2.9337122618206535E-2</v>
      </c>
      <c r="ACD30" s="255">
        <v>22282.883804714154</v>
      </c>
      <c r="ACE30" s="255">
        <v>1011.2400000000001</v>
      </c>
      <c r="ACF30" s="292">
        <v>1</v>
      </c>
      <c r="ACG30" s="255">
        <v>81987.378624511039</v>
      </c>
      <c r="ACH30" s="119">
        <v>104270.2624292252</v>
      </c>
      <c r="ACI30" s="295">
        <v>674.1600000000002</v>
      </c>
      <c r="ACJ30" s="189">
        <v>-7.8095617597210712E-3</v>
      </c>
      <c r="ACK30" s="189">
        <v>-7.7791463607618239E-3</v>
      </c>
      <c r="ACL30" s="263">
        <v>24635.772873636743</v>
      </c>
      <c r="ACM30" s="263">
        <v>1011.2400000000001</v>
      </c>
      <c r="ACN30" s="296">
        <v>1</v>
      </c>
      <c r="ACO30" s="263">
        <v>81987.378624511039</v>
      </c>
      <c r="ACP30" s="117">
        <v>106623.15149814778</v>
      </c>
      <c r="ACQ30" s="146">
        <v>674.1600000000002</v>
      </c>
      <c r="ACR30" s="256">
        <v>2.8501281931925106E-2</v>
      </c>
      <c r="ACS30" s="256">
        <v>2.8911329827960186E-2</v>
      </c>
      <c r="ACT30" s="255">
        <v>21422.343285793853</v>
      </c>
      <c r="ACU30" s="255">
        <v>1011.2400000000001</v>
      </c>
      <c r="ACV30" s="292">
        <v>1</v>
      </c>
      <c r="ACW30" s="255">
        <v>81987.378624511039</v>
      </c>
      <c r="ACX30" s="119">
        <v>103409.72191030488</v>
      </c>
      <c r="ACY30" s="295">
        <v>674.1600000000002</v>
      </c>
      <c r="ACZ30" s="189">
        <v>1.6443257658357545E-2</v>
      </c>
      <c r="ADA30" s="189">
        <v>1.6579192065665049E-2</v>
      </c>
      <c r="ADB30" s="263">
        <v>21934.831983607892</v>
      </c>
      <c r="ADC30" s="263">
        <v>1011.2400000000001</v>
      </c>
      <c r="ADD30" s="296">
        <v>2</v>
      </c>
      <c r="ADE30" s="263">
        <v>81987.378624511039</v>
      </c>
      <c r="ADF30" s="117">
        <v>103922.21060811893</v>
      </c>
      <c r="ADG30" s="146">
        <v>674.1600000000002</v>
      </c>
      <c r="ADH30" s="256">
        <v>3.7774429771728887E-2</v>
      </c>
      <c r="ADI30" s="256">
        <v>3.849695246152196E-2</v>
      </c>
      <c r="ADJ30" s="255">
        <v>20019.950989001754</v>
      </c>
      <c r="ADK30" s="255">
        <v>1011.2400000000001</v>
      </c>
      <c r="ADL30" s="292">
        <v>2</v>
      </c>
      <c r="ADM30" s="255">
        <v>81987.378624511039</v>
      </c>
      <c r="ADN30" s="119">
        <v>102007.32961351279</v>
      </c>
      <c r="ADO30" s="295">
        <v>674.1600000000002</v>
      </c>
      <c r="ADP30" s="189">
        <v>1.0239940267403732E-2</v>
      </c>
      <c r="ADQ30" s="189">
        <v>1.0292547868641755E-2</v>
      </c>
      <c r="ADR30" s="263">
        <v>25908.322578810756</v>
      </c>
      <c r="ADS30" s="263">
        <v>1011.2400000000001</v>
      </c>
      <c r="ADT30" s="296">
        <v>1</v>
      </c>
      <c r="ADU30" s="263">
        <v>81987.378624511039</v>
      </c>
      <c r="ADV30" s="117">
        <v>107895.70120332179</v>
      </c>
    </row>
    <row r="31" spans="1:802" x14ac:dyDescent="0.35">
      <c r="A31" s="15">
        <v>46173</v>
      </c>
      <c r="B31" s="16">
        <v>1685.4000000000003</v>
      </c>
      <c r="C31" s="146">
        <v>674.1600000000002</v>
      </c>
      <c r="D31" s="256">
        <v>5.2053940299850492E-2</v>
      </c>
      <c r="E31" s="256">
        <v>5.3432563449226533E-2</v>
      </c>
      <c r="F31" s="255">
        <v>19719.639993643454</v>
      </c>
      <c r="G31" s="255">
        <v>1011.2400000000001</v>
      </c>
      <c r="H31" s="292">
        <v>1</v>
      </c>
      <c r="I31" s="255">
        <v>87917.861341981712</v>
      </c>
      <c r="J31" s="119">
        <v>107637.50133562516</v>
      </c>
      <c r="K31" s="295">
        <v>674.1600000000002</v>
      </c>
      <c r="L31" s="189">
        <v>2.2287839866501027E-2</v>
      </c>
      <c r="M31" s="189">
        <v>2.2538069336318189E-2</v>
      </c>
      <c r="N31" s="263">
        <v>28034.924587944683</v>
      </c>
      <c r="O31" s="263">
        <v>1011.2400000000001</v>
      </c>
      <c r="P31" s="296">
        <v>1</v>
      </c>
      <c r="Q31" s="263">
        <v>87917.861341981712</v>
      </c>
      <c r="R31" s="117">
        <v>115952.78592992639</v>
      </c>
      <c r="S31" s="146">
        <v>674.1600000000002</v>
      </c>
      <c r="T31" s="256">
        <v>-2.1805709361164213E-2</v>
      </c>
      <c r="U31" s="256">
        <v>-2.1569683563668063E-2</v>
      </c>
      <c r="V31" s="255">
        <v>20466.976328747827</v>
      </c>
      <c r="W31" s="255">
        <v>1011.2400000000001</v>
      </c>
      <c r="X31" s="292">
        <v>1</v>
      </c>
      <c r="Y31" s="255">
        <v>87917.861341981712</v>
      </c>
      <c r="Z31" s="119">
        <v>108384.83767072954</v>
      </c>
      <c r="AA31" s="295">
        <v>674.1600000000002</v>
      </c>
      <c r="AB31" s="189">
        <v>6.0681884113101187E-2</v>
      </c>
      <c r="AC31" s="189">
        <v>6.2560842932194438E-2</v>
      </c>
      <c r="AD31" s="263">
        <v>26512.827962301966</v>
      </c>
      <c r="AE31" s="263">
        <v>1011.2400000000001</v>
      </c>
      <c r="AF31" s="296">
        <v>2</v>
      </c>
      <c r="AG31" s="263">
        <v>87917.861341981712</v>
      </c>
      <c r="AH31" s="117">
        <v>114430.68930428367</v>
      </c>
      <c r="AI31" s="146">
        <v>674.1600000000002</v>
      </c>
      <c r="AJ31" s="256">
        <v>-6.9475328877533243E-2</v>
      </c>
      <c r="AK31" s="256">
        <v>-6.7116851624947294E-2</v>
      </c>
      <c r="AL31" s="255">
        <v>24318.455005568583</v>
      </c>
      <c r="AM31" s="255">
        <v>1011.2400000000001</v>
      </c>
      <c r="AN31" s="292">
        <v>1</v>
      </c>
      <c r="AO31" s="255">
        <v>87917.861341981712</v>
      </c>
      <c r="AP31" s="119">
        <v>112236.3163475503</v>
      </c>
      <c r="AQ31" s="295">
        <v>674.1600000000002</v>
      </c>
      <c r="AR31" s="189">
        <v>2.4197963250103018E-2</v>
      </c>
      <c r="AS31" s="189">
        <v>2.4493109803011004E-2</v>
      </c>
      <c r="AT31" s="263">
        <v>21078.252952390449</v>
      </c>
      <c r="AU31" s="263">
        <v>1011.2400000000001</v>
      </c>
      <c r="AV31" s="296">
        <v>1</v>
      </c>
      <c r="AW31" s="263">
        <v>87917.861341981712</v>
      </c>
      <c r="AX31" s="117">
        <v>108996.11429437216</v>
      </c>
      <c r="AY31" s="146">
        <v>674.1600000000002</v>
      </c>
      <c r="AZ31" s="256">
        <v>0.13949511386749638</v>
      </c>
      <c r="BA31" s="256">
        <v>0.14969318815108257</v>
      </c>
      <c r="BB31" s="255">
        <v>33655.611482542547</v>
      </c>
      <c r="BC31" s="255">
        <v>1011.2400000000001</v>
      </c>
      <c r="BD31" s="292">
        <v>1</v>
      </c>
      <c r="BE31" s="255">
        <v>33973.15408105735</v>
      </c>
      <c r="BF31" s="119">
        <v>67628.765563599896</v>
      </c>
      <c r="BG31" s="295">
        <v>674.1600000000002</v>
      </c>
      <c r="BH31" s="189">
        <v>-5.8442918756501407E-2</v>
      </c>
      <c r="BI31" s="189">
        <v>-5.6767920276937445E-2</v>
      </c>
      <c r="BJ31" s="263">
        <v>19439.9745556286</v>
      </c>
      <c r="BK31" s="263">
        <v>1011.2400000000001</v>
      </c>
      <c r="BL31" s="296">
        <v>2</v>
      </c>
      <c r="BM31" s="263">
        <v>87917.861341981712</v>
      </c>
      <c r="BN31" s="117">
        <v>107357.83589761032</v>
      </c>
      <c r="BO31" s="146">
        <v>674.1600000000002</v>
      </c>
      <c r="BP31" s="256">
        <v>3.6102916814508036E-2</v>
      </c>
      <c r="BQ31" s="256">
        <v>3.676254129863632E-2</v>
      </c>
      <c r="BR31" s="255">
        <v>20103.3971039139</v>
      </c>
      <c r="BS31" s="255">
        <v>1011.2400000000001</v>
      </c>
      <c r="BT31" s="292">
        <v>1</v>
      </c>
      <c r="BU31" s="255">
        <v>87917.861341981712</v>
      </c>
      <c r="BV31" s="119">
        <v>108021.25844589561</v>
      </c>
      <c r="BW31" s="295">
        <v>674.1600000000002</v>
      </c>
      <c r="BX31" s="189">
        <v>-1.5151404403314254E-2</v>
      </c>
      <c r="BY31" s="189">
        <v>-1.5037199391915501E-2</v>
      </c>
      <c r="BZ31" s="263">
        <v>21867.347525201021</v>
      </c>
      <c r="CA31" s="263">
        <v>1011.2400000000001</v>
      </c>
      <c r="CB31" s="296">
        <v>1</v>
      </c>
      <c r="CC31" s="263">
        <v>87917.861341981712</v>
      </c>
      <c r="CD31" s="117">
        <v>109785.20886718274</v>
      </c>
      <c r="CE31" s="146">
        <v>674.1600000000002</v>
      </c>
      <c r="CF31" s="256">
        <v>1.7378841297386247E-2</v>
      </c>
      <c r="CG31" s="256">
        <v>1.7530731978717906E-2</v>
      </c>
      <c r="CH31" s="255">
        <v>20423.52587448441</v>
      </c>
      <c r="CI31" s="255">
        <v>1011.2400000000001</v>
      </c>
      <c r="CJ31" s="292">
        <v>2</v>
      </c>
      <c r="CK31" s="255">
        <v>87917.861341981712</v>
      </c>
      <c r="CL31" s="119">
        <v>108341.38721646613</v>
      </c>
      <c r="CM31" s="295">
        <v>674.1600000000002</v>
      </c>
      <c r="CN31" s="189">
        <v>-1.3941162431267889E-2</v>
      </c>
      <c r="CO31" s="189">
        <v>-1.3844434448201937E-2</v>
      </c>
      <c r="CP31" s="263">
        <v>28323.370754738513</v>
      </c>
      <c r="CQ31" s="263">
        <v>1011.2400000000001</v>
      </c>
      <c r="CR31" s="296">
        <v>2</v>
      </c>
      <c r="CS31" s="263">
        <v>87917.861341981712</v>
      </c>
      <c r="CT31" s="117">
        <v>116241.23209672022</v>
      </c>
      <c r="CU31" s="146">
        <v>674.1600000000002</v>
      </c>
      <c r="CV31" s="256">
        <v>8.8373532313549344E-2</v>
      </c>
      <c r="CW31" s="256">
        <v>9.2396091067853181E-2</v>
      </c>
      <c r="CX31" s="255">
        <v>31547.524394218304</v>
      </c>
      <c r="CY31" s="255">
        <v>1011.2400000000001</v>
      </c>
      <c r="CZ31" s="292">
        <v>2</v>
      </c>
      <c r="DA31" s="255">
        <v>87917.861341981712</v>
      </c>
      <c r="DB31" s="119">
        <v>119465.38573620001</v>
      </c>
      <c r="DC31" s="295">
        <v>674.1600000000002</v>
      </c>
      <c r="DD31" s="189">
        <v>-5.4586095989092665E-3</v>
      </c>
      <c r="DE31" s="189">
        <v>-5.4437384604164585E-3</v>
      </c>
      <c r="DF31" s="263">
        <v>24478.492495225975</v>
      </c>
      <c r="DG31" s="263">
        <v>1011.2400000000001</v>
      </c>
      <c r="DH31" s="296">
        <v>2</v>
      </c>
      <c r="DI31" s="263">
        <v>87917.861341981712</v>
      </c>
      <c r="DJ31" s="117">
        <v>112396.35383720769</v>
      </c>
      <c r="DK31" s="146">
        <v>674.1600000000002</v>
      </c>
      <c r="DL31" s="256">
        <v>-2.0976792447416008E-2</v>
      </c>
      <c r="DM31" s="256">
        <v>-2.0758309891227844E-2</v>
      </c>
      <c r="DN31" s="255">
        <v>24461.495161522715</v>
      </c>
      <c r="DO31" s="255">
        <v>1011.2400000000001</v>
      </c>
      <c r="DP31" s="292">
        <v>2</v>
      </c>
      <c r="DQ31" s="255">
        <v>87917.861341981712</v>
      </c>
      <c r="DR31" s="119">
        <v>112379.35650350443</v>
      </c>
      <c r="DS31" s="295">
        <v>674.1600000000002</v>
      </c>
      <c r="DT31" s="189">
        <v>-2.1024065275809856E-2</v>
      </c>
      <c r="DU31" s="189">
        <v>-2.0804600321452038E-2</v>
      </c>
      <c r="DV31" s="263">
        <v>20899.042839575377</v>
      </c>
      <c r="DW31" s="263">
        <v>1011.2400000000001</v>
      </c>
      <c r="DX31" s="296">
        <v>1</v>
      </c>
      <c r="DY31" s="263">
        <v>87917.861341981712</v>
      </c>
      <c r="DZ31" s="117">
        <v>108816.9041815571</v>
      </c>
      <c r="EA31" s="146">
        <v>674.1600000000002</v>
      </c>
      <c r="EB31" s="256">
        <v>-6.7382076962058085E-2</v>
      </c>
      <c r="EC31" s="256">
        <v>-6.5162046952164987E-2</v>
      </c>
      <c r="ED31" s="255">
        <v>30777.992178892735</v>
      </c>
      <c r="EE31" s="255">
        <v>1011.2400000000001</v>
      </c>
      <c r="EF31" s="292">
        <v>1</v>
      </c>
      <c r="EG31" s="255">
        <v>32882.961998078266</v>
      </c>
      <c r="EH31" s="119">
        <v>63660.954176971005</v>
      </c>
      <c r="EI31" s="295">
        <v>674.1600000000002</v>
      </c>
      <c r="EJ31" s="189">
        <v>-3.7155103444152786E-2</v>
      </c>
      <c r="EK31" s="189">
        <v>-3.6473322547570186E-2</v>
      </c>
      <c r="EL31" s="263">
        <v>24595.074443665504</v>
      </c>
      <c r="EM31" s="263">
        <v>1011.2400000000001</v>
      </c>
      <c r="EN31" s="296">
        <v>1</v>
      </c>
      <c r="EO31" s="263">
        <v>87917.861341981712</v>
      </c>
      <c r="EP31" s="117">
        <v>112512.93578564722</v>
      </c>
      <c r="EQ31" s="146">
        <v>674.1600000000002</v>
      </c>
      <c r="ER31" s="256">
        <v>-4.7675038395625396E-2</v>
      </c>
      <c r="ES31" s="256">
        <v>-4.6556430706926055E-2</v>
      </c>
      <c r="ET31" s="255">
        <v>19899.684001979294</v>
      </c>
      <c r="EU31" s="255">
        <v>1011.2400000000001</v>
      </c>
      <c r="EV31" s="292">
        <v>1</v>
      </c>
      <c r="EW31" s="255">
        <v>87917.861341981712</v>
      </c>
      <c r="EX31" s="119">
        <v>107817.54534396101</v>
      </c>
      <c r="EY31" s="295">
        <v>674.1600000000002</v>
      </c>
      <c r="EZ31" s="189">
        <v>-1.9712874707849888E-2</v>
      </c>
      <c r="FA31" s="189">
        <v>-1.9519846454692291E-2</v>
      </c>
      <c r="FB31" s="263">
        <v>23188.347375190722</v>
      </c>
      <c r="FC31" s="263">
        <v>1011.2400000000001</v>
      </c>
      <c r="FD31" s="296">
        <v>1</v>
      </c>
      <c r="FE31" s="263">
        <v>87917.861341981712</v>
      </c>
      <c r="FF31" s="117">
        <v>111106.20871717244</v>
      </c>
      <c r="FG31" s="146">
        <v>674.1600000000002</v>
      </c>
      <c r="FH31" s="256">
        <v>6.5354933570556861E-3</v>
      </c>
      <c r="FI31" s="256">
        <v>6.5568962946129794E-3</v>
      </c>
      <c r="FJ31" s="255">
        <v>29419.712906893921</v>
      </c>
      <c r="FK31" s="255">
        <v>1011.2400000000001</v>
      </c>
      <c r="FL31" s="292">
        <v>1</v>
      </c>
      <c r="FM31" s="255">
        <v>87917.861341981712</v>
      </c>
      <c r="FN31" s="119">
        <v>117337.57424887564</v>
      </c>
      <c r="FO31" s="295">
        <v>674.1600000000002</v>
      </c>
      <c r="FP31" s="189">
        <v>5.0992971110583693E-2</v>
      </c>
      <c r="FQ31" s="189">
        <v>5.2315496647951765E-2</v>
      </c>
      <c r="FR31" s="263">
        <v>32306.958813455978</v>
      </c>
      <c r="FS31" s="263">
        <v>1011.2400000000001</v>
      </c>
      <c r="FT31" s="296">
        <v>1</v>
      </c>
      <c r="FU31" s="263">
        <v>28054.185171993318</v>
      </c>
      <c r="FV31" s="117">
        <v>60361.143985449293</v>
      </c>
      <c r="FW31" s="146">
        <v>674.1600000000002</v>
      </c>
      <c r="FX31" s="256">
        <v>1.4215368309693024E-2</v>
      </c>
      <c r="FY31" s="256">
        <v>1.4316887129867117E-2</v>
      </c>
      <c r="FZ31" s="255">
        <v>23697.693265343398</v>
      </c>
      <c r="GA31" s="255">
        <v>1011.2400000000001</v>
      </c>
      <c r="GB31" s="292">
        <v>2</v>
      </c>
      <c r="GC31" s="255">
        <v>87917.861341981712</v>
      </c>
      <c r="GD31" s="119">
        <v>111615.55460732512</v>
      </c>
      <c r="GE31" s="295">
        <v>674.1600000000002</v>
      </c>
      <c r="GF31" s="189">
        <v>1.4421300084344744E-2</v>
      </c>
      <c r="GG31" s="189">
        <v>1.4525788715491927E-2</v>
      </c>
      <c r="GH31" s="263">
        <v>15805.749845307877</v>
      </c>
      <c r="GI31" s="263">
        <v>1011.2400000000001</v>
      </c>
      <c r="GJ31" s="296">
        <v>1</v>
      </c>
      <c r="GK31" s="263">
        <v>87917.861341981712</v>
      </c>
      <c r="GL31" s="117">
        <v>103723.61118728959</v>
      </c>
      <c r="GM31" s="146">
        <v>674.1600000000002</v>
      </c>
      <c r="GN31" s="256">
        <v>-0.10262443475700729</v>
      </c>
      <c r="GO31" s="256">
        <v>-9.7534155352344887E-2</v>
      </c>
      <c r="GP31" s="255">
        <v>26124.117742963164</v>
      </c>
      <c r="GQ31" s="255">
        <v>1011.2400000000001</v>
      </c>
      <c r="GR31" s="292">
        <v>2</v>
      </c>
      <c r="GS31" s="255">
        <v>87917.861341981712</v>
      </c>
      <c r="GT31" s="119">
        <v>114041.97908494488</v>
      </c>
      <c r="GU31" s="295">
        <v>674.1600000000002</v>
      </c>
      <c r="GV31" s="189">
        <v>8.2365202000716009E-2</v>
      </c>
      <c r="GW31" s="189">
        <v>8.5852292856778423E-2</v>
      </c>
      <c r="GX31" s="263">
        <v>20811.337685484625</v>
      </c>
      <c r="GY31" s="263">
        <v>1011.2400000000001</v>
      </c>
      <c r="GZ31" s="296">
        <v>2</v>
      </c>
      <c r="HA31" s="263">
        <v>87917.861341981712</v>
      </c>
      <c r="HB31" s="117">
        <v>108729.19902746634</v>
      </c>
      <c r="HC31" s="146">
        <v>674.1600000000002</v>
      </c>
      <c r="HD31" s="256">
        <v>-2.4421634077611741E-2</v>
      </c>
      <c r="HE31" s="256">
        <v>-2.4125838799264887E-2</v>
      </c>
      <c r="HF31" s="255">
        <v>18181.443075115407</v>
      </c>
      <c r="HG31" s="255">
        <v>1011.2400000000001</v>
      </c>
      <c r="HH31" s="292">
        <v>2</v>
      </c>
      <c r="HI31" s="255">
        <v>87917.861341981712</v>
      </c>
      <c r="HJ31" s="119">
        <v>106099.30441709713</v>
      </c>
      <c r="HK31" s="295">
        <v>674.1600000000002</v>
      </c>
      <c r="HL31" s="189">
        <v>3.0415357707549679E-2</v>
      </c>
      <c r="HM31" s="189">
        <v>3.0882630086833673E-2</v>
      </c>
      <c r="HN31" s="263">
        <v>26922.289388396042</v>
      </c>
      <c r="HO31" s="263">
        <v>1011.2400000000001</v>
      </c>
      <c r="HP31" s="296">
        <v>1</v>
      </c>
      <c r="HQ31" s="263">
        <v>87917.861341981712</v>
      </c>
      <c r="HR31" s="117">
        <v>114840.15073037776</v>
      </c>
      <c r="HS31" s="146">
        <v>674.1600000000002</v>
      </c>
      <c r="HT31" s="256">
        <v>-5.1430282451562408E-3</v>
      </c>
      <c r="HU31" s="256">
        <v>-5.1298255190860287E-3</v>
      </c>
      <c r="HV31" s="255">
        <v>20033.841474897283</v>
      </c>
      <c r="HW31" s="255">
        <v>1011.2400000000001</v>
      </c>
      <c r="HX31" s="292">
        <v>1</v>
      </c>
      <c r="HY31" s="255">
        <v>87917.861341981712</v>
      </c>
      <c r="HZ31" s="119">
        <v>107951.702816879</v>
      </c>
      <c r="IA31" s="295">
        <v>674.1600000000002</v>
      </c>
      <c r="IB31" s="189">
        <v>-3.021219542830848E-2</v>
      </c>
      <c r="IC31" s="189">
        <v>-2.9760368710601615E-2</v>
      </c>
      <c r="ID31" s="263">
        <v>29129.071125727398</v>
      </c>
      <c r="IE31" s="263">
        <v>1011.2400000000001</v>
      </c>
      <c r="IF31" s="296">
        <v>1</v>
      </c>
      <c r="IG31" s="263">
        <v>43673.103153843316</v>
      </c>
      <c r="IH31" s="117">
        <v>72802.17427957071</v>
      </c>
      <c r="II31" s="146">
        <v>674.1600000000002</v>
      </c>
      <c r="IJ31" s="256">
        <v>3.7834845723579182E-2</v>
      </c>
      <c r="IK31" s="256">
        <v>3.8559696138738886E-2</v>
      </c>
      <c r="IL31" s="255">
        <v>22519.458319551704</v>
      </c>
      <c r="IM31" s="255">
        <v>1011.2400000000001</v>
      </c>
      <c r="IN31" s="292">
        <v>2</v>
      </c>
      <c r="IO31" s="255">
        <v>87917.861341981712</v>
      </c>
      <c r="IP31" s="119">
        <v>110437.31966153342</v>
      </c>
      <c r="IQ31" s="295">
        <v>674.1600000000002</v>
      </c>
      <c r="IR31" s="189">
        <v>2.5669020400373435E-3</v>
      </c>
      <c r="IS31" s="189">
        <v>2.5701993537690093E-3</v>
      </c>
      <c r="IT31" s="263">
        <v>23606.558999029159</v>
      </c>
      <c r="IU31" s="263">
        <v>1011.2400000000001</v>
      </c>
      <c r="IV31" s="296">
        <v>1</v>
      </c>
      <c r="IW31" s="263">
        <v>87917.861341981712</v>
      </c>
      <c r="IX31" s="117">
        <v>111524.42034101087</v>
      </c>
      <c r="IY31" s="146">
        <v>674.1600000000002</v>
      </c>
      <c r="IZ31" s="256">
        <v>6.2171117847343114E-3</v>
      </c>
      <c r="JA31" s="256">
        <v>6.2364781376647027E-3</v>
      </c>
      <c r="JB31" s="255">
        <v>26236.946465074947</v>
      </c>
      <c r="JC31" s="255">
        <v>1011.2400000000001</v>
      </c>
      <c r="JD31" s="292">
        <v>2</v>
      </c>
      <c r="JE31" s="255">
        <v>87917.861341981712</v>
      </c>
      <c r="JF31" s="119">
        <v>114154.80780705666</v>
      </c>
      <c r="JG31" s="295">
        <v>674.1600000000002</v>
      </c>
      <c r="JH31" s="189">
        <v>-9.5454563921391414E-2</v>
      </c>
      <c r="JI31" s="189">
        <v>-9.1040339721983221E-2</v>
      </c>
      <c r="JJ31" s="263">
        <v>18114.320399007454</v>
      </c>
      <c r="JK31" s="263">
        <v>1011.2400000000001</v>
      </c>
      <c r="JL31" s="296">
        <v>2</v>
      </c>
      <c r="JM31" s="263">
        <v>37652.133727351938</v>
      </c>
      <c r="JN31" s="117">
        <v>55766.454126359393</v>
      </c>
      <c r="JO31" s="146">
        <v>674.1600000000002</v>
      </c>
      <c r="JP31" s="256">
        <v>-7.138797086932161E-2</v>
      </c>
      <c r="JQ31" s="256">
        <v>-6.8899417859029755E-2</v>
      </c>
      <c r="JR31" s="255">
        <v>22465.865709277427</v>
      </c>
      <c r="JS31" s="255">
        <v>1011.2400000000001</v>
      </c>
      <c r="JT31" s="292">
        <v>2</v>
      </c>
      <c r="JU31" s="255">
        <v>87917.861341981712</v>
      </c>
      <c r="JV31" s="119">
        <v>110383.72705125913</v>
      </c>
      <c r="JW31" s="295">
        <v>674.1600000000002</v>
      </c>
      <c r="JX31" s="189">
        <v>5.5649721139652518E-2</v>
      </c>
      <c r="JY31" s="189">
        <v>5.7227294498793047E-2</v>
      </c>
      <c r="JZ31" s="263">
        <v>23445.813690174447</v>
      </c>
      <c r="KA31" s="263">
        <v>1011.2400000000001</v>
      </c>
      <c r="KB31" s="296">
        <v>1</v>
      </c>
      <c r="KC31" s="263">
        <v>87917.861341981712</v>
      </c>
      <c r="KD31" s="117">
        <v>111363.67503215616</v>
      </c>
      <c r="KE31" s="146">
        <v>674.1600000000002</v>
      </c>
      <c r="KF31" s="256">
        <v>-5.1814087394839239E-2</v>
      </c>
      <c r="KG31" s="256">
        <v>-5.0494624547241962E-2</v>
      </c>
      <c r="KH31" s="255">
        <v>18617.216410180285</v>
      </c>
      <c r="KI31" s="255">
        <v>1011.2400000000001</v>
      </c>
      <c r="KJ31" s="292">
        <v>1</v>
      </c>
      <c r="KK31" s="255">
        <v>87917.861341981712</v>
      </c>
      <c r="KL31" s="119">
        <v>106535.077752162</v>
      </c>
      <c r="KM31" s="295">
        <v>674.1600000000002</v>
      </c>
      <c r="KN31" s="189">
        <v>-3.1324798680754377E-2</v>
      </c>
      <c r="KO31" s="189">
        <v>-3.0839260179651884E-2</v>
      </c>
      <c r="KP31" s="263">
        <v>22247.634223277106</v>
      </c>
      <c r="KQ31" s="263">
        <v>1011.2400000000001</v>
      </c>
      <c r="KR31" s="296">
        <v>2</v>
      </c>
      <c r="KS31" s="263">
        <v>87917.861341981712</v>
      </c>
      <c r="KT31" s="117">
        <v>110165.49556525881</v>
      </c>
      <c r="KU31" s="146">
        <v>674.1600000000002</v>
      </c>
      <c r="KV31" s="256">
        <v>4.2480514394531198E-3</v>
      </c>
      <c r="KW31" s="256">
        <v>4.2570872002307691E-3</v>
      </c>
      <c r="KX31" s="255">
        <v>33614.506503943368</v>
      </c>
      <c r="KY31" s="255">
        <v>1011.2400000000001</v>
      </c>
      <c r="KZ31" s="292">
        <v>1</v>
      </c>
      <c r="LA31" s="255">
        <v>87917.861341981712</v>
      </c>
      <c r="LB31" s="119">
        <v>121532.36784592508</v>
      </c>
      <c r="LC31" s="295">
        <v>674.1600000000002</v>
      </c>
      <c r="LD31" s="189">
        <v>-7.21818991689092E-2</v>
      </c>
      <c r="LE31" s="189">
        <v>-6.9638351591938985E-2</v>
      </c>
      <c r="LF31" s="263">
        <v>32523.150399992257</v>
      </c>
      <c r="LG31" s="263">
        <v>1011.2400000000001</v>
      </c>
      <c r="LH31" s="296">
        <v>2</v>
      </c>
      <c r="LI31" s="263">
        <v>87917.861341981712</v>
      </c>
      <c r="LJ31" s="117">
        <v>120441.01174197397</v>
      </c>
      <c r="LK31" s="146">
        <v>674.1600000000002</v>
      </c>
      <c r="LL31" s="256">
        <v>2.9397787854173487E-2</v>
      </c>
      <c r="LM31" s="256">
        <v>2.9834168531992278E-2</v>
      </c>
      <c r="LN31" s="255">
        <v>26603.806246221186</v>
      </c>
      <c r="LO31" s="255">
        <v>1011.2400000000001</v>
      </c>
      <c r="LP31" s="292">
        <v>1</v>
      </c>
      <c r="LQ31" s="255">
        <v>87917.861341981712</v>
      </c>
      <c r="LR31" s="119">
        <v>114521.66758820289</v>
      </c>
      <c r="LS31" s="295">
        <v>674.1600000000002</v>
      </c>
      <c r="LT31" s="189">
        <v>4.4207460224701477E-2</v>
      </c>
      <c r="LU31" s="189">
        <v>4.5199169652040183E-2</v>
      </c>
      <c r="LV31" s="263">
        <v>34275.803361113401</v>
      </c>
      <c r="LW31" s="263">
        <v>1011.2400000000001</v>
      </c>
      <c r="LX31" s="296">
        <v>2</v>
      </c>
      <c r="LY31" s="263">
        <v>87917.861341981712</v>
      </c>
      <c r="LZ31" s="117">
        <v>122193.66470309511</v>
      </c>
      <c r="MA31" s="146">
        <v>674.1600000000002</v>
      </c>
      <c r="MB31" s="256">
        <v>-1.3995934507437784E-2</v>
      </c>
      <c r="MC31" s="256">
        <v>-1.3898446756756999E-2</v>
      </c>
      <c r="MD31" s="255">
        <v>16398.865413270982</v>
      </c>
      <c r="ME31" s="255">
        <v>1011.2400000000001</v>
      </c>
      <c r="MF31" s="292">
        <v>2</v>
      </c>
      <c r="MG31" s="255">
        <v>87917.861341981712</v>
      </c>
      <c r="MH31" s="119">
        <v>104316.72675525269</v>
      </c>
      <c r="MI31" s="295">
        <v>674.1600000000002</v>
      </c>
      <c r="MJ31" s="189">
        <v>0.10782484115075064</v>
      </c>
      <c r="MK31" s="189">
        <v>0.11385262715421818</v>
      </c>
      <c r="ML31" s="263">
        <v>28171.043484882575</v>
      </c>
      <c r="MM31" s="263">
        <v>1011.2400000000001</v>
      </c>
      <c r="MN31" s="296">
        <v>1</v>
      </c>
      <c r="MO31" s="263">
        <v>87917.861341981712</v>
      </c>
      <c r="MP31" s="117">
        <v>116088.90482686428</v>
      </c>
      <c r="MQ31" s="146">
        <v>674.1600000000002</v>
      </c>
      <c r="MR31" s="256">
        <v>1.1937329541774535E-3</v>
      </c>
      <c r="MS31" s="256">
        <v>1.1944457369563732E-3</v>
      </c>
      <c r="MT31" s="255">
        <v>26656.194751607887</v>
      </c>
      <c r="MU31" s="255">
        <v>1011.2400000000001</v>
      </c>
      <c r="MV31" s="292">
        <v>2</v>
      </c>
      <c r="MW31" s="255">
        <v>59995.840642684489</v>
      </c>
      <c r="MX31" s="119">
        <v>86652.035394292383</v>
      </c>
      <c r="MY31" s="295">
        <v>674.1600000000002</v>
      </c>
      <c r="MZ31" s="189">
        <v>-1.3086421946891649E-2</v>
      </c>
      <c r="NA31" s="189">
        <v>-1.300116702636922E-2</v>
      </c>
      <c r="NB31" s="263">
        <v>25574.61520269906</v>
      </c>
      <c r="NC31" s="263">
        <v>1011.2400000000001</v>
      </c>
      <c r="ND31" s="296">
        <v>1</v>
      </c>
      <c r="NE31" s="263">
        <v>87917.861341981712</v>
      </c>
      <c r="NF31" s="117">
        <v>113492.47654468077</v>
      </c>
      <c r="NG31" s="146">
        <v>674.1600000000002</v>
      </c>
      <c r="NH31" s="256">
        <v>-6.3530885994100492E-4</v>
      </c>
      <c r="NI31" s="256">
        <v>-6.3510709399738907E-4</v>
      </c>
      <c r="NJ31" s="255">
        <v>27418.528323994655</v>
      </c>
      <c r="NK31" s="255">
        <v>1011.2400000000001</v>
      </c>
      <c r="NL31" s="292">
        <v>1</v>
      </c>
      <c r="NM31" s="255">
        <v>87917.861341981712</v>
      </c>
      <c r="NN31" s="119">
        <v>115336.38966597637</v>
      </c>
      <c r="NO31" s="295">
        <v>674.1600000000002</v>
      </c>
      <c r="NP31" s="189">
        <v>2.8931819433004297E-2</v>
      </c>
      <c r="NQ31" s="189">
        <v>2.9354410115232099E-2</v>
      </c>
      <c r="NR31" s="263">
        <v>22620.213814355906</v>
      </c>
      <c r="NS31" s="263">
        <v>1011.2400000000001</v>
      </c>
      <c r="NT31" s="296">
        <v>2</v>
      </c>
      <c r="NU31" s="263">
        <v>87917.861341981712</v>
      </c>
      <c r="NV31" s="117">
        <v>110538.07515633761</v>
      </c>
      <c r="NW31" s="146">
        <v>674.1600000000002</v>
      </c>
      <c r="NX31" s="256">
        <v>-1.3951441293395615E-2</v>
      </c>
      <c r="NY31" s="256">
        <v>-1.3854570953200751E-2</v>
      </c>
      <c r="NZ31" s="255">
        <v>22256.534012871551</v>
      </c>
      <c r="OA31" s="255">
        <v>1011.2400000000001</v>
      </c>
      <c r="OB31" s="292">
        <v>2</v>
      </c>
      <c r="OC31" s="255">
        <v>87917.861341981712</v>
      </c>
      <c r="OD31" s="119">
        <v>110174.39535485326</v>
      </c>
      <c r="OE31" s="295">
        <v>674.1600000000002</v>
      </c>
      <c r="OF31" s="189">
        <v>0.15194039918314869</v>
      </c>
      <c r="OG31" s="189">
        <v>0.16409085359873243</v>
      </c>
      <c r="OH31" s="263">
        <v>21681.493213636626</v>
      </c>
      <c r="OI31" s="263">
        <v>1011.2400000000001</v>
      </c>
      <c r="OJ31" s="296">
        <v>2</v>
      </c>
      <c r="OK31" s="263">
        <v>87917.861341981712</v>
      </c>
      <c r="OL31" s="117">
        <v>109599.35455561834</v>
      </c>
      <c r="OM31" s="146">
        <v>674.1600000000002</v>
      </c>
      <c r="ON31" s="256">
        <v>5.3522554858842532E-2</v>
      </c>
      <c r="OO31" s="256">
        <v>5.4980786441967355E-2</v>
      </c>
      <c r="OP31" s="255">
        <v>20142.781814659967</v>
      </c>
      <c r="OQ31" s="255">
        <v>1011.2400000000001</v>
      </c>
      <c r="OR31" s="292">
        <v>1</v>
      </c>
      <c r="OS31" s="255">
        <v>87917.861341981712</v>
      </c>
      <c r="OT31" s="119">
        <v>108060.64315664169</v>
      </c>
      <c r="OU31" s="295">
        <v>674.1600000000002</v>
      </c>
      <c r="OV31" s="189">
        <v>4.0309175723704023E-2</v>
      </c>
      <c r="OW31" s="189">
        <v>4.1132617367222624E-2</v>
      </c>
      <c r="OX31" s="263">
        <v>20844.745344573468</v>
      </c>
      <c r="OY31" s="263">
        <v>1011.2400000000001</v>
      </c>
      <c r="OZ31" s="296">
        <v>1</v>
      </c>
      <c r="PA31" s="263">
        <v>87917.861341981712</v>
      </c>
      <c r="PB31" s="117">
        <v>108762.60668655518</v>
      </c>
      <c r="PC31" s="146">
        <v>674.1600000000002</v>
      </c>
      <c r="PD31" s="256">
        <v>-5.8191260361775791E-2</v>
      </c>
      <c r="PE31" s="256">
        <v>-5.6530518135032515E-2</v>
      </c>
      <c r="PF31" s="255">
        <v>21398.62109547044</v>
      </c>
      <c r="PG31" s="255">
        <v>1011.2400000000001</v>
      </c>
      <c r="PH31" s="292">
        <v>1</v>
      </c>
      <c r="PI31" s="255">
        <v>87917.861341981712</v>
      </c>
      <c r="PJ31" s="119">
        <v>109316.48243745216</v>
      </c>
      <c r="PK31" s="295">
        <v>674.1600000000002</v>
      </c>
      <c r="PL31" s="189">
        <v>-1.052982945512505E-2</v>
      </c>
      <c r="PM31" s="189">
        <v>-1.0474584876308701E-2</v>
      </c>
      <c r="PN31" s="263">
        <v>32437.650321528137</v>
      </c>
      <c r="PO31" s="263">
        <v>1011.2400000000001</v>
      </c>
      <c r="PP31" s="296">
        <v>2</v>
      </c>
      <c r="PQ31" s="263">
        <v>33973.15408105735</v>
      </c>
      <c r="PR31" s="117">
        <v>66410.804402585491</v>
      </c>
      <c r="PS31" s="146">
        <v>674.1600000000002</v>
      </c>
      <c r="PT31" s="256">
        <v>9.0995468914551125E-2</v>
      </c>
      <c r="PU31" s="256">
        <v>9.5264042512256397E-2</v>
      </c>
      <c r="PV31" s="255">
        <v>40186.130921533484</v>
      </c>
      <c r="PW31" s="255">
        <v>1011.2400000000001</v>
      </c>
      <c r="PX31" s="292">
        <v>2</v>
      </c>
      <c r="PY31" s="255">
        <v>87917.861341981712</v>
      </c>
      <c r="PZ31" s="119">
        <v>128103.99226351519</v>
      </c>
      <c r="QA31" s="295">
        <v>674.1600000000002</v>
      </c>
      <c r="QB31" s="189">
        <v>-2.4429663733296783E-3</v>
      </c>
      <c r="QC31" s="189">
        <v>-2.439984759467384E-3</v>
      </c>
      <c r="QD31" s="263">
        <v>22332.360967057761</v>
      </c>
      <c r="QE31" s="263">
        <v>1011.2400000000001</v>
      </c>
      <c r="QF31" s="296">
        <v>1</v>
      </c>
      <c r="QG31" s="263">
        <v>32882.961998078266</v>
      </c>
      <c r="QH31" s="117">
        <v>55215.322965136031</v>
      </c>
      <c r="QI31" s="146">
        <v>674.1600000000002</v>
      </c>
      <c r="QJ31" s="256">
        <v>5.6691703164338615E-2</v>
      </c>
      <c r="QK31" s="256">
        <v>5.8329480464927919E-2</v>
      </c>
      <c r="QL31" s="255">
        <v>24416.539906833423</v>
      </c>
      <c r="QM31" s="255">
        <v>1011.2400000000001</v>
      </c>
      <c r="QN31" s="292">
        <v>1</v>
      </c>
      <c r="QO31" s="255">
        <v>87917.861341981712</v>
      </c>
      <c r="QP31" s="119">
        <v>112334.40124881513</v>
      </c>
      <c r="QQ31" s="295">
        <v>674.1600000000002</v>
      </c>
      <c r="QR31" s="189">
        <v>-4.2315837636500743E-2</v>
      </c>
      <c r="QS31" s="189">
        <v>-4.1433018772491614E-2</v>
      </c>
      <c r="QT31" s="263">
        <v>17912.548406570921</v>
      </c>
      <c r="QU31" s="263">
        <v>1011.2400000000001</v>
      </c>
      <c r="QV31" s="296">
        <v>2</v>
      </c>
      <c r="QW31" s="263">
        <v>87917.861341981712</v>
      </c>
      <c r="QX31" s="117">
        <v>105830.40974855263</v>
      </c>
      <c r="QY31" s="146">
        <v>674.1600000000002</v>
      </c>
      <c r="QZ31" s="256">
        <v>-7.2492522337936254E-3</v>
      </c>
      <c r="RA31" s="256">
        <v>-7.2230397832864224E-3</v>
      </c>
      <c r="RB31" s="255">
        <v>21713.072670768244</v>
      </c>
      <c r="RC31" s="255">
        <v>1011.2400000000001</v>
      </c>
      <c r="RD31" s="292">
        <v>1</v>
      </c>
      <c r="RE31" s="255">
        <v>87917.861341981712</v>
      </c>
      <c r="RF31" s="119">
        <v>109630.93401274996</v>
      </c>
      <c r="RG31" s="295">
        <v>674.1600000000002</v>
      </c>
      <c r="RH31" s="189">
        <v>-4.7790533245611222E-2</v>
      </c>
      <c r="RI31" s="189">
        <v>-4.6666542170155645E-2</v>
      </c>
      <c r="RJ31" s="263">
        <v>21601.453251469262</v>
      </c>
      <c r="RK31" s="263">
        <v>1011.2400000000001</v>
      </c>
      <c r="RL31" s="296">
        <v>2</v>
      </c>
      <c r="RM31" s="263">
        <v>87917.861341981712</v>
      </c>
      <c r="RN31" s="117">
        <v>109519.31459345098</v>
      </c>
      <c r="RO31" s="146">
        <v>674.1600000000002</v>
      </c>
      <c r="RP31" s="256">
        <v>-1.7354704184806967E-2</v>
      </c>
      <c r="RQ31" s="256">
        <v>-1.7204978704468576E-2</v>
      </c>
      <c r="RR31" s="255">
        <v>20230.764071852973</v>
      </c>
      <c r="RS31" s="255">
        <v>1011.2400000000001</v>
      </c>
      <c r="RT31" s="292">
        <v>2</v>
      </c>
      <c r="RU31" s="255">
        <v>87917.861341981712</v>
      </c>
      <c r="RV31" s="119">
        <v>108148.62541383468</v>
      </c>
      <c r="RW31" s="295">
        <v>674.1600000000002</v>
      </c>
      <c r="RX31" s="189">
        <v>-2.5931590441083816E-2</v>
      </c>
      <c r="RY31" s="189">
        <v>-2.5598254277602317E-2</v>
      </c>
      <c r="RZ31" s="263">
        <v>23439.17050776766</v>
      </c>
      <c r="SA31" s="263">
        <v>1011.2400000000001</v>
      </c>
      <c r="SB31" s="296">
        <v>1</v>
      </c>
      <c r="SC31" s="263">
        <v>87917.861341981712</v>
      </c>
      <c r="SD31" s="117">
        <v>111357.03184974937</v>
      </c>
      <c r="SE31" s="146">
        <v>674.1600000000002</v>
      </c>
      <c r="SF31" s="256">
        <v>-3.7305473183641753E-2</v>
      </c>
      <c r="SG31" s="256">
        <v>-3.6618196910416234E-2</v>
      </c>
      <c r="SH31" s="255">
        <v>21884.429524753072</v>
      </c>
      <c r="SI31" s="255">
        <v>1011.2400000000001</v>
      </c>
      <c r="SJ31" s="292">
        <v>2</v>
      </c>
      <c r="SK31" s="255">
        <v>33973.15408105735</v>
      </c>
      <c r="SL31" s="119">
        <v>55857.583605810418</v>
      </c>
      <c r="SM31" s="295">
        <v>674.1600000000002</v>
      </c>
      <c r="SN31" s="189">
        <v>2.3977313823926996E-2</v>
      </c>
      <c r="SO31" s="189">
        <v>2.4267080923700002E-2</v>
      </c>
      <c r="SP31" s="263">
        <v>26672.078454266397</v>
      </c>
      <c r="SQ31" s="263">
        <v>1011.2400000000001</v>
      </c>
      <c r="SR31" s="296">
        <v>1</v>
      </c>
      <c r="SS31" s="263">
        <v>87917.861341981712</v>
      </c>
      <c r="ST31" s="117">
        <v>114589.9397962481</v>
      </c>
      <c r="SU31" s="146">
        <v>674.1600000000002</v>
      </c>
      <c r="SV31" s="256">
        <v>6.7203871901345635E-2</v>
      </c>
      <c r="SW31" s="256">
        <v>6.9513499700312398E-2</v>
      </c>
      <c r="SX31" s="255">
        <v>18260.932786689998</v>
      </c>
      <c r="SY31" s="255">
        <v>1011.2400000000001</v>
      </c>
      <c r="SZ31" s="292">
        <v>1</v>
      </c>
      <c r="TA31" s="255">
        <v>87917.861341981712</v>
      </c>
      <c r="TB31" s="119">
        <v>106178.79412867171</v>
      </c>
      <c r="TC31" s="295">
        <v>674.1600000000002</v>
      </c>
      <c r="TD31" s="189">
        <v>1.5899481746033516E-2</v>
      </c>
      <c r="TE31" s="189">
        <v>1.602655105810169E-2</v>
      </c>
      <c r="TF31" s="263">
        <v>23380.209029480702</v>
      </c>
      <c r="TG31" s="263">
        <v>1011.2400000000001</v>
      </c>
      <c r="TH31" s="296">
        <v>1</v>
      </c>
      <c r="TI31" s="263">
        <v>87917.861341981712</v>
      </c>
      <c r="TJ31" s="117">
        <v>111298.07037146241</v>
      </c>
      <c r="TK31" s="146">
        <v>674.1600000000002</v>
      </c>
      <c r="TL31" s="256">
        <v>5.1776776892376586E-2</v>
      </c>
      <c r="TM31" s="256">
        <v>5.3140630948769196E-2</v>
      </c>
      <c r="TN31" s="255">
        <v>28988.386892919323</v>
      </c>
      <c r="TO31" s="255">
        <v>1011.2400000000001</v>
      </c>
      <c r="TP31" s="292">
        <v>2</v>
      </c>
      <c r="TQ31" s="255">
        <v>87917.861341981712</v>
      </c>
      <c r="TR31" s="119">
        <v>116906.24823490104</v>
      </c>
      <c r="TS31" s="295">
        <v>674.1600000000002</v>
      </c>
      <c r="TT31" s="189">
        <v>1.7267632932938679E-2</v>
      </c>
      <c r="TU31" s="189">
        <v>1.7417580342060202E-2</v>
      </c>
      <c r="TV31" s="263">
        <v>33955.388994248235</v>
      </c>
      <c r="TW31" s="263">
        <v>1011.2400000000001</v>
      </c>
      <c r="TX31" s="296">
        <v>1</v>
      </c>
      <c r="TY31" s="263">
        <v>87917.861341981712</v>
      </c>
      <c r="TZ31" s="117">
        <v>121873.25033622995</v>
      </c>
      <c r="UA31" s="146">
        <v>674.1600000000002</v>
      </c>
      <c r="UB31" s="256">
        <v>5.5018359992237802E-2</v>
      </c>
      <c r="UC31" s="256">
        <v>5.6560012931053949E-2</v>
      </c>
      <c r="UD31" s="255">
        <v>21828.877382030838</v>
      </c>
      <c r="UE31" s="255">
        <v>1011.2400000000001</v>
      </c>
      <c r="UF31" s="292">
        <v>1</v>
      </c>
      <c r="UG31" s="255">
        <v>31854.478900928174</v>
      </c>
      <c r="UH31" s="119">
        <v>53683.356282959008</v>
      </c>
      <c r="UI31" s="295">
        <v>674.1600000000002</v>
      </c>
      <c r="UJ31" s="189">
        <v>-1.5056321546375082E-2</v>
      </c>
      <c r="UK31" s="189">
        <v>-1.4943541862312726E-2</v>
      </c>
      <c r="UL31" s="263">
        <v>34164.716041061991</v>
      </c>
      <c r="UM31" s="263">
        <v>1011.2400000000001</v>
      </c>
      <c r="UN31" s="296">
        <v>1</v>
      </c>
      <c r="UO31" s="263">
        <v>87917.861341981712</v>
      </c>
      <c r="UP31" s="117">
        <v>122082.57738304371</v>
      </c>
      <c r="UQ31" s="146">
        <v>674.1600000000002</v>
      </c>
      <c r="UR31" s="256">
        <v>-4.1143544755393377E-2</v>
      </c>
      <c r="US31" s="256">
        <v>-4.0308638601666003E-2</v>
      </c>
      <c r="UT31" s="255">
        <v>24428.360260022735</v>
      </c>
      <c r="UU31" s="255">
        <v>1011.2400000000001</v>
      </c>
      <c r="UV31" s="292">
        <v>1</v>
      </c>
      <c r="UW31" s="255">
        <v>87917.861341981712</v>
      </c>
      <c r="UX31" s="119">
        <v>112346.22160200444</v>
      </c>
      <c r="UY31" s="295">
        <v>674.1600000000002</v>
      </c>
      <c r="UZ31" s="189">
        <v>-4.2870050305997227E-2</v>
      </c>
      <c r="VA31" s="189">
        <v>-4.1964121552510059E-2</v>
      </c>
      <c r="VB31" s="263">
        <v>21974.929456930822</v>
      </c>
      <c r="VC31" s="263">
        <v>1011.2400000000001</v>
      </c>
      <c r="VD31" s="296">
        <v>1</v>
      </c>
      <c r="VE31" s="263">
        <v>87917.861341981712</v>
      </c>
      <c r="VF31" s="117">
        <v>109892.79079891254</v>
      </c>
      <c r="VG31" s="146">
        <v>674.1600000000002</v>
      </c>
      <c r="VH31" s="256">
        <v>3.2516140698890694E-2</v>
      </c>
      <c r="VI31" s="256">
        <v>3.3050567167550504E-2</v>
      </c>
      <c r="VJ31" s="255">
        <v>30558.438788192198</v>
      </c>
      <c r="VK31" s="255">
        <v>1011.2400000000001</v>
      </c>
      <c r="VL31" s="292">
        <v>1</v>
      </c>
      <c r="VM31" s="255">
        <v>87917.861341981712</v>
      </c>
      <c r="VN31" s="119">
        <v>118476.30013017391</v>
      </c>
      <c r="VO31" s="295">
        <v>674.1600000000002</v>
      </c>
      <c r="VP31" s="189">
        <v>-1.7298505858776493E-2</v>
      </c>
      <c r="VQ31" s="189">
        <v>-1.7149745717454423E-2</v>
      </c>
      <c r="VR31" s="263">
        <v>19886.368382375633</v>
      </c>
      <c r="VS31" s="263">
        <v>1011.2400000000001</v>
      </c>
      <c r="VT31" s="296">
        <v>2</v>
      </c>
      <c r="VU31" s="263">
        <v>87917.861341981712</v>
      </c>
      <c r="VV31" s="117">
        <v>107804.22972435734</v>
      </c>
      <c r="VW31" s="146">
        <v>674.1600000000002</v>
      </c>
      <c r="VX31" s="256">
        <v>-1.370491469049754E-2</v>
      </c>
      <c r="VY31" s="256">
        <v>-1.3611429901477012E-2</v>
      </c>
      <c r="VZ31" s="255">
        <v>28762.315361825687</v>
      </c>
      <c r="WA31" s="255">
        <v>1011.2400000000001</v>
      </c>
      <c r="WB31" s="292">
        <v>2</v>
      </c>
      <c r="WC31" s="255">
        <v>28054.185171993318</v>
      </c>
      <c r="WD31" s="119">
        <v>56816.500533819009</v>
      </c>
      <c r="WE31" s="295">
        <v>674.1600000000002</v>
      </c>
      <c r="WF31" s="189">
        <v>4.6411236083388305E-2</v>
      </c>
      <c r="WG31" s="189">
        <v>4.7505094286908633E-2</v>
      </c>
      <c r="WH31" s="263">
        <v>25065.729141346452</v>
      </c>
      <c r="WI31" s="263">
        <v>1011.2400000000001</v>
      </c>
      <c r="WJ31" s="296">
        <v>1</v>
      </c>
      <c r="WK31" s="263">
        <v>87917.861341981712</v>
      </c>
      <c r="WL31" s="117">
        <v>112983.59048332817</v>
      </c>
      <c r="WM31" s="146">
        <v>674.1600000000002</v>
      </c>
      <c r="WN31" s="256">
        <v>-5.0480681491483E-2</v>
      </c>
      <c r="WO31" s="256">
        <v>-4.9227704002390404E-2</v>
      </c>
      <c r="WP31" s="255">
        <v>19251.484698347907</v>
      </c>
      <c r="WQ31" s="255">
        <v>1011.2400000000001</v>
      </c>
      <c r="WR31" s="292">
        <v>2</v>
      </c>
      <c r="WS31" s="255">
        <v>87917.861341981712</v>
      </c>
      <c r="WT31" s="119">
        <v>107169.34604032962</v>
      </c>
      <c r="WU31" s="295">
        <v>674.1600000000002</v>
      </c>
      <c r="WV31" s="189">
        <v>-1.1473576904058803E-2</v>
      </c>
      <c r="WW31" s="189">
        <v>-1.140800643609885E-2</v>
      </c>
      <c r="WX31" s="263">
        <v>23204.459860427651</v>
      </c>
      <c r="WY31" s="263">
        <v>1011.2400000000001</v>
      </c>
      <c r="WZ31" s="296">
        <v>1</v>
      </c>
      <c r="XA31" s="263">
        <v>87917.861341981712</v>
      </c>
      <c r="XB31" s="117">
        <v>111122.32120240937</v>
      </c>
      <c r="XC31" s="146">
        <v>674.1600000000002</v>
      </c>
      <c r="XD31" s="256">
        <v>-4.8197896492006578E-2</v>
      </c>
      <c r="XE31" s="256">
        <v>-4.7054816092802376E-2</v>
      </c>
      <c r="XF31" s="255">
        <v>26275.795149876318</v>
      </c>
      <c r="XG31" s="255">
        <v>1011.2400000000001</v>
      </c>
      <c r="XH31" s="292">
        <v>1</v>
      </c>
      <c r="XI31" s="255">
        <v>87917.861341981712</v>
      </c>
      <c r="XJ31" s="119">
        <v>114193.65649185803</v>
      </c>
      <c r="XK31" s="295">
        <v>674.1600000000002</v>
      </c>
      <c r="XL31" s="189">
        <v>8.47559289301065E-2</v>
      </c>
      <c r="XM31" s="189">
        <v>8.8451374784292103E-2</v>
      </c>
      <c r="XN31" s="263">
        <v>25743.616312073576</v>
      </c>
      <c r="XO31" s="263">
        <v>1011.2400000000001</v>
      </c>
      <c r="XP31" s="296">
        <v>1</v>
      </c>
      <c r="XQ31" s="263">
        <v>87917.861341981712</v>
      </c>
      <c r="XR31" s="117">
        <v>113661.47765405528</v>
      </c>
      <c r="XS31" s="146">
        <v>674.1600000000002</v>
      </c>
      <c r="XT31" s="256">
        <v>-3.2019842601728341E-2</v>
      </c>
      <c r="XU31" s="256">
        <v>-3.1512635420518631E-2</v>
      </c>
      <c r="XV31" s="255">
        <v>23920.460241722245</v>
      </c>
      <c r="XW31" s="255">
        <v>1011.2400000000001</v>
      </c>
      <c r="XX31" s="292">
        <v>1</v>
      </c>
      <c r="XY31" s="255">
        <v>87917.861341981712</v>
      </c>
      <c r="XZ31" s="119">
        <v>111838.32158370396</v>
      </c>
      <c r="YA31" s="295">
        <v>674.1600000000002</v>
      </c>
      <c r="YB31" s="189">
        <v>6.091502178617237E-2</v>
      </c>
      <c r="YC31" s="189">
        <v>6.2808594773633875E-2</v>
      </c>
      <c r="YD31" s="263">
        <v>23404.900472735415</v>
      </c>
      <c r="YE31" s="263">
        <v>1011.2400000000001</v>
      </c>
      <c r="YF31" s="296">
        <v>2</v>
      </c>
      <c r="YG31" s="263">
        <v>87917.861341981712</v>
      </c>
      <c r="YH31" s="117">
        <v>111322.76181471713</v>
      </c>
      <c r="YI31" s="146">
        <v>674.1600000000002</v>
      </c>
      <c r="YJ31" s="256">
        <v>-3.8935760157177153E-2</v>
      </c>
      <c r="YK31" s="256">
        <v>-3.8187506154744533E-2</v>
      </c>
      <c r="YL31" s="255">
        <v>28204.169809057425</v>
      </c>
      <c r="YM31" s="255">
        <v>1011.2400000000001</v>
      </c>
      <c r="YN31" s="292">
        <v>1</v>
      </c>
      <c r="YO31" s="255">
        <v>87917.861341981712</v>
      </c>
      <c r="YP31" s="119">
        <v>116122.03115103913</v>
      </c>
      <c r="YQ31" s="295">
        <v>674.1600000000002</v>
      </c>
      <c r="YR31" s="189">
        <v>4.7511539964209658E-3</v>
      </c>
      <c r="YS31" s="189">
        <v>4.7624586248224965E-3</v>
      </c>
      <c r="YT31" s="263">
        <v>25682.022666861038</v>
      </c>
      <c r="YU31" s="263">
        <v>1011.2400000000001</v>
      </c>
      <c r="YV31" s="296">
        <v>1</v>
      </c>
      <c r="YW31" s="263">
        <v>87917.861341981712</v>
      </c>
      <c r="YX31" s="117">
        <v>113599.88400884275</v>
      </c>
      <c r="YY31" s="146">
        <v>674.1600000000002</v>
      </c>
      <c r="YZ31" s="256">
        <v>-1.5350131499369857E-2</v>
      </c>
      <c r="ZA31" s="256">
        <v>-1.5232918740990087E-2</v>
      </c>
      <c r="ZB31" s="255">
        <v>24102.947506406636</v>
      </c>
      <c r="ZC31" s="255">
        <v>1011.2400000000001</v>
      </c>
      <c r="ZD31" s="292">
        <v>1</v>
      </c>
      <c r="ZE31" s="255">
        <v>87917.861341981712</v>
      </c>
      <c r="ZF31" s="119">
        <v>112020.80884838835</v>
      </c>
      <c r="ZG31" s="295">
        <v>674.1600000000002</v>
      </c>
      <c r="ZH31" s="189">
        <v>0.14413265486768218</v>
      </c>
      <c r="ZI31" s="189">
        <v>0.15503731968539669</v>
      </c>
      <c r="ZJ31" s="263">
        <v>24318.303394437073</v>
      </c>
      <c r="ZK31" s="263">
        <v>1011.2400000000001</v>
      </c>
      <c r="ZL31" s="296">
        <v>3</v>
      </c>
      <c r="ZM31" s="263">
        <v>25607.453587353313</v>
      </c>
      <c r="ZN31" s="117">
        <v>49925.756981790386</v>
      </c>
      <c r="ZO31" s="146">
        <v>674.1600000000002</v>
      </c>
      <c r="ZP31" s="256">
        <v>1.1466185408288664E-2</v>
      </c>
      <c r="ZQ31" s="256">
        <v>1.1532174083816127E-2</v>
      </c>
      <c r="ZR31" s="255">
        <v>24162.917486696173</v>
      </c>
      <c r="ZS31" s="255">
        <v>1011.2400000000001</v>
      </c>
      <c r="ZT31" s="292">
        <v>1</v>
      </c>
      <c r="ZU31" s="255">
        <v>87917.861341981712</v>
      </c>
      <c r="ZV31" s="119">
        <v>112080.77882867788</v>
      </c>
      <c r="ZW31" s="295">
        <v>674.1600000000002</v>
      </c>
      <c r="ZX31" s="189">
        <v>5.6897179283215735E-2</v>
      </c>
      <c r="ZY31" s="189">
        <v>5.8546964242162991E-2</v>
      </c>
      <c r="ZZ31" s="263">
        <v>24197.989207570812</v>
      </c>
      <c r="AAA31" s="263">
        <v>1011.2400000000001</v>
      </c>
      <c r="AAB31" s="296">
        <v>2</v>
      </c>
      <c r="AAC31" s="263">
        <v>87917.861341981712</v>
      </c>
      <c r="AAD31" s="117">
        <v>112115.85054955253</v>
      </c>
      <c r="AAE31" s="146">
        <v>674.1600000000002</v>
      </c>
      <c r="AAF31" s="256">
        <v>7.6247621632943297E-2</v>
      </c>
      <c r="AAG31" s="256">
        <v>7.9229781713601843E-2</v>
      </c>
      <c r="AAH31" s="255">
        <v>25046.646327640716</v>
      </c>
      <c r="AAI31" s="255">
        <v>1011.2400000000001</v>
      </c>
      <c r="AAJ31" s="292">
        <v>1</v>
      </c>
      <c r="AAK31" s="255">
        <v>87917.861341981712</v>
      </c>
      <c r="AAL31" s="119">
        <v>112964.50766962243</v>
      </c>
      <c r="AAM31" s="295">
        <v>674.1600000000002</v>
      </c>
      <c r="AAN31" s="189">
        <v>9.9573025011638026E-3</v>
      </c>
      <c r="AAO31" s="189">
        <v>1.0007041389020754E-2</v>
      </c>
      <c r="AAP31" s="263">
        <v>20939.230415996695</v>
      </c>
      <c r="AAQ31" s="263">
        <v>1011.2400000000001</v>
      </c>
      <c r="AAR31" s="296">
        <v>2</v>
      </c>
      <c r="AAS31" s="263">
        <v>87917.861341981712</v>
      </c>
      <c r="AAT31" s="117">
        <v>108857.0917579784</v>
      </c>
      <c r="AAU31" s="146">
        <v>674.1600000000002</v>
      </c>
      <c r="AAV31" s="256">
        <v>4.6556297681427695E-2</v>
      </c>
      <c r="AAW31" s="256">
        <v>4.7657058071628455E-2</v>
      </c>
      <c r="AAX31" s="255">
        <v>29875.47187303071</v>
      </c>
      <c r="AAY31" s="255">
        <v>1011.2400000000001</v>
      </c>
      <c r="AAZ31" s="292">
        <v>1</v>
      </c>
      <c r="ABA31" s="255">
        <v>87917.861341981712</v>
      </c>
      <c r="ABB31" s="119">
        <v>117793.33321501242</v>
      </c>
      <c r="ABC31" s="295">
        <v>674.1600000000002</v>
      </c>
      <c r="ABD31" s="189">
        <v>5.0994293502197113E-2</v>
      </c>
      <c r="ABE31" s="189">
        <v>5.2316888222059488E-2</v>
      </c>
      <c r="ABF31" s="263">
        <v>26012.031002737567</v>
      </c>
      <c r="ABG31" s="263">
        <v>1011.2400000000001</v>
      </c>
      <c r="ABH31" s="296">
        <v>1</v>
      </c>
      <c r="ABI31" s="263">
        <v>87917.861341981712</v>
      </c>
      <c r="ABJ31" s="117">
        <v>113929.89234471928</v>
      </c>
      <c r="ABK31" s="146">
        <v>674.1600000000002</v>
      </c>
      <c r="ABL31" s="256">
        <v>4.6320275469315469E-2</v>
      </c>
      <c r="ABM31" s="256">
        <v>4.7409816913597691E-2</v>
      </c>
      <c r="ABN31" s="255">
        <v>24018.958587888159</v>
      </c>
      <c r="ABO31" s="255">
        <v>1011.2400000000001</v>
      </c>
      <c r="ABP31" s="292">
        <v>1</v>
      </c>
      <c r="ABQ31" s="255">
        <v>87917.861341981712</v>
      </c>
      <c r="ABR31" s="119">
        <v>111936.81992986987</v>
      </c>
      <c r="ABS31" s="295">
        <v>674.1600000000002</v>
      </c>
      <c r="ABT31" s="189">
        <v>7.0651285252873008E-2</v>
      </c>
      <c r="ABU31" s="189">
        <v>7.3206917529870186E-2</v>
      </c>
      <c r="ABV31" s="263">
        <v>30559.802320530798</v>
      </c>
      <c r="ABW31" s="263">
        <v>1011.2400000000001</v>
      </c>
      <c r="ABX31" s="296">
        <v>2</v>
      </c>
      <c r="ABY31" s="263">
        <v>87917.861341981712</v>
      </c>
      <c r="ABZ31" s="117">
        <v>118477.66366251251</v>
      </c>
      <c r="ACA31" s="146">
        <v>674.1600000000002</v>
      </c>
      <c r="ACB31" s="256">
        <v>2.3268151608276503E-2</v>
      </c>
      <c r="ACC31" s="256">
        <v>2.3540966907917182E-2</v>
      </c>
      <c r="ACD31" s="255">
        <v>23481.604434973895</v>
      </c>
      <c r="ACE31" s="255">
        <v>1011.2400000000001</v>
      </c>
      <c r="ACF31" s="292">
        <v>1</v>
      </c>
      <c r="ACG31" s="255">
        <v>87917.861341981712</v>
      </c>
      <c r="ACH31" s="119">
        <v>111399.46577695561</v>
      </c>
      <c r="ACI31" s="295">
        <v>674.1600000000002</v>
      </c>
      <c r="ACJ31" s="189">
        <v>-1.0084279935246646E-2</v>
      </c>
      <c r="ACK31" s="189">
        <v>-1.0033604070594837E-2</v>
      </c>
      <c r="ACL31" s="263">
        <v>25062.747282649572</v>
      </c>
      <c r="ACM31" s="263">
        <v>1011.2400000000001</v>
      </c>
      <c r="ACN31" s="296">
        <v>1</v>
      </c>
      <c r="ACO31" s="263">
        <v>87917.861341981712</v>
      </c>
      <c r="ACP31" s="117">
        <v>112980.60862463128</v>
      </c>
      <c r="ACQ31" s="146">
        <v>674.1600000000002</v>
      </c>
      <c r="ACR31" s="256">
        <v>3.5553451811822248E-2</v>
      </c>
      <c r="ACS31" s="256">
        <v>3.6193033042853262E-2</v>
      </c>
      <c r="ACT31" s="255">
        <v>22871.842864191934</v>
      </c>
      <c r="ACU31" s="255">
        <v>1011.2400000000001</v>
      </c>
      <c r="ACV31" s="292">
        <v>1</v>
      </c>
      <c r="ACW31" s="255">
        <v>87917.861341981712</v>
      </c>
      <c r="ACX31" s="119">
        <v>110789.70420617364</v>
      </c>
      <c r="ACY31" s="295">
        <v>674.1600000000002</v>
      </c>
      <c r="ACZ31" s="189">
        <v>5.4072118548018362E-2</v>
      </c>
      <c r="ADA31" s="189">
        <v>5.556072491694164E-2</v>
      </c>
      <c r="ADB31" s="263">
        <v>23827.707149548463</v>
      </c>
      <c r="ADC31" s="263">
        <v>1011.2400000000001</v>
      </c>
      <c r="ADD31" s="296">
        <v>2</v>
      </c>
      <c r="ADE31" s="263">
        <v>87917.861341981712</v>
      </c>
      <c r="ADF31" s="117">
        <v>111745.56849153017</v>
      </c>
      <c r="ADG31" s="146">
        <v>674.1600000000002</v>
      </c>
      <c r="ADH31" s="256">
        <v>-3.7679126004894689E-2</v>
      </c>
      <c r="ADI31" s="256">
        <v>-3.6978099995495506E-2</v>
      </c>
      <c r="ADJ31" s="255">
        <v>19953.811239425529</v>
      </c>
      <c r="ADK31" s="255">
        <v>1011.2400000000001</v>
      </c>
      <c r="ADL31" s="292">
        <v>2</v>
      </c>
      <c r="ADM31" s="255">
        <v>87917.861341981712</v>
      </c>
      <c r="ADN31" s="119">
        <v>107871.67258140724</v>
      </c>
      <c r="ADO31" s="295">
        <v>674.1600000000002</v>
      </c>
      <c r="ADP31" s="189">
        <v>8.458123479953801E-2</v>
      </c>
      <c r="ADQ31" s="189">
        <v>8.8261245325441884E-2</v>
      </c>
      <c r="ADR31" s="263">
        <v>28869.183393909858</v>
      </c>
      <c r="ADS31" s="263">
        <v>1011.2400000000001</v>
      </c>
      <c r="ADT31" s="296">
        <v>1</v>
      </c>
      <c r="ADU31" s="263">
        <v>87917.861341981712</v>
      </c>
      <c r="ADV31" s="117">
        <v>116787.04473589157</v>
      </c>
    </row>
    <row r="32" spans="1:802" x14ac:dyDescent="0.35">
      <c r="A32" s="15">
        <v>46203</v>
      </c>
      <c r="B32" s="16">
        <v>1685.4000000000003</v>
      </c>
      <c r="C32" s="146">
        <v>674.1600000000002</v>
      </c>
      <c r="D32" s="256">
        <v>-1.3051027989199698E-2</v>
      </c>
      <c r="E32" s="256">
        <v>-1.2966232613202955E-2</v>
      </c>
      <c r="F32" s="255">
        <v>20138.110554437251</v>
      </c>
      <c r="G32" s="255">
        <v>1011.2400000000001</v>
      </c>
      <c r="H32" s="292">
        <v>1</v>
      </c>
      <c r="I32" s="255">
        <v>94204.173022500618</v>
      </c>
      <c r="J32" s="119">
        <v>114342.28357693787</v>
      </c>
      <c r="K32" s="295">
        <v>674.1600000000002</v>
      </c>
      <c r="L32" s="189">
        <v>1.7051048758440393E-2</v>
      </c>
      <c r="M32" s="189">
        <v>1.7197247656449477E-2</v>
      </c>
      <c r="N32" s="263">
        <v>29191.208129113453</v>
      </c>
      <c r="O32" s="263">
        <v>1011.2400000000001</v>
      </c>
      <c r="P32" s="296">
        <v>1</v>
      </c>
      <c r="Q32" s="263">
        <v>94204.173022500618</v>
      </c>
      <c r="R32" s="117">
        <v>123395.38115161407</v>
      </c>
      <c r="S32" s="146">
        <v>674.1600000000002</v>
      </c>
      <c r="T32" s="256">
        <v>3.0635401981882814E-2</v>
      </c>
      <c r="U32" s="256">
        <v>3.1109494866326193E-2</v>
      </c>
      <c r="V32" s="255">
        <v>21777.853623776227</v>
      </c>
      <c r="W32" s="255">
        <v>1011.2400000000001</v>
      </c>
      <c r="X32" s="292">
        <v>1</v>
      </c>
      <c r="Y32" s="255">
        <v>94204.173022500618</v>
      </c>
      <c r="Z32" s="119">
        <v>115982.02664627685</v>
      </c>
      <c r="AA32" s="295">
        <v>674.1600000000002</v>
      </c>
      <c r="AB32" s="189">
        <v>-7.7666418964600747E-2</v>
      </c>
      <c r="AC32" s="189">
        <v>-7.4726971396311126E-2</v>
      </c>
      <c r="AD32" s="263">
        <v>25205.76462552771</v>
      </c>
      <c r="AE32" s="263">
        <v>1011.2400000000001</v>
      </c>
      <c r="AF32" s="296">
        <v>2</v>
      </c>
      <c r="AG32" s="263">
        <v>94204.173022500618</v>
      </c>
      <c r="AH32" s="117">
        <v>119409.93764802832</v>
      </c>
      <c r="AI32" s="146">
        <v>674.1600000000002</v>
      </c>
      <c r="AJ32" s="256">
        <v>2.9463116430451311E-3</v>
      </c>
      <c r="AK32" s="256">
        <v>2.9506562850361018E-3</v>
      </c>
      <c r="AL32" s="255">
        <v>25064.37040767313</v>
      </c>
      <c r="AM32" s="255">
        <v>1011.2400000000001</v>
      </c>
      <c r="AN32" s="292">
        <v>1</v>
      </c>
      <c r="AO32" s="255">
        <v>94204.173022500618</v>
      </c>
      <c r="AP32" s="119">
        <v>119268.54343017374</v>
      </c>
      <c r="AQ32" s="295">
        <v>674.1600000000002</v>
      </c>
      <c r="AR32" s="189">
        <v>-5.9964387218833038E-3</v>
      </c>
      <c r="AS32" s="189">
        <v>-5.9784959653382819E-3</v>
      </c>
      <c r="AT32" s="263">
        <v>21626.396702158203</v>
      </c>
      <c r="AU32" s="263">
        <v>1011.2400000000001</v>
      </c>
      <c r="AV32" s="296">
        <v>1</v>
      </c>
      <c r="AW32" s="263">
        <v>94204.173022500618</v>
      </c>
      <c r="AX32" s="117">
        <v>115830.56972465882</v>
      </c>
      <c r="AY32" s="146">
        <v>674.1600000000002</v>
      </c>
      <c r="AZ32" s="256">
        <v>-1.4294973249107813E-2</v>
      </c>
      <c r="BA32" s="256">
        <v>-1.4193285238136344E-2</v>
      </c>
      <c r="BB32" s="255">
        <v>33852.087788906923</v>
      </c>
      <c r="BC32" s="255">
        <v>1011.2400000000001</v>
      </c>
      <c r="BD32" s="292">
        <v>1</v>
      </c>
      <c r="BE32" s="255">
        <v>37022.783325920791</v>
      </c>
      <c r="BF32" s="119">
        <v>70874.871114827722</v>
      </c>
      <c r="BG32" s="295">
        <v>674.1600000000002</v>
      </c>
      <c r="BH32" s="189">
        <v>-1.4676018506526708E-2</v>
      </c>
      <c r="BI32" s="189">
        <v>-1.4568850653273735E-2</v>
      </c>
      <c r="BJ32" s="263">
        <v>19830.916469624204</v>
      </c>
      <c r="BK32" s="263">
        <v>1011.2400000000001</v>
      </c>
      <c r="BL32" s="296">
        <v>2</v>
      </c>
      <c r="BM32" s="263">
        <v>94204.173022500618</v>
      </c>
      <c r="BN32" s="117">
        <v>114035.08949212483</v>
      </c>
      <c r="BO32" s="146">
        <v>674.1600000000002</v>
      </c>
      <c r="BP32" s="256">
        <v>2.2263176150343754E-2</v>
      </c>
      <c r="BQ32" s="256">
        <v>2.2512850058617806E-2</v>
      </c>
      <c r="BR32" s="255">
        <v>21230.141868583163</v>
      </c>
      <c r="BS32" s="255">
        <v>1011.2400000000001</v>
      </c>
      <c r="BT32" s="292">
        <v>1</v>
      </c>
      <c r="BU32" s="255">
        <v>94204.173022500618</v>
      </c>
      <c r="BV32" s="119">
        <v>115434.31489108378</v>
      </c>
      <c r="BW32" s="295">
        <v>674.1600000000002</v>
      </c>
      <c r="BX32" s="189">
        <v>-1.4605916431578322E-2</v>
      </c>
      <c r="BY32" s="189">
        <v>-1.4499767463576618E-2</v>
      </c>
      <c r="BZ32" s="263">
        <v>22224.436071040389</v>
      </c>
      <c r="CA32" s="263">
        <v>1011.2400000000001</v>
      </c>
      <c r="CB32" s="296">
        <v>1</v>
      </c>
      <c r="CC32" s="263">
        <v>94204.173022500618</v>
      </c>
      <c r="CD32" s="117">
        <v>116428.609093541</v>
      </c>
      <c r="CE32" s="146">
        <v>674.1600000000002</v>
      </c>
      <c r="CF32" s="256">
        <v>-3.4410388547322888E-2</v>
      </c>
      <c r="CG32" s="256">
        <v>-3.3825083854911564E-2</v>
      </c>
      <c r="CH32" s="255">
        <v>20406.85839916702</v>
      </c>
      <c r="CI32" s="255">
        <v>1011.2400000000001</v>
      </c>
      <c r="CJ32" s="292">
        <v>2</v>
      </c>
      <c r="CK32" s="255">
        <v>94204.173022500618</v>
      </c>
      <c r="CL32" s="119">
        <v>114611.03142166763</v>
      </c>
      <c r="CM32" s="295">
        <v>674.1600000000002</v>
      </c>
      <c r="CN32" s="189">
        <v>6.9090539793334821E-2</v>
      </c>
      <c r="CO32" s="189">
        <v>7.1533221152951132E-2</v>
      </c>
      <c r="CP32" s="263">
        <v>31023.59269873425</v>
      </c>
      <c r="CQ32" s="263">
        <v>1011.2400000000001</v>
      </c>
      <c r="CR32" s="296">
        <v>2</v>
      </c>
      <c r="CS32" s="263">
        <v>94204.173022500618</v>
      </c>
      <c r="CT32" s="117">
        <v>125227.76572123487</v>
      </c>
      <c r="CU32" s="146">
        <v>674.1600000000002</v>
      </c>
      <c r="CV32" s="256">
        <v>5.6163692862661728E-2</v>
      </c>
      <c r="CW32" s="256">
        <v>5.777081909913151E-2</v>
      </c>
      <c r="CX32" s="255">
        <v>34044.210719022129</v>
      </c>
      <c r="CY32" s="255">
        <v>1011.2400000000001</v>
      </c>
      <c r="CZ32" s="292">
        <v>2</v>
      </c>
      <c r="DA32" s="255">
        <v>94204.173022500618</v>
      </c>
      <c r="DB32" s="119">
        <v>128248.38374152275</v>
      </c>
      <c r="DC32" s="295">
        <v>674.1600000000002</v>
      </c>
      <c r="DD32" s="189">
        <v>-7.1296502179041724E-2</v>
      </c>
      <c r="DE32" s="189">
        <v>-6.8814247413107266E-2</v>
      </c>
      <c r="DF32" s="263">
        <v>23468.183456359606</v>
      </c>
      <c r="DG32" s="263">
        <v>1011.2400000000001</v>
      </c>
      <c r="DH32" s="296">
        <v>2</v>
      </c>
      <c r="DI32" s="263">
        <v>94204.173022500618</v>
      </c>
      <c r="DJ32" s="117">
        <v>117672.35647886022</v>
      </c>
      <c r="DK32" s="146">
        <v>674.1600000000002</v>
      </c>
      <c r="DL32" s="256">
        <v>1.9935015888438976E-2</v>
      </c>
      <c r="DM32" s="256">
        <v>2.0135045303135923E-2</v>
      </c>
      <c r="DN32" s="255">
        <v>25628.188474782415</v>
      </c>
      <c r="DO32" s="255">
        <v>1011.2400000000001</v>
      </c>
      <c r="DP32" s="292">
        <v>2</v>
      </c>
      <c r="DQ32" s="255">
        <v>94204.173022500618</v>
      </c>
      <c r="DR32" s="119">
        <v>119832.36149728304</v>
      </c>
      <c r="DS32" s="295">
        <v>674.1600000000002</v>
      </c>
      <c r="DT32" s="189">
        <v>5.1580957467369489E-3</v>
      </c>
      <c r="DU32" s="189">
        <v>5.1714216248028855E-3</v>
      </c>
      <c r="DV32" s="263">
        <v>21681.280601653638</v>
      </c>
      <c r="DW32" s="263">
        <v>1011.2400000000001</v>
      </c>
      <c r="DX32" s="296">
        <v>1</v>
      </c>
      <c r="DY32" s="263">
        <v>94204.173022500618</v>
      </c>
      <c r="DZ32" s="117">
        <v>115885.45362415425</v>
      </c>
      <c r="EA32" s="146">
        <v>674.1600000000002</v>
      </c>
      <c r="EB32" s="256">
        <v>-2.0802963590512289E-2</v>
      </c>
      <c r="EC32" s="256">
        <v>-2.0588074632132192E-2</v>
      </c>
      <c r="ED32" s="255">
        <v>30818.492578886511</v>
      </c>
      <c r="EE32" s="255">
        <v>1011.2400000000001</v>
      </c>
      <c r="EF32" s="292">
        <v>1</v>
      </c>
      <c r="EG32" s="255">
        <v>35867.179717962965</v>
      </c>
      <c r="EH32" s="119">
        <v>66685.672296849472</v>
      </c>
      <c r="EI32" s="295">
        <v>674.1600000000002</v>
      </c>
      <c r="EJ32" s="189">
        <v>-5.8185173228261548E-2</v>
      </c>
      <c r="EK32" s="189">
        <v>-5.6524775092850477E-2</v>
      </c>
      <c r="EL32" s="263">
        <v>23879.003392345396</v>
      </c>
      <c r="EM32" s="263">
        <v>1011.2400000000001</v>
      </c>
      <c r="EN32" s="296">
        <v>1</v>
      </c>
      <c r="EO32" s="263">
        <v>94204.173022500618</v>
      </c>
      <c r="EP32" s="117">
        <v>118083.17641484601</v>
      </c>
      <c r="EQ32" s="146">
        <v>674.1600000000002</v>
      </c>
      <c r="ER32" s="256">
        <v>7.4848450984597192E-2</v>
      </c>
      <c r="ES32" s="256">
        <v>7.7720810980160149E-2</v>
      </c>
      <c r="ET32" s="255">
        <v>22120.463580862044</v>
      </c>
      <c r="EU32" s="255">
        <v>1011.2400000000001</v>
      </c>
      <c r="EV32" s="292">
        <v>1</v>
      </c>
      <c r="EW32" s="255">
        <v>94204.173022500618</v>
      </c>
      <c r="EX32" s="119">
        <v>116324.63660336265</v>
      </c>
      <c r="EY32" s="295">
        <v>674.1600000000002</v>
      </c>
      <c r="EZ32" s="189">
        <v>6.3124981958292874E-3</v>
      </c>
      <c r="FA32" s="189">
        <v>6.3324640018278533E-3</v>
      </c>
      <c r="FB32" s="263">
        <v>24009.346750205998</v>
      </c>
      <c r="FC32" s="263">
        <v>1011.2400000000001</v>
      </c>
      <c r="FD32" s="296">
        <v>1</v>
      </c>
      <c r="FE32" s="263">
        <v>94204.173022500618</v>
      </c>
      <c r="FF32" s="117">
        <v>118213.51977270661</v>
      </c>
      <c r="FG32" s="146">
        <v>674.1600000000002</v>
      </c>
      <c r="FH32" s="256">
        <v>-1.0477481981912449E-3</v>
      </c>
      <c r="FI32" s="256">
        <v>-1.0471995016965163E-3</v>
      </c>
      <c r="FJ32" s="255">
        <v>30063.064598197769</v>
      </c>
      <c r="FK32" s="255">
        <v>1011.2400000000001</v>
      </c>
      <c r="FL32" s="292">
        <v>1</v>
      </c>
      <c r="FM32" s="255">
        <v>94204.173022500618</v>
      </c>
      <c r="FN32" s="119">
        <v>124267.23762069839</v>
      </c>
      <c r="FO32" s="295">
        <v>674.1600000000002</v>
      </c>
      <c r="FP32" s="189">
        <v>1.6450102621768957E-2</v>
      </c>
      <c r="FQ32" s="189">
        <v>1.6586150536854971E-2</v>
      </c>
      <c r="FR32" s="263">
        <v>33516.966895723934</v>
      </c>
      <c r="FS32" s="263">
        <v>1011.2400000000001</v>
      </c>
      <c r="FT32" s="296">
        <v>1</v>
      </c>
      <c r="FU32" s="263">
        <v>30748.676282312921</v>
      </c>
      <c r="FV32" s="117">
        <v>64265.643178036858</v>
      </c>
      <c r="FW32" s="146">
        <v>674.1600000000002</v>
      </c>
      <c r="FX32" s="256">
        <v>6.1129663551213256E-3</v>
      </c>
      <c r="FY32" s="256">
        <v>6.1316886641238355E-3</v>
      </c>
      <c r="FZ32" s="255">
        <v>24517.160142504388</v>
      </c>
      <c r="GA32" s="255">
        <v>1011.2400000000001</v>
      </c>
      <c r="GB32" s="292">
        <v>2</v>
      </c>
      <c r="GC32" s="255">
        <v>94204.173022500618</v>
      </c>
      <c r="GD32" s="119">
        <v>118721.33316500501</v>
      </c>
      <c r="GE32" s="295">
        <v>674.1600000000002</v>
      </c>
      <c r="GF32" s="189">
        <v>-5.2737284758112089E-2</v>
      </c>
      <c r="GG32" s="189">
        <v>-5.1370800902193148E-2</v>
      </c>
      <c r="GH32" s="263">
        <v>15667.955816894695</v>
      </c>
      <c r="GI32" s="263">
        <v>1011.2400000000001</v>
      </c>
      <c r="GJ32" s="296">
        <v>1</v>
      </c>
      <c r="GK32" s="263">
        <v>94204.173022500618</v>
      </c>
      <c r="GL32" s="117">
        <v>109872.12883939531</v>
      </c>
      <c r="GM32" s="146">
        <v>674.1600000000002</v>
      </c>
      <c r="GN32" s="256">
        <v>7.2328647469988336E-2</v>
      </c>
      <c r="GO32" s="256">
        <v>7.5008584866418149E-2</v>
      </c>
      <c r="GP32" s="255">
        <v>28757.810845746517</v>
      </c>
      <c r="GQ32" s="255">
        <v>1011.2400000000001</v>
      </c>
      <c r="GR32" s="292">
        <v>2</v>
      </c>
      <c r="GS32" s="255">
        <v>94204.173022500618</v>
      </c>
      <c r="GT32" s="119">
        <v>122961.98386824713</v>
      </c>
      <c r="GU32" s="295">
        <v>674.1600000000002</v>
      </c>
      <c r="GV32" s="189">
        <v>-5.5714915184000867E-2</v>
      </c>
      <c r="GW32" s="189">
        <v>-5.4191266831809193E-2</v>
      </c>
      <c r="GX32" s="263">
        <v>20357.70493184364</v>
      </c>
      <c r="GY32" s="263">
        <v>1011.2400000000001</v>
      </c>
      <c r="GZ32" s="296">
        <v>2</v>
      </c>
      <c r="HA32" s="263">
        <v>94204.173022500618</v>
      </c>
      <c r="HB32" s="117">
        <v>114561.87795434427</v>
      </c>
      <c r="HC32" s="146">
        <v>674.1600000000002</v>
      </c>
      <c r="HD32" s="256">
        <v>-5.4369454347530315E-2</v>
      </c>
      <c r="HE32" s="256">
        <v>-5.2917861756310525E-2</v>
      </c>
      <c r="HF32" s="255">
        <v>17893.47998393622</v>
      </c>
      <c r="HG32" s="255">
        <v>1011.2400000000001</v>
      </c>
      <c r="HH32" s="292">
        <v>2</v>
      </c>
      <c r="HI32" s="255">
        <v>94204.173022500618</v>
      </c>
      <c r="HJ32" s="119">
        <v>112097.65300643684</v>
      </c>
      <c r="HK32" s="295">
        <v>674.1600000000002</v>
      </c>
      <c r="HL32" s="189">
        <v>3.0240826659452082E-2</v>
      </c>
      <c r="HM32" s="189">
        <v>3.0702724760928168E-2</v>
      </c>
      <c r="HN32" s="263">
        <v>28423.037029422023</v>
      </c>
      <c r="HO32" s="263">
        <v>1011.2400000000001</v>
      </c>
      <c r="HP32" s="296">
        <v>2</v>
      </c>
      <c r="HQ32" s="263">
        <v>94204.173022500618</v>
      </c>
      <c r="HR32" s="117">
        <v>122627.21005192264</v>
      </c>
      <c r="HS32" s="146">
        <v>674.1600000000002</v>
      </c>
      <c r="HT32" s="256">
        <v>-2.6999577790645438E-2</v>
      </c>
      <c r="HU32" s="256">
        <v>-2.6638347513354921E-2</v>
      </c>
      <c r="HV32" s="255">
        <v>20174.333043661507</v>
      </c>
      <c r="HW32" s="255">
        <v>1011.2400000000001</v>
      </c>
      <c r="HX32" s="292">
        <v>1</v>
      </c>
      <c r="HY32" s="255">
        <v>94204.173022500618</v>
      </c>
      <c r="HZ32" s="119">
        <v>114378.50606616212</v>
      </c>
      <c r="IA32" s="295">
        <v>674.1600000000002</v>
      </c>
      <c r="IB32" s="189">
        <v>-4.8310418323912287E-2</v>
      </c>
      <c r="IC32" s="189">
        <v>-4.7162037198130613E-2</v>
      </c>
      <c r="ID32" s="263">
        <v>28429.44478974885</v>
      </c>
      <c r="IE32" s="263">
        <v>1011.2400000000001</v>
      </c>
      <c r="IF32" s="296">
        <v>1</v>
      </c>
      <c r="IG32" s="263">
        <v>47304.729343073916</v>
      </c>
      <c r="IH32" s="117">
        <v>75734.174132822765</v>
      </c>
      <c r="II32" s="146">
        <v>674.1600000000002</v>
      </c>
      <c r="IJ32" s="256">
        <v>4.1075611213192594E-2</v>
      </c>
      <c r="IK32" s="256">
        <v>4.1930884225385379E-2</v>
      </c>
      <c r="IL32" s="255">
        <v>24137.879119167217</v>
      </c>
      <c r="IM32" s="255">
        <v>1011.2400000000001</v>
      </c>
      <c r="IN32" s="292">
        <v>2</v>
      </c>
      <c r="IO32" s="255">
        <v>94204.173022500618</v>
      </c>
      <c r="IP32" s="119">
        <v>118342.05214166784</v>
      </c>
      <c r="IQ32" s="295">
        <v>674.1600000000002</v>
      </c>
      <c r="IR32" s="189">
        <v>-1.0837497812103504E-2</v>
      </c>
      <c r="IS32" s="189">
        <v>-1.0778983705623246E-2</v>
      </c>
      <c r="IT32" s="263">
        <v>24026.264284232791</v>
      </c>
      <c r="IU32" s="263">
        <v>1011.2400000000001</v>
      </c>
      <c r="IV32" s="296">
        <v>1</v>
      </c>
      <c r="IW32" s="263">
        <v>94204.173022500618</v>
      </c>
      <c r="IX32" s="117">
        <v>118230.43730673341</v>
      </c>
      <c r="IY32" s="146">
        <v>674.1600000000002</v>
      </c>
      <c r="IZ32" s="256">
        <v>1.2598156156229756E-2</v>
      </c>
      <c r="JA32" s="256">
        <v>1.2677847227388073E-2</v>
      </c>
      <c r="JB32" s="255">
        <v>27243.734464072328</v>
      </c>
      <c r="JC32" s="255">
        <v>1011.2400000000001</v>
      </c>
      <c r="JD32" s="292">
        <v>2</v>
      </c>
      <c r="JE32" s="255">
        <v>94204.173022500618</v>
      </c>
      <c r="JF32" s="119">
        <v>121447.90748657295</v>
      </c>
      <c r="JG32" s="295">
        <v>674.1600000000002</v>
      </c>
      <c r="JH32" s="189">
        <v>-4.390416533808239E-2</v>
      </c>
      <c r="JI32" s="189">
        <v>-4.2954328773360029E-2</v>
      </c>
      <c r="JJ32" s="263">
        <v>18010.391925082506</v>
      </c>
      <c r="JK32" s="263">
        <v>1011.2400000000001</v>
      </c>
      <c r="JL32" s="296">
        <v>2</v>
      </c>
      <c r="JM32" s="263">
        <v>40922.501750993055</v>
      </c>
      <c r="JN32" s="117">
        <v>58932.893676075561</v>
      </c>
      <c r="JO32" s="146">
        <v>674.1600000000002</v>
      </c>
      <c r="JP32" s="256">
        <v>6.0869350372296255E-3</v>
      </c>
      <c r="JQ32" s="256">
        <v>6.1054980711847673E-3</v>
      </c>
      <c r="JR32" s="255">
        <v>23277.191009032915</v>
      </c>
      <c r="JS32" s="255">
        <v>1011.2400000000001</v>
      </c>
      <c r="JT32" s="292">
        <v>2</v>
      </c>
      <c r="JU32" s="255">
        <v>94204.173022500618</v>
      </c>
      <c r="JV32" s="119">
        <v>117481.36403153354</v>
      </c>
      <c r="JW32" s="295">
        <v>674.1600000000002</v>
      </c>
      <c r="JX32" s="189">
        <v>1.5142859854506238E-2</v>
      </c>
      <c r="JY32" s="189">
        <v>1.5258093879620516E-2</v>
      </c>
      <c r="JZ32" s="263">
        <v>24477.712116543222</v>
      </c>
      <c r="KA32" s="263">
        <v>1011.2400000000001</v>
      </c>
      <c r="KB32" s="296">
        <v>1</v>
      </c>
      <c r="KC32" s="263">
        <v>94204.173022500618</v>
      </c>
      <c r="KD32" s="117">
        <v>118681.88513904384</v>
      </c>
      <c r="KE32" s="146">
        <v>674.1600000000002</v>
      </c>
      <c r="KF32" s="256">
        <v>-3.0305009009051125E-2</v>
      </c>
      <c r="KG32" s="256">
        <v>-2.9850415946092168E-2</v>
      </c>
      <c r="KH32" s="255">
        <v>18735.644756577989</v>
      </c>
      <c r="KI32" s="255">
        <v>1011.2400000000001</v>
      </c>
      <c r="KJ32" s="292">
        <v>1</v>
      </c>
      <c r="KK32" s="255">
        <v>94204.173022500618</v>
      </c>
      <c r="KL32" s="119">
        <v>112939.81777907861</v>
      </c>
      <c r="KM32" s="295">
        <v>674.1600000000002</v>
      </c>
      <c r="KN32" s="189">
        <v>2.7607350655206964E-2</v>
      </c>
      <c r="KO32" s="189">
        <v>2.7991964795059276E-2</v>
      </c>
      <c r="KP32" s="263">
        <v>23544.549217228436</v>
      </c>
      <c r="KQ32" s="263">
        <v>1011.2400000000001</v>
      </c>
      <c r="KR32" s="296">
        <v>2</v>
      </c>
      <c r="KS32" s="263">
        <v>94204.173022500618</v>
      </c>
      <c r="KT32" s="117">
        <v>117748.72223972905</v>
      </c>
      <c r="KU32" s="146">
        <v>674.1600000000002</v>
      </c>
      <c r="KV32" s="256">
        <v>-3.4833636556332509E-2</v>
      </c>
      <c r="KW32" s="256">
        <v>-3.4233928936988178E-2</v>
      </c>
      <c r="KX32" s="255">
        <v>33137.909877035447</v>
      </c>
      <c r="KY32" s="255">
        <v>1011.2400000000001</v>
      </c>
      <c r="KZ32" s="292">
        <v>1</v>
      </c>
      <c r="LA32" s="255">
        <v>94204.173022500618</v>
      </c>
      <c r="LB32" s="119">
        <v>127342.08289953606</v>
      </c>
      <c r="LC32" s="295">
        <v>674.1600000000002</v>
      </c>
      <c r="LD32" s="189">
        <v>-3.7508558424206251E-2</v>
      </c>
      <c r="LE32" s="189">
        <v>-3.6813825670322875E-2</v>
      </c>
      <c r="LF32" s="263">
        <v>32000.00881091725</v>
      </c>
      <c r="LG32" s="263">
        <v>1011.2400000000001</v>
      </c>
      <c r="LH32" s="296">
        <v>2</v>
      </c>
      <c r="LI32" s="263">
        <v>94204.173022500618</v>
      </c>
      <c r="LJ32" s="117">
        <v>126204.18183341787</v>
      </c>
      <c r="LK32" s="146">
        <v>674.1600000000002</v>
      </c>
      <c r="LL32" s="256">
        <v>-7.3715890943153841E-3</v>
      </c>
      <c r="LM32" s="256">
        <v>-7.3444855709979828E-3</v>
      </c>
      <c r="LN32" s="255">
        <v>27082.574975112188</v>
      </c>
      <c r="LO32" s="255">
        <v>1011.2400000000001</v>
      </c>
      <c r="LP32" s="292">
        <v>1</v>
      </c>
      <c r="LQ32" s="255">
        <v>94204.173022500618</v>
      </c>
      <c r="LR32" s="119">
        <v>121286.74799761281</v>
      </c>
      <c r="LS32" s="295">
        <v>674.1600000000002</v>
      </c>
      <c r="LT32" s="189">
        <v>5.1756885722520317E-2</v>
      </c>
      <c r="LU32" s="189">
        <v>5.3119682957937009E-2</v>
      </c>
      <c r="LV32" s="263">
        <v>36770.683168784344</v>
      </c>
      <c r="LW32" s="263">
        <v>1011.2400000000001</v>
      </c>
      <c r="LX32" s="296">
        <v>2</v>
      </c>
      <c r="LY32" s="263">
        <v>94204.173022500618</v>
      </c>
      <c r="LZ32" s="117">
        <v>130974.85619128495</v>
      </c>
      <c r="MA32" s="146">
        <v>674.1600000000002</v>
      </c>
      <c r="MB32" s="256">
        <v>-1.4702584911437762E-3</v>
      </c>
      <c r="MC32" s="256">
        <v>-1.4691781906336354E-3</v>
      </c>
      <c r="MD32" s="255">
        <v>17048.932557854667</v>
      </c>
      <c r="ME32" s="255">
        <v>1011.2400000000001</v>
      </c>
      <c r="MF32" s="292">
        <v>2</v>
      </c>
      <c r="MG32" s="255">
        <v>94204.173022500618</v>
      </c>
      <c r="MH32" s="119">
        <v>111253.10558035529</v>
      </c>
      <c r="MI32" s="295">
        <v>674.1600000000002</v>
      </c>
      <c r="MJ32" s="189">
        <v>5.0085204979656447E-2</v>
      </c>
      <c r="MK32" s="189">
        <v>5.1360673724567985E-2</v>
      </c>
      <c r="ML32" s="263">
        <v>30292.087257790245</v>
      </c>
      <c r="MM32" s="263">
        <v>1011.2400000000001</v>
      </c>
      <c r="MN32" s="296">
        <v>1</v>
      </c>
      <c r="MO32" s="263">
        <v>94204.173022500618</v>
      </c>
      <c r="MP32" s="117">
        <v>124496.26028029087</v>
      </c>
      <c r="MQ32" s="146">
        <v>674.1600000000002</v>
      </c>
      <c r="MR32" s="256">
        <v>2.6697129594973501E-2</v>
      </c>
      <c r="MS32" s="256">
        <v>2.7056690576670483E-2</v>
      </c>
      <c r="MT32" s="255">
        <v>28051.583164953609</v>
      </c>
      <c r="MU32" s="255">
        <v>1011.2400000000001</v>
      </c>
      <c r="MV32" s="292">
        <v>2</v>
      </c>
      <c r="MW32" s="255">
        <v>64606.83108124556</v>
      </c>
      <c r="MX32" s="119">
        <v>92658.414246199172</v>
      </c>
      <c r="MY32" s="295">
        <v>674.1600000000002</v>
      </c>
      <c r="MZ32" s="189">
        <v>6.8246163361470547E-2</v>
      </c>
      <c r="NA32" s="189">
        <v>7.0628825633914705E-2</v>
      </c>
      <c r="NB32" s="263">
        <v>28055.080240504958</v>
      </c>
      <c r="NC32" s="263">
        <v>1011.2400000000001</v>
      </c>
      <c r="ND32" s="296">
        <v>1</v>
      </c>
      <c r="NE32" s="263">
        <v>94204.173022500618</v>
      </c>
      <c r="NF32" s="117">
        <v>122259.25326300558</v>
      </c>
      <c r="NG32" s="146">
        <v>674.1600000000002</v>
      </c>
      <c r="NH32" s="256">
        <v>0.11453149415996314</v>
      </c>
      <c r="NI32" s="256">
        <v>0.12134795641975971</v>
      </c>
      <c r="NJ32" s="255">
        <v>31419.870704148707</v>
      </c>
      <c r="NK32" s="255">
        <v>1011.2400000000001</v>
      </c>
      <c r="NL32" s="292">
        <v>1</v>
      </c>
      <c r="NM32" s="255">
        <v>94204.173022500618</v>
      </c>
      <c r="NN32" s="119">
        <v>125624.04372664932</v>
      </c>
      <c r="NO32" s="295">
        <v>674.1600000000002</v>
      </c>
      <c r="NP32" s="189">
        <v>4.3063543565795614E-2</v>
      </c>
      <c r="NQ32" s="189">
        <v>4.4004232494563533E-2</v>
      </c>
      <c r="NR32" s="263">
        <v>24289.758962119562</v>
      </c>
      <c r="NS32" s="263">
        <v>1011.2400000000001</v>
      </c>
      <c r="NT32" s="296">
        <v>2</v>
      </c>
      <c r="NU32" s="263">
        <v>94204.173022500618</v>
      </c>
      <c r="NV32" s="117">
        <v>118493.93198462018</v>
      </c>
      <c r="NW32" s="146">
        <v>674.1600000000002</v>
      </c>
      <c r="NX32" s="256">
        <v>1.6985018970396932E-3</v>
      </c>
      <c r="NY32" s="256">
        <v>1.6999451684041045E-3</v>
      </c>
      <c r="NZ32" s="255">
        <v>22968.528900332152</v>
      </c>
      <c r="OA32" s="255">
        <v>1011.2400000000001</v>
      </c>
      <c r="OB32" s="292">
        <v>2</v>
      </c>
      <c r="OC32" s="255">
        <v>94204.173022500618</v>
      </c>
      <c r="OD32" s="119">
        <v>117172.70192283277</v>
      </c>
      <c r="OE32" s="295">
        <v>674.1600000000002</v>
      </c>
      <c r="OF32" s="189">
        <v>-3.2229845873603793E-2</v>
      </c>
      <c r="OG32" s="189">
        <v>-3.1715999581533372E-2</v>
      </c>
      <c r="OH32" s="263">
        <v>21668.002983945909</v>
      </c>
      <c r="OI32" s="263">
        <v>1011.2400000000001</v>
      </c>
      <c r="OJ32" s="296">
        <v>2</v>
      </c>
      <c r="OK32" s="263">
        <v>94204.173022500618</v>
      </c>
      <c r="OL32" s="117">
        <v>115872.17600644653</v>
      </c>
      <c r="OM32" s="146">
        <v>674.1600000000002</v>
      </c>
      <c r="ON32" s="256">
        <v>3.3051431886129613E-2</v>
      </c>
      <c r="OO32" s="256">
        <v>3.3603698061966503E-2</v>
      </c>
      <c r="OP32" s="255">
        <v>21493.813772887872</v>
      </c>
      <c r="OQ32" s="255">
        <v>1011.2400000000001</v>
      </c>
      <c r="OR32" s="292">
        <v>2</v>
      </c>
      <c r="OS32" s="255">
        <v>94204.173022500618</v>
      </c>
      <c r="OT32" s="119">
        <v>115697.98679538848</v>
      </c>
      <c r="OU32" s="295">
        <v>674.1600000000002</v>
      </c>
      <c r="OV32" s="189">
        <v>5.4768655288632243E-2</v>
      </c>
      <c r="OW32" s="189">
        <v>5.6296217862988884E-2</v>
      </c>
      <c r="OX32" s="263">
        <v>22692.385669790099</v>
      </c>
      <c r="OY32" s="263">
        <v>1011.2400000000001</v>
      </c>
      <c r="OZ32" s="296">
        <v>1</v>
      </c>
      <c r="PA32" s="263">
        <v>94204.173022500618</v>
      </c>
      <c r="PB32" s="117">
        <v>116896.55869229071</v>
      </c>
      <c r="PC32" s="146">
        <v>674.1600000000002</v>
      </c>
      <c r="PD32" s="256">
        <v>7.2686890158684972E-2</v>
      </c>
      <c r="PE32" s="256">
        <v>7.5393767822602209E-2</v>
      </c>
      <c r="PF32" s="255">
        <v>23686.103766066175</v>
      </c>
      <c r="PG32" s="255">
        <v>1011.2400000000001</v>
      </c>
      <c r="PH32" s="292">
        <v>1</v>
      </c>
      <c r="PI32" s="255">
        <v>94204.173022500618</v>
      </c>
      <c r="PJ32" s="119">
        <v>117890.27678856679</v>
      </c>
      <c r="PK32" s="295">
        <v>674.1600000000002</v>
      </c>
      <c r="PL32" s="189">
        <v>-1.766169751540932E-2</v>
      </c>
      <c r="PM32" s="189">
        <v>-1.7506643914382503E-2</v>
      </c>
      <c r="PN32" s="263">
        <v>32543.935927929888</v>
      </c>
      <c r="PO32" s="263">
        <v>1011.2400000000001</v>
      </c>
      <c r="PP32" s="296">
        <v>2</v>
      </c>
      <c r="PQ32" s="263">
        <v>37022.783325920791</v>
      </c>
      <c r="PR32" s="117">
        <v>69566.719253850679</v>
      </c>
      <c r="PS32" s="146">
        <v>674.1600000000002</v>
      </c>
      <c r="PT32" s="256">
        <v>2.6615154798737332E-2</v>
      </c>
      <c r="PU32" s="256">
        <v>2.6972501264485471E-2</v>
      </c>
      <c r="PV32" s="255">
        <v>41944.21138862933</v>
      </c>
      <c r="PW32" s="255">
        <v>1011.2400000000001</v>
      </c>
      <c r="PX32" s="292">
        <v>2</v>
      </c>
      <c r="PY32" s="255">
        <v>94204.173022500618</v>
      </c>
      <c r="PZ32" s="119">
        <v>136148.38441112995</v>
      </c>
      <c r="QA32" s="295">
        <v>674.1600000000002</v>
      </c>
      <c r="QB32" s="189">
        <v>3.7052416672065623E-2</v>
      </c>
      <c r="QC32" s="189">
        <v>3.7747414678494629E-2</v>
      </c>
      <c r="QD32" s="263">
        <v>23849.509857231118</v>
      </c>
      <c r="QE32" s="263">
        <v>1011.2400000000001</v>
      </c>
      <c r="QF32" s="296">
        <v>1</v>
      </c>
      <c r="QG32" s="263">
        <v>35867.179717962965</v>
      </c>
      <c r="QH32" s="117">
        <v>59716.689575194083</v>
      </c>
      <c r="QI32" s="146">
        <v>674.1600000000002</v>
      </c>
      <c r="QJ32" s="256">
        <v>5.453011376979984E-2</v>
      </c>
      <c r="QK32" s="256">
        <v>5.6044277409166954E-2</v>
      </c>
      <c r="QL32" s="255">
        <v>26459.10724274399</v>
      </c>
      <c r="QM32" s="255">
        <v>1011.2400000000001</v>
      </c>
      <c r="QN32" s="292">
        <v>1</v>
      </c>
      <c r="QO32" s="255">
        <v>94204.173022500618</v>
      </c>
      <c r="QP32" s="119">
        <v>120663.28026524461</v>
      </c>
      <c r="QQ32" s="295">
        <v>674.1600000000002</v>
      </c>
      <c r="QR32" s="189">
        <v>2.2948132905309605E-2</v>
      </c>
      <c r="QS32" s="189">
        <v>2.3213467061087067E-2</v>
      </c>
      <c r="QT32" s="263">
        <v>19002.520758986982</v>
      </c>
      <c r="QU32" s="263">
        <v>1011.2400000000001</v>
      </c>
      <c r="QV32" s="296">
        <v>2</v>
      </c>
      <c r="QW32" s="263">
        <v>94204.173022500618</v>
      </c>
      <c r="QX32" s="117">
        <v>113206.6937814876</v>
      </c>
      <c r="QY32" s="146">
        <v>674.1600000000002</v>
      </c>
      <c r="QZ32" s="256">
        <v>-3.2440030106778185E-2</v>
      </c>
      <c r="RA32" s="256">
        <v>-3.1919496225014221E-2</v>
      </c>
      <c r="RB32" s="255">
        <v>21694.162329620198</v>
      </c>
      <c r="RC32" s="255">
        <v>1011.2400000000001</v>
      </c>
      <c r="RD32" s="292">
        <v>1</v>
      </c>
      <c r="RE32" s="255">
        <v>94204.173022500618</v>
      </c>
      <c r="RF32" s="119">
        <v>115898.33535212082</v>
      </c>
      <c r="RG32" s="295">
        <v>674.1600000000002</v>
      </c>
      <c r="RH32" s="189">
        <v>6.2797097022641662E-2</v>
      </c>
      <c r="RI32" s="189">
        <v>6.4810764036550284E-2</v>
      </c>
      <c r="RJ32" s="263">
        <v>23675.619940996807</v>
      </c>
      <c r="RK32" s="263">
        <v>1011.2400000000001</v>
      </c>
      <c r="RL32" s="296">
        <v>2</v>
      </c>
      <c r="RM32" s="263">
        <v>94204.173022500618</v>
      </c>
      <c r="RN32" s="117">
        <v>117879.79296349743</v>
      </c>
      <c r="RO32" s="146">
        <v>674.1600000000002</v>
      </c>
      <c r="RP32" s="256">
        <v>-1.5881778780565989E-2</v>
      </c>
      <c r="RQ32" s="256">
        <v>-1.5756328335380543E-2</v>
      </c>
      <c r="RR32" s="255">
        <v>20586.161510661237</v>
      </c>
      <c r="RS32" s="255">
        <v>1011.2400000000001</v>
      </c>
      <c r="RT32" s="292">
        <v>2</v>
      </c>
      <c r="RU32" s="255">
        <v>94204.173022500618</v>
      </c>
      <c r="RV32" s="119">
        <v>114790.33453316186</v>
      </c>
      <c r="RW32" s="295">
        <v>674.1600000000002</v>
      </c>
      <c r="RX32" s="189">
        <v>-7.1234030332124929E-2</v>
      </c>
      <c r="RY32" s="189">
        <v>-6.8756072702198634E-2</v>
      </c>
      <c r="RZ32" s="263">
        <v>22501.745196256357</v>
      </c>
      <c r="SA32" s="263">
        <v>1011.2400000000001</v>
      </c>
      <c r="SB32" s="296">
        <v>1</v>
      </c>
      <c r="SC32" s="263">
        <v>94204.173022500618</v>
      </c>
      <c r="SD32" s="117">
        <v>116705.91821875697</v>
      </c>
      <c r="SE32" s="146">
        <v>674.1600000000002</v>
      </c>
      <c r="SF32" s="256">
        <v>5.4472362328475035E-2</v>
      </c>
      <c r="SG32" s="256">
        <v>5.5983291091084464E-2</v>
      </c>
      <c r="SH32" s="255">
        <v>23783.751913199645</v>
      </c>
      <c r="SI32" s="255">
        <v>1011.2400000000001</v>
      </c>
      <c r="SJ32" s="292">
        <v>2</v>
      </c>
      <c r="SK32" s="255">
        <v>37022.783325920791</v>
      </c>
      <c r="SL32" s="119">
        <v>60806.535239120436</v>
      </c>
      <c r="SM32" s="295">
        <v>674.1600000000002</v>
      </c>
      <c r="SN32" s="189">
        <v>8.8602668975147209E-3</v>
      </c>
      <c r="SO32" s="189">
        <v>8.8996352477255236E-3</v>
      </c>
      <c r="SP32" s="263">
        <v>27583.610223808086</v>
      </c>
      <c r="SQ32" s="263">
        <v>1011.2400000000001</v>
      </c>
      <c r="SR32" s="296">
        <v>1</v>
      </c>
      <c r="SS32" s="263">
        <v>94204.173022500618</v>
      </c>
      <c r="ST32" s="117">
        <v>121787.78324630871</v>
      </c>
      <c r="SU32" s="146">
        <v>674.1600000000002</v>
      </c>
      <c r="SV32" s="256">
        <v>8.1574151346821472E-2</v>
      </c>
      <c r="SW32" s="256">
        <v>8.4993668342997042E-2</v>
      </c>
      <c r="SX32" s="255">
        <v>20487.156451595689</v>
      </c>
      <c r="SY32" s="255">
        <v>1011.2400000000001</v>
      </c>
      <c r="SZ32" s="292">
        <v>1</v>
      </c>
      <c r="TA32" s="255">
        <v>94204.173022500618</v>
      </c>
      <c r="TB32" s="119">
        <v>114691.3294740963</v>
      </c>
      <c r="TC32" s="295">
        <v>674.1600000000002</v>
      </c>
      <c r="TD32" s="189">
        <v>4.2602083438726887E-2</v>
      </c>
      <c r="TE32" s="189">
        <v>4.3522577309654809E-2</v>
      </c>
      <c r="TF32" s="263">
        <v>25071.935984482167</v>
      </c>
      <c r="TG32" s="263">
        <v>1011.2400000000001</v>
      </c>
      <c r="TH32" s="296">
        <v>1</v>
      </c>
      <c r="TI32" s="263">
        <v>94204.173022500618</v>
      </c>
      <c r="TJ32" s="117">
        <v>119276.10900698279</v>
      </c>
      <c r="TK32" s="146">
        <v>674.1600000000002</v>
      </c>
      <c r="TL32" s="256">
        <v>-5.263998456818645E-2</v>
      </c>
      <c r="TM32" s="256">
        <v>-5.1278494610314862E-2</v>
      </c>
      <c r="TN32" s="255">
        <v>28176.066051869038</v>
      </c>
      <c r="TO32" s="255">
        <v>1011.2400000000001</v>
      </c>
      <c r="TP32" s="292">
        <v>2</v>
      </c>
      <c r="TQ32" s="255">
        <v>94204.173022500618</v>
      </c>
      <c r="TR32" s="119">
        <v>122380.23907436966</v>
      </c>
      <c r="TS32" s="295">
        <v>674.1600000000002</v>
      </c>
      <c r="TT32" s="189">
        <v>5.1596914685191606E-2</v>
      </c>
      <c r="TU32" s="189">
        <v>5.2951227784156618E-2</v>
      </c>
      <c r="TV32" s="263">
        <v>36427.528531382319</v>
      </c>
      <c r="TW32" s="263">
        <v>1011.2400000000001</v>
      </c>
      <c r="TX32" s="296">
        <v>1</v>
      </c>
      <c r="TY32" s="263">
        <v>94204.173022500618</v>
      </c>
      <c r="TZ32" s="117">
        <v>130631.70155388294</v>
      </c>
      <c r="UA32" s="146">
        <v>674.1600000000002</v>
      </c>
      <c r="UB32" s="256">
        <v>-2.9445323963250437E-2</v>
      </c>
      <c r="UC32" s="256">
        <v>-2.9016034255148204E-2</v>
      </c>
      <c r="UD32" s="255">
        <v>21869.649928162402</v>
      </c>
      <c r="UE32" s="255">
        <v>1011.2400000000001</v>
      </c>
      <c r="UF32" s="292">
        <v>1</v>
      </c>
      <c r="UG32" s="255">
        <v>34776.987634983867</v>
      </c>
      <c r="UH32" s="119">
        <v>56646.637563146272</v>
      </c>
      <c r="UI32" s="295">
        <v>674.1600000000002</v>
      </c>
      <c r="UJ32" s="189">
        <v>5.2883720313912974E-2</v>
      </c>
      <c r="UK32" s="189">
        <v>5.4307043499397745E-2</v>
      </c>
      <c r="UL32" s="263">
        <v>36694.260761248523</v>
      </c>
      <c r="UM32" s="263">
        <v>1011.2400000000001</v>
      </c>
      <c r="UN32" s="296">
        <v>1</v>
      </c>
      <c r="UO32" s="263">
        <v>94204.173022500618</v>
      </c>
      <c r="UP32" s="117">
        <v>130898.43378374915</v>
      </c>
      <c r="UQ32" s="146">
        <v>674.1600000000002</v>
      </c>
      <c r="UR32" s="256">
        <v>5.5433898492746034E-2</v>
      </c>
      <c r="US32" s="256">
        <v>5.6999145526455575E-2</v>
      </c>
      <c r="UT32" s="255">
        <v>26494.915921456453</v>
      </c>
      <c r="UU32" s="255">
        <v>1011.2400000000001</v>
      </c>
      <c r="UV32" s="292">
        <v>1</v>
      </c>
      <c r="UW32" s="255">
        <v>94204.173022500618</v>
      </c>
      <c r="UX32" s="119">
        <v>120699.08894395707</v>
      </c>
      <c r="UY32" s="295">
        <v>674.1600000000002</v>
      </c>
      <c r="UZ32" s="189">
        <v>4.5849368311169699E-3</v>
      </c>
      <c r="VA32" s="189">
        <v>4.5954637362390915E-3</v>
      </c>
      <c r="VB32" s="263">
        <v>22750.074448356561</v>
      </c>
      <c r="VC32" s="263">
        <v>1011.2400000000001</v>
      </c>
      <c r="VD32" s="296">
        <v>1</v>
      </c>
      <c r="VE32" s="263">
        <v>94204.173022500618</v>
      </c>
      <c r="VF32" s="117">
        <v>116954.24747085718</v>
      </c>
      <c r="VG32" s="146">
        <v>674.1600000000002</v>
      </c>
      <c r="VH32" s="256">
        <v>0.10023117814200591</v>
      </c>
      <c r="VI32" s="256">
        <v>0.10542643896937198</v>
      </c>
      <c r="VJ32" s="255">
        <v>34454.266170094837</v>
      </c>
      <c r="VK32" s="255">
        <v>1011.2400000000001</v>
      </c>
      <c r="VL32" s="292">
        <v>1</v>
      </c>
      <c r="VM32" s="255">
        <v>94204.173022500618</v>
      </c>
      <c r="VN32" s="119">
        <v>128658.43919259546</v>
      </c>
      <c r="VO32" s="295">
        <v>674.1600000000002</v>
      </c>
      <c r="VP32" s="189">
        <v>-3.2210380260767196E-2</v>
      </c>
      <c r="VQ32" s="189">
        <v>-3.1697151156617864E-2</v>
      </c>
      <c r="VR32" s="263">
        <v>19930.187157803284</v>
      </c>
      <c r="VS32" s="263">
        <v>1011.2400000000001</v>
      </c>
      <c r="VT32" s="296">
        <v>2</v>
      </c>
      <c r="VU32" s="263">
        <v>94204.173022500618</v>
      </c>
      <c r="VV32" s="117">
        <v>114134.36018030391</v>
      </c>
      <c r="VW32" s="146">
        <v>674.1600000000002</v>
      </c>
      <c r="VX32" s="256">
        <v>-2.3489708243363784E-3</v>
      </c>
      <c r="VY32" s="256">
        <v>-2.3462141512402557E-3</v>
      </c>
      <c r="VZ32" s="255">
        <v>29368.992810501339</v>
      </c>
      <c r="WA32" s="255">
        <v>1011.2400000000001</v>
      </c>
      <c r="WB32" s="292">
        <v>2</v>
      </c>
      <c r="WC32" s="255">
        <v>30748.676282312921</v>
      </c>
      <c r="WD32" s="119">
        <v>60117.669092814263</v>
      </c>
      <c r="WE32" s="295">
        <v>674.1600000000002</v>
      </c>
      <c r="WF32" s="189">
        <v>5.424549883840243E-4</v>
      </c>
      <c r="WG32" s="189">
        <v>5.4260214369850068E-4</v>
      </c>
      <c r="WH32" s="263">
        <v>25753.489859711914</v>
      </c>
      <c r="WI32" s="263">
        <v>1011.2400000000001</v>
      </c>
      <c r="WJ32" s="296">
        <v>1</v>
      </c>
      <c r="WK32" s="263">
        <v>94204.173022500618</v>
      </c>
      <c r="WL32" s="117">
        <v>119957.66288221253</v>
      </c>
      <c r="WM32" s="146">
        <v>674.1600000000002</v>
      </c>
      <c r="WN32" s="256">
        <v>-2.9668517202323223E-2</v>
      </c>
      <c r="WO32" s="256">
        <v>-2.9232727128458813E-2</v>
      </c>
      <c r="WP32" s="255">
        <v>19362.871299343402</v>
      </c>
      <c r="WQ32" s="255">
        <v>1011.2400000000001</v>
      </c>
      <c r="WR32" s="292">
        <v>2</v>
      </c>
      <c r="WS32" s="255">
        <v>94204.173022500618</v>
      </c>
      <c r="WT32" s="119">
        <v>113567.04432184402</v>
      </c>
      <c r="WU32" s="295">
        <v>674.1600000000002</v>
      </c>
      <c r="WV32" s="189">
        <v>6.269661093256132E-2</v>
      </c>
      <c r="WW32" s="189">
        <v>6.4703770741955768E-2</v>
      </c>
      <c r="WX32" s="263">
        <v>25380.035911427676</v>
      </c>
      <c r="WY32" s="263">
        <v>1011.2400000000001</v>
      </c>
      <c r="WZ32" s="296">
        <v>1</v>
      </c>
      <c r="XA32" s="263">
        <v>94204.173022500618</v>
      </c>
      <c r="XB32" s="117">
        <v>119584.2089339283</v>
      </c>
      <c r="XC32" s="146">
        <v>674.1600000000002</v>
      </c>
      <c r="XD32" s="256">
        <v>-3.9124588017593602E-2</v>
      </c>
      <c r="XE32" s="256">
        <v>-3.8369106003984021E-2</v>
      </c>
      <c r="XF32" s="255">
        <v>25941.776380431744</v>
      </c>
      <c r="XG32" s="255">
        <v>1011.2400000000001</v>
      </c>
      <c r="XH32" s="292">
        <v>1</v>
      </c>
      <c r="XI32" s="255">
        <v>94204.173022500618</v>
      </c>
      <c r="XJ32" s="119">
        <v>120145.94940293237</v>
      </c>
      <c r="XK32" s="295">
        <v>674.1600000000002</v>
      </c>
      <c r="XL32" s="189">
        <v>-5.5889327869924161E-3</v>
      </c>
      <c r="XM32" s="189">
        <v>-5.5733437576771516E-3</v>
      </c>
      <c r="XN32" s="263">
        <v>26274.298288800645</v>
      </c>
      <c r="XO32" s="263">
        <v>1011.2400000000001</v>
      </c>
      <c r="XP32" s="296">
        <v>1</v>
      </c>
      <c r="XQ32" s="263">
        <v>94204.173022500618</v>
      </c>
      <c r="XR32" s="117">
        <v>120478.47131130125</v>
      </c>
      <c r="XS32" s="146">
        <v>674.1600000000002</v>
      </c>
      <c r="XT32" s="256">
        <v>4.7912224176133965E-2</v>
      </c>
      <c r="XU32" s="256">
        <v>4.9078567547422791E-2</v>
      </c>
      <c r="XV32" s="255">
        <v>25768.602165461052</v>
      </c>
      <c r="XW32" s="255">
        <v>1011.2400000000001</v>
      </c>
      <c r="XX32" s="292">
        <v>1</v>
      </c>
      <c r="XY32" s="255">
        <v>94204.173022500618</v>
      </c>
      <c r="XZ32" s="119">
        <v>119972.77518796167</v>
      </c>
      <c r="YA32" s="295">
        <v>674.1600000000002</v>
      </c>
      <c r="YB32" s="189">
        <v>2.0837041339643255E-2</v>
      </c>
      <c r="YC32" s="189">
        <v>2.1055648218874401E-2</v>
      </c>
      <c r="YD32" s="263">
        <v>24571.865823687098</v>
      </c>
      <c r="YE32" s="263">
        <v>1011.2400000000001</v>
      </c>
      <c r="YF32" s="296">
        <v>2</v>
      </c>
      <c r="YG32" s="263">
        <v>94204.173022500618</v>
      </c>
      <c r="YH32" s="117">
        <v>118776.03884618772</v>
      </c>
      <c r="YI32" s="146">
        <v>674.1600000000002</v>
      </c>
      <c r="YJ32" s="256">
        <v>7.7864039938543156E-2</v>
      </c>
      <c r="YK32" s="256">
        <v>8.0975679158866054E-2</v>
      </c>
      <c r="YL32" s="255">
        <v>31162.181614457833</v>
      </c>
      <c r="YM32" s="255">
        <v>1011.2400000000001</v>
      </c>
      <c r="YN32" s="292">
        <v>1</v>
      </c>
      <c r="YO32" s="255">
        <v>94204.173022500618</v>
      </c>
      <c r="YP32" s="119">
        <v>125366.35463695845</v>
      </c>
      <c r="YQ32" s="295">
        <v>674.1600000000002</v>
      </c>
      <c r="YR32" s="189">
        <v>-7.0850136162317057E-2</v>
      </c>
      <c r="YS32" s="189">
        <v>-6.8398504958145256E-2</v>
      </c>
      <c r="YT32" s="263">
        <v>24599.570712146546</v>
      </c>
      <c r="YU32" s="263">
        <v>1011.2400000000001</v>
      </c>
      <c r="YV32" s="296">
        <v>1</v>
      </c>
      <c r="YW32" s="263">
        <v>94204.173022500618</v>
      </c>
      <c r="YX32" s="117">
        <v>118803.74373464717</v>
      </c>
      <c r="YY32" s="146">
        <v>674.1600000000002</v>
      </c>
      <c r="YZ32" s="256">
        <v>-1.0768417029246805E-2</v>
      </c>
      <c r="ZA32" s="256">
        <v>-1.0710645182987144E-2</v>
      </c>
      <c r="ZB32" s="255">
        <v>24518.949387801349</v>
      </c>
      <c r="ZC32" s="255">
        <v>1011.2400000000001</v>
      </c>
      <c r="ZD32" s="292">
        <v>1</v>
      </c>
      <c r="ZE32" s="255">
        <v>94204.173022500618</v>
      </c>
      <c r="ZF32" s="119">
        <v>118723.12241030196</v>
      </c>
      <c r="ZG32" s="295">
        <v>674.1600000000002</v>
      </c>
      <c r="ZH32" s="189">
        <v>-3.2345731760790884E-2</v>
      </c>
      <c r="ZI32" s="189">
        <v>-3.1828203530418264E-2</v>
      </c>
      <c r="ZJ32" s="263">
        <v>24218.455484484468</v>
      </c>
      <c r="ZK32" s="263">
        <v>1011.2400000000001</v>
      </c>
      <c r="ZL32" s="296">
        <v>1</v>
      </c>
      <c r="ZM32" s="263">
        <v>28155.140802594517</v>
      </c>
      <c r="ZN32" s="117">
        <v>52373.596287078981</v>
      </c>
      <c r="ZO32" s="146">
        <v>674.1600000000002</v>
      </c>
      <c r="ZP32" s="256">
        <v>-1.1800503270015712E-2</v>
      </c>
      <c r="ZQ32" s="256">
        <v>-1.1731150398949897E-2</v>
      </c>
      <c r="ZR32" s="255">
        <v>24553.618667582323</v>
      </c>
      <c r="ZS32" s="255">
        <v>1011.2400000000001</v>
      </c>
      <c r="ZT32" s="292">
        <v>1</v>
      </c>
      <c r="ZU32" s="255">
        <v>94204.173022500618</v>
      </c>
      <c r="ZV32" s="119">
        <v>118757.79169008294</v>
      </c>
      <c r="ZW32" s="295">
        <v>674.1600000000002</v>
      </c>
      <c r="ZX32" s="189">
        <v>-4.4837505738335323E-2</v>
      </c>
      <c r="ZY32" s="189">
        <v>-4.3847161439989901E-2</v>
      </c>
      <c r="ZZ32" s="263">
        <v>23811.13606826332</v>
      </c>
      <c r="AAA32" s="263">
        <v>1011.2400000000001</v>
      </c>
      <c r="AAB32" s="296">
        <v>2</v>
      </c>
      <c r="AAC32" s="263">
        <v>94204.173022500618</v>
      </c>
      <c r="AAD32" s="117">
        <v>118015.30909076394</v>
      </c>
      <c r="AAE32" s="146">
        <v>674.1600000000002</v>
      </c>
      <c r="AAF32" s="256">
        <v>-2.9812153368083721E-2</v>
      </c>
      <c r="AAG32" s="256">
        <v>-2.9372154403740525E-2</v>
      </c>
      <c r="AAH32" s="255">
        <v>24985.132364409372</v>
      </c>
      <c r="AAI32" s="255">
        <v>1011.2400000000001</v>
      </c>
      <c r="AAJ32" s="292">
        <v>1</v>
      </c>
      <c r="AAK32" s="255">
        <v>94204.173022500618</v>
      </c>
      <c r="AAL32" s="119">
        <v>119189.30538690998</v>
      </c>
      <c r="AAM32" s="295">
        <v>674.1600000000002</v>
      </c>
      <c r="AAN32" s="189">
        <v>-4.7720565305693775E-2</v>
      </c>
      <c r="AAO32" s="189">
        <v>-4.6599837058474591E-2</v>
      </c>
      <c r="AAP32" s="263">
        <v>20637.625690481393</v>
      </c>
      <c r="AAQ32" s="263">
        <v>1011.2400000000001</v>
      </c>
      <c r="AAR32" s="296">
        <v>2</v>
      </c>
      <c r="AAS32" s="263">
        <v>94204.173022500618</v>
      </c>
      <c r="AAT32" s="117">
        <v>114841.79871298201</v>
      </c>
      <c r="AAU32" s="146">
        <v>674.1600000000002</v>
      </c>
      <c r="AAV32" s="256">
        <v>1.1830025479529176E-2</v>
      </c>
      <c r="AAW32" s="256">
        <v>1.1900276983328739E-2</v>
      </c>
      <c r="AAX32" s="255">
        <v>30905.158263327423</v>
      </c>
      <c r="AAY32" s="255">
        <v>1011.2400000000001</v>
      </c>
      <c r="AAZ32" s="292">
        <v>1</v>
      </c>
      <c r="ABA32" s="255">
        <v>94204.173022500618</v>
      </c>
      <c r="ABB32" s="119">
        <v>125109.33128582804</v>
      </c>
      <c r="ABC32" s="295">
        <v>674.1600000000002</v>
      </c>
      <c r="ABD32" s="189">
        <v>-1.8490953476736256E-2</v>
      </c>
      <c r="ABE32" s="189">
        <v>-1.8321044666871567E-2</v>
      </c>
      <c r="ABF32" s="263">
        <v>26209.623420860364</v>
      </c>
      <c r="ABG32" s="263">
        <v>1011.2400000000001</v>
      </c>
      <c r="ABH32" s="296">
        <v>1</v>
      </c>
      <c r="ABI32" s="263">
        <v>94204.173022500618</v>
      </c>
      <c r="ABJ32" s="117">
        <v>120413.79644336097</v>
      </c>
      <c r="ABK32" s="146">
        <v>674.1600000000002</v>
      </c>
      <c r="ABL32" s="256">
        <v>-2.4440161710512887E-2</v>
      </c>
      <c r="ABM32" s="256">
        <v>-2.4143919269986713E-2</v>
      </c>
      <c r="ABN32" s="255">
        <v>24113.206790793032</v>
      </c>
      <c r="ABO32" s="255">
        <v>1011.2400000000001</v>
      </c>
      <c r="ABP32" s="292">
        <v>1</v>
      </c>
      <c r="ABQ32" s="255">
        <v>94204.173022500618</v>
      </c>
      <c r="ABR32" s="119">
        <v>118317.37981329365</v>
      </c>
      <c r="ABS32" s="295">
        <v>674.1600000000002</v>
      </c>
      <c r="ABT32" s="189">
        <v>2.500437780529503E-2</v>
      </c>
      <c r="ABU32" s="189">
        <v>2.5319609164217827E-2</v>
      </c>
      <c r="ABV32" s="263">
        <v>32007.724571422394</v>
      </c>
      <c r="ABW32" s="263">
        <v>1011.2400000000001</v>
      </c>
      <c r="ABX32" s="296">
        <v>2</v>
      </c>
      <c r="ABY32" s="263">
        <v>94204.173022500618</v>
      </c>
      <c r="ABZ32" s="117">
        <v>126211.89759392301</v>
      </c>
      <c r="ACA32" s="146">
        <v>674.1600000000002</v>
      </c>
      <c r="ACB32" s="256">
        <v>-4.736696009934966E-2</v>
      </c>
      <c r="ACC32" s="256">
        <v>-4.6262650185125542E-2</v>
      </c>
      <c r="ACD32" s="255">
        <v>23069.443183213207</v>
      </c>
      <c r="ACE32" s="255">
        <v>1011.2400000000001</v>
      </c>
      <c r="ACF32" s="292">
        <v>1</v>
      </c>
      <c r="ACG32" s="255">
        <v>94204.173022500618</v>
      </c>
      <c r="ACH32" s="119">
        <v>117273.61620571383</v>
      </c>
      <c r="ACI32" s="295">
        <v>674.1600000000002</v>
      </c>
      <c r="ACJ32" s="189">
        <v>-5.4093762151332464E-2</v>
      </c>
      <c r="ACK32" s="189">
        <v>-5.2656722606279516E-2</v>
      </c>
      <c r="ACL32" s="263">
        <v>24417.185151235808</v>
      </c>
      <c r="ACM32" s="263">
        <v>1011.2400000000001</v>
      </c>
      <c r="ACN32" s="296">
        <v>1</v>
      </c>
      <c r="ACO32" s="263">
        <v>94204.173022500618</v>
      </c>
      <c r="ACP32" s="117">
        <v>118621.35817373643</v>
      </c>
      <c r="ACQ32" s="146">
        <v>674.1600000000002</v>
      </c>
      <c r="ACR32" s="256">
        <v>3.4568838747610674E-3</v>
      </c>
      <c r="ACS32" s="256">
        <v>3.4628657887640912E-3</v>
      </c>
      <c r="ACT32" s="255">
        <v>23625.204986372333</v>
      </c>
      <c r="ACU32" s="255">
        <v>1011.2400000000001</v>
      </c>
      <c r="ACV32" s="292">
        <v>1</v>
      </c>
      <c r="ACW32" s="255">
        <v>94204.173022500618</v>
      </c>
      <c r="ACX32" s="119">
        <v>117829.37800887295</v>
      </c>
      <c r="ACY32" s="295">
        <v>674.1600000000002</v>
      </c>
      <c r="ACZ32" s="189">
        <v>0.12140052772503905</v>
      </c>
      <c r="ADA32" s="189">
        <v>0.12907704847639612</v>
      </c>
      <c r="ADB32" s="263">
        <v>27577.477260372099</v>
      </c>
      <c r="ADC32" s="263">
        <v>1011.2400000000001</v>
      </c>
      <c r="ADD32" s="296">
        <v>2</v>
      </c>
      <c r="ADE32" s="263">
        <v>94204.173022500618</v>
      </c>
      <c r="ADF32" s="117">
        <v>121781.65028287272</v>
      </c>
      <c r="ADG32" s="146">
        <v>674.1600000000002</v>
      </c>
      <c r="ADH32" s="256">
        <v>-2.9262877752060084E-2</v>
      </c>
      <c r="ADI32" s="256">
        <v>-2.8838865748101461E-2</v>
      </c>
      <c r="ADJ32" s="255">
        <v>20052.525955928777</v>
      </c>
      <c r="ADK32" s="255">
        <v>1011.2400000000001</v>
      </c>
      <c r="ADL32" s="292">
        <v>2</v>
      </c>
      <c r="ADM32" s="255">
        <v>94204.173022500618</v>
      </c>
      <c r="ADN32" s="119">
        <v>114256.6989784294</v>
      </c>
      <c r="ADO32" s="295">
        <v>674.1600000000002</v>
      </c>
      <c r="ADP32" s="189">
        <v>-4.5059714787974325E-2</v>
      </c>
      <c r="ADQ32" s="189">
        <v>-4.4059603649390988E-2</v>
      </c>
      <c r="ADR32" s="263">
        <v>28271.378615892609</v>
      </c>
      <c r="ADS32" s="263">
        <v>1011.2400000000001</v>
      </c>
      <c r="ADT32" s="296">
        <v>1</v>
      </c>
      <c r="ADU32" s="263">
        <v>94204.173022500618</v>
      </c>
      <c r="ADV32" s="117">
        <v>122475.55163839323</v>
      </c>
    </row>
    <row r="33" spans="1:802" x14ac:dyDescent="0.35">
      <c r="A33" s="15">
        <v>46234</v>
      </c>
      <c r="B33" s="16">
        <v>1685.4000000000003</v>
      </c>
      <c r="C33" s="146">
        <v>674.1600000000002</v>
      </c>
      <c r="D33" s="256">
        <v>2.0239453735628726E-2</v>
      </c>
      <c r="E33" s="256">
        <v>2.0445660299252211E-2</v>
      </c>
      <c r="F33" s="255">
        <v>21224.007521902062</v>
      </c>
      <c r="G33" s="255">
        <v>1011.2400000000001</v>
      </c>
      <c r="H33" s="292">
        <v>1</v>
      </c>
      <c r="I33" s="255">
        <v>100867.66340385066</v>
      </c>
      <c r="J33" s="119">
        <v>122091.67092575273</v>
      </c>
      <c r="K33" s="295">
        <v>674.1600000000002</v>
      </c>
      <c r="L33" s="189">
        <v>-2.7206353151604173E-2</v>
      </c>
      <c r="M33" s="189">
        <v>-2.6839593913275728E-2</v>
      </c>
      <c r="N33" s="263">
        <v>29081.887957090134</v>
      </c>
      <c r="O33" s="263">
        <v>1011.2400000000001</v>
      </c>
      <c r="P33" s="296">
        <v>1</v>
      </c>
      <c r="Q33" s="263">
        <v>100867.66340385066</v>
      </c>
      <c r="R33" s="117">
        <v>129949.55136094079</v>
      </c>
      <c r="S33" s="146">
        <v>674.1600000000002</v>
      </c>
      <c r="T33" s="256">
        <v>0.13543024486607816</v>
      </c>
      <c r="U33" s="256">
        <v>0.14502932137498425</v>
      </c>
      <c r="V33" s="255">
        <v>25610.440955836235</v>
      </c>
      <c r="W33" s="255">
        <v>1011.2400000000001</v>
      </c>
      <c r="X33" s="292">
        <v>1</v>
      </c>
      <c r="Y33" s="255">
        <v>100867.66340385066</v>
      </c>
      <c r="Z33" s="119">
        <v>126478.1043596869</v>
      </c>
      <c r="AA33" s="295">
        <v>674.1600000000002</v>
      </c>
      <c r="AB33" s="189">
        <v>7.1389838819046675E-2</v>
      </c>
      <c r="AC33" s="189">
        <v>7.3999831094582635E-2</v>
      </c>
      <c r="AD33" s="263">
        <v>27745.146950426566</v>
      </c>
      <c r="AE33" s="263">
        <v>1011.2400000000001</v>
      </c>
      <c r="AF33" s="296">
        <v>2</v>
      </c>
      <c r="AG33" s="263">
        <v>100867.66340385066</v>
      </c>
      <c r="AH33" s="117">
        <v>128612.81035427723</v>
      </c>
      <c r="AI33" s="146">
        <v>674.1600000000002</v>
      </c>
      <c r="AJ33" s="256">
        <v>1.5138755072685892E-2</v>
      </c>
      <c r="AK33" s="256">
        <v>1.5253926475206958E-2</v>
      </c>
      <c r="AL33" s="255">
        <v>26120.860471019128</v>
      </c>
      <c r="AM33" s="255">
        <v>1011.2400000000001</v>
      </c>
      <c r="AN33" s="292">
        <v>1</v>
      </c>
      <c r="AO33" s="255">
        <v>100867.66340385066</v>
      </c>
      <c r="AP33" s="119">
        <v>126988.52387486979</v>
      </c>
      <c r="AQ33" s="295">
        <v>674.1600000000002</v>
      </c>
      <c r="AR33" s="189">
        <v>8.8761146974636149E-2</v>
      </c>
      <c r="AS33" s="189">
        <v>9.2819601882662806E-2</v>
      </c>
      <c r="AT33" s="263">
        <v>24307.910234209059</v>
      </c>
      <c r="AU33" s="263">
        <v>1011.2400000000001</v>
      </c>
      <c r="AV33" s="296">
        <v>1</v>
      </c>
      <c r="AW33" s="263">
        <v>100867.66340385066</v>
      </c>
      <c r="AX33" s="117">
        <v>125175.57363805972</v>
      </c>
      <c r="AY33" s="146">
        <v>674.1600000000002</v>
      </c>
      <c r="AZ33" s="256">
        <v>6.2037691686200352E-2</v>
      </c>
      <c r="BA33" s="256">
        <v>6.4002448018635638E-2</v>
      </c>
      <c r="BB33" s="255">
        <v>36692.86427793873</v>
      </c>
      <c r="BC33" s="255">
        <v>1011.2400000000001</v>
      </c>
      <c r="BD33" s="292">
        <v>1</v>
      </c>
      <c r="BE33" s="255">
        <v>40255.390325476037</v>
      </c>
      <c r="BF33" s="119">
        <v>76948.254603414767</v>
      </c>
      <c r="BG33" s="295">
        <v>674.1600000000002</v>
      </c>
      <c r="BH33" s="189">
        <v>0.12285831785329078</v>
      </c>
      <c r="BI33" s="189">
        <v>0.13072420616510461</v>
      </c>
      <c r="BJ33" s="263">
        <v>23097.457282642328</v>
      </c>
      <c r="BK33" s="263">
        <v>1011.2400000000001</v>
      </c>
      <c r="BL33" s="296">
        <v>2</v>
      </c>
      <c r="BM33" s="263">
        <v>100867.66340385066</v>
      </c>
      <c r="BN33" s="117">
        <v>123965.12068649298</v>
      </c>
      <c r="BO33" s="146">
        <v>674.1600000000002</v>
      </c>
      <c r="BP33" s="256">
        <v>3.0733673530520981E-2</v>
      </c>
      <c r="BQ33" s="256">
        <v>3.1210828572230787E-2</v>
      </c>
      <c r="BR33" s="255">
        <v>22566.912187007652</v>
      </c>
      <c r="BS33" s="255">
        <v>1011.2400000000001</v>
      </c>
      <c r="BT33" s="292">
        <v>1</v>
      </c>
      <c r="BU33" s="255">
        <v>100867.66340385066</v>
      </c>
      <c r="BV33" s="119">
        <v>123434.57559085831</v>
      </c>
      <c r="BW33" s="295">
        <v>674.1600000000002</v>
      </c>
      <c r="BX33" s="189">
        <v>1.2396914462519389E-2</v>
      </c>
      <c r="BY33" s="189">
        <v>1.2474074726678497E-2</v>
      </c>
      <c r="BZ33" s="263">
        <v>23175.825347348837</v>
      </c>
      <c r="CA33" s="263">
        <v>1011.2400000000001</v>
      </c>
      <c r="CB33" s="296">
        <v>1</v>
      </c>
      <c r="CC33" s="263">
        <v>100867.66340385066</v>
      </c>
      <c r="CD33" s="117">
        <v>124043.4887511995</v>
      </c>
      <c r="CE33" s="146">
        <v>674.1600000000002</v>
      </c>
      <c r="CF33" s="256">
        <v>6.0899936986747926E-3</v>
      </c>
      <c r="CG33" s="256">
        <v>6.1085754119876157E-3</v>
      </c>
      <c r="CH33" s="255">
        <v>21205.675232620084</v>
      </c>
      <c r="CI33" s="255">
        <v>1011.2400000000001</v>
      </c>
      <c r="CJ33" s="292">
        <v>3</v>
      </c>
      <c r="CK33" s="255">
        <v>29272.491906750187</v>
      </c>
      <c r="CL33" s="119">
        <v>50478.167139370271</v>
      </c>
      <c r="CM33" s="295">
        <v>674.1600000000002</v>
      </c>
      <c r="CN33" s="189">
        <v>8.7735968190050986E-2</v>
      </c>
      <c r="CO33" s="189">
        <v>9.1699840487318829E-2</v>
      </c>
      <c r="CP33" s="263">
        <v>34542.611200551735</v>
      </c>
      <c r="CQ33" s="263">
        <v>1011.2400000000001</v>
      </c>
      <c r="CR33" s="296">
        <v>2</v>
      </c>
      <c r="CS33" s="263">
        <v>100867.66340385066</v>
      </c>
      <c r="CT33" s="117">
        <v>135410.2746044024</v>
      </c>
      <c r="CU33" s="146">
        <v>674.1600000000002</v>
      </c>
      <c r="CV33" s="256">
        <v>8.6745557768972387E-2</v>
      </c>
      <c r="CW33" s="256">
        <v>9.0619144843063326E-2</v>
      </c>
      <c r="CX33" s="255">
        <v>37803.427981236964</v>
      </c>
      <c r="CY33" s="255">
        <v>1011.2400000000001</v>
      </c>
      <c r="CZ33" s="292">
        <v>2</v>
      </c>
      <c r="DA33" s="255">
        <v>100867.66340385066</v>
      </c>
      <c r="DB33" s="119">
        <v>138671.09138508764</v>
      </c>
      <c r="DC33" s="295">
        <v>674.1600000000002</v>
      </c>
      <c r="DD33" s="189">
        <v>3.7442169793555975E-2</v>
      </c>
      <c r="DE33" s="189">
        <v>3.8151958803730901E-2</v>
      </c>
      <c r="DF33" s="263">
        <v>25037.700624785037</v>
      </c>
      <c r="DG33" s="263">
        <v>1011.2400000000001</v>
      </c>
      <c r="DH33" s="296">
        <v>2</v>
      </c>
      <c r="DI33" s="263">
        <v>100867.66340385066</v>
      </c>
      <c r="DJ33" s="117">
        <v>125905.3640286357</v>
      </c>
      <c r="DK33" s="146">
        <v>674.1600000000002</v>
      </c>
      <c r="DL33" s="256">
        <v>3.8568923094924094E-2</v>
      </c>
      <c r="DM33" s="256">
        <v>3.9322359203066037E-2</v>
      </c>
      <c r="DN33" s="255">
        <v>27310.109307711686</v>
      </c>
      <c r="DO33" s="255">
        <v>1011.2400000000001</v>
      </c>
      <c r="DP33" s="292">
        <v>2</v>
      </c>
      <c r="DQ33" s="255">
        <v>100867.66340385066</v>
      </c>
      <c r="DR33" s="119">
        <v>128177.77271156234</v>
      </c>
      <c r="DS33" s="295">
        <v>674.1600000000002</v>
      </c>
      <c r="DT33" s="189">
        <v>-1.5274776852703304E-2</v>
      </c>
      <c r="DU33" s="189">
        <v>-1.5158709169550089E-2</v>
      </c>
      <c r="DV33" s="263">
        <v>22026.780374589762</v>
      </c>
      <c r="DW33" s="263">
        <v>1011.2400000000001</v>
      </c>
      <c r="DX33" s="296">
        <v>1</v>
      </c>
      <c r="DY33" s="263">
        <v>100867.66340385066</v>
      </c>
      <c r="DZ33" s="117">
        <v>122894.44377844041</v>
      </c>
      <c r="EA33" s="146">
        <v>674.1600000000002</v>
      </c>
      <c r="EB33" s="256">
        <v>2.0973294425077071E-2</v>
      </c>
      <c r="EC33" s="256">
        <v>2.119477967967387E-2</v>
      </c>
      <c r="ED33" s="255">
        <v>32145.843739155676</v>
      </c>
      <c r="EE33" s="255">
        <v>1011.2400000000001</v>
      </c>
      <c r="EF33" s="292">
        <v>1</v>
      </c>
      <c r="EG33" s="255">
        <v>39030.450501040745</v>
      </c>
      <c r="EH33" s="119">
        <v>71176.294240196425</v>
      </c>
      <c r="EI33" s="295">
        <v>674.1600000000002</v>
      </c>
      <c r="EJ33" s="189">
        <v>2.372704432339693E-2</v>
      </c>
      <c r="EK33" s="189">
        <v>2.4010770187665509E-2</v>
      </c>
      <c r="EL33" s="263">
        <v>25126.516655109484</v>
      </c>
      <c r="EM33" s="263">
        <v>1011.2400000000001</v>
      </c>
      <c r="EN33" s="296">
        <v>1</v>
      </c>
      <c r="EO33" s="263">
        <v>100867.66340385066</v>
      </c>
      <c r="EP33" s="117">
        <v>125994.18005896015</v>
      </c>
      <c r="EQ33" s="146">
        <v>674.1600000000002</v>
      </c>
      <c r="ER33" s="256">
        <v>2.2490158517837509E-2</v>
      </c>
      <c r="ES33" s="256">
        <v>2.2744968788549702E-2</v>
      </c>
      <c r="ET33" s="255">
        <v>23297.752834597002</v>
      </c>
      <c r="EU33" s="255">
        <v>1011.2400000000001</v>
      </c>
      <c r="EV33" s="292">
        <v>1</v>
      </c>
      <c r="EW33" s="255">
        <v>100867.66340385066</v>
      </c>
      <c r="EX33" s="119">
        <v>124165.41623844767</v>
      </c>
      <c r="EY33" s="295">
        <v>674.1600000000002</v>
      </c>
      <c r="EZ33" s="189">
        <v>-1.3616385784257352E-2</v>
      </c>
      <c r="FA33" s="189">
        <v>-1.3524102134779614E-2</v>
      </c>
      <c r="FB33" s="263">
        <v>24358.801892566873</v>
      </c>
      <c r="FC33" s="263">
        <v>1011.2400000000001</v>
      </c>
      <c r="FD33" s="296">
        <v>1</v>
      </c>
      <c r="FE33" s="263">
        <v>100867.66340385066</v>
      </c>
      <c r="FF33" s="117">
        <v>125226.46529641753</v>
      </c>
      <c r="FG33" s="146">
        <v>674.1600000000002</v>
      </c>
      <c r="FH33" s="256">
        <v>0.10401507803180537</v>
      </c>
      <c r="FI33" s="256">
        <v>0.10961718563266576</v>
      </c>
      <c r="FJ33" s="255">
        <v>34032.65313094524</v>
      </c>
      <c r="FK33" s="255">
        <v>1011.2400000000001</v>
      </c>
      <c r="FL33" s="292">
        <v>1</v>
      </c>
      <c r="FM33" s="255">
        <v>100867.66340385066</v>
      </c>
      <c r="FN33" s="119">
        <v>134900.31653479591</v>
      </c>
      <c r="FO33" s="295">
        <v>674.1600000000002</v>
      </c>
      <c r="FP33" s="189">
        <v>2.1335412905806872E-3</v>
      </c>
      <c r="FQ33" s="189">
        <v>2.1358189093099167E-3</v>
      </c>
      <c r="FR33" s="263">
        <v>34262.713067402539</v>
      </c>
      <c r="FS33" s="263">
        <v>1011.2400000000001</v>
      </c>
      <c r="FT33" s="296">
        <v>1</v>
      </c>
      <c r="FU33" s="263">
        <v>33604.8368592517</v>
      </c>
      <c r="FV33" s="117">
        <v>67867.549926654232</v>
      </c>
      <c r="FW33" s="146">
        <v>674.1600000000002</v>
      </c>
      <c r="FX33" s="256">
        <v>4.2065444147782377E-2</v>
      </c>
      <c r="FY33" s="256">
        <v>4.2962732324526076E-2</v>
      </c>
      <c r="FZ33" s="255">
        <v>26244.644331064344</v>
      </c>
      <c r="GA33" s="255">
        <v>1011.2400000000001</v>
      </c>
      <c r="GB33" s="292">
        <v>2</v>
      </c>
      <c r="GC33" s="255">
        <v>100867.66340385066</v>
      </c>
      <c r="GD33" s="119">
        <v>127112.307734915</v>
      </c>
      <c r="GE33" s="295">
        <v>674.1600000000002</v>
      </c>
      <c r="GF33" s="189">
        <v>2.7351949023125613E-2</v>
      </c>
      <c r="GG33" s="189">
        <v>2.7729447494584614E-2</v>
      </c>
      <c r="GH33" s="263">
        <v>16776.579575066749</v>
      </c>
      <c r="GI33" s="263">
        <v>1011.2400000000001</v>
      </c>
      <c r="GJ33" s="296">
        <v>1</v>
      </c>
      <c r="GK33" s="263">
        <v>100867.66340385066</v>
      </c>
      <c r="GL33" s="117">
        <v>117644.24297891741</v>
      </c>
      <c r="GM33" s="146">
        <v>674.1600000000002</v>
      </c>
      <c r="GN33" s="256">
        <v>-6.4908284319096718E-4</v>
      </c>
      <c r="GO33" s="256">
        <v>-6.4887223449228149E-4</v>
      </c>
      <c r="GP33" s="255">
        <v>29413.31070076393</v>
      </c>
      <c r="GQ33" s="255">
        <v>1011.2400000000001</v>
      </c>
      <c r="GR33" s="292">
        <v>2</v>
      </c>
      <c r="GS33" s="255">
        <v>100867.66340385066</v>
      </c>
      <c r="GT33" s="119">
        <v>130280.97410461459</v>
      </c>
      <c r="GU33" s="295">
        <v>674.1600000000002</v>
      </c>
      <c r="GV33" s="189">
        <v>-3.7408115875373113E-2</v>
      </c>
      <c r="GW33" s="189">
        <v>-3.6717075937158894E-2</v>
      </c>
      <c r="GX33" s="263">
        <v>20284.389533954862</v>
      </c>
      <c r="GY33" s="263">
        <v>1011.2400000000001</v>
      </c>
      <c r="GZ33" s="296">
        <v>2</v>
      </c>
      <c r="HA33" s="263">
        <v>100867.66340385066</v>
      </c>
      <c r="HB33" s="117">
        <v>121152.05293780552</v>
      </c>
      <c r="HC33" s="146">
        <v>674.1600000000002</v>
      </c>
      <c r="HD33" s="256">
        <v>-3.3532329731012597E-2</v>
      </c>
      <c r="HE33" s="256">
        <v>-3.2976352888368643E-2</v>
      </c>
      <c r="HF33" s="255">
        <v>17977.578273584979</v>
      </c>
      <c r="HG33" s="255">
        <v>1011.2400000000001</v>
      </c>
      <c r="HH33" s="292">
        <v>2</v>
      </c>
      <c r="HI33" s="255">
        <v>100867.66340385066</v>
      </c>
      <c r="HJ33" s="119">
        <v>118845.24167743564</v>
      </c>
      <c r="HK33" s="295">
        <v>674.1600000000002</v>
      </c>
      <c r="HL33" s="189">
        <v>-0.13214090880606161</v>
      </c>
      <c r="HM33" s="189">
        <v>-0.1237824803843518</v>
      </c>
      <c r="HN33" s="263">
        <v>25578.923005863886</v>
      </c>
      <c r="HO33" s="263">
        <v>1011.2400000000001</v>
      </c>
      <c r="HP33" s="296">
        <v>2</v>
      </c>
      <c r="HQ33" s="263">
        <v>100867.66340385066</v>
      </c>
      <c r="HR33" s="117">
        <v>126446.58640971454</v>
      </c>
      <c r="HS33" s="146">
        <v>674.1600000000002</v>
      </c>
      <c r="HT33" s="256">
        <v>3.1082907289809173E-2</v>
      </c>
      <c r="HU33" s="256">
        <v>3.1571025099244476E-2</v>
      </c>
      <c r="HV33" s="255">
        <v>21485.41741854346</v>
      </c>
      <c r="HW33" s="255">
        <v>1011.2400000000001</v>
      </c>
      <c r="HX33" s="292">
        <v>2</v>
      </c>
      <c r="HY33" s="255">
        <v>100867.66340385066</v>
      </c>
      <c r="HZ33" s="119">
        <v>122353.08082239411</v>
      </c>
      <c r="IA33" s="295">
        <v>674.1600000000002</v>
      </c>
      <c r="IB33" s="189">
        <v>0.10114530067806667</v>
      </c>
      <c r="IC33" s="189">
        <v>0.10643739618818171</v>
      </c>
      <c r="ID33" s="263">
        <v>32129.560868245386</v>
      </c>
      <c r="IE33" s="263">
        <v>1011.2400000000001</v>
      </c>
      <c r="IF33" s="296">
        <v>1</v>
      </c>
      <c r="IG33" s="263">
        <v>51154.253103658353</v>
      </c>
      <c r="IH33" s="117">
        <v>83283.813971903743</v>
      </c>
      <c r="II33" s="146">
        <v>674.1600000000002</v>
      </c>
      <c r="IJ33" s="256">
        <v>-1.8112269876511346E-2</v>
      </c>
      <c r="IK33" s="256">
        <v>-1.7949228549911322E-2</v>
      </c>
      <c r="IL33" s="255">
        <v>24378.782810147153</v>
      </c>
      <c r="IM33" s="255">
        <v>1011.2400000000001</v>
      </c>
      <c r="IN33" s="292">
        <v>2</v>
      </c>
      <c r="IO33" s="255">
        <v>100867.66340385066</v>
      </c>
      <c r="IP33" s="119">
        <v>125246.44621399781</v>
      </c>
      <c r="IQ33" s="295">
        <v>674.1600000000002</v>
      </c>
      <c r="IR33" s="189">
        <v>-5.4136705226556461E-2</v>
      </c>
      <c r="IS33" s="189">
        <v>-5.2697403566414613E-2</v>
      </c>
      <c r="IT33" s="263">
        <v>23434.302539053242</v>
      </c>
      <c r="IU33" s="263">
        <v>1011.2400000000001</v>
      </c>
      <c r="IV33" s="296">
        <v>1</v>
      </c>
      <c r="IW33" s="263">
        <v>100867.66340385066</v>
      </c>
      <c r="IX33" s="117">
        <v>124301.9659429039</v>
      </c>
      <c r="IY33" s="146">
        <v>674.1600000000002</v>
      </c>
      <c r="IZ33" s="256">
        <v>-8.9758275303979014E-3</v>
      </c>
      <c r="JA33" s="256">
        <v>-8.9356650441471119E-3</v>
      </c>
      <c r="JB33" s="255">
        <v>27674.45357834969</v>
      </c>
      <c r="JC33" s="255">
        <v>1011.2400000000001</v>
      </c>
      <c r="JD33" s="292">
        <v>2</v>
      </c>
      <c r="JE33" s="255">
        <v>100867.66340385066</v>
      </c>
      <c r="JF33" s="119">
        <v>128542.11698220036</v>
      </c>
      <c r="JG33" s="295">
        <v>674.1600000000002</v>
      </c>
      <c r="JH33" s="189">
        <v>1.7974791950599301E-2</v>
      </c>
      <c r="JI33" s="189">
        <v>1.8137310810677931E-2</v>
      </c>
      <c r="JJ33" s="263">
        <v>19011.212001249853</v>
      </c>
      <c r="JK33" s="263">
        <v>1011.2400000000001</v>
      </c>
      <c r="JL33" s="296">
        <v>2</v>
      </c>
      <c r="JM33" s="263">
        <v>44389.091856052641</v>
      </c>
      <c r="JN33" s="117">
        <v>63400.303857302497</v>
      </c>
      <c r="JO33" s="146">
        <v>674.1600000000002</v>
      </c>
      <c r="JP33" s="256">
        <v>-1.4082147205354192E-2</v>
      </c>
      <c r="JQ33" s="256">
        <v>-1.3983457567523394E-2</v>
      </c>
      <c r="JR33" s="255">
        <v>23625.855396266965</v>
      </c>
      <c r="JS33" s="255">
        <v>1011.2400000000001</v>
      </c>
      <c r="JT33" s="292">
        <v>2</v>
      </c>
      <c r="JU33" s="255">
        <v>100867.66340385066</v>
      </c>
      <c r="JV33" s="119">
        <v>124493.51880011763</v>
      </c>
      <c r="JW33" s="295">
        <v>674.1600000000002</v>
      </c>
      <c r="JX33" s="189">
        <v>6.2646308624971031E-2</v>
      </c>
      <c r="JY33" s="189">
        <v>6.465021503238666E-2</v>
      </c>
      <c r="JZ33" s="263">
        <v>26734.361468378596</v>
      </c>
      <c r="KA33" s="263">
        <v>1011.2400000000001</v>
      </c>
      <c r="KB33" s="296">
        <v>1</v>
      </c>
      <c r="KC33" s="263">
        <v>100867.66340385066</v>
      </c>
      <c r="KD33" s="117">
        <v>127602.02487222926</v>
      </c>
      <c r="KE33" s="146">
        <v>674.1600000000002</v>
      </c>
      <c r="KF33" s="256">
        <v>-4.5859730915321695E-2</v>
      </c>
      <c r="KG33" s="256">
        <v>-4.4824065551556158E-2</v>
      </c>
      <c r="KH33" s="255">
        <v>18569.996987858467</v>
      </c>
      <c r="KI33" s="255">
        <v>1011.2400000000001</v>
      </c>
      <c r="KJ33" s="292">
        <v>1</v>
      </c>
      <c r="KK33" s="255">
        <v>100867.66340385066</v>
      </c>
      <c r="KL33" s="119">
        <v>119437.66039170913</v>
      </c>
      <c r="KM33" s="295">
        <v>674.1600000000002</v>
      </c>
      <c r="KN33" s="189">
        <v>1.7295940845535776E-2</v>
      </c>
      <c r="KO33" s="189">
        <v>1.7446381717650672E-2</v>
      </c>
      <c r="KP33" s="263">
        <v>24629.476410242216</v>
      </c>
      <c r="KQ33" s="263">
        <v>1011.2400000000001</v>
      </c>
      <c r="KR33" s="296">
        <v>2</v>
      </c>
      <c r="KS33" s="263">
        <v>100867.66340385066</v>
      </c>
      <c r="KT33" s="117">
        <v>125497.13981409288</v>
      </c>
      <c r="KU33" s="146">
        <v>674.1600000000002</v>
      </c>
      <c r="KV33" s="256">
        <v>-3.6982513634474593E-2</v>
      </c>
      <c r="KW33" s="256">
        <v>-3.6307013310461822E-2</v>
      </c>
      <c r="KX33" s="255">
        <v>32608.931342049036</v>
      </c>
      <c r="KY33" s="255">
        <v>1011.2400000000001</v>
      </c>
      <c r="KZ33" s="292">
        <v>1</v>
      </c>
      <c r="LA33" s="255">
        <v>100867.66340385066</v>
      </c>
      <c r="LB33" s="119">
        <v>133476.5947458997</v>
      </c>
      <c r="LC33" s="295">
        <v>674.1600000000002</v>
      </c>
      <c r="LD33" s="189">
        <v>1.0349485452012202E-2</v>
      </c>
      <c r="LE33" s="189">
        <v>1.0403226614357663E-2</v>
      </c>
      <c r="LF33" s="263">
        <v>33007.072154238667</v>
      </c>
      <c r="LG33" s="263">
        <v>1011.2400000000001</v>
      </c>
      <c r="LH33" s="296">
        <v>2</v>
      </c>
      <c r="LI33" s="263">
        <v>100867.66340385066</v>
      </c>
      <c r="LJ33" s="117">
        <v>133874.73555808933</v>
      </c>
      <c r="LK33" s="146">
        <v>674.1600000000002</v>
      </c>
      <c r="LL33" s="256">
        <v>3.7672771102066252E-2</v>
      </c>
      <c r="LM33" s="256">
        <v>3.8391385608869788E-2</v>
      </c>
      <c r="LN33" s="255">
        <v>28796.472554262848</v>
      </c>
      <c r="LO33" s="255">
        <v>1011.2400000000001</v>
      </c>
      <c r="LP33" s="292">
        <v>1</v>
      </c>
      <c r="LQ33" s="255">
        <v>100867.66340385066</v>
      </c>
      <c r="LR33" s="119">
        <v>129664.1359581135</v>
      </c>
      <c r="LS33" s="295">
        <v>674.1600000000002</v>
      </c>
      <c r="LT33" s="189">
        <v>-2.4361813003747233E-3</v>
      </c>
      <c r="LU33" s="189">
        <v>-2.4332162190245921E-3</v>
      </c>
      <c r="LV33" s="263">
        <v>37355.372146113448</v>
      </c>
      <c r="LW33" s="263">
        <v>1011.2400000000001</v>
      </c>
      <c r="LX33" s="296">
        <v>2</v>
      </c>
      <c r="LY33" s="263">
        <v>100867.66340385066</v>
      </c>
      <c r="LZ33" s="117">
        <v>138223.03554996412</v>
      </c>
      <c r="MA33" s="146">
        <v>674.1600000000002</v>
      </c>
      <c r="MB33" s="256">
        <v>-3.4144469580980066E-2</v>
      </c>
      <c r="MC33" s="256">
        <v>-3.3568125456362119E-2</v>
      </c>
      <c r="MD33" s="255">
        <v>17150.791850855545</v>
      </c>
      <c r="ME33" s="255">
        <v>1011.2400000000001</v>
      </c>
      <c r="MF33" s="292">
        <v>2</v>
      </c>
      <c r="MG33" s="255">
        <v>100867.66340385066</v>
      </c>
      <c r="MH33" s="119">
        <v>118018.4552547062</v>
      </c>
      <c r="MI33" s="295">
        <v>674.1600000000002</v>
      </c>
      <c r="MJ33" s="189">
        <v>4.7923540713747992E-2</v>
      </c>
      <c r="MK33" s="189">
        <v>4.9090439551667364E-2</v>
      </c>
      <c r="ML33" s="263">
        <v>32453.29913621263</v>
      </c>
      <c r="MM33" s="263">
        <v>1011.2400000000001</v>
      </c>
      <c r="MN33" s="296">
        <v>1</v>
      </c>
      <c r="MO33" s="263">
        <v>100867.66340385066</v>
      </c>
      <c r="MP33" s="117">
        <v>133320.96254006328</v>
      </c>
      <c r="MQ33" s="146">
        <v>674.1600000000002</v>
      </c>
      <c r="MR33" s="256">
        <v>9.8350560898742986E-2</v>
      </c>
      <c r="MS33" s="256">
        <v>0.10334950851482749</v>
      </c>
      <c r="MT33" s="255">
        <v>31624.860498114373</v>
      </c>
      <c r="MU33" s="255">
        <v>1011.2400000000001</v>
      </c>
      <c r="MV33" s="292">
        <v>2</v>
      </c>
      <c r="MW33" s="255">
        <v>69494.480946120297</v>
      </c>
      <c r="MX33" s="119">
        <v>101119.34144423467</v>
      </c>
      <c r="MY33" s="295">
        <v>674.1600000000002</v>
      </c>
      <c r="MZ33" s="189">
        <v>-4.8958513983699499E-2</v>
      </c>
      <c r="NA33" s="189">
        <v>-4.7779367280221585E-2</v>
      </c>
      <c r="NB33" s="263">
        <v>27388.786257617783</v>
      </c>
      <c r="NC33" s="263">
        <v>1011.2400000000001</v>
      </c>
      <c r="ND33" s="296">
        <v>1</v>
      </c>
      <c r="NE33" s="263">
        <v>100867.66340385066</v>
      </c>
      <c r="NF33" s="117">
        <v>128256.44966146845</v>
      </c>
      <c r="NG33" s="146">
        <v>674.1600000000002</v>
      </c>
      <c r="NH33" s="256">
        <v>3.8649612265796982E-2</v>
      </c>
      <c r="NI33" s="256">
        <v>3.9406224645970767E-2</v>
      </c>
      <c r="NJ33" s="255">
        <v>33332.169187463747</v>
      </c>
      <c r="NK33" s="255">
        <v>1011.2400000000001</v>
      </c>
      <c r="NL33" s="292">
        <v>1</v>
      </c>
      <c r="NM33" s="255">
        <v>100867.66340385066</v>
      </c>
      <c r="NN33" s="119">
        <v>134199.83259131439</v>
      </c>
      <c r="NO33" s="295">
        <v>674.1600000000002</v>
      </c>
      <c r="NP33" s="189">
        <v>3.6024887807778364E-2</v>
      </c>
      <c r="NQ33" s="189">
        <v>3.6681646903420129E-2</v>
      </c>
      <c r="NR33" s="263">
        <v>25854.907323737218</v>
      </c>
      <c r="NS33" s="263">
        <v>1011.2400000000001</v>
      </c>
      <c r="NT33" s="296">
        <v>2</v>
      </c>
      <c r="NU33" s="263">
        <v>100867.66340385066</v>
      </c>
      <c r="NV33" s="117">
        <v>126722.57072758788</v>
      </c>
      <c r="NW33" s="146">
        <v>674.1600000000002</v>
      </c>
      <c r="NX33" s="256">
        <v>7.2732741477542009E-2</v>
      </c>
      <c r="NY33" s="256">
        <v>7.5443077175588291E-2</v>
      </c>
      <c r="NZ33" s="255">
        <v>25375.505398769641</v>
      </c>
      <c r="OA33" s="255">
        <v>1011.2400000000001</v>
      </c>
      <c r="OB33" s="292">
        <v>2</v>
      </c>
      <c r="OC33" s="255">
        <v>100867.66340385066</v>
      </c>
      <c r="OD33" s="119">
        <v>126243.1688026203</v>
      </c>
      <c r="OE33" s="295">
        <v>674.1600000000002</v>
      </c>
      <c r="OF33" s="189">
        <v>2.814478832077694E-2</v>
      </c>
      <c r="OG33" s="189">
        <v>2.8544594885654639E-2</v>
      </c>
      <c r="OH33" s="263">
        <v>22960.667351103803</v>
      </c>
      <c r="OI33" s="263">
        <v>1011.2400000000001</v>
      </c>
      <c r="OJ33" s="296">
        <v>2</v>
      </c>
      <c r="OK33" s="263">
        <v>100867.66340385066</v>
      </c>
      <c r="OL33" s="117">
        <v>123828.33075495446</v>
      </c>
      <c r="OM33" s="146">
        <v>674.1600000000002</v>
      </c>
      <c r="ON33" s="256">
        <v>1.7549946272478849E-2</v>
      </c>
      <c r="OO33" s="256">
        <v>1.7704851445197622E-2</v>
      </c>
      <c r="OP33" s="255">
        <v>22548.518552727593</v>
      </c>
      <c r="OQ33" s="255">
        <v>1011.2400000000001</v>
      </c>
      <c r="OR33" s="292">
        <v>2</v>
      </c>
      <c r="OS33" s="255">
        <v>100867.66340385066</v>
      </c>
      <c r="OT33" s="119">
        <v>123416.18195657825</v>
      </c>
      <c r="OU33" s="295">
        <v>674.1600000000002</v>
      </c>
      <c r="OV33" s="189">
        <v>7.2910134506335555E-3</v>
      </c>
      <c r="OW33" s="189">
        <v>7.3176576041331653E-3</v>
      </c>
      <c r="OX33" s="263">
        <v>23532.600778342559</v>
      </c>
      <c r="OY33" s="263">
        <v>1011.2400000000001</v>
      </c>
      <c r="OZ33" s="296">
        <v>1</v>
      </c>
      <c r="PA33" s="263">
        <v>100867.66340385066</v>
      </c>
      <c r="PB33" s="117">
        <v>124400.26418219322</v>
      </c>
      <c r="PC33" s="146">
        <v>674.1600000000002</v>
      </c>
      <c r="PD33" s="256">
        <v>-2.1273087396100294E-2</v>
      </c>
      <c r="PE33" s="256">
        <v>-2.1048411277638124E-2</v>
      </c>
      <c r="PF33" s="255">
        <v>23861.708912433201</v>
      </c>
      <c r="PG33" s="255">
        <v>1011.2400000000001</v>
      </c>
      <c r="PH33" s="292">
        <v>2</v>
      </c>
      <c r="PI33" s="255">
        <v>100867.66340385066</v>
      </c>
      <c r="PJ33" s="119">
        <v>124729.37231628386</v>
      </c>
      <c r="PK33" s="295">
        <v>674.1600000000002</v>
      </c>
      <c r="PL33" s="189">
        <v>-1.2062242224919882E-2</v>
      </c>
      <c r="PM33" s="189">
        <v>-1.1989785005956488E-2</v>
      </c>
      <c r="PN33" s="263">
        <v>32827.901132906387</v>
      </c>
      <c r="PO33" s="263">
        <v>1011.2400000000001</v>
      </c>
      <c r="PP33" s="296">
        <v>2</v>
      </c>
      <c r="PQ33" s="263">
        <v>40255.390325476037</v>
      </c>
      <c r="PR33" s="117">
        <v>73083.291458382417</v>
      </c>
      <c r="PS33" s="146">
        <v>674.1600000000002</v>
      </c>
      <c r="PT33" s="256">
        <v>-8.4361053717615347E-2</v>
      </c>
      <c r="PU33" s="256">
        <v>-8.0900648056760671E-2</v>
      </c>
      <c r="PV33" s="255">
        <v>39225.057505059456</v>
      </c>
      <c r="PW33" s="255">
        <v>1011.2400000000001</v>
      </c>
      <c r="PX33" s="292">
        <v>2</v>
      </c>
      <c r="PY33" s="255">
        <v>100867.66340385066</v>
      </c>
      <c r="PZ33" s="119">
        <v>140092.72090891012</v>
      </c>
      <c r="QA33" s="295">
        <v>674.1600000000002</v>
      </c>
      <c r="QB33" s="189">
        <v>4.849493361545628E-2</v>
      </c>
      <c r="QC33" s="189">
        <v>4.9690053673389523E-2</v>
      </c>
      <c r="QD33" s="263">
        <v>25708.753282120964</v>
      </c>
      <c r="QE33" s="263">
        <v>1011.2400000000001</v>
      </c>
      <c r="QF33" s="296">
        <v>1</v>
      </c>
      <c r="QG33" s="263">
        <v>39030.450501040745</v>
      </c>
      <c r="QH33" s="117">
        <v>64739.203783161705</v>
      </c>
      <c r="QI33" s="146">
        <v>674.1600000000002</v>
      </c>
      <c r="QJ33" s="256">
        <v>-6.2652157037865697E-2</v>
      </c>
      <c r="QK33" s="256">
        <v>-6.0729864621510976E-2</v>
      </c>
      <c r="QL33" s="255">
        <v>25526.409241886107</v>
      </c>
      <c r="QM33" s="255">
        <v>1011.2400000000001</v>
      </c>
      <c r="QN33" s="292">
        <v>1</v>
      </c>
      <c r="QO33" s="255">
        <v>100867.66340385066</v>
      </c>
      <c r="QP33" s="119">
        <v>126394.07264573677</v>
      </c>
      <c r="QQ33" s="295">
        <v>674.1600000000002</v>
      </c>
      <c r="QR33" s="189">
        <v>5.1280356572789027E-3</v>
      </c>
      <c r="QS33" s="189">
        <v>5.1412065360845194E-3</v>
      </c>
      <c r="QT33" s="263">
        <v>19774.376642915169</v>
      </c>
      <c r="QU33" s="263">
        <v>1011.2400000000001</v>
      </c>
      <c r="QV33" s="296">
        <v>2</v>
      </c>
      <c r="QW33" s="263">
        <v>100867.66340385066</v>
      </c>
      <c r="QX33" s="117">
        <v>120642.04004676583</v>
      </c>
      <c r="QY33" s="146">
        <v>674.1600000000002</v>
      </c>
      <c r="QZ33" s="256">
        <v>-1.5114847949283866E-3</v>
      </c>
      <c r="RA33" s="256">
        <v>-1.5103430770878612E-3</v>
      </c>
      <c r="RB33" s="255">
        <v>22335.556701732436</v>
      </c>
      <c r="RC33" s="255">
        <v>1011.2400000000001</v>
      </c>
      <c r="RD33" s="292">
        <v>1</v>
      </c>
      <c r="RE33" s="255">
        <v>100867.66340385066</v>
      </c>
      <c r="RF33" s="119">
        <v>123203.2201055831</v>
      </c>
      <c r="RG33" s="295">
        <v>674.1600000000002</v>
      </c>
      <c r="RH33" s="189">
        <v>4.3565362846856838E-2</v>
      </c>
      <c r="RI33" s="189">
        <v>4.4528265421855284E-2</v>
      </c>
      <c r="RJ33" s="263">
        <v>25404.014229756482</v>
      </c>
      <c r="RK33" s="263">
        <v>1011.2400000000001</v>
      </c>
      <c r="RL33" s="296">
        <v>2</v>
      </c>
      <c r="RM33" s="263">
        <v>100867.66340385066</v>
      </c>
      <c r="RN33" s="117">
        <v>126271.67763360715</v>
      </c>
      <c r="RO33" s="146">
        <v>674.1600000000002</v>
      </c>
      <c r="RP33" s="256">
        <v>-1.2804880290259477E-2</v>
      </c>
      <c r="RQ33" s="256">
        <v>-1.272324661858959E-2</v>
      </c>
      <c r="RR33" s="255">
        <v>20998.398700830978</v>
      </c>
      <c r="RS33" s="255">
        <v>1011.2400000000001</v>
      </c>
      <c r="RT33" s="292">
        <v>2</v>
      </c>
      <c r="RU33" s="255">
        <v>100867.66340385066</v>
      </c>
      <c r="RV33" s="119">
        <v>121866.06210468164</v>
      </c>
      <c r="RW33" s="295">
        <v>674.1600000000002</v>
      </c>
      <c r="RX33" s="189">
        <v>5.9690376643974766E-2</v>
      </c>
      <c r="RY33" s="189">
        <v>6.1507828042357104E-2</v>
      </c>
      <c r="RZ33" s="263">
        <v>24559.938670440628</v>
      </c>
      <c r="SA33" s="263">
        <v>1011.2400000000001</v>
      </c>
      <c r="SB33" s="296">
        <v>1</v>
      </c>
      <c r="SC33" s="263">
        <v>100867.66340385066</v>
      </c>
      <c r="SD33" s="117">
        <v>125427.6020742913</v>
      </c>
      <c r="SE33" s="146">
        <v>674.1600000000002</v>
      </c>
      <c r="SF33" s="256">
        <v>3.7265438122420141E-2</v>
      </c>
      <c r="SG33" s="256">
        <v>3.7968500685066076E-2</v>
      </c>
      <c r="SH33" s="255">
        <v>25360.945314009408</v>
      </c>
      <c r="SI33" s="255">
        <v>1011.2400000000001</v>
      </c>
      <c r="SJ33" s="292">
        <v>2</v>
      </c>
      <c r="SK33" s="255">
        <v>40255.390325476037</v>
      </c>
      <c r="SL33" s="119">
        <v>65616.335639485449</v>
      </c>
      <c r="SM33" s="295">
        <v>674.1600000000002</v>
      </c>
      <c r="SN33" s="189">
        <v>-3.9691103672102226E-2</v>
      </c>
      <c r="SO33" s="189">
        <v>-3.8913730675524838E-2</v>
      </c>
      <c r="SP33" s="263">
        <v>27184.389044500163</v>
      </c>
      <c r="SQ33" s="263">
        <v>1011.2400000000001</v>
      </c>
      <c r="SR33" s="296">
        <v>1</v>
      </c>
      <c r="SS33" s="263">
        <v>100867.66340385066</v>
      </c>
      <c r="ST33" s="117">
        <v>128052.05244835082</v>
      </c>
      <c r="SU33" s="146">
        <v>674.1600000000002</v>
      </c>
      <c r="SV33" s="256">
        <v>3.0071567083712818E-2</v>
      </c>
      <c r="SW33" s="256">
        <v>3.0528283218389074E-2</v>
      </c>
      <c r="SX33" s="255">
        <v>21786.754166089449</v>
      </c>
      <c r="SY33" s="255">
        <v>1011.2400000000001</v>
      </c>
      <c r="SZ33" s="292">
        <v>1</v>
      </c>
      <c r="TA33" s="255">
        <v>100867.66340385066</v>
      </c>
      <c r="TB33" s="119">
        <v>122654.41756994011</v>
      </c>
      <c r="TC33" s="295">
        <v>674.1600000000002</v>
      </c>
      <c r="TD33" s="189">
        <v>-6.22411618126451E-2</v>
      </c>
      <c r="TE33" s="189">
        <v>-6.0343749740426889E-2</v>
      </c>
      <c r="TF33" s="263">
        <v>24233.161353926571</v>
      </c>
      <c r="TG33" s="263">
        <v>1011.2400000000001</v>
      </c>
      <c r="TH33" s="296">
        <v>1</v>
      </c>
      <c r="TI33" s="263">
        <v>100867.66340385066</v>
      </c>
      <c r="TJ33" s="117">
        <v>125100.82475777723</v>
      </c>
      <c r="TK33" s="146">
        <v>674.1600000000002</v>
      </c>
      <c r="TL33" s="256">
        <v>2.9911757761393164E-2</v>
      </c>
      <c r="TM33" s="256">
        <v>3.0363608350456595E-2</v>
      </c>
      <c r="TN33" s="255">
        <v>29705.753086324585</v>
      </c>
      <c r="TO33" s="255">
        <v>1011.2400000000001</v>
      </c>
      <c r="TP33" s="292">
        <v>2</v>
      </c>
      <c r="TQ33" s="255">
        <v>100867.66340385066</v>
      </c>
      <c r="TR33" s="119">
        <v>130573.41649017524</v>
      </c>
      <c r="TS33" s="295">
        <v>674.1600000000002</v>
      </c>
      <c r="TT33" s="189">
        <v>-1.8393920346297332E-2</v>
      </c>
      <c r="TU33" s="189">
        <v>-1.8225784663136069E-2</v>
      </c>
      <c r="TV33" s="263">
        <v>36437.768240559104</v>
      </c>
      <c r="TW33" s="263">
        <v>1011.2400000000001</v>
      </c>
      <c r="TX33" s="296">
        <v>1</v>
      </c>
      <c r="TY33" s="263">
        <v>100867.66340385066</v>
      </c>
      <c r="TZ33" s="117">
        <v>137305.43164440978</v>
      </c>
      <c r="UA33" s="146">
        <v>674.1600000000002</v>
      </c>
      <c r="UB33" s="256">
        <v>-9.5728966302210033E-2</v>
      </c>
      <c r="UC33" s="256">
        <v>-9.1289726199145216E-2</v>
      </c>
      <c r="UD33" s="255">
        <v>20547.3355741493</v>
      </c>
      <c r="UE33" s="255">
        <v>1011.2400000000001</v>
      </c>
      <c r="UF33" s="292">
        <v>1</v>
      </c>
      <c r="UG33" s="255">
        <v>37874.846893082897</v>
      </c>
      <c r="UH33" s="119">
        <v>58422.182467232196</v>
      </c>
      <c r="UI33" s="295">
        <v>674.1600000000002</v>
      </c>
      <c r="UJ33" s="189">
        <v>1.2718078713413686E-2</v>
      </c>
      <c r="UK33" s="189">
        <v>1.2799297426594913E-2</v>
      </c>
      <c r="UL33" s="263">
        <v>37838.081518580781</v>
      </c>
      <c r="UM33" s="263">
        <v>1011.2400000000001</v>
      </c>
      <c r="UN33" s="296">
        <v>1</v>
      </c>
      <c r="UO33" s="263">
        <v>100867.66340385066</v>
      </c>
      <c r="UP33" s="117">
        <v>138705.74492243145</v>
      </c>
      <c r="UQ33" s="146">
        <v>674.1600000000002</v>
      </c>
      <c r="UR33" s="256">
        <v>2.2389463784747831E-2</v>
      </c>
      <c r="US33" s="256">
        <v>2.2641988941749958E-2</v>
      </c>
      <c r="UT33" s="255">
        <v>27768.973514762663</v>
      </c>
      <c r="UU33" s="255">
        <v>1011.2400000000001</v>
      </c>
      <c r="UV33" s="292">
        <v>1</v>
      </c>
      <c r="UW33" s="255">
        <v>100867.66340385066</v>
      </c>
      <c r="UX33" s="119">
        <v>128636.63691861332</v>
      </c>
      <c r="UY33" s="295">
        <v>674.1600000000002</v>
      </c>
      <c r="UZ33" s="189">
        <v>5.4398588604623266E-2</v>
      </c>
      <c r="VA33" s="189">
        <v>5.5905390144932232E-2</v>
      </c>
      <c r="VB33" s="263">
        <v>24696.086236218187</v>
      </c>
      <c r="VC33" s="263">
        <v>1011.2400000000001</v>
      </c>
      <c r="VD33" s="296">
        <v>2</v>
      </c>
      <c r="VE33" s="263">
        <v>100867.66340385066</v>
      </c>
      <c r="VF33" s="117">
        <v>125563.74964006885</v>
      </c>
      <c r="VG33" s="146">
        <v>674.1600000000002</v>
      </c>
      <c r="VH33" s="256">
        <v>-6.2769370038734959E-3</v>
      </c>
      <c r="VI33" s="256">
        <v>-6.257278188686155E-3</v>
      </c>
      <c r="VJ33" s="255">
        <v>34912.836241881516</v>
      </c>
      <c r="VK33" s="255">
        <v>1011.2400000000001</v>
      </c>
      <c r="VL33" s="292">
        <v>1</v>
      </c>
      <c r="VM33" s="255">
        <v>100867.66340385066</v>
      </c>
      <c r="VN33" s="119">
        <v>135780.49964573217</v>
      </c>
      <c r="VO33" s="295">
        <v>674.1600000000002</v>
      </c>
      <c r="VP33" s="189">
        <v>4.5611987794587153E-2</v>
      </c>
      <c r="VQ33" s="189">
        <v>4.6668212115660745E-2</v>
      </c>
      <c r="VR33" s="263">
        <v>21534.453359588464</v>
      </c>
      <c r="VS33" s="263">
        <v>1011.2400000000001</v>
      </c>
      <c r="VT33" s="296">
        <v>2</v>
      </c>
      <c r="VU33" s="263">
        <v>100867.66340385066</v>
      </c>
      <c r="VV33" s="117">
        <v>122402.11676343912</v>
      </c>
      <c r="VW33" s="146">
        <v>674.1600000000002</v>
      </c>
      <c r="VX33" s="256">
        <v>3.41395131307776E-2</v>
      </c>
      <c r="VY33" s="256">
        <v>3.4728954934657885E-2</v>
      </c>
      <c r="VZ33" s="255">
        <v>31063.107238293531</v>
      </c>
      <c r="WA33" s="255">
        <v>1011.2400000000001</v>
      </c>
      <c r="WB33" s="292">
        <v>2</v>
      </c>
      <c r="WC33" s="255">
        <v>33604.8368592517</v>
      </c>
      <c r="WD33" s="119">
        <v>64667.944097545231</v>
      </c>
      <c r="WE33" s="295">
        <v>674.1600000000002</v>
      </c>
      <c r="WF33" s="189">
        <v>-2.0284522454081348E-2</v>
      </c>
      <c r="WG33" s="189">
        <v>-2.0080175553998991E-2</v>
      </c>
      <c r="WH33" s="263">
        <v>25910.515262200766</v>
      </c>
      <c r="WI33" s="263">
        <v>1011.2400000000001</v>
      </c>
      <c r="WJ33" s="296">
        <v>1</v>
      </c>
      <c r="WK33" s="263">
        <v>100867.66340385066</v>
      </c>
      <c r="WL33" s="117">
        <v>126778.17866605142</v>
      </c>
      <c r="WM33" s="146">
        <v>674.1600000000002</v>
      </c>
      <c r="WN33" s="256">
        <v>3.6013846820804142E-2</v>
      </c>
      <c r="WO33" s="256">
        <v>3.6670200978047518E-2</v>
      </c>
      <c r="WP33" s="255">
        <v>20747.071681402391</v>
      </c>
      <c r="WQ33" s="255">
        <v>1011.2400000000001</v>
      </c>
      <c r="WR33" s="292">
        <v>2</v>
      </c>
      <c r="WS33" s="255">
        <v>100867.66340385066</v>
      </c>
      <c r="WT33" s="119">
        <v>121614.73508525305</v>
      </c>
      <c r="WU33" s="295">
        <v>674.1600000000002</v>
      </c>
      <c r="WV33" s="189">
        <v>4.6260165361691148E-2</v>
      </c>
      <c r="WW33" s="189">
        <v>4.734685888900203E-2</v>
      </c>
      <c r="WX33" s="263">
        <v>27255.860890323846</v>
      </c>
      <c r="WY33" s="263">
        <v>1011.2400000000001</v>
      </c>
      <c r="WZ33" s="296">
        <v>1</v>
      </c>
      <c r="XA33" s="263">
        <v>100867.66340385066</v>
      </c>
      <c r="XB33" s="117">
        <v>128123.52429417451</v>
      </c>
      <c r="XC33" s="146">
        <v>674.1600000000002</v>
      </c>
      <c r="XD33" s="256">
        <v>7.4768799116956261E-2</v>
      </c>
      <c r="XE33" s="256">
        <v>7.7634971923436158E-2</v>
      </c>
      <c r="XF33" s="255">
        <v>28629.925461370622</v>
      </c>
      <c r="XG33" s="255">
        <v>1011.2400000000001</v>
      </c>
      <c r="XH33" s="292">
        <v>1</v>
      </c>
      <c r="XI33" s="255">
        <v>100867.66340385066</v>
      </c>
      <c r="XJ33" s="119">
        <v>129497.58886522127</v>
      </c>
      <c r="XK33" s="295">
        <v>674.1600000000002</v>
      </c>
      <c r="XL33" s="189">
        <v>-2.9504554342760165E-3</v>
      </c>
      <c r="XM33" s="189">
        <v>-2.9461071181967613E-3</v>
      </c>
      <c r="XN33" s="263">
        <v>26871.051391586385</v>
      </c>
      <c r="XO33" s="263">
        <v>1011.2400000000001</v>
      </c>
      <c r="XP33" s="296">
        <v>1</v>
      </c>
      <c r="XQ33" s="263">
        <v>100867.66340385066</v>
      </c>
      <c r="XR33" s="117">
        <v>127738.71479543704</v>
      </c>
      <c r="XS33" s="146">
        <v>674.1600000000002</v>
      </c>
      <c r="XT33" s="256">
        <v>5.2803796912447618E-2</v>
      </c>
      <c r="XU33" s="256">
        <v>5.4222783061527613E-2</v>
      </c>
      <c r="XV33" s="255">
        <v>27840.007490477656</v>
      </c>
      <c r="XW33" s="255">
        <v>1011.2400000000001</v>
      </c>
      <c r="XX33" s="292">
        <v>1</v>
      </c>
      <c r="XY33" s="255">
        <v>100867.66340385066</v>
      </c>
      <c r="XZ33" s="119">
        <v>128707.67089432832</v>
      </c>
      <c r="YA33" s="295">
        <v>674.1600000000002</v>
      </c>
      <c r="YB33" s="189">
        <v>1.8741970581468932E-2</v>
      </c>
      <c r="YC33" s="189">
        <v>1.891870369445936E-2</v>
      </c>
      <c r="YD33" s="263">
        <v>25710.893672425445</v>
      </c>
      <c r="YE33" s="263">
        <v>1011.2400000000001</v>
      </c>
      <c r="YF33" s="296">
        <v>2</v>
      </c>
      <c r="YG33" s="263">
        <v>100867.66340385066</v>
      </c>
      <c r="YH33" s="117">
        <v>126578.55707627611</v>
      </c>
      <c r="YI33" s="146">
        <v>674.1600000000002</v>
      </c>
      <c r="YJ33" s="256">
        <v>9.2870890031470824E-2</v>
      </c>
      <c r="YK33" s="256">
        <v>9.7320051164591526E-2</v>
      </c>
      <c r="YL33" s="255">
        <v>34869.046723577165</v>
      </c>
      <c r="YM33" s="255">
        <v>1011.2400000000001</v>
      </c>
      <c r="YN33" s="292">
        <v>1</v>
      </c>
      <c r="YO33" s="255">
        <v>100867.66340385066</v>
      </c>
      <c r="YP33" s="119">
        <v>135736.71012742782</v>
      </c>
      <c r="YQ33" s="295">
        <v>674.1600000000002</v>
      </c>
      <c r="YR33" s="189">
        <v>-2.0345935732366122E-2</v>
      </c>
      <c r="YS33" s="189">
        <v>-2.0140353794984023E-2</v>
      </c>
      <c r="YT33" s="263">
        <v>24778.286654799187</v>
      </c>
      <c r="YU33" s="263">
        <v>1011.2400000000001</v>
      </c>
      <c r="YV33" s="296">
        <v>1</v>
      </c>
      <c r="YW33" s="263">
        <v>100867.66340385066</v>
      </c>
      <c r="YX33" s="117">
        <v>125645.95005864985</v>
      </c>
      <c r="YY33" s="146">
        <v>674.1600000000002</v>
      </c>
      <c r="YZ33" s="256">
        <v>-4.5413069196899324E-2</v>
      </c>
      <c r="ZA33" s="256">
        <v>-4.4397329731097002E-2</v>
      </c>
      <c r="ZB33" s="255">
        <v>24104.533507171054</v>
      </c>
      <c r="ZC33" s="255">
        <v>1011.2400000000001</v>
      </c>
      <c r="ZD33" s="292">
        <v>1</v>
      </c>
      <c r="ZE33" s="255">
        <v>100867.66340385066</v>
      </c>
      <c r="ZF33" s="119">
        <v>124972.19691102172</v>
      </c>
      <c r="ZG33" s="295">
        <v>674.1600000000002</v>
      </c>
      <c r="ZH33" s="189">
        <v>-4.1446577132646725E-2</v>
      </c>
      <c r="ZI33" s="189">
        <v>-4.0599412097223064E-2</v>
      </c>
      <c r="ZJ33" s="263">
        <v>23909.36042991163</v>
      </c>
      <c r="ZK33" s="263">
        <v>1011.2400000000001</v>
      </c>
      <c r="ZL33" s="296">
        <v>1</v>
      </c>
      <c r="ZM33" s="263">
        <v>30855.689250750191</v>
      </c>
      <c r="ZN33" s="117">
        <v>54765.049680661818</v>
      </c>
      <c r="ZO33" s="146">
        <v>674.1600000000002</v>
      </c>
      <c r="ZP33" s="256">
        <v>9.0207956234501438E-2</v>
      </c>
      <c r="ZQ33" s="256">
        <v>9.4401847729996824E-2</v>
      </c>
      <c r="ZR33" s="255">
        <v>27545.685638259838</v>
      </c>
      <c r="ZS33" s="255">
        <v>1011.2400000000001</v>
      </c>
      <c r="ZT33" s="292">
        <v>1</v>
      </c>
      <c r="ZU33" s="255">
        <v>100867.66340385066</v>
      </c>
      <c r="ZV33" s="119">
        <v>128413.34904211049</v>
      </c>
      <c r="ZW33" s="295">
        <v>674.1600000000002</v>
      </c>
      <c r="ZX33" s="189">
        <v>-8.2489218221101709E-2</v>
      </c>
      <c r="ZY33" s="189">
        <v>-7.9178634104344559E-2</v>
      </c>
      <c r="ZZ33" s="263">
        <v>22599.962837905536</v>
      </c>
      <c r="AAA33" s="263">
        <v>1011.2400000000001</v>
      </c>
      <c r="AAB33" s="296">
        <v>2</v>
      </c>
      <c r="AAC33" s="263">
        <v>100867.66340385066</v>
      </c>
      <c r="AAD33" s="117">
        <v>123467.6262417562</v>
      </c>
      <c r="AAE33" s="146">
        <v>674.1600000000002</v>
      </c>
      <c r="AAF33" s="256">
        <v>-9.1740775287644183E-2</v>
      </c>
      <c r="AAG33" s="256">
        <v>-8.7658379611661563E-2</v>
      </c>
      <c r="AAH33" s="255">
        <v>23469.136146962363</v>
      </c>
      <c r="AAI33" s="255">
        <v>1011.2400000000001</v>
      </c>
      <c r="AAJ33" s="292">
        <v>1</v>
      </c>
      <c r="AAK33" s="255">
        <v>100867.66340385066</v>
      </c>
      <c r="AAL33" s="119">
        <v>124336.79955081303</v>
      </c>
      <c r="AAM33" s="295">
        <v>674.1600000000002</v>
      </c>
      <c r="AAN33" s="189">
        <v>-1.3624069193549335E-2</v>
      </c>
      <c r="AAO33" s="189">
        <v>-1.3531681603741408E-2</v>
      </c>
      <c r="AAP33" s="263">
        <v>21032.523910580603</v>
      </c>
      <c r="AAQ33" s="263">
        <v>1011.2400000000001</v>
      </c>
      <c r="AAR33" s="296">
        <v>2</v>
      </c>
      <c r="AAS33" s="263">
        <v>100867.66340385066</v>
      </c>
      <c r="AAT33" s="117">
        <v>121900.18731443127</v>
      </c>
      <c r="AAU33" s="146">
        <v>674.1600000000002</v>
      </c>
      <c r="AAV33" s="256">
        <v>-3.8200293357516527E-2</v>
      </c>
      <c r="AAW33" s="256">
        <v>-3.7479864806561292E-2</v>
      </c>
      <c r="AAX33" s="255">
        <v>30420.99710979253</v>
      </c>
      <c r="AAY33" s="255">
        <v>1011.2400000000001</v>
      </c>
      <c r="AAZ33" s="292">
        <v>1</v>
      </c>
      <c r="ABA33" s="255">
        <v>100867.66340385066</v>
      </c>
      <c r="ABB33" s="119">
        <v>131288.66051364318</v>
      </c>
      <c r="ABC33" s="295">
        <v>674.1600000000002</v>
      </c>
      <c r="ABD33" s="189">
        <v>-5.1607290381798947E-2</v>
      </c>
      <c r="ABE33" s="189">
        <v>-5.0298249367532244E-2</v>
      </c>
      <c r="ABF33" s="263">
        <v>25565.485246208817</v>
      </c>
      <c r="ABG33" s="263">
        <v>1011.2400000000001</v>
      </c>
      <c r="ABH33" s="296">
        <v>1</v>
      </c>
      <c r="ABI33" s="263">
        <v>100867.66340385066</v>
      </c>
      <c r="ABJ33" s="117">
        <v>126433.14865005948</v>
      </c>
      <c r="ABK33" s="146">
        <v>674.1600000000002</v>
      </c>
      <c r="ABL33" s="256">
        <v>5.9954802728957271E-2</v>
      </c>
      <c r="ABM33" s="256">
        <v>6.1788555515702281E-2</v>
      </c>
      <c r="ABN33" s="255">
        <v>26277.287007247556</v>
      </c>
      <c r="ABO33" s="255">
        <v>1011.2400000000001</v>
      </c>
      <c r="ABP33" s="292">
        <v>1</v>
      </c>
      <c r="ABQ33" s="255">
        <v>100867.66340385066</v>
      </c>
      <c r="ABR33" s="119">
        <v>127144.95041109822</v>
      </c>
      <c r="ABS33" s="295">
        <v>674.1600000000002</v>
      </c>
      <c r="ABT33" s="189">
        <v>7.7065012943193484E-2</v>
      </c>
      <c r="ABU33" s="189">
        <v>8.0112295389306531E-2</v>
      </c>
      <c r="ABV33" s="263">
        <v>35246.096857027755</v>
      </c>
      <c r="ABW33" s="263">
        <v>1011.2400000000001</v>
      </c>
      <c r="ABX33" s="296">
        <v>2</v>
      </c>
      <c r="ABY33" s="263">
        <v>100867.66340385066</v>
      </c>
      <c r="ABZ33" s="117">
        <v>136113.76026087842</v>
      </c>
      <c r="ACA33" s="146">
        <v>674.1600000000002</v>
      </c>
      <c r="ACB33" s="256">
        <v>-1.6713709654114523E-2</v>
      </c>
      <c r="ACC33" s="256">
        <v>-1.6574810525424866E-2</v>
      </c>
      <c r="ACD33" s="255">
        <v>23361.231533524395</v>
      </c>
      <c r="ACE33" s="255">
        <v>1011.2400000000001</v>
      </c>
      <c r="ACF33" s="292">
        <v>1</v>
      </c>
      <c r="ACG33" s="255">
        <v>100867.66340385066</v>
      </c>
      <c r="ACH33" s="119">
        <v>124228.89493737505</v>
      </c>
      <c r="ACI33" s="295">
        <v>674.1600000000002</v>
      </c>
      <c r="ACJ33" s="189">
        <v>5.5038575964079621E-2</v>
      </c>
      <c r="ACK33" s="189">
        <v>5.6581372534426411E-2</v>
      </c>
      <c r="ACL33" s="263">
        <v>26472.903000519946</v>
      </c>
      <c r="ACM33" s="263">
        <v>1011.2400000000001</v>
      </c>
      <c r="ACN33" s="296">
        <v>1</v>
      </c>
      <c r="ACO33" s="263">
        <v>100867.66340385066</v>
      </c>
      <c r="ACP33" s="117">
        <v>127340.56640437061</v>
      </c>
      <c r="ACQ33" s="146">
        <v>674.1600000000002</v>
      </c>
      <c r="ACR33" s="256">
        <v>-9.6244126163345205E-3</v>
      </c>
      <c r="ACS33" s="256">
        <v>-9.5782461842053301E-3</v>
      </c>
      <c r="ACT33" s="255">
        <v>24073.076956860543</v>
      </c>
      <c r="ACU33" s="255">
        <v>1011.2400000000001</v>
      </c>
      <c r="ACV33" s="292">
        <v>1</v>
      </c>
      <c r="ACW33" s="255">
        <v>100867.66340385066</v>
      </c>
      <c r="ACX33" s="119">
        <v>124940.74036071121</v>
      </c>
      <c r="ACY33" s="295">
        <v>674.1600000000002</v>
      </c>
      <c r="ACZ33" s="189">
        <v>-1.8774603973139552E-2</v>
      </c>
      <c r="ADA33" s="189">
        <v>-1.8599458901825794E-2</v>
      </c>
      <c r="ADB33" s="263">
        <v>27738.711105451774</v>
      </c>
      <c r="ADC33" s="263">
        <v>1011.2400000000001</v>
      </c>
      <c r="ADD33" s="296">
        <v>2</v>
      </c>
      <c r="ADE33" s="263">
        <v>100867.66340385066</v>
      </c>
      <c r="ADF33" s="117">
        <v>128606.37450930243</v>
      </c>
      <c r="ADG33" s="146">
        <v>674.1600000000002</v>
      </c>
      <c r="ADH33" s="256">
        <v>1.8223231443318777E-2</v>
      </c>
      <c r="ADI33" s="256">
        <v>1.8390287751124612E-2</v>
      </c>
      <c r="ADJ33" s="255">
        <v>21095.457678395203</v>
      </c>
      <c r="ADK33" s="255">
        <v>1011.2400000000001</v>
      </c>
      <c r="ADL33" s="292">
        <v>2</v>
      </c>
      <c r="ADM33" s="255">
        <v>100867.66340385066</v>
      </c>
      <c r="ADN33" s="119">
        <v>121963.12108224587</v>
      </c>
      <c r="ADO33" s="295">
        <v>674.1600000000002</v>
      </c>
      <c r="ADP33" s="189">
        <v>3.5638018881693767E-2</v>
      </c>
      <c r="ADQ33" s="189">
        <v>3.6280664556797015E-2</v>
      </c>
      <c r="ADR33" s="263">
        <v>29971.243020014012</v>
      </c>
      <c r="ADS33" s="263">
        <v>1011.2400000000001</v>
      </c>
      <c r="ADT33" s="296">
        <v>1</v>
      </c>
      <c r="ADU33" s="263">
        <v>100867.66340385066</v>
      </c>
      <c r="ADV33" s="117">
        <v>130838.90642386467</v>
      </c>
    </row>
    <row r="34" spans="1:802" x14ac:dyDescent="0.35">
      <c r="A34" s="15">
        <v>46265</v>
      </c>
      <c r="B34" s="16">
        <v>1685.4000000000003</v>
      </c>
      <c r="C34" s="146">
        <v>674.1600000000002</v>
      </c>
      <c r="D34" s="256">
        <v>-1.3059920545407232E-2</v>
      </c>
      <c r="E34" s="256">
        <v>-1.297500982743216E-2</v>
      </c>
      <c r="F34" s="255">
        <v>21622.78581572789</v>
      </c>
      <c r="G34" s="255">
        <v>1011.2400000000001</v>
      </c>
      <c r="H34" s="292">
        <v>1</v>
      </c>
      <c r="I34" s="255">
        <v>107930.96320808171</v>
      </c>
      <c r="J34" s="119">
        <v>129553.74902380959</v>
      </c>
      <c r="K34" s="295">
        <v>674.1600000000002</v>
      </c>
      <c r="L34" s="189">
        <v>1.0294792917838321E-2</v>
      </c>
      <c r="M34" s="189">
        <v>1.0347966612525239E-2</v>
      </c>
      <c r="N34" s="263">
        <v>30056.986362699303</v>
      </c>
      <c r="O34" s="263">
        <v>1011.2400000000001</v>
      </c>
      <c r="P34" s="296">
        <v>1</v>
      </c>
      <c r="Q34" s="263">
        <v>107930.96320808171</v>
      </c>
      <c r="R34" s="117">
        <v>137987.94957078103</v>
      </c>
      <c r="S34" s="146">
        <v>674.1600000000002</v>
      </c>
      <c r="T34" s="256">
        <v>5.1167582164941612E-2</v>
      </c>
      <c r="U34" s="256">
        <v>5.2499258609306709E-2</v>
      </c>
      <c r="V34" s="255">
        <v>27629.130118675061</v>
      </c>
      <c r="W34" s="255">
        <v>1011.2400000000001</v>
      </c>
      <c r="X34" s="292">
        <v>1</v>
      </c>
      <c r="Y34" s="255">
        <v>107930.96320808171</v>
      </c>
      <c r="Z34" s="119">
        <v>135560.09332675676</v>
      </c>
      <c r="AA34" s="295">
        <v>674.1600000000002</v>
      </c>
      <c r="AB34" s="189">
        <v>5.9763328424620885E-2</v>
      </c>
      <c r="AC34" s="189">
        <v>6.1585269753303695E-2</v>
      </c>
      <c r="AD34" s="263">
        <v>30127.999309713636</v>
      </c>
      <c r="AE34" s="263">
        <v>1011.2400000000001</v>
      </c>
      <c r="AF34" s="296">
        <v>2</v>
      </c>
      <c r="AG34" s="263">
        <v>107930.96320808171</v>
      </c>
      <c r="AH34" s="117">
        <v>138058.96251779536</v>
      </c>
      <c r="AI34" s="146">
        <v>674.1600000000002</v>
      </c>
      <c r="AJ34" s="256">
        <v>-0.11582181890903528</v>
      </c>
      <c r="AK34" s="256">
        <v>-0.10936609671929676</v>
      </c>
      <c r="AL34" s="255">
        <v>23938.283918354395</v>
      </c>
      <c r="AM34" s="255">
        <v>1011.2400000000001</v>
      </c>
      <c r="AN34" s="292">
        <v>1</v>
      </c>
      <c r="AO34" s="255">
        <v>107930.96320808171</v>
      </c>
      <c r="AP34" s="119">
        <v>131869.24712643609</v>
      </c>
      <c r="AQ34" s="295">
        <v>674.1600000000002</v>
      </c>
      <c r="AR34" s="189">
        <v>-1.7224862313573539E-2</v>
      </c>
      <c r="AS34" s="189">
        <v>-1.707736247507885E-2</v>
      </c>
      <c r="AT34" s="263">
        <v>24566.955240127791</v>
      </c>
      <c r="AU34" s="263">
        <v>1011.2400000000001</v>
      </c>
      <c r="AV34" s="296">
        <v>1</v>
      </c>
      <c r="AW34" s="263">
        <v>107930.96320808171</v>
      </c>
      <c r="AX34" s="117">
        <v>132497.9184482095</v>
      </c>
      <c r="AY34" s="146">
        <v>674.1600000000002</v>
      </c>
      <c r="AZ34" s="256">
        <v>-4.7610639863344519E-3</v>
      </c>
      <c r="BA34" s="256">
        <v>-4.7497480868901043E-3</v>
      </c>
      <c r="BB34" s="255">
        <v>37192.742416032073</v>
      </c>
      <c r="BC34" s="255">
        <v>1011.2400000000001</v>
      </c>
      <c r="BD34" s="292">
        <v>1</v>
      </c>
      <c r="BE34" s="255">
        <v>43681.953745004597</v>
      </c>
      <c r="BF34" s="119">
        <v>80874.696161036671</v>
      </c>
      <c r="BG34" s="295">
        <v>674.1600000000002</v>
      </c>
      <c r="BH34" s="189">
        <v>-2.2490646352591279E-2</v>
      </c>
      <c r="BI34" s="189">
        <v>-2.2239617223565267E-2</v>
      </c>
      <c r="BJ34" s="263">
        <v>23257.938673838711</v>
      </c>
      <c r="BK34" s="263">
        <v>1011.2400000000001</v>
      </c>
      <c r="BL34" s="296">
        <v>2</v>
      </c>
      <c r="BM34" s="263">
        <v>107930.96320808171</v>
      </c>
      <c r="BN34" s="117">
        <v>131188.90188192041</v>
      </c>
      <c r="BO34" s="146">
        <v>674.1600000000002</v>
      </c>
      <c r="BP34" s="256">
        <v>-2.4270131024554656E-3</v>
      </c>
      <c r="BQ34" s="256">
        <v>-2.4240702873874476E-3</v>
      </c>
      <c r="BR34" s="255">
        <v>23186.368405697045</v>
      </c>
      <c r="BS34" s="255">
        <v>1011.2400000000001</v>
      </c>
      <c r="BT34" s="292">
        <v>1</v>
      </c>
      <c r="BU34" s="255">
        <v>107930.96320808171</v>
      </c>
      <c r="BV34" s="119">
        <v>131117.33161377875</v>
      </c>
      <c r="BW34" s="295">
        <v>674.1600000000002</v>
      </c>
      <c r="BX34" s="189">
        <v>0.1567550422674179</v>
      </c>
      <c r="BY34" s="189">
        <v>0.16970904952771382</v>
      </c>
      <c r="BZ34" s="263">
        <v>27783.132639067706</v>
      </c>
      <c r="CA34" s="263">
        <v>1011.2400000000001</v>
      </c>
      <c r="CB34" s="296">
        <v>1</v>
      </c>
      <c r="CC34" s="263">
        <v>107930.96320808171</v>
      </c>
      <c r="CD34" s="117">
        <v>135714.09584714941</v>
      </c>
      <c r="CE34" s="146">
        <v>674.1600000000002</v>
      </c>
      <c r="CF34" s="256">
        <v>-4.8540178847100234E-2</v>
      </c>
      <c r="CG34" s="256">
        <v>-4.7380936598793943E-2</v>
      </c>
      <c r="CH34" s="255">
        <v>20875.090478888698</v>
      </c>
      <c r="CI34" s="255">
        <v>1011.2400000000001</v>
      </c>
      <c r="CJ34" s="292">
        <v>1</v>
      </c>
      <c r="CK34" s="255">
        <v>32040.081421155202</v>
      </c>
      <c r="CL34" s="119">
        <v>52915.171900043904</v>
      </c>
      <c r="CM34" s="295">
        <v>674.1600000000002</v>
      </c>
      <c r="CN34" s="189">
        <v>4.4300718513098913E-2</v>
      </c>
      <c r="CO34" s="189">
        <v>4.5296647682882885E-2</v>
      </c>
      <c r="CP34" s="263">
        <v>36781.435690149934</v>
      </c>
      <c r="CQ34" s="263">
        <v>1011.2400000000001</v>
      </c>
      <c r="CR34" s="296">
        <v>2</v>
      </c>
      <c r="CS34" s="263">
        <v>107930.96320808171</v>
      </c>
      <c r="CT34" s="117">
        <v>144712.39889823165</v>
      </c>
      <c r="CU34" s="146">
        <v>674.1600000000002</v>
      </c>
      <c r="CV34" s="256">
        <v>1.2265325317257495E-2</v>
      </c>
      <c r="CW34" s="256">
        <v>1.234085289405118E-2</v>
      </c>
      <c r="CX34" s="255">
        <v>38944.11452484427</v>
      </c>
      <c r="CY34" s="255">
        <v>1011.2400000000001</v>
      </c>
      <c r="CZ34" s="292">
        <v>2</v>
      </c>
      <c r="DA34" s="255">
        <v>107930.96320808171</v>
      </c>
      <c r="DB34" s="119">
        <v>146875.07773292597</v>
      </c>
      <c r="DC34" s="295">
        <v>674.1600000000002</v>
      </c>
      <c r="DD34" s="189">
        <v>-5.8516009270320489E-2</v>
      </c>
      <c r="DE34" s="189">
        <v>-5.6836859074878232E-2</v>
      </c>
      <c r="DF34" s="263">
        <v>24288.796362815137</v>
      </c>
      <c r="DG34" s="263">
        <v>1011.2400000000001</v>
      </c>
      <c r="DH34" s="296">
        <v>2</v>
      </c>
      <c r="DI34" s="263">
        <v>107930.96320808171</v>
      </c>
      <c r="DJ34" s="117">
        <v>132219.75957089686</v>
      </c>
      <c r="DK34" s="146">
        <v>674.1600000000002</v>
      </c>
      <c r="DL34" s="256">
        <v>4.209468769779489E-2</v>
      </c>
      <c r="DM34" s="256">
        <v>4.2993232703317563E-2</v>
      </c>
      <c r="DN34" s="255">
        <v>29158.419192331174</v>
      </c>
      <c r="DO34" s="255">
        <v>1011.2400000000001</v>
      </c>
      <c r="DP34" s="292">
        <v>2</v>
      </c>
      <c r="DQ34" s="255">
        <v>107930.96320808171</v>
      </c>
      <c r="DR34" s="119">
        <v>137089.38240041287</v>
      </c>
      <c r="DS34" s="295">
        <v>674.1600000000002</v>
      </c>
      <c r="DT34" s="189">
        <v>8.703463094961424E-3</v>
      </c>
      <c r="DU34" s="189">
        <v>8.7414483510015462E-3</v>
      </c>
      <c r="DV34" s="263">
        <v>22893.486337573093</v>
      </c>
      <c r="DW34" s="263">
        <v>1011.2400000000001</v>
      </c>
      <c r="DX34" s="296">
        <v>1</v>
      </c>
      <c r="DY34" s="263">
        <v>107930.96320808171</v>
      </c>
      <c r="DZ34" s="117">
        <v>130824.4495456548</v>
      </c>
      <c r="EA34" s="146">
        <v>674.1600000000002</v>
      </c>
      <c r="EB34" s="256">
        <v>2.2089703040988711E-2</v>
      </c>
      <c r="EC34" s="256">
        <v>2.2335486959471629E-2</v>
      </c>
      <c r="ED34" s="255">
        <v>33537.9968127928</v>
      </c>
      <c r="EE34" s="255">
        <v>1011.2400000000001</v>
      </c>
      <c r="EF34" s="292">
        <v>1</v>
      </c>
      <c r="EG34" s="255">
        <v>42383.517531103193</v>
      </c>
      <c r="EH34" s="119">
        <v>75921.514343895993</v>
      </c>
      <c r="EI34" s="295">
        <v>674.1600000000002</v>
      </c>
      <c r="EJ34" s="189">
        <v>-2.3575478531888662E-2</v>
      </c>
      <c r="EK34" s="189">
        <v>-2.3299748014476318E-2</v>
      </c>
      <c r="EL34" s="263">
        <v>25215.23514856389</v>
      </c>
      <c r="EM34" s="263">
        <v>1011.2400000000001</v>
      </c>
      <c r="EN34" s="296">
        <v>1</v>
      </c>
      <c r="EO34" s="263">
        <v>107930.96320808171</v>
      </c>
      <c r="EP34" s="117">
        <v>133146.19835664559</v>
      </c>
      <c r="EQ34" s="146">
        <v>674.1600000000002</v>
      </c>
      <c r="ER34" s="256">
        <v>-7.0018095728360236E-2</v>
      </c>
      <c r="ES34" s="256">
        <v>-6.7623052286683749E-2</v>
      </c>
      <c r="ET34" s="255">
        <v>22396.447676500815</v>
      </c>
      <c r="EU34" s="255">
        <v>1011.2400000000001</v>
      </c>
      <c r="EV34" s="292">
        <v>1</v>
      </c>
      <c r="EW34" s="255">
        <v>107930.96320808171</v>
      </c>
      <c r="EX34" s="119">
        <v>130327.41088458252</v>
      </c>
      <c r="EY34" s="295">
        <v>674.1600000000002</v>
      </c>
      <c r="EZ34" s="189">
        <v>-6.8186806241964423E-2</v>
      </c>
      <c r="FA34" s="189">
        <v>-6.5914035810642368E-2</v>
      </c>
      <c r="FB34" s="263">
        <v>23427.374952315877</v>
      </c>
      <c r="FC34" s="263">
        <v>1011.2400000000001</v>
      </c>
      <c r="FD34" s="296">
        <v>1</v>
      </c>
      <c r="FE34" s="263">
        <v>107930.96320808171</v>
      </c>
      <c r="FF34" s="117">
        <v>131358.3381603976</v>
      </c>
      <c r="FG34" s="146">
        <v>674.1600000000002</v>
      </c>
      <c r="FH34" s="256">
        <v>3.8597499145323809E-2</v>
      </c>
      <c r="FI34" s="256">
        <v>3.9352059355538538E-2</v>
      </c>
      <c r="FJ34" s="255">
        <v>36046.068116980656</v>
      </c>
      <c r="FK34" s="255">
        <v>1011.2400000000001</v>
      </c>
      <c r="FL34" s="292">
        <v>1</v>
      </c>
      <c r="FM34" s="255">
        <v>107930.96320808171</v>
      </c>
      <c r="FN34" s="119">
        <v>143977.03132506236</v>
      </c>
      <c r="FO34" s="295">
        <v>674.1600000000002</v>
      </c>
      <c r="FP34" s="189">
        <v>-2.2374291754124524E-2</v>
      </c>
      <c r="FQ34" s="189">
        <v>-2.212584368792192E-2</v>
      </c>
      <c r="FR34" s="263">
        <v>34178.781633749073</v>
      </c>
      <c r="FS34" s="263">
        <v>1011.2400000000001</v>
      </c>
      <c r="FT34" s="296">
        <v>1</v>
      </c>
      <c r="FU34" s="263">
        <v>36632.367070806802</v>
      </c>
      <c r="FV34" s="117">
        <v>70811.148704555875</v>
      </c>
      <c r="FW34" s="146">
        <v>674.1600000000002</v>
      </c>
      <c r="FX34" s="256">
        <v>5.3788431914133968E-2</v>
      </c>
      <c r="FY34" s="256">
        <v>5.5261318918777391E-2</v>
      </c>
      <c r="FZ34" s="255">
        <v>28369.117991353174</v>
      </c>
      <c r="GA34" s="255">
        <v>1011.2400000000001</v>
      </c>
      <c r="GB34" s="292">
        <v>3</v>
      </c>
      <c r="GC34" s="255">
        <v>31271.539021155197</v>
      </c>
      <c r="GD34" s="119">
        <v>59640.657012508367</v>
      </c>
      <c r="GE34" s="295">
        <v>674.1600000000002</v>
      </c>
      <c r="GF34" s="189">
        <v>-5.9633753592140591E-2</v>
      </c>
      <c r="GG34" s="189">
        <v>-5.7890485368098155E-2</v>
      </c>
      <c r="GH34" s="263">
        <v>16479.535240649613</v>
      </c>
      <c r="GI34" s="263">
        <v>1011.2400000000001</v>
      </c>
      <c r="GJ34" s="296">
        <v>1</v>
      </c>
      <c r="GK34" s="263">
        <v>107930.96320808171</v>
      </c>
      <c r="GL34" s="117">
        <v>124410.49844873132</v>
      </c>
      <c r="GM34" s="146">
        <v>674.1600000000002</v>
      </c>
      <c r="GN34" s="256">
        <v>7.8235544924452442E-3</v>
      </c>
      <c r="GO34" s="256">
        <v>7.8542384619324501E-3</v>
      </c>
      <c r="GP34" s="255">
        <v>30318.489856962638</v>
      </c>
      <c r="GQ34" s="255">
        <v>1011.2400000000001</v>
      </c>
      <c r="GR34" s="292">
        <v>2</v>
      </c>
      <c r="GS34" s="255">
        <v>107930.96320808171</v>
      </c>
      <c r="GT34" s="119">
        <v>138249.45306504436</v>
      </c>
      <c r="GU34" s="295">
        <v>674.1600000000002</v>
      </c>
      <c r="GV34" s="189">
        <v>-4.4571785322124712E-2</v>
      </c>
      <c r="GW34" s="189">
        <v>-4.3593058351072633E-2</v>
      </c>
      <c r="GX34" s="263">
        <v>20074.290957385281</v>
      </c>
      <c r="GY34" s="263">
        <v>1011.2400000000001</v>
      </c>
      <c r="GZ34" s="296">
        <v>2</v>
      </c>
      <c r="HA34" s="263">
        <v>107930.96320808171</v>
      </c>
      <c r="HB34" s="117">
        <v>128005.25416546699</v>
      </c>
      <c r="HC34" s="146">
        <v>674.1600000000002</v>
      </c>
      <c r="HD34" s="256">
        <v>-3.9262093265874818E-3</v>
      </c>
      <c r="HE34" s="256">
        <v>-3.918511844020478E-3</v>
      </c>
      <c r="HF34" s="255">
        <v>18581.292920193129</v>
      </c>
      <c r="HG34" s="255">
        <v>1011.2400000000001</v>
      </c>
      <c r="HH34" s="292">
        <v>2</v>
      </c>
      <c r="HI34" s="255">
        <v>107930.96320808171</v>
      </c>
      <c r="HJ34" s="119">
        <v>126512.25612827484</v>
      </c>
      <c r="HK34" s="295">
        <v>674.1600000000002</v>
      </c>
      <c r="HL34" s="189">
        <v>-3.0209915973833752E-3</v>
      </c>
      <c r="HM34" s="189">
        <v>-3.0164329939239565E-3</v>
      </c>
      <c r="HN34" s="263">
        <v>26175.925898559959</v>
      </c>
      <c r="HO34" s="263">
        <v>1011.2400000000001</v>
      </c>
      <c r="HP34" s="296">
        <v>2</v>
      </c>
      <c r="HQ34" s="263">
        <v>107930.96320808171</v>
      </c>
      <c r="HR34" s="117">
        <v>134106.88910664167</v>
      </c>
      <c r="HS34" s="146">
        <v>674.1600000000002</v>
      </c>
      <c r="HT34" s="256">
        <v>5.0714073470071262E-3</v>
      </c>
      <c r="HU34" s="256">
        <v>5.0842886995696723E-3</v>
      </c>
      <c r="HV34" s="255">
        <v>22268.815483530099</v>
      </c>
      <c r="HW34" s="255">
        <v>1011.2400000000001</v>
      </c>
      <c r="HX34" s="292">
        <v>2</v>
      </c>
      <c r="HY34" s="255">
        <v>107930.96320808171</v>
      </c>
      <c r="HZ34" s="119">
        <v>130199.77869161181</v>
      </c>
      <c r="IA34" s="295">
        <v>674.1600000000002</v>
      </c>
      <c r="IB34" s="189">
        <v>-6.028985129012402E-2</v>
      </c>
      <c r="IC34" s="189">
        <v>-5.8508398524031002E-2</v>
      </c>
      <c r="ID34" s="263">
        <v>30923.871716563972</v>
      </c>
      <c r="IE34" s="263">
        <v>1011.2400000000001</v>
      </c>
      <c r="IF34" s="296">
        <v>1</v>
      </c>
      <c r="IG34" s="263">
        <v>55234.748289877854</v>
      </c>
      <c r="IH34" s="117">
        <v>86158.620006441823</v>
      </c>
      <c r="II34" s="146">
        <v>674.1600000000002</v>
      </c>
      <c r="IJ34" s="256">
        <v>-4.8854855784397126E-2</v>
      </c>
      <c r="IK34" s="256">
        <v>-4.7680656688102618E-2</v>
      </c>
      <c r="IL34" s="255">
        <v>23890.546436502707</v>
      </c>
      <c r="IM34" s="255">
        <v>1011.2400000000001</v>
      </c>
      <c r="IN34" s="292">
        <v>2</v>
      </c>
      <c r="IO34" s="255">
        <v>107930.96320808171</v>
      </c>
      <c r="IP34" s="119">
        <v>131821.50964458441</v>
      </c>
      <c r="IQ34" s="295">
        <v>674.1600000000002</v>
      </c>
      <c r="IR34" s="189">
        <v>3.7930409316193257E-2</v>
      </c>
      <c r="IS34" s="189">
        <v>3.8658949376868534E-2</v>
      </c>
      <c r="IT34" s="263">
        <v>25014.408054592725</v>
      </c>
      <c r="IU34" s="263">
        <v>1011.2400000000001</v>
      </c>
      <c r="IV34" s="296">
        <v>1</v>
      </c>
      <c r="IW34" s="263">
        <v>107930.96320808171</v>
      </c>
      <c r="IX34" s="117">
        <v>132945.37126267442</v>
      </c>
      <c r="IY34" s="146">
        <v>674.1600000000002</v>
      </c>
      <c r="IZ34" s="256">
        <v>2.7602224561365196E-2</v>
      </c>
      <c r="JA34" s="256">
        <v>2.7986695225285407E-2</v>
      </c>
      <c r="JB34" s="255">
        <v>29123.130076173271</v>
      </c>
      <c r="JC34" s="255">
        <v>1011.2400000000001</v>
      </c>
      <c r="JD34" s="292">
        <v>2</v>
      </c>
      <c r="JE34" s="255">
        <v>107930.96320808171</v>
      </c>
      <c r="JF34" s="119">
        <v>137054.09328425498</v>
      </c>
      <c r="JG34" s="295">
        <v>674.1600000000002</v>
      </c>
      <c r="JH34" s="189">
        <v>8.8175633297210166E-3</v>
      </c>
      <c r="JI34" s="189">
        <v>8.8565525536534739E-3</v>
      </c>
      <c r="JJ34" s="263">
        <v>19853.74579944757</v>
      </c>
      <c r="JK34" s="263">
        <v>1011.2400000000001</v>
      </c>
      <c r="JL34" s="296">
        <v>2</v>
      </c>
      <c r="JM34" s="263">
        <v>48063.677367415803</v>
      </c>
      <c r="JN34" s="117">
        <v>67917.423166863373</v>
      </c>
      <c r="JO34" s="146">
        <v>674.1600000000002</v>
      </c>
      <c r="JP34" s="256">
        <v>-4.7217914498286294E-2</v>
      </c>
      <c r="JQ34" s="256">
        <v>-4.6120489234596773E-2</v>
      </c>
      <c r="JR34" s="255">
        <v>23210.379386805293</v>
      </c>
      <c r="JS34" s="255">
        <v>1011.2400000000001</v>
      </c>
      <c r="JT34" s="292">
        <v>2</v>
      </c>
      <c r="JU34" s="255">
        <v>107930.96320808171</v>
      </c>
      <c r="JV34" s="119">
        <v>131141.34259488701</v>
      </c>
      <c r="JW34" s="295">
        <v>674.1600000000002</v>
      </c>
      <c r="JX34" s="189">
        <v>0.11667934991676071</v>
      </c>
      <c r="JY34" s="189">
        <v>0.12375903848465852</v>
      </c>
      <c r="JZ34" s="263">
        <v>30717.140338206435</v>
      </c>
      <c r="KA34" s="263">
        <v>1011.2400000000001</v>
      </c>
      <c r="KB34" s="296">
        <v>1</v>
      </c>
      <c r="KC34" s="263">
        <v>107930.96320808171</v>
      </c>
      <c r="KD34" s="117">
        <v>138648.10354628816</v>
      </c>
      <c r="KE34" s="146">
        <v>674.1600000000002</v>
      </c>
      <c r="KF34" s="256">
        <v>-9.1473801190874393E-2</v>
      </c>
      <c r="KG34" s="256">
        <v>-8.7414775515067933E-2</v>
      </c>
      <c r="KH34" s="255">
        <v>17620.864869849331</v>
      </c>
      <c r="KI34" s="255">
        <v>1011.2400000000001</v>
      </c>
      <c r="KJ34" s="292">
        <v>1</v>
      </c>
      <c r="KK34" s="255">
        <v>107930.96320808171</v>
      </c>
      <c r="KL34" s="119">
        <v>125551.82807793104</v>
      </c>
      <c r="KM34" s="295">
        <v>674.1600000000002</v>
      </c>
      <c r="KN34" s="189">
        <v>-2.502995558088451E-2</v>
      </c>
      <c r="KO34" s="189">
        <v>-2.4719303509038171E-2</v>
      </c>
      <c r="KP34" s="263">
        <v>24694.812907588741</v>
      </c>
      <c r="KQ34" s="263">
        <v>1011.2400000000001</v>
      </c>
      <c r="KR34" s="296">
        <v>2</v>
      </c>
      <c r="KS34" s="263">
        <v>107930.96320808171</v>
      </c>
      <c r="KT34" s="117">
        <v>132625.77611567045</v>
      </c>
      <c r="KU34" s="146">
        <v>674.1600000000002</v>
      </c>
      <c r="KV34" s="256">
        <v>1.3424543344571171E-2</v>
      </c>
      <c r="KW34" s="256">
        <v>1.3515057108368422E-2</v>
      </c>
      <c r="KX34" s="255">
        <v>33723.802911379695</v>
      </c>
      <c r="KY34" s="255">
        <v>1011.2400000000001</v>
      </c>
      <c r="KZ34" s="292">
        <v>1</v>
      </c>
      <c r="LA34" s="255">
        <v>107930.96320808171</v>
      </c>
      <c r="LB34" s="119">
        <v>141654.76611946139</v>
      </c>
      <c r="LC34" s="295">
        <v>674.1600000000002</v>
      </c>
      <c r="LD34" s="189">
        <v>5.3141797020107677E-2</v>
      </c>
      <c r="LE34" s="189">
        <v>5.4579170701837487E-2</v>
      </c>
      <c r="LF34" s="263">
        <v>35482.730779712729</v>
      </c>
      <c r="LG34" s="263">
        <v>1011.2400000000001</v>
      </c>
      <c r="LH34" s="296">
        <v>2</v>
      </c>
      <c r="LI34" s="263">
        <v>107930.96320808171</v>
      </c>
      <c r="LJ34" s="117">
        <v>143413.69398779445</v>
      </c>
      <c r="LK34" s="146">
        <v>674.1600000000002</v>
      </c>
      <c r="LL34" s="256">
        <v>3.4395957503996995E-2</v>
      </c>
      <c r="LM34" s="256">
        <v>3.4994339379677442E-2</v>
      </c>
      <c r="LN34" s="255">
        <v>30478.34608776429</v>
      </c>
      <c r="LO34" s="255">
        <v>1011.2400000000001</v>
      </c>
      <c r="LP34" s="292">
        <v>1</v>
      </c>
      <c r="LQ34" s="255">
        <v>107930.96320808171</v>
      </c>
      <c r="LR34" s="119">
        <v>138409.309295846</v>
      </c>
      <c r="LS34" s="295">
        <v>674.1600000000002</v>
      </c>
      <c r="LT34" s="189">
        <v>-4.1177684872659485E-2</v>
      </c>
      <c r="LU34" s="189">
        <v>-4.0341402018006733E-2</v>
      </c>
      <c r="LV34" s="263">
        <v>36522.56406083484</v>
      </c>
      <c r="LW34" s="263">
        <v>1011.2400000000001</v>
      </c>
      <c r="LX34" s="296">
        <v>2</v>
      </c>
      <c r="LY34" s="263">
        <v>107930.96320808171</v>
      </c>
      <c r="LZ34" s="117">
        <v>144453.52726891654</v>
      </c>
      <c r="MA34" s="146">
        <v>674.1600000000002</v>
      </c>
      <c r="MB34" s="256">
        <v>-2.0852226511883204E-2</v>
      </c>
      <c r="MC34" s="256">
        <v>-2.063632213638511E-2</v>
      </c>
      <c r="MD34" s="255">
        <v>17471.022585327202</v>
      </c>
      <c r="ME34" s="255">
        <v>1011.2400000000001</v>
      </c>
      <c r="MF34" s="292">
        <v>2</v>
      </c>
      <c r="MG34" s="255">
        <v>107930.96320808171</v>
      </c>
      <c r="MH34" s="119">
        <v>125401.98579340891</v>
      </c>
      <c r="MI34" s="295">
        <v>674.1600000000002</v>
      </c>
      <c r="MJ34" s="189">
        <v>3.9731926824379864E-2</v>
      </c>
      <c r="MK34" s="189">
        <v>4.0531798137599884E-2</v>
      </c>
      <c r="ML34" s="263">
        <v>34442.849705700748</v>
      </c>
      <c r="MM34" s="263">
        <v>1011.2400000000001</v>
      </c>
      <c r="MN34" s="296">
        <v>1</v>
      </c>
      <c r="MO34" s="263">
        <v>107930.96320808171</v>
      </c>
      <c r="MP34" s="117">
        <v>142373.81291378246</v>
      </c>
      <c r="MQ34" s="146">
        <v>674.1600000000002</v>
      </c>
      <c r="MR34" s="256">
        <v>4.8637610932818272E-2</v>
      </c>
      <c r="MS34" s="256">
        <v>4.9839831318991612E-2</v>
      </c>
      <c r="MT34" s="255">
        <v>33875.198210827039</v>
      </c>
      <c r="MU34" s="255">
        <v>1011.2400000000001</v>
      </c>
      <c r="MV34" s="292">
        <v>2</v>
      </c>
      <c r="MW34" s="255">
        <v>74675.389802887526</v>
      </c>
      <c r="MX34" s="119">
        <v>108550.58801371456</v>
      </c>
      <c r="MY34" s="295">
        <v>674.1600000000002</v>
      </c>
      <c r="MZ34" s="189">
        <v>9.4235253030509076E-3</v>
      </c>
      <c r="NA34" s="189">
        <v>9.468066519438656E-3</v>
      </c>
      <c r="NB34" s="263">
        <v>28322.265107791594</v>
      </c>
      <c r="NC34" s="263">
        <v>1011.2400000000001</v>
      </c>
      <c r="ND34" s="296">
        <v>1</v>
      </c>
      <c r="NE34" s="263">
        <v>107930.96320808171</v>
      </c>
      <c r="NF34" s="117">
        <v>136253.2283158733</v>
      </c>
      <c r="NG34" s="146">
        <v>674.1600000000002</v>
      </c>
      <c r="NH34" s="256">
        <v>9.6245115991559466E-2</v>
      </c>
      <c r="NI34" s="256">
        <v>0.10102891071393993</v>
      </c>
      <c r="NJ34" s="255">
        <v>37373.841932205964</v>
      </c>
      <c r="NK34" s="255">
        <v>1011.2400000000001</v>
      </c>
      <c r="NL34" s="292">
        <v>1</v>
      </c>
      <c r="NM34" s="255">
        <v>107930.96320808171</v>
      </c>
      <c r="NN34" s="119">
        <v>145304.80514028767</v>
      </c>
      <c r="NO34" s="295">
        <v>674.1600000000002</v>
      </c>
      <c r="NP34" s="189">
        <v>-1.8712844933094226E-2</v>
      </c>
      <c r="NQ34" s="189">
        <v>-1.8538846674850396E-2</v>
      </c>
      <c r="NR34" s="263">
        <v>26049.747161069987</v>
      </c>
      <c r="NS34" s="263">
        <v>1011.2400000000001</v>
      </c>
      <c r="NT34" s="296">
        <v>2</v>
      </c>
      <c r="NU34" s="263">
        <v>107930.96320808171</v>
      </c>
      <c r="NV34" s="117">
        <v>133980.7103691517</v>
      </c>
      <c r="NW34" s="146">
        <v>674.1600000000002</v>
      </c>
      <c r="NX34" s="256">
        <v>1.2425673887184916E-2</v>
      </c>
      <c r="NY34" s="256">
        <v>1.2503193317271233E-2</v>
      </c>
      <c r="NZ34" s="255">
        <v>26366.940248293919</v>
      </c>
      <c r="OA34" s="255">
        <v>1011.2400000000001</v>
      </c>
      <c r="OB34" s="292">
        <v>2</v>
      </c>
      <c r="OC34" s="255">
        <v>107930.96320808171</v>
      </c>
      <c r="OD34" s="119">
        <v>134297.90345637564</v>
      </c>
      <c r="OE34" s="295">
        <v>674.1600000000002</v>
      </c>
      <c r="OF34" s="189">
        <v>5.1271537659584553E-2</v>
      </c>
      <c r="OG34" s="189">
        <v>5.2608677377589341E-2</v>
      </c>
      <c r="OH34" s="263">
        <v>24842.757692152172</v>
      </c>
      <c r="OI34" s="263">
        <v>1011.2400000000001</v>
      </c>
      <c r="OJ34" s="296">
        <v>2</v>
      </c>
      <c r="OK34" s="263">
        <v>107930.96320808171</v>
      </c>
      <c r="OL34" s="117">
        <v>132773.72090023389</v>
      </c>
      <c r="OM34" s="146">
        <v>674.1600000000002</v>
      </c>
      <c r="ON34" s="256">
        <v>8.0623076338570653E-3</v>
      </c>
      <c r="OO34" s="256">
        <v>8.0948955551256585E-3</v>
      </c>
      <c r="OP34" s="255">
        <v>23405.206455334737</v>
      </c>
      <c r="OQ34" s="255">
        <v>1011.2400000000001</v>
      </c>
      <c r="OR34" s="292">
        <v>2</v>
      </c>
      <c r="OS34" s="255">
        <v>107930.96320808171</v>
      </c>
      <c r="OT34" s="119">
        <v>131336.16966341645</v>
      </c>
      <c r="OU34" s="295">
        <v>674.1600000000002</v>
      </c>
      <c r="OV34" s="189">
        <v>3.4927043249890322E-2</v>
      </c>
      <c r="OW34" s="189">
        <v>3.5544156107392588E-2</v>
      </c>
      <c r="OX34" s="263">
        <v>25043.207214020917</v>
      </c>
      <c r="OY34" s="263">
        <v>1011.2400000000001</v>
      </c>
      <c r="OZ34" s="296">
        <v>1</v>
      </c>
      <c r="PA34" s="263">
        <v>107930.96320808171</v>
      </c>
      <c r="PB34" s="117">
        <v>132974.17042210262</v>
      </c>
      <c r="PC34" s="146">
        <v>674.1600000000002</v>
      </c>
      <c r="PD34" s="256">
        <v>-2.316059357683811E-3</v>
      </c>
      <c r="PE34" s="256">
        <v>-2.3133793616189058E-3</v>
      </c>
      <c r="PF34" s="255">
        <v>24480.667727502219</v>
      </c>
      <c r="PG34" s="255">
        <v>1011.2400000000001</v>
      </c>
      <c r="PH34" s="292">
        <v>3</v>
      </c>
      <c r="PI34" s="255">
        <v>31271.539021155197</v>
      </c>
      <c r="PJ34" s="119">
        <v>55752.206748657416</v>
      </c>
      <c r="PK34" s="295">
        <v>674.1600000000002</v>
      </c>
      <c r="PL34" s="189">
        <v>-4.4941856583012698E-3</v>
      </c>
      <c r="PM34" s="189">
        <v>-4.4841019176589114E-3</v>
      </c>
      <c r="PN34" s="263">
        <v>33354.857478483609</v>
      </c>
      <c r="PO34" s="263">
        <v>1011.2400000000001</v>
      </c>
      <c r="PP34" s="296">
        <v>2</v>
      </c>
      <c r="PQ34" s="263">
        <v>43681.953745004597</v>
      </c>
      <c r="PR34" s="117">
        <v>77036.811223488214</v>
      </c>
      <c r="PS34" s="146">
        <v>674.1600000000002</v>
      </c>
      <c r="PT34" s="256">
        <v>3.0150545123791304E-2</v>
      </c>
      <c r="PU34" s="256">
        <v>3.0609675536503511E-2</v>
      </c>
      <c r="PV34" s="255">
        <v>41099.883788190018</v>
      </c>
      <c r="PW34" s="255">
        <v>1011.2400000000001</v>
      </c>
      <c r="PX34" s="292">
        <v>2</v>
      </c>
      <c r="PY34" s="255">
        <v>107930.96320808171</v>
      </c>
      <c r="PZ34" s="119">
        <v>149030.84699627172</v>
      </c>
      <c r="QA34" s="295">
        <v>674.1600000000002</v>
      </c>
      <c r="QB34" s="189">
        <v>-3.7116599968785594E-2</v>
      </c>
      <c r="QC34" s="189">
        <v>-3.6436222707647459E-2</v>
      </c>
      <c r="QD34" s="263">
        <v>25446.183421997641</v>
      </c>
      <c r="QE34" s="263">
        <v>1011.2400000000001</v>
      </c>
      <c r="QF34" s="296">
        <v>1</v>
      </c>
      <c r="QG34" s="263">
        <v>42383.517531103193</v>
      </c>
      <c r="QH34" s="117">
        <v>67829.700953100837</v>
      </c>
      <c r="QI34" s="146">
        <v>674.1600000000002</v>
      </c>
      <c r="QJ34" s="256">
        <v>2.6414410157563118E-2</v>
      </c>
      <c r="QK34" s="256">
        <v>2.6766362729518711E-2</v>
      </c>
      <c r="QL34" s="255">
        <v>26883.818370836569</v>
      </c>
      <c r="QM34" s="255">
        <v>1011.2400000000001</v>
      </c>
      <c r="QN34" s="292">
        <v>1</v>
      </c>
      <c r="QO34" s="255">
        <v>107930.96320808171</v>
      </c>
      <c r="QP34" s="119">
        <v>134814.78157891828</v>
      </c>
      <c r="QQ34" s="295">
        <v>674.1600000000002</v>
      </c>
      <c r="QR34" s="189">
        <v>-1.8718804290063989E-2</v>
      </c>
      <c r="QS34" s="189">
        <v>-1.8544695534787214E-2</v>
      </c>
      <c r="QT34" s="263">
        <v>20081.8268486821</v>
      </c>
      <c r="QU34" s="263">
        <v>1011.2400000000001</v>
      </c>
      <c r="QV34" s="296">
        <v>2</v>
      </c>
      <c r="QW34" s="263">
        <v>107930.96320808171</v>
      </c>
      <c r="QX34" s="117">
        <v>128012.79005676381</v>
      </c>
      <c r="QY34" s="146">
        <v>674.1600000000002</v>
      </c>
      <c r="QZ34" s="256">
        <v>8.5117569240339627E-2</v>
      </c>
      <c r="RA34" s="256">
        <v>8.8845073861580248E-2</v>
      </c>
      <c r="RB34" s="255">
        <v>24994.120886637367</v>
      </c>
      <c r="RC34" s="255">
        <v>1011.2400000000001</v>
      </c>
      <c r="RD34" s="292">
        <v>1</v>
      </c>
      <c r="RE34" s="255">
        <v>107930.96320808171</v>
      </c>
      <c r="RF34" s="119">
        <v>132925.08409471909</v>
      </c>
      <c r="RG34" s="295">
        <v>674.1600000000002</v>
      </c>
      <c r="RH34" s="189">
        <v>-2.7040421233627359E-2</v>
      </c>
      <c r="RI34" s="189">
        <v>-2.6678102142645543E-2</v>
      </c>
      <c r="RJ34" s="263">
        <v>25400.443343301817</v>
      </c>
      <c r="RK34" s="263">
        <v>1011.2400000000001</v>
      </c>
      <c r="RL34" s="296">
        <v>2</v>
      </c>
      <c r="RM34" s="263">
        <v>107930.96320808171</v>
      </c>
      <c r="RN34" s="117">
        <v>133331.40655138352</v>
      </c>
      <c r="RO34" s="146">
        <v>674.1600000000002</v>
      </c>
      <c r="RP34" s="256">
        <v>2.2309375222895011E-2</v>
      </c>
      <c r="RQ34" s="256">
        <v>2.2560090295181467E-2</v>
      </c>
      <c r="RR34" s="255">
        <v>22146.284471575946</v>
      </c>
      <c r="RS34" s="255">
        <v>1011.2400000000001</v>
      </c>
      <c r="RT34" s="292">
        <v>2</v>
      </c>
      <c r="RU34" s="255">
        <v>107930.96320808171</v>
      </c>
      <c r="RV34" s="119">
        <v>130077.24767965765</v>
      </c>
      <c r="RW34" s="295">
        <v>674.1600000000002</v>
      </c>
      <c r="RX34" s="189">
        <v>4.0626074001110173E-2</v>
      </c>
      <c r="RY34" s="189">
        <v>4.1462602783361113E-2</v>
      </c>
      <c r="RZ34" s="263">
        <v>26252.417651916818</v>
      </c>
      <c r="SA34" s="263">
        <v>1011.2400000000001</v>
      </c>
      <c r="SB34" s="296">
        <v>1</v>
      </c>
      <c r="SC34" s="263">
        <v>107930.96320808171</v>
      </c>
      <c r="SD34" s="117">
        <v>134183.38085999852</v>
      </c>
      <c r="SE34" s="146">
        <v>674.1600000000002</v>
      </c>
      <c r="SF34" s="256">
        <v>-3.171674738924822E-2</v>
      </c>
      <c r="SG34" s="256">
        <v>-3.1219047046599391E-2</v>
      </c>
      <c r="SH34" s="255">
        <v>25243.360769105115</v>
      </c>
      <c r="SI34" s="255">
        <v>1011.2400000000001</v>
      </c>
      <c r="SJ34" s="292">
        <v>2</v>
      </c>
      <c r="SK34" s="255">
        <v>43681.953745004597</v>
      </c>
      <c r="SL34" s="119">
        <v>68925.314514109719</v>
      </c>
      <c r="SM34" s="295">
        <v>674.1600000000002</v>
      </c>
      <c r="SN34" s="189">
        <v>-1.3654766424641272E-2</v>
      </c>
      <c r="SO34" s="189">
        <v>-1.3561962984896536E-2</v>
      </c>
      <c r="SP34" s="263">
        <v>27489.875366511624</v>
      </c>
      <c r="SQ34" s="263">
        <v>1011.2400000000001</v>
      </c>
      <c r="SR34" s="296">
        <v>1</v>
      </c>
      <c r="SS34" s="263">
        <v>107930.96320808171</v>
      </c>
      <c r="ST34" s="117">
        <v>135420.83857459333</v>
      </c>
      <c r="SU34" s="146">
        <v>674.1600000000002</v>
      </c>
      <c r="SV34" s="256">
        <v>-4.035501596018886E-2</v>
      </c>
      <c r="SW34" s="256">
        <v>-3.9551595892932889E-2</v>
      </c>
      <c r="SX34" s="255">
        <v>21599.213269493608</v>
      </c>
      <c r="SY34" s="255">
        <v>1011.2400000000001</v>
      </c>
      <c r="SZ34" s="292">
        <v>1</v>
      </c>
      <c r="TA34" s="255">
        <v>107930.96320808171</v>
      </c>
      <c r="TB34" s="119">
        <v>129530.17647757533</v>
      </c>
      <c r="TC34" s="295">
        <v>674.1600000000002</v>
      </c>
      <c r="TD34" s="189">
        <v>-3.8077000528723974E-2</v>
      </c>
      <c r="TE34" s="189">
        <v>-3.7361185660330087E-2</v>
      </c>
      <c r="TF34" s="263">
        <v>24001.941713445784</v>
      </c>
      <c r="TG34" s="263">
        <v>1011.2400000000001</v>
      </c>
      <c r="TH34" s="296">
        <v>1</v>
      </c>
      <c r="TI34" s="263">
        <v>107930.96320808171</v>
      </c>
      <c r="TJ34" s="117">
        <v>131932.90492152749</v>
      </c>
      <c r="TK34" s="146">
        <v>674.1600000000002</v>
      </c>
      <c r="TL34" s="256">
        <v>3.8349609853520141E-3</v>
      </c>
      <c r="TM34" s="256">
        <v>3.842323857331742E-3</v>
      </c>
      <c r="TN34" s="255">
        <v>30494.052210108177</v>
      </c>
      <c r="TO34" s="255">
        <v>1011.2400000000001</v>
      </c>
      <c r="TP34" s="292">
        <v>2</v>
      </c>
      <c r="TQ34" s="255">
        <v>107930.96320808171</v>
      </c>
      <c r="TR34" s="119">
        <v>138425.0154181899</v>
      </c>
      <c r="TS34" s="295">
        <v>674.1600000000002</v>
      </c>
      <c r="TT34" s="189">
        <v>0.1343519602311424</v>
      </c>
      <c r="TU34" s="189">
        <v>0.14379531927351175</v>
      </c>
      <c r="TV34" s="263">
        <v>42351.508758324533</v>
      </c>
      <c r="TW34" s="263">
        <v>1011.2400000000001</v>
      </c>
      <c r="TX34" s="296">
        <v>1</v>
      </c>
      <c r="TY34" s="263">
        <v>107930.96320808171</v>
      </c>
      <c r="TZ34" s="117">
        <v>150282.47196640624</v>
      </c>
      <c r="UA34" s="146">
        <v>674.1600000000002</v>
      </c>
      <c r="UB34" s="256">
        <v>9.1072165721631154E-2</v>
      </c>
      <c r="UC34" s="256">
        <v>9.5348048988699752E-2</v>
      </c>
      <c r="UD34" s="255">
        <v>23180.643933060539</v>
      </c>
      <c r="UE34" s="255">
        <v>1011.2400000000001</v>
      </c>
      <c r="UF34" s="292">
        <v>1</v>
      </c>
      <c r="UG34" s="255">
        <v>41158.577706667871</v>
      </c>
      <c r="UH34" s="119">
        <v>64339.221639728406</v>
      </c>
      <c r="UI34" s="295">
        <v>674.1600000000002</v>
      </c>
      <c r="UJ34" s="189">
        <v>-2.1153886865098892E-2</v>
      </c>
      <c r="UK34" s="189">
        <v>-2.0931712773314071E-2</v>
      </c>
      <c r="UL34" s="263">
        <v>37720.225664340607</v>
      </c>
      <c r="UM34" s="263">
        <v>1011.2400000000001</v>
      </c>
      <c r="UN34" s="296">
        <v>2</v>
      </c>
      <c r="UO34" s="263">
        <v>107930.96320808171</v>
      </c>
      <c r="UP34" s="117">
        <v>145651.18887242232</v>
      </c>
      <c r="UQ34" s="146">
        <v>674.1600000000002</v>
      </c>
      <c r="UR34" s="256">
        <v>-4.3562535861161121E-2</v>
      </c>
      <c r="US34" s="256">
        <v>-4.262731790621388E-2</v>
      </c>
      <c r="UT34" s="255">
        <v>27259.41665281964</v>
      </c>
      <c r="UU34" s="255">
        <v>1011.2400000000001</v>
      </c>
      <c r="UV34" s="292">
        <v>1</v>
      </c>
      <c r="UW34" s="255">
        <v>107930.96320808171</v>
      </c>
      <c r="UX34" s="119">
        <v>135190.37986090136</v>
      </c>
      <c r="UY34" s="295">
        <v>674.1600000000002</v>
      </c>
      <c r="UZ34" s="189">
        <v>5.3705262706233922E-2</v>
      </c>
      <c r="VA34" s="189">
        <v>5.517355732033713E-2</v>
      </c>
      <c r="VB34" s="263">
        <v>26732.81716576016</v>
      </c>
      <c r="VC34" s="263">
        <v>1011.2400000000001</v>
      </c>
      <c r="VD34" s="296">
        <v>2</v>
      </c>
      <c r="VE34" s="263">
        <v>107930.96320808171</v>
      </c>
      <c r="VF34" s="117">
        <v>134663.78037384187</v>
      </c>
      <c r="VG34" s="146">
        <v>674.1600000000002</v>
      </c>
      <c r="VH34" s="256">
        <v>-6.3114235753032513E-4</v>
      </c>
      <c r="VI34" s="256">
        <v>-6.3094322908763267E-4</v>
      </c>
      <c r="VJ34" s="255">
        <v>35564.968224246462</v>
      </c>
      <c r="VK34" s="255">
        <v>1011.2400000000001</v>
      </c>
      <c r="VL34" s="292">
        <v>1</v>
      </c>
      <c r="VM34" s="255">
        <v>107930.96320808171</v>
      </c>
      <c r="VN34" s="119">
        <v>143495.93143232819</v>
      </c>
      <c r="VO34" s="295">
        <v>674.1600000000002</v>
      </c>
      <c r="VP34" s="189">
        <v>9.518491565017502E-2</v>
      </c>
      <c r="VQ34" s="189">
        <v>9.9862218060184471E-2</v>
      </c>
      <c r="VR34" s="263">
        <v>24359.091636790559</v>
      </c>
      <c r="VS34" s="263">
        <v>1011.2400000000001</v>
      </c>
      <c r="VT34" s="296">
        <v>2</v>
      </c>
      <c r="VU34" s="263">
        <v>107930.96320808171</v>
      </c>
      <c r="VV34" s="117">
        <v>132290.05484487227</v>
      </c>
      <c r="VW34" s="146">
        <v>674.1600000000002</v>
      </c>
      <c r="VX34" s="256">
        <v>3.9360700124393549E-3</v>
      </c>
      <c r="VY34" s="256">
        <v>3.9438265093769687E-3</v>
      </c>
      <c r="VZ34" s="255">
        <v>31859.774744083534</v>
      </c>
      <c r="WA34" s="255">
        <v>1011.2400000000001</v>
      </c>
      <c r="WB34" s="292">
        <v>2</v>
      </c>
      <c r="WC34" s="255">
        <v>36632.367070806802</v>
      </c>
      <c r="WD34" s="119">
        <v>68492.141814890332</v>
      </c>
      <c r="WE34" s="295">
        <v>674.1600000000002</v>
      </c>
      <c r="WF34" s="189">
        <v>5.153268125486906E-2</v>
      </c>
      <c r="WG34" s="189">
        <v>5.2883595286990603E-2</v>
      </c>
      <c r="WH34" s="263">
        <v>27954.916465004386</v>
      </c>
      <c r="WI34" s="263">
        <v>1011.2400000000001</v>
      </c>
      <c r="WJ34" s="296">
        <v>1</v>
      </c>
      <c r="WK34" s="263">
        <v>107930.96320808171</v>
      </c>
      <c r="WL34" s="117">
        <v>135885.87967308611</v>
      </c>
      <c r="WM34" s="146">
        <v>674.1600000000002</v>
      </c>
      <c r="WN34" s="256">
        <v>-1.4973842294182051E-2</v>
      </c>
      <c r="WO34" s="256">
        <v>-1.4862291791601145E-2</v>
      </c>
      <c r="WP34" s="255">
        <v>21112.882648252122</v>
      </c>
      <c r="WQ34" s="255">
        <v>1011.2400000000001</v>
      </c>
      <c r="WR34" s="292">
        <v>2</v>
      </c>
      <c r="WS34" s="255">
        <v>107930.96320808171</v>
      </c>
      <c r="WT34" s="119">
        <v>129043.84585633384</v>
      </c>
      <c r="WU34" s="295">
        <v>674.1600000000002</v>
      </c>
      <c r="WV34" s="189">
        <v>3.7717156346574791E-3</v>
      </c>
      <c r="WW34" s="189">
        <v>3.7788375051468481E-3</v>
      </c>
      <c r="WX34" s="263">
        <v>28033.016359691268</v>
      </c>
      <c r="WY34" s="263">
        <v>1011.2400000000001</v>
      </c>
      <c r="WZ34" s="296">
        <v>1</v>
      </c>
      <c r="XA34" s="263">
        <v>107930.96320808171</v>
      </c>
      <c r="XB34" s="117">
        <v>135963.97956777297</v>
      </c>
      <c r="XC34" s="146">
        <v>674.1600000000002</v>
      </c>
      <c r="XD34" s="256">
        <v>-7.6019134233036969E-3</v>
      </c>
      <c r="XE34" s="256">
        <v>-7.5730919584584555E-3</v>
      </c>
      <c r="XF34" s="255">
        <v>29087.268403087852</v>
      </c>
      <c r="XG34" s="255">
        <v>1011.2400000000001</v>
      </c>
      <c r="XH34" s="292">
        <v>1</v>
      </c>
      <c r="XI34" s="255">
        <v>107930.96320808171</v>
      </c>
      <c r="XJ34" s="119">
        <v>137018.23161116955</v>
      </c>
      <c r="XK34" s="295">
        <v>674.1600000000002</v>
      </c>
      <c r="XL34" s="189">
        <v>7.728622922951156E-2</v>
      </c>
      <c r="XM34" s="189">
        <v>8.0351260250584033E-2</v>
      </c>
      <c r="XN34" s="263">
        <v>29704.33423515856</v>
      </c>
      <c r="XO34" s="263">
        <v>1011.2400000000001</v>
      </c>
      <c r="XP34" s="296">
        <v>2</v>
      </c>
      <c r="XQ34" s="263">
        <v>107930.96320808171</v>
      </c>
      <c r="XR34" s="117">
        <v>137635.29744324027</v>
      </c>
      <c r="XS34" s="146">
        <v>674.1600000000002</v>
      </c>
      <c r="XT34" s="256">
        <v>4.7801895100334363E-3</v>
      </c>
      <c r="XU34" s="256">
        <v>4.7916328424093546E-3</v>
      </c>
      <c r="XV34" s="255">
        <v>28647.566584701952</v>
      </c>
      <c r="XW34" s="255">
        <v>1011.2400000000001</v>
      </c>
      <c r="XX34" s="292">
        <v>1</v>
      </c>
      <c r="XY34" s="255">
        <v>107930.96320808171</v>
      </c>
      <c r="XZ34" s="119">
        <v>136578.52979278367</v>
      </c>
      <c r="YA34" s="295">
        <v>674.1600000000002</v>
      </c>
      <c r="YB34" s="189">
        <v>7.8767693706145156E-2</v>
      </c>
      <c r="YC34" s="189">
        <v>8.1952948394034886E-2</v>
      </c>
      <c r="YD34" s="263">
        <v>28492.137214726245</v>
      </c>
      <c r="YE34" s="263">
        <v>1011.2400000000001</v>
      </c>
      <c r="YF34" s="296">
        <v>2</v>
      </c>
      <c r="YG34" s="263">
        <v>107930.96320808171</v>
      </c>
      <c r="YH34" s="117">
        <v>136423.10042280797</v>
      </c>
      <c r="YI34" s="146">
        <v>674.1600000000002</v>
      </c>
      <c r="YJ34" s="256">
        <v>2.983043305481467E-2</v>
      </c>
      <c r="YK34" s="256">
        <v>3.0279817739508053E-2</v>
      </c>
      <c r="YL34" s="255">
        <v>36599.035103117472</v>
      </c>
      <c r="YM34" s="255">
        <v>1011.2400000000001</v>
      </c>
      <c r="YN34" s="292">
        <v>1</v>
      </c>
      <c r="YO34" s="255">
        <v>107930.96320808171</v>
      </c>
      <c r="YP34" s="119">
        <v>144529.99831119919</v>
      </c>
      <c r="YQ34" s="295">
        <v>674.1600000000002</v>
      </c>
      <c r="YR34" s="189">
        <v>9.9515474032884799E-2</v>
      </c>
      <c r="YS34" s="189">
        <v>0.10463556377474315</v>
      </c>
      <c r="YT34" s="263">
        <v>28045.136648296295</v>
      </c>
      <c r="YU34" s="263">
        <v>1011.2400000000001</v>
      </c>
      <c r="YV34" s="296">
        <v>1</v>
      </c>
      <c r="YW34" s="263">
        <v>107930.96320808171</v>
      </c>
      <c r="YX34" s="117">
        <v>135976.09985637802</v>
      </c>
      <c r="YY34" s="146">
        <v>674.1600000000002</v>
      </c>
      <c r="YZ34" s="256">
        <v>8.7045189888933699E-2</v>
      </c>
      <c r="ZA34" s="256">
        <v>9.0945978331963495E-2</v>
      </c>
      <c r="ZB34" s="255">
        <v>26970.903889216323</v>
      </c>
      <c r="ZC34" s="255">
        <v>1011.2400000000001</v>
      </c>
      <c r="ZD34" s="292">
        <v>1</v>
      </c>
      <c r="ZE34" s="255">
        <v>107930.96320808171</v>
      </c>
      <c r="ZF34" s="119">
        <v>134901.86709729803</v>
      </c>
      <c r="ZG34" s="295">
        <v>674.1600000000002</v>
      </c>
      <c r="ZH34" s="189">
        <v>-7.0625517321407816E-2</v>
      </c>
      <c r="ZI34" s="189">
        <v>-6.8189226207044262E-2</v>
      </c>
      <c r="ZJ34" s="263">
        <v>22953.159643090632</v>
      </c>
      <c r="ZK34" s="263">
        <v>1011.2400000000001</v>
      </c>
      <c r="ZL34" s="296">
        <v>1</v>
      </c>
      <c r="ZM34" s="263">
        <v>33718.270605795202</v>
      </c>
      <c r="ZN34" s="117">
        <v>56671.430248885837</v>
      </c>
      <c r="ZO34" s="146">
        <v>674.1600000000002</v>
      </c>
      <c r="ZP34" s="256">
        <v>-1.5653510552214676E-2</v>
      </c>
      <c r="ZQ34" s="256">
        <v>-1.55316311315431E-2</v>
      </c>
      <c r="ZR34" s="255">
        <v>27792.016209660942</v>
      </c>
      <c r="ZS34" s="255">
        <v>1011.2400000000001</v>
      </c>
      <c r="ZT34" s="292">
        <v>1</v>
      </c>
      <c r="ZU34" s="255">
        <v>107930.96320808171</v>
      </c>
      <c r="ZV34" s="119">
        <v>135722.97941774264</v>
      </c>
      <c r="ZW34" s="295">
        <v>674.1600000000002</v>
      </c>
      <c r="ZX34" s="189">
        <v>-3.8690727894738791E-2</v>
      </c>
      <c r="ZY34" s="189">
        <v>-3.7951802186977246E-2</v>
      </c>
      <c r="ZZ34" s="263">
        <v>22416.413518848309</v>
      </c>
      <c r="AAA34" s="263">
        <v>1011.2400000000001</v>
      </c>
      <c r="AAB34" s="296">
        <v>2</v>
      </c>
      <c r="AAC34" s="263">
        <v>107930.96320808171</v>
      </c>
      <c r="AAD34" s="117">
        <v>130347.37672693002</v>
      </c>
      <c r="AAE34" s="146">
        <v>674.1600000000002</v>
      </c>
      <c r="AAF34" s="256">
        <v>9.6316620081725937E-2</v>
      </c>
      <c r="AAG34" s="256">
        <v>0.10110764159920405</v>
      </c>
      <c r="AAH34" s="255">
        <v>26516.205153152358</v>
      </c>
      <c r="AAI34" s="255">
        <v>1011.2400000000001</v>
      </c>
      <c r="AAJ34" s="292">
        <v>1</v>
      </c>
      <c r="AAK34" s="255">
        <v>107930.96320808171</v>
      </c>
      <c r="AAL34" s="119">
        <v>134447.16836123407</v>
      </c>
      <c r="AAM34" s="295">
        <v>674.1600000000002</v>
      </c>
      <c r="AAN34" s="189">
        <v>7.886255899013013E-2</v>
      </c>
      <c r="AAO34" s="189">
        <v>8.2055593036372221E-2</v>
      </c>
      <c r="AAP34" s="263">
        <v>23432.520133114973</v>
      </c>
      <c r="AAQ34" s="263">
        <v>1011.2400000000001</v>
      </c>
      <c r="AAR34" s="296">
        <v>2</v>
      </c>
      <c r="AAS34" s="263">
        <v>107930.96320808171</v>
      </c>
      <c r="AAT34" s="117">
        <v>131363.48334119667</v>
      </c>
      <c r="AAU34" s="146">
        <v>674.1600000000002</v>
      </c>
      <c r="AAV34" s="256">
        <v>-1.3689029251972476E-2</v>
      </c>
      <c r="AAW34" s="256">
        <v>-1.3595760562028048E-2</v>
      </c>
      <c r="AAX34" s="255">
        <v>30681.560517029644</v>
      </c>
      <c r="AAY34" s="255">
        <v>1011.2400000000001</v>
      </c>
      <c r="AAZ34" s="292">
        <v>1</v>
      </c>
      <c r="ABA34" s="255">
        <v>107930.96320808171</v>
      </c>
      <c r="ABB34" s="119">
        <v>138612.52372511136</v>
      </c>
      <c r="ABC34" s="295">
        <v>674.1600000000002</v>
      </c>
      <c r="ABD34" s="189">
        <v>-6.2937291212219514E-3</v>
      </c>
      <c r="ABE34" s="189">
        <v>-6.2739650929803936E-3</v>
      </c>
      <c r="ABF34" s="263">
        <v>26079.248284188998</v>
      </c>
      <c r="ABG34" s="263">
        <v>1011.2400000000001</v>
      </c>
      <c r="ABH34" s="296">
        <v>1</v>
      </c>
      <c r="ABI34" s="263">
        <v>107930.96320808171</v>
      </c>
      <c r="ABJ34" s="117">
        <v>134010.2114922707</v>
      </c>
      <c r="ABK34" s="146">
        <v>674.1600000000002</v>
      </c>
      <c r="ABL34" s="256">
        <v>8.8153511431610251E-2</v>
      </c>
      <c r="ABM34" s="256">
        <v>9.2155767555534673E-2</v>
      </c>
      <c r="ABN34" s="255">
        <v>29373.050560677533</v>
      </c>
      <c r="ABO34" s="255">
        <v>1011.2400000000001</v>
      </c>
      <c r="ABP34" s="292">
        <v>1</v>
      </c>
      <c r="ABQ34" s="255">
        <v>107930.96320808171</v>
      </c>
      <c r="ABR34" s="119">
        <v>137304.01376875924</v>
      </c>
      <c r="ABS34" s="295">
        <v>674.1600000000002</v>
      </c>
      <c r="ABT34" s="189">
        <v>9.2549974416825387E-2</v>
      </c>
      <c r="ABU34" s="189">
        <v>9.6967960524622976E-2</v>
      </c>
      <c r="ABV34" s="263">
        <v>39337.998985707061</v>
      </c>
      <c r="ABW34" s="263">
        <v>1011.2400000000001</v>
      </c>
      <c r="ABX34" s="296">
        <v>2</v>
      </c>
      <c r="ABY34" s="263">
        <v>107930.96320808171</v>
      </c>
      <c r="ABZ34" s="117">
        <v>147268.96219378879</v>
      </c>
      <c r="ACA34" s="146">
        <v>674.1600000000002</v>
      </c>
      <c r="ACB34" s="256">
        <v>6.8551693171575556E-2</v>
      </c>
      <c r="ACC34" s="256">
        <v>7.0955984631571711E-2</v>
      </c>
      <c r="ACD34" s="255">
        <v>25693.010719191741</v>
      </c>
      <c r="ACE34" s="255">
        <v>1011.2400000000001</v>
      </c>
      <c r="ACF34" s="292">
        <v>1</v>
      </c>
      <c r="ACG34" s="255">
        <v>107930.96320808171</v>
      </c>
      <c r="ACH34" s="119">
        <v>133623.97392727344</v>
      </c>
      <c r="ACI34" s="295">
        <v>674.1600000000002</v>
      </c>
      <c r="ACJ34" s="189">
        <v>-5.1106289540699568E-2</v>
      </c>
      <c r="ACK34" s="189">
        <v>-4.9822328783320047E-2</v>
      </c>
      <c r="ACL34" s="263">
        <v>25828.121323379102</v>
      </c>
      <c r="ACM34" s="263">
        <v>1011.2400000000001</v>
      </c>
      <c r="ACN34" s="296">
        <v>1</v>
      </c>
      <c r="ACO34" s="263">
        <v>107930.96320808171</v>
      </c>
      <c r="ACP34" s="117">
        <v>133759.0845314608</v>
      </c>
      <c r="ACQ34" s="146">
        <v>674.1600000000002</v>
      </c>
      <c r="ACR34" s="256">
        <v>-1.6300784880899019E-2</v>
      </c>
      <c r="ACS34" s="256">
        <v>-1.6168646050170876E-2</v>
      </c>
      <c r="ACT34" s="255">
        <v>24358.007896206538</v>
      </c>
      <c r="ACU34" s="255">
        <v>1011.2400000000001</v>
      </c>
      <c r="ACV34" s="292">
        <v>1</v>
      </c>
      <c r="ACW34" s="255">
        <v>107930.96320808171</v>
      </c>
      <c r="ACX34" s="119">
        <v>132288.97110428824</v>
      </c>
      <c r="ACY34" s="295">
        <v>674.1600000000002</v>
      </c>
      <c r="ACZ34" s="189">
        <v>9.7492594301742865E-3</v>
      </c>
      <c r="ADA34" s="189">
        <v>9.7969382784151016E-3</v>
      </c>
      <c r="ADB34" s="263">
        <v>28684.625546074672</v>
      </c>
      <c r="ADC34" s="263">
        <v>1011.2400000000001</v>
      </c>
      <c r="ADD34" s="296">
        <v>2</v>
      </c>
      <c r="ADE34" s="263">
        <v>107930.96320808171</v>
      </c>
      <c r="ADF34" s="117">
        <v>136615.58875415637</v>
      </c>
      <c r="ADG34" s="146">
        <v>674.1600000000002</v>
      </c>
      <c r="ADH34" s="256">
        <v>1.6560837774302492E-2</v>
      </c>
      <c r="ADI34" s="256">
        <v>1.6698728592356993E-2</v>
      </c>
      <c r="ADJ34" s="255">
        <v>22121.885000698279</v>
      </c>
      <c r="ADK34" s="255">
        <v>1011.2400000000001</v>
      </c>
      <c r="ADL34" s="292">
        <v>2</v>
      </c>
      <c r="ADM34" s="255">
        <v>107930.96320808171</v>
      </c>
      <c r="ADN34" s="119">
        <v>130052.84820877999</v>
      </c>
      <c r="ADO34" s="295">
        <v>674.1600000000002</v>
      </c>
      <c r="ADP34" s="189">
        <v>-4.7967213136967918E-2</v>
      </c>
      <c r="ADQ34" s="189">
        <v>-4.6834962143262437E-2</v>
      </c>
      <c r="ADR34" s="263">
        <v>29241.700987785138</v>
      </c>
      <c r="ADS34" s="263">
        <v>1011.2400000000001</v>
      </c>
      <c r="ADT34" s="296">
        <v>1</v>
      </c>
      <c r="ADU34" s="263">
        <v>107930.96320808171</v>
      </c>
      <c r="ADV34" s="117">
        <v>137172.66419586685</v>
      </c>
    </row>
    <row r="35" spans="1:802" x14ac:dyDescent="0.35">
      <c r="A35" s="15">
        <v>46295</v>
      </c>
      <c r="B35" s="16">
        <v>1685.4000000000003</v>
      </c>
      <c r="C35" s="146">
        <v>674.1600000000002</v>
      </c>
      <c r="D35" s="256">
        <v>-5.0830678036363512E-3</v>
      </c>
      <c r="E35" s="256">
        <v>-5.0701708757275865E-3</v>
      </c>
      <c r="F35" s="255">
        <v>22187.31459683289</v>
      </c>
      <c r="G35" s="255">
        <v>1011.2400000000001</v>
      </c>
      <c r="H35" s="292">
        <v>1</v>
      </c>
      <c r="I35" s="255">
        <v>115418.06100056662</v>
      </c>
      <c r="J35" s="119">
        <v>137605.37559739951</v>
      </c>
      <c r="K35" s="295">
        <v>674.1600000000002</v>
      </c>
      <c r="L35" s="189">
        <v>-9.6629110918583463E-2</v>
      </c>
      <c r="M35" s="189">
        <v>-9.2107328824443613E-2</v>
      </c>
      <c r="N35" s="263">
        <v>27962.677636318342</v>
      </c>
      <c r="O35" s="263">
        <v>1011.2400000000001</v>
      </c>
      <c r="P35" s="296">
        <v>1</v>
      </c>
      <c r="Q35" s="263">
        <v>115418.06100056662</v>
      </c>
      <c r="R35" s="117">
        <v>143380.73863688495</v>
      </c>
      <c r="S35" s="146">
        <v>674.1600000000002</v>
      </c>
      <c r="T35" s="256">
        <v>-1.0488554079689282E-3</v>
      </c>
      <c r="U35" s="256">
        <v>-1.0483055513923478E-3</v>
      </c>
      <c r="V35" s="255">
        <v>28274.326348191513</v>
      </c>
      <c r="W35" s="255">
        <v>1011.2400000000001</v>
      </c>
      <c r="X35" s="292">
        <v>1</v>
      </c>
      <c r="Y35" s="255">
        <v>115418.06100056662</v>
      </c>
      <c r="Z35" s="119">
        <v>143692.38734875814</v>
      </c>
      <c r="AA35" s="295">
        <v>674.1600000000002</v>
      </c>
      <c r="AB35" s="189">
        <v>4.5893972551072963E-2</v>
      </c>
      <c r="AC35" s="189">
        <v>4.6963398213609731E-2</v>
      </c>
      <c r="AD35" s="263">
        <v>32217.072538675075</v>
      </c>
      <c r="AE35" s="263">
        <v>1011.2400000000001</v>
      </c>
      <c r="AF35" s="296">
        <v>2</v>
      </c>
      <c r="AG35" s="263">
        <v>115418.06100056662</v>
      </c>
      <c r="AH35" s="117">
        <v>147635.13353924171</v>
      </c>
      <c r="AI35" s="146">
        <v>674.1600000000002</v>
      </c>
      <c r="AJ35" s="256">
        <v>-3.2911476438373796E-3</v>
      </c>
      <c r="AK35" s="256">
        <v>-3.28573775397345E-3</v>
      </c>
      <c r="AL35" s="255">
        <v>24533.788995118521</v>
      </c>
      <c r="AM35" s="255">
        <v>1011.2400000000001</v>
      </c>
      <c r="AN35" s="292">
        <v>1</v>
      </c>
      <c r="AO35" s="255">
        <v>115418.06100056662</v>
      </c>
      <c r="AP35" s="119">
        <v>139951.84999568516</v>
      </c>
      <c r="AQ35" s="295">
        <v>674.1600000000002</v>
      </c>
      <c r="AR35" s="189">
        <v>-3.9143533191733498E-2</v>
      </c>
      <c r="AS35" s="189">
        <v>-3.8387324096156084E-2</v>
      </c>
      <c r="AT35" s="263">
        <v>24298.055567269246</v>
      </c>
      <c r="AU35" s="263">
        <v>1011.2400000000001</v>
      </c>
      <c r="AV35" s="296">
        <v>1</v>
      </c>
      <c r="AW35" s="263">
        <v>115418.06100056662</v>
      </c>
      <c r="AX35" s="117">
        <v>139716.11656783588</v>
      </c>
      <c r="AY35" s="146">
        <v>674.1600000000002</v>
      </c>
      <c r="AZ35" s="256">
        <v>-7.373993355964914E-2</v>
      </c>
      <c r="BA35" s="256">
        <v>-7.1086758409170669E-2</v>
      </c>
      <c r="BB35" s="255">
        <v>35222.990921329088</v>
      </c>
      <c r="BC35" s="255">
        <v>1011.2400000000001</v>
      </c>
      <c r="BD35" s="292">
        <v>1</v>
      </c>
      <c r="BE35" s="255">
        <v>47314.110969704874</v>
      </c>
      <c r="BF35" s="119">
        <v>82537.101891033963</v>
      </c>
      <c r="BG35" s="295">
        <v>674.1600000000002</v>
      </c>
      <c r="BH35" s="189">
        <v>-6.6840729776948592E-3</v>
      </c>
      <c r="BI35" s="189">
        <v>-6.6617842493866819E-3</v>
      </c>
      <c r="BJ35" s="263">
        <v>23777.15930430813</v>
      </c>
      <c r="BK35" s="263">
        <v>1011.2400000000001</v>
      </c>
      <c r="BL35" s="296">
        <v>2</v>
      </c>
      <c r="BM35" s="263">
        <v>115418.06100056662</v>
      </c>
      <c r="BN35" s="117">
        <v>139195.22030487476</v>
      </c>
      <c r="BO35" s="146">
        <v>674.1600000000002</v>
      </c>
      <c r="BP35" s="256">
        <v>3.104249608225516E-2</v>
      </c>
      <c r="BQ35" s="256">
        <v>3.1529338910742721E-2</v>
      </c>
      <c r="BR35" s="255">
        <v>24591.579273269603</v>
      </c>
      <c r="BS35" s="255">
        <v>1011.2400000000001</v>
      </c>
      <c r="BT35" s="292">
        <v>1</v>
      </c>
      <c r="BU35" s="255">
        <v>115418.06100056662</v>
      </c>
      <c r="BV35" s="119">
        <v>140009.64027383624</v>
      </c>
      <c r="BW35" s="295">
        <v>674.1600000000002</v>
      </c>
      <c r="BX35" s="189">
        <v>7.867530179699854E-2</v>
      </c>
      <c r="BY35" s="189">
        <v>8.1852989313302205E-2</v>
      </c>
      <c r="BZ35" s="263">
        <v>30731.425098063373</v>
      </c>
      <c r="CA35" s="263">
        <v>1011.2400000000001</v>
      </c>
      <c r="CB35" s="296">
        <v>1</v>
      </c>
      <c r="CC35" s="263">
        <v>115418.06100056662</v>
      </c>
      <c r="CD35" s="117">
        <v>146149.48609863</v>
      </c>
      <c r="CE35" s="146">
        <v>674.1600000000002</v>
      </c>
      <c r="CF35" s="256">
        <v>-1.1856527619687689E-2</v>
      </c>
      <c r="CG35" s="256">
        <v>-1.1786515967625477E-2</v>
      </c>
      <c r="CH35" s="255">
        <v>21303.20589163365</v>
      </c>
      <c r="CI35" s="255">
        <v>1011.2400000000001</v>
      </c>
      <c r="CJ35" s="292">
        <v>1</v>
      </c>
      <c r="CK35" s="255">
        <v>34973.726306424513</v>
      </c>
      <c r="CL35" s="119">
        <v>56276.932198058159</v>
      </c>
      <c r="CM35" s="295">
        <v>674.1600000000002</v>
      </c>
      <c r="CN35" s="189">
        <v>-6.3625438337340481E-2</v>
      </c>
      <c r="CO35" s="189">
        <v>-6.1643593949466613E-2</v>
      </c>
      <c r="CP35" s="263">
        <v>35188.255803587919</v>
      </c>
      <c r="CQ35" s="263">
        <v>1011.2400000000001</v>
      </c>
      <c r="CR35" s="296">
        <v>2</v>
      </c>
      <c r="CS35" s="263">
        <v>115418.06100056662</v>
      </c>
      <c r="CT35" s="117">
        <v>150606.31680415454</v>
      </c>
      <c r="CU35" s="146">
        <v>674.1600000000002</v>
      </c>
      <c r="CV35" s="256">
        <v>-2.2123182235832678E-2</v>
      </c>
      <c r="CW35" s="256">
        <v>-2.1880259346587994E-2</v>
      </c>
      <c r="CX35" s="255">
        <v>38766.167199017458</v>
      </c>
      <c r="CY35" s="255">
        <v>1011.2400000000001</v>
      </c>
      <c r="CZ35" s="292">
        <v>2</v>
      </c>
      <c r="DA35" s="255">
        <v>115418.06100056662</v>
      </c>
      <c r="DB35" s="119">
        <v>154184.22819958409</v>
      </c>
      <c r="DC35" s="295">
        <v>674.1600000000002</v>
      </c>
      <c r="DD35" s="189">
        <v>6.0206974060347279E-2</v>
      </c>
      <c r="DE35" s="189">
        <v>6.2056341912008373E-2</v>
      </c>
      <c r="DF35" s="263">
        <v>26470.23021453714</v>
      </c>
      <c r="DG35" s="263">
        <v>1011.2400000000001</v>
      </c>
      <c r="DH35" s="296">
        <v>2</v>
      </c>
      <c r="DI35" s="263">
        <v>115418.06100056662</v>
      </c>
      <c r="DJ35" s="117">
        <v>141888.29121510376</v>
      </c>
      <c r="DK35" s="146">
        <v>674.1600000000002</v>
      </c>
      <c r="DL35" s="256">
        <v>-1.2016775903249531E-2</v>
      </c>
      <c r="DM35" s="256">
        <v>-1.1944862794491806E-2</v>
      </c>
      <c r="DN35" s="255">
        <v>29484.285875774502</v>
      </c>
      <c r="DO35" s="255">
        <v>1011.2400000000001</v>
      </c>
      <c r="DP35" s="292">
        <v>2</v>
      </c>
      <c r="DQ35" s="255">
        <v>115418.06100056662</v>
      </c>
      <c r="DR35" s="119">
        <v>144902.34687634112</v>
      </c>
      <c r="DS35" s="295">
        <v>674.1600000000002</v>
      </c>
      <c r="DT35" s="189">
        <v>-3.3996908726480757E-2</v>
      </c>
      <c r="DU35" s="189">
        <v>-3.3425507420978384E-2</v>
      </c>
      <c r="DV35" s="263">
        <v>22802.419940104475</v>
      </c>
      <c r="DW35" s="263">
        <v>1011.2400000000001</v>
      </c>
      <c r="DX35" s="296">
        <v>1</v>
      </c>
      <c r="DY35" s="263">
        <v>115418.06100056662</v>
      </c>
      <c r="DZ35" s="117">
        <v>138220.48094067111</v>
      </c>
      <c r="EA35" s="146">
        <v>674.1600000000002</v>
      </c>
      <c r="EB35" s="256">
        <v>-6.5631627254814792E-2</v>
      </c>
      <c r="EC35" s="256">
        <v>-6.3524227088482155E-2</v>
      </c>
      <c r="ED35" s="255">
        <v>32081.681487164158</v>
      </c>
      <c r="EE35" s="255">
        <v>1011.2400000000001</v>
      </c>
      <c r="EF35" s="292">
        <v>1</v>
      </c>
      <c r="EG35" s="255">
        <v>45937.768582969387</v>
      </c>
      <c r="EH35" s="119">
        <v>78019.450070133549</v>
      </c>
      <c r="EI35" s="295">
        <v>674.1600000000002</v>
      </c>
      <c r="EJ35" s="189">
        <v>-0.10406085523833887</v>
      </c>
      <c r="EK35" s="189">
        <v>-9.8829545190319834E-2</v>
      </c>
      <c r="EL35" s="263">
        <v>23397.384926964354</v>
      </c>
      <c r="EM35" s="263">
        <v>1011.2400000000001</v>
      </c>
      <c r="EN35" s="296">
        <v>1</v>
      </c>
      <c r="EO35" s="263">
        <v>115418.06100056662</v>
      </c>
      <c r="EP35" s="117">
        <v>138815.44592753099</v>
      </c>
      <c r="EQ35" s="146">
        <v>674.1600000000002</v>
      </c>
      <c r="ER35" s="256">
        <v>1.024117862977876E-2</v>
      </c>
      <c r="ES35" s="256">
        <v>1.0293798977695445E-2</v>
      </c>
      <c r="ET35" s="255">
        <v>23301.152206697188</v>
      </c>
      <c r="EU35" s="255">
        <v>1011.2400000000001</v>
      </c>
      <c r="EV35" s="292">
        <v>1</v>
      </c>
      <c r="EW35" s="255">
        <v>115418.06100056662</v>
      </c>
      <c r="EX35" s="119">
        <v>138719.21320726382</v>
      </c>
      <c r="EY35" s="295">
        <v>674.1600000000002</v>
      </c>
      <c r="EZ35" s="189">
        <v>2.4400367828167843E-2</v>
      </c>
      <c r="FA35" s="189">
        <v>2.4700492885565639E-2</v>
      </c>
      <c r="FB35" s="263">
        <v>24680.202660653034</v>
      </c>
      <c r="FC35" s="263">
        <v>1011.2400000000001</v>
      </c>
      <c r="FD35" s="296">
        <v>1</v>
      </c>
      <c r="FE35" s="263">
        <v>115418.06100056662</v>
      </c>
      <c r="FF35" s="117">
        <v>140098.26366121965</v>
      </c>
      <c r="FG35" s="146">
        <v>674.1600000000002</v>
      </c>
      <c r="FH35" s="256">
        <v>8.1549887874415652E-2</v>
      </c>
      <c r="FI35" s="256">
        <v>8.4967342948438773E-2</v>
      </c>
      <c r="FJ35" s="255">
        <v>39782.966748618943</v>
      </c>
      <c r="FK35" s="255">
        <v>1011.2400000000001</v>
      </c>
      <c r="FL35" s="292">
        <v>1</v>
      </c>
      <c r="FM35" s="255">
        <v>115418.06100056662</v>
      </c>
      <c r="FN35" s="119">
        <v>155201.02774918557</v>
      </c>
      <c r="FO35" s="295">
        <v>674.1600000000002</v>
      </c>
      <c r="FP35" s="189">
        <v>9.0665330637305488E-2</v>
      </c>
      <c r="FQ35" s="189">
        <v>9.4902513608680739E-2</v>
      </c>
      <c r="FR35" s="263">
        <v>38096.593922874075</v>
      </c>
      <c r="FS35" s="263">
        <v>1011.2400000000001</v>
      </c>
      <c r="FT35" s="296">
        <v>1</v>
      </c>
      <c r="FU35" s="263">
        <v>39841.549095055212</v>
      </c>
      <c r="FV35" s="117">
        <v>77938.14301792928</v>
      </c>
      <c r="FW35" s="146">
        <v>674.1600000000002</v>
      </c>
      <c r="FX35" s="256">
        <v>9.5076223570352336E-2</v>
      </c>
      <c r="FY35" s="256">
        <v>9.9742678244818306E-2</v>
      </c>
      <c r="FZ35" s="255">
        <v>31872.889799254001</v>
      </c>
      <c r="GA35" s="255">
        <v>1011.2400000000001</v>
      </c>
      <c r="GB35" s="292">
        <v>1</v>
      </c>
      <c r="GC35" s="255">
        <v>34159.071362424511</v>
      </c>
      <c r="GD35" s="119">
        <v>66031.961161678511</v>
      </c>
      <c r="GE35" s="295">
        <v>674.1600000000002</v>
      </c>
      <c r="GF35" s="189">
        <v>0.11407320768168157</v>
      </c>
      <c r="GG35" s="189">
        <v>0.12083417555228837</v>
      </c>
      <c r="GH35" s="263">
        <v>19144.98629493839</v>
      </c>
      <c r="GI35" s="263">
        <v>1011.2400000000001</v>
      </c>
      <c r="GJ35" s="296">
        <v>1</v>
      </c>
      <c r="GK35" s="263">
        <v>115418.06100056662</v>
      </c>
      <c r="GL35" s="117">
        <v>134563.04729550501</v>
      </c>
      <c r="GM35" s="146">
        <v>674.1600000000002</v>
      </c>
      <c r="GN35" s="256">
        <v>-4.8017209211897909E-3</v>
      </c>
      <c r="GO35" s="256">
        <v>-4.7902110889905813E-3</v>
      </c>
      <c r="GP35" s="255">
        <v>30847.417890648368</v>
      </c>
      <c r="GQ35" s="255">
        <v>1011.2400000000001</v>
      </c>
      <c r="GR35" s="292">
        <v>2</v>
      </c>
      <c r="GS35" s="255">
        <v>115418.06100056662</v>
      </c>
      <c r="GT35" s="119">
        <v>146265.478891215</v>
      </c>
      <c r="GU35" s="295">
        <v>674.1600000000002</v>
      </c>
      <c r="GV35" s="189">
        <v>1.9447232701870643E-3</v>
      </c>
      <c r="GW35" s="189">
        <v>1.9466154708893679E-3</v>
      </c>
      <c r="GX35" s="263">
        <v>20787.527882730061</v>
      </c>
      <c r="GY35" s="263">
        <v>1011.2400000000001</v>
      </c>
      <c r="GZ35" s="296">
        <v>2</v>
      </c>
      <c r="HA35" s="263">
        <v>115418.06100056662</v>
      </c>
      <c r="HB35" s="117">
        <v>136205.58888329667</v>
      </c>
      <c r="HC35" s="146">
        <v>674.1600000000002</v>
      </c>
      <c r="HD35" s="256">
        <v>5.9811788637055302E-2</v>
      </c>
      <c r="HE35" s="256">
        <v>6.16367156475226E-2</v>
      </c>
      <c r="HF35" s="255">
        <v>20400.7427882784</v>
      </c>
      <c r="HG35" s="255">
        <v>1011.2400000000001</v>
      </c>
      <c r="HH35" s="292">
        <v>2</v>
      </c>
      <c r="HI35" s="255">
        <v>115418.06100056662</v>
      </c>
      <c r="HJ35" s="119">
        <v>135818.80378884502</v>
      </c>
      <c r="HK35" s="295">
        <v>674.1600000000002</v>
      </c>
      <c r="HL35" s="189">
        <v>6.062351256892777E-2</v>
      </c>
      <c r="HM35" s="189">
        <v>6.2498821425177375E-2</v>
      </c>
      <c r="HN35" s="263">
        <v>28486.050416932732</v>
      </c>
      <c r="HO35" s="263">
        <v>1011.2400000000001</v>
      </c>
      <c r="HP35" s="296">
        <v>2</v>
      </c>
      <c r="HQ35" s="263">
        <v>115418.06100056662</v>
      </c>
      <c r="HR35" s="117">
        <v>143904.11141749937</v>
      </c>
      <c r="HS35" s="146">
        <v>674.1600000000002</v>
      </c>
      <c r="HT35" s="256">
        <v>-1.4205418883364733E-2</v>
      </c>
      <c r="HU35" s="256">
        <v>-1.4104997989855317E-2</v>
      </c>
      <c r="HV35" s="255">
        <v>22628.873885898447</v>
      </c>
      <c r="HW35" s="255">
        <v>1011.2400000000001</v>
      </c>
      <c r="HX35" s="292">
        <v>2</v>
      </c>
      <c r="HY35" s="255">
        <v>115418.06100056662</v>
      </c>
      <c r="HZ35" s="119">
        <v>138046.93488646508</v>
      </c>
      <c r="IA35" s="295">
        <v>674.1600000000002</v>
      </c>
      <c r="IB35" s="189">
        <v>-9.1263973300520409E-4</v>
      </c>
      <c r="IC35" s="189">
        <v>-9.1222340402652424E-4</v>
      </c>
      <c r="ID35" s="263">
        <v>31569.822237041008</v>
      </c>
      <c r="IE35" s="263">
        <v>1011.2400000000001</v>
      </c>
      <c r="IF35" s="296">
        <v>1</v>
      </c>
      <c r="IG35" s="263">
        <v>59560.073187270529</v>
      </c>
      <c r="IH35" s="117">
        <v>91129.895424311544</v>
      </c>
      <c r="II35" s="146">
        <v>674.1600000000002</v>
      </c>
      <c r="IJ35" s="256">
        <v>-9.3443145673371662E-3</v>
      </c>
      <c r="IK35" s="256">
        <v>-9.3007921279211203E-3</v>
      </c>
      <c r="IL35" s="255">
        <v>24342.505430274348</v>
      </c>
      <c r="IM35" s="255">
        <v>1011.2400000000001</v>
      </c>
      <c r="IN35" s="292">
        <v>2</v>
      </c>
      <c r="IO35" s="255">
        <v>115418.06100056662</v>
      </c>
      <c r="IP35" s="119">
        <v>139760.56643084096</v>
      </c>
      <c r="IQ35" s="295">
        <v>674.1600000000002</v>
      </c>
      <c r="IR35" s="189">
        <v>4.4377710023765359E-2</v>
      </c>
      <c r="IS35" s="189">
        <v>4.5377129749060607E-2</v>
      </c>
      <c r="IT35" s="263">
        <v>26823.650094481924</v>
      </c>
      <c r="IU35" s="263">
        <v>1011.2400000000001</v>
      </c>
      <c r="IV35" s="296">
        <v>1</v>
      </c>
      <c r="IW35" s="263">
        <v>115418.06100056662</v>
      </c>
      <c r="IX35" s="117">
        <v>142241.71109504855</v>
      </c>
      <c r="IY35" s="146">
        <v>674.1600000000002</v>
      </c>
      <c r="IZ35" s="256">
        <v>3.6886408983221958E-2</v>
      </c>
      <c r="JA35" s="256">
        <v>3.7575154927197651E-2</v>
      </c>
      <c r="JB35" s="255">
        <v>30891.596200750409</v>
      </c>
      <c r="JC35" s="255">
        <v>1011.2400000000001</v>
      </c>
      <c r="JD35" s="292">
        <v>2</v>
      </c>
      <c r="JE35" s="255">
        <v>115418.06100056662</v>
      </c>
      <c r="JF35" s="119">
        <v>146309.65720131702</v>
      </c>
      <c r="JG35" s="295">
        <v>674.1600000000002</v>
      </c>
      <c r="JH35" s="189">
        <v>1.6992894597942565E-2</v>
      </c>
      <c r="JI35" s="189">
        <v>1.7138095124450858E-2</v>
      </c>
      <c r="JJ35" s="263">
        <v>20868.161183535169</v>
      </c>
      <c r="JK35" s="263">
        <v>1011.2400000000001</v>
      </c>
      <c r="JL35" s="296">
        <v>2</v>
      </c>
      <c r="JM35" s="263">
        <v>51958.738009460751</v>
      </c>
      <c r="JN35" s="117">
        <v>72826.899192995916</v>
      </c>
      <c r="JO35" s="146">
        <v>674.1600000000002</v>
      </c>
      <c r="JP35" s="256">
        <v>8.3219068541838352E-3</v>
      </c>
      <c r="JQ35" s="256">
        <v>8.3566301756090589E-3</v>
      </c>
      <c r="JR35" s="255">
        <v>24078.499943576404</v>
      </c>
      <c r="JS35" s="255">
        <v>1011.2400000000001</v>
      </c>
      <c r="JT35" s="292">
        <v>2</v>
      </c>
      <c r="JU35" s="255">
        <v>115418.06100056662</v>
      </c>
      <c r="JV35" s="119">
        <v>139496.56094414304</v>
      </c>
      <c r="JW35" s="295">
        <v>674.1600000000002</v>
      </c>
      <c r="JX35" s="189">
        <v>-0.15294831184243299</v>
      </c>
      <c r="JY35" s="189">
        <v>-0.1418259218979947</v>
      </c>
      <c r="JZ35" s="263">
        <v>27034.813591670227</v>
      </c>
      <c r="KA35" s="263">
        <v>1011.2400000000001</v>
      </c>
      <c r="KB35" s="296">
        <v>1</v>
      </c>
      <c r="KC35" s="263">
        <v>115418.06100056662</v>
      </c>
      <c r="KD35" s="117">
        <v>142452.87459223685</v>
      </c>
      <c r="KE35" s="146">
        <v>674.1600000000002</v>
      </c>
      <c r="KF35" s="256">
        <v>2.2452828014578839E-3</v>
      </c>
      <c r="KG35" s="256">
        <v>2.2478053364687334E-3</v>
      </c>
      <c r="KH35" s="255">
        <v>18334.633143936971</v>
      </c>
      <c r="KI35" s="255">
        <v>1011.2400000000001</v>
      </c>
      <c r="KJ35" s="292">
        <v>1</v>
      </c>
      <c r="KK35" s="255">
        <v>115418.06100056662</v>
      </c>
      <c r="KL35" s="119">
        <v>133752.69414450359</v>
      </c>
      <c r="KM35" s="295">
        <v>674.1600000000002</v>
      </c>
      <c r="KN35" s="189">
        <v>-6.414475166841975E-2</v>
      </c>
      <c r="KO35" s="189">
        <v>-6.21307684313821E-2</v>
      </c>
      <c r="KP35" s="263">
        <v>23834.665205371039</v>
      </c>
      <c r="KQ35" s="263">
        <v>1011.2400000000001</v>
      </c>
      <c r="KR35" s="296">
        <v>2</v>
      </c>
      <c r="KS35" s="263">
        <v>115418.06100056662</v>
      </c>
      <c r="KT35" s="117">
        <v>139252.72620593765</v>
      </c>
      <c r="KU35" s="146">
        <v>674.1600000000002</v>
      </c>
      <c r="KV35" s="256">
        <v>2.684704251640721E-2</v>
      </c>
      <c r="KW35" s="256">
        <v>2.7210671187186009E-2</v>
      </c>
      <c r="KX35" s="255">
        <v>35315.61022358272</v>
      </c>
      <c r="KY35" s="255">
        <v>1011.2400000000001</v>
      </c>
      <c r="KZ35" s="292">
        <v>1</v>
      </c>
      <c r="LA35" s="255">
        <v>115418.06100056662</v>
      </c>
      <c r="LB35" s="119">
        <v>150733.67122414935</v>
      </c>
      <c r="LC35" s="295">
        <v>674.1600000000002</v>
      </c>
      <c r="LD35" s="189">
        <v>-2.3383849638912137E-2</v>
      </c>
      <c r="LE35" s="189">
        <v>-2.3112566092258979E-2</v>
      </c>
      <c r="LF35" s="263">
        <v>35336.793819432787</v>
      </c>
      <c r="LG35" s="263">
        <v>1011.2400000000001</v>
      </c>
      <c r="LH35" s="296">
        <v>2</v>
      </c>
      <c r="LI35" s="263">
        <v>115418.06100056662</v>
      </c>
      <c r="LJ35" s="117">
        <v>150754.85481999943</v>
      </c>
      <c r="LK35" s="146">
        <v>674.1600000000002</v>
      </c>
      <c r="LL35" s="256">
        <v>-4.8765568484520636E-3</v>
      </c>
      <c r="LM35" s="256">
        <v>-4.8646857496392748E-3</v>
      </c>
      <c r="LN35" s="255">
        <v>31004.238511878568</v>
      </c>
      <c r="LO35" s="255">
        <v>1011.2400000000001</v>
      </c>
      <c r="LP35" s="292">
        <v>1</v>
      </c>
      <c r="LQ35" s="255">
        <v>115418.06100056662</v>
      </c>
      <c r="LR35" s="119">
        <v>146422.2995124452</v>
      </c>
      <c r="LS35" s="295">
        <v>674.1600000000002</v>
      </c>
      <c r="LT35" s="189">
        <v>-7.2233847399312268E-2</v>
      </c>
      <c r="LU35" s="189">
        <v>-6.9686680977884774E-2</v>
      </c>
      <c r="LV35" s="263">
        <v>34651.587790633086</v>
      </c>
      <c r="LW35" s="263">
        <v>1011.2400000000001</v>
      </c>
      <c r="LX35" s="296">
        <v>2</v>
      </c>
      <c r="LY35" s="263">
        <v>115418.06100056662</v>
      </c>
      <c r="LZ35" s="117">
        <v>150069.64879119972</v>
      </c>
      <c r="MA35" s="146">
        <v>674.1600000000002</v>
      </c>
      <c r="MB35" s="256">
        <v>6.7609688408565511E-3</v>
      </c>
      <c r="MC35" s="256">
        <v>6.7838757859717269E-3</v>
      </c>
      <c r="MD35" s="255">
        <v>18263.70383239997</v>
      </c>
      <c r="ME35" s="255">
        <v>1011.2400000000001</v>
      </c>
      <c r="MF35" s="292">
        <v>2</v>
      </c>
      <c r="MG35" s="255">
        <v>115418.06100056662</v>
      </c>
      <c r="MH35" s="119">
        <v>133681.76483296658</v>
      </c>
      <c r="MI35" s="295">
        <v>674.1600000000002</v>
      </c>
      <c r="MJ35" s="189">
        <v>1.9706533700187934E-2</v>
      </c>
      <c r="MK35" s="189">
        <v>1.9901989241266849E-2</v>
      </c>
      <c r="ML35" s="263">
        <v>35802.490929982181</v>
      </c>
      <c r="MM35" s="263">
        <v>1011.2400000000001</v>
      </c>
      <c r="MN35" s="296">
        <v>1</v>
      </c>
      <c r="MO35" s="263">
        <v>115418.06100056662</v>
      </c>
      <c r="MP35" s="117">
        <v>151220.5519305488</v>
      </c>
      <c r="MQ35" s="146">
        <v>674.1600000000002</v>
      </c>
      <c r="MR35" s="256">
        <v>-5.7997221703951614E-2</v>
      </c>
      <c r="MS35" s="256">
        <v>-5.6347430820639421E-2</v>
      </c>
      <c r="MT35" s="255">
        <v>32640.577823107014</v>
      </c>
      <c r="MU35" s="255">
        <v>1011.2400000000001</v>
      </c>
      <c r="MV35" s="292">
        <v>2</v>
      </c>
      <c r="MW35" s="255">
        <v>80167.153191060788</v>
      </c>
      <c r="MX35" s="119">
        <v>112807.7310141678</v>
      </c>
      <c r="MY35" s="295">
        <v>674.1600000000002</v>
      </c>
      <c r="MZ35" s="189">
        <v>1.9317422861439591E-2</v>
      </c>
      <c r="NA35" s="189">
        <v>1.9505211523053845E-2</v>
      </c>
      <c r="NB35" s="263">
        <v>29548.856879531078</v>
      </c>
      <c r="NC35" s="263">
        <v>1011.2400000000001</v>
      </c>
      <c r="ND35" s="296">
        <v>1</v>
      </c>
      <c r="NE35" s="263">
        <v>115418.06100056662</v>
      </c>
      <c r="NF35" s="117">
        <v>144966.9178800977</v>
      </c>
      <c r="NG35" s="146">
        <v>674.1600000000002</v>
      </c>
      <c r="NH35" s="256">
        <v>-2.0659578907516296E-2</v>
      </c>
      <c r="NI35" s="256">
        <v>-2.0447631895262774E-2</v>
      </c>
      <c r="NJ35" s="255">
        <v>37283.795369864485</v>
      </c>
      <c r="NK35" s="255">
        <v>1011.2400000000001</v>
      </c>
      <c r="NL35" s="292">
        <v>1</v>
      </c>
      <c r="NM35" s="255">
        <v>115418.06100056662</v>
      </c>
      <c r="NN35" s="119">
        <v>152701.85637043111</v>
      </c>
      <c r="NO35" s="295">
        <v>674.1600000000002</v>
      </c>
      <c r="NP35" s="189">
        <v>-5.0168345581711946E-2</v>
      </c>
      <c r="NQ35" s="189">
        <v>-4.8930697291818759E-2</v>
      </c>
      <c r="NR35" s="263">
        <v>25449.274868203254</v>
      </c>
      <c r="NS35" s="263">
        <v>1011.2400000000001</v>
      </c>
      <c r="NT35" s="296">
        <v>2</v>
      </c>
      <c r="NU35" s="263">
        <v>115418.06100056662</v>
      </c>
      <c r="NV35" s="117">
        <v>140867.33586876988</v>
      </c>
      <c r="NW35" s="146">
        <v>674.1600000000002</v>
      </c>
      <c r="NX35" s="256">
        <v>-6.638644975936793E-2</v>
      </c>
      <c r="NY35" s="256">
        <v>-6.423083336213653E-2</v>
      </c>
      <c r="NZ35" s="255">
        <v>25347.529702936339</v>
      </c>
      <c r="OA35" s="255">
        <v>1011.2400000000001</v>
      </c>
      <c r="OB35" s="292">
        <v>2</v>
      </c>
      <c r="OC35" s="255">
        <v>115418.06100056662</v>
      </c>
      <c r="OD35" s="119">
        <v>140765.59070350297</v>
      </c>
      <c r="OE35" s="295">
        <v>674.1600000000002</v>
      </c>
      <c r="OF35" s="189">
        <v>-3.1663051515111146E-2</v>
      </c>
      <c r="OG35" s="189">
        <v>-3.1167026109840901E-2</v>
      </c>
      <c r="OH35" s="263">
        <v>24742.642814520415</v>
      </c>
      <c r="OI35" s="263">
        <v>1011.2400000000001</v>
      </c>
      <c r="OJ35" s="296">
        <v>2</v>
      </c>
      <c r="OK35" s="263">
        <v>115418.06100056662</v>
      </c>
      <c r="OL35" s="117">
        <v>140160.70381508704</v>
      </c>
      <c r="OM35" s="146">
        <v>674.1600000000002</v>
      </c>
      <c r="ON35" s="256">
        <v>2.4606102905469569E-2</v>
      </c>
      <c r="OO35" s="256">
        <v>2.4911331408376869E-2</v>
      </c>
      <c r="OP35" s="255">
        <v>24662.421310025064</v>
      </c>
      <c r="OQ35" s="255">
        <v>1011.2400000000001</v>
      </c>
      <c r="OR35" s="292">
        <v>2</v>
      </c>
      <c r="OS35" s="255">
        <v>115418.06100056662</v>
      </c>
      <c r="OT35" s="119">
        <v>140080.48231059167</v>
      </c>
      <c r="OU35" s="295">
        <v>674.1600000000002</v>
      </c>
      <c r="OV35" s="189">
        <v>9.9930411046543335E-2</v>
      </c>
      <c r="OW35" s="189">
        <v>0.10509401306396859</v>
      </c>
      <c r="OX35" s="263">
        <v>28349.258360134903</v>
      </c>
      <c r="OY35" s="263">
        <v>1011.2400000000001</v>
      </c>
      <c r="OZ35" s="296">
        <v>1</v>
      </c>
      <c r="PA35" s="263">
        <v>115418.06100056662</v>
      </c>
      <c r="PB35" s="117">
        <v>143767.31936070154</v>
      </c>
      <c r="PC35" s="146">
        <v>674.1600000000002</v>
      </c>
      <c r="PD35" s="256">
        <v>-3.4435731436881528E-2</v>
      </c>
      <c r="PE35" s="256">
        <v>-3.3849569208839636E-2</v>
      </c>
      <c r="PF35" s="255">
        <v>24326.167670981526</v>
      </c>
      <c r="PG35" s="255">
        <v>1011.2400000000001</v>
      </c>
      <c r="PH35" s="292">
        <v>1</v>
      </c>
      <c r="PI35" s="255">
        <v>34159.071362424511</v>
      </c>
      <c r="PJ35" s="119">
        <v>58485.239033406033</v>
      </c>
      <c r="PK35" s="295">
        <v>674.1600000000002</v>
      </c>
      <c r="PL35" s="189">
        <v>1.3583449392101559E-2</v>
      </c>
      <c r="PM35" s="189">
        <v>1.3676123577085253E-2</v>
      </c>
      <c r="PN35" s="263">
        <v>34485.182631255419</v>
      </c>
      <c r="PO35" s="263">
        <v>1011.2400000000001</v>
      </c>
      <c r="PP35" s="296">
        <v>2</v>
      </c>
      <c r="PQ35" s="263">
        <v>47314.110969704874</v>
      </c>
      <c r="PR35" s="117">
        <v>81799.293600960285</v>
      </c>
      <c r="PS35" s="146">
        <v>674.1600000000002</v>
      </c>
      <c r="PT35" s="256">
        <v>8.8166562472040536E-2</v>
      </c>
      <c r="PU35" s="256">
        <v>9.2170021417626868E-2</v>
      </c>
      <c r="PV35" s="255">
        <v>45562.220957209473</v>
      </c>
      <c r="PW35" s="255">
        <v>1011.2400000000001</v>
      </c>
      <c r="PX35" s="292">
        <v>2</v>
      </c>
      <c r="PY35" s="255">
        <v>115418.06100056662</v>
      </c>
      <c r="PZ35" s="119">
        <v>160980.28195777611</v>
      </c>
      <c r="QA35" s="295">
        <v>674.1600000000002</v>
      </c>
      <c r="QB35" s="189">
        <v>1.6358395803918815E-2</v>
      </c>
      <c r="QC35" s="189">
        <v>1.6492926930604002E-2</v>
      </c>
      <c r="QD35" s="263">
        <v>26540.025465839393</v>
      </c>
      <c r="QE35" s="263">
        <v>1011.2400000000001</v>
      </c>
      <c r="QF35" s="296">
        <v>1</v>
      </c>
      <c r="QG35" s="263">
        <v>45937.768582969387</v>
      </c>
      <c r="QH35" s="117">
        <v>72477.794048808777</v>
      </c>
      <c r="QI35" s="146">
        <v>674.1600000000002</v>
      </c>
      <c r="QJ35" s="256">
        <v>2.6398084978600338E-2</v>
      </c>
      <c r="QK35" s="256">
        <v>2.6749600721715838E-2</v>
      </c>
      <c r="QL35" s="255">
        <v>28277.109778131577</v>
      </c>
      <c r="QM35" s="255">
        <v>1011.2400000000001</v>
      </c>
      <c r="QN35" s="292">
        <v>1</v>
      </c>
      <c r="QO35" s="255">
        <v>115418.06100056662</v>
      </c>
      <c r="QP35" s="119">
        <v>143695.1707786982</v>
      </c>
      <c r="QQ35" s="295">
        <v>674.1600000000002</v>
      </c>
      <c r="QR35" s="189">
        <v>-3.4232385667340125E-2</v>
      </c>
      <c r="QS35" s="189">
        <v>-3.3653086629723994E-2</v>
      </c>
      <c r="QT35" s="263">
        <v>20080.171390060284</v>
      </c>
      <c r="QU35" s="263">
        <v>1011.2400000000001</v>
      </c>
      <c r="QV35" s="296">
        <v>2</v>
      </c>
      <c r="QW35" s="263">
        <v>115418.06100056662</v>
      </c>
      <c r="QX35" s="117">
        <v>135498.23239062692</v>
      </c>
      <c r="QY35" s="146">
        <v>674.1600000000002</v>
      </c>
      <c r="QZ35" s="256">
        <v>6.0468130537195658E-2</v>
      </c>
      <c r="RA35" s="256">
        <v>6.2333741025187406E-2</v>
      </c>
      <c r="RB35" s="255">
        <v>27226.257945137248</v>
      </c>
      <c r="RC35" s="255">
        <v>1011.2400000000001</v>
      </c>
      <c r="RD35" s="292">
        <v>1</v>
      </c>
      <c r="RE35" s="255">
        <v>115418.06100056662</v>
      </c>
      <c r="RF35" s="119">
        <v>142644.31894570388</v>
      </c>
      <c r="RG35" s="295">
        <v>674.1600000000002</v>
      </c>
      <c r="RH35" s="189">
        <v>2.2711726046027461E-2</v>
      </c>
      <c r="RI35" s="189">
        <v>2.2971600969491801E-2</v>
      </c>
      <c r="RJ35" s="263">
        <v>26658.092192232329</v>
      </c>
      <c r="RK35" s="263">
        <v>1011.2400000000001</v>
      </c>
      <c r="RL35" s="296">
        <v>2</v>
      </c>
      <c r="RM35" s="263">
        <v>115418.06100056662</v>
      </c>
      <c r="RN35" s="117">
        <v>142076.15319279896</v>
      </c>
      <c r="RO35" s="146">
        <v>674.1600000000002</v>
      </c>
      <c r="RP35" s="256">
        <v>-5.7452357541295414E-2</v>
      </c>
      <c r="RQ35" s="256">
        <v>-5.5833128253900188E-2</v>
      </c>
      <c r="RR35" s="255">
        <v>21583.948130327088</v>
      </c>
      <c r="RS35" s="255">
        <v>1011.2400000000001</v>
      </c>
      <c r="RT35" s="292">
        <v>2</v>
      </c>
      <c r="RU35" s="255">
        <v>115418.06100056662</v>
      </c>
      <c r="RV35" s="119">
        <v>137002.00913089371</v>
      </c>
      <c r="RW35" s="295">
        <v>674.1600000000002</v>
      </c>
      <c r="RX35" s="189">
        <v>-2.107749494420978E-3</v>
      </c>
      <c r="RY35" s="189">
        <v>-2.1055297502841075E-3</v>
      </c>
      <c r="RZ35" s="263">
        <v>26871.302405533825</v>
      </c>
      <c r="SA35" s="263">
        <v>1011.2400000000001</v>
      </c>
      <c r="SB35" s="296">
        <v>1</v>
      </c>
      <c r="SC35" s="263">
        <v>115418.06100056662</v>
      </c>
      <c r="SD35" s="117">
        <v>142289.36340610046</v>
      </c>
      <c r="SE35" s="146">
        <v>674.1600000000002</v>
      </c>
      <c r="SF35" s="256">
        <v>5.7576410058940486E-2</v>
      </c>
      <c r="SG35" s="256">
        <v>5.9266206155795587E-2</v>
      </c>
      <c r="SH35" s="255">
        <v>27413.598992512019</v>
      </c>
      <c r="SI35" s="255">
        <v>1011.2400000000001</v>
      </c>
      <c r="SJ35" s="292">
        <v>2</v>
      </c>
      <c r="SK35" s="255">
        <v>47314.110969704874</v>
      </c>
      <c r="SL35" s="119">
        <v>74727.70996221689</v>
      </c>
      <c r="SM35" s="295">
        <v>674.1600000000002</v>
      </c>
      <c r="SN35" s="189">
        <v>-9.0793597427296473E-3</v>
      </c>
      <c r="SO35" s="189">
        <v>-9.0382668159223467E-3</v>
      </c>
      <c r="SP35" s="263">
        <v>27915.574538212641</v>
      </c>
      <c r="SQ35" s="263">
        <v>1011.2400000000001</v>
      </c>
      <c r="SR35" s="296">
        <v>1</v>
      </c>
      <c r="SS35" s="263">
        <v>115418.06100056662</v>
      </c>
      <c r="ST35" s="117">
        <v>143333.63553877926</v>
      </c>
      <c r="SU35" s="146">
        <v>674.1600000000002</v>
      </c>
      <c r="SV35" s="256">
        <v>8.8152910469115747E-2</v>
      </c>
      <c r="SW35" s="256">
        <v>9.2155111211077445E-2</v>
      </c>
      <c r="SX35" s="255">
        <v>24263.851170415572</v>
      </c>
      <c r="SY35" s="255">
        <v>1011.2400000000001</v>
      </c>
      <c r="SZ35" s="292">
        <v>1</v>
      </c>
      <c r="TA35" s="255">
        <v>115418.06100056662</v>
      </c>
      <c r="TB35" s="119">
        <v>139681.91217098219</v>
      </c>
      <c r="TC35" s="295">
        <v>674.1600000000002</v>
      </c>
      <c r="TD35" s="189">
        <v>3.4535093716696531E-2</v>
      </c>
      <c r="TE35" s="189">
        <v>3.5138354590857457E-2</v>
      </c>
      <c r="TF35" s="263">
        <v>25519.490452241935</v>
      </c>
      <c r="TG35" s="263">
        <v>1011.2400000000001</v>
      </c>
      <c r="TH35" s="296">
        <v>1</v>
      </c>
      <c r="TI35" s="263">
        <v>115418.06100056662</v>
      </c>
      <c r="TJ35" s="117">
        <v>140937.55145280855</v>
      </c>
      <c r="TK35" s="146">
        <v>674.1600000000002</v>
      </c>
      <c r="TL35" s="256">
        <v>-6.7416073285591516E-2</v>
      </c>
      <c r="TM35" s="256">
        <v>-6.5193827465454768E-2</v>
      </c>
      <c r="TN35" s="255">
        <v>29180.188231599815</v>
      </c>
      <c r="TO35" s="255">
        <v>1011.2400000000001</v>
      </c>
      <c r="TP35" s="292">
        <v>2</v>
      </c>
      <c r="TQ35" s="255">
        <v>115418.06100056662</v>
      </c>
      <c r="TR35" s="119">
        <v>144598.24923216645</v>
      </c>
      <c r="TS35" s="295">
        <v>674.1600000000002</v>
      </c>
      <c r="TT35" s="189">
        <v>0.10092229737369171</v>
      </c>
      <c r="TU35" s="189">
        <v>0.10619068450253066</v>
      </c>
      <c r="TV35" s="263">
        <v>47523.004463085941</v>
      </c>
      <c r="TW35" s="263">
        <v>1011.2400000000001</v>
      </c>
      <c r="TX35" s="296">
        <v>1</v>
      </c>
      <c r="TY35" s="263">
        <v>115418.06100056662</v>
      </c>
      <c r="TZ35" s="117">
        <v>162941.06546365257</v>
      </c>
      <c r="UA35" s="146">
        <v>674.1600000000002</v>
      </c>
      <c r="UB35" s="256">
        <v>9.7259523255401222E-4</v>
      </c>
      <c r="UC35" s="256">
        <v>9.7306835667088087E-4</v>
      </c>
      <c r="UD35" s="255">
        <v>23877.360284159055</v>
      </c>
      <c r="UE35" s="255">
        <v>1011.2400000000001</v>
      </c>
      <c r="UF35" s="292">
        <v>1</v>
      </c>
      <c r="UG35" s="255">
        <v>44639.332369067946</v>
      </c>
      <c r="UH35" s="119">
        <v>68516.692653227001</v>
      </c>
      <c r="UI35" s="295">
        <v>674.1600000000002</v>
      </c>
      <c r="UJ35" s="189">
        <v>-8.8523796641026692E-3</v>
      </c>
      <c r="UK35" s="189">
        <v>-8.8133127147238532E-3</v>
      </c>
      <c r="UL35" s="263">
        <v>38061.945519890825</v>
      </c>
      <c r="UM35" s="263">
        <v>1011.2400000000001</v>
      </c>
      <c r="UN35" s="296">
        <v>2</v>
      </c>
      <c r="UO35" s="263">
        <v>115418.06100056662</v>
      </c>
      <c r="UP35" s="117">
        <v>153480.00652045745</v>
      </c>
      <c r="UQ35" s="146">
        <v>674.1600000000002</v>
      </c>
      <c r="UR35" s="256">
        <v>-3.4873655401727807E-2</v>
      </c>
      <c r="US35" s="256">
        <v>-3.4272577006743354E-2</v>
      </c>
      <c r="UT35" s="255">
        <v>26999.326196426977</v>
      </c>
      <c r="UU35" s="255">
        <v>1011.2400000000001</v>
      </c>
      <c r="UV35" s="292">
        <v>1</v>
      </c>
      <c r="UW35" s="255">
        <v>115418.06100056662</v>
      </c>
      <c r="UX35" s="119">
        <v>142417.3871969936</v>
      </c>
      <c r="UY35" s="295">
        <v>674.1600000000002</v>
      </c>
      <c r="UZ35" s="189">
        <v>-6.3561848316247031E-3</v>
      </c>
      <c r="VA35" s="189">
        <v>-6.3360270203550728E-3</v>
      </c>
      <c r="VB35" s="263">
        <v>27237.597313867693</v>
      </c>
      <c r="VC35" s="263">
        <v>1011.2400000000001</v>
      </c>
      <c r="VD35" s="296">
        <v>2</v>
      </c>
      <c r="VE35" s="263">
        <v>115418.06100056662</v>
      </c>
      <c r="VF35" s="117">
        <v>142655.65831443432</v>
      </c>
      <c r="VG35" s="146">
        <v>674.1600000000002</v>
      </c>
      <c r="VH35" s="256">
        <v>9.61353536246463E-2</v>
      </c>
      <c r="VI35" s="256">
        <v>0.10090806580689304</v>
      </c>
      <c r="VJ35" s="255">
        <v>39827.920378238785</v>
      </c>
      <c r="VK35" s="255">
        <v>1011.2400000000001</v>
      </c>
      <c r="VL35" s="292">
        <v>1</v>
      </c>
      <c r="VM35" s="255">
        <v>115418.06100056662</v>
      </c>
      <c r="VN35" s="119">
        <v>155245.98137880542</v>
      </c>
      <c r="VO35" s="295">
        <v>674.1600000000002</v>
      </c>
      <c r="VP35" s="189">
        <v>3.0440633487499116E-2</v>
      </c>
      <c r="VQ35" s="189">
        <v>3.0908686778645444E-2</v>
      </c>
      <c r="VR35" s="263">
        <v>25786.15917040444</v>
      </c>
      <c r="VS35" s="263">
        <v>1011.2400000000001</v>
      </c>
      <c r="VT35" s="296">
        <v>2</v>
      </c>
      <c r="VU35" s="263">
        <v>115418.06100056662</v>
      </c>
      <c r="VV35" s="117">
        <v>141204.22017097106</v>
      </c>
      <c r="VW35" s="146">
        <v>674.1600000000002</v>
      </c>
      <c r="VX35" s="256">
        <v>9.6003424504602138E-3</v>
      </c>
      <c r="VY35" s="256">
        <v>9.6465735644495343E-3</v>
      </c>
      <c r="VZ35" s="255">
        <v>32841.272404899129</v>
      </c>
      <c r="WA35" s="255">
        <v>1011.2400000000001</v>
      </c>
      <c r="WB35" s="292">
        <v>2</v>
      </c>
      <c r="WC35" s="255">
        <v>39841.549095055212</v>
      </c>
      <c r="WD35" s="119">
        <v>72682.821499954342</v>
      </c>
      <c r="WE35" s="295">
        <v>674.1600000000002</v>
      </c>
      <c r="WF35" s="189">
        <v>5.8633995665286744E-2</v>
      </c>
      <c r="WG35" s="189">
        <v>6.0387063445511258E-2</v>
      </c>
      <c r="WH35" s="263">
        <v>30317.191779190573</v>
      </c>
      <c r="WI35" s="263">
        <v>1011.2400000000001</v>
      </c>
      <c r="WJ35" s="296">
        <v>1</v>
      </c>
      <c r="WK35" s="263">
        <v>115418.06100056662</v>
      </c>
      <c r="WL35" s="117">
        <v>145735.2527797572</v>
      </c>
      <c r="WM35" s="146">
        <v>674.1600000000002</v>
      </c>
      <c r="WN35" s="256">
        <v>4.1713054928806538E-2</v>
      </c>
      <c r="WO35" s="256">
        <v>4.2595268250853024E-2</v>
      </c>
      <c r="WP35" s="255">
        <v>22686.351548203202</v>
      </c>
      <c r="WQ35" s="255">
        <v>1011.2400000000001</v>
      </c>
      <c r="WR35" s="292">
        <v>2</v>
      </c>
      <c r="WS35" s="255">
        <v>115418.06100056662</v>
      </c>
      <c r="WT35" s="119">
        <v>138104.41254876982</v>
      </c>
      <c r="WU35" s="295">
        <v>674.1600000000002</v>
      </c>
      <c r="WV35" s="189">
        <v>5.8688546233865817E-2</v>
      </c>
      <c r="WW35" s="189">
        <v>6.0444909740495767E-2</v>
      </c>
      <c r="WX35" s="263">
        <v>30401.629503306649</v>
      </c>
      <c r="WY35" s="263">
        <v>1011.2400000000001</v>
      </c>
      <c r="WZ35" s="296">
        <v>1</v>
      </c>
      <c r="XA35" s="263">
        <v>115418.06100056662</v>
      </c>
      <c r="XB35" s="117">
        <v>145819.69050387328</v>
      </c>
      <c r="XC35" s="146">
        <v>674.1600000000002</v>
      </c>
      <c r="XD35" s="256">
        <v>-1.7306145301632578E-2</v>
      </c>
      <c r="XE35" s="256">
        <v>-1.7157254117128096E-2</v>
      </c>
      <c r="XF35" s="255">
        <v>29262.370747522964</v>
      </c>
      <c r="XG35" s="255">
        <v>1011.2400000000001</v>
      </c>
      <c r="XH35" s="292">
        <v>1</v>
      </c>
      <c r="XI35" s="255">
        <v>115418.06100056662</v>
      </c>
      <c r="XJ35" s="119">
        <v>144680.43174808958</v>
      </c>
      <c r="XK35" s="295">
        <v>674.1600000000002</v>
      </c>
      <c r="XL35" s="189">
        <v>-3.9638396763761331E-2</v>
      </c>
      <c r="XM35" s="189">
        <v>-3.8863073454638797E-2</v>
      </c>
      <c r="XN35" s="263">
        <v>29224.092511856452</v>
      </c>
      <c r="XO35" s="263">
        <v>1011.2400000000001</v>
      </c>
      <c r="XP35" s="296">
        <v>2</v>
      </c>
      <c r="XQ35" s="263">
        <v>115418.06100056662</v>
      </c>
      <c r="XR35" s="117">
        <v>144642.15351242307</v>
      </c>
      <c r="XS35" s="146">
        <v>674.1600000000002</v>
      </c>
      <c r="XT35" s="256">
        <v>2.5346005832103564E-3</v>
      </c>
      <c r="XU35" s="256">
        <v>2.5378153987858365E-3</v>
      </c>
      <c r="XV35" s="255">
        <v>29394.42882031835</v>
      </c>
      <c r="XW35" s="255">
        <v>1011.2400000000001</v>
      </c>
      <c r="XX35" s="292">
        <v>1</v>
      </c>
      <c r="XY35" s="255">
        <v>115418.06100056662</v>
      </c>
      <c r="XZ35" s="119">
        <v>144812.48982088498</v>
      </c>
      <c r="YA35" s="295">
        <v>674.1600000000002</v>
      </c>
      <c r="YB35" s="189">
        <v>-1.8809643033958323E-2</v>
      </c>
      <c r="YC35" s="189">
        <v>-1.8633845652629599E-2</v>
      </c>
      <c r="YD35" s="263">
        <v>28635.379127553493</v>
      </c>
      <c r="YE35" s="263">
        <v>1011.2400000000001</v>
      </c>
      <c r="YF35" s="296">
        <v>2</v>
      </c>
      <c r="YG35" s="263">
        <v>115418.06100056662</v>
      </c>
      <c r="YH35" s="117">
        <v>144053.44012812013</v>
      </c>
      <c r="YI35" s="146">
        <v>674.1600000000002</v>
      </c>
      <c r="YJ35" s="256">
        <v>3.4386351184444046E-2</v>
      </c>
      <c r="YK35" s="256">
        <v>3.4984396941073026E-2</v>
      </c>
      <c r="YL35" s="255">
        <v>38553.590274825205</v>
      </c>
      <c r="YM35" s="255">
        <v>1011.2400000000001</v>
      </c>
      <c r="YN35" s="292">
        <v>1</v>
      </c>
      <c r="YO35" s="255">
        <v>115418.06100056662</v>
      </c>
      <c r="YP35" s="119">
        <v>153971.65127539184</v>
      </c>
      <c r="YQ35" s="295">
        <v>674.1600000000002</v>
      </c>
      <c r="YR35" s="189">
        <v>-7.2715591298852772E-2</v>
      </c>
      <c r="YS35" s="189">
        <v>-7.0134745809069976E-2</v>
      </c>
      <c r="YT35" s="263">
        <v>26752.3581182874</v>
      </c>
      <c r="YU35" s="263">
        <v>1011.2400000000001</v>
      </c>
      <c r="YV35" s="296">
        <v>1</v>
      </c>
      <c r="YW35" s="263">
        <v>115418.06100056662</v>
      </c>
      <c r="YX35" s="117">
        <v>142170.41911885401</v>
      </c>
      <c r="YY35" s="146">
        <v>674.1600000000002</v>
      </c>
      <c r="YZ35" s="256">
        <v>1.8290747076504164E-2</v>
      </c>
      <c r="ZA35" s="256">
        <v>1.8459047337379353E-2</v>
      </c>
      <c r="ZB35" s="255">
        <v>28142.921080839275</v>
      </c>
      <c r="ZC35" s="255">
        <v>1011.2400000000001</v>
      </c>
      <c r="ZD35" s="292">
        <v>1</v>
      </c>
      <c r="ZE35" s="255">
        <v>115418.06100056662</v>
      </c>
      <c r="ZF35" s="119">
        <v>143560.98208140591</v>
      </c>
      <c r="ZG35" s="295">
        <v>674.1600000000002</v>
      </c>
      <c r="ZH35" s="189">
        <v>3.6724139342984775E-2</v>
      </c>
      <c r="ZI35" s="189">
        <v>3.7406801639771725E-2</v>
      </c>
      <c r="ZJ35" s="263">
        <v>24485.923932865735</v>
      </c>
      <c r="ZK35" s="263">
        <v>1011.2400000000001</v>
      </c>
      <c r="ZL35" s="296">
        <v>1</v>
      </c>
      <c r="ZM35" s="263">
        <v>36752.606842142915</v>
      </c>
      <c r="ZN35" s="117">
        <v>61238.53077500865</v>
      </c>
      <c r="ZO35" s="146">
        <v>674.1600000000002</v>
      </c>
      <c r="ZP35" s="256">
        <v>-4.8192505418105568E-2</v>
      </c>
      <c r="ZQ35" s="256">
        <v>-4.704967868104426E-2</v>
      </c>
      <c r="ZR35" s="255">
        <v>27158.570777098023</v>
      </c>
      <c r="ZS35" s="255">
        <v>1011.2400000000001</v>
      </c>
      <c r="ZT35" s="292">
        <v>1</v>
      </c>
      <c r="ZU35" s="255">
        <v>115418.06100056662</v>
      </c>
      <c r="ZV35" s="119">
        <v>142576.63177766465</v>
      </c>
      <c r="ZW35" s="295">
        <v>674.1600000000002</v>
      </c>
      <c r="ZX35" s="189">
        <v>7.3782539738132423E-3</v>
      </c>
      <c r="ZY35" s="189">
        <v>7.4055403570036926E-3</v>
      </c>
      <c r="ZZ35" s="263">
        <v>23256.579173821421</v>
      </c>
      <c r="AAA35" s="263">
        <v>1011.2400000000001</v>
      </c>
      <c r="AAB35" s="296">
        <v>2</v>
      </c>
      <c r="AAC35" s="263">
        <v>115418.06100056662</v>
      </c>
      <c r="AAD35" s="117">
        <v>138674.64017438804</v>
      </c>
      <c r="AAE35" s="146">
        <v>674.1600000000002</v>
      </c>
      <c r="AAF35" s="256">
        <v>6.6681279692347981E-2</v>
      </c>
      <c r="AAG35" s="256">
        <v>6.8954726295981761E-2</v>
      </c>
      <c r="AAH35" s="255">
        <v>29018.782821896079</v>
      </c>
      <c r="AAI35" s="255">
        <v>1011.2400000000001</v>
      </c>
      <c r="AAJ35" s="292">
        <v>1</v>
      </c>
      <c r="AAK35" s="255">
        <v>115418.06100056662</v>
      </c>
      <c r="AAL35" s="119">
        <v>144436.84382246272</v>
      </c>
      <c r="AAM35" s="295">
        <v>674.1600000000002</v>
      </c>
      <c r="AAN35" s="189">
        <v>3.8924340016661091E-2</v>
      </c>
      <c r="AAO35" s="189">
        <v>3.9691817608661806E-2</v>
      </c>
      <c r="AAP35" s="263">
        <v>25036.759448349869</v>
      </c>
      <c r="AAQ35" s="263">
        <v>1011.2400000000001</v>
      </c>
      <c r="AAR35" s="296">
        <v>2</v>
      </c>
      <c r="AAS35" s="263">
        <v>115418.06100056662</v>
      </c>
      <c r="AAT35" s="117">
        <v>140454.82044891649</v>
      </c>
      <c r="AAU35" s="146">
        <v>674.1600000000002</v>
      </c>
      <c r="AAV35" s="256">
        <v>4.021052101437593E-2</v>
      </c>
      <c r="AAW35" s="256">
        <v>4.1029909797860364E-2</v>
      </c>
      <c r="AAX35" s="255">
        <v>32614.582177500964</v>
      </c>
      <c r="AAY35" s="255">
        <v>1011.2400000000001</v>
      </c>
      <c r="AAZ35" s="292">
        <v>1</v>
      </c>
      <c r="ABA35" s="255">
        <v>115418.06100056662</v>
      </c>
      <c r="ABB35" s="119">
        <v>148032.64317806758</v>
      </c>
      <c r="ABC35" s="295">
        <v>674.1600000000002</v>
      </c>
      <c r="ABD35" s="189">
        <v>-4.2185567646377133E-2</v>
      </c>
      <c r="ABE35" s="189">
        <v>-4.1308138127390648E-2</v>
      </c>
      <c r="ABF35" s="263">
        <v>25676.123093807204</v>
      </c>
      <c r="ABG35" s="263">
        <v>1011.2400000000001</v>
      </c>
      <c r="ABH35" s="296">
        <v>1</v>
      </c>
      <c r="ABI35" s="263">
        <v>115418.06100056662</v>
      </c>
      <c r="ABJ35" s="117">
        <v>141094.18409437384</v>
      </c>
      <c r="ABK35" s="146">
        <v>674.1600000000002</v>
      </c>
      <c r="ABL35" s="256">
        <v>6.3239001542603257E-2</v>
      </c>
      <c r="ABM35" s="256">
        <v>6.5281412709310871E-2</v>
      </c>
      <c r="ABN35" s="255">
        <v>31964.724796860577</v>
      </c>
      <c r="ABO35" s="255">
        <v>1011.2400000000001</v>
      </c>
      <c r="ABP35" s="292">
        <v>1</v>
      </c>
      <c r="ABQ35" s="255">
        <v>115418.06100056662</v>
      </c>
      <c r="ABR35" s="119">
        <v>147382.7857974272</v>
      </c>
      <c r="ABS35" s="295">
        <v>674.1600000000002</v>
      </c>
      <c r="ABT35" s="189">
        <v>4.3739073784672795E-2</v>
      </c>
      <c r="ABU35" s="189">
        <v>4.4709727166905688E-2</v>
      </c>
      <c r="ABV35" s="263">
        <v>41770.950187650044</v>
      </c>
      <c r="ABW35" s="263">
        <v>1011.2400000000001</v>
      </c>
      <c r="ABX35" s="296">
        <v>2</v>
      </c>
      <c r="ABY35" s="263">
        <v>115418.06100056662</v>
      </c>
      <c r="ABZ35" s="117">
        <v>157189.01118821668</v>
      </c>
      <c r="ACA35" s="146">
        <v>674.1600000000002</v>
      </c>
      <c r="ACB35" s="256">
        <v>-2.4515665223455146E-2</v>
      </c>
      <c r="ACC35" s="256">
        <v>-2.4217597050707251E-2</v>
      </c>
      <c r="ACD35" s="255">
        <v>25744.947738574854</v>
      </c>
      <c r="ACE35" s="255">
        <v>1011.2400000000001</v>
      </c>
      <c r="ACF35" s="292">
        <v>1</v>
      </c>
      <c r="ACG35" s="255">
        <v>115418.06100056662</v>
      </c>
      <c r="ACH35" s="119">
        <v>141163.00873914149</v>
      </c>
      <c r="ACI35" s="295">
        <v>674.1600000000002</v>
      </c>
      <c r="ACJ35" s="189">
        <v>-2.0819971469612647E-2</v>
      </c>
      <c r="ACK35" s="189">
        <v>-2.0604732210092847E-2</v>
      </c>
      <c r="ACL35" s="263">
        <v>25970.099800021086</v>
      </c>
      <c r="ACM35" s="263">
        <v>1011.2400000000001</v>
      </c>
      <c r="ACN35" s="296">
        <v>1</v>
      </c>
      <c r="ACO35" s="263">
        <v>115418.06100056662</v>
      </c>
      <c r="ACP35" s="117">
        <v>141388.16080058771</v>
      </c>
      <c r="ACQ35" s="146">
        <v>674.1600000000002</v>
      </c>
      <c r="ACR35" s="256">
        <v>-5.7267229780672647E-2</v>
      </c>
      <c r="ACS35" s="256">
        <v>-5.5658320574901832E-2</v>
      </c>
      <c r="ACT35" s="255">
        <v>23676.442084153485</v>
      </c>
      <c r="ACU35" s="255">
        <v>1011.2400000000001</v>
      </c>
      <c r="ACV35" s="292">
        <v>1</v>
      </c>
      <c r="ACW35" s="255">
        <v>115418.06100056662</v>
      </c>
      <c r="ACX35" s="119">
        <v>139094.50308472011</v>
      </c>
      <c r="ACY35" s="295">
        <v>674.1600000000002</v>
      </c>
      <c r="ACZ35" s="189">
        <v>3.9210298486316072E-3</v>
      </c>
      <c r="ADA35" s="189">
        <v>3.9287271433210424E-3</v>
      </c>
      <c r="ADB35" s="263">
        <v>29471.479613053536</v>
      </c>
      <c r="ADC35" s="263">
        <v>1011.2400000000001</v>
      </c>
      <c r="ADD35" s="296">
        <v>2</v>
      </c>
      <c r="ADE35" s="263">
        <v>115418.06100056662</v>
      </c>
      <c r="ADF35" s="117">
        <v>144889.54061362016</v>
      </c>
      <c r="ADG35" s="146">
        <v>674.1600000000002</v>
      </c>
      <c r="ADH35" s="256">
        <v>-4.9117975995488991E-2</v>
      </c>
      <c r="ADI35" s="256">
        <v>-4.7931198192029512E-2</v>
      </c>
      <c r="ADJ35" s="255">
        <v>21735.716546348525</v>
      </c>
      <c r="ADK35" s="255">
        <v>1011.2400000000001</v>
      </c>
      <c r="ADL35" s="292">
        <v>2</v>
      </c>
      <c r="ADM35" s="255">
        <v>115418.06100056662</v>
      </c>
      <c r="ADN35" s="119">
        <v>137153.77754691514</v>
      </c>
      <c r="ADO35" s="295">
        <v>674.1600000000002</v>
      </c>
      <c r="ADP35" s="189">
        <v>-1.7580182880487679E-2</v>
      </c>
      <c r="ADQ35" s="189">
        <v>-1.7426553062904304E-2</v>
      </c>
      <c r="ADR35" s="263">
        <v>29406.278933871919</v>
      </c>
      <c r="ADS35" s="263">
        <v>1011.2400000000001</v>
      </c>
      <c r="ADT35" s="296">
        <v>1</v>
      </c>
      <c r="ADU35" s="263">
        <v>115418.06100056662</v>
      </c>
      <c r="ADV35" s="117">
        <v>144824.33993443855</v>
      </c>
    </row>
    <row r="36" spans="1:802" x14ac:dyDescent="0.35">
      <c r="A36" s="15">
        <v>46326</v>
      </c>
      <c r="B36" s="16">
        <v>1685.4000000000003</v>
      </c>
      <c r="C36" s="146">
        <v>674.1600000000002</v>
      </c>
      <c r="D36" s="256">
        <v>9.0919789747376158E-4</v>
      </c>
      <c r="E36" s="256">
        <v>9.0961134317391057E-4</v>
      </c>
      <c r="F36" s="255">
        <v>22881.656429864735</v>
      </c>
      <c r="G36" s="255">
        <v>1011.2400000000001</v>
      </c>
      <c r="H36" s="292">
        <v>1</v>
      </c>
      <c r="I36" s="255">
        <v>123354.38466060063</v>
      </c>
      <c r="J36" s="119">
        <v>146236.04109046535</v>
      </c>
      <c r="K36" s="295">
        <v>674.1600000000002</v>
      </c>
      <c r="L36" s="189">
        <v>6.7143259120488089E-2</v>
      </c>
      <c r="M36" s="189">
        <v>6.9448675477538746E-2</v>
      </c>
      <c r="N36" s="263">
        <v>30578.808560966045</v>
      </c>
      <c r="O36" s="263">
        <v>1011.2400000000001</v>
      </c>
      <c r="P36" s="296">
        <v>1</v>
      </c>
      <c r="Q36" s="263">
        <v>123354.38466060063</v>
      </c>
      <c r="R36" s="117">
        <v>153933.19322156667</v>
      </c>
      <c r="S36" s="146">
        <v>674.1600000000002</v>
      </c>
      <c r="T36" s="256">
        <v>-6.3986975575037894E-2</v>
      </c>
      <c r="U36" s="256">
        <v>-6.1982783413980114E-2</v>
      </c>
      <c r="V36" s="255">
        <v>27195.964901975367</v>
      </c>
      <c r="W36" s="255">
        <v>1011.2400000000001</v>
      </c>
      <c r="X36" s="292">
        <v>1</v>
      </c>
      <c r="Y36" s="255">
        <v>123354.38466060063</v>
      </c>
      <c r="Z36" s="119">
        <v>150550.34956257598</v>
      </c>
      <c r="AA36" s="295">
        <v>674.1600000000002</v>
      </c>
      <c r="AB36" s="189">
        <v>7.0145760175513827E-2</v>
      </c>
      <c r="AC36" s="189">
        <v>7.2664521628779566E-2</v>
      </c>
      <c r="AD36" s="263">
        <v>35232.270702977592</v>
      </c>
      <c r="AE36" s="263">
        <v>1011.2400000000001</v>
      </c>
      <c r="AF36" s="296">
        <v>2</v>
      </c>
      <c r="AG36" s="263">
        <v>123354.38466060063</v>
      </c>
      <c r="AH36" s="117">
        <v>158586.65536357823</v>
      </c>
      <c r="AI36" s="146">
        <v>674.1600000000002</v>
      </c>
      <c r="AJ36" s="256">
        <v>3.9531691460048528E-2</v>
      </c>
      <c r="AK36" s="256">
        <v>4.0323467732154894E-2</v>
      </c>
      <c r="AL36" s="255">
        <v>26197.236444010679</v>
      </c>
      <c r="AM36" s="255">
        <v>1011.2400000000001</v>
      </c>
      <c r="AN36" s="292">
        <v>1</v>
      </c>
      <c r="AO36" s="255">
        <v>123354.38466060063</v>
      </c>
      <c r="AP36" s="119">
        <v>149551.62110461132</v>
      </c>
      <c r="AQ36" s="295">
        <v>674.1600000000002</v>
      </c>
      <c r="AR36" s="189">
        <v>-3.2927529400317339E-2</v>
      </c>
      <c r="AS36" s="189">
        <v>-3.2391319770526783E-2</v>
      </c>
      <c r="AT36" s="263">
        <v>24185.169479587799</v>
      </c>
      <c r="AU36" s="263">
        <v>1011.2400000000001</v>
      </c>
      <c r="AV36" s="296">
        <v>1</v>
      </c>
      <c r="AW36" s="263">
        <v>123354.38466060063</v>
      </c>
      <c r="AX36" s="117">
        <v>147539.55414018844</v>
      </c>
      <c r="AY36" s="146">
        <v>674.1600000000002</v>
      </c>
      <c r="AZ36" s="256">
        <v>-1.3734178625160989E-2</v>
      </c>
      <c r="BA36" s="256">
        <v>-1.364029508978859E-2</v>
      </c>
      <c r="BB36" s="255">
        <v>35416.698931217215</v>
      </c>
      <c r="BC36" s="255">
        <v>1011.2400000000001</v>
      </c>
      <c r="BD36" s="292">
        <v>1</v>
      </c>
      <c r="BE36" s="255">
        <v>51164.197627887166</v>
      </c>
      <c r="BF36" s="119">
        <v>86580.896559104382</v>
      </c>
      <c r="BG36" s="295">
        <v>674.1600000000002</v>
      </c>
      <c r="BH36" s="189">
        <v>-6.0202603412638951E-2</v>
      </c>
      <c r="BI36" s="189">
        <v>-5.8426251796620532E-2</v>
      </c>
      <c r="BJ36" s="263">
        <v>23062.109007786265</v>
      </c>
      <c r="BK36" s="263">
        <v>1011.2400000000001</v>
      </c>
      <c r="BL36" s="296">
        <v>2</v>
      </c>
      <c r="BM36" s="263">
        <v>123354.38466060063</v>
      </c>
      <c r="BN36" s="117">
        <v>146416.49366838689</v>
      </c>
      <c r="BO36" s="146">
        <v>674.1600000000002</v>
      </c>
      <c r="BP36" s="256">
        <v>6.0241472533082178E-3</v>
      </c>
      <c r="BQ36" s="256">
        <v>6.0423289197160113E-3</v>
      </c>
      <c r="BR36" s="255">
        <v>25414.329683893968</v>
      </c>
      <c r="BS36" s="255">
        <v>1011.2400000000001</v>
      </c>
      <c r="BT36" s="292">
        <v>1</v>
      </c>
      <c r="BU36" s="255">
        <v>123354.38466060063</v>
      </c>
      <c r="BV36" s="119">
        <v>148768.7143444946</v>
      </c>
      <c r="BW36" s="295">
        <v>674.1600000000002</v>
      </c>
      <c r="BX36" s="189">
        <v>7.6389268211350794E-2</v>
      </c>
      <c r="BY36" s="189">
        <v>7.9382661746708161E-2</v>
      </c>
      <c r="BZ36" s="263">
        <v>33845.127421617239</v>
      </c>
      <c r="CA36" s="263">
        <v>1011.2400000000001</v>
      </c>
      <c r="CB36" s="296">
        <v>1</v>
      </c>
      <c r="CC36" s="263">
        <v>123354.38466060063</v>
      </c>
      <c r="CD36" s="117">
        <v>157199.51208221787</v>
      </c>
      <c r="CE36" s="146">
        <v>674.1600000000002</v>
      </c>
      <c r="CF36" s="256">
        <v>-1.6154955125498031E-2</v>
      </c>
      <c r="CG36" s="256">
        <v>-1.6025163702725109E-2</v>
      </c>
      <c r="CH36" s="255">
        <v>21635.978529827364</v>
      </c>
      <c r="CI36" s="255">
        <v>1011.2400000000001</v>
      </c>
      <c r="CJ36" s="292">
        <v>1</v>
      </c>
      <c r="CK36" s="255">
        <v>38083.389884809985</v>
      </c>
      <c r="CL36" s="119">
        <v>59719.368414637349</v>
      </c>
      <c r="CM36" s="295">
        <v>674.1600000000002</v>
      </c>
      <c r="CN36" s="189">
        <v>0.14779137743151077</v>
      </c>
      <c r="CO36" s="189">
        <v>0.15927102103554169</v>
      </c>
      <c r="CP36" s="263">
        <v>41466.885233885194</v>
      </c>
      <c r="CQ36" s="263">
        <v>1011.2400000000001</v>
      </c>
      <c r="CR36" s="296">
        <v>2</v>
      </c>
      <c r="CS36" s="263">
        <v>123354.38466060063</v>
      </c>
      <c r="CT36" s="117">
        <v>164821.26989448583</v>
      </c>
      <c r="CU36" s="146">
        <v>674.1600000000002</v>
      </c>
      <c r="CV36" s="256">
        <v>3.6894746850733059E-2</v>
      </c>
      <c r="CW36" s="256">
        <v>3.7583806127438502E-2</v>
      </c>
      <c r="CX36" s="255">
        <v>40897.307311329198</v>
      </c>
      <c r="CY36" s="255">
        <v>1011.2400000000001</v>
      </c>
      <c r="CZ36" s="292">
        <v>3</v>
      </c>
      <c r="DA36" s="255">
        <v>35636.658300169984</v>
      </c>
      <c r="DB36" s="119">
        <v>76533.965611499181</v>
      </c>
      <c r="DC36" s="295">
        <v>674.1600000000002</v>
      </c>
      <c r="DD36" s="189">
        <v>-3.1887822190212342E-2</v>
      </c>
      <c r="DE36" s="189">
        <v>-3.1384766879655857E-2</v>
      </c>
      <c r="DF36" s="263">
        <v>26313.628210003069</v>
      </c>
      <c r="DG36" s="263">
        <v>1011.2400000000001</v>
      </c>
      <c r="DH36" s="296">
        <v>2</v>
      </c>
      <c r="DI36" s="263">
        <v>123354.38466060063</v>
      </c>
      <c r="DJ36" s="117">
        <v>149668.01287060371</v>
      </c>
      <c r="DK36" s="146">
        <v>674.1600000000002</v>
      </c>
      <c r="DL36" s="256">
        <v>2.228914718414423E-2</v>
      </c>
      <c r="DM36" s="256">
        <v>2.253940611925076E-2</v>
      </c>
      <c r="DN36" s="255">
        <v>30823.004169264674</v>
      </c>
      <c r="DO36" s="255">
        <v>1011.2400000000001</v>
      </c>
      <c r="DP36" s="292">
        <v>2</v>
      </c>
      <c r="DQ36" s="255">
        <v>123354.38466060063</v>
      </c>
      <c r="DR36" s="119">
        <v>154177.38882986529</v>
      </c>
      <c r="DS36" s="295">
        <v>674.1600000000002</v>
      </c>
      <c r="DT36" s="189">
        <v>-2.2851513031739761E-2</v>
      </c>
      <c r="DU36" s="189">
        <v>-2.2592394709252561E-2</v>
      </c>
      <c r="DV36" s="263">
        <v>22961.418668491504</v>
      </c>
      <c r="DW36" s="263">
        <v>1011.2400000000001</v>
      </c>
      <c r="DX36" s="296">
        <v>1</v>
      </c>
      <c r="DY36" s="263">
        <v>123354.38466060063</v>
      </c>
      <c r="DZ36" s="117">
        <v>146315.80332909213</v>
      </c>
      <c r="EA36" s="146">
        <v>674.1600000000002</v>
      </c>
      <c r="EB36" s="256">
        <v>9.1333730905613461E-2</v>
      </c>
      <c r="EC36" s="256">
        <v>9.5634591375780564E-2</v>
      </c>
      <c r="ED36" s="255">
        <v>35823.95998683705</v>
      </c>
      <c r="EE36" s="255">
        <v>1011.2400000000001</v>
      </c>
      <c r="EF36" s="292">
        <v>1</v>
      </c>
      <c r="EG36" s="255">
        <v>49705.274697947549</v>
      </c>
      <c r="EH36" s="119">
        <v>85529.234684784606</v>
      </c>
      <c r="EI36" s="295">
        <v>674.1600000000002</v>
      </c>
      <c r="EJ36" s="189">
        <v>4.2694406948626598E-2</v>
      </c>
      <c r="EK36" s="189">
        <v>4.3618923424088907E-2</v>
      </c>
      <c r="EL36" s="263">
        <v>25092.113668417544</v>
      </c>
      <c r="EM36" s="263">
        <v>1011.2400000000001</v>
      </c>
      <c r="EN36" s="296">
        <v>1</v>
      </c>
      <c r="EO36" s="263">
        <v>123354.38466060063</v>
      </c>
      <c r="EP36" s="117">
        <v>148446.49832901818</v>
      </c>
      <c r="EQ36" s="146">
        <v>674.1600000000002</v>
      </c>
      <c r="ER36" s="256">
        <v>2.2698661331257475E-2</v>
      </c>
      <c r="ES36" s="256">
        <v>2.2958236224610795E-2</v>
      </c>
      <c r="ET36" s="255">
        <v>24510.265563364152</v>
      </c>
      <c r="EU36" s="255">
        <v>1011.2400000000001</v>
      </c>
      <c r="EV36" s="292">
        <v>1</v>
      </c>
      <c r="EW36" s="255">
        <v>123354.38466060063</v>
      </c>
      <c r="EX36" s="119">
        <v>147864.65022396477</v>
      </c>
      <c r="EY36" s="295">
        <v>674.1600000000002</v>
      </c>
      <c r="EZ36" s="189">
        <v>-5.1865460306499488E-2</v>
      </c>
      <c r="FA36" s="189">
        <v>-5.0543402150081573E-2</v>
      </c>
      <c r="FB36" s="263">
        <v>24106.941252430133</v>
      </c>
      <c r="FC36" s="263">
        <v>1011.2400000000001</v>
      </c>
      <c r="FD36" s="296">
        <v>1</v>
      </c>
      <c r="FE36" s="263">
        <v>123354.38466060063</v>
      </c>
      <c r="FF36" s="117">
        <v>147461.32591303077</v>
      </c>
      <c r="FG36" s="146">
        <v>674.1600000000002</v>
      </c>
      <c r="FH36" s="256">
        <v>7.5480479585838992E-2</v>
      </c>
      <c r="FI36" s="256">
        <v>7.8402176655469002E-2</v>
      </c>
      <c r="FJ36" s="255">
        <v>43576.197935522818</v>
      </c>
      <c r="FK36" s="255">
        <v>1011.2400000000001</v>
      </c>
      <c r="FL36" s="292">
        <v>1</v>
      </c>
      <c r="FM36" s="255">
        <v>123354.38466060063</v>
      </c>
      <c r="FN36" s="119">
        <v>166930.58259612345</v>
      </c>
      <c r="FO36" s="295">
        <v>674.1600000000002</v>
      </c>
      <c r="FP36" s="189">
        <v>-1.30406107647816E-2</v>
      </c>
      <c r="FQ36" s="189">
        <v>-1.2955950407383954E-2</v>
      </c>
      <c r="FR36" s="263">
        <v>38277.176341319078</v>
      </c>
      <c r="FS36" s="263">
        <v>1011.2400000000001</v>
      </c>
      <c r="FT36" s="296">
        <v>1</v>
      </c>
      <c r="FU36" s="263">
        <v>43243.282040758524</v>
      </c>
      <c r="FV36" s="117">
        <v>81520.458382077602</v>
      </c>
      <c r="FW36" s="146">
        <v>674.1600000000002</v>
      </c>
      <c r="FX36" s="256">
        <v>4.9149079779264325E-2</v>
      </c>
      <c r="FY36" s="256">
        <v>5.0376929029133821E-2</v>
      </c>
      <c r="FZ36" s="255">
        <v>34152.708106624428</v>
      </c>
      <c r="GA36" s="255">
        <v>1011.2400000000001</v>
      </c>
      <c r="GB36" s="292">
        <v>1</v>
      </c>
      <c r="GC36" s="255">
        <v>37219.855644169984</v>
      </c>
      <c r="GD36" s="119">
        <v>71372.563750794419</v>
      </c>
      <c r="GE36" s="295">
        <v>674.1600000000002</v>
      </c>
      <c r="GF36" s="189">
        <v>-6.5671081106394649E-2</v>
      </c>
      <c r="GG36" s="189">
        <v>-6.35611739357822E-2</v>
      </c>
      <c r="GH36" s="263">
        <v>18602.268491047646</v>
      </c>
      <c r="GI36" s="263">
        <v>1011.2400000000001</v>
      </c>
      <c r="GJ36" s="296">
        <v>1</v>
      </c>
      <c r="GK36" s="263">
        <v>123354.38466060063</v>
      </c>
      <c r="GL36" s="117">
        <v>141956.65315164826</v>
      </c>
      <c r="GM36" s="146">
        <v>674.1600000000002</v>
      </c>
      <c r="GN36" s="256">
        <v>3.9890331587961056E-2</v>
      </c>
      <c r="GO36" s="256">
        <v>4.0696636386319929E-2</v>
      </c>
      <c r="GP36" s="255">
        <v>32776.964040000945</v>
      </c>
      <c r="GQ36" s="255">
        <v>1011.2400000000001</v>
      </c>
      <c r="GR36" s="292">
        <v>2</v>
      </c>
      <c r="GS36" s="255">
        <v>123354.38466060063</v>
      </c>
      <c r="GT36" s="119">
        <v>156131.34870060158</v>
      </c>
      <c r="GU36" s="295">
        <v>674.1600000000002</v>
      </c>
      <c r="GV36" s="189">
        <v>2.2074116467443096E-2</v>
      </c>
      <c r="GW36" s="189">
        <v>2.2319552376398821E-2</v>
      </c>
      <c r="GX36" s="263">
        <v>21925.656200084504</v>
      </c>
      <c r="GY36" s="263">
        <v>1011.2400000000001</v>
      </c>
      <c r="GZ36" s="296">
        <v>2</v>
      </c>
      <c r="HA36" s="263">
        <v>123354.38466060063</v>
      </c>
      <c r="HB36" s="117">
        <v>145280.04086068514</v>
      </c>
      <c r="HC36" s="146">
        <v>674.1600000000002</v>
      </c>
      <c r="HD36" s="256">
        <v>0.10940355396636239</v>
      </c>
      <c r="HE36" s="256">
        <v>0.11561246934861269</v>
      </c>
      <c r="HF36" s="255">
        <v>23433.483038577167</v>
      </c>
      <c r="HG36" s="255">
        <v>1011.2400000000001</v>
      </c>
      <c r="HH36" s="292">
        <v>2</v>
      </c>
      <c r="HI36" s="255">
        <v>123354.38466060063</v>
      </c>
      <c r="HJ36" s="119">
        <v>146787.86769917779</v>
      </c>
      <c r="HK36" s="295">
        <v>674.1600000000002</v>
      </c>
      <c r="HL36" s="189">
        <v>-3.257155361016445E-2</v>
      </c>
      <c r="HM36" s="189">
        <v>-3.2046813191660362E-2</v>
      </c>
      <c r="HN36" s="263">
        <v>28247.323280653069</v>
      </c>
      <c r="HO36" s="263">
        <v>1011.2400000000001</v>
      </c>
      <c r="HP36" s="296">
        <v>2</v>
      </c>
      <c r="HQ36" s="263">
        <v>123354.38466060063</v>
      </c>
      <c r="HR36" s="117">
        <v>151601.7079412537</v>
      </c>
      <c r="HS36" s="146">
        <v>674.1600000000002</v>
      </c>
      <c r="HT36" s="256">
        <v>-4.3853205834158249E-2</v>
      </c>
      <c r="HU36" s="256">
        <v>-4.2905556958038438E-2</v>
      </c>
      <c r="HV36" s="255">
        <v>22332.129448490763</v>
      </c>
      <c r="HW36" s="255">
        <v>1011.2400000000001</v>
      </c>
      <c r="HX36" s="292">
        <v>2</v>
      </c>
      <c r="HY36" s="255">
        <v>123354.38466060063</v>
      </c>
      <c r="HZ36" s="119">
        <v>145686.5141090914</v>
      </c>
      <c r="IA36" s="295">
        <v>674.1600000000002</v>
      </c>
      <c r="IB36" s="189">
        <v>-3.4753657691114881E-2</v>
      </c>
      <c r="IC36" s="189">
        <v>-3.4156684973657758E-2</v>
      </c>
      <c r="ID36" s="263">
        <v>31165.661764216024</v>
      </c>
      <c r="IE36" s="263">
        <v>1011.2400000000001</v>
      </c>
      <c r="IF36" s="296">
        <v>1</v>
      </c>
      <c r="IG36" s="263">
        <v>64144.917578506764</v>
      </c>
      <c r="IH36" s="117">
        <v>95310.579342722791</v>
      </c>
      <c r="II36" s="146">
        <v>674.1600000000002</v>
      </c>
      <c r="IJ36" s="256">
        <v>-6.1892753613593992E-3</v>
      </c>
      <c r="IK36" s="256">
        <v>-6.1701612511045889E-3</v>
      </c>
      <c r="IL36" s="255">
        <v>24866.468246513665</v>
      </c>
      <c r="IM36" s="255">
        <v>1011.2400000000001</v>
      </c>
      <c r="IN36" s="292">
        <v>2</v>
      </c>
      <c r="IO36" s="255">
        <v>123354.38466060063</v>
      </c>
      <c r="IP36" s="119">
        <v>148220.85290711428</v>
      </c>
      <c r="IQ36" s="295">
        <v>674.1600000000002</v>
      </c>
      <c r="IR36" s="189">
        <v>5.7240852706865721E-2</v>
      </c>
      <c r="IS36" s="189">
        <v>5.8910821221864085E-2</v>
      </c>
      <c r="IT36" s="263">
        <v>29078.013349715784</v>
      </c>
      <c r="IU36" s="263">
        <v>1011.2400000000001</v>
      </c>
      <c r="IV36" s="296">
        <v>1</v>
      </c>
      <c r="IW36" s="263">
        <v>123354.38466060063</v>
      </c>
      <c r="IX36" s="117">
        <v>152432.39801031642</v>
      </c>
      <c r="IY36" s="146">
        <v>674.1600000000002</v>
      </c>
      <c r="IZ36" s="256">
        <v>-4.3086549720479317E-2</v>
      </c>
      <c r="JA36" s="256">
        <v>-4.2171513308339903E-2</v>
      </c>
      <c r="JB36" s="255">
        <v>30263.010840454601</v>
      </c>
      <c r="JC36" s="255">
        <v>1011.2400000000001</v>
      </c>
      <c r="JD36" s="292">
        <v>2</v>
      </c>
      <c r="JE36" s="255">
        <v>123354.38466060063</v>
      </c>
      <c r="JF36" s="119">
        <v>153617.39550105523</v>
      </c>
      <c r="JG36" s="295">
        <v>674.1600000000002</v>
      </c>
      <c r="JH36" s="189">
        <v>5.460777833594866E-2</v>
      </c>
      <c r="JI36" s="189">
        <v>5.6126297814804271E-2</v>
      </c>
      <c r="JJ36" s="263">
        <v>22713.5738129696</v>
      </c>
      <c r="JK36" s="263">
        <v>1011.2400000000001</v>
      </c>
      <c r="JL36" s="296">
        <v>2</v>
      </c>
      <c r="JM36" s="263">
        <v>56087.502290028395</v>
      </c>
      <c r="JN36" s="117">
        <v>78801.076102997991</v>
      </c>
      <c r="JO36" s="146">
        <v>674.1600000000002</v>
      </c>
      <c r="JP36" s="256">
        <v>-4.8546364615098044E-2</v>
      </c>
      <c r="JQ36" s="256">
        <v>-4.7386829261085173E-2</v>
      </c>
      <c r="JR36" s="255">
        <v>23611.6561778871</v>
      </c>
      <c r="JS36" s="255">
        <v>1011.2400000000001</v>
      </c>
      <c r="JT36" s="292">
        <v>2</v>
      </c>
      <c r="JU36" s="255">
        <v>123354.38466060063</v>
      </c>
      <c r="JV36" s="119">
        <v>146966.04083848774</v>
      </c>
      <c r="JW36" s="295">
        <v>674.1600000000002</v>
      </c>
      <c r="JX36" s="189">
        <v>6.6184280091960382E-2</v>
      </c>
      <c r="JY36" s="189">
        <v>6.8423588222818355E-2</v>
      </c>
      <c r="JZ36" s="263">
        <v>29558.792544547323</v>
      </c>
      <c r="KA36" s="263">
        <v>1011.2400000000001</v>
      </c>
      <c r="KB36" s="296">
        <v>1</v>
      </c>
      <c r="KC36" s="263">
        <v>123354.38466060063</v>
      </c>
      <c r="KD36" s="117">
        <v>152913.17720514795</v>
      </c>
      <c r="KE36" s="146">
        <v>674.1600000000002</v>
      </c>
      <c r="KF36" s="256">
        <v>1.7107458230845592E-2</v>
      </c>
      <c r="KG36" s="256">
        <v>1.7254628834927566E-2</v>
      </c>
      <c r="KH36" s="255">
        <v>19325.150433660165</v>
      </c>
      <c r="KI36" s="255">
        <v>1011.2400000000001</v>
      </c>
      <c r="KJ36" s="292">
        <v>1</v>
      </c>
      <c r="KK36" s="255">
        <v>123354.38466060063</v>
      </c>
      <c r="KL36" s="119">
        <v>142679.53509426079</v>
      </c>
      <c r="KM36" s="295">
        <v>674.1600000000002</v>
      </c>
      <c r="KN36" s="189">
        <v>5.2646772393641064E-3</v>
      </c>
      <c r="KO36" s="189">
        <v>5.2785600046487691E-3</v>
      </c>
      <c r="KP36" s="263">
        <v>24634.637915848303</v>
      </c>
      <c r="KQ36" s="263">
        <v>1011.2400000000001</v>
      </c>
      <c r="KR36" s="296">
        <v>2</v>
      </c>
      <c r="KS36" s="263">
        <v>123354.38466060063</v>
      </c>
      <c r="KT36" s="117">
        <v>147989.02257644892</v>
      </c>
      <c r="KU36" s="146">
        <v>674.1600000000002</v>
      </c>
      <c r="KV36" s="256">
        <v>6.6614035531018342E-2</v>
      </c>
      <c r="KW36" s="256">
        <v>6.8882847748646059E-2</v>
      </c>
      <c r="KX36" s="255">
        <v>38422.4100257643</v>
      </c>
      <c r="KY36" s="255">
        <v>1011.2400000000001</v>
      </c>
      <c r="KZ36" s="292">
        <v>1</v>
      </c>
      <c r="LA36" s="255">
        <v>123354.38466060063</v>
      </c>
      <c r="LB36" s="119">
        <v>161776.79468636494</v>
      </c>
      <c r="LC36" s="295">
        <v>674.1600000000002</v>
      </c>
      <c r="LD36" s="189">
        <v>-3.8390390715851042E-2</v>
      </c>
      <c r="LE36" s="189">
        <v>-3.7662819951409521E-2</v>
      </c>
      <c r="LF36" s="263">
        <v>34680.070516151412</v>
      </c>
      <c r="LG36" s="263">
        <v>1011.2400000000001</v>
      </c>
      <c r="LH36" s="296">
        <v>2</v>
      </c>
      <c r="LI36" s="263">
        <v>123354.38466060063</v>
      </c>
      <c r="LJ36" s="117">
        <v>158034.45517675203</v>
      </c>
      <c r="LK36" s="146">
        <v>674.1600000000002</v>
      </c>
      <c r="LL36" s="256">
        <v>3.7503553440635724E-2</v>
      </c>
      <c r="LM36" s="256">
        <v>3.8215686313078701E-2</v>
      </c>
      <c r="LN36" s="255">
        <v>32863.246765224394</v>
      </c>
      <c r="LO36" s="255">
        <v>1011.2400000000001</v>
      </c>
      <c r="LP36" s="292">
        <v>1</v>
      </c>
      <c r="LQ36" s="255">
        <v>123354.38466060063</v>
      </c>
      <c r="LR36" s="119">
        <v>156217.63142582501</v>
      </c>
      <c r="LS36" s="295">
        <v>674.1600000000002</v>
      </c>
      <c r="LT36" s="189">
        <v>3.693872902063218E-2</v>
      </c>
      <c r="LU36" s="189">
        <v>3.7629442318266149E-2</v>
      </c>
      <c r="LV36" s="263">
        <v>36629.667714637049</v>
      </c>
      <c r="LW36" s="263">
        <v>1011.2400000000001</v>
      </c>
      <c r="LX36" s="296">
        <v>2</v>
      </c>
      <c r="LY36" s="263">
        <v>123354.38466060063</v>
      </c>
      <c r="LZ36" s="117">
        <v>159984.05237523769</v>
      </c>
      <c r="MA36" s="146">
        <v>674.1600000000002</v>
      </c>
      <c r="MB36" s="256">
        <v>9.3941044690106001E-2</v>
      </c>
      <c r="MC36" s="256">
        <v>9.8494981896026346E-2</v>
      </c>
      <c r="MD36" s="255">
        <v>20736.747010726591</v>
      </c>
      <c r="ME36" s="255">
        <v>1011.2400000000001</v>
      </c>
      <c r="MF36" s="292">
        <v>2</v>
      </c>
      <c r="MG36" s="255">
        <v>123354.38466060063</v>
      </c>
      <c r="MH36" s="119">
        <v>144091.13167132722</v>
      </c>
      <c r="MI36" s="295">
        <v>674.1600000000002</v>
      </c>
      <c r="MJ36" s="189">
        <v>-3.3417893936315973E-2</v>
      </c>
      <c r="MK36" s="189">
        <v>-3.2865684436725662E-2</v>
      </c>
      <c r="ML36" s="263">
        <v>35299.97756102866</v>
      </c>
      <c r="MM36" s="263">
        <v>1011.2400000000001</v>
      </c>
      <c r="MN36" s="296">
        <v>1</v>
      </c>
      <c r="MO36" s="263">
        <v>123354.38466060063</v>
      </c>
      <c r="MP36" s="117">
        <v>158654.3622216293</v>
      </c>
      <c r="MQ36" s="146">
        <v>674.1600000000002</v>
      </c>
      <c r="MR36" s="256">
        <v>-5.6908336739415623E-2</v>
      </c>
      <c r="MS36" s="256">
        <v>-5.5319342092716495E-2</v>
      </c>
      <c r="MT36" s="255">
        <v>31509.082532406621</v>
      </c>
      <c r="MU36" s="255">
        <v>1011.2400000000001</v>
      </c>
      <c r="MV36" s="292">
        <v>2</v>
      </c>
      <c r="MW36" s="255">
        <v>85988.422382524441</v>
      </c>
      <c r="MX36" s="119">
        <v>117497.50491493107</v>
      </c>
      <c r="MY36" s="295">
        <v>674.1600000000002</v>
      </c>
      <c r="MZ36" s="189">
        <v>-1.0158352789610813E-2</v>
      </c>
      <c r="NA36" s="189">
        <v>-1.0106930991465313E-2</v>
      </c>
      <c r="NB36" s="263">
        <v>29924.368622172973</v>
      </c>
      <c r="NC36" s="263">
        <v>1011.2400000000001</v>
      </c>
      <c r="ND36" s="296">
        <v>1</v>
      </c>
      <c r="NE36" s="263">
        <v>123354.38466060063</v>
      </c>
      <c r="NF36" s="117">
        <v>153278.7532827736</v>
      </c>
      <c r="NG36" s="146">
        <v>674.1600000000002</v>
      </c>
      <c r="NH36" s="256">
        <v>-6.3508038144892221E-3</v>
      </c>
      <c r="NI36" s="256">
        <v>-6.330680083103668E-3</v>
      </c>
      <c r="NJ36" s="255">
        <v>37721.923589093974</v>
      </c>
      <c r="NK36" s="255">
        <v>1011.2400000000001</v>
      </c>
      <c r="NL36" s="292">
        <v>1</v>
      </c>
      <c r="NM36" s="255">
        <v>123354.38466060063</v>
      </c>
      <c r="NN36" s="119">
        <v>161076.30824969459</v>
      </c>
      <c r="NO36" s="295">
        <v>674.1600000000002</v>
      </c>
      <c r="NP36" s="189">
        <v>0.10600011559827191</v>
      </c>
      <c r="NQ36" s="189">
        <v>0.11182200503122597</v>
      </c>
      <c r="NR36" s="263">
        <v>28969.22381055653</v>
      </c>
      <c r="NS36" s="263">
        <v>1011.2400000000001</v>
      </c>
      <c r="NT36" s="296">
        <v>2</v>
      </c>
      <c r="NU36" s="263">
        <v>123354.38466060063</v>
      </c>
      <c r="NV36" s="117">
        <v>152323.60847115715</v>
      </c>
      <c r="NW36" s="146">
        <v>674.1600000000002</v>
      </c>
      <c r="NX36" s="256">
        <v>1.2658833581486558E-2</v>
      </c>
      <c r="NY36" s="256">
        <v>1.2739295776023507E-2</v>
      </c>
      <c r="NZ36" s="255">
        <v>26344.599381013588</v>
      </c>
      <c r="OA36" s="255">
        <v>1011.2400000000001</v>
      </c>
      <c r="OB36" s="292">
        <v>2</v>
      </c>
      <c r="OC36" s="255">
        <v>123354.38466060063</v>
      </c>
      <c r="OD36" s="119">
        <v>149698.98404161423</v>
      </c>
      <c r="OE36" s="295">
        <v>674.1600000000002</v>
      </c>
      <c r="OF36" s="189">
        <v>7.4400185029058374E-2</v>
      </c>
      <c r="OG36" s="189">
        <v>7.7237813694729818E-2</v>
      </c>
      <c r="OH36" s="263">
        <v>27327.870450543589</v>
      </c>
      <c r="OI36" s="263">
        <v>1011.2400000000001</v>
      </c>
      <c r="OJ36" s="296">
        <v>2</v>
      </c>
      <c r="OK36" s="263">
        <v>123354.38466060063</v>
      </c>
      <c r="OL36" s="117">
        <v>150682.25511114422</v>
      </c>
      <c r="OM36" s="146">
        <v>674.1600000000002</v>
      </c>
      <c r="ON36" s="256">
        <v>-1.7022915929830212E-2</v>
      </c>
      <c r="OO36" s="256">
        <v>-1.6878844758638434E-2</v>
      </c>
      <c r="OP36" s="255">
        <v>24920.308129361016</v>
      </c>
      <c r="OQ36" s="255">
        <v>1011.2400000000001</v>
      </c>
      <c r="OR36" s="292">
        <v>2</v>
      </c>
      <c r="OS36" s="255">
        <v>123354.38466060063</v>
      </c>
      <c r="OT36" s="119">
        <v>148274.69278996164</v>
      </c>
      <c r="OU36" s="295">
        <v>674.1600000000002</v>
      </c>
      <c r="OV36" s="189">
        <v>3.8466343355589169E-2</v>
      </c>
      <c r="OW36" s="189">
        <v>3.9215751254375153E-2</v>
      </c>
      <c r="OX36" s="263">
        <v>30135.15582423197</v>
      </c>
      <c r="OY36" s="263">
        <v>1011.2400000000001</v>
      </c>
      <c r="OZ36" s="296">
        <v>1</v>
      </c>
      <c r="PA36" s="263">
        <v>123354.38466060063</v>
      </c>
      <c r="PB36" s="117">
        <v>153489.5404848326</v>
      </c>
      <c r="PC36" s="146">
        <v>674.1600000000002</v>
      </c>
      <c r="PD36" s="256">
        <v>-1.5650987408282063E-2</v>
      </c>
      <c r="PE36" s="256">
        <v>-1.5529147173017566E-2</v>
      </c>
      <c r="PF36" s="255">
        <v>24622.56303306335</v>
      </c>
      <c r="PG36" s="255">
        <v>1011.2400000000001</v>
      </c>
      <c r="PH36" s="292">
        <v>1</v>
      </c>
      <c r="PI36" s="255">
        <v>37219.855644169984</v>
      </c>
      <c r="PJ36" s="119">
        <v>61842.418677233334</v>
      </c>
      <c r="PK36" s="295">
        <v>674.1600000000002</v>
      </c>
      <c r="PL36" s="189">
        <v>5.5805406274443595E-2</v>
      </c>
      <c r="PM36" s="189">
        <v>5.7391901885770924E-2</v>
      </c>
      <c r="PN36" s="263">
        <v>37138.512849341321</v>
      </c>
      <c r="PO36" s="263">
        <v>1011.2400000000001</v>
      </c>
      <c r="PP36" s="296">
        <v>2</v>
      </c>
      <c r="PQ36" s="263">
        <v>51164.197627887166</v>
      </c>
      <c r="PR36" s="117">
        <v>88302.71047722848</v>
      </c>
      <c r="PS36" s="146">
        <v>674.1600000000002</v>
      </c>
      <c r="PT36" s="256">
        <v>9.3033818786177072E-2</v>
      </c>
      <c r="PU36" s="256">
        <v>9.7498850719440755E-2</v>
      </c>
      <c r="PV36" s="255">
        <v>50678.645136762614</v>
      </c>
      <c r="PW36" s="255">
        <v>1011.2400000000001</v>
      </c>
      <c r="PX36" s="292">
        <v>2</v>
      </c>
      <c r="PY36" s="255">
        <v>123354.38466060063</v>
      </c>
      <c r="PZ36" s="119">
        <v>174033.02979736324</v>
      </c>
      <c r="QA36" s="295">
        <v>674.1600000000002</v>
      </c>
      <c r="QB36" s="189">
        <v>-2.6944122674250306E-2</v>
      </c>
      <c r="QC36" s="189">
        <v>-2.658436813291909E-2</v>
      </c>
      <c r="QD36" s="263">
        <v>26508.635658598472</v>
      </c>
      <c r="QE36" s="263">
        <v>1011.2400000000001</v>
      </c>
      <c r="QF36" s="296">
        <v>1</v>
      </c>
      <c r="QG36" s="263">
        <v>49705.274697947549</v>
      </c>
      <c r="QH36" s="117">
        <v>76213.910356546025</v>
      </c>
      <c r="QI36" s="146">
        <v>674.1600000000002</v>
      </c>
      <c r="QJ36" s="256">
        <v>-2.2349568143274871E-2</v>
      </c>
      <c r="QK36" s="256">
        <v>-2.2101666808952758E-2</v>
      </c>
      <c r="QL36" s="255">
        <v>28326.298519495132</v>
      </c>
      <c r="QM36" s="255">
        <v>1011.2400000000001</v>
      </c>
      <c r="QN36" s="292">
        <v>1</v>
      </c>
      <c r="QO36" s="255">
        <v>123354.38466060063</v>
      </c>
      <c r="QP36" s="119">
        <v>151680.68318009574</v>
      </c>
      <c r="QQ36" s="295">
        <v>674.1600000000002</v>
      </c>
      <c r="QR36" s="189">
        <v>3.274807393180737E-2</v>
      </c>
      <c r="QS36" s="189">
        <v>3.329019371296571E-2</v>
      </c>
      <c r="QT36" s="263">
        <v>21422.804185424942</v>
      </c>
      <c r="QU36" s="263">
        <v>1011.2400000000001</v>
      </c>
      <c r="QV36" s="296">
        <v>2</v>
      </c>
      <c r="QW36" s="263">
        <v>123354.38466060063</v>
      </c>
      <c r="QX36" s="117">
        <v>144777.18884602556</v>
      </c>
      <c r="QY36" s="146">
        <v>674.1600000000002</v>
      </c>
      <c r="QZ36" s="256">
        <v>-1.8914842005955772E-2</v>
      </c>
      <c r="RA36" s="256">
        <v>-1.8737078933107387E-2</v>
      </c>
      <c r="RB36" s="255">
        <v>27390.277400966068</v>
      </c>
      <c r="RC36" s="255">
        <v>1011.2400000000001</v>
      </c>
      <c r="RD36" s="292">
        <v>1</v>
      </c>
      <c r="RE36" s="255">
        <v>123354.38466060063</v>
      </c>
      <c r="RF36" s="119">
        <v>150744.66206156669</v>
      </c>
      <c r="RG36" s="295">
        <v>674.1600000000002</v>
      </c>
      <c r="RH36" s="189">
        <v>-7.3805924445702664E-2</v>
      </c>
      <c r="RI36" s="189">
        <v>-7.1148056194480169E-2</v>
      </c>
      <c r="RJ36" s="263">
        <v>25435.58075090175</v>
      </c>
      <c r="RK36" s="263">
        <v>1011.2400000000001</v>
      </c>
      <c r="RL36" s="296">
        <v>2</v>
      </c>
      <c r="RM36" s="263">
        <v>123354.38466060063</v>
      </c>
      <c r="RN36" s="117">
        <v>148789.96541150237</v>
      </c>
      <c r="RO36" s="146">
        <v>674.1600000000002</v>
      </c>
      <c r="RP36" s="256">
        <v>5.7187384687161835E-2</v>
      </c>
      <c r="RQ36" s="256">
        <v>5.8854204870805837E-2</v>
      </c>
      <c r="RR36" s="255">
        <v>23528.414235510205</v>
      </c>
      <c r="RS36" s="255">
        <v>1011.2400000000001</v>
      </c>
      <c r="RT36" s="292">
        <v>2</v>
      </c>
      <c r="RU36" s="255">
        <v>123354.38466060063</v>
      </c>
      <c r="RV36" s="119">
        <v>146882.79889611082</v>
      </c>
      <c r="RW36" s="295">
        <v>674.1600000000002</v>
      </c>
      <c r="RX36" s="189">
        <v>8.2115863316972376E-2</v>
      </c>
      <c r="RY36" s="189">
        <v>8.5581581626130943E-2</v>
      </c>
      <c r="RZ36" s="263">
        <v>29845.150965753466</v>
      </c>
      <c r="SA36" s="263">
        <v>1011.2400000000001</v>
      </c>
      <c r="SB36" s="296">
        <v>1</v>
      </c>
      <c r="SC36" s="263">
        <v>123354.38466060063</v>
      </c>
      <c r="SD36" s="117">
        <v>153199.5356263541</v>
      </c>
      <c r="SE36" s="146">
        <v>674.1600000000002</v>
      </c>
      <c r="SF36" s="256">
        <v>5.4229026046271125E-2</v>
      </c>
      <c r="SG36" s="256">
        <v>5.5726363304154924E-2</v>
      </c>
      <c r="SH36" s="255">
        <v>29615.419169443161</v>
      </c>
      <c r="SI36" s="255">
        <v>1011.2400000000001</v>
      </c>
      <c r="SJ36" s="292">
        <v>2</v>
      </c>
      <c r="SK36" s="255">
        <v>51164.197627887166</v>
      </c>
      <c r="SL36" s="119">
        <v>80779.616797330324</v>
      </c>
      <c r="SM36" s="295">
        <v>674.1600000000002</v>
      </c>
      <c r="SN36" s="189">
        <v>-1.6216840064390937E-2</v>
      </c>
      <c r="SO36" s="189">
        <v>-1.6086055041193648E-2</v>
      </c>
      <c r="SP36" s="263">
        <v>28140.683069684408</v>
      </c>
      <c r="SQ36" s="263">
        <v>1011.2400000000001</v>
      </c>
      <c r="SR36" s="296">
        <v>1</v>
      </c>
      <c r="SS36" s="263">
        <v>123354.38466060063</v>
      </c>
      <c r="ST36" s="117">
        <v>151495.06773028502</v>
      </c>
      <c r="SU36" s="146">
        <v>674.1600000000002</v>
      </c>
      <c r="SV36" s="256">
        <v>-6.7059113049513078E-2</v>
      </c>
      <c r="SW36" s="256">
        <v>-6.4860079269545734E-2</v>
      </c>
      <c r="SX36" s="255">
        <v>23364.255860117959</v>
      </c>
      <c r="SY36" s="255">
        <v>1011.2400000000001</v>
      </c>
      <c r="SZ36" s="292">
        <v>1</v>
      </c>
      <c r="TA36" s="255">
        <v>123354.38466060063</v>
      </c>
      <c r="TB36" s="119">
        <v>146718.64052071859</v>
      </c>
      <c r="TC36" s="295">
        <v>674.1600000000002</v>
      </c>
      <c r="TD36" s="189">
        <v>3.75877123502339E-2</v>
      </c>
      <c r="TE36" s="189">
        <v>3.8303065089966282E-2</v>
      </c>
      <c r="TF36" s="263">
        <v>27171.125156096932</v>
      </c>
      <c r="TG36" s="263">
        <v>1011.2400000000001</v>
      </c>
      <c r="TH36" s="296">
        <v>1</v>
      </c>
      <c r="TI36" s="263">
        <v>123354.38466060063</v>
      </c>
      <c r="TJ36" s="117">
        <v>150525.50981669757</v>
      </c>
      <c r="TK36" s="146">
        <v>674.1600000000002</v>
      </c>
      <c r="TL36" s="256">
        <v>3.1240638482135943E-2</v>
      </c>
      <c r="TM36" s="256">
        <v>3.1733748859972044E-2</v>
      </c>
      <c r="TN36" s="255">
        <v>30780.344996628115</v>
      </c>
      <c r="TO36" s="255">
        <v>1011.2400000000001</v>
      </c>
      <c r="TP36" s="292">
        <v>2</v>
      </c>
      <c r="TQ36" s="255">
        <v>123354.38466060063</v>
      </c>
      <c r="TR36" s="119">
        <v>154134.72965722875</v>
      </c>
      <c r="TS36" s="295">
        <v>674.1600000000002</v>
      </c>
      <c r="TT36" s="189">
        <v>6.9434754348880509E-2</v>
      </c>
      <c r="TU36" s="189">
        <v>7.1902121971295863E-2</v>
      </c>
      <c r="TV36" s="263">
        <v>51614.169326433184</v>
      </c>
      <c r="TW36" s="263">
        <v>1011.2400000000001</v>
      </c>
      <c r="TX36" s="296">
        <v>1</v>
      </c>
      <c r="TY36" s="263">
        <v>123354.38466060063</v>
      </c>
      <c r="TZ36" s="117">
        <v>174968.55398703381</v>
      </c>
      <c r="UA36" s="146">
        <v>674.1600000000002</v>
      </c>
      <c r="UB36" s="256">
        <v>3.2808267622548022E-2</v>
      </c>
      <c r="UC36" s="256">
        <v>3.3352393135319014E-2</v>
      </c>
      <c r="UD36" s="255">
        <v>25347.887391389981</v>
      </c>
      <c r="UE36" s="255">
        <v>1011.2400000000001</v>
      </c>
      <c r="UF36" s="292">
        <v>1</v>
      </c>
      <c r="UG36" s="255">
        <v>48328.932311212026</v>
      </c>
      <c r="UH36" s="119">
        <v>73676.819702602006</v>
      </c>
      <c r="UI36" s="295">
        <v>674.1600000000002</v>
      </c>
      <c r="UJ36" s="189">
        <v>-1.8313336025497246E-2</v>
      </c>
      <c r="UK36" s="189">
        <v>-1.8146665866989764E-2</v>
      </c>
      <c r="UL36" s="263">
        <v>38045.408112293801</v>
      </c>
      <c r="UM36" s="263">
        <v>1011.2400000000001</v>
      </c>
      <c r="UN36" s="296">
        <v>2</v>
      </c>
      <c r="UO36" s="263">
        <v>123354.38466060063</v>
      </c>
      <c r="UP36" s="117">
        <v>161399.79277289443</v>
      </c>
      <c r="UQ36" s="146">
        <v>674.1600000000002</v>
      </c>
      <c r="UR36" s="256">
        <v>0.13137886193309853</v>
      </c>
      <c r="US36" s="256">
        <v>0.14039975353303658</v>
      </c>
      <c r="UT36" s="255">
        <v>31464.184939963383</v>
      </c>
      <c r="UU36" s="255">
        <v>1011.2400000000001</v>
      </c>
      <c r="UV36" s="292">
        <v>1</v>
      </c>
      <c r="UW36" s="255">
        <v>123354.38466060063</v>
      </c>
      <c r="UX36" s="119">
        <v>154818.56960056402</v>
      </c>
      <c r="UY36" s="295">
        <v>674.1600000000002</v>
      </c>
      <c r="UZ36" s="189">
        <v>-2.8113898129537154E-2</v>
      </c>
      <c r="VA36" s="189">
        <v>-2.7722380107862876E-2</v>
      </c>
      <c r="VB36" s="263">
        <v>27156.666287907748</v>
      </c>
      <c r="VC36" s="263">
        <v>1011.2400000000001</v>
      </c>
      <c r="VD36" s="296">
        <v>2</v>
      </c>
      <c r="VE36" s="263">
        <v>123354.38466060063</v>
      </c>
      <c r="VF36" s="117">
        <v>150511.05094850837</v>
      </c>
      <c r="VG36" s="146">
        <v>674.1600000000002</v>
      </c>
      <c r="VH36" s="256">
        <v>3.1165921433118297E-2</v>
      </c>
      <c r="VI36" s="256">
        <v>3.1656663638711446E-2</v>
      </c>
      <c r="VJ36" s="255">
        <v>41762.899457082072</v>
      </c>
      <c r="VK36" s="255">
        <v>1011.2400000000001</v>
      </c>
      <c r="VL36" s="292">
        <v>1</v>
      </c>
      <c r="VM36" s="255">
        <v>123354.38466060063</v>
      </c>
      <c r="VN36" s="119">
        <v>165117.28411768269</v>
      </c>
      <c r="VO36" s="295">
        <v>674.1600000000002</v>
      </c>
      <c r="VP36" s="189">
        <v>-2.397499114328171E-2</v>
      </c>
      <c r="VQ36" s="189">
        <v>-2.3689874147351242E-2</v>
      </c>
      <c r="VR36" s="263">
        <v>25849.448304913993</v>
      </c>
      <c r="VS36" s="263">
        <v>1011.2400000000001</v>
      </c>
      <c r="VT36" s="296">
        <v>2</v>
      </c>
      <c r="VU36" s="263">
        <v>123354.38466060063</v>
      </c>
      <c r="VV36" s="117">
        <v>149203.83296551462</v>
      </c>
      <c r="VW36" s="146">
        <v>674.1600000000002</v>
      </c>
      <c r="VX36" s="256">
        <v>5.6602064462461096E-3</v>
      </c>
      <c r="VY36" s="256">
        <v>5.6762556811258413E-3</v>
      </c>
      <c r="VZ36" s="255">
        <v>33701.847863962845</v>
      </c>
      <c r="WA36" s="255">
        <v>1011.2400000000001</v>
      </c>
      <c r="WB36" s="292">
        <v>2</v>
      </c>
      <c r="WC36" s="255">
        <v>43243.282040758524</v>
      </c>
      <c r="WD36" s="119">
        <v>76945.129904721369</v>
      </c>
      <c r="WE36" s="295">
        <v>674.1600000000002</v>
      </c>
      <c r="WF36" s="189">
        <v>-1.2679550731603099E-2</v>
      </c>
      <c r="WG36" s="189">
        <v>-1.2599503904668685E-2</v>
      </c>
      <c r="WH36" s="263">
        <v>30609.370202990071</v>
      </c>
      <c r="WI36" s="263">
        <v>1011.2400000000001</v>
      </c>
      <c r="WJ36" s="296">
        <v>1</v>
      </c>
      <c r="WK36" s="263">
        <v>123354.38466060063</v>
      </c>
      <c r="WL36" s="117">
        <v>153963.7548635907</v>
      </c>
      <c r="WM36" s="146">
        <v>674.1600000000002</v>
      </c>
      <c r="WN36" s="256">
        <v>6.2818101416909924E-2</v>
      </c>
      <c r="WO36" s="256">
        <v>6.4833129976549886E-2</v>
      </c>
      <c r="WP36" s="255">
        <v>24831.338726821563</v>
      </c>
      <c r="WQ36" s="255">
        <v>1011.2400000000001</v>
      </c>
      <c r="WR36" s="292">
        <v>2</v>
      </c>
      <c r="WS36" s="255">
        <v>123354.38466060063</v>
      </c>
      <c r="WT36" s="119">
        <v>148185.72338742219</v>
      </c>
      <c r="WU36" s="295">
        <v>674.1600000000002</v>
      </c>
      <c r="WV36" s="189">
        <v>-2.6526776334394927E-2</v>
      </c>
      <c r="WW36" s="189">
        <v>-2.6178031896228693E-2</v>
      </c>
      <c r="WX36" s="263">
        <v>30279.934676471759</v>
      </c>
      <c r="WY36" s="263">
        <v>1011.2400000000001</v>
      </c>
      <c r="WZ36" s="296">
        <v>1</v>
      </c>
      <c r="XA36" s="263">
        <v>123354.38466060063</v>
      </c>
      <c r="XB36" s="117">
        <v>153634.31933707237</v>
      </c>
      <c r="XC36" s="146">
        <v>674.1600000000002</v>
      </c>
      <c r="XD36" s="256">
        <v>-1.8741815329487058E-2</v>
      </c>
      <c r="XE36" s="256">
        <v>-1.8567279581648055E-2</v>
      </c>
      <c r="XF36" s="255">
        <v>29393.208128631864</v>
      </c>
      <c r="XG36" s="255">
        <v>1011.2400000000001</v>
      </c>
      <c r="XH36" s="292">
        <v>1</v>
      </c>
      <c r="XI36" s="255">
        <v>123354.38466060063</v>
      </c>
      <c r="XJ36" s="119">
        <v>152747.5927892325</v>
      </c>
      <c r="XK36" s="295">
        <v>674.1600000000002</v>
      </c>
      <c r="XL36" s="189">
        <v>-7.1562482120955437E-2</v>
      </c>
      <c r="XM36" s="189">
        <v>-6.9061891209889925E-2</v>
      </c>
      <c r="XN36" s="263">
        <v>27879.981414094862</v>
      </c>
      <c r="XO36" s="263">
        <v>1011.2400000000001</v>
      </c>
      <c r="XP36" s="296">
        <v>2</v>
      </c>
      <c r="XQ36" s="263">
        <v>123354.38466060063</v>
      </c>
      <c r="XR36" s="117">
        <v>151234.36607469548</v>
      </c>
      <c r="XS36" s="146">
        <v>674.1600000000002</v>
      </c>
      <c r="XT36" s="256">
        <v>4.9631435911228457E-3</v>
      </c>
      <c r="XU36" s="256">
        <v>4.9754803895991628E-3</v>
      </c>
      <c r="XV36" s="255">
        <v>30214.840224477313</v>
      </c>
      <c r="XW36" s="255">
        <v>1011.2400000000001</v>
      </c>
      <c r="XX36" s="292">
        <v>1</v>
      </c>
      <c r="XY36" s="255">
        <v>123354.38466060063</v>
      </c>
      <c r="XZ36" s="119">
        <v>153569.22488507794</v>
      </c>
      <c r="YA36" s="295">
        <v>674.1600000000002</v>
      </c>
      <c r="YB36" s="189">
        <v>8.6839936408626105E-3</v>
      </c>
      <c r="YC36" s="189">
        <v>8.7218088968605834E-3</v>
      </c>
      <c r="YD36" s="263">
        <v>29559.291431993166</v>
      </c>
      <c r="YE36" s="263">
        <v>1011.2400000000001</v>
      </c>
      <c r="YF36" s="296">
        <v>2</v>
      </c>
      <c r="YG36" s="263">
        <v>123354.38466060063</v>
      </c>
      <c r="YH36" s="117">
        <v>152913.67609259379</v>
      </c>
      <c r="YI36" s="146">
        <v>674.1600000000002</v>
      </c>
      <c r="YJ36" s="256">
        <v>7.6468966998738978E-3</v>
      </c>
      <c r="YK36" s="256">
        <v>7.676208882551272E-3</v>
      </c>
      <c r="YL36" s="255">
        <v>39523.695686947067</v>
      </c>
      <c r="YM36" s="255">
        <v>1011.2400000000001</v>
      </c>
      <c r="YN36" s="292">
        <v>1</v>
      </c>
      <c r="YO36" s="255">
        <v>123354.38466060063</v>
      </c>
      <c r="YP36" s="119">
        <v>162878.08034754769</v>
      </c>
      <c r="YQ36" s="295">
        <v>674.1600000000002</v>
      </c>
      <c r="YR36" s="189">
        <v>1.3292335804603213E-3</v>
      </c>
      <c r="YS36" s="189">
        <v>1.3301174029749507E-3</v>
      </c>
      <c r="YT36" s="263">
        <v>27462.101895391152</v>
      </c>
      <c r="YU36" s="263">
        <v>1011.2400000000001</v>
      </c>
      <c r="YV36" s="296">
        <v>1</v>
      </c>
      <c r="YW36" s="263">
        <v>123354.38466060063</v>
      </c>
      <c r="YX36" s="117">
        <v>150816.48655599178</v>
      </c>
      <c r="YY36" s="146">
        <v>674.1600000000002</v>
      </c>
      <c r="YZ36" s="256">
        <v>-1.4122818635438072E-2</v>
      </c>
      <c r="ZA36" s="256">
        <v>-1.4023559454884427E-2</v>
      </c>
      <c r="ZB36" s="255">
        <v>28422.417153828006</v>
      </c>
      <c r="ZC36" s="255">
        <v>1011.2400000000001</v>
      </c>
      <c r="ZD36" s="292">
        <v>1</v>
      </c>
      <c r="ZE36" s="255">
        <v>123354.38466060063</v>
      </c>
      <c r="ZF36" s="119">
        <v>151776.80181442865</v>
      </c>
      <c r="ZG36" s="295">
        <v>674.1600000000002</v>
      </c>
      <c r="ZH36" s="189">
        <v>9.2300700316760298E-2</v>
      </c>
      <c r="ZI36" s="189">
        <v>9.6694548902096722E-2</v>
      </c>
      <c r="ZJ36" s="263">
        <v>27527.73930200524</v>
      </c>
      <c r="ZK36" s="263">
        <v>1011.2400000000001</v>
      </c>
      <c r="ZL36" s="296">
        <v>1</v>
      </c>
      <c r="ZM36" s="263">
        <v>39969.003252671493</v>
      </c>
      <c r="ZN36" s="117">
        <v>67496.742554676734</v>
      </c>
      <c r="ZO36" s="146">
        <v>674.1600000000002</v>
      </c>
      <c r="ZP36" s="256">
        <v>8.9262400331797317E-3</v>
      </c>
      <c r="ZQ36" s="256">
        <v>8.9661977158772554E-3</v>
      </c>
      <c r="ZR36" s="255">
        <v>28076.239892366131</v>
      </c>
      <c r="ZS36" s="255">
        <v>1011.2400000000001</v>
      </c>
      <c r="ZT36" s="292">
        <v>1</v>
      </c>
      <c r="ZU36" s="255">
        <v>123354.38466060063</v>
      </c>
      <c r="ZV36" s="119">
        <v>151430.62455296676</v>
      </c>
      <c r="ZW36" s="295">
        <v>674.1600000000002</v>
      </c>
      <c r="ZX36" s="189">
        <v>7.3348838067378602E-2</v>
      </c>
      <c r="ZY36" s="189">
        <v>7.6105858135579574E-2</v>
      </c>
      <c r="ZZ36" s="263">
        <v>25700.701089143149</v>
      </c>
      <c r="AAA36" s="263">
        <v>1011.2400000000001</v>
      </c>
      <c r="AAB36" s="296">
        <v>2</v>
      </c>
      <c r="AAC36" s="263">
        <v>123354.38466060063</v>
      </c>
      <c r="AAD36" s="117">
        <v>149055.08574974377</v>
      </c>
      <c r="AAE36" s="146">
        <v>674.1600000000002</v>
      </c>
      <c r="AAF36" s="256">
        <v>-4.9867329025974072E-2</v>
      </c>
      <c r="AAG36" s="256">
        <v>-4.8644366593071253E-2</v>
      </c>
      <c r="AAH36" s="255">
        <v>28281.342512223047</v>
      </c>
      <c r="AAI36" s="255">
        <v>1011.2400000000001</v>
      </c>
      <c r="AAJ36" s="292">
        <v>1</v>
      </c>
      <c r="AAK36" s="255">
        <v>123354.38466060063</v>
      </c>
      <c r="AAL36" s="119">
        <v>151635.72717282368</v>
      </c>
      <c r="AAM36" s="295">
        <v>674.1600000000002</v>
      </c>
      <c r="AAN36" s="189">
        <v>-3.4617676990726404E-2</v>
      </c>
      <c r="AAO36" s="189">
        <v>-3.40253399932261E-2</v>
      </c>
      <c r="AAP36" s="263">
        <v>24859.035195791148</v>
      </c>
      <c r="AAQ36" s="263">
        <v>1011.2400000000001</v>
      </c>
      <c r="AAR36" s="296">
        <v>2</v>
      </c>
      <c r="AAS36" s="263">
        <v>123354.38466060063</v>
      </c>
      <c r="AAT36" s="117">
        <v>148213.41985639179</v>
      </c>
      <c r="AAU36" s="146">
        <v>674.1600000000002</v>
      </c>
      <c r="AAV36" s="256">
        <v>6.9404591270511448E-2</v>
      </c>
      <c r="AAW36" s="256">
        <v>7.186979059119647E-2</v>
      </c>
      <c r="AAX36" s="255">
        <v>35632.745368817334</v>
      </c>
      <c r="AAY36" s="255">
        <v>1011.2400000000001</v>
      </c>
      <c r="AAZ36" s="292">
        <v>1</v>
      </c>
      <c r="ABA36" s="255">
        <v>123354.38466060063</v>
      </c>
      <c r="ABB36" s="119">
        <v>158987.13002941795</v>
      </c>
      <c r="ABC36" s="295">
        <v>674.1600000000002</v>
      </c>
      <c r="ABD36" s="189">
        <v>9.3473205581688541E-3</v>
      </c>
      <c r="ABE36" s="189">
        <v>9.3911431939612822E-3</v>
      </c>
      <c r="ABF36" s="263">
        <v>26591.411242446924</v>
      </c>
      <c r="ABG36" s="263">
        <v>1011.2400000000001</v>
      </c>
      <c r="ABH36" s="296">
        <v>1</v>
      </c>
      <c r="ABI36" s="263">
        <v>123354.38466060063</v>
      </c>
      <c r="ABJ36" s="117">
        <v>149945.79590304755</v>
      </c>
      <c r="ABK36" s="146">
        <v>674.1600000000002</v>
      </c>
      <c r="ABL36" s="256">
        <v>1.6231928385518148E-2</v>
      </c>
      <c r="ABM36" s="256">
        <v>1.6364381822867813E-2</v>
      </c>
      <c r="ABN36" s="255">
        <v>33161.967758299295</v>
      </c>
      <c r="ABO36" s="255">
        <v>1011.2400000000001</v>
      </c>
      <c r="ABP36" s="292">
        <v>1</v>
      </c>
      <c r="ABQ36" s="255">
        <v>123354.38466060063</v>
      </c>
      <c r="ABR36" s="119">
        <v>156516.35241889991</v>
      </c>
      <c r="ABS36" s="295">
        <v>674.1600000000002</v>
      </c>
      <c r="ABT36" s="189">
        <v>-6.8279933751415722E-2</v>
      </c>
      <c r="ABU36" s="189">
        <v>-6.6001020859687398E-2</v>
      </c>
      <c r="ABV36" s="263">
        <v>39688.184832985993</v>
      </c>
      <c r="ABW36" s="263">
        <v>1011.2400000000001</v>
      </c>
      <c r="ABX36" s="296">
        <v>2</v>
      </c>
      <c r="ABY36" s="263">
        <v>123354.38466060063</v>
      </c>
      <c r="ABZ36" s="117">
        <v>163042.5694935866</v>
      </c>
      <c r="ACA36" s="146">
        <v>674.1600000000002</v>
      </c>
      <c r="ACB36" s="256">
        <v>-1.7178599467416754E-2</v>
      </c>
      <c r="ACC36" s="256">
        <v>-1.7031888624448266E-2</v>
      </c>
      <c r="ACD36" s="255">
        <v>25980.622656049207</v>
      </c>
      <c r="ACE36" s="255">
        <v>1011.2400000000001</v>
      </c>
      <c r="ACF36" s="292">
        <v>1</v>
      </c>
      <c r="ACG36" s="255">
        <v>123354.38466060063</v>
      </c>
      <c r="ACH36" s="119">
        <v>149335.00731664983</v>
      </c>
      <c r="ACI36" s="295">
        <v>674.1600000000002</v>
      </c>
      <c r="ACJ36" s="189">
        <v>-2.7865173354416701E-2</v>
      </c>
      <c r="ACK36" s="189">
        <v>-2.7480520498508909E-2</v>
      </c>
      <c r="ACL36" s="263">
        <v>25930.587940118283</v>
      </c>
      <c r="ACM36" s="263">
        <v>1011.2400000000001</v>
      </c>
      <c r="ACN36" s="296">
        <v>1</v>
      </c>
      <c r="ACO36" s="263">
        <v>123354.38466060063</v>
      </c>
      <c r="ACP36" s="117">
        <v>149284.9726007189</v>
      </c>
      <c r="ACQ36" s="146">
        <v>674.1600000000002</v>
      </c>
      <c r="ACR36" s="256">
        <v>2.995874598678587E-2</v>
      </c>
      <c r="ACS36" s="256">
        <v>3.0412024445406471E-2</v>
      </c>
      <c r="ACT36" s="255">
        <v>25070.650619597011</v>
      </c>
      <c r="ACU36" s="255">
        <v>1011.2400000000001</v>
      </c>
      <c r="ACV36" s="292">
        <v>1</v>
      </c>
      <c r="ACW36" s="255">
        <v>123354.38466060063</v>
      </c>
      <c r="ACX36" s="119">
        <v>148425.03528019763</v>
      </c>
      <c r="ACY36" s="295">
        <v>674.1600000000002</v>
      </c>
      <c r="ACZ36" s="189">
        <v>-1.5839448290009727E-2</v>
      </c>
      <c r="ADA36" s="189">
        <v>-1.5714663936101103E-2</v>
      </c>
      <c r="ADB36" s="263">
        <v>29682.505215234745</v>
      </c>
      <c r="ADC36" s="263">
        <v>1011.2400000000001</v>
      </c>
      <c r="ADD36" s="296">
        <v>2</v>
      </c>
      <c r="ADE36" s="263">
        <v>123354.38466060063</v>
      </c>
      <c r="ADF36" s="117">
        <v>153036.88987583536</v>
      </c>
      <c r="ADG36" s="146">
        <v>674.1600000000002</v>
      </c>
      <c r="ADH36" s="256">
        <v>2.3134025486865772E-2</v>
      </c>
      <c r="ADI36" s="256">
        <v>2.3403692534166298E-2</v>
      </c>
      <c r="ADJ36" s="255">
        <v>22918.572573409056</v>
      </c>
      <c r="ADK36" s="255">
        <v>1011.2400000000001</v>
      </c>
      <c r="ADL36" s="292">
        <v>2</v>
      </c>
      <c r="ADM36" s="255">
        <v>123354.38466060063</v>
      </c>
      <c r="ADN36" s="119">
        <v>146272.95723400969</v>
      </c>
      <c r="ADO36" s="295">
        <v>674.1600000000002</v>
      </c>
      <c r="ADP36" s="189">
        <v>-2.7909776521405003E-2</v>
      </c>
      <c r="ADQ36" s="189">
        <v>-2.7523896979881113E-2</v>
      </c>
      <c r="ADR36" s="263">
        <v>29271.063541934382</v>
      </c>
      <c r="ADS36" s="263">
        <v>1011.2400000000001</v>
      </c>
      <c r="ADT36" s="296">
        <v>1</v>
      </c>
      <c r="ADU36" s="263">
        <v>123354.38466060063</v>
      </c>
      <c r="ADV36" s="117">
        <v>152625.44820253502</v>
      </c>
    </row>
    <row r="37" spans="1:802" x14ac:dyDescent="0.35">
      <c r="A37" s="15">
        <v>46356</v>
      </c>
      <c r="B37" s="16">
        <v>1685.4000000000003</v>
      </c>
      <c r="C37" s="146">
        <v>674.1600000000002</v>
      </c>
      <c r="D37" s="256">
        <v>6.6830984958336725E-2</v>
      </c>
      <c r="E37" s="256">
        <v>6.9114766426738194E-2</v>
      </c>
      <c r="F37" s="255">
        <v>25137.276769471708</v>
      </c>
      <c r="G37" s="255">
        <v>1011.2400000000001</v>
      </c>
      <c r="H37" s="292">
        <v>1</v>
      </c>
      <c r="I37" s="255">
        <v>131766.88774023668</v>
      </c>
      <c r="J37" s="119">
        <v>156904.16450970838</v>
      </c>
      <c r="K37" s="295">
        <v>674.1600000000002</v>
      </c>
      <c r="L37" s="189">
        <v>-6.5234497121792412E-2</v>
      </c>
      <c r="M37" s="189">
        <v>-6.3152250483543115E-2</v>
      </c>
      <c r="N37" s="263">
        <v>29321.847983235606</v>
      </c>
      <c r="O37" s="263">
        <v>1011.2400000000001</v>
      </c>
      <c r="P37" s="296">
        <v>1</v>
      </c>
      <c r="Q37" s="263">
        <v>131766.88774023668</v>
      </c>
      <c r="R37" s="117">
        <v>161088.73572347229</v>
      </c>
      <c r="S37" s="146">
        <v>674.1600000000002</v>
      </c>
      <c r="T37" s="256">
        <v>2.1011735911148223E-2</v>
      </c>
      <c r="U37" s="256">
        <v>2.123403667911683E-2</v>
      </c>
      <c r="V37" s="255">
        <v>28447.605018227885</v>
      </c>
      <c r="W37" s="255">
        <v>1011.2400000000001</v>
      </c>
      <c r="X37" s="292">
        <v>1</v>
      </c>
      <c r="Y37" s="255">
        <v>131766.88774023668</v>
      </c>
      <c r="Z37" s="119">
        <v>160214.49275846456</v>
      </c>
      <c r="AA37" s="295">
        <v>674.1600000000002</v>
      </c>
      <c r="AB37" s="189">
        <v>1.8890412897121248E-2</v>
      </c>
      <c r="AC37" s="189">
        <v>1.9069965572851233E-2</v>
      </c>
      <c r="AD37" s="263">
        <v>36578.308892336754</v>
      </c>
      <c r="AE37" s="263">
        <v>1011.2400000000001</v>
      </c>
      <c r="AF37" s="296">
        <v>2</v>
      </c>
      <c r="AG37" s="263">
        <v>131766.88774023668</v>
      </c>
      <c r="AH37" s="117">
        <v>168345.19663257344</v>
      </c>
      <c r="AI37" s="146">
        <v>674.1600000000002</v>
      </c>
      <c r="AJ37" s="256">
        <v>3.362439310471263E-2</v>
      </c>
      <c r="AK37" s="256">
        <v>3.4196082586813725E-2</v>
      </c>
      <c r="AL37" s="255">
        <v>27767.239304996354</v>
      </c>
      <c r="AM37" s="255">
        <v>1011.2400000000001</v>
      </c>
      <c r="AN37" s="292">
        <v>1</v>
      </c>
      <c r="AO37" s="255">
        <v>131766.88774023668</v>
      </c>
      <c r="AP37" s="119">
        <v>159534.12704523304</v>
      </c>
      <c r="AQ37" s="295">
        <v>674.1600000000002</v>
      </c>
      <c r="AR37" s="189">
        <v>-1.6631790152007676E-3</v>
      </c>
      <c r="AS37" s="189">
        <v>-1.6617966994348921E-3</v>
      </c>
      <c r="AT37" s="263">
        <v>24819.138644771345</v>
      </c>
      <c r="AU37" s="263">
        <v>1011.2400000000001</v>
      </c>
      <c r="AV37" s="296">
        <v>1</v>
      </c>
      <c r="AW37" s="263">
        <v>131766.88774023668</v>
      </c>
      <c r="AX37" s="117">
        <v>156586.02638500801</v>
      </c>
      <c r="AY37" s="146">
        <v>674.1600000000002</v>
      </c>
      <c r="AZ37" s="256">
        <v>1.3185833225897704E-2</v>
      </c>
      <c r="BA37" s="256">
        <v>1.3273149682832663E-2</v>
      </c>
      <c r="BB37" s="255">
        <v>36560.950077403082</v>
      </c>
      <c r="BC37" s="255">
        <v>1011.2400000000001</v>
      </c>
      <c r="BD37" s="292">
        <v>1</v>
      </c>
      <c r="BE37" s="255">
        <v>55245.289485560395</v>
      </c>
      <c r="BF37" s="119">
        <v>91806.239562963485</v>
      </c>
      <c r="BG37" s="295">
        <v>674.1600000000002</v>
      </c>
      <c r="BH37" s="189">
        <v>-5.3020851189751611E-2</v>
      </c>
      <c r="BI37" s="189">
        <v>-5.1639762163135594E-2</v>
      </c>
      <c r="BJ37" s="263">
        <v>22545.347183643873</v>
      </c>
      <c r="BK37" s="263">
        <v>1011.2400000000001</v>
      </c>
      <c r="BL37" s="296">
        <v>2</v>
      </c>
      <c r="BM37" s="263">
        <v>131766.88774023668</v>
      </c>
      <c r="BN37" s="117">
        <v>154312.23492388055</v>
      </c>
      <c r="BO37" s="146">
        <v>674.1600000000002</v>
      </c>
      <c r="BP37" s="256">
        <v>-4.616556993760043E-3</v>
      </c>
      <c r="BQ37" s="256">
        <v>-4.6059170740839761E-3</v>
      </c>
      <c r="BR37" s="255">
        <v>25971.433388876521</v>
      </c>
      <c r="BS37" s="255">
        <v>1011.2400000000001</v>
      </c>
      <c r="BT37" s="292">
        <v>1</v>
      </c>
      <c r="BU37" s="255">
        <v>131766.88774023668</v>
      </c>
      <c r="BV37" s="119">
        <v>157738.3211291132</v>
      </c>
      <c r="BW37" s="295">
        <v>674.1600000000002</v>
      </c>
      <c r="BX37" s="189">
        <v>9.398850442620664E-2</v>
      </c>
      <c r="BY37" s="189">
        <v>9.8547117415134222E-2</v>
      </c>
      <c r="BZ37" s="263">
        <v>37854.627167565537</v>
      </c>
      <c r="CA37" s="263">
        <v>1011.2400000000001</v>
      </c>
      <c r="CB37" s="296">
        <v>1</v>
      </c>
      <c r="CC37" s="263">
        <v>131766.88774023668</v>
      </c>
      <c r="CD37" s="117">
        <v>169621.51490780222</v>
      </c>
      <c r="CE37" s="146">
        <v>674.1600000000002</v>
      </c>
      <c r="CF37" s="256">
        <v>4.9122889196595802E-3</v>
      </c>
      <c r="CG37" s="256">
        <v>4.9243739912259166E-3</v>
      </c>
      <c r="CH37" s="255">
        <v>22416.682179774369</v>
      </c>
      <c r="CI37" s="255">
        <v>1011.2400000000001</v>
      </c>
      <c r="CJ37" s="292">
        <v>1</v>
      </c>
      <c r="CK37" s="255">
        <v>41379.633277898582</v>
      </c>
      <c r="CL37" s="119">
        <v>63796.31545767295</v>
      </c>
      <c r="CM37" s="295">
        <v>674.1600000000002</v>
      </c>
      <c r="CN37" s="189">
        <v>-6.5620424724782663E-3</v>
      </c>
      <c r="CO37" s="189">
        <v>-6.5405592886464969E-3</v>
      </c>
      <c r="CP37" s="263">
        <v>41869.828612497469</v>
      </c>
      <c r="CQ37" s="263">
        <v>1011.2400000000001</v>
      </c>
      <c r="CR37" s="296">
        <v>2</v>
      </c>
      <c r="CS37" s="263">
        <v>131766.88774023668</v>
      </c>
      <c r="CT37" s="117">
        <v>173636.71635273413</v>
      </c>
      <c r="CU37" s="146">
        <v>674.1600000000002</v>
      </c>
      <c r="CV37" s="256">
        <v>3.4603531750174769E-2</v>
      </c>
      <c r="CW37" s="256">
        <v>3.5209199848450945E-2</v>
      </c>
      <c r="CX37" s="255">
        <v>43011.428777717301</v>
      </c>
      <c r="CY37" s="255">
        <v>1011.2400000000001</v>
      </c>
      <c r="CZ37" s="292">
        <v>1</v>
      </c>
      <c r="DA37" s="255">
        <v>38786.097798180184</v>
      </c>
      <c r="DB37" s="119">
        <v>81797.526575897486</v>
      </c>
      <c r="DC37" s="295">
        <v>674.1600000000002</v>
      </c>
      <c r="DD37" s="189">
        <v>-2.6818892638992838E-2</v>
      </c>
      <c r="DE37" s="189">
        <v>-2.6462459625876233E-2</v>
      </c>
      <c r="DF37" s="263">
        <v>26291.464885885543</v>
      </c>
      <c r="DG37" s="263">
        <v>1011.2400000000001</v>
      </c>
      <c r="DH37" s="296">
        <v>2</v>
      </c>
      <c r="DI37" s="263">
        <v>131766.88774023668</v>
      </c>
      <c r="DJ37" s="117">
        <v>158058.35262612221</v>
      </c>
      <c r="DK37" s="146">
        <v>674.1600000000002</v>
      </c>
      <c r="DL37" s="256">
        <v>-0.10286999015321252</v>
      </c>
      <c r="DM37" s="256">
        <v>-9.7755733504420128E-2</v>
      </c>
      <c r="DN37" s="255">
        <v>28484.038787888407</v>
      </c>
      <c r="DO37" s="255">
        <v>1011.2400000000001</v>
      </c>
      <c r="DP37" s="292">
        <v>2</v>
      </c>
      <c r="DQ37" s="255">
        <v>131766.88774023668</v>
      </c>
      <c r="DR37" s="119">
        <v>160250.92652812507</v>
      </c>
      <c r="DS37" s="295">
        <v>674.1600000000002</v>
      </c>
      <c r="DT37" s="189">
        <v>1.8645993636914944E-2</v>
      </c>
      <c r="DU37" s="189">
        <v>1.8820915683302131E-2</v>
      </c>
      <c r="DV37" s="263">
        <v>24067.733593220182</v>
      </c>
      <c r="DW37" s="263">
        <v>1011.2400000000001</v>
      </c>
      <c r="DX37" s="296">
        <v>1</v>
      </c>
      <c r="DY37" s="263">
        <v>131766.88774023668</v>
      </c>
      <c r="DZ37" s="117">
        <v>155834.62133345686</v>
      </c>
      <c r="EA37" s="146">
        <v>674.1600000000002</v>
      </c>
      <c r="EB37" s="256">
        <v>7.20631276804551E-2</v>
      </c>
      <c r="EC37" s="256">
        <v>7.4723186704324762E-2</v>
      </c>
      <c r="ED37" s="255">
        <v>39175.000437421739</v>
      </c>
      <c r="EE37" s="255">
        <v>1011.2400000000001</v>
      </c>
      <c r="EF37" s="292">
        <v>1</v>
      </c>
      <c r="EG37" s="255">
        <v>53698.831179824403</v>
      </c>
      <c r="EH37" s="119">
        <v>92873.831617246149</v>
      </c>
      <c r="EI37" s="295">
        <v>674.1600000000002</v>
      </c>
      <c r="EJ37" s="189">
        <v>-2.777415563815953E-2</v>
      </c>
      <c r="EK37" s="189">
        <v>-2.7391999968061964E-2</v>
      </c>
      <c r="EL37" s="263">
        <v>25078.950491613643</v>
      </c>
      <c r="EM37" s="263">
        <v>1011.2400000000001</v>
      </c>
      <c r="EN37" s="296">
        <v>1</v>
      </c>
      <c r="EO37" s="263">
        <v>131766.88774023668</v>
      </c>
      <c r="EP37" s="117">
        <v>156845.83823185033</v>
      </c>
      <c r="EQ37" s="146">
        <v>674.1600000000002</v>
      </c>
      <c r="ER37" s="256">
        <v>-4.9084026917694104E-2</v>
      </c>
      <c r="ES37" s="256">
        <v>-4.7898875785555961E-2</v>
      </c>
      <c r="ET37" s="255">
        <v>24010.411397673583</v>
      </c>
      <c r="EU37" s="255">
        <v>1011.2400000000001</v>
      </c>
      <c r="EV37" s="292">
        <v>1</v>
      </c>
      <c r="EW37" s="255">
        <v>131766.88774023668</v>
      </c>
      <c r="EX37" s="119">
        <v>155777.29913791025</v>
      </c>
      <c r="EY37" s="295">
        <v>674.1600000000002</v>
      </c>
      <c r="EZ37" s="189">
        <v>-6.8418958559301274E-2</v>
      </c>
      <c r="FA37" s="189">
        <v>-6.6130860862627761E-2</v>
      </c>
      <c r="FB37" s="263">
        <v>23186.888474642135</v>
      </c>
      <c r="FC37" s="263">
        <v>1011.2400000000001</v>
      </c>
      <c r="FD37" s="296">
        <v>1</v>
      </c>
      <c r="FE37" s="263">
        <v>131766.88774023668</v>
      </c>
      <c r="FF37" s="117">
        <v>154953.7762148788</v>
      </c>
      <c r="FG37" s="146">
        <v>674.1600000000002</v>
      </c>
      <c r="FH37" s="256">
        <v>3.6488694799101606E-2</v>
      </c>
      <c r="FI37" s="256">
        <v>3.7162578620155262E-2</v>
      </c>
      <c r="FJ37" s="255">
        <v>45869.761817269136</v>
      </c>
      <c r="FK37" s="255">
        <v>1011.2400000000001</v>
      </c>
      <c r="FL37" s="292">
        <v>1</v>
      </c>
      <c r="FM37" s="255">
        <v>131766.88774023668</v>
      </c>
      <c r="FN37" s="119">
        <v>177636.64955750582</v>
      </c>
      <c r="FO37" s="295">
        <v>674.1600000000002</v>
      </c>
      <c r="FP37" s="189">
        <v>-8.2566734312528346E-3</v>
      </c>
      <c r="FQ37" s="189">
        <v>-8.2226807230771914E-3</v>
      </c>
      <c r="FR37" s="263">
        <v>38636.595341283493</v>
      </c>
      <c r="FS37" s="263">
        <v>1011.2400000000001</v>
      </c>
      <c r="FT37" s="296">
        <v>1</v>
      </c>
      <c r="FU37" s="263">
        <v>46849.118963204033</v>
      </c>
      <c r="FV37" s="117">
        <v>85485.714304487527</v>
      </c>
      <c r="FW37" s="146">
        <v>674.1600000000002</v>
      </c>
      <c r="FX37" s="256">
        <v>-2.5476393683670624E-2</v>
      </c>
      <c r="FY37" s="256">
        <v>-2.5154608797200106E-2</v>
      </c>
      <c r="FZ37" s="255">
        <v>33967.770094837331</v>
      </c>
      <c r="GA37" s="255">
        <v>1011.2400000000001</v>
      </c>
      <c r="GB37" s="292">
        <v>1</v>
      </c>
      <c r="GC37" s="255">
        <v>40464.28698282018</v>
      </c>
      <c r="GD37" s="119">
        <v>74432.057077657519</v>
      </c>
      <c r="GE37" s="295">
        <v>674.1600000000002</v>
      </c>
      <c r="GF37" s="189">
        <v>-1.879240623090723E-3</v>
      </c>
      <c r="GG37" s="189">
        <v>-1.8774759560153953E-3</v>
      </c>
      <c r="GH37" s="263">
        <v>19241.503179228359</v>
      </c>
      <c r="GI37" s="263">
        <v>1011.2400000000001</v>
      </c>
      <c r="GJ37" s="296">
        <v>1</v>
      </c>
      <c r="GK37" s="263">
        <v>131766.88774023668</v>
      </c>
      <c r="GL37" s="117">
        <v>151008.39091946505</v>
      </c>
      <c r="GM37" s="146">
        <v>674.1600000000002</v>
      </c>
      <c r="GN37" s="256">
        <v>2.8978831273257476E-2</v>
      </c>
      <c r="GO37" s="256">
        <v>2.9402803097837049E-2</v>
      </c>
      <c r="GP37" s="255">
        <v>34414.858659813981</v>
      </c>
      <c r="GQ37" s="255">
        <v>1011.2400000000001</v>
      </c>
      <c r="GR37" s="292">
        <v>2</v>
      </c>
      <c r="GS37" s="255">
        <v>131766.88774023668</v>
      </c>
      <c r="GT37" s="119">
        <v>166181.74640005064</v>
      </c>
      <c r="GU37" s="295">
        <v>674.1600000000002</v>
      </c>
      <c r="GV37" s="189">
        <v>4.1854118057130088E-2</v>
      </c>
      <c r="GW37" s="189">
        <v>4.2742350374656013E-2</v>
      </c>
      <c r="GX37" s="263">
        <v>23536.970279582765</v>
      </c>
      <c r="GY37" s="263">
        <v>1011.2400000000001</v>
      </c>
      <c r="GZ37" s="296">
        <v>2</v>
      </c>
      <c r="HA37" s="263">
        <v>131766.88774023668</v>
      </c>
      <c r="HB37" s="117">
        <v>155303.85801981945</v>
      </c>
      <c r="HC37" s="146">
        <v>674.1600000000002</v>
      </c>
      <c r="HD37" s="256">
        <v>3.5932822298346441E-2</v>
      </c>
      <c r="HE37" s="256">
        <v>3.6586208672831244E-2</v>
      </c>
      <c r="HF37" s="255">
        <v>24964.985338957802</v>
      </c>
      <c r="HG37" s="255">
        <v>1011.2400000000001</v>
      </c>
      <c r="HH37" s="292">
        <v>2</v>
      </c>
      <c r="HI37" s="255">
        <v>131766.88774023668</v>
      </c>
      <c r="HJ37" s="119">
        <v>156731.87307919448</v>
      </c>
      <c r="HK37" s="295">
        <v>674.1600000000002</v>
      </c>
      <c r="HL37" s="189">
        <v>-4.5033325662654757E-2</v>
      </c>
      <c r="HM37" s="189">
        <v>-4.4034376885619064E-2</v>
      </c>
      <c r="HN37" s="263">
        <v>27677.63000130287</v>
      </c>
      <c r="HO37" s="263">
        <v>1011.2400000000001</v>
      </c>
      <c r="HP37" s="296">
        <v>2</v>
      </c>
      <c r="HQ37" s="263">
        <v>131766.88774023668</v>
      </c>
      <c r="HR37" s="117">
        <v>159444.51774153954</v>
      </c>
      <c r="HS37" s="146">
        <v>674.1600000000002</v>
      </c>
      <c r="HT37" s="256">
        <v>2.4623807632137083E-2</v>
      </c>
      <c r="HU37" s="256">
        <v>2.4929477343991646E-2</v>
      </c>
      <c r="HV37" s="255">
        <v>23563.017763620002</v>
      </c>
      <c r="HW37" s="255">
        <v>1011.2400000000001</v>
      </c>
      <c r="HX37" s="292">
        <v>2</v>
      </c>
      <c r="HY37" s="255">
        <v>131766.88774023668</v>
      </c>
      <c r="HZ37" s="119">
        <v>155329.90550385669</v>
      </c>
      <c r="IA37" s="295">
        <v>674.1600000000002</v>
      </c>
      <c r="IB37" s="189">
        <v>-5.7771410099003877E-2</v>
      </c>
      <c r="IC37" s="189">
        <v>-5.613431905883115E-2</v>
      </c>
      <c r="ID37" s="263">
        <v>30090.358563063906</v>
      </c>
      <c r="IE37" s="263">
        <v>1011.2400000000001</v>
      </c>
      <c r="IF37" s="296">
        <v>1</v>
      </c>
      <c r="IG37" s="263">
        <v>69004.852633217175</v>
      </c>
      <c r="IH37" s="117">
        <v>99095.211196281074</v>
      </c>
      <c r="II37" s="146">
        <v>674.1600000000002</v>
      </c>
      <c r="IJ37" s="256">
        <v>5.8906043653871301E-3</v>
      </c>
      <c r="IK37" s="256">
        <v>5.9079880920718253E-3</v>
      </c>
      <c r="IL37" s="255">
        <v>25687.539044805948</v>
      </c>
      <c r="IM37" s="255">
        <v>1011.2400000000001</v>
      </c>
      <c r="IN37" s="292">
        <v>2</v>
      </c>
      <c r="IO37" s="255">
        <v>131766.88774023668</v>
      </c>
      <c r="IP37" s="119">
        <v>157454.42678504263</v>
      </c>
      <c r="IQ37" s="295">
        <v>674.1600000000002</v>
      </c>
      <c r="IR37" s="189">
        <v>-5.0375321097680954E-2</v>
      </c>
      <c r="IS37" s="189">
        <v>-4.9127524981510073E-2</v>
      </c>
      <c r="IT37" s="263">
        <v>28323.642522464939</v>
      </c>
      <c r="IU37" s="263">
        <v>1011.2400000000001</v>
      </c>
      <c r="IV37" s="296">
        <v>2</v>
      </c>
      <c r="IW37" s="263">
        <v>131766.88774023668</v>
      </c>
      <c r="IX37" s="117">
        <v>160090.53026270162</v>
      </c>
      <c r="IY37" s="146">
        <v>674.1600000000002</v>
      </c>
      <c r="IZ37" s="256">
        <v>1.8984183679097173E-2</v>
      </c>
      <c r="JA37" s="256">
        <v>1.9165529040871654E-2</v>
      </c>
      <c r="JB37" s="255">
        <v>31517.177453581546</v>
      </c>
      <c r="JC37" s="255">
        <v>1011.2400000000001</v>
      </c>
      <c r="JD37" s="292">
        <v>2</v>
      </c>
      <c r="JE37" s="255">
        <v>131766.88774023668</v>
      </c>
      <c r="JF37" s="119">
        <v>163284.06519381821</v>
      </c>
      <c r="JG37" s="295">
        <v>674.1600000000002</v>
      </c>
      <c r="JH37" s="189">
        <v>3.2795285502040861E-2</v>
      </c>
      <c r="JI37" s="189">
        <v>3.3338978117102736E-2</v>
      </c>
      <c r="JJ37" s="263">
        <v>24144.981153281391</v>
      </c>
      <c r="JK37" s="263">
        <v>1011.2400000000001</v>
      </c>
      <c r="JL37" s="296">
        <v>2</v>
      </c>
      <c r="JM37" s="263">
        <v>60463.992427430101</v>
      </c>
      <c r="JN37" s="117">
        <v>84608.973580711492</v>
      </c>
      <c r="JO37" s="146">
        <v>674.1600000000002</v>
      </c>
      <c r="JP37" s="256">
        <v>8.1959471272469192E-2</v>
      </c>
      <c r="JQ37" s="256">
        <v>8.5411818578246423E-2</v>
      </c>
      <c r="JR37" s="255">
        <v>26302.530671684723</v>
      </c>
      <c r="JS37" s="255">
        <v>1011.2400000000001</v>
      </c>
      <c r="JT37" s="292">
        <v>2</v>
      </c>
      <c r="JU37" s="255">
        <v>131766.88774023668</v>
      </c>
      <c r="JV37" s="119">
        <v>158069.41841192139</v>
      </c>
      <c r="JW37" s="295">
        <v>674.1600000000002</v>
      </c>
      <c r="JX37" s="189">
        <v>-3.7898075344863065E-2</v>
      </c>
      <c r="JY37" s="189">
        <v>-3.7188929923497538E-2</v>
      </c>
      <c r="JZ37" s="263">
        <v>29133.69267998495</v>
      </c>
      <c r="KA37" s="263">
        <v>1011.2400000000001</v>
      </c>
      <c r="KB37" s="296">
        <v>1</v>
      </c>
      <c r="KC37" s="263">
        <v>131766.88774023668</v>
      </c>
      <c r="KD37" s="117">
        <v>160900.58042022164</v>
      </c>
      <c r="KE37" s="146">
        <v>674.1600000000002</v>
      </c>
      <c r="KF37" s="256">
        <v>-1.0884101878300509E-2</v>
      </c>
      <c r="KG37" s="256">
        <v>-1.0825084353102921E-2</v>
      </c>
      <c r="KH37" s="255">
        <v>19790.114050079388</v>
      </c>
      <c r="KI37" s="255">
        <v>1011.2400000000001</v>
      </c>
      <c r="KJ37" s="292">
        <v>1</v>
      </c>
      <c r="KK37" s="255">
        <v>131766.88774023668</v>
      </c>
      <c r="KL37" s="119">
        <v>151557.00179031608</v>
      </c>
      <c r="KM37" s="295">
        <v>674.1600000000002</v>
      </c>
      <c r="KN37" s="189">
        <v>1.9844262021270601E-2</v>
      </c>
      <c r="KO37" s="189">
        <v>2.0042468303664629E-2</v>
      </c>
      <c r="KP37" s="263">
        <v>25802.536865448947</v>
      </c>
      <c r="KQ37" s="263">
        <v>1011.2400000000001</v>
      </c>
      <c r="KR37" s="296">
        <v>2</v>
      </c>
      <c r="KS37" s="263">
        <v>131766.88774023668</v>
      </c>
      <c r="KT37" s="117">
        <v>157569.42460568564</v>
      </c>
      <c r="KU37" s="146">
        <v>674.1600000000002</v>
      </c>
      <c r="KV37" s="256">
        <v>-6.0290520206814401E-3</v>
      </c>
      <c r="KW37" s="256">
        <v>-6.0109137570327764E-3</v>
      </c>
      <c r="KX37" s="255">
        <v>38865.616232762084</v>
      </c>
      <c r="KY37" s="255">
        <v>1011.2400000000001</v>
      </c>
      <c r="KZ37" s="292">
        <v>1</v>
      </c>
      <c r="LA37" s="255">
        <v>131766.88774023668</v>
      </c>
      <c r="LB37" s="119">
        <v>170632.50397299876</v>
      </c>
      <c r="LC37" s="295">
        <v>674.1600000000002</v>
      </c>
      <c r="LD37" s="189">
        <v>-5.3765395040751202E-2</v>
      </c>
      <c r="LE37" s="189">
        <v>-5.2345595152337276E-2</v>
      </c>
      <c r="LF37" s="263">
        <v>33538.881585058443</v>
      </c>
      <c r="LG37" s="263">
        <v>1011.2400000000001</v>
      </c>
      <c r="LH37" s="296">
        <v>2</v>
      </c>
      <c r="LI37" s="263">
        <v>131766.88774023668</v>
      </c>
      <c r="LJ37" s="117">
        <v>165305.76932529511</v>
      </c>
      <c r="LK37" s="146">
        <v>674.1600000000002</v>
      </c>
      <c r="LL37" s="256">
        <v>-4.3589229960223332E-2</v>
      </c>
      <c r="LM37" s="256">
        <v>-4.2652873766332311E-2</v>
      </c>
      <c r="LN37" s="255">
        <v>32135.694849395448</v>
      </c>
      <c r="LO37" s="255">
        <v>1011.2400000000001</v>
      </c>
      <c r="LP37" s="292">
        <v>1</v>
      </c>
      <c r="LQ37" s="255">
        <v>131766.88774023668</v>
      </c>
      <c r="LR37" s="119">
        <v>163902.58258963213</v>
      </c>
      <c r="LS37" s="295">
        <v>674.1600000000002</v>
      </c>
      <c r="LT37" s="189">
        <v>-8.0751558283651881E-2</v>
      </c>
      <c r="LU37" s="189">
        <v>-7.7577168709114241E-2</v>
      </c>
      <c r="LV37" s="263">
        <v>34462.201802579861</v>
      </c>
      <c r="LW37" s="263">
        <v>1011.2400000000001</v>
      </c>
      <c r="LX37" s="296">
        <v>2</v>
      </c>
      <c r="LY37" s="263">
        <v>131766.88774023668</v>
      </c>
      <c r="LZ37" s="117">
        <v>166229.08954281654</v>
      </c>
      <c r="MA37" s="146">
        <v>674.1600000000002</v>
      </c>
      <c r="MB37" s="256">
        <v>6.0073640020322117E-2</v>
      </c>
      <c r="MC37" s="256">
        <v>6.1914743089388269E-2</v>
      </c>
      <c r="MD37" s="255">
        <v>22694.817374405367</v>
      </c>
      <c r="ME37" s="255">
        <v>1011.2400000000001</v>
      </c>
      <c r="MF37" s="292">
        <v>2</v>
      </c>
      <c r="MG37" s="255">
        <v>131766.88774023668</v>
      </c>
      <c r="MH37" s="119">
        <v>154461.70511464204</v>
      </c>
      <c r="MI37" s="295">
        <v>674.1600000000002</v>
      </c>
      <c r="MJ37" s="189">
        <v>-2.3960691311367389E-2</v>
      </c>
      <c r="MK37" s="189">
        <v>-2.3675912976834357E-2</v>
      </c>
      <c r="ML37" s="263">
        <v>35138.378364209544</v>
      </c>
      <c r="MM37" s="263">
        <v>1011.2400000000001</v>
      </c>
      <c r="MN37" s="296">
        <v>1</v>
      </c>
      <c r="MO37" s="263">
        <v>131766.88774023668</v>
      </c>
      <c r="MP37" s="117">
        <v>166905.26610444623</v>
      </c>
      <c r="MQ37" s="146">
        <v>674.1600000000002</v>
      </c>
      <c r="MR37" s="256">
        <v>5.781189857707561E-2</v>
      </c>
      <c r="MS37" s="256">
        <v>5.9515680558019701E-2</v>
      </c>
      <c r="MT37" s="255">
        <v>34058.527023081617</v>
      </c>
      <c r="MU37" s="255">
        <v>1011.2400000000001</v>
      </c>
      <c r="MV37" s="292">
        <v>2</v>
      </c>
      <c r="MW37" s="255">
        <v>92158.967725475915</v>
      </c>
      <c r="MX37" s="119">
        <v>126217.49474855754</v>
      </c>
      <c r="MY37" s="295">
        <v>674.1600000000002</v>
      </c>
      <c r="MZ37" s="189">
        <v>-5.13895069656446E-2</v>
      </c>
      <c r="NA37" s="189">
        <v>-5.0091397552321837E-2</v>
      </c>
      <c r="NB37" s="263">
        <v>29099.575177017483</v>
      </c>
      <c r="NC37" s="263">
        <v>1011.2400000000001</v>
      </c>
      <c r="ND37" s="296">
        <v>1</v>
      </c>
      <c r="NE37" s="263">
        <v>131766.88774023668</v>
      </c>
      <c r="NF37" s="117">
        <v>160866.46291725416</v>
      </c>
      <c r="NG37" s="146">
        <v>674.1600000000002</v>
      </c>
      <c r="NH37" s="256">
        <v>-5.1822881118647947E-2</v>
      </c>
      <c r="NI37" s="256">
        <v>-5.0502974198556316E-2</v>
      </c>
      <c r="NJ37" s="255">
        <v>36491.01425535405</v>
      </c>
      <c r="NK37" s="255">
        <v>1011.2400000000001</v>
      </c>
      <c r="NL37" s="292">
        <v>1</v>
      </c>
      <c r="NM37" s="255">
        <v>131766.88774023668</v>
      </c>
      <c r="NN37" s="119">
        <v>168257.90199559071</v>
      </c>
      <c r="NO37" s="295">
        <v>674.1600000000002</v>
      </c>
      <c r="NP37" s="189">
        <v>2.8362974061924638E-2</v>
      </c>
      <c r="NQ37" s="189">
        <v>2.8769033134115496E-2</v>
      </c>
      <c r="NR37" s="263">
        <v>30476.800370232038</v>
      </c>
      <c r="NS37" s="263">
        <v>1011.2400000000001</v>
      </c>
      <c r="NT37" s="296">
        <v>2</v>
      </c>
      <c r="NU37" s="263">
        <v>131766.88774023668</v>
      </c>
      <c r="NV37" s="117">
        <v>162243.68811046871</v>
      </c>
      <c r="NW37" s="146">
        <v>674.1600000000002</v>
      </c>
      <c r="NX37" s="256">
        <v>1.8233445245394445E-2</v>
      </c>
      <c r="NY37" s="256">
        <v>1.8400689441079754E-2</v>
      </c>
      <c r="NZ37" s="255">
        <v>27503.518172673281</v>
      </c>
      <c r="OA37" s="255">
        <v>1011.2400000000001</v>
      </c>
      <c r="OB37" s="292">
        <v>2</v>
      </c>
      <c r="OC37" s="255">
        <v>131766.88774023668</v>
      </c>
      <c r="OD37" s="119">
        <v>159270.40591290995</v>
      </c>
      <c r="OE37" s="295">
        <v>674.1600000000002</v>
      </c>
      <c r="OF37" s="189">
        <v>-4.7621755908579158E-2</v>
      </c>
      <c r="OG37" s="189">
        <v>-4.6505627508847569E-2</v>
      </c>
      <c r="OH37" s="263">
        <v>26731.130686760567</v>
      </c>
      <c r="OI37" s="263">
        <v>1011.2400000000001</v>
      </c>
      <c r="OJ37" s="296">
        <v>2</v>
      </c>
      <c r="OK37" s="263">
        <v>131766.88774023668</v>
      </c>
      <c r="OL37" s="117">
        <v>158498.01842699724</v>
      </c>
      <c r="OM37" s="146">
        <v>674.1600000000002</v>
      </c>
      <c r="ON37" s="256">
        <v>1.5967219038715268E-2</v>
      </c>
      <c r="OO37" s="256">
        <v>1.6095376276953788E-2</v>
      </c>
      <c r="OP37" s="255">
        <v>25995.569865640711</v>
      </c>
      <c r="OQ37" s="255">
        <v>1011.2400000000001</v>
      </c>
      <c r="OR37" s="292">
        <v>2</v>
      </c>
      <c r="OS37" s="255">
        <v>131766.88774023668</v>
      </c>
      <c r="OT37" s="119">
        <v>157762.4576058774</v>
      </c>
      <c r="OU37" s="295">
        <v>674.1600000000002</v>
      </c>
      <c r="OV37" s="189">
        <v>-3.3878182980216663E-3</v>
      </c>
      <c r="OW37" s="189">
        <v>-3.3820861166349303E-3</v>
      </c>
      <c r="OX37" s="263">
        <v>30707.396132096204</v>
      </c>
      <c r="OY37" s="263">
        <v>1011.2400000000001</v>
      </c>
      <c r="OZ37" s="296">
        <v>1</v>
      </c>
      <c r="PA37" s="263">
        <v>131766.88774023668</v>
      </c>
      <c r="PB37" s="117">
        <v>162474.28387233289</v>
      </c>
      <c r="PC37" s="146">
        <v>674.1600000000002</v>
      </c>
      <c r="PD37" s="256">
        <v>2.089895340706666E-2</v>
      </c>
      <c r="PE37" s="256">
        <v>2.1118865841956547E-2</v>
      </c>
      <c r="PF37" s="255">
        <v>25816.723638443735</v>
      </c>
      <c r="PG37" s="255">
        <v>1011.2400000000001</v>
      </c>
      <c r="PH37" s="292">
        <v>1</v>
      </c>
      <c r="PI37" s="255">
        <v>40464.28698282018</v>
      </c>
      <c r="PJ37" s="119">
        <v>66281.010621263908</v>
      </c>
      <c r="PK37" s="295">
        <v>674.1600000000002</v>
      </c>
      <c r="PL37" s="189">
        <v>1.6138035952600441E-2</v>
      </c>
      <c r="PM37" s="189">
        <v>1.6268957378214433E-2</v>
      </c>
      <c r="PN37" s="263">
        <v>38416.877731977525</v>
      </c>
      <c r="PO37" s="263">
        <v>1011.2400000000001</v>
      </c>
      <c r="PP37" s="296">
        <v>2</v>
      </c>
      <c r="PQ37" s="263">
        <v>55245.289485560395</v>
      </c>
      <c r="PR37" s="117">
        <v>93662.167217537921</v>
      </c>
      <c r="PS37" s="146">
        <v>674.1600000000002</v>
      </c>
      <c r="PT37" s="256">
        <v>-5.1792569665282714E-2</v>
      </c>
      <c r="PU37" s="256">
        <v>-5.0474193127542422E-2</v>
      </c>
      <c r="PV37" s="255">
        <v>48794.841414687471</v>
      </c>
      <c r="PW37" s="255">
        <v>1011.2400000000001</v>
      </c>
      <c r="PX37" s="292">
        <v>2</v>
      </c>
      <c r="PY37" s="255">
        <v>131766.88774023668</v>
      </c>
      <c r="PZ37" s="119">
        <v>180561.72915492416</v>
      </c>
      <c r="QA37" s="295">
        <v>674.1600000000002</v>
      </c>
      <c r="QB37" s="189">
        <v>-2.922018011792411E-2</v>
      </c>
      <c r="QC37" s="189">
        <v>-2.8797398580035494E-2</v>
      </c>
      <c r="QD37" s="263">
        <v>26419.415911724871</v>
      </c>
      <c r="QE37" s="263">
        <v>1011.2400000000001</v>
      </c>
      <c r="QF37" s="296">
        <v>1</v>
      </c>
      <c r="QG37" s="263">
        <v>53698.831179824403</v>
      </c>
      <c r="QH37" s="117">
        <v>80118.247091549274</v>
      </c>
      <c r="QI37" s="146">
        <v>674.1600000000002</v>
      </c>
      <c r="QJ37" s="256">
        <v>2.2845300420734151E-2</v>
      </c>
      <c r="QK37" s="256">
        <v>2.310825288782814E-2</v>
      </c>
      <c r="QL37" s="255">
        <v>29655.029789059739</v>
      </c>
      <c r="QM37" s="255">
        <v>1011.2400000000001</v>
      </c>
      <c r="QN37" s="292">
        <v>1</v>
      </c>
      <c r="QO37" s="255">
        <v>131766.88774023668</v>
      </c>
      <c r="QP37" s="119">
        <v>161421.91752929642</v>
      </c>
      <c r="QQ37" s="295">
        <v>674.1600000000002</v>
      </c>
      <c r="QR37" s="189">
        <v>-2.8855271833823522E-2</v>
      </c>
      <c r="QS37" s="189">
        <v>-2.8442934035646239E-2</v>
      </c>
      <c r="QT37" s="263">
        <v>21487.636779120334</v>
      </c>
      <c r="QU37" s="263">
        <v>1011.2400000000001</v>
      </c>
      <c r="QV37" s="296">
        <v>2</v>
      </c>
      <c r="QW37" s="263">
        <v>131766.88774023668</v>
      </c>
      <c r="QX37" s="117">
        <v>153254.52451935702</v>
      </c>
      <c r="QY37" s="146">
        <v>674.1600000000002</v>
      </c>
      <c r="QZ37" s="256">
        <v>-8.0822889909403471E-3</v>
      </c>
      <c r="RA37" s="256">
        <v>-8.0497151095229036E-3</v>
      </c>
      <c r="RB37" s="255">
        <v>27843.953471117489</v>
      </c>
      <c r="RC37" s="255">
        <v>1011.2400000000001</v>
      </c>
      <c r="RD37" s="292">
        <v>1</v>
      </c>
      <c r="RE37" s="255">
        <v>131766.88774023668</v>
      </c>
      <c r="RF37" s="119">
        <v>159610.84121135416</v>
      </c>
      <c r="RG37" s="295">
        <v>674.1600000000002</v>
      </c>
      <c r="RH37" s="189">
        <v>1.2979180214737705E-2</v>
      </c>
      <c r="RI37" s="189">
        <v>1.3063775369984265E-2</v>
      </c>
      <c r="RJ37" s="263">
        <v>26442.025464236627</v>
      </c>
      <c r="RK37" s="263">
        <v>1011.2400000000001</v>
      </c>
      <c r="RL37" s="296">
        <v>2</v>
      </c>
      <c r="RM37" s="263">
        <v>131766.88774023668</v>
      </c>
      <c r="RN37" s="117">
        <v>158208.9132044733</v>
      </c>
      <c r="RO37" s="146">
        <v>674.1600000000002</v>
      </c>
      <c r="RP37" s="256">
        <v>-8.5041468440706716E-3</v>
      </c>
      <c r="RQ37" s="256">
        <v>-8.4680888737851401E-3</v>
      </c>
      <c r="RR37" s="255">
        <v>24003.333532704673</v>
      </c>
      <c r="RS37" s="255">
        <v>1011.2400000000001</v>
      </c>
      <c r="RT37" s="292">
        <v>2</v>
      </c>
      <c r="RU37" s="255">
        <v>131766.88774023668</v>
      </c>
      <c r="RV37" s="119">
        <v>155770.22127294136</v>
      </c>
      <c r="RW37" s="295">
        <v>674.1600000000002</v>
      </c>
      <c r="RX37" s="189">
        <v>0.11270995283071679</v>
      </c>
      <c r="RY37" s="189">
        <v>0.11930723396708176</v>
      </c>
      <c r="RZ37" s="263">
        <v>34080.053374807496</v>
      </c>
      <c r="SA37" s="263">
        <v>1011.2400000000001</v>
      </c>
      <c r="SB37" s="296">
        <v>1</v>
      </c>
      <c r="SC37" s="263">
        <v>131766.88774023668</v>
      </c>
      <c r="SD37" s="117">
        <v>165846.94111504417</v>
      </c>
      <c r="SE37" s="146">
        <v>674.1600000000002</v>
      </c>
      <c r="SF37" s="256">
        <v>2.3900195391709261E-2</v>
      </c>
      <c r="SG37" s="256">
        <v>2.4188094097956192E-2</v>
      </c>
      <c r="SH37" s="255">
        <v>31005.919715064068</v>
      </c>
      <c r="SI37" s="255">
        <v>1011.2400000000001</v>
      </c>
      <c r="SJ37" s="292">
        <v>2</v>
      </c>
      <c r="SK37" s="255">
        <v>55245.289485560395</v>
      </c>
      <c r="SL37" s="119">
        <v>86251.209200624464</v>
      </c>
      <c r="SM37" s="295">
        <v>674.1600000000002</v>
      </c>
      <c r="SN37" s="189">
        <v>1.894593575828705E-3</v>
      </c>
      <c r="SO37" s="189">
        <v>1.8963894522103786E-3</v>
      </c>
      <c r="SP37" s="263">
        <v>28868.208764235751</v>
      </c>
      <c r="SQ37" s="263">
        <v>1011.2400000000001</v>
      </c>
      <c r="SR37" s="296">
        <v>1</v>
      </c>
      <c r="SS37" s="263">
        <v>131766.88774023668</v>
      </c>
      <c r="ST37" s="117">
        <v>160635.09650447243</v>
      </c>
      <c r="SU37" s="146">
        <v>674.1600000000002</v>
      </c>
      <c r="SV37" s="256">
        <v>-3.0317464565033602E-2</v>
      </c>
      <c r="SW37" s="256">
        <v>-2.9862499623293126E-2</v>
      </c>
      <c r="SX37" s="255">
        <v>23340.700778296661</v>
      </c>
      <c r="SY37" s="255">
        <v>1011.2400000000001</v>
      </c>
      <c r="SZ37" s="292">
        <v>1</v>
      </c>
      <c r="TA37" s="255">
        <v>131766.88774023668</v>
      </c>
      <c r="TB37" s="119">
        <v>155107.58851853333</v>
      </c>
      <c r="TC37" s="295">
        <v>674.1600000000002</v>
      </c>
      <c r="TD37" s="189">
        <v>7.2508283904480747E-2</v>
      </c>
      <c r="TE37" s="189">
        <v>7.5201712921550534E-2</v>
      </c>
      <c r="TF37" s="263">
        <v>29888.600309841255</v>
      </c>
      <c r="TG37" s="263">
        <v>1011.2400000000001</v>
      </c>
      <c r="TH37" s="296">
        <v>1</v>
      </c>
      <c r="TI37" s="263">
        <v>131766.88774023668</v>
      </c>
      <c r="TJ37" s="117">
        <v>161655.48805007793</v>
      </c>
      <c r="TK37" s="146">
        <v>674.1600000000002</v>
      </c>
      <c r="TL37" s="256">
        <v>-1.0967794005811923E-2</v>
      </c>
      <c r="TM37" s="256">
        <v>-1.0907867042096342E-2</v>
      </c>
      <c r="TN37" s="255">
        <v>31118.757085895038</v>
      </c>
      <c r="TO37" s="255">
        <v>1011.2400000000001</v>
      </c>
      <c r="TP37" s="292">
        <v>2</v>
      </c>
      <c r="TQ37" s="255">
        <v>131766.88774023668</v>
      </c>
      <c r="TR37" s="119">
        <v>162885.64482613173</v>
      </c>
      <c r="TS37" s="295">
        <v>674.1600000000002</v>
      </c>
      <c r="TT37" s="189">
        <v>8.9698173253193694E-2</v>
      </c>
      <c r="TU37" s="189">
        <v>9.3844082475008861E-2</v>
      </c>
      <c r="TV37" s="263">
        <v>57132.013689582054</v>
      </c>
      <c r="TW37" s="263">
        <v>1011.2400000000001</v>
      </c>
      <c r="TX37" s="296">
        <v>1</v>
      </c>
      <c r="TY37" s="263">
        <v>131766.88774023668</v>
      </c>
      <c r="TZ37" s="117">
        <v>188898.90142981874</v>
      </c>
      <c r="UA37" s="146">
        <v>674.1600000000002</v>
      </c>
      <c r="UB37" s="256">
        <v>7.8132926746187367E-2</v>
      </c>
      <c r="UC37" s="256">
        <v>8.126637833921202E-2</v>
      </c>
      <c r="UD37" s="255">
        <v>28081.978398238422</v>
      </c>
      <c r="UE37" s="255">
        <v>1011.2400000000001</v>
      </c>
      <c r="UF37" s="292">
        <v>1</v>
      </c>
      <c r="UG37" s="255">
        <v>52239.908249884749</v>
      </c>
      <c r="UH37" s="119">
        <v>80321.886648123167</v>
      </c>
      <c r="UI37" s="295">
        <v>674.1600000000002</v>
      </c>
      <c r="UJ37" s="189">
        <v>8.6695261036139615E-2</v>
      </c>
      <c r="UK37" s="189">
        <v>9.0564291642792893E-2</v>
      </c>
      <c r="UL37" s="263">
        <v>42165.123548244657</v>
      </c>
      <c r="UM37" s="263">
        <v>1011.2400000000001</v>
      </c>
      <c r="UN37" s="296">
        <v>2</v>
      </c>
      <c r="UO37" s="263">
        <v>131766.88774023668</v>
      </c>
      <c r="UP37" s="117">
        <v>173932.01128848133</v>
      </c>
      <c r="UQ37" s="146">
        <v>674.1600000000002</v>
      </c>
      <c r="UR37" s="256">
        <v>2.5288787284788214E-2</v>
      </c>
      <c r="US37" s="256">
        <v>2.5611261252917794E-2</v>
      </c>
      <c r="UT37" s="255">
        <v>32944.182400570906</v>
      </c>
      <c r="UU37" s="255">
        <v>1011.2400000000001</v>
      </c>
      <c r="UV37" s="292">
        <v>1</v>
      </c>
      <c r="UW37" s="255">
        <v>131766.88774023668</v>
      </c>
      <c r="UX37" s="119">
        <v>164711.0701408076</v>
      </c>
      <c r="UY37" s="295">
        <v>674.1600000000002</v>
      </c>
      <c r="UZ37" s="189">
        <v>-2.3465850375415303E-2</v>
      </c>
      <c r="VA37" s="189">
        <v>-2.3192668297055241E-2</v>
      </c>
      <c r="VB37" s="263">
        <v>27200.990734638483</v>
      </c>
      <c r="VC37" s="263">
        <v>1011.2400000000001</v>
      </c>
      <c r="VD37" s="296">
        <v>2</v>
      </c>
      <c r="VE37" s="263">
        <v>131766.88774023668</v>
      </c>
      <c r="VF37" s="117">
        <v>158967.87847487515</v>
      </c>
      <c r="VG37" s="146">
        <v>674.1600000000002</v>
      </c>
      <c r="VH37" s="256">
        <v>-2.3438671747457632E-2</v>
      </c>
      <c r="VI37" s="256">
        <v>-2.3166119653224349E-2</v>
      </c>
      <c r="VJ37" s="255">
        <v>41469.575131193735</v>
      </c>
      <c r="VK37" s="255">
        <v>1011.2400000000001</v>
      </c>
      <c r="VL37" s="292">
        <v>1</v>
      </c>
      <c r="VM37" s="255">
        <v>131766.88774023668</v>
      </c>
      <c r="VN37" s="119">
        <v>173236.46287143041</v>
      </c>
      <c r="VO37" s="295">
        <v>674.1600000000002</v>
      </c>
      <c r="VP37" s="189">
        <v>5.9537022893578873E-2</v>
      </c>
      <c r="VQ37" s="189">
        <v>6.134505431715187E-2</v>
      </c>
      <c r="VR37" s="263">
        <v>28109.34411524735</v>
      </c>
      <c r="VS37" s="263">
        <v>1011.2400000000001</v>
      </c>
      <c r="VT37" s="296">
        <v>2</v>
      </c>
      <c r="VU37" s="263">
        <v>131766.88774023668</v>
      </c>
      <c r="VV37" s="117">
        <v>159876.23185548402</v>
      </c>
      <c r="VW37" s="146">
        <v>674.1600000000002</v>
      </c>
      <c r="VX37" s="256">
        <v>7.9340886689928183E-2</v>
      </c>
      <c r="VY37" s="256">
        <v>8.2573294004729014E-2</v>
      </c>
      <c r="VZ37" s="255">
        <v>37158.880456136503</v>
      </c>
      <c r="WA37" s="255">
        <v>1011.2400000000001</v>
      </c>
      <c r="WB37" s="292">
        <v>2</v>
      </c>
      <c r="WC37" s="255">
        <v>46849.118963204033</v>
      </c>
      <c r="WD37" s="119">
        <v>84007.999419340544</v>
      </c>
      <c r="WE37" s="295">
        <v>674.1600000000002</v>
      </c>
      <c r="WF37" s="189">
        <v>-0.13477007548535322</v>
      </c>
      <c r="WG37" s="189">
        <v>-0.1260831765086422</v>
      </c>
      <c r="WH37" s="263">
        <v>27424.203576868102</v>
      </c>
      <c r="WI37" s="263">
        <v>1011.2400000000001</v>
      </c>
      <c r="WJ37" s="296">
        <v>1</v>
      </c>
      <c r="WK37" s="263">
        <v>131766.88774023668</v>
      </c>
      <c r="WL37" s="117">
        <v>159191.09131710479</v>
      </c>
      <c r="WM37" s="146">
        <v>674.1600000000002</v>
      </c>
      <c r="WN37" s="256">
        <v>4.8551268293194193E-2</v>
      </c>
      <c r="WO37" s="256">
        <v>4.9749189289965301E-2</v>
      </c>
      <c r="WP37" s="255">
        <v>26740.837697465453</v>
      </c>
      <c r="WQ37" s="255">
        <v>1011.2400000000001</v>
      </c>
      <c r="WR37" s="292">
        <v>2</v>
      </c>
      <c r="WS37" s="255">
        <v>131766.88774023668</v>
      </c>
      <c r="WT37" s="119">
        <v>158507.72543770215</v>
      </c>
      <c r="WU37" s="295">
        <v>674.1600000000002</v>
      </c>
      <c r="WV37" s="189">
        <v>-3.7777757506211498E-2</v>
      </c>
      <c r="WW37" s="189">
        <v>-3.7073079607226056E-2</v>
      </c>
      <c r="WX37" s="263">
        <v>29831.524247709316</v>
      </c>
      <c r="WY37" s="263">
        <v>1011.2400000000001</v>
      </c>
      <c r="WZ37" s="296">
        <v>1</v>
      </c>
      <c r="XA37" s="263">
        <v>131766.88774023668</v>
      </c>
      <c r="XB37" s="117">
        <v>161598.41198794599</v>
      </c>
      <c r="XC37" s="146">
        <v>674.1600000000002</v>
      </c>
      <c r="XD37" s="256">
        <v>7.0283056612026218E-2</v>
      </c>
      <c r="XE37" s="256">
        <v>7.2811804755665399E-2</v>
      </c>
      <c r="XF37" s="255">
        <v>32207.540660036444</v>
      </c>
      <c r="XG37" s="255">
        <v>1011.2400000000001</v>
      </c>
      <c r="XH37" s="292">
        <v>1</v>
      </c>
      <c r="XI37" s="255">
        <v>131766.88774023668</v>
      </c>
      <c r="XJ37" s="119">
        <v>163974.42840027311</v>
      </c>
      <c r="XK37" s="295">
        <v>674.1600000000002</v>
      </c>
      <c r="XL37" s="189">
        <v>-5.9620664327468188E-2</v>
      </c>
      <c r="XM37" s="189">
        <v>-5.78781537666051E-2</v>
      </c>
      <c r="XN37" s="263">
        <v>26940.499562799789</v>
      </c>
      <c r="XO37" s="263">
        <v>1011.2400000000001</v>
      </c>
      <c r="XP37" s="296">
        <v>2</v>
      </c>
      <c r="XQ37" s="263">
        <v>131766.88774023668</v>
      </c>
      <c r="XR37" s="117">
        <v>158707.38730303646</v>
      </c>
      <c r="XS37" s="146">
        <v>674.1600000000002</v>
      </c>
      <c r="XT37" s="256">
        <v>4.5484317105753937E-2</v>
      </c>
      <c r="XU37" s="256">
        <v>4.6534591793920832E-2</v>
      </c>
      <c r="XV37" s="255">
        <v>32295.035480441904</v>
      </c>
      <c r="XW37" s="255">
        <v>1011.2400000000001</v>
      </c>
      <c r="XX37" s="292">
        <v>1</v>
      </c>
      <c r="XY37" s="255">
        <v>131766.88774023668</v>
      </c>
      <c r="XZ37" s="119">
        <v>164061.92322067858</v>
      </c>
      <c r="YA37" s="295">
        <v>674.1600000000002</v>
      </c>
      <c r="YB37" s="189">
        <v>-8.7989072425658441E-2</v>
      </c>
      <c r="YC37" s="189">
        <v>-8.422911617693829E-2</v>
      </c>
      <c r="YD37" s="263">
        <v>27743.698439859836</v>
      </c>
      <c r="YE37" s="263">
        <v>1011.2400000000001</v>
      </c>
      <c r="YF37" s="296">
        <v>2</v>
      </c>
      <c r="YG37" s="263">
        <v>131766.88774023668</v>
      </c>
      <c r="YH37" s="117">
        <v>159510.58618009652</v>
      </c>
      <c r="YI37" s="146">
        <v>674.1600000000002</v>
      </c>
      <c r="YJ37" s="256">
        <v>-2.004775264975708E-2</v>
      </c>
      <c r="YK37" s="256">
        <v>-1.9848132659620155E-2</v>
      </c>
      <c r="YL37" s="255">
        <v>39413.384131754086</v>
      </c>
      <c r="YM37" s="255">
        <v>1011.2400000000001</v>
      </c>
      <c r="YN37" s="292">
        <v>1</v>
      </c>
      <c r="YO37" s="255">
        <v>131766.88774023668</v>
      </c>
      <c r="YP37" s="119">
        <v>171180.27187199076</v>
      </c>
      <c r="YQ37" s="295">
        <v>674.1600000000002</v>
      </c>
      <c r="YR37" s="189">
        <v>-5.7449379876948557E-2</v>
      </c>
      <c r="YS37" s="189">
        <v>-5.5830316837683025E-2</v>
      </c>
      <c r="YT37" s="263">
        <v>26603.044045542727</v>
      </c>
      <c r="YU37" s="263">
        <v>1011.2400000000001</v>
      </c>
      <c r="YV37" s="296">
        <v>1</v>
      </c>
      <c r="YW37" s="263">
        <v>131766.88774023668</v>
      </c>
      <c r="YX37" s="117">
        <v>158369.93178577939</v>
      </c>
      <c r="YY37" s="146">
        <v>674.1600000000002</v>
      </c>
      <c r="YZ37" s="256">
        <v>0.11626701931604091</v>
      </c>
      <c r="ZA37" s="256">
        <v>0.12329577376093037</v>
      </c>
      <c r="ZB37" s="255">
        <v>32600.94106896517</v>
      </c>
      <c r="ZC37" s="255">
        <v>1011.2400000000001</v>
      </c>
      <c r="ZD37" s="292">
        <v>1</v>
      </c>
      <c r="ZE37" s="255">
        <v>131766.88774023668</v>
      </c>
      <c r="ZF37" s="119">
        <v>164367.82880920183</v>
      </c>
      <c r="ZG37" s="295">
        <v>674.1600000000002</v>
      </c>
      <c r="ZH37" s="189">
        <v>2.2779495411828693E-2</v>
      </c>
      <c r="ZI37" s="189">
        <v>2.3040929455269588E-2</v>
      </c>
      <c r="ZJ37" s="263">
        <v>28836.164001325797</v>
      </c>
      <c r="ZK37" s="263">
        <v>1011.2400000000001</v>
      </c>
      <c r="ZL37" s="296">
        <v>1</v>
      </c>
      <c r="ZM37" s="263">
        <v>43378.38344783178</v>
      </c>
      <c r="ZN37" s="117">
        <v>72214.547449157573</v>
      </c>
      <c r="ZO37" s="146">
        <v>674.1600000000002</v>
      </c>
      <c r="ZP37" s="256">
        <v>-3.0042003373179967E-2</v>
      </c>
      <c r="ZQ37" s="256">
        <v>-2.9595227581329819E-2</v>
      </c>
      <c r="ZR37" s="255">
        <v>27919.477183123545</v>
      </c>
      <c r="ZS37" s="255">
        <v>1011.2400000000001</v>
      </c>
      <c r="ZT37" s="292">
        <v>1</v>
      </c>
      <c r="ZU37" s="255">
        <v>131766.88774023668</v>
      </c>
      <c r="ZV37" s="119">
        <v>159686.36492336023</v>
      </c>
      <c r="ZW37" s="295">
        <v>674.1600000000002</v>
      </c>
      <c r="ZX37" s="189">
        <v>2.4239262091575162E-2</v>
      </c>
      <c r="ZY37" s="189">
        <v>2.4535421055238871E-2</v>
      </c>
      <c r="ZZ37" s="263">
        <v>27005.438611780111</v>
      </c>
      <c r="AAA37" s="263">
        <v>1011.2400000000001</v>
      </c>
      <c r="AAB37" s="296">
        <v>2</v>
      </c>
      <c r="AAC37" s="263">
        <v>131766.88774023668</v>
      </c>
      <c r="AAD37" s="117">
        <v>158772.3263520168</v>
      </c>
      <c r="AAE37" s="146">
        <v>674.1600000000002</v>
      </c>
      <c r="AAF37" s="256">
        <v>-1.5835257192520023E-2</v>
      </c>
      <c r="AAG37" s="256">
        <v>-1.5710538691655285E-2</v>
      </c>
      <c r="AAH37" s="255">
        <v>28511.187386432812</v>
      </c>
      <c r="AAI37" s="255">
        <v>1011.2400000000001</v>
      </c>
      <c r="AAJ37" s="292">
        <v>1</v>
      </c>
      <c r="AAK37" s="255">
        <v>131766.88774023668</v>
      </c>
      <c r="AAL37" s="119">
        <v>160278.07512666949</v>
      </c>
      <c r="AAM37" s="295">
        <v>674.1600000000002</v>
      </c>
      <c r="AAN37" s="189">
        <v>5.7228900684653375E-2</v>
      </c>
      <c r="AAO37" s="189">
        <v>5.8898165171840766E-2</v>
      </c>
      <c r="AAP37" s="263">
        <v>26997.346756765459</v>
      </c>
      <c r="AAQ37" s="263">
        <v>1011.2400000000001</v>
      </c>
      <c r="AAR37" s="296">
        <v>2</v>
      </c>
      <c r="AAS37" s="263">
        <v>131766.88774023668</v>
      </c>
      <c r="AAT37" s="117">
        <v>158764.23449700215</v>
      </c>
      <c r="AAU37" s="146">
        <v>674.1600000000002</v>
      </c>
      <c r="AAV37" s="256">
        <v>6.8578595978988598E-3</v>
      </c>
      <c r="AAW37" s="256">
        <v>6.8814285637797123E-3</v>
      </c>
      <c r="AAX37" s="255">
        <v>36552.109560604207</v>
      </c>
      <c r="AAY37" s="255">
        <v>1011.2400000000001</v>
      </c>
      <c r="AAZ37" s="292">
        <v>1</v>
      </c>
      <c r="ABA37" s="255">
        <v>131766.88774023668</v>
      </c>
      <c r="ABB37" s="119">
        <v>168318.99730084089</v>
      </c>
      <c r="ABC37" s="295">
        <v>674.1600000000002</v>
      </c>
      <c r="ABD37" s="189">
        <v>-6.2909696149691238E-3</v>
      </c>
      <c r="ABE37" s="189">
        <v>-6.2712228959899141E-3</v>
      </c>
      <c r="ABF37" s="263">
        <v>27098.810575426607</v>
      </c>
      <c r="ABG37" s="263">
        <v>1011.2400000000001</v>
      </c>
      <c r="ABH37" s="296">
        <v>1</v>
      </c>
      <c r="ABI37" s="263">
        <v>131766.88774023668</v>
      </c>
      <c r="ABJ37" s="117">
        <v>158865.69831566329</v>
      </c>
      <c r="ABK37" s="146">
        <v>674.1600000000002</v>
      </c>
      <c r="ABL37" s="256">
        <v>5.4396651224605706E-2</v>
      </c>
      <c r="ABM37" s="256">
        <v>5.5903344456910586E-2</v>
      </c>
      <c r="ABN37" s="255">
        <v>35689.992664760466</v>
      </c>
      <c r="ABO37" s="255">
        <v>1011.2400000000001</v>
      </c>
      <c r="ABP37" s="292">
        <v>1</v>
      </c>
      <c r="ABQ37" s="255">
        <v>131766.88774023668</v>
      </c>
      <c r="ABR37" s="119">
        <v>167456.88040499715</v>
      </c>
      <c r="ABS37" s="295">
        <v>674.1600000000002</v>
      </c>
      <c r="ABT37" s="189">
        <v>3.5467697905335327E-2</v>
      </c>
      <c r="ABU37" s="189">
        <v>3.610417925222964E-2</v>
      </c>
      <c r="ABV37" s="263">
        <v>41795.254172391746</v>
      </c>
      <c r="ABW37" s="263">
        <v>1011.2400000000001</v>
      </c>
      <c r="ABX37" s="296">
        <v>3</v>
      </c>
      <c r="ABY37" s="263">
        <v>38017.555398180186</v>
      </c>
      <c r="ABZ37" s="117">
        <v>79812.809570571932</v>
      </c>
      <c r="ACA37" s="146">
        <v>674.1600000000002</v>
      </c>
      <c r="ACB37" s="256">
        <v>1.3206068184437611E-2</v>
      </c>
      <c r="ACC37" s="256">
        <v>1.3293653430451746E-2</v>
      </c>
      <c r="ACD37" s="255">
        <v>27000.160049546066</v>
      </c>
      <c r="ACE37" s="255">
        <v>1011.2400000000001</v>
      </c>
      <c r="ACF37" s="292">
        <v>1</v>
      </c>
      <c r="ACG37" s="255">
        <v>131766.88774023668</v>
      </c>
      <c r="ACH37" s="119">
        <v>158767.04778978275</v>
      </c>
      <c r="ACI37" s="295">
        <v>674.1600000000002</v>
      </c>
      <c r="ACJ37" s="189">
        <v>-1.6089000338446461E-2</v>
      </c>
      <c r="ACK37" s="189">
        <v>-1.5960263711723988E-2</v>
      </c>
      <c r="ACL37" s="263">
        <v>26190.888918393946</v>
      </c>
      <c r="ACM37" s="263">
        <v>1011.2400000000001</v>
      </c>
      <c r="ACN37" s="296">
        <v>1</v>
      </c>
      <c r="ACO37" s="263">
        <v>131766.88774023668</v>
      </c>
      <c r="ACP37" s="117">
        <v>157957.77665863064</v>
      </c>
      <c r="ACQ37" s="146">
        <v>674.1600000000002</v>
      </c>
      <c r="ACR37" s="256">
        <v>-2.1643874133301034E-2</v>
      </c>
      <c r="ACS37" s="256">
        <v>-2.1411326256909557E-2</v>
      </c>
      <c r="ACT37" s="255">
        <v>25208.014739707825</v>
      </c>
      <c r="ACU37" s="255">
        <v>1011.2400000000001</v>
      </c>
      <c r="ACV37" s="292">
        <v>1</v>
      </c>
      <c r="ACW37" s="255">
        <v>131766.88774023668</v>
      </c>
      <c r="ACX37" s="119">
        <v>156974.90247994452</v>
      </c>
      <c r="ACY37" s="295">
        <v>674.1600000000002</v>
      </c>
      <c r="ACZ37" s="189">
        <v>2.1434987043062907E-2</v>
      </c>
      <c r="ADA37" s="189">
        <v>2.1666366626706957E-2</v>
      </c>
      <c r="ADB37" s="263">
        <v>30999.777255627163</v>
      </c>
      <c r="ADC37" s="263">
        <v>1011.2400000000001</v>
      </c>
      <c r="ADD37" s="296">
        <v>2</v>
      </c>
      <c r="ADE37" s="263">
        <v>131766.88774023668</v>
      </c>
      <c r="ADF37" s="117">
        <v>162766.66499586383</v>
      </c>
      <c r="ADG37" s="146">
        <v>674.1600000000002</v>
      </c>
      <c r="ADH37" s="256">
        <v>0.12461100454992133</v>
      </c>
      <c r="ADI37" s="256">
        <v>0.1327077491957771</v>
      </c>
      <c r="ADJ37" s="255">
        <v>26634.204754406241</v>
      </c>
      <c r="ADK37" s="255">
        <v>1011.2400000000001</v>
      </c>
      <c r="ADL37" s="292">
        <v>2</v>
      </c>
      <c r="ADM37" s="255">
        <v>131766.88774023668</v>
      </c>
      <c r="ADN37" s="119">
        <v>158401.09249464291</v>
      </c>
      <c r="ADO37" s="295">
        <v>674.1600000000002</v>
      </c>
      <c r="ADP37" s="189">
        <v>8.2810563808797658E-2</v>
      </c>
      <c r="ADQ37" s="189">
        <v>8.6335997701071587E-2</v>
      </c>
      <c r="ADR37" s="263">
        <v>32472.37001659875</v>
      </c>
      <c r="ADS37" s="263">
        <v>1011.2400000000001</v>
      </c>
      <c r="ADT37" s="296">
        <v>1</v>
      </c>
      <c r="ADU37" s="263">
        <v>131766.88774023668</v>
      </c>
      <c r="ADV37" s="117">
        <v>164239.25775683543</v>
      </c>
    </row>
    <row r="38" spans="1:802" x14ac:dyDescent="0.35">
      <c r="A38" s="15">
        <v>46387</v>
      </c>
      <c r="B38" s="16">
        <v>1685.4000000000003</v>
      </c>
      <c r="C38" s="146">
        <v>674.1600000000002</v>
      </c>
      <c r="D38" s="256">
        <v>-7.264272177588621E-2</v>
      </c>
      <c r="E38" s="256">
        <v>-7.0066984502736851E-2</v>
      </c>
      <c r="F38" s="255">
        <v>24050.143587624127</v>
      </c>
      <c r="G38" s="255">
        <v>1011.2400000000001</v>
      </c>
      <c r="H38" s="292">
        <v>1</v>
      </c>
      <c r="I38" s="255">
        <v>140684.14100465088</v>
      </c>
      <c r="J38" s="119">
        <v>164734.28459227501</v>
      </c>
      <c r="K38" s="295">
        <v>674.1600000000002</v>
      </c>
      <c r="L38" s="189">
        <v>4.1328041829555552E-2</v>
      </c>
      <c r="M38" s="189">
        <v>4.21939326800429E-2</v>
      </c>
      <c r="N38" s="263">
        <v>31233.212063094699</v>
      </c>
      <c r="O38" s="263">
        <v>1011.2400000000001</v>
      </c>
      <c r="P38" s="296">
        <v>1</v>
      </c>
      <c r="Q38" s="263">
        <v>140684.14100465088</v>
      </c>
      <c r="R38" s="117">
        <v>171917.35306774557</v>
      </c>
      <c r="S38" s="146">
        <v>674.1600000000002</v>
      </c>
      <c r="T38" s="256">
        <v>6.7526685449910522E-3</v>
      </c>
      <c r="U38" s="256">
        <v>6.7755192166112366E-3</v>
      </c>
      <c r="V38" s="255">
        <v>29314.512312695453</v>
      </c>
      <c r="W38" s="255">
        <v>1011.2400000000001</v>
      </c>
      <c r="X38" s="292">
        <v>1</v>
      </c>
      <c r="Y38" s="255">
        <v>140684.14100465088</v>
      </c>
      <c r="Z38" s="119">
        <v>169998.65331734632</v>
      </c>
      <c r="AA38" s="295">
        <v>674.1600000000002</v>
      </c>
      <c r="AB38" s="189">
        <v>-3.6970228324064651E-2</v>
      </c>
      <c r="AC38" s="189">
        <v>-3.6295173970255612E-2</v>
      </c>
      <c r="AD38" s="263">
        <v>35924.852807551644</v>
      </c>
      <c r="AE38" s="263">
        <v>1011.2400000000001</v>
      </c>
      <c r="AF38" s="296">
        <v>2</v>
      </c>
      <c r="AG38" s="263">
        <v>140684.14100465088</v>
      </c>
      <c r="AH38" s="117">
        <v>176608.99381220253</v>
      </c>
      <c r="AI38" s="146">
        <v>674.1600000000002</v>
      </c>
      <c r="AJ38" s="256">
        <v>-3.4142364295119007E-2</v>
      </c>
      <c r="AK38" s="256">
        <v>-3.3566090838859308E-2</v>
      </c>
      <c r="AL38" s="255">
        <v>27509.361628140501</v>
      </c>
      <c r="AM38" s="255">
        <v>1011.2400000000001</v>
      </c>
      <c r="AN38" s="292">
        <v>1</v>
      </c>
      <c r="AO38" s="255">
        <v>140684.14100465088</v>
      </c>
      <c r="AP38" s="119">
        <v>168193.50263279138</v>
      </c>
      <c r="AQ38" s="295">
        <v>674.1600000000002</v>
      </c>
      <c r="AR38" s="189">
        <v>5.4290068916262695E-5</v>
      </c>
      <c r="AS38" s="189">
        <v>5.4291542648687852E-5</v>
      </c>
      <c r="AT38" s="263">
        <v>25494.64611409558</v>
      </c>
      <c r="AU38" s="263">
        <v>1011.2400000000001</v>
      </c>
      <c r="AV38" s="296">
        <v>1</v>
      </c>
      <c r="AW38" s="263">
        <v>140684.14100465088</v>
      </c>
      <c r="AX38" s="117">
        <v>166178.78711874646</v>
      </c>
      <c r="AY38" s="146">
        <v>674.1600000000002</v>
      </c>
      <c r="AZ38" s="256">
        <v>-7.2212673988886089E-2</v>
      </c>
      <c r="BA38" s="256">
        <v>-6.9666982863618832E-2</v>
      </c>
      <c r="BB38" s="255">
        <v>34688.018994883023</v>
      </c>
      <c r="BC38" s="255">
        <v>1011.2400000000001</v>
      </c>
      <c r="BD38" s="292">
        <v>1</v>
      </c>
      <c r="BE38" s="255">
        <v>59571.246854694022</v>
      </c>
      <c r="BF38" s="119">
        <v>94259.265849577045</v>
      </c>
      <c r="BG38" s="295">
        <v>674.1600000000002</v>
      </c>
      <c r="BH38" s="189">
        <v>-1.9690598247646719E-2</v>
      </c>
      <c r="BI38" s="189">
        <v>-1.9498004584292961E-2</v>
      </c>
      <c r="BJ38" s="263">
        <v>22779.917900902707</v>
      </c>
      <c r="BK38" s="263">
        <v>1011.2400000000001</v>
      </c>
      <c r="BL38" s="296">
        <v>2</v>
      </c>
      <c r="BM38" s="263">
        <v>140684.14100465088</v>
      </c>
      <c r="BN38" s="117">
        <v>163464.0589055536</v>
      </c>
      <c r="BO38" s="146">
        <v>674.1600000000002</v>
      </c>
      <c r="BP38" s="256">
        <v>-4.8341421121721129E-2</v>
      </c>
      <c r="BQ38" s="256">
        <v>-4.7191577382919458E-2</v>
      </c>
      <c r="BR38" s="255">
        <v>25419.960480360016</v>
      </c>
      <c r="BS38" s="255">
        <v>1011.2400000000001</v>
      </c>
      <c r="BT38" s="292">
        <v>1</v>
      </c>
      <c r="BU38" s="255">
        <v>140684.14100465088</v>
      </c>
      <c r="BV38" s="119">
        <v>166104.10148501091</v>
      </c>
      <c r="BW38" s="295">
        <v>674.1600000000002</v>
      </c>
      <c r="BX38" s="189">
        <v>1.6152318217617131E-2</v>
      </c>
      <c r="BY38" s="189">
        <v>1.6283472104443364E-2</v>
      </c>
      <c r="BZ38" s="263">
        <v>39145.191933072696</v>
      </c>
      <c r="CA38" s="263">
        <v>1011.2400000000001</v>
      </c>
      <c r="CB38" s="296">
        <v>1</v>
      </c>
      <c r="CC38" s="263">
        <v>140684.14100465088</v>
      </c>
      <c r="CD38" s="117">
        <v>179829.33293772358</v>
      </c>
      <c r="CE38" s="146">
        <v>674.1600000000002</v>
      </c>
      <c r="CF38" s="256">
        <v>0.10333411250339807</v>
      </c>
      <c r="CG38" s="256">
        <v>0.10886183179367381</v>
      </c>
      <c r="CH38" s="255">
        <v>25531.163264601211</v>
      </c>
      <c r="CI38" s="255">
        <v>1011.2400000000001</v>
      </c>
      <c r="CJ38" s="292">
        <v>1</v>
      </c>
      <c r="CK38" s="255">
        <v>44873.651274572498</v>
      </c>
      <c r="CL38" s="119">
        <v>70404.814539173705</v>
      </c>
      <c r="CM38" s="295">
        <v>674.1600000000002</v>
      </c>
      <c r="CN38" s="189">
        <v>3.0621265605692716E-3</v>
      </c>
      <c r="CO38" s="189">
        <v>3.0668196591703278E-3</v>
      </c>
      <c r="CP38" s="263">
        <v>42672.395826012369</v>
      </c>
      <c r="CQ38" s="263">
        <v>1011.2400000000001</v>
      </c>
      <c r="CR38" s="296">
        <v>2</v>
      </c>
      <c r="CS38" s="263">
        <v>140684.14100465088</v>
      </c>
      <c r="CT38" s="117">
        <v>183356.53683066324</v>
      </c>
      <c r="CU38" s="146">
        <v>674.1600000000002</v>
      </c>
      <c r="CV38" s="256">
        <v>3.5940058511575917E-2</v>
      </c>
      <c r="CW38" s="256">
        <v>3.659370965880715E-2</v>
      </c>
      <c r="CX38" s="255">
        <v>45259.536514419553</v>
      </c>
      <c r="CY38" s="255">
        <v>1011.2400000000001</v>
      </c>
      <c r="CZ38" s="292">
        <v>1</v>
      </c>
      <c r="DA38" s="255">
        <v>42124.503666070996</v>
      </c>
      <c r="DB38" s="119">
        <v>87384.040180490556</v>
      </c>
      <c r="DC38" s="295">
        <v>674.1600000000002</v>
      </c>
      <c r="DD38" s="189">
        <v>1.2619865148441255E-2</v>
      </c>
      <c r="DE38" s="189">
        <v>1.2699831681515672E-2</v>
      </c>
      <c r="DF38" s="263">
        <v>27299.522064596771</v>
      </c>
      <c r="DG38" s="263">
        <v>1011.2400000000001</v>
      </c>
      <c r="DH38" s="296">
        <v>2</v>
      </c>
      <c r="DI38" s="263">
        <v>140684.14100465088</v>
      </c>
      <c r="DJ38" s="117">
        <v>167983.66306924765</v>
      </c>
      <c r="DK38" s="146">
        <v>674.1600000000002</v>
      </c>
      <c r="DL38" s="256">
        <v>-5.0605420687756836E-2</v>
      </c>
      <c r="DM38" s="256">
        <v>-4.9346295177794763E-2</v>
      </c>
      <c r="DN38" s="255">
        <v>27752.617002005511</v>
      </c>
      <c r="DO38" s="255">
        <v>1011.2400000000001</v>
      </c>
      <c r="DP38" s="292">
        <v>2</v>
      </c>
      <c r="DQ38" s="255">
        <v>140684.14100465088</v>
      </c>
      <c r="DR38" s="119">
        <v>168436.7580066564</v>
      </c>
      <c r="DS38" s="295">
        <v>674.1600000000002</v>
      </c>
      <c r="DT38" s="189">
        <v>-3.5570539289859454E-2</v>
      </c>
      <c r="DU38" s="189">
        <v>-3.4945342441231042E-2</v>
      </c>
      <c r="DV38" s="263">
        <v>23900.838401020781</v>
      </c>
      <c r="DW38" s="263">
        <v>1011.2400000000001</v>
      </c>
      <c r="DX38" s="296">
        <v>1</v>
      </c>
      <c r="DY38" s="263">
        <v>140684.14100465088</v>
      </c>
      <c r="DZ38" s="117">
        <v>164584.97940567165</v>
      </c>
      <c r="EA38" s="146">
        <v>674.1600000000002</v>
      </c>
      <c r="EB38" s="256">
        <v>-7.3668609770924071E-2</v>
      </c>
      <c r="EC38" s="256">
        <v>-7.102050243459801E-2</v>
      </c>
      <c r="ED38" s="255">
        <v>37066.932223480457</v>
      </c>
      <c r="EE38" s="255">
        <v>1011.2400000000001</v>
      </c>
      <c r="EF38" s="292">
        <v>1</v>
      </c>
      <c r="EG38" s="255">
        <v>57932.001050613871</v>
      </c>
      <c r="EH38" s="119">
        <v>94998.933274094336</v>
      </c>
      <c r="EI38" s="295">
        <v>674.1600000000002</v>
      </c>
      <c r="EJ38" s="189">
        <v>-5.5447790821264234E-2</v>
      </c>
      <c r="EK38" s="189">
        <v>-5.3938584529393929E-2</v>
      </c>
      <c r="EL38" s="263">
        <v>24400.387400613254</v>
      </c>
      <c r="EM38" s="263">
        <v>1011.2400000000001</v>
      </c>
      <c r="EN38" s="296">
        <v>1</v>
      </c>
      <c r="EO38" s="263">
        <v>140684.14100465088</v>
      </c>
      <c r="EP38" s="117">
        <v>165084.52840526414</v>
      </c>
      <c r="EQ38" s="146">
        <v>674.1600000000002</v>
      </c>
      <c r="ER38" s="256">
        <v>4.9668588821529878E-2</v>
      </c>
      <c r="ES38" s="256">
        <v>5.0922751109028441E-2</v>
      </c>
      <c r="ET38" s="255">
        <v>25907.247601302694</v>
      </c>
      <c r="EU38" s="255">
        <v>1011.2400000000001</v>
      </c>
      <c r="EV38" s="292">
        <v>1</v>
      </c>
      <c r="EW38" s="255">
        <v>140684.14100465088</v>
      </c>
      <c r="EX38" s="119">
        <v>166591.38860595357</v>
      </c>
      <c r="EY38" s="295">
        <v>674.1600000000002</v>
      </c>
      <c r="EZ38" s="189">
        <v>-6.9685960483767212E-2</v>
      </c>
      <c r="FA38" s="189">
        <v>-6.7313325608376329E-2</v>
      </c>
      <c r="FB38" s="263">
        <v>22300.261900903442</v>
      </c>
      <c r="FC38" s="263">
        <v>1011.2400000000001</v>
      </c>
      <c r="FD38" s="296">
        <v>1</v>
      </c>
      <c r="FE38" s="263">
        <v>140684.14100465088</v>
      </c>
      <c r="FF38" s="117">
        <v>162984.40290555434</v>
      </c>
      <c r="FG38" s="146">
        <v>674.1600000000002</v>
      </c>
      <c r="FH38" s="256">
        <v>6.4716935721717606E-2</v>
      </c>
      <c r="FI38" s="256">
        <v>6.6856992534373161E-2</v>
      </c>
      <c r="FJ38" s="255">
        <v>49610.636140639777</v>
      </c>
      <c r="FK38" s="255">
        <v>1011.2400000000001</v>
      </c>
      <c r="FL38" s="292">
        <v>1</v>
      </c>
      <c r="FM38" s="255">
        <v>140684.14100465088</v>
      </c>
      <c r="FN38" s="119">
        <v>190294.77714529066</v>
      </c>
      <c r="FO38" s="295">
        <v>674.1600000000002</v>
      </c>
      <c r="FP38" s="189">
        <v>-6.962527827497309E-3</v>
      </c>
      <c r="FQ38" s="189">
        <v>-6.9383455863467614E-3</v>
      </c>
      <c r="FR38" s="263">
        <v>39042.681290525834</v>
      </c>
      <c r="FS38" s="263">
        <v>1011.2400000000001</v>
      </c>
      <c r="FT38" s="296">
        <v>1</v>
      </c>
      <c r="FU38" s="263">
        <v>50671.306100996277</v>
      </c>
      <c r="FV38" s="117">
        <v>89713.987391522111</v>
      </c>
      <c r="FW38" s="146">
        <v>674.1600000000002</v>
      </c>
      <c r="FX38" s="256">
        <v>-6.8482723746595897E-3</v>
      </c>
      <c r="FY38" s="256">
        <v>-6.8248763952124536E-3</v>
      </c>
      <c r="FZ38" s="255">
        <v>34410.104262519075</v>
      </c>
      <c r="GA38" s="255">
        <v>1011.2400000000001</v>
      </c>
      <c r="GB38" s="292">
        <v>1</v>
      </c>
      <c r="GC38" s="255">
        <v>43903.384201789391</v>
      </c>
      <c r="GD38" s="119">
        <v>78313.488464308466</v>
      </c>
      <c r="GE38" s="295">
        <v>674.1600000000002</v>
      </c>
      <c r="GF38" s="189">
        <v>4.0850681749807244E-2</v>
      </c>
      <c r="GG38" s="189">
        <v>4.1696549626077717E-2</v>
      </c>
      <c r="GH38" s="263">
        <v>20717.967471421387</v>
      </c>
      <c r="GI38" s="263">
        <v>1011.2400000000001</v>
      </c>
      <c r="GJ38" s="296">
        <v>1</v>
      </c>
      <c r="GK38" s="263">
        <v>140684.14100465088</v>
      </c>
      <c r="GL38" s="117">
        <v>161402.10847607226</v>
      </c>
      <c r="GM38" s="146">
        <v>674.1600000000002</v>
      </c>
      <c r="GN38" s="256">
        <v>1.3987858333140746E-2</v>
      </c>
      <c r="GO38" s="256">
        <v>1.4086146167590297E-2</v>
      </c>
      <c r="GP38" s="255">
        <v>35573.791389233083</v>
      </c>
      <c r="GQ38" s="255">
        <v>1011.2400000000001</v>
      </c>
      <c r="GR38" s="292">
        <v>3</v>
      </c>
      <c r="GS38" s="255">
        <v>40541.306322071003</v>
      </c>
      <c r="GT38" s="119">
        <v>76115.097711304086</v>
      </c>
      <c r="GU38" s="295">
        <v>674.1600000000002</v>
      </c>
      <c r="GV38" s="189">
        <v>1.3477139066071992E-2</v>
      </c>
      <c r="GW38" s="189">
        <v>1.3568365065921961E-2</v>
      </c>
      <c r="GX38" s="263">
        <v>24530.488484881898</v>
      </c>
      <c r="GY38" s="263">
        <v>1011.2400000000001</v>
      </c>
      <c r="GZ38" s="296">
        <v>2</v>
      </c>
      <c r="HA38" s="263">
        <v>140684.14100465088</v>
      </c>
      <c r="HB38" s="117">
        <v>165214.62948953279</v>
      </c>
      <c r="HC38" s="146">
        <v>674.1600000000002</v>
      </c>
      <c r="HD38" s="256">
        <v>-4.7740850948665023E-2</v>
      </c>
      <c r="HE38" s="256">
        <v>-4.6619177197624428E-2</v>
      </c>
      <c r="HF38" s="255">
        <v>24475.298263704834</v>
      </c>
      <c r="HG38" s="255">
        <v>1011.2400000000001</v>
      </c>
      <c r="HH38" s="292">
        <v>2</v>
      </c>
      <c r="HI38" s="255">
        <v>140684.14100465088</v>
      </c>
      <c r="HJ38" s="119">
        <v>165159.43926835572</v>
      </c>
      <c r="HK38" s="295">
        <v>674.1600000000002</v>
      </c>
      <c r="HL38" s="189">
        <v>3.6495527811926033E-2</v>
      </c>
      <c r="HM38" s="189">
        <v>3.7169665589568579E-2</v>
      </c>
      <c r="HN38" s="263">
        <v>29380.558252763109</v>
      </c>
      <c r="HO38" s="263">
        <v>1011.2400000000001</v>
      </c>
      <c r="HP38" s="296">
        <v>2</v>
      </c>
      <c r="HQ38" s="263">
        <v>140684.14100465088</v>
      </c>
      <c r="HR38" s="117">
        <v>170064.699257414</v>
      </c>
      <c r="HS38" s="146">
        <v>674.1600000000002</v>
      </c>
      <c r="HT38" s="256">
        <v>-2.0176290107687244E-2</v>
      </c>
      <c r="HU38" s="256">
        <v>-1.997411079240563E-2</v>
      </c>
      <c r="HV38" s="255">
        <v>23766.527436206034</v>
      </c>
      <c r="HW38" s="255">
        <v>1011.2400000000001</v>
      </c>
      <c r="HX38" s="292">
        <v>2</v>
      </c>
      <c r="HY38" s="255">
        <v>140684.14100465088</v>
      </c>
      <c r="HZ38" s="119">
        <v>164450.66844085691</v>
      </c>
      <c r="IA38" s="295">
        <v>674.1600000000002</v>
      </c>
      <c r="IB38" s="189">
        <v>-6.1745412175703347E-2</v>
      </c>
      <c r="IC38" s="189">
        <v>-5.9877800007848259E-2</v>
      </c>
      <c r="ID38" s="263">
        <v>28962.774090860323</v>
      </c>
      <c r="IE38" s="263">
        <v>1011.2400000000001</v>
      </c>
      <c r="IF38" s="296">
        <v>1</v>
      </c>
      <c r="IG38" s="263">
        <v>74156.383791210217</v>
      </c>
      <c r="IH38" s="117">
        <v>103119.15788207055</v>
      </c>
      <c r="II38" s="146">
        <v>674.1600000000002</v>
      </c>
      <c r="IJ38" s="256">
        <v>1.3002616337549872E-2</v>
      </c>
      <c r="IK38" s="256">
        <v>1.308751793525631E-2</v>
      </c>
      <c r="IL38" s="255">
        <v>26697.885172767441</v>
      </c>
      <c r="IM38" s="255">
        <v>1011.2400000000001</v>
      </c>
      <c r="IN38" s="292">
        <v>2</v>
      </c>
      <c r="IO38" s="255">
        <v>140684.14100465088</v>
      </c>
      <c r="IP38" s="119">
        <v>167382.02617741833</v>
      </c>
      <c r="IQ38" s="295">
        <v>674.1600000000002</v>
      </c>
      <c r="IR38" s="189">
        <v>5.2767068725297447E-2</v>
      </c>
      <c r="IS38" s="189">
        <v>5.4184064080896599E-2</v>
      </c>
      <c r="IT38" s="263">
        <v>30532.492583906587</v>
      </c>
      <c r="IU38" s="263">
        <v>1011.2400000000001</v>
      </c>
      <c r="IV38" s="296">
        <v>2</v>
      </c>
      <c r="IW38" s="263">
        <v>140684.14100465088</v>
      </c>
      <c r="IX38" s="117">
        <v>171216.63358855748</v>
      </c>
      <c r="IY38" s="146">
        <v>674.1600000000002</v>
      </c>
      <c r="IZ38" s="256">
        <v>-2.8861309996368111E-2</v>
      </c>
      <c r="JA38" s="256">
        <v>-2.8448800437420707E-2</v>
      </c>
      <c r="JB38" s="255">
        <v>31294.71156185383</v>
      </c>
      <c r="JC38" s="255">
        <v>1011.2400000000001</v>
      </c>
      <c r="JD38" s="292">
        <v>2</v>
      </c>
      <c r="JE38" s="255">
        <v>140684.14100465088</v>
      </c>
      <c r="JF38" s="119">
        <v>171978.85256650471</v>
      </c>
      <c r="JG38" s="295">
        <v>674.1600000000002</v>
      </c>
      <c r="JH38" s="189">
        <v>-5.2034468676675986E-2</v>
      </c>
      <c r="JI38" s="189">
        <v>-5.0703854702943363E-2</v>
      </c>
      <c r="JJ38" s="263">
        <v>23594.897537080105</v>
      </c>
      <c r="JK38" s="263">
        <v>1011.2400000000001</v>
      </c>
      <c r="JL38" s="296">
        <v>3</v>
      </c>
      <c r="JM38" s="263">
        <v>19150.43772822903</v>
      </c>
      <c r="JN38" s="117">
        <v>42745.335265309135</v>
      </c>
      <c r="JO38" s="146">
        <v>674.1600000000002</v>
      </c>
      <c r="JP38" s="256">
        <v>3.9235622508231829E-2</v>
      </c>
      <c r="JQ38" s="256">
        <v>4.0015505844739341E-2</v>
      </c>
      <c r="JR38" s="255">
        <v>28029.199741508957</v>
      </c>
      <c r="JS38" s="255">
        <v>1011.2400000000001</v>
      </c>
      <c r="JT38" s="292">
        <v>2</v>
      </c>
      <c r="JU38" s="255">
        <v>140684.14100465088</v>
      </c>
      <c r="JV38" s="119">
        <v>168713.34074615984</v>
      </c>
      <c r="JW38" s="295">
        <v>674.1600000000002</v>
      </c>
      <c r="JX38" s="189">
        <v>4.1064550220110102E-2</v>
      </c>
      <c r="JY38" s="189">
        <v>4.1919359498820086E-2</v>
      </c>
      <c r="JZ38" s="263">
        <v>31029.118416965382</v>
      </c>
      <c r="KA38" s="263">
        <v>1011.2400000000001</v>
      </c>
      <c r="KB38" s="296">
        <v>1</v>
      </c>
      <c r="KC38" s="263">
        <v>140684.14100465088</v>
      </c>
      <c r="KD38" s="117">
        <v>171713.25942161627</v>
      </c>
      <c r="KE38" s="146">
        <v>674.1600000000002</v>
      </c>
      <c r="KF38" s="256">
        <v>9.2525842731600097E-3</v>
      </c>
      <c r="KG38" s="256">
        <v>9.2955217564156811E-3</v>
      </c>
      <c r="KH38" s="255">
        <v>20648.233485793848</v>
      </c>
      <c r="KI38" s="255">
        <v>1011.2400000000001</v>
      </c>
      <c r="KJ38" s="292">
        <v>1</v>
      </c>
      <c r="KK38" s="255">
        <v>140684.14100465088</v>
      </c>
      <c r="KL38" s="119">
        <v>161332.37449044472</v>
      </c>
      <c r="KM38" s="295">
        <v>674.1600000000002</v>
      </c>
      <c r="KN38" s="189">
        <v>-8.3503987735009416E-2</v>
      </c>
      <c r="KO38" s="189">
        <v>-8.0112581603340671E-2</v>
      </c>
      <c r="KP38" s="263">
        <v>24409.589025242462</v>
      </c>
      <c r="KQ38" s="263">
        <v>1011.2400000000001</v>
      </c>
      <c r="KR38" s="296">
        <v>2</v>
      </c>
      <c r="KS38" s="263">
        <v>140684.14100465088</v>
      </c>
      <c r="KT38" s="117">
        <v>165093.73002989334</v>
      </c>
      <c r="KU38" s="146">
        <v>674.1600000000002</v>
      </c>
      <c r="KV38" s="256">
        <v>0.12139771544470239</v>
      </c>
      <c r="KW38" s="256">
        <v>0.129073873199679</v>
      </c>
      <c r="KX38" s="255">
        <v>44556.311854217005</v>
      </c>
      <c r="KY38" s="255">
        <v>1011.2400000000001</v>
      </c>
      <c r="KZ38" s="292">
        <v>1</v>
      </c>
      <c r="LA38" s="255">
        <v>140684.14100465088</v>
      </c>
      <c r="LB38" s="119">
        <v>185240.45285886788</v>
      </c>
      <c r="LC38" s="295">
        <v>674.1600000000002</v>
      </c>
      <c r="LD38" s="189">
        <v>5.2162470350267734E-2</v>
      </c>
      <c r="LE38" s="189">
        <v>5.354689874274432E-2</v>
      </c>
      <c r="LF38" s="263">
        <v>36008.944681238463</v>
      </c>
      <c r="LG38" s="263">
        <v>1011.2400000000001</v>
      </c>
      <c r="LH38" s="296">
        <v>2</v>
      </c>
      <c r="LI38" s="263">
        <v>140684.14100465088</v>
      </c>
      <c r="LJ38" s="117">
        <v>176693.08568588935</v>
      </c>
      <c r="LK38" s="146">
        <v>674.1600000000002</v>
      </c>
      <c r="LL38" s="256">
        <v>4.0988005743748161E-2</v>
      </c>
      <c r="LM38" s="256">
        <v>4.1839609379290321E-2</v>
      </c>
      <c r="LN38" s="255">
        <v>34154.399769026226</v>
      </c>
      <c r="LO38" s="255">
        <v>1011.2400000000001</v>
      </c>
      <c r="LP38" s="292">
        <v>1</v>
      </c>
      <c r="LQ38" s="255">
        <v>140684.14100465088</v>
      </c>
      <c r="LR38" s="119">
        <v>174838.54077367712</v>
      </c>
      <c r="LS38" s="295">
        <v>674.1600000000002</v>
      </c>
      <c r="LT38" s="189">
        <v>-3.7299798741808422E-2</v>
      </c>
      <c r="LU38" s="189">
        <v>-3.661273024090117E-2</v>
      </c>
      <c r="LV38" s="263">
        <v>33874.606504474512</v>
      </c>
      <c r="LW38" s="263">
        <v>1011.2400000000001</v>
      </c>
      <c r="LX38" s="296">
        <v>2</v>
      </c>
      <c r="LY38" s="263">
        <v>140684.14100465088</v>
      </c>
      <c r="LZ38" s="117">
        <v>174558.74750912539</v>
      </c>
      <c r="MA38" s="146">
        <v>674.1600000000002</v>
      </c>
      <c r="MB38" s="256">
        <v>-5.929580372264179E-3</v>
      </c>
      <c r="MC38" s="256">
        <v>-5.9120351063857157E-3</v>
      </c>
      <c r="MD38" s="255">
        <v>23234.80481735487</v>
      </c>
      <c r="ME38" s="255">
        <v>1011.2400000000001</v>
      </c>
      <c r="MF38" s="292">
        <v>2</v>
      </c>
      <c r="MG38" s="255">
        <v>140684.14100465088</v>
      </c>
      <c r="MH38" s="119">
        <v>163918.94582200574</v>
      </c>
      <c r="MI38" s="295">
        <v>674.1600000000002</v>
      </c>
      <c r="MJ38" s="189">
        <v>4.5109318876048556E-2</v>
      </c>
      <c r="MK38" s="189">
        <v>4.6142216749244458E-2</v>
      </c>
      <c r="ML38" s="263">
        <v>37433.901034907867</v>
      </c>
      <c r="MM38" s="263">
        <v>1011.2400000000001</v>
      </c>
      <c r="MN38" s="296">
        <v>1</v>
      </c>
      <c r="MO38" s="263">
        <v>140684.14100465088</v>
      </c>
      <c r="MP38" s="117">
        <v>178118.04203955876</v>
      </c>
      <c r="MQ38" s="146">
        <v>674.1600000000002</v>
      </c>
      <c r="MR38" s="256">
        <v>3.7301371433643732E-2</v>
      </c>
      <c r="MS38" s="256">
        <v>3.8005799000363494E-2</v>
      </c>
      <c r="MT38" s="255">
        <v>36027.108555369312</v>
      </c>
      <c r="MU38" s="255">
        <v>1011.2400000000001</v>
      </c>
      <c r="MV38" s="292">
        <v>2</v>
      </c>
      <c r="MW38" s="255">
        <v>98699.745789004475</v>
      </c>
      <c r="MX38" s="119">
        <v>134726.8543443738</v>
      </c>
      <c r="MY38" s="295">
        <v>674.1600000000002</v>
      </c>
      <c r="MZ38" s="189">
        <v>2.6208213348865889E-2</v>
      </c>
      <c r="NA38" s="189">
        <v>2.6554668608322451E-2</v>
      </c>
      <c r="NB38" s="263">
        <v>30546.464752486147</v>
      </c>
      <c r="NC38" s="263">
        <v>1011.2400000000001</v>
      </c>
      <c r="ND38" s="296">
        <v>1</v>
      </c>
      <c r="NE38" s="263">
        <v>140684.14100465088</v>
      </c>
      <c r="NF38" s="117">
        <v>171230.60575713703</v>
      </c>
      <c r="NG38" s="146">
        <v>674.1600000000002</v>
      </c>
      <c r="NH38" s="256">
        <v>7.0676785441978723E-2</v>
      </c>
      <c r="NI38" s="256">
        <v>7.3234284858151311E-2</v>
      </c>
      <c r="NJ38" s="255">
        <v>39837.567588093509</v>
      </c>
      <c r="NK38" s="255">
        <v>1011.2400000000001</v>
      </c>
      <c r="NL38" s="292">
        <v>1</v>
      </c>
      <c r="NM38" s="255">
        <v>140684.14100465088</v>
      </c>
      <c r="NN38" s="119">
        <v>180521.7085927444</v>
      </c>
      <c r="NO38" s="295">
        <v>674.1600000000002</v>
      </c>
      <c r="NP38" s="189">
        <v>1.4816804258058557E-2</v>
      </c>
      <c r="NQ38" s="189">
        <v>1.4927117257594436E-2</v>
      </c>
      <c r="NR38" s="263">
        <v>31605.891142994791</v>
      </c>
      <c r="NS38" s="263">
        <v>1011.2400000000001</v>
      </c>
      <c r="NT38" s="296">
        <v>2</v>
      </c>
      <c r="NU38" s="263">
        <v>140684.14100465088</v>
      </c>
      <c r="NV38" s="117">
        <v>172290.03214764566</v>
      </c>
      <c r="NW38" s="146">
        <v>674.1600000000002</v>
      </c>
      <c r="NX38" s="256">
        <v>-7.0567629576962665E-2</v>
      </c>
      <c r="NY38" s="256">
        <v>-6.813528422182491E-2</v>
      </c>
      <c r="NZ38" s="255">
        <v>26303.718144878061</v>
      </c>
      <c r="OA38" s="255">
        <v>1011.2400000000001</v>
      </c>
      <c r="OB38" s="292">
        <v>2</v>
      </c>
      <c r="OC38" s="255">
        <v>140684.14100465088</v>
      </c>
      <c r="OD38" s="119">
        <v>166987.85914952896</v>
      </c>
      <c r="OE38" s="295">
        <v>674.1600000000002</v>
      </c>
      <c r="OF38" s="189">
        <v>-4.3969741291841641E-2</v>
      </c>
      <c r="OG38" s="189">
        <v>-4.3017085898340301E-2</v>
      </c>
      <c r="OH38" s="263">
        <v>26255.395341848427</v>
      </c>
      <c r="OI38" s="263">
        <v>1011.2400000000001</v>
      </c>
      <c r="OJ38" s="296">
        <v>2</v>
      </c>
      <c r="OK38" s="263">
        <v>140684.14100465088</v>
      </c>
      <c r="OL38" s="117">
        <v>166939.53634649931</v>
      </c>
      <c r="OM38" s="146">
        <v>674.1600000000002</v>
      </c>
      <c r="ON38" s="256">
        <v>7.8499544728758544E-2</v>
      </c>
      <c r="OO38" s="256">
        <v>8.166286271217027E-2</v>
      </c>
      <c r="OP38" s="255">
        <v>28792.602518703159</v>
      </c>
      <c r="OQ38" s="255">
        <v>1011.2400000000001</v>
      </c>
      <c r="OR38" s="292">
        <v>2</v>
      </c>
      <c r="OS38" s="255">
        <v>140684.14100465088</v>
      </c>
      <c r="OT38" s="119">
        <v>169476.74352335403</v>
      </c>
      <c r="OU38" s="295">
        <v>674.1600000000002</v>
      </c>
      <c r="OV38" s="189">
        <v>-1.5719607147085049E-2</v>
      </c>
      <c r="OW38" s="189">
        <v>-1.5596698988077251E-2</v>
      </c>
      <c r="OX38" s="263">
        <v>30902.622117916253</v>
      </c>
      <c r="OY38" s="263">
        <v>1011.2400000000001</v>
      </c>
      <c r="OZ38" s="296">
        <v>1</v>
      </c>
      <c r="PA38" s="263">
        <v>140684.14100465088</v>
      </c>
      <c r="PB38" s="117">
        <v>171586.76312256715</v>
      </c>
      <c r="PC38" s="146">
        <v>674.1600000000002</v>
      </c>
      <c r="PD38" s="256">
        <v>-1.6923904206980065E-2</v>
      </c>
      <c r="PE38" s="256">
        <v>-1.678149942020235E-2</v>
      </c>
      <c r="PF38" s="255">
        <v>26057.640305673667</v>
      </c>
      <c r="PG38" s="255">
        <v>1011.2400000000001</v>
      </c>
      <c r="PH38" s="292">
        <v>1</v>
      </c>
      <c r="PI38" s="255">
        <v>43903.384201789391</v>
      </c>
      <c r="PJ38" s="119">
        <v>69961.024507463066</v>
      </c>
      <c r="PK38" s="295">
        <v>674.1600000000002</v>
      </c>
      <c r="PL38" s="189">
        <v>2.7350739815057746E-2</v>
      </c>
      <c r="PM38" s="189">
        <v>2.7728204756596542E-2</v>
      </c>
      <c r="PN38" s="263">
        <v>40156.268783838939</v>
      </c>
      <c r="PO38" s="263">
        <v>1011.2400000000001</v>
      </c>
      <c r="PP38" s="296">
        <v>2</v>
      </c>
      <c r="PQ38" s="263">
        <v>59571.246854694022</v>
      </c>
      <c r="PR38" s="117">
        <v>99727.515638532961</v>
      </c>
      <c r="PS38" s="146">
        <v>674.1600000000002</v>
      </c>
      <c r="PT38" s="256">
        <v>7.0733352110958436E-2</v>
      </c>
      <c r="PU38" s="256">
        <v>7.3294995863774082E-2</v>
      </c>
      <c r="PV38" s="255">
        <v>53045.419114350509</v>
      </c>
      <c r="PW38" s="255">
        <v>1011.2400000000001</v>
      </c>
      <c r="PX38" s="292">
        <v>2</v>
      </c>
      <c r="PY38" s="255">
        <v>140684.14100465088</v>
      </c>
      <c r="PZ38" s="119">
        <v>193729.5601190014</v>
      </c>
      <c r="QA38" s="295">
        <v>674.1600000000002</v>
      </c>
      <c r="QB38" s="189">
        <v>7.0086402173825724E-2</v>
      </c>
      <c r="QC38" s="189">
        <v>7.2600852295954699E-2</v>
      </c>
      <c r="QD38" s="263">
        <v>29011.648024077404</v>
      </c>
      <c r="QE38" s="263">
        <v>1011.2400000000001</v>
      </c>
      <c r="QF38" s="296">
        <v>1</v>
      </c>
      <c r="QG38" s="263">
        <v>57932.001050613871</v>
      </c>
      <c r="QH38" s="117">
        <v>86943.649074691275</v>
      </c>
      <c r="QI38" s="146">
        <v>674.1600000000002</v>
      </c>
      <c r="QJ38" s="256">
        <v>2.0893843767708795E-2</v>
      </c>
      <c r="QK38" s="256">
        <v>2.1113648306140487E-2</v>
      </c>
      <c r="QL38" s="255">
        <v>30955.315658534066</v>
      </c>
      <c r="QM38" s="255">
        <v>1011.2400000000001</v>
      </c>
      <c r="QN38" s="292">
        <v>1</v>
      </c>
      <c r="QO38" s="255">
        <v>140684.14100465088</v>
      </c>
      <c r="QP38" s="119">
        <v>171639.45666318494</v>
      </c>
      <c r="QQ38" s="295">
        <v>674.1600000000002</v>
      </c>
      <c r="QR38" s="189">
        <v>-4.4275182326065947E-3</v>
      </c>
      <c r="QS38" s="189">
        <v>-4.417731223138599E-3</v>
      </c>
      <c r="QT38" s="263">
        <v>22066.870175209751</v>
      </c>
      <c r="QU38" s="263">
        <v>1011.2400000000001</v>
      </c>
      <c r="QV38" s="296">
        <v>2</v>
      </c>
      <c r="QW38" s="263">
        <v>140684.14100465088</v>
      </c>
      <c r="QX38" s="117">
        <v>162751.01117986062</v>
      </c>
      <c r="QY38" s="146">
        <v>674.1600000000002</v>
      </c>
      <c r="QZ38" s="256">
        <v>-9.7819355425236357E-2</v>
      </c>
      <c r="RA38" s="256">
        <v>-9.3187300246416638E-2</v>
      </c>
      <c r="RB38" s="255">
        <v>25923.410618957208</v>
      </c>
      <c r="RC38" s="255">
        <v>1011.2400000000001</v>
      </c>
      <c r="RD38" s="292">
        <v>1</v>
      </c>
      <c r="RE38" s="255">
        <v>140684.14100465088</v>
      </c>
      <c r="RF38" s="119">
        <v>166607.5516236081</v>
      </c>
      <c r="RG38" s="295">
        <v>674.1600000000002</v>
      </c>
      <c r="RH38" s="189">
        <v>1.6969167032272445E-2</v>
      </c>
      <c r="RI38" s="189">
        <v>1.7113961199824113E-2</v>
      </c>
      <c r="RJ38" s="263">
        <v>27568.713262076333</v>
      </c>
      <c r="RK38" s="263">
        <v>1011.2400000000001</v>
      </c>
      <c r="RL38" s="296">
        <v>2</v>
      </c>
      <c r="RM38" s="263">
        <v>140684.14100465088</v>
      </c>
      <c r="RN38" s="117">
        <v>168252.85426672723</v>
      </c>
      <c r="RO38" s="146">
        <v>674.1600000000002</v>
      </c>
      <c r="RP38" s="256">
        <v>7.6093134967275933E-2</v>
      </c>
      <c r="RQ38" s="256">
        <v>7.906306798099183E-2</v>
      </c>
      <c r="RR38" s="255">
        <v>26575.270723571324</v>
      </c>
      <c r="RS38" s="255">
        <v>1011.2400000000001</v>
      </c>
      <c r="RT38" s="292">
        <v>2</v>
      </c>
      <c r="RU38" s="255">
        <v>140684.14100465088</v>
      </c>
      <c r="RV38" s="119">
        <v>167259.41172822221</v>
      </c>
      <c r="RW38" s="295">
        <v>674.1600000000002</v>
      </c>
      <c r="RX38" s="189">
        <v>7.1910051435226559E-3</v>
      </c>
      <c r="RY38" s="189">
        <v>7.2169225077305388E-3</v>
      </c>
      <c r="RZ38" s="263">
        <v>35000.166479072803</v>
      </c>
      <c r="SA38" s="263">
        <v>1011.2400000000001</v>
      </c>
      <c r="SB38" s="296">
        <v>1</v>
      </c>
      <c r="SC38" s="263">
        <v>140684.14100465088</v>
      </c>
      <c r="SD38" s="117">
        <v>175684.30748372368</v>
      </c>
      <c r="SE38" s="146">
        <v>674.1600000000002</v>
      </c>
      <c r="SF38" s="256">
        <v>4.5076821687765308E-3</v>
      </c>
      <c r="SG38" s="256">
        <v>4.5178570506771987E-3</v>
      </c>
      <c r="SH38" s="255">
        <v>31820.160028061502</v>
      </c>
      <c r="SI38" s="255">
        <v>1011.2400000000001</v>
      </c>
      <c r="SJ38" s="292">
        <v>2</v>
      </c>
      <c r="SK38" s="255">
        <v>59571.246854694022</v>
      </c>
      <c r="SL38" s="119">
        <v>91391.406882755517</v>
      </c>
      <c r="SM38" s="295">
        <v>674.1600000000002</v>
      </c>
      <c r="SN38" s="189">
        <v>-6.5231141083262945E-2</v>
      </c>
      <c r="SO38" s="189">
        <v>-6.3149106381123588E-2</v>
      </c>
      <c r="SP38" s="263">
        <v>27719.367177950542</v>
      </c>
      <c r="SQ38" s="263">
        <v>1011.2400000000001</v>
      </c>
      <c r="SR38" s="296">
        <v>2</v>
      </c>
      <c r="SS38" s="263">
        <v>140684.14100465088</v>
      </c>
      <c r="ST38" s="117">
        <v>168403.50818260142</v>
      </c>
      <c r="SU38" s="146">
        <v>674.1600000000002</v>
      </c>
      <c r="SV38" s="256">
        <v>-8.6078111382706796E-2</v>
      </c>
      <c r="SW38" s="256">
        <v>-8.2477440534787005E-2</v>
      </c>
      <c r="SX38" s="255">
        <v>22089.779517814441</v>
      </c>
      <c r="SY38" s="255">
        <v>1011.2400000000001</v>
      </c>
      <c r="SZ38" s="292">
        <v>1</v>
      </c>
      <c r="TA38" s="255">
        <v>140684.14100465088</v>
      </c>
      <c r="TB38" s="119">
        <v>162773.92052246531</v>
      </c>
      <c r="TC38" s="295">
        <v>674.1600000000002</v>
      </c>
      <c r="TD38" s="189">
        <v>-6.0776241880795548E-3</v>
      </c>
      <c r="TE38" s="189">
        <v>-6.0591927888035135E-3</v>
      </c>
      <c r="TF38" s="263">
        <v>30381.659518376433</v>
      </c>
      <c r="TG38" s="263">
        <v>1011.2400000000001</v>
      </c>
      <c r="TH38" s="296">
        <v>1</v>
      </c>
      <c r="TI38" s="263">
        <v>140684.14100465088</v>
      </c>
      <c r="TJ38" s="117">
        <v>171065.80052302731</v>
      </c>
      <c r="TK38" s="146">
        <v>674.1600000000002</v>
      </c>
      <c r="TL38" s="256">
        <v>-1.2813579209617169E-2</v>
      </c>
      <c r="TM38" s="256">
        <v>-1.2731834822096832E-2</v>
      </c>
      <c r="TN38" s="255">
        <v>31396.718210808467</v>
      </c>
      <c r="TO38" s="255">
        <v>1011.2400000000001</v>
      </c>
      <c r="TP38" s="292">
        <v>2</v>
      </c>
      <c r="TQ38" s="255">
        <v>140684.14100465088</v>
      </c>
      <c r="TR38" s="119">
        <v>172080.85921545935</v>
      </c>
      <c r="TS38" s="295">
        <v>674.1600000000002</v>
      </c>
      <c r="TT38" s="189">
        <v>-4.3714537052585031E-2</v>
      </c>
      <c r="TU38" s="189">
        <v>-4.2772828635346594E-2</v>
      </c>
      <c r="TV38" s="263">
        <v>55362.475858445287</v>
      </c>
      <c r="TW38" s="263">
        <v>1011.2400000000001</v>
      </c>
      <c r="TX38" s="296">
        <v>1</v>
      </c>
      <c r="TY38" s="263">
        <v>140684.14100465088</v>
      </c>
      <c r="TZ38" s="117">
        <v>196046.61686309616</v>
      </c>
      <c r="UA38" s="146">
        <v>674.1600000000002</v>
      </c>
      <c r="UB38" s="256">
        <v>-6.772850703566817E-2</v>
      </c>
      <c r="UC38" s="256">
        <v>-6.5485846842804563E-2</v>
      </c>
      <c r="UD38" s="255">
        <v>26917.166261808434</v>
      </c>
      <c r="UE38" s="255">
        <v>1011.2400000000001</v>
      </c>
      <c r="UF38" s="292">
        <v>1</v>
      </c>
      <c r="UG38" s="255">
        <v>56385.542744877836</v>
      </c>
      <c r="UH38" s="119">
        <v>83302.709006686273</v>
      </c>
      <c r="UI38" s="295">
        <v>674.1600000000002</v>
      </c>
      <c r="UJ38" s="189">
        <v>-2.0528576197499544E-2</v>
      </c>
      <c r="UK38" s="189">
        <v>-2.0319299474673813E-2</v>
      </c>
      <c r="UL38" s="263">
        <v>41982.517775481254</v>
      </c>
      <c r="UM38" s="263">
        <v>1011.2400000000001</v>
      </c>
      <c r="UN38" s="296">
        <v>2</v>
      </c>
      <c r="UO38" s="263">
        <v>140684.14100465088</v>
      </c>
      <c r="UP38" s="117">
        <v>182666.65878013213</v>
      </c>
      <c r="UQ38" s="146">
        <v>674.1600000000002</v>
      </c>
      <c r="UR38" s="256">
        <v>-3.9542738168107855E-2</v>
      </c>
      <c r="US38" s="256">
        <v>-3.877112804840066E-2</v>
      </c>
      <c r="UT38" s="255">
        <v>32341.059286268504</v>
      </c>
      <c r="UU38" s="255">
        <v>1011.2400000000001</v>
      </c>
      <c r="UV38" s="292">
        <v>1</v>
      </c>
      <c r="UW38" s="255">
        <v>140684.14100465088</v>
      </c>
      <c r="UX38" s="119">
        <v>173025.2002909194</v>
      </c>
      <c r="UY38" s="295">
        <v>674.1600000000002</v>
      </c>
      <c r="UZ38" s="189">
        <v>3.7779413270096388E-2</v>
      </c>
      <c r="VA38" s="189">
        <v>3.8502127822284793E-2</v>
      </c>
      <c r="VB38" s="263">
        <v>28922.446756796318</v>
      </c>
      <c r="VC38" s="263">
        <v>1011.2400000000001</v>
      </c>
      <c r="VD38" s="296">
        <v>2</v>
      </c>
      <c r="VE38" s="263">
        <v>140684.14100465088</v>
      </c>
      <c r="VF38" s="117">
        <v>169606.58776144721</v>
      </c>
      <c r="VG38" s="146">
        <v>674.1600000000002</v>
      </c>
      <c r="VH38" s="256">
        <v>-9.460267604313774E-2</v>
      </c>
      <c r="VI38" s="256">
        <v>-9.0265678089992307E-2</v>
      </c>
      <c r="VJ38" s="255">
        <v>38400.455811872656</v>
      </c>
      <c r="VK38" s="255">
        <v>1011.2400000000001</v>
      </c>
      <c r="VL38" s="292">
        <v>1</v>
      </c>
      <c r="VM38" s="255">
        <v>140684.14100465088</v>
      </c>
      <c r="VN38" s="119">
        <v>179084.59681652352</v>
      </c>
      <c r="VO38" s="295">
        <v>674.1600000000002</v>
      </c>
      <c r="VP38" s="189">
        <v>2.2163472185474289E-2</v>
      </c>
      <c r="VQ38" s="189">
        <v>2.2410906555507148E-2</v>
      </c>
      <c r="VR38" s="263">
        <v>29413.459999550752</v>
      </c>
      <c r="VS38" s="263">
        <v>1011.2400000000001</v>
      </c>
      <c r="VT38" s="296">
        <v>2</v>
      </c>
      <c r="VU38" s="263">
        <v>140684.14100465088</v>
      </c>
      <c r="VV38" s="117">
        <v>170097.60100420163</v>
      </c>
      <c r="VW38" s="146">
        <v>674.1600000000002</v>
      </c>
      <c r="VX38" s="256">
        <v>9.7767073959727932E-2</v>
      </c>
      <c r="VY38" s="256">
        <v>0.10270590627245135</v>
      </c>
      <c r="VZ38" s="255">
        <v>41649.476949453689</v>
      </c>
      <c r="WA38" s="255">
        <v>1011.2400000000001</v>
      </c>
      <c r="WB38" s="292">
        <v>2</v>
      </c>
      <c r="WC38" s="255">
        <v>50671.306100996277</v>
      </c>
      <c r="WD38" s="119">
        <v>92320.783050449973</v>
      </c>
      <c r="WE38" s="295">
        <v>674.1600000000002</v>
      </c>
      <c r="WF38" s="189">
        <v>8.9312865656812179E-2</v>
      </c>
      <c r="WG38" s="189">
        <v>9.3422697227455886E-2</v>
      </c>
      <c r="WH38" s="263">
        <v>30660.406644333962</v>
      </c>
      <c r="WI38" s="263">
        <v>1011.2400000000001</v>
      </c>
      <c r="WJ38" s="296">
        <v>1</v>
      </c>
      <c r="WK38" s="263">
        <v>140684.14100465088</v>
      </c>
      <c r="WL38" s="117">
        <v>171344.54764898485</v>
      </c>
      <c r="WM38" s="146">
        <v>674.1600000000002</v>
      </c>
      <c r="WN38" s="256">
        <v>3.5543916241692848E-2</v>
      </c>
      <c r="WO38" s="256">
        <v>3.6183152398628016E-2</v>
      </c>
      <c r="WP38" s="255">
        <v>28382.565503139824</v>
      </c>
      <c r="WQ38" s="255">
        <v>1011.2400000000001</v>
      </c>
      <c r="WR38" s="292">
        <v>2</v>
      </c>
      <c r="WS38" s="255">
        <v>140684.14100465088</v>
      </c>
      <c r="WT38" s="119">
        <v>169066.70650779072</v>
      </c>
      <c r="WU38" s="295">
        <v>674.1600000000002</v>
      </c>
      <c r="WV38" s="189">
        <v>-2.0734066073256362E-2</v>
      </c>
      <c r="WW38" s="189">
        <v>-2.0520593257480568E-2</v>
      </c>
      <c r="WX38" s="263">
        <v>29893.523672371404</v>
      </c>
      <c r="WY38" s="263">
        <v>1011.2400000000001</v>
      </c>
      <c r="WZ38" s="296">
        <v>1</v>
      </c>
      <c r="XA38" s="263">
        <v>140684.14100465088</v>
      </c>
      <c r="XB38" s="117">
        <v>170577.66467702229</v>
      </c>
      <c r="XC38" s="146">
        <v>674.1600000000002</v>
      </c>
      <c r="XD38" s="256">
        <v>4.7477523345614669E-2</v>
      </c>
      <c r="XE38" s="256">
        <v>4.8622631327936094E-2</v>
      </c>
      <c r="XF38" s="255">
        <v>34447.716035528909</v>
      </c>
      <c r="XG38" s="255">
        <v>1011.2400000000001</v>
      </c>
      <c r="XH38" s="292">
        <v>1</v>
      </c>
      <c r="XI38" s="255">
        <v>140684.14100465088</v>
      </c>
      <c r="XJ38" s="119">
        <v>175131.85704017978</v>
      </c>
      <c r="XK38" s="295">
        <v>674.1600000000002</v>
      </c>
      <c r="XL38" s="189">
        <v>4.2065989436422473E-2</v>
      </c>
      <c r="XM38" s="189">
        <v>4.2963301040411128E-2</v>
      </c>
      <c r="XN38" s="263">
        <v>28772.112355695419</v>
      </c>
      <c r="XO38" s="263">
        <v>1011.2400000000001</v>
      </c>
      <c r="XP38" s="296">
        <v>2</v>
      </c>
      <c r="XQ38" s="263">
        <v>140684.14100465088</v>
      </c>
      <c r="XR38" s="117">
        <v>169456.25336034631</v>
      </c>
      <c r="XS38" s="146">
        <v>674.1600000000002</v>
      </c>
      <c r="XT38" s="256">
        <v>2.3516373324266013E-2</v>
      </c>
      <c r="XU38" s="256">
        <v>2.3795063537954908E-2</v>
      </c>
      <c r="XV38" s="255">
        <v>33737.657901659528</v>
      </c>
      <c r="XW38" s="255">
        <v>1011.2400000000001</v>
      </c>
      <c r="XX38" s="292">
        <v>1</v>
      </c>
      <c r="XY38" s="255">
        <v>140684.14100465088</v>
      </c>
      <c r="XZ38" s="119">
        <v>174421.7989063104</v>
      </c>
      <c r="YA38" s="295">
        <v>674.1600000000002</v>
      </c>
      <c r="YB38" s="189">
        <v>5.3426907415545385E-2</v>
      </c>
      <c r="YC38" s="189">
        <v>5.4879885052573352E-2</v>
      </c>
      <c r="YD38" s="263">
        <v>29940.429421172601</v>
      </c>
      <c r="YE38" s="263">
        <v>1011.2400000000001</v>
      </c>
      <c r="YF38" s="296">
        <v>2</v>
      </c>
      <c r="YG38" s="263">
        <v>140684.14100465088</v>
      </c>
      <c r="YH38" s="117">
        <v>170624.57042582348</v>
      </c>
      <c r="YI38" s="146">
        <v>674.1600000000002</v>
      </c>
      <c r="YJ38" s="256">
        <v>-2.2765130593481394E-2</v>
      </c>
      <c r="YK38" s="256">
        <v>-2.2507960210358835E-2</v>
      </c>
      <c r="YL38" s="255">
        <v>39200.42924996098</v>
      </c>
      <c r="YM38" s="255">
        <v>1011.2400000000001</v>
      </c>
      <c r="YN38" s="292">
        <v>1</v>
      </c>
      <c r="YO38" s="255">
        <v>140684.14100465088</v>
      </c>
      <c r="YP38" s="119">
        <v>179884.57025461187</v>
      </c>
      <c r="YQ38" s="295">
        <v>674.1600000000002</v>
      </c>
      <c r="YR38" s="189">
        <v>-1.3331381546606721E-2</v>
      </c>
      <c r="YS38" s="189">
        <v>-1.3242912255297501E-2</v>
      </c>
      <c r="YT38" s="263">
        <v>26924.90226752379</v>
      </c>
      <c r="YU38" s="263">
        <v>1011.2400000000001</v>
      </c>
      <c r="YV38" s="296">
        <v>1</v>
      </c>
      <c r="YW38" s="263">
        <v>140684.14100465088</v>
      </c>
      <c r="YX38" s="117">
        <v>167609.04327217466</v>
      </c>
      <c r="YY38" s="146">
        <v>674.1600000000002</v>
      </c>
      <c r="YZ38" s="256">
        <v>2.9619402735601624E-2</v>
      </c>
      <c r="ZA38" s="256">
        <v>3.0062420400213341E-2</v>
      </c>
      <c r="ZB38" s="255">
        <v>34255.164264822983</v>
      </c>
      <c r="ZC38" s="255">
        <v>1011.2400000000001</v>
      </c>
      <c r="ZD38" s="292">
        <v>1</v>
      </c>
      <c r="ZE38" s="255">
        <v>140684.14100465088</v>
      </c>
      <c r="ZF38" s="119">
        <v>174939.30526947387</v>
      </c>
      <c r="ZG38" s="295">
        <v>674.1600000000002</v>
      </c>
      <c r="ZH38" s="189">
        <v>7.0877338090075112E-2</v>
      </c>
      <c r="ZI38" s="189">
        <v>7.3449546420924161E-2</v>
      </c>
      <c r="ZJ38" s="263">
        <v>31628.327167742558</v>
      </c>
      <c r="ZK38" s="263">
        <v>1011.2400000000001</v>
      </c>
      <c r="ZL38" s="296">
        <v>1</v>
      </c>
      <c r="ZM38" s="263">
        <v>46992.326454701688</v>
      </c>
      <c r="ZN38" s="117">
        <v>78620.653622444253</v>
      </c>
      <c r="ZO38" s="146">
        <v>674.1600000000002</v>
      </c>
      <c r="ZP38" s="256">
        <v>6.9071265816443558E-2</v>
      </c>
      <c r="ZQ38" s="256">
        <v>7.151256864543698E-2</v>
      </c>
      <c r="ZR38" s="255">
        <v>30590.230711726377</v>
      </c>
      <c r="ZS38" s="255">
        <v>1011.2400000000001</v>
      </c>
      <c r="ZT38" s="292">
        <v>1</v>
      </c>
      <c r="ZU38" s="255">
        <v>140684.14100465088</v>
      </c>
      <c r="ZV38" s="119">
        <v>171274.37171637727</v>
      </c>
      <c r="ZW38" s="295">
        <v>674.1600000000002</v>
      </c>
      <c r="ZX38" s="189">
        <v>1.592160370498839E-2</v>
      </c>
      <c r="ZY38" s="189">
        <v>1.6049027804375227E-2</v>
      </c>
      <c r="ZZ38" s="263">
        <v>28113.009646929917</v>
      </c>
      <c r="AAA38" s="263">
        <v>1011.2400000000001</v>
      </c>
      <c r="AAB38" s="296">
        <v>2</v>
      </c>
      <c r="AAC38" s="263">
        <v>140684.14100465088</v>
      </c>
      <c r="AAD38" s="117">
        <v>168797.1506515808</v>
      </c>
      <c r="AAE38" s="146">
        <v>674.1600000000002</v>
      </c>
      <c r="AAF38" s="256">
        <v>2.2806168503442845E-2</v>
      </c>
      <c r="AAG38" s="256">
        <v>2.3068217483632303E-2</v>
      </c>
      <c r="AAH38" s="255">
        <v>29843.049657779637</v>
      </c>
      <c r="AAI38" s="255">
        <v>1011.2400000000001</v>
      </c>
      <c r="AAJ38" s="292">
        <v>1</v>
      </c>
      <c r="AAK38" s="255">
        <v>140684.14100465088</v>
      </c>
      <c r="AAL38" s="119">
        <v>170527.19066243051</v>
      </c>
      <c r="AAM38" s="295">
        <v>674.1600000000002</v>
      </c>
      <c r="AAN38" s="189">
        <v>3.6595261508470221E-2</v>
      </c>
      <c r="AAO38" s="189">
        <v>3.7273111512697854E-2</v>
      </c>
      <c r="AAP38" s="263">
        <v>28677.78187297735</v>
      </c>
      <c r="AAQ38" s="263">
        <v>1011.2400000000001</v>
      </c>
      <c r="AAR38" s="296">
        <v>2</v>
      </c>
      <c r="AAS38" s="263">
        <v>140684.14100465088</v>
      </c>
      <c r="AAT38" s="117">
        <v>169361.92287762824</v>
      </c>
      <c r="AAU38" s="146">
        <v>674.1600000000002</v>
      </c>
      <c r="AAV38" s="256">
        <v>2.0617029515116146E-2</v>
      </c>
      <c r="AAW38" s="256">
        <v>2.0831028613156777E-2</v>
      </c>
      <c r="AAX38" s="255">
        <v>37987.687600732395</v>
      </c>
      <c r="AAY38" s="255">
        <v>1011.2400000000001</v>
      </c>
      <c r="AAZ38" s="292">
        <v>1</v>
      </c>
      <c r="ABA38" s="255">
        <v>140684.14100465088</v>
      </c>
      <c r="ABB38" s="119">
        <v>178671.82860538329</v>
      </c>
      <c r="ABC38" s="295">
        <v>674.1600000000002</v>
      </c>
      <c r="ABD38" s="189">
        <v>-7.9537404286565659E-3</v>
      </c>
      <c r="ABE38" s="189">
        <v>-7.9221931303352644E-3</v>
      </c>
      <c r="ABF38" s="263">
        <v>27558.288564445706</v>
      </c>
      <c r="ABG38" s="263">
        <v>1011.2400000000001</v>
      </c>
      <c r="ABH38" s="296">
        <v>1</v>
      </c>
      <c r="ABI38" s="263">
        <v>140684.14100465088</v>
      </c>
      <c r="ABJ38" s="117">
        <v>168242.4295690966</v>
      </c>
      <c r="ABK38" s="146">
        <v>674.1600000000002</v>
      </c>
      <c r="ABL38" s="256">
        <v>-2.1499082060104204E-3</v>
      </c>
      <c r="ABM38" s="256">
        <v>-2.1475988086572251E-3</v>
      </c>
      <c r="ABN38" s="255">
        <v>36287.504879032647</v>
      </c>
      <c r="ABO38" s="255">
        <v>1011.2400000000001</v>
      </c>
      <c r="ABP38" s="292">
        <v>1</v>
      </c>
      <c r="ABQ38" s="255">
        <v>140684.14100465088</v>
      </c>
      <c r="ABR38" s="119">
        <v>176971.64588368352</v>
      </c>
      <c r="ABS38" s="295">
        <v>674.1600000000002</v>
      </c>
      <c r="ABT38" s="189">
        <v>-1.781059794727604E-2</v>
      </c>
      <c r="ABU38" s="189">
        <v>-1.7652926708353944E-2</v>
      </c>
      <c r="ABV38" s="263">
        <v>41731.605613729495</v>
      </c>
      <c r="ABW38" s="263">
        <v>1011.2400000000001</v>
      </c>
      <c r="ABX38" s="296">
        <v>1</v>
      </c>
      <c r="ABY38" s="263">
        <v>41309.848722070994</v>
      </c>
      <c r="ABZ38" s="117">
        <v>83041.454335800488</v>
      </c>
      <c r="ACA38" s="146">
        <v>674.1600000000002</v>
      </c>
      <c r="ACB38" s="256">
        <v>-6.4964325943477105E-2</v>
      </c>
      <c r="ACC38" s="256">
        <v>-6.2899107028661194E-2</v>
      </c>
      <c r="ACD38" s="255">
        <v>25976.034092798687</v>
      </c>
      <c r="ACE38" s="255">
        <v>1011.2400000000001</v>
      </c>
      <c r="ACF38" s="292">
        <v>2</v>
      </c>
      <c r="ACG38" s="255">
        <v>140684.14100465088</v>
      </c>
      <c r="ACH38" s="119">
        <v>166660.17509744957</v>
      </c>
      <c r="ACI38" s="295">
        <v>674.1600000000002</v>
      </c>
      <c r="ACJ38" s="189">
        <v>2.0692589080028988E-2</v>
      </c>
      <c r="ACK38" s="189">
        <v>2.0908165075690377E-2</v>
      </c>
      <c r="ACL38" s="263">
        <v>27412.652347378797</v>
      </c>
      <c r="ACM38" s="263">
        <v>1011.2400000000001</v>
      </c>
      <c r="ACN38" s="296">
        <v>1</v>
      </c>
      <c r="ACO38" s="263">
        <v>140684.14100465088</v>
      </c>
      <c r="ACP38" s="117">
        <v>168096.79335202969</v>
      </c>
      <c r="ACQ38" s="146">
        <v>674.1600000000002</v>
      </c>
      <c r="ACR38" s="256">
        <v>-3.131383421771182E-2</v>
      </c>
      <c r="ACS38" s="256">
        <v>-3.082863379428169E-2</v>
      </c>
      <c r="ACT38" s="255">
        <v>25105.046084616519</v>
      </c>
      <c r="ACU38" s="255">
        <v>1011.2400000000001</v>
      </c>
      <c r="ACV38" s="292">
        <v>1</v>
      </c>
      <c r="ACW38" s="255">
        <v>140684.14100465088</v>
      </c>
      <c r="ACX38" s="119">
        <v>165789.18708926739</v>
      </c>
      <c r="ACY38" s="295">
        <v>674.1600000000002</v>
      </c>
      <c r="ACZ38" s="189">
        <v>7.2977268384006103E-3</v>
      </c>
      <c r="ADA38" s="189">
        <v>7.3244201408730891E-3</v>
      </c>
      <c r="ADB38" s="263">
        <v>31900.992648520856</v>
      </c>
      <c r="ADC38" s="263">
        <v>1011.2400000000001</v>
      </c>
      <c r="ADD38" s="296">
        <v>2</v>
      </c>
      <c r="ADE38" s="263">
        <v>140684.14100465088</v>
      </c>
      <c r="ADF38" s="117">
        <v>172585.13365317174</v>
      </c>
      <c r="ADG38" s="146">
        <v>674.1600000000002</v>
      </c>
      <c r="ADH38" s="256">
        <v>6.7296717734367809E-2</v>
      </c>
      <c r="ADI38" s="256">
        <v>6.9612804182052734E-2</v>
      </c>
      <c r="ADJ38" s="255">
        <v>29162.446434519421</v>
      </c>
      <c r="ADK38" s="255">
        <v>1011.2400000000001</v>
      </c>
      <c r="ADL38" s="292">
        <v>2</v>
      </c>
      <c r="ADM38" s="255">
        <v>140684.14100465088</v>
      </c>
      <c r="ADN38" s="119">
        <v>169846.58743917031</v>
      </c>
      <c r="ADO38" s="295">
        <v>674.1600000000002</v>
      </c>
      <c r="ADP38" s="189">
        <v>-4.5743609719050213E-2</v>
      </c>
      <c r="ADQ38" s="189">
        <v>-4.4713142939289741E-2</v>
      </c>
      <c r="ADR38" s="263">
        <v>31694.588294469064</v>
      </c>
      <c r="ADS38" s="263">
        <v>1011.2400000000001</v>
      </c>
      <c r="ADT38" s="296">
        <v>1</v>
      </c>
      <c r="ADU38" s="263">
        <v>140684.14100465088</v>
      </c>
      <c r="ADV38" s="117">
        <v>172378.72929911994</v>
      </c>
    </row>
    <row r="39" spans="1:802" x14ac:dyDescent="0.35">
      <c r="A39" s="15">
        <v>46418</v>
      </c>
      <c r="B39" s="16">
        <v>1786.5240000000006</v>
      </c>
      <c r="C39" s="146">
        <v>714.60960000000023</v>
      </c>
      <c r="D39" s="256">
        <v>2.5906555326511736E-2</v>
      </c>
      <c r="E39" s="256">
        <v>2.6245046859441734E-2</v>
      </c>
      <c r="F39" s="255">
        <v>25395.950333057623</v>
      </c>
      <c r="G39" s="255">
        <v>1071.9144000000003</v>
      </c>
      <c r="H39" s="292">
        <v>2</v>
      </c>
      <c r="I39" s="255">
        <v>150197.10386492996</v>
      </c>
      <c r="J39" s="119">
        <v>175593.05419798757</v>
      </c>
      <c r="K39" s="295">
        <v>714.60960000000023</v>
      </c>
      <c r="L39" s="189">
        <v>6.6647294852009889E-2</v>
      </c>
      <c r="M39" s="189">
        <v>6.8918398657578095E-2</v>
      </c>
      <c r="N39" s="263">
        <v>34100.364623415742</v>
      </c>
      <c r="O39" s="263">
        <v>1071.9144000000003</v>
      </c>
      <c r="P39" s="296">
        <v>1</v>
      </c>
      <c r="Q39" s="263">
        <v>150197.10386492996</v>
      </c>
      <c r="R39" s="117">
        <v>184297.46848834571</v>
      </c>
      <c r="S39" s="146">
        <v>714.60960000000023</v>
      </c>
      <c r="T39" s="256">
        <v>1.427533022853077E-2</v>
      </c>
      <c r="U39" s="256">
        <v>1.4377709340218869E-2</v>
      </c>
      <c r="V39" s="255">
        <v>30450.597450177655</v>
      </c>
      <c r="W39" s="255">
        <v>1071.9144000000003</v>
      </c>
      <c r="X39" s="292">
        <v>1</v>
      </c>
      <c r="Y39" s="255">
        <v>150197.10386492996</v>
      </c>
      <c r="Z39" s="119">
        <v>180647.70131510761</v>
      </c>
      <c r="AA39" s="295">
        <v>714.60960000000023</v>
      </c>
      <c r="AB39" s="189">
        <v>-1.605880202590395E-2</v>
      </c>
      <c r="AC39" s="189">
        <v>-1.5930546923517142E-2</v>
      </c>
      <c r="AD39" s="263">
        <v>36067.1598541805</v>
      </c>
      <c r="AE39" s="263">
        <v>1071.9144000000003</v>
      </c>
      <c r="AF39" s="296">
        <v>2</v>
      </c>
      <c r="AG39" s="263">
        <v>150197.10386492996</v>
      </c>
      <c r="AH39" s="117">
        <v>186264.26371911046</v>
      </c>
      <c r="AI39" s="146">
        <v>714.60960000000023</v>
      </c>
      <c r="AJ39" s="256">
        <v>9.5424513021286198E-2</v>
      </c>
      <c r="AK39" s="256">
        <v>0.10012577372857789</v>
      </c>
      <c r="AL39" s="255">
        <v>30978.36734593732</v>
      </c>
      <c r="AM39" s="255">
        <v>1071.9144000000003</v>
      </c>
      <c r="AN39" s="292">
        <v>1</v>
      </c>
      <c r="AO39" s="255">
        <v>150197.10386492996</v>
      </c>
      <c r="AP39" s="119">
        <v>181175.47121086728</v>
      </c>
      <c r="AQ39" s="295">
        <v>714.60960000000023</v>
      </c>
      <c r="AR39" s="189">
        <v>2.659463574311343E-2</v>
      </c>
      <c r="AS39" s="189">
        <v>2.6951428974800296E-2</v>
      </c>
      <c r="AT39" s="263">
        <v>26896.372858077295</v>
      </c>
      <c r="AU39" s="263">
        <v>1071.9144000000003</v>
      </c>
      <c r="AV39" s="296">
        <v>1</v>
      </c>
      <c r="AW39" s="263">
        <v>150197.10386492996</v>
      </c>
      <c r="AX39" s="117">
        <v>177093.47672300725</v>
      </c>
      <c r="AY39" s="146">
        <v>714.60960000000023</v>
      </c>
      <c r="AZ39" s="256">
        <v>-1.4768536107165525E-2</v>
      </c>
      <c r="BA39" s="256">
        <v>-1.4660016161534006E-2</v>
      </c>
      <c r="BB39" s="255">
        <v>34894.101675806443</v>
      </c>
      <c r="BC39" s="255">
        <v>1071.9144000000003</v>
      </c>
      <c r="BD39" s="292">
        <v>1</v>
      </c>
      <c r="BE39" s="255">
        <v>64217.436065975671</v>
      </c>
      <c r="BF39" s="119">
        <v>99111.537741782115</v>
      </c>
      <c r="BG39" s="295">
        <v>714.60960000000023</v>
      </c>
      <c r="BH39" s="189">
        <v>3.4576910334503459E-3</v>
      </c>
      <c r="BI39" s="189">
        <v>3.4636757428625486E-3</v>
      </c>
      <c r="BJ39" s="263">
        <v>23573.429749960462</v>
      </c>
      <c r="BK39" s="263">
        <v>1071.9144000000003</v>
      </c>
      <c r="BL39" s="296">
        <v>2</v>
      </c>
      <c r="BM39" s="263">
        <v>150197.10386492996</v>
      </c>
      <c r="BN39" s="117">
        <v>173770.53361489042</v>
      </c>
      <c r="BO39" s="146">
        <v>714.60960000000023</v>
      </c>
      <c r="BP39" s="256">
        <v>8.0207994038785049E-2</v>
      </c>
      <c r="BQ39" s="256">
        <v>8.351240836127527E-2</v>
      </c>
      <c r="BR39" s="255">
        <v>28257.452200523319</v>
      </c>
      <c r="BS39" s="255">
        <v>1071.9144000000003</v>
      </c>
      <c r="BT39" s="292">
        <v>1</v>
      </c>
      <c r="BU39" s="255">
        <v>150197.10386492996</v>
      </c>
      <c r="BV39" s="119">
        <v>178454.55606545327</v>
      </c>
      <c r="BW39" s="295">
        <v>714.60960000000023</v>
      </c>
      <c r="BX39" s="189">
        <v>2.6069085460532646E-2</v>
      </c>
      <c r="BY39" s="189">
        <v>2.6411856159847868E-2</v>
      </c>
      <c r="BZ39" s="263">
        <v>40893.698711758654</v>
      </c>
      <c r="CA39" s="263">
        <v>1071.9144000000003</v>
      </c>
      <c r="CB39" s="296">
        <v>1</v>
      </c>
      <c r="CC39" s="263">
        <v>150197.10386492996</v>
      </c>
      <c r="CD39" s="117">
        <v>191090.80257668861</v>
      </c>
      <c r="CE39" s="146">
        <v>714.60960000000023</v>
      </c>
      <c r="CF39" s="256">
        <v>-8.2566102392952534E-2</v>
      </c>
      <c r="CG39" s="256">
        <v>-7.924942797098522E-2</v>
      </c>
      <c r="CH39" s="255">
        <v>24222.442780447735</v>
      </c>
      <c r="CI39" s="255">
        <v>1071.9144000000003</v>
      </c>
      <c r="CJ39" s="292">
        <v>1</v>
      </c>
      <c r="CK39" s="255">
        <v>48637.984751046853</v>
      </c>
      <c r="CL39" s="119">
        <v>72860.427531494584</v>
      </c>
      <c r="CM39" s="295">
        <v>714.60960000000023</v>
      </c>
      <c r="CN39" s="189">
        <v>9.4581930914419618E-2</v>
      </c>
      <c r="CO39" s="189">
        <v>9.9199217840854503E-2</v>
      </c>
      <c r="CP39" s="263">
        <v>47620.073715348146</v>
      </c>
      <c r="CQ39" s="263">
        <v>1071.9144000000003</v>
      </c>
      <c r="CR39" s="296">
        <v>2</v>
      </c>
      <c r="CS39" s="263">
        <v>150197.10386492996</v>
      </c>
      <c r="CT39" s="117">
        <v>197817.1775802781</v>
      </c>
      <c r="CU39" s="146">
        <v>714.60960000000023</v>
      </c>
      <c r="CV39" s="256">
        <v>-5.0710481255393557E-3</v>
      </c>
      <c r="CW39" s="256">
        <v>-5.0582120675820574E-3</v>
      </c>
      <c r="CX39" s="255">
        <v>45745.213780649152</v>
      </c>
      <c r="CY39" s="255">
        <v>1071.9144000000003</v>
      </c>
      <c r="CZ39" s="292">
        <v>1</v>
      </c>
      <c r="DA39" s="255">
        <v>45723.888286035261</v>
      </c>
      <c r="DB39" s="119">
        <v>91469.102066684412</v>
      </c>
      <c r="DC39" s="295">
        <v>714.60960000000023</v>
      </c>
      <c r="DD39" s="189">
        <v>-4.5571315718023003E-2</v>
      </c>
      <c r="DE39" s="189">
        <v>-4.4548538564792128E-2</v>
      </c>
      <c r="DF39" s="263">
        <v>26797.977853101689</v>
      </c>
      <c r="DG39" s="263">
        <v>1071.9144000000003</v>
      </c>
      <c r="DH39" s="296">
        <v>2</v>
      </c>
      <c r="DI39" s="263">
        <v>150197.10386492996</v>
      </c>
      <c r="DJ39" s="117">
        <v>176995.08171803164</v>
      </c>
      <c r="DK39" s="146">
        <v>714.60960000000023</v>
      </c>
      <c r="DL39" s="256">
        <v>7.4534215716255438E-3</v>
      </c>
      <c r="DM39" s="256">
        <v>7.4812674575714944E-3</v>
      </c>
      <c r="DN39" s="255">
        <v>28674.851352445061</v>
      </c>
      <c r="DO39" s="255">
        <v>1071.9144000000003</v>
      </c>
      <c r="DP39" s="292">
        <v>2</v>
      </c>
      <c r="DQ39" s="255">
        <v>150197.10386492996</v>
      </c>
      <c r="DR39" s="119">
        <v>178871.95521737501</v>
      </c>
      <c r="DS39" s="295">
        <v>714.60960000000023</v>
      </c>
      <c r="DT39" s="189">
        <v>4.398464094421449E-2</v>
      </c>
      <c r="DU39" s="189">
        <v>4.4966305069415569E-2</v>
      </c>
      <c r="DV39" s="263">
        <v>25690.180391975882</v>
      </c>
      <c r="DW39" s="263">
        <v>1071.9144000000003</v>
      </c>
      <c r="DX39" s="296">
        <v>1</v>
      </c>
      <c r="DY39" s="263">
        <v>150197.10386492996</v>
      </c>
      <c r="DZ39" s="117">
        <v>175887.28425690584</v>
      </c>
      <c r="EA39" s="146">
        <v>714.60960000000023</v>
      </c>
      <c r="EB39" s="256">
        <v>-8.5484606948039124E-2</v>
      </c>
      <c r="EC39" s="256">
        <v>-8.1932725197342182E-2</v>
      </c>
      <c r="ED39" s="255">
        <v>34744.547051705529</v>
      </c>
      <c r="EE39" s="255">
        <v>1071.9144000000003</v>
      </c>
      <c r="EF39" s="292">
        <v>1</v>
      </c>
      <c r="EG39" s="255">
        <v>62479.835513650709</v>
      </c>
      <c r="EH39" s="119">
        <v>97224.382565356238</v>
      </c>
      <c r="EI39" s="295">
        <v>714.60960000000023</v>
      </c>
      <c r="EJ39" s="189">
        <v>2.8558774591596336E-2</v>
      </c>
      <c r="EK39" s="189">
        <v>2.897048637739541E-2</v>
      </c>
      <c r="EL39" s="263">
        <v>25821.88809140589</v>
      </c>
      <c r="EM39" s="263">
        <v>1071.9144000000003</v>
      </c>
      <c r="EN39" s="296">
        <v>1</v>
      </c>
      <c r="EO39" s="263">
        <v>150197.10386492996</v>
      </c>
      <c r="EP39" s="117">
        <v>176018.99195633584</v>
      </c>
      <c r="EQ39" s="146">
        <v>714.60960000000023</v>
      </c>
      <c r="ER39" s="256">
        <v>-2.9111957881733565E-2</v>
      </c>
      <c r="ES39" s="256">
        <v>-2.8692287175122622E-2</v>
      </c>
      <c r="ET39" s="255">
        <v>25878.519013209108</v>
      </c>
      <c r="EU39" s="255">
        <v>1071.9144000000003</v>
      </c>
      <c r="EV39" s="292">
        <v>1</v>
      </c>
      <c r="EW39" s="255">
        <v>150197.10386492996</v>
      </c>
      <c r="EX39" s="119">
        <v>176075.62287813908</v>
      </c>
      <c r="EY39" s="295">
        <v>714.60960000000023</v>
      </c>
      <c r="EZ39" s="189">
        <v>0.10702425984166843</v>
      </c>
      <c r="FA39" s="189">
        <v>0.11296125441563243</v>
      </c>
      <c r="FB39" s="263">
        <v>25533.93705902663</v>
      </c>
      <c r="FC39" s="263">
        <v>1071.9144000000003</v>
      </c>
      <c r="FD39" s="296">
        <v>1</v>
      </c>
      <c r="FE39" s="263">
        <v>150197.10386492996</v>
      </c>
      <c r="FF39" s="117">
        <v>175731.04092395658</v>
      </c>
      <c r="FG39" s="146">
        <v>714.60960000000023</v>
      </c>
      <c r="FH39" s="256">
        <v>3.1959851182920972E-3</v>
      </c>
      <c r="FI39" s="256">
        <v>3.2010977238832172E-3</v>
      </c>
      <c r="FJ39" s="255">
        <v>50484.054235069983</v>
      </c>
      <c r="FK39" s="255">
        <v>1071.9144000000003</v>
      </c>
      <c r="FL39" s="292">
        <v>1</v>
      </c>
      <c r="FM39" s="255">
        <v>150197.10386492996</v>
      </c>
      <c r="FN39" s="119">
        <v>200681.15809999994</v>
      </c>
      <c r="FO39" s="295">
        <v>714.60960000000023</v>
      </c>
      <c r="FP39" s="189">
        <v>-7.7273036813269372E-4</v>
      </c>
      <c r="FQ39" s="189">
        <v>-7.7243188890807613E-4</v>
      </c>
      <c r="FR39" s="263">
        <v>39727.133078468563</v>
      </c>
      <c r="FS39" s="263">
        <v>1071.9144000000003</v>
      </c>
      <c r="FT39" s="296">
        <v>1</v>
      </c>
      <c r="FU39" s="263">
        <v>54783.498867056056</v>
      </c>
      <c r="FV39" s="117">
        <v>94510.631945524627</v>
      </c>
      <c r="FW39" s="146">
        <v>714.60960000000023</v>
      </c>
      <c r="FX39" s="256">
        <v>-2.4321615742913794E-2</v>
      </c>
      <c r="FY39" s="256">
        <v>-2.4028228609463964E-2</v>
      </c>
      <c r="FZ39" s="255">
        <v>34297.900010823781</v>
      </c>
      <c r="GA39" s="255">
        <v>1071.9144000000003</v>
      </c>
      <c r="GB39" s="292">
        <v>1</v>
      </c>
      <c r="GC39" s="255">
        <v>47609.501653896761</v>
      </c>
      <c r="GD39" s="119">
        <v>81907.401664720543</v>
      </c>
      <c r="GE39" s="295">
        <v>714.60960000000023</v>
      </c>
      <c r="GF39" s="189">
        <v>-3.330585956589676E-2</v>
      </c>
      <c r="GG39" s="189">
        <v>-3.2757326082754057E-2</v>
      </c>
      <c r="GH39" s="263">
        <v>20753.911855188144</v>
      </c>
      <c r="GI39" s="263">
        <v>1071.9144000000003</v>
      </c>
      <c r="GJ39" s="296">
        <v>1</v>
      </c>
      <c r="GK39" s="263">
        <v>150197.10386492996</v>
      </c>
      <c r="GL39" s="117">
        <v>170951.0157201181</v>
      </c>
      <c r="GM39" s="146">
        <v>714.60960000000023</v>
      </c>
      <c r="GN39" s="256">
        <v>9.9377251734213065E-3</v>
      </c>
      <c r="GO39" s="256">
        <v>9.9872683437014498E-3</v>
      </c>
      <c r="GP39" s="255">
        <v>36643.685989840211</v>
      </c>
      <c r="GQ39" s="255">
        <v>1071.9144000000003</v>
      </c>
      <c r="GR39" s="292">
        <v>1</v>
      </c>
      <c r="GS39" s="255">
        <v>44045.699101395265</v>
      </c>
      <c r="GT39" s="119">
        <v>80689.385091235483</v>
      </c>
      <c r="GU39" s="295">
        <v>714.60960000000023</v>
      </c>
      <c r="GV39" s="189">
        <v>-1.0127986736695214E-2</v>
      </c>
      <c r="GW39" s="189">
        <v>-1.0076871389757547E-2</v>
      </c>
      <c r="GX39" s="263">
        <v>24997.907507291813</v>
      </c>
      <c r="GY39" s="263">
        <v>1071.9144000000003</v>
      </c>
      <c r="GZ39" s="296">
        <v>2</v>
      </c>
      <c r="HA39" s="263">
        <v>150197.10386492996</v>
      </c>
      <c r="HB39" s="117">
        <v>175195.01137222178</v>
      </c>
      <c r="HC39" s="146">
        <v>714.60960000000023</v>
      </c>
      <c r="HD39" s="256">
        <v>-7.0308358463309828E-3</v>
      </c>
      <c r="HE39" s="256">
        <v>-7.0061773437866126E-3</v>
      </c>
      <c r="HF39" s="255">
        <v>25018.429583527246</v>
      </c>
      <c r="HG39" s="255">
        <v>1071.9144000000003</v>
      </c>
      <c r="HH39" s="292">
        <v>2</v>
      </c>
      <c r="HI39" s="255">
        <v>150197.10386492996</v>
      </c>
      <c r="HJ39" s="119">
        <v>175215.53344845719</v>
      </c>
      <c r="HK39" s="295">
        <v>714.60960000000023</v>
      </c>
      <c r="HL39" s="189">
        <v>-3.00514510585972E-2</v>
      </c>
      <c r="HM39" s="189">
        <v>-2.9604395617038648E-2</v>
      </c>
      <c r="HN39" s="263">
        <v>29225.37418279886</v>
      </c>
      <c r="HO39" s="263">
        <v>1071.9144000000003</v>
      </c>
      <c r="HP39" s="296">
        <v>2</v>
      </c>
      <c r="HQ39" s="263">
        <v>150197.10386492996</v>
      </c>
      <c r="HR39" s="117">
        <v>179422.47804772883</v>
      </c>
      <c r="HS39" s="146">
        <v>714.60960000000023</v>
      </c>
      <c r="HT39" s="256">
        <v>1.2874191618167049E-2</v>
      </c>
      <c r="HU39" s="256">
        <v>1.2957420809077469E-2</v>
      </c>
      <c r="HV39" s="255">
        <v>24789.089933367439</v>
      </c>
      <c r="HW39" s="255">
        <v>1071.9144000000003</v>
      </c>
      <c r="HX39" s="292">
        <v>2</v>
      </c>
      <c r="HY39" s="255">
        <v>150197.10386492996</v>
      </c>
      <c r="HZ39" s="119">
        <v>174986.19379829741</v>
      </c>
      <c r="IA39" s="295">
        <v>714.60960000000023</v>
      </c>
      <c r="IB39" s="189">
        <v>-4.5274632598288282E-2</v>
      </c>
      <c r="IC39" s="189">
        <v>-4.4265030190463461E-2</v>
      </c>
      <c r="ID39" s="263">
        <v>28395.345621328819</v>
      </c>
      <c r="IE39" s="263">
        <v>1071.9144000000003</v>
      </c>
      <c r="IF39" s="296">
        <v>1</v>
      </c>
      <c r="IG39" s="263">
        <v>79677.681218682832</v>
      </c>
      <c r="IH39" s="117">
        <v>108073.02684001165</v>
      </c>
      <c r="II39" s="146">
        <v>714.60960000000023</v>
      </c>
      <c r="IJ39" s="256">
        <v>-7.0488151716590801E-3</v>
      </c>
      <c r="IK39" s="256">
        <v>-7.0240305422781812E-3</v>
      </c>
      <c r="IL39" s="255">
        <v>27224.968011899688</v>
      </c>
      <c r="IM39" s="255">
        <v>1071.9144000000003</v>
      </c>
      <c r="IN39" s="292">
        <v>2</v>
      </c>
      <c r="IO39" s="255">
        <v>150197.10386492996</v>
      </c>
      <c r="IP39" s="119">
        <v>177422.07187682964</v>
      </c>
      <c r="IQ39" s="295">
        <v>714.60960000000023</v>
      </c>
      <c r="IR39" s="189">
        <v>-4.5764647115841335E-2</v>
      </c>
      <c r="IS39" s="189">
        <v>-4.4733239476560938E-2</v>
      </c>
      <c r="IT39" s="263">
        <v>29881.284881334373</v>
      </c>
      <c r="IU39" s="263">
        <v>1071.9144000000003</v>
      </c>
      <c r="IV39" s="296">
        <v>2</v>
      </c>
      <c r="IW39" s="263">
        <v>150197.10386492996</v>
      </c>
      <c r="IX39" s="117">
        <v>180078.38874626433</v>
      </c>
      <c r="IY39" s="146">
        <v>714.60960000000023</v>
      </c>
      <c r="IZ39" s="256">
        <v>1.7610807004670784E-2</v>
      </c>
      <c r="JA39" s="256">
        <v>1.7766791592454201E-2</v>
      </c>
      <c r="JB39" s="255">
        <v>32565.327780119253</v>
      </c>
      <c r="JC39" s="255">
        <v>1071.9144000000003</v>
      </c>
      <c r="JD39" s="292">
        <v>2</v>
      </c>
      <c r="JE39" s="255">
        <v>150197.10386492996</v>
      </c>
      <c r="JF39" s="119">
        <v>182762.43164504922</v>
      </c>
      <c r="JG39" s="295">
        <v>714.60960000000023</v>
      </c>
      <c r="JH39" s="189">
        <v>7.126311608243753E-2</v>
      </c>
      <c r="JI39" s="189">
        <v>7.3863739519999028E-2</v>
      </c>
      <c r="JJ39" s="263">
        <v>26052.314502760055</v>
      </c>
      <c r="JK39" s="263">
        <v>1071.9144000000003</v>
      </c>
      <c r="JL39" s="296">
        <v>1</v>
      </c>
      <c r="JM39" s="263">
        <v>21371.378391922775</v>
      </c>
      <c r="JN39" s="117">
        <v>47423.692894682827</v>
      </c>
      <c r="JO39" s="146">
        <v>714.60960000000023</v>
      </c>
      <c r="JP39" s="256">
        <v>3.6319045955223561E-2</v>
      </c>
      <c r="JQ39" s="256">
        <v>3.698664011208308E-2</v>
      </c>
      <c r="JR39" s="255">
        <v>29780.515264977839</v>
      </c>
      <c r="JS39" s="255">
        <v>1071.9144000000003</v>
      </c>
      <c r="JT39" s="292">
        <v>2</v>
      </c>
      <c r="JU39" s="255">
        <v>150197.10386492996</v>
      </c>
      <c r="JV39" s="119">
        <v>179977.61912990781</v>
      </c>
      <c r="JW39" s="295">
        <v>714.60960000000023</v>
      </c>
      <c r="JX39" s="189">
        <v>3.3827046847390345E-2</v>
      </c>
      <c r="JY39" s="189">
        <v>3.4405687531508411E-2</v>
      </c>
      <c r="JZ39" s="263">
        <v>32811.306169597665</v>
      </c>
      <c r="KA39" s="263">
        <v>1071.9144000000003</v>
      </c>
      <c r="KB39" s="296">
        <v>1</v>
      </c>
      <c r="KC39" s="263">
        <v>150197.10386492996</v>
      </c>
      <c r="KD39" s="117">
        <v>183008.41003452762</v>
      </c>
      <c r="KE39" s="146">
        <v>714.60960000000023</v>
      </c>
      <c r="KF39" s="256">
        <v>1.5283777365023114E-2</v>
      </c>
      <c r="KG39" s="256">
        <v>1.5401171603583563E-2</v>
      </c>
      <c r="KH39" s="255">
        <v>21680.850073019417</v>
      </c>
      <c r="KI39" s="255">
        <v>1071.9144000000003</v>
      </c>
      <c r="KJ39" s="292">
        <v>1</v>
      </c>
      <c r="KK39" s="255">
        <v>150197.10386492996</v>
      </c>
      <c r="KL39" s="119">
        <v>171877.95393794938</v>
      </c>
      <c r="KM39" s="295">
        <v>714.60960000000023</v>
      </c>
      <c r="KN39" s="189">
        <v>1.0572440378721033E-2</v>
      </c>
      <c r="KO39" s="189">
        <v>1.0628526106576386E-2</v>
      </c>
      <c r="KP39" s="263">
        <v>25383.636579448052</v>
      </c>
      <c r="KQ39" s="263">
        <v>1071.9144000000003</v>
      </c>
      <c r="KR39" s="296">
        <v>2</v>
      </c>
      <c r="KS39" s="263">
        <v>150197.10386492996</v>
      </c>
      <c r="KT39" s="117">
        <v>175580.740444378</v>
      </c>
      <c r="KU39" s="146">
        <v>714.60960000000023</v>
      </c>
      <c r="KV39" s="256">
        <v>5.7302682305895802E-2</v>
      </c>
      <c r="KW39" s="256">
        <v>5.8976295277445301E-2</v>
      </c>
      <c r="KX39" s="255">
        <v>47898.687658605246</v>
      </c>
      <c r="KY39" s="255">
        <v>1071.9144000000003</v>
      </c>
      <c r="KZ39" s="292">
        <v>1</v>
      </c>
      <c r="LA39" s="255">
        <v>150197.10386492996</v>
      </c>
      <c r="LB39" s="119">
        <v>198095.79152353521</v>
      </c>
      <c r="LC39" s="295">
        <v>714.60960000000023</v>
      </c>
      <c r="LD39" s="189">
        <v>1.4140820433962979E-2</v>
      </c>
      <c r="LE39" s="189">
        <v>1.4241274779019486E-2</v>
      </c>
      <c r="LF39" s="263">
        <v>37236.367556946498</v>
      </c>
      <c r="LG39" s="263">
        <v>1071.9144000000003</v>
      </c>
      <c r="LH39" s="296">
        <v>2</v>
      </c>
      <c r="LI39" s="263">
        <v>150197.10386492996</v>
      </c>
      <c r="LJ39" s="117">
        <v>187433.47142187646</v>
      </c>
      <c r="LK39" s="146">
        <v>714.60960000000023</v>
      </c>
      <c r="LL39" s="256">
        <v>3.0618750825280386E-2</v>
      </c>
      <c r="LM39" s="256">
        <v>3.1092325843595336E-2</v>
      </c>
      <c r="LN39" s="255">
        <v>35930.94909563721</v>
      </c>
      <c r="LO39" s="255">
        <v>1071.9144000000003</v>
      </c>
      <c r="LP39" s="292">
        <v>1</v>
      </c>
      <c r="LQ39" s="255">
        <v>150197.10386492996</v>
      </c>
      <c r="LR39" s="119">
        <v>186128.05296056718</v>
      </c>
      <c r="LS39" s="295">
        <v>714.60960000000023</v>
      </c>
      <c r="LT39" s="189">
        <v>8.0203384165434891E-2</v>
      </c>
      <c r="LU39" s="189">
        <v>8.3507413517812212E-2</v>
      </c>
      <c r="LV39" s="263">
        <v>37417.996877596837</v>
      </c>
      <c r="LW39" s="263">
        <v>1071.9144000000003</v>
      </c>
      <c r="LX39" s="296">
        <v>2</v>
      </c>
      <c r="LY39" s="263">
        <v>150197.10386492996</v>
      </c>
      <c r="LZ39" s="117">
        <v>187615.10074252679</v>
      </c>
      <c r="MA39" s="146">
        <v>714.60960000000023</v>
      </c>
      <c r="MB39" s="256">
        <v>-1.3479235632851489E-2</v>
      </c>
      <c r="MC39" s="256">
        <v>-1.3388797537718267E-2</v>
      </c>
      <c r="MD39" s="255">
        <v>23638.328319826905</v>
      </c>
      <c r="ME39" s="255">
        <v>1071.9144000000003</v>
      </c>
      <c r="MF39" s="292">
        <v>2</v>
      </c>
      <c r="MG39" s="255">
        <v>150197.10386492996</v>
      </c>
      <c r="MH39" s="119">
        <v>173835.43218475685</v>
      </c>
      <c r="MI39" s="295">
        <v>714.60960000000023</v>
      </c>
      <c r="MJ39" s="189">
        <v>3.3637551899721299E-2</v>
      </c>
      <c r="MK39" s="189">
        <v>3.4209691450601154E-2</v>
      </c>
      <c r="ML39" s="263">
        <v>39429.112839104411</v>
      </c>
      <c r="MM39" s="263">
        <v>1071.9144000000003</v>
      </c>
      <c r="MN39" s="296">
        <v>1</v>
      </c>
      <c r="MO39" s="263">
        <v>150197.10386492996</v>
      </c>
      <c r="MP39" s="117">
        <v>189626.21670403436</v>
      </c>
      <c r="MQ39" s="146">
        <v>714.60960000000023</v>
      </c>
      <c r="MR39" s="256">
        <v>-2.7518708573152365E-2</v>
      </c>
      <c r="MS39" s="256">
        <v>-2.7143518373455411E-2</v>
      </c>
      <c r="MT39" s="255">
        <v>35763.815672354176</v>
      </c>
      <c r="MU39" s="255">
        <v>1071.9144000000003</v>
      </c>
      <c r="MV39" s="292">
        <v>2</v>
      </c>
      <c r="MW39" s="255">
        <v>105693.64493634475</v>
      </c>
      <c r="MX39" s="119">
        <v>141457.46060869892</v>
      </c>
      <c r="MY39" s="295">
        <v>714.60960000000023</v>
      </c>
      <c r="MZ39" s="189">
        <v>-5.8378933477780802E-2</v>
      </c>
      <c r="NA39" s="189">
        <v>-5.670756537852617E-2</v>
      </c>
      <c r="NB39" s="263">
        <v>29528.858705451694</v>
      </c>
      <c r="NC39" s="263">
        <v>1071.9144000000003</v>
      </c>
      <c r="ND39" s="296">
        <v>1</v>
      </c>
      <c r="NE39" s="263">
        <v>150197.10386492996</v>
      </c>
      <c r="NF39" s="117">
        <v>179725.96257038164</v>
      </c>
      <c r="NG39" s="146">
        <v>714.60960000000023</v>
      </c>
      <c r="NH39" s="256">
        <v>8.8012925990312268E-2</v>
      </c>
      <c r="NI39" s="256">
        <v>9.2002237147309707E-2</v>
      </c>
      <c r="NJ39" s="255">
        <v>44217.32252870527</v>
      </c>
      <c r="NK39" s="255">
        <v>1071.9144000000003</v>
      </c>
      <c r="NL39" s="292">
        <v>1</v>
      </c>
      <c r="NM39" s="255">
        <v>150197.10386492996</v>
      </c>
      <c r="NN39" s="119">
        <v>194414.42639363522</v>
      </c>
      <c r="NO39" s="295">
        <v>714.60960000000023</v>
      </c>
      <c r="NP39" s="189">
        <v>1.2320033096554344E-2</v>
      </c>
      <c r="NQ39" s="189">
        <v>1.2396237328970328E-2</v>
      </c>
      <c r="NR39" s="263">
        <v>32712.294870596954</v>
      </c>
      <c r="NS39" s="263">
        <v>1071.9144000000003</v>
      </c>
      <c r="NT39" s="296">
        <v>2</v>
      </c>
      <c r="NU39" s="263">
        <v>150197.10386492996</v>
      </c>
      <c r="NV39" s="117">
        <v>182909.39873552692</v>
      </c>
      <c r="NW39" s="146">
        <v>714.60960000000023</v>
      </c>
      <c r="NX39" s="256">
        <v>3.2610634578501149E-2</v>
      </c>
      <c r="NY39" s="256">
        <v>3.3148188735723672E-2</v>
      </c>
      <c r="NZ39" s="255">
        <v>27890.248358395758</v>
      </c>
      <c r="OA39" s="255">
        <v>1071.9144000000003</v>
      </c>
      <c r="OB39" s="292">
        <v>2</v>
      </c>
      <c r="OC39" s="255">
        <v>150197.10386492996</v>
      </c>
      <c r="OD39" s="119">
        <v>178087.35222332572</v>
      </c>
      <c r="OE39" s="295">
        <v>714.60960000000023</v>
      </c>
      <c r="OF39" s="189">
        <v>2.0708276043631792E-3</v>
      </c>
      <c r="OG39" s="189">
        <v>2.072973248677501E-3</v>
      </c>
      <c r="OH39" s="263">
        <v>27024.431674025531</v>
      </c>
      <c r="OI39" s="263">
        <v>1071.9144000000003</v>
      </c>
      <c r="OJ39" s="296">
        <v>2</v>
      </c>
      <c r="OK39" s="263">
        <v>150197.10386492996</v>
      </c>
      <c r="OL39" s="117">
        <v>177221.53553895548</v>
      </c>
      <c r="OM39" s="146">
        <v>714.60960000000023</v>
      </c>
      <c r="ON39" s="256">
        <v>1.2799759311993838E-2</v>
      </c>
      <c r="OO39" s="256">
        <v>1.2882026858098916E-2</v>
      </c>
      <c r="OP39" s="255">
        <v>29878.119197663658</v>
      </c>
      <c r="OQ39" s="255">
        <v>1071.9144000000003</v>
      </c>
      <c r="OR39" s="292">
        <v>2</v>
      </c>
      <c r="OS39" s="255">
        <v>150197.10386492996</v>
      </c>
      <c r="OT39" s="119">
        <v>180075.22306259361</v>
      </c>
      <c r="OU39" s="295">
        <v>714.60960000000023</v>
      </c>
      <c r="OV39" s="189">
        <v>0.11676064613167807</v>
      </c>
      <c r="OW39" s="189">
        <v>0.12385039955457078</v>
      </c>
      <c r="OX39" s="263">
        <v>35444.533814504102</v>
      </c>
      <c r="OY39" s="263">
        <v>1071.9144000000003</v>
      </c>
      <c r="OZ39" s="296">
        <v>1</v>
      </c>
      <c r="PA39" s="263">
        <v>150197.10386492996</v>
      </c>
      <c r="PB39" s="117">
        <v>185641.63767943406</v>
      </c>
      <c r="PC39" s="146">
        <v>714.60960000000023</v>
      </c>
      <c r="PD39" s="256">
        <v>-6.7035999976870443E-3</v>
      </c>
      <c r="PE39" s="256">
        <v>-6.6811809952036505E-3</v>
      </c>
      <c r="PF39" s="255">
        <v>26598.154094483547</v>
      </c>
      <c r="PG39" s="255">
        <v>1071.9144000000003</v>
      </c>
      <c r="PH39" s="292">
        <v>1</v>
      </c>
      <c r="PI39" s="255">
        <v>47609.501653896761</v>
      </c>
      <c r="PJ39" s="119">
        <v>74207.655748380304</v>
      </c>
      <c r="PK39" s="295">
        <v>714.60960000000023</v>
      </c>
      <c r="PL39" s="189">
        <v>7.0365989679310056E-2</v>
      </c>
      <c r="PM39" s="189">
        <v>7.2900780018696709E-2</v>
      </c>
      <c r="PN39" s="263">
        <v>43798.301700821241</v>
      </c>
      <c r="PO39" s="263">
        <v>1071.9144000000003</v>
      </c>
      <c r="PP39" s="296">
        <v>2</v>
      </c>
      <c r="PQ39" s="263">
        <v>64217.436065975671</v>
      </c>
      <c r="PR39" s="117">
        <v>108015.73776679691</v>
      </c>
      <c r="PS39" s="146">
        <v>714.60960000000023</v>
      </c>
      <c r="PT39" s="256">
        <v>5.7156894695548936E-3</v>
      </c>
      <c r="PU39" s="256">
        <v>5.7320551882091841E-3</v>
      </c>
      <c r="PV39" s="255">
        <v>54064.087984195656</v>
      </c>
      <c r="PW39" s="255">
        <v>1071.9144000000003</v>
      </c>
      <c r="PX39" s="292">
        <v>2</v>
      </c>
      <c r="PY39" s="255">
        <v>150197.10386492996</v>
      </c>
      <c r="PZ39" s="119">
        <v>204261.19184912561</v>
      </c>
      <c r="QA39" s="295">
        <v>714.60960000000023</v>
      </c>
      <c r="QB39" s="189">
        <v>7.1767843505627149E-2</v>
      </c>
      <c r="QC39" s="189">
        <v>7.4405884804390698E-2</v>
      </c>
      <c r="QD39" s="263">
        <v>31884.894964942436</v>
      </c>
      <c r="QE39" s="263">
        <v>1071.9144000000003</v>
      </c>
      <c r="QF39" s="296">
        <v>1</v>
      </c>
      <c r="QG39" s="263">
        <v>62479.835513650709</v>
      </c>
      <c r="QH39" s="117">
        <v>94364.730478593148</v>
      </c>
      <c r="QI39" s="146">
        <v>714.60960000000023</v>
      </c>
      <c r="QJ39" s="256">
        <v>3.2406307692204969E-2</v>
      </c>
      <c r="QK39" s="256">
        <v>3.2937110348465914E-2</v>
      </c>
      <c r="QL39" s="255">
        <v>32689.503906250797</v>
      </c>
      <c r="QM39" s="255">
        <v>1071.9144000000003</v>
      </c>
      <c r="QN39" s="292">
        <v>1</v>
      </c>
      <c r="QO39" s="255">
        <v>150197.10386492996</v>
      </c>
      <c r="QP39" s="119">
        <v>182886.60777118074</v>
      </c>
      <c r="QQ39" s="295">
        <v>714.60960000000023</v>
      </c>
      <c r="QR39" s="189">
        <v>9.1215542276640599E-3</v>
      </c>
      <c r="QS39" s="189">
        <v>9.1632823821359288E-3</v>
      </c>
      <c r="QT39" s="263">
        <v>22983.684737915133</v>
      </c>
      <c r="QU39" s="263">
        <v>1071.9144000000003</v>
      </c>
      <c r="QV39" s="296">
        <v>2</v>
      </c>
      <c r="QW39" s="263">
        <v>150197.10386492996</v>
      </c>
      <c r="QX39" s="117">
        <v>173180.7886028451</v>
      </c>
      <c r="QY39" s="146">
        <v>714.60960000000023</v>
      </c>
      <c r="QZ39" s="256">
        <v>2.2587826187063276E-2</v>
      </c>
      <c r="RA39" s="256">
        <v>2.2844862783991227E-2</v>
      </c>
      <c r="RB39" s="255">
        <v>27230.236977440345</v>
      </c>
      <c r="RC39" s="255">
        <v>1071.9144000000003</v>
      </c>
      <c r="RD39" s="292">
        <v>1</v>
      </c>
      <c r="RE39" s="255">
        <v>150197.10386492996</v>
      </c>
      <c r="RF39" s="119">
        <v>177427.34084237029</v>
      </c>
      <c r="RG39" s="295">
        <v>714.60960000000023</v>
      </c>
      <c r="RH39" s="189">
        <v>7.9607605279598828E-2</v>
      </c>
      <c r="RI39" s="189">
        <v>8.286207493683051E-2</v>
      </c>
      <c r="RJ39" s="263">
        <v>30567.723646310496</v>
      </c>
      <c r="RK39" s="263">
        <v>1071.9144000000003</v>
      </c>
      <c r="RL39" s="296">
        <v>2</v>
      </c>
      <c r="RM39" s="263">
        <v>150197.10386492996</v>
      </c>
      <c r="RN39" s="117">
        <v>180764.82751124047</v>
      </c>
      <c r="RO39" s="146">
        <v>714.60960000000023</v>
      </c>
      <c r="RP39" s="256">
        <v>-1.6534088718298191E-2</v>
      </c>
      <c r="RQ39" s="256">
        <v>-1.6398150907178111E-2</v>
      </c>
      <c r="RR39" s="255">
        <v>26854.09502384709</v>
      </c>
      <c r="RS39" s="255">
        <v>1071.9144000000003</v>
      </c>
      <c r="RT39" s="292">
        <v>2</v>
      </c>
      <c r="RU39" s="255">
        <v>150197.10386492996</v>
      </c>
      <c r="RV39" s="119">
        <v>177051.19888877706</v>
      </c>
      <c r="RW39" s="295">
        <v>714.60960000000023</v>
      </c>
      <c r="RX39" s="189">
        <v>2.0598724588350176E-2</v>
      </c>
      <c r="RY39" s="189">
        <v>2.0812342546961515E-2</v>
      </c>
      <c r="RZ39" s="263">
        <v>36443.211533035952</v>
      </c>
      <c r="SA39" s="263">
        <v>1071.9144000000003</v>
      </c>
      <c r="SB39" s="296">
        <v>1</v>
      </c>
      <c r="SC39" s="263">
        <v>150197.10386492996</v>
      </c>
      <c r="SD39" s="117">
        <v>186640.3153979659</v>
      </c>
      <c r="SE39" s="146">
        <v>714.60960000000023</v>
      </c>
      <c r="SF39" s="256">
        <v>3.160171688848562E-2</v>
      </c>
      <c r="SG39" s="256">
        <v>3.2106352903376489E-2</v>
      </c>
      <c r="SH39" s="255">
        <v>33556.398915364363</v>
      </c>
      <c r="SI39" s="255">
        <v>1071.9144000000003</v>
      </c>
      <c r="SJ39" s="292">
        <v>2</v>
      </c>
      <c r="SK39" s="255">
        <v>64217.436065975671</v>
      </c>
      <c r="SL39" s="119">
        <v>97773.834981340042</v>
      </c>
      <c r="SM39" s="295">
        <v>714.60960000000023</v>
      </c>
      <c r="SN39" s="189">
        <v>5.6588857448693231E-3</v>
      </c>
      <c r="SO39" s="189">
        <v>5.6749274839873465E-3</v>
      </c>
      <c r="SP39" s="263">
        <v>28591.282176587429</v>
      </c>
      <c r="SQ39" s="263">
        <v>1071.9144000000003</v>
      </c>
      <c r="SR39" s="296">
        <v>2</v>
      </c>
      <c r="SS39" s="263">
        <v>150197.10386492996</v>
      </c>
      <c r="ST39" s="117">
        <v>178788.3860415174</v>
      </c>
      <c r="SU39" s="146">
        <v>714.60960000000023</v>
      </c>
      <c r="SV39" s="256">
        <v>5.2283698752431836E-2</v>
      </c>
      <c r="SW39" s="256">
        <v>5.3674626291830618E-2</v>
      </c>
      <c r="SX39" s="255">
        <v>23990.049778302066</v>
      </c>
      <c r="SY39" s="255">
        <v>1071.9144000000003</v>
      </c>
      <c r="SZ39" s="292">
        <v>1</v>
      </c>
      <c r="TA39" s="255">
        <v>150197.10386492996</v>
      </c>
      <c r="TB39" s="119">
        <v>174187.15364323201</v>
      </c>
      <c r="TC39" s="295">
        <v>714.60960000000023</v>
      </c>
      <c r="TD39" s="189">
        <v>4.1713354191540899E-3</v>
      </c>
      <c r="TE39" s="189">
        <v>4.1800475482691724E-3</v>
      </c>
      <c r="TF39" s="263">
        <v>31223.265899758571</v>
      </c>
      <c r="TG39" s="263">
        <v>1071.9144000000003</v>
      </c>
      <c r="TH39" s="296">
        <v>1</v>
      </c>
      <c r="TI39" s="263">
        <v>150197.10386492996</v>
      </c>
      <c r="TJ39" s="117">
        <v>181420.36976468854</v>
      </c>
      <c r="TK39" s="146">
        <v>714.60960000000023</v>
      </c>
      <c r="TL39" s="256">
        <v>-7.3814715146819795E-2</v>
      </c>
      <c r="TM39" s="256">
        <v>-7.1156221418411159E-2</v>
      </c>
      <c r="TN39" s="255">
        <v>29877.255977988716</v>
      </c>
      <c r="TO39" s="255">
        <v>1071.9144000000003</v>
      </c>
      <c r="TP39" s="292">
        <v>2</v>
      </c>
      <c r="TQ39" s="255">
        <v>150197.10386492996</v>
      </c>
      <c r="TR39" s="119">
        <v>180074.35984291867</v>
      </c>
      <c r="TS39" s="295">
        <v>714.60960000000023</v>
      </c>
      <c r="TT39" s="189">
        <v>-5.1667146839328923E-2</v>
      </c>
      <c r="TU39" s="189">
        <v>-5.0355093448775423E-2</v>
      </c>
      <c r="TV39" s="263">
        <v>53289.302813037706</v>
      </c>
      <c r="TW39" s="263">
        <v>1071.9144000000003</v>
      </c>
      <c r="TX39" s="296">
        <v>1</v>
      </c>
      <c r="TY39" s="263">
        <v>150197.10386492996</v>
      </c>
      <c r="TZ39" s="117">
        <v>203486.40667796767</v>
      </c>
      <c r="UA39" s="146">
        <v>714.60960000000023</v>
      </c>
      <c r="UB39" s="256">
        <v>6.7808449023902664E-2</v>
      </c>
      <c r="UC39" s="256">
        <v>7.0160298594703185E-2</v>
      </c>
      <c r="UD39" s="255">
        <v>29520.292284060182</v>
      </c>
      <c r="UE39" s="255">
        <v>1071.9144000000003</v>
      </c>
      <c r="UF39" s="292">
        <v>1</v>
      </c>
      <c r="UG39" s="255">
        <v>60840.589709570508</v>
      </c>
      <c r="UH39" s="119">
        <v>90360.881993630697</v>
      </c>
      <c r="UI39" s="295">
        <v>714.60960000000023</v>
      </c>
      <c r="UJ39" s="189">
        <v>7.3821255423041396E-2</v>
      </c>
      <c r="UK39" s="189">
        <v>7.661434932006661E-2</v>
      </c>
      <c r="UL39" s="263">
        <v>45913.590657667883</v>
      </c>
      <c r="UM39" s="263">
        <v>1071.9144000000003</v>
      </c>
      <c r="UN39" s="296">
        <v>2</v>
      </c>
      <c r="UO39" s="263">
        <v>150197.10386492996</v>
      </c>
      <c r="UP39" s="117">
        <v>196110.69452259783</v>
      </c>
      <c r="UQ39" s="146">
        <v>714.60960000000023</v>
      </c>
      <c r="UR39" s="256">
        <v>8.8245266340849032E-2</v>
      </c>
      <c r="US39" s="256">
        <v>9.2255982806411563E-2</v>
      </c>
      <c r="UT39" s="255">
        <v>36039.325095723631</v>
      </c>
      <c r="UU39" s="255">
        <v>1071.9144000000003</v>
      </c>
      <c r="UV39" s="292">
        <v>1</v>
      </c>
      <c r="UW39" s="255">
        <v>150197.10386492996</v>
      </c>
      <c r="UX39" s="119">
        <v>186236.4289606536</v>
      </c>
      <c r="UY39" s="295">
        <v>714.60960000000023</v>
      </c>
      <c r="UZ39" s="189">
        <v>9.1278173395583084E-2</v>
      </c>
      <c r="VA39" s="189">
        <v>9.5573722336862232E-2</v>
      </c>
      <c r="VB39" s="263">
        <v>32401.282252433051</v>
      </c>
      <c r="VC39" s="263">
        <v>1071.9144000000003</v>
      </c>
      <c r="VD39" s="296">
        <v>2</v>
      </c>
      <c r="VE39" s="263">
        <v>150197.10386492996</v>
      </c>
      <c r="VF39" s="117">
        <v>182598.386117363</v>
      </c>
      <c r="VG39" s="146">
        <v>714.60960000000023</v>
      </c>
      <c r="VH39" s="256">
        <v>-1.4681664667825787E-3</v>
      </c>
      <c r="VI39" s="256">
        <v>-1.467089237643826E-3</v>
      </c>
      <c r="VJ39" s="255">
        <v>39058.728516430441</v>
      </c>
      <c r="VK39" s="255">
        <v>1071.9144000000003</v>
      </c>
      <c r="VL39" s="292">
        <v>1</v>
      </c>
      <c r="VM39" s="255">
        <v>150197.10386492996</v>
      </c>
      <c r="VN39" s="119">
        <v>189255.83238136041</v>
      </c>
      <c r="VO39" s="295">
        <v>714.60960000000023</v>
      </c>
      <c r="VP39" s="189">
        <v>-6.1812000334819477E-4</v>
      </c>
      <c r="VQ39" s="189">
        <v>-6.1792900653390159E-4</v>
      </c>
      <c r="VR39" s="263">
        <v>30109.894169434505</v>
      </c>
      <c r="VS39" s="263">
        <v>1071.9144000000003</v>
      </c>
      <c r="VT39" s="296">
        <v>2</v>
      </c>
      <c r="VU39" s="263">
        <v>150197.10386492996</v>
      </c>
      <c r="VV39" s="117">
        <v>180306.99803436446</v>
      </c>
      <c r="VW39" s="146">
        <v>714.60960000000023</v>
      </c>
      <c r="VX39" s="256">
        <v>-5.6024253813246487E-2</v>
      </c>
      <c r="VY39" s="256">
        <v>-5.4483796761119585E-2</v>
      </c>
      <c r="VZ39" s="255">
        <v>40094.864912132725</v>
      </c>
      <c r="WA39" s="255">
        <v>1071.9144000000003</v>
      </c>
      <c r="WB39" s="292">
        <v>2</v>
      </c>
      <c r="WC39" s="255">
        <v>54783.498867056056</v>
      </c>
      <c r="WD39" s="119">
        <v>94878.363779188774</v>
      </c>
      <c r="WE39" s="295">
        <v>714.60960000000023</v>
      </c>
      <c r="WF39" s="189">
        <v>-1.1745481002497893E-2</v>
      </c>
      <c r="WG39" s="189">
        <v>-1.1676772109933009E-2</v>
      </c>
      <c r="WH39" s="263">
        <v>31017.001663150197</v>
      </c>
      <c r="WI39" s="263">
        <v>1071.9144000000003</v>
      </c>
      <c r="WJ39" s="296">
        <v>1</v>
      </c>
      <c r="WK39" s="263">
        <v>150197.10386492996</v>
      </c>
      <c r="WL39" s="117">
        <v>181214.10552808017</v>
      </c>
      <c r="WM39" s="146">
        <v>714.60960000000023</v>
      </c>
      <c r="WN39" s="256">
        <v>-7.2043597292389711E-2</v>
      </c>
      <c r="WO39" s="256">
        <v>-6.9509671932008299E-2</v>
      </c>
      <c r="WP39" s="255">
        <v>27124.312286427838</v>
      </c>
      <c r="WQ39" s="255">
        <v>1071.9144000000003</v>
      </c>
      <c r="WR39" s="292">
        <v>2</v>
      </c>
      <c r="WS39" s="255">
        <v>150197.10386492996</v>
      </c>
      <c r="WT39" s="119">
        <v>177321.41615135779</v>
      </c>
      <c r="WU39" s="295">
        <v>714.60960000000023</v>
      </c>
      <c r="WV39" s="189">
        <v>-5.3752242703273757E-2</v>
      </c>
      <c r="WW39" s="189">
        <v>-5.2333131199827854E-2</v>
      </c>
      <c r="WX39" s="263">
        <v>29043.711576000031</v>
      </c>
      <c r="WY39" s="263">
        <v>1071.9144000000003</v>
      </c>
      <c r="WZ39" s="296">
        <v>2</v>
      </c>
      <c r="XA39" s="263">
        <v>150197.10386492996</v>
      </c>
      <c r="XB39" s="117">
        <v>179240.81544092999</v>
      </c>
      <c r="XC39" s="146">
        <v>714.60960000000023</v>
      </c>
      <c r="XD39" s="256">
        <v>5.2738031560237146E-2</v>
      </c>
      <c r="XE39" s="256">
        <v>5.4153454008641022E-2</v>
      </c>
      <c r="XF39" s="255">
        <v>37027.78844156165</v>
      </c>
      <c r="XG39" s="255">
        <v>1071.9144000000003</v>
      </c>
      <c r="XH39" s="292">
        <v>1</v>
      </c>
      <c r="XI39" s="255">
        <v>150197.10386492996</v>
      </c>
      <c r="XJ39" s="119">
        <v>187224.89230649162</v>
      </c>
      <c r="XK39" s="295">
        <v>714.60960000000023</v>
      </c>
      <c r="XL39" s="189">
        <v>5.5451710183611329E-2</v>
      </c>
      <c r="XM39" s="189">
        <v>5.7017972636151493E-2</v>
      </c>
      <c r="XN39" s="263">
        <v>31127.249470676736</v>
      </c>
      <c r="XO39" s="263">
        <v>1071.9144000000003</v>
      </c>
      <c r="XP39" s="296">
        <v>2</v>
      </c>
      <c r="XQ39" s="263">
        <v>150197.10386492996</v>
      </c>
      <c r="XR39" s="117">
        <v>181324.35333560669</v>
      </c>
      <c r="XS39" s="146">
        <v>714.60960000000023</v>
      </c>
      <c r="XT39" s="256">
        <v>-1.2294302212408096E-3</v>
      </c>
      <c r="XU39" s="256">
        <v>-1.2286747815248855E-3</v>
      </c>
      <c r="XV39" s="255">
        <v>34410.814892208051</v>
      </c>
      <c r="XW39" s="255">
        <v>1071.9144000000003</v>
      </c>
      <c r="XX39" s="292">
        <v>1</v>
      </c>
      <c r="XY39" s="255">
        <v>150197.10386492996</v>
      </c>
      <c r="XZ39" s="119">
        <v>184607.91875713802</v>
      </c>
      <c r="YA39" s="295">
        <v>714.60960000000023</v>
      </c>
      <c r="YB39" s="189">
        <v>1.6236543008582426E-2</v>
      </c>
      <c r="YC39" s="189">
        <v>1.6369071972207605E-2</v>
      </c>
      <c r="YD39" s="263">
        <v>31145.136065246577</v>
      </c>
      <c r="YE39" s="263">
        <v>1071.9144000000003</v>
      </c>
      <c r="YF39" s="296">
        <v>2</v>
      </c>
      <c r="YG39" s="263">
        <v>150197.10386492996</v>
      </c>
      <c r="YH39" s="117">
        <v>181342.23993017653</v>
      </c>
      <c r="YI39" s="146">
        <v>714.60960000000023</v>
      </c>
      <c r="YJ39" s="256">
        <v>-8.3854726304361908E-3</v>
      </c>
      <c r="YK39" s="256">
        <v>-8.3504126215085961E-3</v>
      </c>
      <c r="YL39" s="255">
        <v>39587.699090783557</v>
      </c>
      <c r="YM39" s="255">
        <v>1071.9144000000003</v>
      </c>
      <c r="YN39" s="292">
        <v>1</v>
      </c>
      <c r="YO39" s="255">
        <v>150197.10386492996</v>
      </c>
      <c r="YP39" s="119">
        <v>189784.80295571353</v>
      </c>
      <c r="YQ39" s="295">
        <v>714.60960000000023</v>
      </c>
      <c r="YR39" s="189">
        <v>-3.2530416886600806E-2</v>
      </c>
      <c r="YS39" s="189">
        <v>-3.2006993949981188E-2</v>
      </c>
      <c r="YT39" s="263">
        <v>26777.726683543322</v>
      </c>
      <c r="YU39" s="263">
        <v>1071.9144000000003</v>
      </c>
      <c r="YV39" s="296">
        <v>1</v>
      </c>
      <c r="YW39" s="263">
        <v>150197.10386492996</v>
      </c>
      <c r="YX39" s="117">
        <v>176974.83054847328</v>
      </c>
      <c r="YY39" s="146">
        <v>714.60960000000023</v>
      </c>
      <c r="YZ39" s="256">
        <v>-1.7638543550935751E-2</v>
      </c>
      <c r="ZA39" s="256">
        <v>-1.7483895034757779E-2</v>
      </c>
      <c r="ZB39" s="255">
        <v>34370.860168418432</v>
      </c>
      <c r="ZC39" s="255">
        <v>1071.9144000000003</v>
      </c>
      <c r="ZD39" s="292">
        <v>1</v>
      </c>
      <c r="ZE39" s="255">
        <v>150197.10386492996</v>
      </c>
      <c r="ZF39" s="119">
        <v>184567.9640333484</v>
      </c>
      <c r="ZG39" s="295">
        <v>714.60960000000023</v>
      </c>
      <c r="ZH39" s="189">
        <v>-2.3253696423589411E-2</v>
      </c>
      <c r="ZI39" s="189">
        <v>-2.2985412777200565E-2</v>
      </c>
      <c r="ZJ39" s="263">
        <v>31615.946612339649</v>
      </c>
      <c r="ZK39" s="263">
        <v>1071.9144000000003</v>
      </c>
      <c r="ZL39" s="296">
        <v>1</v>
      </c>
      <c r="ZM39" s="263">
        <v>50883.780441983792</v>
      </c>
      <c r="ZN39" s="117">
        <v>82499.727054323448</v>
      </c>
      <c r="ZO39" s="146">
        <v>714.60960000000023</v>
      </c>
      <c r="ZP39" s="256">
        <v>-8.1958202250143365E-3</v>
      </c>
      <c r="ZQ39" s="256">
        <v>-8.1623260569556599E-3</v>
      </c>
      <c r="ZR39" s="255">
        <v>31055.152874499767</v>
      </c>
      <c r="ZS39" s="255">
        <v>1071.9144000000003</v>
      </c>
      <c r="ZT39" s="292">
        <v>1</v>
      </c>
      <c r="ZU39" s="255">
        <v>150197.10386492996</v>
      </c>
      <c r="ZV39" s="119">
        <v>181252.25673942972</v>
      </c>
      <c r="ZW39" s="295">
        <v>714.60960000000023</v>
      </c>
      <c r="ZX39" s="189">
        <v>2.6888431232690406E-2</v>
      </c>
      <c r="ZY39" s="189">
        <v>2.7253186998050127E-2</v>
      </c>
      <c r="ZZ39" s="263">
        <v>29593.788355915683</v>
      </c>
      <c r="AAA39" s="263">
        <v>1071.9144000000003</v>
      </c>
      <c r="AAB39" s="296">
        <v>2</v>
      </c>
      <c r="AAC39" s="263">
        <v>150197.10386492996</v>
      </c>
      <c r="AAD39" s="117">
        <v>179790.89222084565</v>
      </c>
      <c r="AAE39" s="146">
        <v>714.60960000000023</v>
      </c>
      <c r="AAF39" s="256">
        <v>3.6931058246121293E-2</v>
      </c>
      <c r="AAG39" s="256">
        <v>3.7621482927315597E-2</v>
      </c>
      <c r="AAH39" s="255">
        <v>31680.399040978824</v>
      </c>
      <c r="AAI39" s="255">
        <v>1071.9144000000003</v>
      </c>
      <c r="AAJ39" s="292">
        <v>1</v>
      </c>
      <c r="AAK39" s="255">
        <v>150197.10386492996</v>
      </c>
      <c r="AAL39" s="119">
        <v>181877.5029059088</v>
      </c>
      <c r="AAM39" s="295">
        <v>714.60960000000023</v>
      </c>
      <c r="AAN39" s="189">
        <v>-3.8893094385842625E-2</v>
      </c>
      <c r="AAO39" s="189">
        <v>-3.8146468807376599E-2</v>
      </c>
      <c r="AAP39" s="263">
        <v>28298.435361295069</v>
      </c>
      <c r="AAQ39" s="263">
        <v>1071.9144000000003</v>
      </c>
      <c r="AAR39" s="296">
        <v>2</v>
      </c>
      <c r="AAS39" s="263">
        <v>150197.10386492996</v>
      </c>
      <c r="AAT39" s="117">
        <v>178495.53922622502</v>
      </c>
      <c r="AAU39" s="146">
        <v>714.60960000000023</v>
      </c>
      <c r="AAV39" s="256">
        <v>1.5917474743368812E-2</v>
      </c>
      <c r="AAW39" s="256">
        <v>1.6044832585596636E-2</v>
      </c>
      <c r="AAX39" s="255">
        <v>39311.803288600095</v>
      </c>
      <c r="AAY39" s="255">
        <v>1071.9144000000003</v>
      </c>
      <c r="AAZ39" s="292">
        <v>1</v>
      </c>
      <c r="ABA39" s="255">
        <v>150197.10386492996</v>
      </c>
      <c r="ABB39" s="119">
        <v>189508.90715353005</v>
      </c>
      <c r="ABC39" s="295">
        <v>714.60960000000023</v>
      </c>
      <c r="ABD39" s="189">
        <v>1.5420747360233196E-3</v>
      </c>
      <c r="ABE39" s="189">
        <v>1.5432643446788852E-3</v>
      </c>
      <c r="ABF39" s="263">
        <v>28315.427888587586</v>
      </c>
      <c r="ABG39" s="263">
        <v>1071.9144000000003</v>
      </c>
      <c r="ABH39" s="296">
        <v>1</v>
      </c>
      <c r="ABI39" s="263">
        <v>150197.10386492996</v>
      </c>
      <c r="ABJ39" s="117">
        <v>178512.53175351754</v>
      </c>
      <c r="ABK39" s="146">
        <v>714.60960000000023</v>
      </c>
      <c r="ABL39" s="256">
        <v>4.4168702903112353E-2</v>
      </c>
      <c r="ABM39" s="256">
        <v>4.5158661316699655E-2</v>
      </c>
      <c r="ABN39" s="255">
        <v>38640.809621892971</v>
      </c>
      <c r="ABO39" s="255">
        <v>1071.9144000000003</v>
      </c>
      <c r="ABP39" s="292">
        <v>1</v>
      </c>
      <c r="ABQ39" s="255">
        <v>150197.10386492996</v>
      </c>
      <c r="ABR39" s="119">
        <v>188837.91348682292</v>
      </c>
      <c r="ABS39" s="295">
        <v>714.60960000000023</v>
      </c>
      <c r="ABT39" s="189">
        <v>1.138623236911987E-2</v>
      </c>
      <c r="ABU39" s="189">
        <v>1.1451302245298889E-2</v>
      </c>
      <c r="ABV39" s="263">
        <v>42924.096442793925</v>
      </c>
      <c r="ABW39" s="263">
        <v>1071.9144000000003</v>
      </c>
      <c r="ABX39" s="296">
        <v>1</v>
      </c>
      <c r="ABY39" s="263">
        <v>44860.354045395259</v>
      </c>
      <c r="ABZ39" s="117">
        <v>87784.450488189177</v>
      </c>
      <c r="ACA39" s="146">
        <v>714.60960000000023</v>
      </c>
      <c r="ACB39" s="256">
        <v>8.2911561936352407E-3</v>
      </c>
      <c r="ACC39" s="256">
        <v>8.3256230199102443E-3</v>
      </c>
      <c r="ACD39" s="255">
        <v>26906.910360207665</v>
      </c>
      <c r="ACE39" s="255">
        <v>1071.9144000000003</v>
      </c>
      <c r="ACF39" s="292">
        <v>2</v>
      </c>
      <c r="ACG39" s="255">
        <v>150197.10386492996</v>
      </c>
      <c r="ACH39" s="119">
        <v>177104.01422513762</v>
      </c>
      <c r="ACI39" s="295">
        <v>714.60960000000023</v>
      </c>
      <c r="ACJ39" s="189">
        <v>6.9095214894838372E-2</v>
      </c>
      <c r="ACK39" s="189">
        <v>7.1538230691234439E-2</v>
      </c>
      <c r="ACL39" s="263">
        <v>30088.31459486419</v>
      </c>
      <c r="ACM39" s="263">
        <v>1071.9144000000003</v>
      </c>
      <c r="ACN39" s="296">
        <v>1</v>
      </c>
      <c r="ACO39" s="263">
        <v>150197.10386492996</v>
      </c>
      <c r="ACP39" s="117">
        <v>180285.41845979413</v>
      </c>
      <c r="ACQ39" s="146">
        <v>714.60960000000023</v>
      </c>
      <c r="ACR39" s="256">
        <v>6.1599174918424399E-2</v>
      </c>
      <c r="ACS39" s="256">
        <v>6.353596739148859E-2</v>
      </c>
      <c r="ACT39" s="255">
        <v>27414.729074010531</v>
      </c>
      <c r="ACU39" s="255">
        <v>1071.9144000000003</v>
      </c>
      <c r="ACV39" s="292">
        <v>1</v>
      </c>
      <c r="ACW39" s="255">
        <v>150197.10386492996</v>
      </c>
      <c r="ACX39" s="119">
        <v>177611.8329389405</v>
      </c>
      <c r="ACY39" s="295">
        <v>714.60960000000023</v>
      </c>
      <c r="ACZ39" s="189">
        <v>-6.5235045028786645E-2</v>
      </c>
      <c r="ADA39" s="189">
        <v>-6.3152763788836941E-2</v>
      </c>
      <c r="ADB39" s="263">
        <v>30600.966395159394</v>
      </c>
      <c r="ADC39" s="263">
        <v>1071.9144000000003</v>
      </c>
      <c r="ADD39" s="296">
        <v>2</v>
      </c>
      <c r="ADE39" s="263">
        <v>150197.10386492996</v>
      </c>
      <c r="ADF39" s="117">
        <v>180798.07026008936</v>
      </c>
      <c r="ADG39" s="146">
        <v>714.60960000000023</v>
      </c>
      <c r="ADH39" s="256">
        <v>1.5592954035191058E-2</v>
      </c>
      <c r="ADI39" s="256">
        <v>1.571515849291405E-2</v>
      </c>
      <c r="ADJ39" s="255">
        <v>30335.348502279008</v>
      </c>
      <c r="ADK39" s="255">
        <v>1071.9144000000003</v>
      </c>
      <c r="ADL39" s="292">
        <v>2</v>
      </c>
      <c r="ADM39" s="255">
        <v>150197.10386492996</v>
      </c>
      <c r="ADN39" s="119">
        <v>180532.45236720896</v>
      </c>
      <c r="ADO39" s="295">
        <v>714.60960000000023</v>
      </c>
      <c r="ADP39" s="189">
        <v>-3.5076756556876476E-2</v>
      </c>
      <c r="ADQ39" s="189">
        <v>-3.4468697445094065E-2</v>
      </c>
      <c r="ADR39" s="263">
        <v>31316.726719900191</v>
      </c>
      <c r="ADS39" s="263">
        <v>1071.9144000000003</v>
      </c>
      <c r="ADT39" s="296">
        <v>1</v>
      </c>
      <c r="ADU39" s="263">
        <v>150197.10386492996</v>
      </c>
      <c r="ADV39" s="117">
        <v>181513.83058483014</v>
      </c>
    </row>
    <row r="40" spans="1:802" x14ac:dyDescent="0.35">
      <c r="A40" s="15">
        <v>46446</v>
      </c>
      <c r="B40" s="16">
        <v>1786.5240000000006</v>
      </c>
      <c r="C40" s="146">
        <v>714.60960000000023</v>
      </c>
      <c r="D40" s="256">
        <v>4.5133225848767368E-2</v>
      </c>
      <c r="E40" s="256">
        <v>4.6167227141640454E-2</v>
      </c>
      <c r="F40" s="255">
        <v>27283.020540561713</v>
      </c>
      <c r="G40" s="255">
        <v>1071.9144000000003</v>
      </c>
      <c r="H40" s="292">
        <v>2</v>
      </c>
      <c r="I40" s="255">
        <v>160280.84449682577</v>
      </c>
      <c r="J40" s="119">
        <v>187563.86503738747</v>
      </c>
      <c r="K40" s="295">
        <v>714.60960000000023</v>
      </c>
      <c r="L40" s="189">
        <v>5.2816776543375937E-2</v>
      </c>
      <c r="M40" s="189">
        <v>5.4236466572971098E-2</v>
      </c>
      <c r="N40" s="263">
        <v>36664.457509439759</v>
      </c>
      <c r="O40" s="263">
        <v>1071.9144000000003</v>
      </c>
      <c r="P40" s="296">
        <v>1</v>
      </c>
      <c r="Q40" s="263">
        <v>160280.84449682577</v>
      </c>
      <c r="R40" s="117">
        <v>196945.30200626553</v>
      </c>
      <c r="S40" s="146">
        <v>714.60960000000023</v>
      </c>
      <c r="T40" s="256">
        <v>4.1941110381076785E-2</v>
      </c>
      <c r="U40" s="256">
        <v>4.2833064900669404E-2</v>
      </c>
      <c r="V40" s="255">
        <v>32469.499467025271</v>
      </c>
      <c r="W40" s="255">
        <v>1071.9144000000003</v>
      </c>
      <c r="X40" s="292">
        <v>1</v>
      </c>
      <c r="Y40" s="255">
        <v>160280.84449682577</v>
      </c>
      <c r="Z40" s="119">
        <v>192750.34396385105</v>
      </c>
      <c r="AA40" s="295">
        <v>714.60960000000023</v>
      </c>
      <c r="AB40" s="189">
        <v>6.1338996626395768E-2</v>
      </c>
      <c r="AC40" s="189">
        <v>6.3259294413693823E-2</v>
      </c>
      <c r="AD40" s="263">
        <v>39063.352538061867</v>
      </c>
      <c r="AE40" s="263">
        <v>1071.9144000000003</v>
      </c>
      <c r="AF40" s="296">
        <v>2</v>
      </c>
      <c r="AG40" s="263">
        <v>160280.84449682577</v>
      </c>
      <c r="AH40" s="117">
        <v>199344.19703488762</v>
      </c>
      <c r="AI40" s="146">
        <v>714.60960000000023</v>
      </c>
      <c r="AJ40" s="256">
        <v>1.3995443703721536E-2</v>
      </c>
      <c r="AK40" s="256">
        <v>1.4093838415984106E-2</v>
      </c>
      <c r="AL40" s="255">
        <v>32129.581049701959</v>
      </c>
      <c r="AM40" s="255">
        <v>1071.9144000000003</v>
      </c>
      <c r="AN40" s="292">
        <v>1</v>
      </c>
      <c r="AO40" s="255">
        <v>160280.84449682577</v>
      </c>
      <c r="AP40" s="119">
        <v>192410.42554652772</v>
      </c>
      <c r="AQ40" s="295">
        <v>714.60960000000023</v>
      </c>
      <c r="AR40" s="189">
        <v>-1.1363621770275608E-2</v>
      </c>
      <c r="AS40" s="189">
        <v>-1.1299299694866982E-2</v>
      </c>
      <c r="AT40" s="263">
        <v>27307.072280448992</v>
      </c>
      <c r="AU40" s="263">
        <v>1071.9144000000003</v>
      </c>
      <c r="AV40" s="296">
        <v>1</v>
      </c>
      <c r="AW40" s="263">
        <v>160280.84449682577</v>
      </c>
      <c r="AX40" s="117">
        <v>187587.91677727475</v>
      </c>
      <c r="AY40" s="146">
        <v>714.60960000000023</v>
      </c>
      <c r="AZ40" s="256">
        <v>0.1121120773745138</v>
      </c>
      <c r="BA40" s="256">
        <v>0.11863822765509768</v>
      </c>
      <c r="BB40" s="255">
        <v>39748.485654240896</v>
      </c>
      <c r="BC40" s="255">
        <v>1071.9144000000003</v>
      </c>
      <c r="BD40" s="292">
        <v>1</v>
      </c>
      <c r="BE40" s="255">
        <v>69142.396629934214</v>
      </c>
      <c r="BF40" s="119">
        <v>108890.88228417511</v>
      </c>
      <c r="BG40" s="295">
        <v>714.60960000000023</v>
      </c>
      <c r="BH40" s="189">
        <v>5.4592264035754061E-2</v>
      </c>
      <c r="BI40" s="189">
        <v>5.6109912881477264E-2</v>
      </c>
      <c r="BJ40" s="263">
        <v>25610.742439548369</v>
      </c>
      <c r="BK40" s="263">
        <v>1071.9144000000003</v>
      </c>
      <c r="BL40" s="296">
        <v>2</v>
      </c>
      <c r="BM40" s="263">
        <v>160280.84449682577</v>
      </c>
      <c r="BN40" s="117">
        <v>185891.58693637414</v>
      </c>
      <c r="BO40" s="146">
        <v>714.60960000000023</v>
      </c>
      <c r="BP40" s="256">
        <v>-7.6238734090701477E-2</v>
      </c>
      <c r="BQ40" s="256">
        <v>-7.340502965557405E-2</v>
      </c>
      <c r="BR40" s="255">
        <v>26897.82268375294</v>
      </c>
      <c r="BS40" s="255">
        <v>1071.9144000000003</v>
      </c>
      <c r="BT40" s="292">
        <v>1</v>
      </c>
      <c r="BU40" s="255">
        <v>160280.84449682577</v>
      </c>
      <c r="BV40" s="119">
        <v>187178.66718057872</v>
      </c>
      <c r="BW40" s="295">
        <v>714.60960000000023</v>
      </c>
      <c r="BX40" s="189">
        <v>4.7521548600135015E-2</v>
      </c>
      <c r="BY40" s="189">
        <v>4.8668798222423426E-2</v>
      </c>
      <c r="BZ40" s="263">
        <v>43598.55548292982</v>
      </c>
      <c r="CA40" s="263">
        <v>1071.9144000000003</v>
      </c>
      <c r="CB40" s="296">
        <v>1</v>
      </c>
      <c r="CC40" s="263">
        <v>160280.84449682577</v>
      </c>
      <c r="CD40" s="117">
        <v>203879.39997975557</v>
      </c>
      <c r="CE40" s="146">
        <v>714.60960000000023</v>
      </c>
      <c r="CF40" s="256">
        <v>-5.727652941405776E-2</v>
      </c>
      <c r="CG40" s="256">
        <v>-5.5667102565476023E-2</v>
      </c>
      <c r="CH40" s="255">
        <v>23588.659173802174</v>
      </c>
      <c r="CI40" s="255">
        <v>1071.9144000000003</v>
      </c>
      <c r="CJ40" s="292">
        <v>1</v>
      </c>
      <c r="CK40" s="255">
        <v>52628.17823610967</v>
      </c>
      <c r="CL40" s="119">
        <v>76216.837409911852</v>
      </c>
      <c r="CM40" s="295">
        <v>714.60960000000023</v>
      </c>
      <c r="CN40" s="189">
        <v>2.627911642823226E-2</v>
      </c>
      <c r="CO40" s="189">
        <v>2.6627457075897309E-2</v>
      </c>
      <c r="CP40" s="263">
        <v>49602.684784154648</v>
      </c>
      <c r="CQ40" s="263">
        <v>1071.9144000000003</v>
      </c>
      <c r="CR40" s="296">
        <v>2</v>
      </c>
      <c r="CS40" s="263">
        <v>160280.84449682577</v>
      </c>
      <c r="CT40" s="117">
        <v>209883.52928098041</v>
      </c>
      <c r="CU40" s="146">
        <v>714.60960000000023</v>
      </c>
      <c r="CV40" s="256">
        <v>-3.386738073688083E-2</v>
      </c>
      <c r="CW40" s="256">
        <v>-3.330030086145408E-2</v>
      </c>
      <c r="CX40" s="255">
        <v>44936.493998782003</v>
      </c>
      <c r="CY40" s="255">
        <v>1071.9144000000003</v>
      </c>
      <c r="CZ40" s="292">
        <v>1</v>
      </c>
      <c r="DA40" s="255">
        <v>49539.235983197381</v>
      </c>
      <c r="DB40" s="119">
        <v>94475.729981979384</v>
      </c>
      <c r="DC40" s="295">
        <v>714.60960000000023</v>
      </c>
      <c r="DD40" s="189">
        <v>2.5168680125525561E-2</v>
      </c>
      <c r="DE40" s="189">
        <v>2.5488085395120041E-2</v>
      </c>
      <c r="DF40" s="263">
        <v>28195.61660103808</v>
      </c>
      <c r="DG40" s="263">
        <v>1071.9144000000003</v>
      </c>
      <c r="DH40" s="296">
        <v>2</v>
      </c>
      <c r="DI40" s="263">
        <v>160280.84449682577</v>
      </c>
      <c r="DJ40" s="117">
        <v>188476.46109786385</v>
      </c>
      <c r="DK40" s="146">
        <v>714.60960000000023</v>
      </c>
      <c r="DL40" s="256">
        <v>8.5447267804163049E-2</v>
      </c>
      <c r="DM40" s="256">
        <v>8.9204123704514915E-2</v>
      </c>
      <c r="DN40" s="255">
        <v>31947.375939697147</v>
      </c>
      <c r="DO40" s="255">
        <v>1071.9144000000003</v>
      </c>
      <c r="DP40" s="292">
        <v>2</v>
      </c>
      <c r="DQ40" s="255">
        <v>160280.84449682577</v>
      </c>
      <c r="DR40" s="119">
        <v>192228.22043652291</v>
      </c>
      <c r="DS40" s="295">
        <v>714.60960000000023</v>
      </c>
      <c r="DT40" s="189">
        <v>1.7543248959643567E-2</v>
      </c>
      <c r="DU40" s="189">
        <v>1.7698035580257621E-2</v>
      </c>
      <c r="DV40" s="263">
        <v>26859.455718616307</v>
      </c>
      <c r="DW40" s="263">
        <v>1071.9144000000003</v>
      </c>
      <c r="DX40" s="296">
        <v>1</v>
      </c>
      <c r="DY40" s="263">
        <v>160280.84449682577</v>
      </c>
      <c r="DZ40" s="117">
        <v>187140.30021544208</v>
      </c>
      <c r="EA40" s="146">
        <v>714.60960000000023</v>
      </c>
      <c r="EB40" s="256">
        <v>7.6192686664258071E-3</v>
      </c>
      <c r="EC40" s="256">
        <v>7.6483691551276767E-3</v>
      </c>
      <c r="ED40" s="255">
        <v>35724.895773684679</v>
      </c>
      <c r="EE40" s="255">
        <v>1071.9144000000003</v>
      </c>
      <c r="EF40" s="292">
        <v>1</v>
      </c>
      <c r="EG40" s="255">
        <v>67300.540044469744</v>
      </c>
      <c r="EH40" s="119">
        <v>103025.43581815442</v>
      </c>
      <c r="EI40" s="295">
        <v>714.60960000000023</v>
      </c>
      <c r="EJ40" s="189">
        <v>-9.0044873435816492E-2</v>
      </c>
      <c r="EK40" s="189">
        <v>-8.6109825041011057E-2</v>
      </c>
      <c r="EL40" s="263">
        <v>24312.979425626363</v>
      </c>
      <c r="EM40" s="263">
        <v>1071.9144000000003</v>
      </c>
      <c r="EN40" s="296">
        <v>1</v>
      </c>
      <c r="EO40" s="263">
        <v>160280.84449682577</v>
      </c>
      <c r="EP40" s="117">
        <v>184593.82392245214</v>
      </c>
      <c r="EQ40" s="146">
        <v>714.60960000000023</v>
      </c>
      <c r="ER40" s="256">
        <v>-3.3577159361402729E-2</v>
      </c>
      <c r="ES40" s="256">
        <v>-3.3019703229349995E-2</v>
      </c>
      <c r="ET40" s="255">
        <v>25738.627595377853</v>
      </c>
      <c r="EU40" s="255">
        <v>1071.9144000000003</v>
      </c>
      <c r="EV40" s="292">
        <v>1</v>
      </c>
      <c r="EW40" s="255">
        <v>160280.84449682577</v>
      </c>
      <c r="EX40" s="119">
        <v>186019.47209220362</v>
      </c>
      <c r="EY40" s="295">
        <v>714.60960000000023</v>
      </c>
      <c r="EZ40" s="189">
        <v>1.0186143003275836E-2</v>
      </c>
      <c r="FA40" s="189">
        <v>1.0238198355538186E-2</v>
      </c>
      <c r="FB40" s="263">
        <v>26509.968171434772</v>
      </c>
      <c r="FC40" s="263">
        <v>1071.9144000000003</v>
      </c>
      <c r="FD40" s="296">
        <v>1</v>
      </c>
      <c r="FE40" s="263">
        <v>160280.84449682577</v>
      </c>
      <c r="FF40" s="117">
        <v>186790.81266826054</v>
      </c>
      <c r="FG40" s="146">
        <v>714.60960000000023</v>
      </c>
      <c r="FH40" s="256">
        <v>9.2815605056517057E-3</v>
      </c>
      <c r="FI40" s="256">
        <v>9.3247677618244484E-3</v>
      </c>
      <c r="FJ40" s="255">
        <v>51669.415916487364</v>
      </c>
      <c r="FK40" s="255">
        <v>1071.9144000000003</v>
      </c>
      <c r="FL40" s="292">
        <v>1</v>
      </c>
      <c r="FM40" s="255">
        <v>160280.84449682577</v>
      </c>
      <c r="FN40" s="119">
        <v>211950.26041331314</v>
      </c>
      <c r="FO40" s="295">
        <v>714.60960000000023</v>
      </c>
      <c r="FP40" s="189">
        <v>5.1922493936050786E-2</v>
      </c>
      <c r="FQ40" s="189">
        <v>5.329410266953527E-2</v>
      </c>
      <c r="FR40" s="263">
        <v>42558.964587518763</v>
      </c>
      <c r="FS40" s="263">
        <v>1071.9144000000003</v>
      </c>
      <c r="FT40" s="296">
        <v>1</v>
      </c>
      <c r="FU40" s="263">
        <v>59142.423199079421</v>
      </c>
      <c r="FV40" s="117">
        <v>101701.38778659818</v>
      </c>
      <c r="FW40" s="146">
        <v>714.60960000000023</v>
      </c>
      <c r="FX40" s="256">
        <v>3.142867142623107E-2</v>
      </c>
      <c r="FY40" s="256">
        <v>3.1927767034625187E-2</v>
      </c>
      <c r="FZ40" s="255">
        <v>36107.564972146232</v>
      </c>
      <c r="GA40" s="255">
        <v>1071.9144000000003</v>
      </c>
      <c r="GB40" s="292">
        <v>1</v>
      </c>
      <c r="GC40" s="255">
        <v>51537.986153130572</v>
      </c>
      <c r="GD40" s="119">
        <v>87645.551125276805</v>
      </c>
      <c r="GE40" s="295">
        <v>714.60960000000023</v>
      </c>
      <c r="GF40" s="189">
        <v>8.3709985602482793E-3</v>
      </c>
      <c r="GG40" s="189">
        <v>8.4061333379932268E-3</v>
      </c>
      <c r="GH40" s="263">
        <v>21642.981605527813</v>
      </c>
      <c r="GI40" s="263">
        <v>1071.9144000000003</v>
      </c>
      <c r="GJ40" s="296">
        <v>1</v>
      </c>
      <c r="GK40" s="263">
        <v>160280.84449682577</v>
      </c>
      <c r="GL40" s="117">
        <v>181923.82610235357</v>
      </c>
      <c r="GM40" s="146">
        <v>714.60960000000023</v>
      </c>
      <c r="GN40" s="256">
        <v>-5.3423816044916535E-2</v>
      </c>
      <c r="GO40" s="256">
        <v>-5.2021841021673509E-2</v>
      </c>
      <c r="GP40" s="255">
        <v>35452.023582828624</v>
      </c>
      <c r="GQ40" s="255">
        <v>1071.9144000000003</v>
      </c>
      <c r="GR40" s="292">
        <v>1</v>
      </c>
      <c r="GS40" s="255">
        <v>47760.355447478985</v>
      </c>
      <c r="GT40" s="119">
        <v>83212.379030307609</v>
      </c>
      <c r="GU40" s="295">
        <v>714.60960000000023</v>
      </c>
      <c r="GV40" s="189">
        <v>0.13834128334520782</v>
      </c>
      <c r="GW40" s="189">
        <v>0.14836740207263599</v>
      </c>
      <c r="GX40" s="263">
        <v>29421.391701400742</v>
      </c>
      <c r="GY40" s="263">
        <v>1071.9144000000003</v>
      </c>
      <c r="GZ40" s="296">
        <v>2</v>
      </c>
      <c r="HA40" s="263">
        <v>160280.84449682577</v>
      </c>
      <c r="HB40" s="117">
        <v>189702.23619822651</v>
      </c>
      <c r="HC40" s="146">
        <v>714.60960000000023</v>
      </c>
      <c r="HD40" s="256">
        <v>1.812455574444205E-4</v>
      </c>
      <c r="HE40" s="256">
        <v>1.8126198341272826E-4</v>
      </c>
      <c r="HF40" s="255">
        <v>25737.574073695429</v>
      </c>
      <c r="HG40" s="255">
        <v>1071.9144000000003</v>
      </c>
      <c r="HH40" s="292">
        <v>2</v>
      </c>
      <c r="HI40" s="255">
        <v>160280.84449682577</v>
      </c>
      <c r="HJ40" s="119">
        <v>186018.4185705212</v>
      </c>
      <c r="HK40" s="295">
        <v>714.60960000000023</v>
      </c>
      <c r="HL40" s="189">
        <v>4.2412255971848362E-2</v>
      </c>
      <c r="HM40" s="189">
        <v>4.332450686237399E-2</v>
      </c>
      <c r="HN40" s="263">
        <v>31206.158707136976</v>
      </c>
      <c r="HO40" s="263">
        <v>1071.9144000000003</v>
      </c>
      <c r="HP40" s="296">
        <v>2</v>
      </c>
      <c r="HQ40" s="263">
        <v>160280.84449682577</v>
      </c>
      <c r="HR40" s="117">
        <v>191487.00320396275</v>
      </c>
      <c r="HS40" s="146">
        <v>714.60960000000023</v>
      </c>
      <c r="HT40" s="256">
        <v>-3.3091215881973855E-2</v>
      </c>
      <c r="HU40" s="256">
        <v>-3.2549691269023517E-2</v>
      </c>
      <c r="HV40" s="255">
        <v>24696.822309196268</v>
      </c>
      <c r="HW40" s="255">
        <v>1071.9144000000003</v>
      </c>
      <c r="HX40" s="292">
        <v>2</v>
      </c>
      <c r="HY40" s="255">
        <v>160280.84449682577</v>
      </c>
      <c r="HZ40" s="119">
        <v>184977.66680602203</v>
      </c>
      <c r="IA40" s="295">
        <v>714.60960000000023</v>
      </c>
      <c r="IB40" s="189">
        <v>2.769214119761881E-2</v>
      </c>
      <c r="IC40" s="189">
        <v>2.8079132486795055E-2</v>
      </c>
      <c r="ID40" s="263">
        <v>29907.271893038447</v>
      </c>
      <c r="IE40" s="263">
        <v>1071.9144000000003</v>
      </c>
      <c r="IF40" s="296">
        <v>1</v>
      </c>
      <c r="IG40" s="263">
        <v>85530.256491803797</v>
      </c>
      <c r="IH40" s="117">
        <v>115437.52838484224</v>
      </c>
      <c r="II40" s="146">
        <v>714.60960000000023</v>
      </c>
      <c r="IJ40" s="256">
        <v>-1.4966835010655776E-2</v>
      </c>
      <c r="IK40" s="256">
        <v>-1.4855388628181143E-2</v>
      </c>
      <c r="IL40" s="255">
        <v>27535.140131693119</v>
      </c>
      <c r="IM40" s="255">
        <v>1071.9144000000003</v>
      </c>
      <c r="IN40" s="292">
        <v>2</v>
      </c>
      <c r="IO40" s="255">
        <v>160280.84449682577</v>
      </c>
      <c r="IP40" s="119">
        <v>187815.9846285189</v>
      </c>
      <c r="IQ40" s="295">
        <v>714.60960000000023</v>
      </c>
      <c r="IR40" s="189">
        <v>5.3212683971091392E-2</v>
      </c>
      <c r="IS40" s="189">
        <v>5.4653929253491107E-2</v>
      </c>
      <c r="IT40" s="263">
        <v>32229.024111242237</v>
      </c>
      <c r="IU40" s="263">
        <v>1071.9144000000003</v>
      </c>
      <c r="IV40" s="296">
        <v>2</v>
      </c>
      <c r="IW40" s="263">
        <v>160280.84449682577</v>
      </c>
      <c r="IX40" s="117">
        <v>192509.86860806801</v>
      </c>
      <c r="IY40" s="146">
        <v>714.60960000000023</v>
      </c>
      <c r="IZ40" s="256">
        <v>4.8971495125769808E-2</v>
      </c>
      <c r="JA40" s="256">
        <v>5.0190414767678826E-2</v>
      </c>
      <c r="JB40" s="255">
        <v>34914.404688448856</v>
      </c>
      <c r="JC40" s="255">
        <v>1071.9144000000003</v>
      </c>
      <c r="JD40" s="292">
        <v>2</v>
      </c>
      <c r="JE40" s="255">
        <v>160280.84449682577</v>
      </c>
      <c r="JF40" s="119">
        <v>195195.24918527462</v>
      </c>
      <c r="JG40" s="295">
        <v>714.60960000000023</v>
      </c>
      <c r="JH40" s="189">
        <v>7.4647637002807507E-2</v>
      </c>
      <c r="JI40" s="189">
        <v>7.7504411301617449E-2</v>
      </c>
      <c r="JJ40" s="263">
        <v>28786.093401341062</v>
      </c>
      <c r="JK40" s="263">
        <v>1071.9144000000003</v>
      </c>
      <c r="JL40" s="296">
        <v>1</v>
      </c>
      <c r="JM40" s="263">
        <v>23725.575495438145</v>
      </c>
      <c r="JN40" s="117">
        <v>52511.668896779207</v>
      </c>
      <c r="JO40" s="146">
        <v>714.60960000000023</v>
      </c>
      <c r="JP40" s="256">
        <v>5.2916344598722111E-2</v>
      </c>
      <c r="JQ40" s="256">
        <v>5.4341440073739866E-2</v>
      </c>
      <c r="JR40" s="255">
        <v>32113.440950614728</v>
      </c>
      <c r="JS40" s="255">
        <v>1071.9144000000003</v>
      </c>
      <c r="JT40" s="292">
        <v>3</v>
      </c>
      <c r="JU40" s="255">
        <v>46131.045559478989</v>
      </c>
      <c r="JV40" s="119">
        <v>78244.486510093717</v>
      </c>
      <c r="JW40" s="295">
        <v>714.60960000000023</v>
      </c>
      <c r="JX40" s="189">
        <v>5.4817172718370916E-2</v>
      </c>
      <c r="JY40" s="189">
        <v>5.6347467883771873E-2</v>
      </c>
      <c r="JZ40" s="263">
        <v>35374.749790213682</v>
      </c>
      <c r="KA40" s="263">
        <v>1071.9144000000003</v>
      </c>
      <c r="KB40" s="296">
        <v>1</v>
      </c>
      <c r="KC40" s="263">
        <v>160280.84449682577</v>
      </c>
      <c r="KD40" s="117">
        <v>195655.59428703945</v>
      </c>
      <c r="KE40" s="146">
        <v>714.60960000000023</v>
      </c>
      <c r="KF40" s="256">
        <v>-4.1089318655493909E-2</v>
      </c>
      <c r="KG40" s="256">
        <v>-4.0256596871032779E-2</v>
      </c>
      <c r="KH40" s="255">
        <v>21522.662431808574</v>
      </c>
      <c r="KI40" s="255">
        <v>1071.9144000000003</v>
      </c>
      <c r="KJ40" s="292">
        <v>1</v>
      </c>
      <c r="KK40" s="255">
        <v>160280.84449682577</v>
      </c>
      <c r="KL40" s="119">
        <v>181803.50692863434</v>
      </c>
      <c r="KM40" s="295">
        <v>714.60960000000023</v>
      </c>
      <c r="KN40" s="189">
        <v>3.6446987267683521E-2</v>
      </c>
      <c r="KO40" s="189">
        <v>3.7119322031390789E-2</v>
      </c>
      <c r="KP40" s="263">
        <v>27040.469559968376</v>
      </c>
      <c r="KQ40" s="263">
        <v>1071.9144000000003</v>
      </c>
      <c r="KR40" s="296">
        <v>2</v>
      </c>
      <c r="KS40" s="263">
        <v>160280.84449682577</v>
      </c>
      <c r="KT40" s="117">
        <v>187321.31405679416</v>
      </c>
      <c r="KU40" s="146">
        <v>714.60960000000023</v>
      </c>
      <c r="KV40" s="256">
        <v>-4.484389289172553E-2</v>
      </c>
      <c r="KW40" s="256">
        <v>-4.3853268515330779E-2</v>
      </c>
      <c r="KX40" s="255">
        <v>46512.783247180472</v>
      </c>
      <c r="KY40" s="255">
        <v>1071.9144000000003</v>
      </c>
      <c r="KZ40" s="292">
        <v>1</v>
      </c>
      <c r="LA40" s="255">
        <v>160280.84449682577</v>
      </c>
      <c r="LB40" s="119">
        <v>206793.62774400623</v>
      </c>
      <c r="LC40" s="295">
        <v>714.60960000000023</v>
      </c>
      <c r="LD40" s="189">
        <v>1.7732283954031168E-2</v>
      </c>
      <c r="LE40" s="189">
        <v>1.7890434307175074E-2</v>
      </c>
      <c r="LF40" s="263">
        <v>38617.151944561876</v>
      </c>
      <c r="LG40" s="263">
        <v>1071.9144000000003</v>
      </c>
      <c r="LH40" s="296">
        <v>2</v>
      </c>
      <c r="LI40" s="263">
        <v>160280.84449682577</v>
      </c>
      <c r="LJ40" s="117">
        <v>198897.99644138763</v>
      </c>
      <c r="LK40" s="146">
        <v>714.60960000000023</v>
      </c>
      <c r="LL40" s="256">
        <v>-7.5753496187917962E-2</v>
      </c>
      <c r="LM40" s="256">
        <v>-7.2955301551697604E-2</v>
      </c>
      <c r="LN40" s="255">
        <v>34024.205469326305</v>
      </c>
      <c r="LO40" s="255">
        <v>1071.9144000000003</v>
      </c>
      <c r="LP40" s="292">
        <v>1</v>
      </c>
      <c r="LQ40" s="255">
        <v>160280.84449682577</v>
      </c>
      <c r="LR40" s="119">
        <v>194305.04996615206</v>
      </c>
      <c r="LS40" s="295">
        <v>714.60960000000023</v>
      </c>
      <c r="LT40" s="189">
        <v>-7.0931869699734112E-2</v>
      </c>
      <c r="LU40" s="189">
        <v>-6.8474644932160933E-2</v>
      </c>
      <c r="LV40" s="263">
        <v>35570.42242733069</v>
      </c>
      <c r="LW40" s="263">
        <v>1071.9144000000003</v>
      </c>
      <c r="LX40" s="296">
        <v>2</v>
      </c>
      <c r="LY40" s="263">
        <v>160280.84449682577</v>
      </c>
      <c r="LZ40" s="117">
        <v>195851.26692415646</v>
      </c>
      <c r="MA40" s="146">
        <v>714.60960000000023</v>
      </c>
      <c r="MB40" s="256">
        <v>-9.0314834603125484E-3</v>
      </c>
      <c r="MC40" s="256">
        <v>-8.9908221163910174E-3</v>
      </c>
      <c r="MD40" s="255">
        <v>24140.409914774493</v>
      </c>
      <c r="ME40" s="255">
        <v>1071.9144000000003</v>
      </c>
      <c r="MF40" s="292">
        <v>2</v>
      </c>
      <c r="MG40" s="255">
        <v>160280.84449682577</v>
      </c>
      <c r="MH40" s="119">
        <v>184421.25441160027</v>
      </c>
      <c r="MI40" s="295">
        <v>714.60960000000023</v>
      </c>
      <c r="MJ40" s="189">
        <v>7.4611973638306739E-2</v>
      </c>
      <c r="MK40" s="189">
        <v>7.7465984554263567E-2</v>
      </c>
      <c r="ML40" s="263">
        <v>43198.137485286796</v>
      </c>
      <c r="MM40" s="263">
        <v>1071.9144000000003</v>
      </c>
      <c r="MN40" s="296">
        <v>1</v>
      </c>
      <c r="MO40" s="263">
        <v>160280.84449682577</v>
      </c>
      <c r="MP40" s="117">
        <v>203478.98198211257</v>
      </c>
      <c r="MQ40" s="146">
        <v>714.60960000000023</v>
      </c>
      <c r="MR40" s="256">
        <v>5.6259934658684736E-2</v>
      </c>
      <c r="MS40" s="256">
        <v>5.7872625761491658E-2</v>
      </c>
      <c r="MT40" s="255">
        <v>38548.171192563306</v>
      </c>
      <c r="MU40" s="255">
        <v>1071.9144000000003</v>
      </c>
      <c r="MV40" s="292">
        <v>2</v>
      </c>
      <c r="MW40" s="255">
        <v>113107.17803252544</v>
      </c>
      <c r="MX40" s="119">
        <v>151655.34922508875</v>
      </c>
      <c r="MY40" s="295">
        <v>714.60960000000023</v>
      </c>
      <c r="MZ40" s="189">
        <v>-8.5452203880944683E-2</v>
      </c>
      <c r="NA40" s="189">
        <v>-8.1902976519867887E-2</v>
      </c>
      <c r="NB40" s="263">
        <v>27824.966884240588</v>
      </c>
      <c r="NC40" s="263">
        <v>1071.9144000000003</v>
      </c>
      <c r="ND40" s="296">
        <v>1</v>
      </c>
      <c r="NE40" s="263">
        <v>160280.84449682577</v>
      </c>
      <c r="NF40" s="117">
        <v>188105.81138106636</v>
      </c>
      <c r="NG40" s="146">
        <v>714.60960000000023</v>
      </c>
      <c r="NH40" s="256">
        <v>9.5375231758148687E-2</v>
      </c>
      <c r="NI40" s="256">
        <v>0.10007155947672297</v>
      </c>
      <c r="NJ40" s="255">
        <v>49356.828550038044</v>
      </c>
      <c r="NK40" s="255">
        <v>1071.9144000000003</v>
      </c>
      <c r="NL40" s="292">
        <v>1</v>
      </c>
      <c r="NM40" s="255">
        <v>160280.84449682577</v>
      </c>
      <c r="NN40" s="119">
        <v>209637.67304686381</v>
      </c>
      <c r="NO40" s="295">
        <v>714.60960000000023</v>
      </c>
      <c r="NP40" s="189">
        <v>-1.7237945116557771E-2</v>
      </c>
      <c r="NQ40" s="189">
        <v>-1.7090221774176406E-2</v>
      </c>
      <c r="NR40" s="263">
        <v>32867.844096516201</v>
      </c>
      <c r="NS40" s="263">
        <v>1071.9144000000003</v>
      </c>
      <c r="NT40" s="296">
        <v>2</v>
      </c>
      <c r="NU40" s="263">
        <v>160280.84449682577</v>
      </c>
      <c r="NV40" s="117">
        <v>193148.68859334197</v>
      </c>
      <c r="NW40" s="146">
        <v>714.60960000000023</v>
      </c>
      <c r="NX40" s="256">
        <v>-8.9625671446899764E-3</v>
      </c>
      <c r="NY40" s="256">
        <v>-8.9225230616705176E-3</v>
      </c>
      <c r="NZ40" s="255">
        <v>28356.006574222254</v>
      </c>
      <c r="OA40" s="255">
        <v>1071.9144000000003</v>
      </c>
      <c r="OB40" s="292">
        <v>2</v>
      </c>
      <c r="OC40" s="255">
        <v>160280.84449682577</v>
      </c>
      <c r="OD40" s="119">
        <v>188636.85107104803</v>
      </c>
      <c r="OE40" s="295">
        <v>714.60960000000023</v>
      </c>
      <c r="OF40" s="189">
        <v>2.4169391819860067E-2</v>
      </c>
      <c r="OG40" s="189">
        <v>2.4463838987746289E-2</v>
      </c>
      <c r="OH40" s="263">
        <v>28400.162619234241</v>
      </c>
      <c r="OI40" s="263">
        <v>1071.9144000000003</v>
      </c>
      <c r="OJ40" s="296">
        <v>2</v>
      </c>
      <c r="OK40" s="263">
        <v>160280.84449682577</v>
      </c>
      <c r="OL40" s="117">
        <v>188681.00711606001</v>
      </c>
      <c r="OM40" s="146">
        <v>714.60960000000023</v>
      </c>
      <c r="ON40" s="256">
        <v>-4.483651163315007E-2</v>
      </c>
      <c r="OO40" s="256">
        <v>-4.3846210923022655E-2</v>
      </c>
      <c r="OP40" s="255">
        <v>29282.686481339686</v>
      </c>
      <c r="OQ40" s="255">
        <v>1071.9144000000003</v>
      </c>
      <c r="OR40" s="292">
        <v>2</v>
      </c>
      <c r="OS40" s="255">
        <v>160280.84449682577</v>
      </c>
      <c r="OT40" s="119">
        <v>189563.53097816545</v>
      </c>
      <c r="OU40" s="295">
        <v>714.60960000000023</v>
      </c>
      <c r="OV40" s="189">
        <v>-3.488147164689314E-2</v>
      </c>
      <c r="OW40" s="189">
        <v>-3.4280125339544498E-2</v>
      </c>
      <c r="OX40" s="263">
        <v>34944.100352741181</v>
      </c>
      <c r="OY40" s="263">
        <v>1071.9144000000003</v>
      </c>
      <c r="OZ40" s="296">
        <v>1</v>
      </c>
      <c r="PA40" s="263">
        <v>160280.84449682577</v>
      </c>
      <c r="PB40" s="117">
        <v>195224.94484956696</v>
      </c>
      <c r="PC40" s="146">
        <v>714.60960000000023</v>
      </c>
      <c r="PD40" s="256">
        <v>3.714798776046542E-2</v>
      </c>
      <c r="PE40" s="256">
        <v>3.7846598067856396E-2</v>
      </c>
      <c r="PF40" s="255">
        <v>28319.413341844374</v>
      </c>
      <c r="PG40" s="255">
        <v>1071.9144000000003</v>
      </c>
      <c r="PH40" s="292">
        <v>1</v>
      </c>
      <c r="PI40" s="255">
        <v>51537.986153130572</v>
      </c>
      <c r="PJ40" s="119">
        <v>79857.399494974947</v>
      </c>
      <c r="PK40" s="295">
        <v>714.60960000000023</v>
      </c>
      <c r="PL40" s="189">
        <v>1.9981937524060089E-2</v>
      </c>
      <c r="PM40" s="189">
        <v>2.0182912831018696E-2</v>
      </c>
      <c r="PN40" s="263">
        <v>45396.888606195578</v>
      </c>
      <c r="PO40" s="263">
        <v>1071.9144000000003</v>
      </c>
      <c r="PP40" s="296">
        <v>2</v>
      </c>
      <c r="PQ40" s="263">
        <v>69142.396629934214</v>
      </c>
      <c r="PR40" s="117">
        <v>114539.2852361298</v>
      </c>
      <c r="PS40" s="146">
        <v>714.60960000000023</v>
      </c>
      <c r="PT40" s="256">
        <v>5.946008194547505E-2</v>
      </c>
      <c r="PU40" s="256">
        <v>6.1263396563860262E-2</v>
      </c>
      <c r="PV40" s="255">
        <v>58090.847246234873</v>
      </c>
      <c r="PW40" s="255">
        <v>1071.9144000000003</v>
      </c>
      <c r="PX40" s="292">
        <v>2</v>
      </c>
      <c r="PY40" s="255">
        <v>160280.84449682577</v>
      </c>
      <c r="PZ40" s="119">
        <v>218371.69174306066</v>
      </c>
      <c r="QA40" s="295">
        <v>714.60960000000023</v>
      </c>
      <c r="QB40" s="189">
        <v>-4.2326362874627432E-2</v>
      </c>
      <c r="QC40" s="189">
        <v>-4.1443107865134277E-2</v>
      </c>
      <c r="QD40" s="263">
        <v>31278.095423641851</v>
      </c>
      <c r="QE40" s="263">
        <v>1071.9144000000003</v>
      </c>
      <c r="QF40" s="296">
        <v>1</v>
      </c>
      <c r="QG40" s="263">
        <v>67300.540044469744</v>
      </c>
      <c r="QH40" s="117">
        <v>98578.635468111592</v>
      </c>
      <c r="QI40" s="146">
        <v>714.60960000000023</v>
      </c>
      <c r="QJ40" s="256">
        <v>5.2040235950703388E-2</v>
      </c>
      <c r="QK40" s="256">
        <v>5.3418126940495858E-2</v>
      </c>
      <c r="QL40" s="255">
        <v>35150.325575536743</v>
      </c>
      <c r="QM40" s="255">
        <v>1071.9144000000003</v>
      </c>
      <c r="QN40" s="292">
        <v>1</v>
      </c>
      <c r="QO40" s="255">
        <v>160280.84449682577</v>
      </c>
      <c r="QP40" s="119">
        <v>195431.17007236253</v>
      </c>
      <c r="QQ40" s="295">
        <v>714.60960000000023</v>
      </c>
      <c r="QR40" s="189">
        <v>4.0963489734273328E-2</v>
      </c>
      <c r="QS40" s="189">
        <v>4.1814067942643973E-2</v>
      </c>
      <c r="QT40" s="263">
        <v>24659.335693118624</v>
      </c>
      <c r="QU40" s="263">
        <v>1071.9144000000003</v>
      </c>
      <c r="QV40" s="296">
        <v>2</v>
      </c>
      <c r="QW40" s="263">
        <v>160280.84449682577</v>
      </c>
      <c r="QX40" s="117">
        <v>184940.1801899444</v>
      </c>
      <c r="QY40" s="146">
        <v>714.60960000000023</v>
      </c>
      <c r="QZ40" s="256">
        <v>-6.4038300483300351E-2</v>
      </c>
      <c r="RA40" s="256">
        <v>-6.2030925826107031E-2</v>
      </c>
      <c r="RB40" s="255">
        <v>26255.729767265428</v>
      </c>
      <c r="RC40" s="255">
        <v>1071.9144000000003</v>
      </c>
      <c r="RD40" s="292">
        <v>1</v>
      </c>
      <c r="RE40" s="255">
        <v>160280.84449682577</v>
      </c>
      <c r="RF40" s="119">
        <v>186536.57426409121</v>
      </c>
      <c r="RG40" s="295">
        <v>714.60960000000023</v>
      </c>
      <c r="RH40" s="189">
        <v>-3.1040029771772022E-2</v>
      </c>
      <c r="RI40" s="189">
        <v>-3.0563234033177844E-2</v>
      </c>
      <c r="RJ40" s="263">
        <v>30348.084754646803</v>
      </c>
      <c r="RK40" s="263">
        <v>1071.9144000000003</v>
      </c>
      <c r="RL40" s="296">
        <v>2</v>
      </c>
      <c r="RM40" s="263">
        <v>160280.84449682577</v>
      </c>
      <c r="RN40" s="117">
        <v>190628.92925147258</v>
      </c>
      <c r="RO40" s="146">
        <v>714.60960000000023</v>
      </c>
      <c r="RP40" s="256">
        <v>-1.3333944441351657E-2</v>
      </c>
      <c r="RQ40" s="256">
        <v>-1.324544120661153E-2</v>
      </c>
      <c r="RR40" s="255">
        <v>27213.010287051966</v>
      </c>
      <c r="RS40" s="255">
        <v>1071.9144000000003</v>
      </c>
      <c r="RT40" s="292">
        <v>2</v>
      </c>
      <c r="RU40" s="255">
        <v>160280.84449682577</v>
      </c>
      <c r="RV40" s="119">
        <v>187493.85478387773</v>
      </c>
      <c r="RW40" s="295">
        <v>714.60960000000023</v>
      </c>
      <c r="RX40" s="189">
        <v>-8.2420776370762339E-2</v>
      </c>
      <c r="RY40" s="189">
        <v>-7.9115609229485795E-2</v>
      </c>
      <c r="RZ40" s="263">
        <v>34274.594250320792</v>
      </c>
      <c r="SA40" s="263">
        <v>1071.9144000000003</v>
      </c>
      <c r="SB40" s="296">
        <v>1</v>
      </c>
      <c r="SC40" s="263">
        <v>160280.84449682577</v>
      </c>
      <c r="SD40" s="117">
        <v>194555.43874714657</v>
      </c>
      <c r="SE40" s="146">
        <v>714.60960000000023</v>
      </c>
      <c r="SF40" s="256">
        <v>0.14151226887585497</v>
      </c>
      <c r="SG40" s="256">
        <v>0.1520146380986831</v>
      </c>
      <c r="SH40" s="255">
        <v>39372.07235237852</v>
      </c>
      <c r="SI40" s="255">
        <v>1071.9144000000003</v>
      </c>
      <c r="SJ40" s="292">
        <v>2</v>
      </c>
      <c r="SK40" s="255">
        <v>69142.396629934214</v>
      </c>
      <c r="SL40" s="119">
        <v>108514.46898231274</v>
      </c>
      <c r="SM40" s="295">
        <v>714.60960000000023</v>
      </c>
      <c r="SN40" s="189">
        <v>-7.0241493380176989E-2</v>
      </c>
      <c r="SO40" s="189">
        <v>-6.7831319843303262E-2</v>
      </c>
      <c r="SP40" s="263">
        <v>27366.507370537191</v>
      </c>
      <c r="SQ40" s="263">
        <v>1071.9144000000003</v>
      </c>
      <c r="SR40" s="296">
        <v>2</v>
      </c>
      <c r="SS40" s="263">
        <v>160280.84449682577</v>
      </c>
      <c r="ST40" s="117">
        <v>187647.35186736297</v>
      </c>
      <c r="SU40" s="146">
        <v>714.60960000000023</v>
      </c>
      <c r="SV40" s="256">
        <v>5.076223165267562E-2</v>
      </c>
      <c r="SW40" s="256">
        <v>5.2072713951557992E-2</v>
      </c>
      <c r="SX40" s="255">
        <v>25953.886378091225</v>
      </c>
      <c r="SY40" s="255">
        <v>1071.9144000000003</v>
      </c>
      <c r="SZ40" s="292">
        <v>1</v>
      </c>
      <c r="TA40" s="255">
        <v>160280.84449682577</v>
      </c>
      <c r="TB40" s="119">
        <v>186234.730874917</v>
      </c>
      <c r="TC40" s="295">
        <v>714.60960000000023</v>
      </c>
      <c r="TD40" s="189">
        <v>-5.3184935061193301E-3</v>
      </c>
      <c r="TE40" s="189">
        <v>-5.3043753597111776E-3</v>
      </c>
      <c r="TF40" s="263">
        <v>31772.255577470183</v>
      </c>
      <c r="TG40" s="263">
        <v>1071.9144000000003</v>
      </c>
      <c r="TH40" s="296">
        <v>1</v>
      </c>
      <c r="TI40" s="263">
        <v>160280.84449682577</v>
      </c>
      <c r="TJ40" s="117">
        <v>192053.10007429594</v>
      </c>
      <c r="TK40" s="146">
        <v>714.60960000000023</v>
      </c>
      <c r="TL40" s="256">
        <v>-1.7464244103798064E-2</v>
      </c>
      <c r="TM40" s="256">
        <v>-1.7312628095425664E-2</v>
      </c>
      <c r="TN40" s="255">
        <v>30074.611756729963</v>
      </c>
      <c r="TO40" s="255">
        <v>1071.9144000000003</v>
      </c>
      <c r="TP40" s="292">
        <v>2</v>
      </c>
      <c r="TQ40" s="255">
        <v>160280.84449682577</v>
      </c>
      <c r="TR40" s="119">
        <v>190355.45625355572</v>
      </c>
      <c r="TS40" s="295">
        <v>714.60960000000023</v>
      </c>
      <c r="TT40" s="189">
        <v>5.8404253355191026E-2</v>
      </c>
      <c r="TU40" s="189">
        <v>6.0143475654242051E-2</v>
      </c>
      <c r="TV40" s="263">
        <v>57208.916299405173</v>
      </c>
      <c r="TW40" s="263">
        <v>1071.9144000000003</v>
      </c>
      <c r="TX40" s="296">
        <v>1</v>
      </c>
      <c r="TY40" s="263">
        <v>160280.84449682577</v>
      </c>
      <c r="TZ40" s="117">
        <v>217489.76079623093</v>
      </c>
      <c r="UA40" s="146">
        <v>714.60960000000023</v>
      </c>
      <c r="UB40" s="256">
        <v>-7.428905415591025E-2</v>
      </c>
      <c r="UC40" s="256">
        <v>-7.1596703778701309E-2</v>
      </c>
      <c r="UD40" s="255">
        <v>28121.346261937644</v>
      </c>
      <c r="UE40" s="255">
        <v>1071.9144000000003</v>
      </c>
      <c r="UF40" s="292">
        <v>1</v>
      </c>
      <c r="UG40" s="255">
        <v>65562.939492144738</v>
      </c>
      <c r="UH40" s="119">
        <v>93684.285754082375</v>
      </c>
      <c r="UI40" s="295">
        <v>714.60960000000023</v>
      </c>
      <c r="UJ40" s="189">
        <v>-9.0317667290211748E-2</v>
      </c>
      <c r="UK40" s="189">
        <v>-8.6359094663175817E-2</v>
      </c>
      <c r="UL40" s="263">
        <v>42663.144135736038</v>
      </c>
      <c r="UM40" s="263">
        <v>1071.9144000000003</v>
      </c>
      <c r="UN40" s="296">
        <v>2</v>
      </c>
      <c r="UO40" s="263">
        <v>160280.84449682577</v>
      </c>
      <c r="UP40" s="117">
        <v>202943.98863256181</v>
      </c>
      <c r="UQ40" s="146">
        <v>714.60960000000023</v>
      </c>
      <c r="UR40" s="256">
        <v>1.2530116720113806E-2</v>
      </c>
      <c r="US40" s="256">
        <v>1.260894754167019E-2</v>
      </c>
      <c r="UT40" s="255">
        <v>37208.352655292809</v>
      </c>
      <c r="UU40" s="255">
        <v>1071.9144000000003</v>
      </c>
      <c r="UV40" s="292">
        <v>1</v>
      </c>
      <c r="UW40" s="255">
        <v>160280.84449682577</v>
      </c>
      <c r="UX40" s="119">
        <v>197489.19715211858</v>
      </c>
      <c r="UY40" s="295">
        <v>714.60960000000023</v>
      </c>
      <c r="UZ40" s="189">
        <v>8.8045004971280295E-4</v>
      </c>
      <c r="VA40" s="189">
        <v>8.808377596358774E-4</v>
      </c>
      <c r="VB40" s="263">
        <v>33144.432125301617</v>
      </c>
      <c r="VC40" s="263">
        <v>1071.9144000000003</v>
      </c>
      <c r="VD40" s="296">
        <v>2</v>
      </c>
      <c r="VE40" s="263">
        <v>160280.84449682577</v>
      </c>
      <c r="VF40" s="117">
        <v>193425.27662212739</v>
      </c>
      <c r="VG40" s="146">
        <v>714.60960000000023</v>
      </c>
      <c r="VH40" s="256">
        <v>-2.8911039582945681E-2</v>
      </c>
      <c r="VI40" s="256">
        <v>-2.8497114075595298E-2</v>
      </c>
      <c r="VJ40" s="255">
        <v>38660.277074250022</v>
      </c>
      <c r="VK40" s="255">
        <v>1071.9144000000003</v>
      </c>
      <c r="VL40" s="292">
        <v>1</v>
      </c>
      <c r="VM40" s="255">
        <v>160280.84449682577</v>
      </c>
      <c r="VN40" s="119">
        <v>198941.12157107578</v>
      </c>
      <c r="VO40" s="295">
        <v>714.60960000000023</v>
      </c>
      <c r="VP40" s="189">
        <v>-5.3551112739978493E-2</v>
      </c>
      <c r="VQ40" s="189">
        <v>-5.2142507827896645E-2</v>
      </c>
      <c r="VR40" s="263">
        <v>29254.498377007625</v>
      </c>
      <c r="VS40" s="263">
        <v>1071.9144000000003</v>
      </c>
      <c r="VT40" s="296">
        <v>2</v>
      </c>
      <c r="VU40" s="263">
        <v>160280.84449682577</v>
      </c>
      <c r="VV40" s="117">
        <v>189535.3428738334</v>
      </c>
      <c r="VW40" s="146">
        <v>714.60960000000023</v>
      </c>
      <c r="VX40" s="256">
        <v>3.9000557523838938E-3</v>
      </c>
      <c r="VY40" s="256">
        <v>3.9076708663912108E-3</v>
      </c>
      <c r="VZ40" s="255">
        <v>40966.152047641765</v>
      </c>
      <c r="WA40" s="255">
        <v>1071.9144000000003</v>
      </c>
      <c r="WB40" s="292">
        <v>2</v>
      </c>
      <c r="WC40" s="255">
        <v>59142.423199079421</v>
      </c>
      <c r="WD40" s="119">
        <v>100108.57524672119</v>
      </c>
      <c r="WE40" s="295">
        <v>714.60960000000023</v>
      </c>
      <c r="WF40" s="189">
        <v>-3.7203128119994648E-2</v>
      </c>
      <c r="WG40" s="189">
        <v>-3.6519594492813279E-2</v>
      </c>
      <c r="WH40" s="263">
        <v>30598.882940029038</v>
      </c>
      <c r="WI40" s="263">
        <v>1071.9144000000003</v>
      </c>
      <c r="WJ40" s="296">
        <v>1</v>
      </c>
      <c r="WK40" s="263">
        <v>160280.84449682577</v>
      </c>
      <c r="WL40" s="117">
        <v>190879.7274368548</v>
      </c>
      <c r="WM40" s="146">
        <v>714.60960000000023</v>
      </c>
      <c r="WN40" s="256">
        <v>-7.1044740703331388E-2</v>
      </c>
      <c r="WO40" s="256">
        <v>-6.8579781200334144E-2</v>
      </c>
      <c r="WP40" s="255">
        <v>25978.742484615083</v>
      </c>
      <c r="WQ40" s="255">
        <v>1071.9144000000003</v>
      </c>
      <c r="WR40" s="292">
        <v>2</v>
      </c>
      <c r="WS40" s="255">
        <v>160280.84449682577</v>
      </c>
      <c r="WT40" s="119">
        <v>186259.58698144084</v>
      </c>
      <c r="WU40" s="295">
        <v>714.60960000000023</v>
      </c>
      <c r="WV40" s="189">
        <v>1.9667297607037799E-3</v>
      </c>
      <c r="WW40" s="189">
        <v>1.9686650421968377E-3</v>
      </c>
      <c r="WX40" s="263">
        <v>29815.49851567535</v>
      </c>
      <c r="WY40" s="263">
        <v>1071.9144000000003</v>
      </c>
      <c r="WZ40" s="296">
        <v>2</v>
      </c>
      <c r="XA40" s="263">
        <v>160280.84449682577</v>
      </c>
      <c r="XB40" s="117">
        <v>190096.34301250111</v>
      </c>
      <c r="XC40" s="146">
        <v>714.60960000000023</v>
      </c>
      <c r="XD40" s="256">
        <v>2.3935446052091022E-2</v>
      </c>
      <c r="XE40" s="256">
        <v>2.4224198040968314E-2</v>
      </c>
      <c r="XF40" s="255">
        <v>38639.366521789118</v>
      </c>
      <c r="XG40" s="255">
        <v>1071.9144000000003</v>
      </c>
      <c r="XH40" s="292">
        <v>1</v>
      </c>
      <c r="XI40" s="255">
        <v>160280.84449682577</v>
      </c>
      <c r="XJ40" s="119">
        <v>198920.21101861488</v>
      </c>
      <c r="XK40" s="295">
        <v>714.60960000000023</v>
      </c>
      <c r="XL40" s="189">
        <v>-3.2129661675859011E-2</v>
      </c>
      <c r="XM40" s="189">
        <v>-3.1618987966328116E-2</v>
      </c>
      <c r="XN40" s="263">
        <v>30857.646944238513</v>
      </c>
      <c r="XO40" s="263">
        <v>1071.9144000000003</v>
      </c>
      <c r="XP40" s="296">
        <v>2</v>
      </c>
      <c r="XQ40" s="263">
        <v>160280.84449682577</v>
      </c>
      <c r="XR40" s="117">
        <v>191138.49144106428</v>
      </c>
      <c r="XS40" s="146">
        <v>714.60960000000023</v>
      </c>
      <c r="XT40" s="256">
        <v>3.804294567812519E-2</v>
      </c>
      <c r="XU40" s="256">
        <v>3.8775842853579379E-2</v>
      </c>
      <c r="XV40" s="255">
        <v>36459.732842931924</v>
      </c>
      <c r="XW40" s="255">
        <v>1071.9144000000003</v>
      </c>
      <c r="XX40" s="292">
        <v>1</v>
      </c>
      <c r="XY40" s="255">
        <v>160280.84449682577</v>
      </c>
      <c r="XZ40" s="119">
        <v>196740.5773397577</v>
      </c>
      <c r="YA40" s="295">
        <v>714.60960000000023</v>
      </c>
      <c r="YB40" s="189">
        <v>5.5776880992969222E-3</v>
      </c>
      <c r="YC40" s="189">
        <v>5.5932723628111525E-3</v>
      </c>
      <c r="YD40" s="263">
        <v>32033.948894036315</v>
      </c>
      <c r="YE40" s="263">
        <v>1071.9144000000003</v>
      </c>
      <c r="YF40" s="296">
        <v>2</v>
      </c>
      <c r="YG40" s="263">
        <v>160280.84449682577</v>
      </c>
      <c r="YH40" s="117">
        <v>192314.79339086209</v>
      </c>
      <c r="YI40" s="146">
        <v>714.60960000000023</v>
      </c>
      <c r="YJ40" s="256">
        <v>-1.7550448506234526E-4</v>
      </c>
      <c r="YK40" s="256">
        <v>-1.7548908505116145E-4</v>
      </c>
      <c r="YL40" s="255">
        <v>40295.361481690838</v>
      </c>
      <c r="YM40" s="255">
        <v>1071.9144000000003</v>
      </c>
      <c r="YN40" s="292">
        <v>1</v>
      </c>
      <c r="YO40" s="255">
        <v>160280.84449682577</v>
      </c>
      <c r="YP40" s="119">
        <v>200576.20597851661</v>
      </c>
      <c r="YQ40" s="295">
        <v>714.60960000000023</v>
      </c>
      <c r="YR40" s="189">
        <v>5.4613959504131906E-2</v>
      </c>
      <c r="YS40" s="189">
        <v>5.6132825929249286E-2</v>
      </c>
      <c r="YT40" s="263">
        <v>28995.445754251672</v>
      </c>
      <c r="YU40" s="263">
        <v>1071.9144000000003</v>
      </c>
      <c r="YV40" s="296">
        <v>1</v>
      </c>
      <c r="YW40" s="263">
        <v>160280.84449682577</v>
      </c>
      <c r="YX40" s="117">
        <v>189276.29025107744</v>
      </c>
      <c r="YY40" s="146">
        <v>714.60960000000023</v>
      </c>
      <c r="YZ40" s="256">
        <v>5.432742633374521E-2</v>
      </c>
      <c r="ZA40" s="256">
        <v>5.583025219306248E-2</v>
      </c>
      <c r="ZB40" s="255">
        <v>37004.403559713726</v>
      </c>
      <c r="ZC40" s="255">
        <v>1071.9144000000003</v>
      </c>
      <c r="ZD40" s="292">
        <v>1</v>
      </c>
      <c r="ZE40" s="255">
        <v>160280.84449682577</v>
      </c>
      <c r="ZF40" s="119">
        <v>197285.24805653951</v>
      </c>
      <c r="ZG40" s="295">
        <v>714.60960000000023</v>
      </c>
      <c r="ZH40" s="189">
        <v>0.10934199178732255</v>
      </c>
      <c r="ZI40" s="189">
        <v>0.11554379192802311</v>
      </c>
      <c r="ZJ40" s="263">
        <v>35983.582569323313</v>
      </c>
      <c r="ZK40" s="263">
        <v>1071.9144000000003</v>
      </c>
      <c r="ZL40" s="296">
        <v>1</v>
      </c>
      <c r="ZM40" s="263">
        <v>55008.721668502825</v>
      </c>
      <c r="ZN40" s="117">
        <v>90992.304237826145</v>
      </c>
      <c r="ZO40" s="146">
        <v>714.60960000000023</v>
      </c>
      <c r="ZP40" s="256">
        <v>-3.6663611913353268E-3</v>
      </c>
      <c r="ZQ40" s="256">
        <v>-3.6596482956153809E-3</v>
      </c>
      <c r="ZR40" s="255">
        <v>31656.111537212528</v>
      </c>
      <c r="ZS40" s="255">
        <v>1071.9144000000003</v>
      </c>
      <c r="ZT40" s="292">
        <v>1</v>
      </c>
      <c r="ZU40" s="255">
        <v>160280.84449682577</v>
      </c>
      <c r="ZV40" s="119">
        <v>191936.9560340383</v>
      </c>
      <c r="ZW40" s="295">
        <v>714.60960000000023</v>
      </c>
      <c r="ZX40" s="189">
        <v>-7.7048157566011619E-2</v>
      </c>
      <c r="ZY40" s="189">
        <v>-7.4154733921627081E-2</v>
      </c>
      <c r="ZZ40" s="263">
        <v>28113.87845464981</v>
      </c>
      <c r="AAA40" s="263">
        <v>1071.9144000000003</v>
      </c>
      <c r="AAB40" s="296">
        <v>3</v>
      </c>
      <c r="AAC40" s="263">
        <v>46131.045559478989</v>
      </c>
      <c r="AAD40" s="117">
        <v>74244.924014128803</v>
      </c>
      <c r="AAE40" s="146">
        <v>714.60960000000023</v>
      </c>
      <c r="AAF40" s="256">
        <v>2.2969031248655802E-2</v>
      </c>
      <c r="AAG40" s="256">
        <v>2.3234850750879055E-2</v>
      </c>
      <c r="AAH40" s="255">
        <v>33131.097984424261</v>
      </c>
      <c r="AAI40" s="255">
        <v>1071.9144000000003</v>
      </c>
      <c r="AAJ40" s="292">
        <v>1</v>
      </c>
      <c r="AAK40" s="255">
        <v>160280.84449682577</v>
      </c>
      <c r="AAL40" s="119">
        <v>193411.94248125004</v>
      </c>
      <c r="AAM40" s="295">
        <v>714.60960000000023</v>
      </c>
      <c r="AAN40" s="189">
        <v>-1.7478433799339405E-2</v>
      </c>
      <c r="AAO40" s="189">
        <v>-1.7326572031114984E-2</v>
      </c>
      <c r="AAP40" s="263">
        <v>28522.730082639737</v>
      </c>
      <c r="AAQ40" s="263">
        <v>1071.9144000000003</v>
      </c>
      <c r="AAR40" s="296">
        <v>2</v>
      </c>
      <c r="AAS40" s="263">
        <v>160280.84449682577</v>
      </c>
      <c r="AAT40" s="117">
        <v>188803.57457946549</v>
      </c>
      <c r="AAU40" s="146">
        <v>714.60960000000023</v>
      </c>
      <c r="AAV40" s="256">
        <v>5.9775636337018156E-2</v>
      </c>
      <c r="AAW40" s="256">
        <v>6.1598335732213183E-2</v>
      </c>
      <c r="AAX40" s="255">
        <v>42447.954545810011</v>
      </c>
      <c r="AAY40" s="255">
        <v>1071.9144000000003</v>
      </c>
      <c r="AAZ40" s="292">
        <v>1</v>
      </c>
      <c r="ABA40" s="255">
        <v>160280.84449682577</v>
      </c>
      <c r="ABB40" s="119">
        <v>202728.79904263577</v>
      </c>
      <c r="ABC40" s="295">
        <v>714.60960000000023</v>
      </c>
      <c r="ABD40" s="189">
        <v>2.2757030093006884E-2</v>
      </c>
      <c r="ABE40" s="189">
        <v>2.301794677277913E-2</v>
      </c>
      <c r="ABF40" s="263">
        <v>29681.800500575562</v>
      </c>
      <c r="ABG40" s="263">
        <v>1071.9144000000003</v>
      </c>
      <c r="ABH40" s="296">
        <v>2</v>
      </c>
      <c r="ABI40" s="263">
        <v>160280.84449682577</v>
      </c>
      <c r="ABJ40" s="117">
        <v>189962.64499740134</v>
      </c>
      <c r="ABK40" s="146">
        <v>714.60960000000023</v>
      </c>
      <c r="ABL40" s="256">
        <v>-1.5517035108428747E-2</v>
      </c>
      <c r="ABM40" s="256">
        <v>-1.5397266205460669E-2</v>
      </c>
      <c r="ABN40" s="255">
        <v>38760.456389750165</v>
      </c>
      <c r="ABO40" s="255">
        <v>1071.9144000000003</v>
      </c>
      <c r="ABP40" s="292">
        <v>1</v>
      </c>
      <c r="ABQ40" s="255">
        <v>160280.84449682577</v>
      </c>
      <c r="ABR40" s="119">
        <v>199041.30088657595</v>
      </c>
      <c r="ABS40" s="295">
        <v>714.60960000000023</v>
      </c>
      <c r="ABT40" s="189">
        <v>2.5250891021371475E-2</v>
      </c>
      <c r="ABU40" s="189">
        <v>2.5572395154842775E-2</v>
      </c>
      <c r="ABV40" s="263">
        <v>44736.377998693635</v>
      </c>
      <c r="ABW40" s="263">
        <v>1071.9144000000003</v>
      </c>
      <c r="ABX40" s="296">
        <v>1</v>
      </c>
      <c r="ABY40" s="263">
        <v>48623.889688118979</v>
      </c>
      <c r="ABZ40" s="117">
        <v>93360.267686812615</v>
      </c>
      <c r="ACA40" s="146">
        <v>714.60960000000023</v>
      </c>
      <c r="ACB40" s="256">
        <v>-5.0438662618010506E-2</v>
      </c>
      <c r="ACC40" s="256">
        <v>-4.9187752782236971E-2</v>
      </c>
      <c r="ACD40" s="255">
        <v>26298.029505275957</v>
      </c>
      <c r="ACE40" s="255">
        <v>1071.9144000000003</v>
      </c>
      <c r="ACF40" s="292">
        <v>2</v>
      </c>
      <c r="ACG40" s="255">
        <v>160280.84449682577</v>
      </c>
      <c r="ACH40" s="119">
        <v>186578.87400210171</v>
      </c>
      <c r="ACI40" s="295">
        <v>714.60960000000023</v>
      </c>
      <c r="ACJ40" s="189">
        <v>7.6984739606005173E-2</v>
      </c>
      <c r="ACK40" s="189">
        <v>8.0025594650742882E-2</v>
      </c>
      <c r="ACL40" s="263">
        <v>33210.759462356822</v>
      </c>
      <c r="ACM40" s="263">
        <v>1071.9144000000003</v>
      </c>
      <c r="ACN40" s="296">
        <v>1</v>
      </c>
      <c r="ACO40" s="263">
        <v>160280.84449682577</v>
      </c>
      <c r="ACP40" s="117">
        <v>193491.6039591826</v>
      </c>
      <c r="ACQ40" s="146">
        <v>714.60960000000023</v>
      </c>
      <c r="ACR40" s="256">
        <v>-4.3409607779372099E-3</v>
      </c>
      <c r="ACS40" s="256">
        <v>-4.3315524263843885E-3</v>
      </c>
      <c r="ACT40" s="255">
        <v>28010.590337771329</v>
      </c>
      <c r="ACU40" s="255">
        <v>1071.9144000000003</v>
      </c>
      <c r="ACV40" s="292">
        <v>1</v>
      </c>
      <c r="ACW40" s="255">
        <v>160280.84449682577</v>
      </c>
      <c r="ACX40" s="119">
        <v>188291.43483459711</v>
      </c>
      <c r="ACY40" s="295">
        <v>714.60960000000023</v>
      </c>
      <c r="ACZ40" s="189">
        <v>-6.8132066236391661E-2</v>
      </c>
      <c r="ADA40" s="189">
        <v>-6.5862902540252177E-2</v>
      </c>
      <c r="ADB40" s="263">
        <v>29300.107527837477</v>
      </c>
      <c r="ADC40" s="263">
        <v>1071.9144000000003</v>
      </c>
      <c r="ADD40" s="296">
        <v>2</v>
      </c>
      <c r="ADE40" s="263">
        <v>160280.84449682577</v>
      </c>
      <c r="ADF40" s="117">
        <v>189580.95202466325</v>
      </c>
      <c r="ADG40" s="146">
        <v>714.60960000000023</v>
      </c>
      <c r="ADH40" s="256">
        <v>5.6805878987113999E-2</v>
      </c>
      <c r="ADI40" s="256">
        <v>5.8450323002644078E-2</v>
      </c>
      <c r="ADJ40" s="255">
        <v>32823.06902063499</v>
      </c>
      <c r="ADK40" s="255">
        <v>1071.9144000000003</v>
      </c>
      <c r="ADL40" s="292">
        <v>2</v>
      </c>
      <c r="ADM40" s="255">
        <v>160280.84449682577</v>
      </c>
      <c r="ADN40" s="119">
        <v>193103.91351746075</v>
      </c>
      <c r="ADO40" s="295">
        <v>714.60960000000023</v>
      </c>
      <c r="ADP40" s="189">
        <v>-0.11000127417120358</v>
      </c>
      <c r="ADQ40" s="189">
        <v>-0.10416700614880292</v>
      </c>
      <c r="ADR40" s="263">
        <v>28769.166655107965</v>
      </c>
      <c r="ADS40" s="263">
        <v>1071.9144000000003</v>
      </c>
      <c r="ADT40" s="296">
        <v>1</v>
      </c>
      <c r="ADU40" s="263">
        <v>160280.84449682577</v>
      </c>
      <c r="ADV40" s="117">
        <v>189050.01115193372</v>
      </c>
    </row>
    <row r="41" spans="1:802" x14ac:dyDescent="0.35">
      <c r="A41" s="15">
        <v>46477</v>
      </c>
      <c r="B41" s="16">
        <v>1786.5240000000006</v>
      </c>
      <c r="C41" s="146">
        <v>714.60960000000023</v>
      </c>
      <c r="D41" s="256">
        <v>-1.3000364427636434E-2</v>
      </c>
      <c r="E41" s="256">
        <v>-1.2916224700385115E-2</v>
      </c>
      <c r="F41" s="255">
        <v>27645.236516754594</v>
      </c>
      <c r="G41" s="255">
        <v>1071.9144000000003</v>
      </c>
      <c r="H41" s="292">
        <v>2</v>
      </c>
      <c r="I41" s="255">
        <v>170969.60956663534</v>
      </c>
      <c r="J41" s="119">
        <v>198614.84608338994</v>
      </c>
      <c r="K41" s="295">
        <v>714.60960000000023</v>
      </c>
      <c r="L41" s="189">
        <v>4.0792921714115457E-2</v>
      </c>
      <c r="M41" s="189">
        <v>4.1636382933823102E-2</v>
      </c>
      <c r="N41" s="263">
        <v>38905.642502363684</v>
      </c>
      <c r="O41" s="263">
        <v>1071.9144000000003</v>
      </c>
      <c r="P41" s="296">
        <v>1</v>
      </c>
      <c r="Q41" s="263">
        <v>170969.60956663534</v>
      </c>
      <c r="R41" s="117">
        <v>209875.25206899902</v>
      </c>
      <c r="S41" s="146">
        <v>714.60960000000023</v>
      </c>
      <c r="T41" s="256">
        <v>-6.4264682558564254E-2</v>
      </c>
      <c r="U41" s="256">
        <v>-6.2243241178550068E-2</v>
      </c>
      <c r="V41" s="255">
        <v>31163.102180752412</v>
      </c>
      <c r="W41" s="255">
        <v>1071.9144000000003</v>
      </c>
      <c r="X41" s="292">
        <v>1</v>
      </c>
      <c r="Y41" s="255">
        <v>170969.60956663534</v>
      </c>
      <c r="Z41" s="119">
        <v>202132.71174738774</v>
      </c>
      <c r="AA41" s="295">
        <v>714.60960000000023</v>
      </c>
      <c r="AB41" s="189">
        <v>-5.1116230569343016E-2</v>
      </c>
      <c r="AC41" s="189">
        <v>-4.9831774479815905E-2</v>
      </c>
      <c r="AD41" s="263">
        <v>37831.36596395963</v>
      </c>
      <c r="AE41" s="263">
        <v>1071.9144000000003</v>
      </c>
      <c r="AF41" s="296">
        <v>2</v>
      </c>
      <c r="AG41" s="263">
        <v>170969.60956663534</v>
      </c>
      <c r="AH41" s="117">
        <v>208800.97553059497</v>
      </c>
      <c r="AI41" s="146">
        <v>714.60960000000023</v>
      </c>
      <c r="AJ41" s="256">
        <v>6.4850213321119392E-3</v>
      </c>
      <c r="AK41" s="256">
        <v>6.5060946118786767E-3</v>
      </c>
      <c r="AL41" s="255">
        <v>33053.228743851345</v>
      </c>
      <c r="AM41" s="255">
        <v>1071.9144000000003</v>
      </c>
      <c r="AN41" s="292">
        <v>1</v>
      </c>
      <c r="AO41" s="255">
        <v>170969.60956663534</v>
      </c>
      <c r="AP41" s="119">
        <v>204022.8383104867</v>
      </c>
      <c r="AQ41" s="295">
        <v>714.60960000000023</v>
      </c>
      <c r="AR41" s="189">
        <v>1.5062535501004233E-2</v>
      </c>
      <c r="AS41" s="189">
        <v>1.517654720472783E-2</v>
      </c>
      <c r="AT41" s="263">
        <v>28436.108951936141</v>
      </c>
      <c r="AU41" s="263">
        <v>1071.9144000000003</v>
      </c>
      <c r="AV41" s="296">
        <v>1</v>
      </c>
      <c r="AW41" s="263">
        <v>170969.60956663534</v>
      </c>
      <c r="AX41" s="117">
        <v>199405.71851857146</v>
      </c>
      <c r="AY41" s="146">
        <v>714.60960000000023</v>
      </c>
      <c r="AZ41" s="256">
        <v>5.5948859927868128E-3</v>
      </c>
      <c r="BA41" s="256">
        <v>5.610566597515243E-3</v>
      </c>
      <c r="BB41" s="255">
        <v>40686.106780154398</v>
      </c>
      <c r="BC41" s="255">
        <v>1071.9144000000003</v>
      </c>
      <c r="BD41" s="292">
        <v>1</v>
      </c>
      <c r="BE41" s="255">
        <v>74362.854827730262</v>
      </c>
      <c r="BF41" s="119">
        <v>115048.96160788466</v>
      </c>
      <c r="BG41" s="295">
        <v>714.60960000000023</v>
      </c>
      <c r="BH41" s="189">
        <v>1.0355716684208444E-2</v>
      </c>
      <c r="BI41" s="189">
        <v>1.0409522691090745E-2</v>
      </c>
      <c r="BJ41" s="263">
        <v>26591.947644108528</v>
      </c>
      <c r="BK41" s="263">
        <v>1071.9144000000003</v>
      </c>
      <c r="BL41" s="296">
        <v>2</v>
      </c>
      <c r="BM41" s="263">
        <v>170969.60956663534</v>
      </c>
      <c r="BN41" s="117">
        <v>197561.55721074386</v>
      </c>
      <c r="BO41" s="146">
        <v>714.60960000000023</v>
      </c>
      <c r="BP41" s="256">
        <v>3.8665955819386831E-2</v>
      </c>
      <c r="BQ41" s="256">
        <v>3.942321237612445E-2</v>
      </c>
      <c r="BR41" s="255">
        <v>28672.830859869871</v>
      </c>
      <c r="BS41" s="255">
        <v>1071.9144000000003</v>
      </c>
      <c r="BT41" s="292">
        <v>1</v>
      </c>
      <c r="BU41" s="255">
        <v>170969.60956663534</v>
      </c>
      <c r="BV41" s="119">
        <v>199642.4404265052</v>
      </c>
      <c r="BW41" s="295">
        <v>714.60960000000023</v>
      </c>
      <c r="BX41" s="189">
        <v>5.7984518000319805E-2</v>
      </c>
      <c r="BY41" s="189">
        <v>5.9698589330064999E-2</v>
      </c>
      <c r="BZ41" s="263">
        <v>46915.937342089303</v>
      </c>
      <c r="CA41" s="263">
        <v>1071.9144000000003</v>
      </c>
      <c r="CB41" s="296">
        <v>1</v>
      </c>
      <c r="CC41" s="263">
        <v>170969.60956663534</v>
      </c>
      <c r="CD41" s="117">
        <v>217885.54690872465</v>
      </c>
      <c r="CE41" s="146">
        <v>714.60960000000023</v>
      </c>
      <c r="CF41" s="256">
        <v>2.1878749020541106E-2</v>
      </c>
      <c r="CG41" s="256">
        <v>2.2119843924433669E-2</v>
      </c>
      <c r="CH41" s="255">
        <v>24825.046233113339</v>
      </c>
      <c r="CI41" s="255">
        <v>1071.9144000000003</v>
      </c>
      <c r="CJ41" s="292">
        <v>1</v>
      </c>
      <c r="CK41" s="255">
        <v>56857.783330276252</v>
      </c>
      <c r="CL41" s="119">
        <v>81682.82956338959</v>
      </c>
      <c r="CM41" s="295">
        <v>714.60960000000023</v>
      </c>
      <c r="CN41" s="189">
        <v>-5.0167035716042292E-3</v>
      </c>
      <c r="CO41" s="189">
        <v>-5.0041409307028939E-3</v>
      </c>
      <c r="CP41" s="263">
        <v>50069.075558953511</v>
      </c>
      <c r="CQ41" s="263">
        <v>1071.9144000000003</v>
      </c>
      <c r="CR41" s="296">
        <v>2</v>
      </c>
      <c r="CS41" s="263">
        <v>170969.60956663534</v>
      </c>
      <c r="CT41" s="117">
        <v>221038.68512558885</v>
      </c>
      <c r="CU41" s="146">
        <v>714.60960000000023</v>
      </c>
      <c r="CV41" s="256">
        <v>8.4278164482250131E-2</v>
      </c>
      <c r="CW41" s="256">
        <v>8.7931475618757915E-2</v>
      </c>
      <c r="CX41" s="255">
        <v>49602.435825228371</v>
      </c>
      <c r="CY41" s="255">
        <v>1071.9144000000003</v>
      </c>
      <c r="CZ41" s="292">
        <v>1</v>
      </c>
      <c r="DA41" s="255">
        <v>53583.504542189228</v>
      </c>
      <c r="DB41" s="119">
        <v>103185.9403674176</v>
      </c>
      <c r="DC41" s="295">
        <v>714.60960000000023</v>
      </c>
      <c r="DD41" s="189">
        <v>2.3590357888749702E-2</v>
      </c>
      <c r="DE41" s="189">
        <v>2.3870811371901945E-2</v>
      </c>
      <c r="DF41" s="263">
        <v>29583.278446435928</v>
      </c>
      <c r="DG41" s="263">
        <v>1071.9144000000003</v>
      </c>
      <c r="DH41" s="296">
        <v>2</v>
      </c>
      <c r="DI41" s="263">
        <v>170969.60956663534</v>
      </c>
      <c r="DJ41" s="117">
        <v>200552.88801307126</v>
      </c>
      <c r="DK41" s="146">
        <v>714.60960000000023</v>
      </c>
      <c r="DL41" s="256">
        <v>3.0874546442250173E-2</v>
      </c>
      <c r="DM41" s="256">
        <v>3.1356108477019751E-2</v>
      </c>
      <c r="DN41" s="255">
        <v>33663.730925218428</v>
      </c>
      <c r="DO41" s="255">
        <v>1071.9144000000003</v>
      </c>
      <c r="DP41" s="292">
        <v>2</v>
      </c>
      <c r="DQ41" s="255">
        <v>170969.60956663534</v>
      </c>
      <c r="DR41" s="119">
        <v>204633.34049185377</v>
      </c>
      <c r="DS41" s="295">
        <v>714.60960000000023</v>
      </c>
      <c r="DT41" s="189">
        <v>-2.4472888080072476E-3</v>
      </c>
      <c r="DU41" s="189">
        <v>-2.4442966381513775E-3</v>
      </c>
      <c r="DV41" s="263">
        <v>27508.412841300717</v>
      </c>
      <c r="DW41" s="263">
        <v>1071.9144000000003</v>
      </c>
      <c r="DX41" s="296">
        <v>1</v>
      </c>
      <c r="DY41" s="263">
        <v>170969.60956663534</v>
      </c>
      <c r="DZ41" s="117">
        <v>198478.02240793605</v>
      </c>
      <c r="EA41" s="146">
        <v>714.60960000000023</v>
      </c>
      <c r="EB41" s="256">
        <v>-1.0239788738227115E-2</v>
      </c>
      <c r="EC41" s="256">
        <v>-1.018754059026461E-2</v>
      </c>
      <c r="ED41" s="255">
        <v>36075.556547907297</v>
      </c>
      <c r="EE41" s="255">
        <v>1071.9144000000003</v>
      </c>
      <c r="EF41" s="292">
        <v>1</v>
      </c>
      <c r="EG41" s="255">
        <v>72410.48684713793</v>
      </c>
      <c r="EH41" s="119">
        <v>108486.04339504523</v>
      </c>
      <c r="EI41" s="295">
        <v>714.60960000000023</v>
      </c>
      <c r="EJ41" s="189">
        <v>-2.4194165395024832E-2</v>
      </c>
      <c r="EK41" s="189">
        <v>-2.3903832740690412E-2</v>
      </c>
      <c r="EL41" s="263">
        <v>24446.415632008342</v>
      </c>
      <c r="EM41" s="263">
        <v>1071.9144000000003</v>
      </c>
      <c r="EN41" s="296">
        <v>1</v>
      </c>
      <c r="EO41" s="263">
        <v>170969.60956663534</v>
      </c>
      <c r="EP41" s="117">
        <v>195416.02519864368</v>
      </c>
      <c r="EQ41" s="146">
        <v>714.60960000000023</v>
      </c>
      <c r="ER41" s="256">
        <v>6.3348884817858386E-2</v>
      </c>
      <c r="ES41" s="256">
        <v>6.5398475751525131E-2</v>
      </c>
      <c r="ET41" s="255">
        <v>28136.504208051709</v>
      </c>
      <c r="EU41" s="255">
        <v>1071.9144000000003</v>
      </c>
      <c r="EV41" s="292">
        <v>1</v>
      </c>
      <c r="EW41" s="255">
        <v>170969.60956663534</v>
      </c>
      <c r="EX41" s="119">
        <v>199106.11377468705</v>
      </c>
      <c r="EY41" s="295">
        <v>714.60960000000023</v>
      </c>
      <c r="EZ41" s="189">
        <v>-2.8364839925280961E-3</v>
      </c>
      <c r="FA41" s="189">
        <v>-2.8324649726679807E-3</v>
      </c>
      <c r="FB41" s="263">
        <v>27149.489215162641</v>
      </c>
      <c r="FC41" s="263">
        <v>1071.9144000000003</v>
      </c>
      <c r="FD41" s="296">
        <v>1</v>
      </c>
      <c r="FE41" s="263">
        <v>170969.60956663534</v>
      </c>
      <c r="FF41" s="117">
        <v>198119.09878179798</v>
      </c>
      <c r="FG41" s="146">
        <v>714.60960000000023</v>
      </c>
      <c r="FH41" s="256">
        <v>8.1369661683631217E-2</v>
      </c>
      <c r="FI41" s="256">
        <v>8.4771821036707662E-2</v>
      </c>
      <c r="FJ41" s="255">
        <v>56764.135995631048</v>
      </c>
      <c r="FK41" s="255">
        <v>1071.9144000000003</v>
      </c>
      <c r="FL41" s="292">
        <v>1</v>
      </c>
      <c r="FM41" s="255">
        <v>170969.60956663534</v>
      </c>
      <c r="FN41" s="119">
        <v>227733.74556226638</v>
      </c>
      <c r="FO41" s="295">
        <v>714.60960000000023</v>
      </c>
      <c r="FP41" s="189">
        <v>8.2622338749804736E-2</v>
      </c>
      <c r="FQ41" s="189">
        <v>8.6131541286332158E-2</v>
      </c>
      <c r="FR41" s="263">
        <v>46939.243402992186</v>
      </c>
      <c r="FS41" s="263">
        <v>1071.9144000000003</v>
      </c>
      <c r="FT41" s="296">
        <v>1</v>
      </c>
      <c r="FU41" s="263">
        <v>63762.882991024191</v>
      </c>
      <c r="FV41" s="117">
        <v>110702.12639401638</v>
      </c>
      <c r="FW41" s="146">
        <v>714.60960000000023</v>
      </c>
      <c r="FX41" s="256">
        <v>2.6916508822371159E-2</v>
      </c>
      <c r="FY41" s="256">
        <v>2.7282030196454921E-2</v>
      </c>
      <c r="FZ41" s="255">
        <v>37807.262250036787</v>
      </c>
      <c r="GA41" s="255">
        <v>1071.9144000000003</v>
      </c>
      <c r="GB41" s="292">
        <v>1</v>
      </c>
      <c r="GC41" s="255">
        <v>55702.179722318411</v>
      </c>
      <c r="GD41" s="119">
        <v>93509.441972355198</v>
      </c>
      <c r="GE41" s="295">
        <v>714.60960000000023</v>
      </c>
      <c r="GF41" s="189">
        <v>-1.8017637503544088E-2</v>
      </c>
      <c r="GG41" s="189">
        <v>-1.785629035762315E-2</v>
      </c>
      <c r="GH41" s="263">
        <v>21971.127841774811</v>
      </c>
      <c r="GI41" s="263">
        <v>1071.9144000000003</v>
      </c>
      <c r="GJ41" s="296">
        <v>1</v>
      </c>
      <c r="GK41" s="263">
        <v>170969.60956663534</v>
      </c>
      <c r="GL41" s="117">
        <v>192940.73740841015</v>
      </c>
      <c r="GM41" s="146">
        <v>714.60960000000023</v>
      </c>
      <c r="GN41" s="256">
        <v>-4.8790085078141858E-2</v>
      </c>
      <c r="GO41" s="256">
        <v>-4.7618972294006356E-2</v>
      </c>
      <c r="GP41" s="255">
        <v>34478.444254071452</v>
      </c>
      <c r="GQ41" s="255">
        <v>1071.9144000000003</v>
      </c>
      <c r="GR41" s="292">
        <v>1</v>
      </c>
      <c r="GS41" s="255">
        <v>51697.891174327728</v>
      </c>
      <c r="GT41" s="119">
        <v>86176.335428399179</v>
      </c>
      <c r="GU41" s="295">
        <v>714.60960000000023</v>
      </c>
      <c r="GV41" s="189">
        <v>5.0172956791151128E-3</v>
      </c>
      <c r="GW41" s="189">
        <v>5.0299033837892804E-3</v>
      </c>
      <c r="GX41" s="263">
        <v>30283.988059075407</v>
      </c>
      <c r="GY41" s="263">
        <v>1071.9144000000003</v>
      </c>
      <c r="GZ41" s="296">
        <v>2</v>
      </c>
      <c r="HA41" s="263">
        <v>170969.60956663534</v>
      </c>
      <c r="HB41" s="117">
        <v>201253.59762571074</v>
      </c>
      <c r="HC41" s="146">
        <v>714.60960000000023</v>
      </c>
      <c r="HD41" s="256">
        <v>8.6458726722346869E-3</v>
      </c>
      <c r="HE41" s="256">
        <v>8.6833561773616008E-3</v>
      </c>
      <c r="HF41" s="255">
        <v>26675.672196518553</v>
      </c>
      <c r="HG41" s="255">
        <v>1071.9144000000003</v>
      </c>
      <c r="HH41" s="292">
        <v>2</v>
      </c>
      <c r="HI41" s="255">
        <v>170969.60956663534</v>
      </c>
      <c r="HJ41" s="119">
        <v>197645.28176315388</v>
      </c>
      <c r="HK41" s="295">
        <v>714.60960000000023</v>
      </c>
      <c r="HL41" s="189">
        <v>2.9986622236966177E-2</v>
      </c>
      <c r="HM41" s="189">
        <v>3.0440748869151601E-2</v>
      </c>
      <c r="HN41" s="263">
        <v>32870.707147511821</v>
      </c>
      <c r="HO41" s="263">
        <v>1071.9144000000003</v>
      </c>
      <c r="HP41" s="296">
        <v>2</v>
      </c>
      <c r="HQ41" s="263">
        <v>170969.60956663534</v>
      </c>
      <c r="HR41" s="117">
        <v>203840.31671414716</v>
      </c>
      <c r="HS41" s="146">
        <v>714.60960000000023</v>
      </c>
      <c r="HT41" s="256">
        <v>4.2181148162240702E-2</v>
      </c>
      <c r="HU41" s="256">
        <v>4.3083414281145371E-2</v>
      </c>
      <c r="HV41" s="255">
        <v>26475.455336171202</v>
      </c>
      <c r="HW41" s="255">
        <v>1071.9144000000003</v>
      </c>
      <c r="HX41" s="292">
        <v>2</v>
      </c>
      <c r="HY41" s="255">
        <v>170969.60956663534</v>
      </c>
      <c r="HZ41" s="119">
        <v>197445.06490280654</v>
      </c>
      <c r="IA41" s="295">
        <v>714.60960000000023</v>
      </c>
      <c r="IB41" s="189">
        <v>2.9849851482170443E-2</v>
      </c>
      <c r="IC41" s="189">
        <v>3.029982434755274E-2</v>
      </c>
      <c r="ID41" s="263">
        <v>31528.066578112011</v>
      </c>
      <c r="IE41" s="263">
        <v>1071.9144000000003</v>
      </c>
      <c r="IF41" s="296">
        <v>1</v>
      </c>
      <c r="IG41" s="263">
        <v>91733.986281312027</v>
      </c>
      <c r="IH41" s="117">
        <v>123262.05285942403</v>
      </c>
      <c r="II41" s="146">
        <v>714.60960000000023</v>
      </c>
      <c r="IJ41" s="256">
        <v>-3.9280794278340102E-2</v>
      </c>
      <c r="IK41" s="256">
        <v>-3.851930703867712E-2</v>
      </c>
      <c r="IL41" s="255">
        <v>27189.115214607431</v>
      </c>
      <c r="IM41" s="255">
        <v>1071.9144000000003</v>
      </c>
      <c r="IN41" s="292">
        <v>2</v>
      </c>
      <c r="IO41" s="255">
        <v>170969.60956663534</v>
      </c>
      <c r="IP41" s="119">
        <v>198158.72478124278</v>
      </c>
      <c r="IQ41" s="295">
        <v>714.60960000000023</v>
      </c>
      <c r="IR41" s="189">
        <v>-1.8190266089521585E-2</v>
      </c>
      <c r="IS41" s="189">
        <v>-1.8025821804037445E-2</v>
      </c>
      <c r="IT41" s="263">
        <v>32362.67906569496</v>
      </c>
      <c r="IU41" s="263">
        <v>1071.9144000000003</v>
      </c>
      <c r="IV41" s="296">
        <v>2</v>
      </c>
      <c r="IW41" s="263">
        <v>170969.60956663534</v>
      </c>
      <c r="IX41" s="117">
        <v>203332.28863233031</v>
      </c>
      <c r="IY41" s="146">
        <v>714.60960000000023</v>
      </c>
      <c r="IZ41" s="256">
        <v>2.7423008814454735E-2</v>
      </c>
      <c r="JA41" s="256">
        <v>2.7802480329484736E-2</v>
      </c>
      <c r="JB41" s="255">
        <v>36599.72133801513</v>
      </c>
      <c r="JC41" s="255">
        <v>1071.9144000000003</v>
      </c>
      <c r="JD41" s="292">
        <v>2</v>
      </c>
      <c r="JE41" s="255">
        <v>170969.60956663534</v>
      </c>
      <c r="JF41" s="119">
        <v>207569.33090465047</v>
      </c>
      <c r="JG41" s="295">
        <v>714.60960000000023</v>
      </c>
      <c r="JH41" s="189">
        <v>-2.0950796772079377E-2</v>
      </c>
      <c r="JI41" s="189">
        <v>-2.0732853511299276E-2</v>
      </c>
      <c r="JJ41" s="263">
        <v>28903.88514368848</v>
      </c>
      <c r="JK41" s="263">
        <v>1071.9144000000003</v>
      </c>
      <c r="JL41" s="296">
        <v>1</v>
      </c>
      <c r="JM41" s="263">
        <v>26221.024425164436</v>
      </c>
      <c r="JN41" s="117">
        <v>55124.90956885292</v>
      </c>
      <c r="JO41" s="146">
        <v>714.60960000000023</v>
      </c>
      <c r="JP41" s="256">
        <v>7.8046170100416951E-2</v>
      </c>
      <c r="JQ41" s="256">
        <v>8.1172575364117483E-2</v>
      </c>
      <c r="JR41" s="255">
        <v>35434.78125637964</v>
      </c>
      <c r="JS41" s="255">
        <v>1071.9144000000003</v>
      </c>
      <c r="JT41" s="292">
        <v>1</v>
      </c>
      <c r="JU41" s="255">
        <v>49970.822693047732</v>
      </c>
      <c r="JV41" s="119">
        <v>85405.603949427372</v>
      </c>
      <c r="JW41" s="295">
        <v>714.60960000000023</v>
      </c>
      <c r="JX41" s="189">
        <v>6.8041503744842774E-2</v>
      </c>
      <c r="JY41" s="189">
        <v>7.0409733569323452E-2</v>
      </c>
      <c r="JZ41" s="263">
        <v>38580.086098024112</v>
      </c>
      <c r="KA41" s="263">
        <v>1071.9144000000003</v>
      </c>
      <c r="KB41" s="296">
        <v>1</v>
      </c>
      <c r="KC41" s="263">
        <v>170969.60956663534</v>
      </c>
      <c r="KD41" s="117">
        <v>209549.69566465943</v>
      </c>
      <c r="KE41" s="146">
        <v>714.60960000000023</v>
      </c>
      <c r="KF41" s="256">
        <v>4.3474936449896175E-2</v>
      </c>
      <c r="KG41" s="256">
        <v>4.4433816764679834E-2</v>
      </c>
      <c r="KH41" s="255">
        <v>23193.606070591613</v>
      </c>
      <c r="KI41" s="255">
        <v>1071.9144000000003</v>
      </c>
      <c r="KJ41" s="292">
        <v>1</v>
      </c>
      <c r="KK41" s="255">
        <v>170969.60956663534</v>
      </c>
      <c r="KL41" s="119">
        <v>194163.21563722694</v>
      </c>
      <c r="KM41" s="295">
        <v>714.60960000000023</v>
      </c>
      <c r="KN41" s="189">
        <v>-8.3787110185554653E-2</v>
      </c>
      <c r="KO41" s="189">
        <v>-8.0372985518626039E-2</v>
      </c>
      <c r="KP41" s="263">
        <v>25581.755891608191</v>
      </c>
      <c r="KQ41" s="263">
        <v>1071.9144000000003</v>
      </c>
      <c r="KR41" s="296">
        <v>2</v>
      </c>
      <c r="KS41" s="263">
        <v>170969.60956663534</v>
      </c>
      <c r="KT41" s="117">
        <v>196551.36545824353</v>
      </c>
      <c r="KU41" s="146">
        <v>714.60960000000023</v>
      </c>
      <c r="KV41" s="256">
        <v>1.181630450339026E-2</v>
      </c>
      <c r="KW41" s="256">
        <v>1.1886392819025593E-2</v>
      </c>
      <c r="KX41" s="255">
        <v>47780.262059962653</v>
      </c>
      <c r="KY41" s="255">
        <v>1071.9144000000003</v>
      </c>
      <c r="KZ41" s="292">
        <v>1</v>
      </c>
      <c r="LA41" s="255">
        <v>170969.60956663534</v>
      </c>
      <c r="LB41" s="119">
        <v>218749.871626598</v>
      </c>
      <c r="LC41" s="295">
        <v>714.60960000000023</v>
      </c>
      <c r="LD41" s="189">
        <v>3.5043757780788012E-2</v>
      </c>
      <c r="LE41" s="189">
        <v>3.5665026211308071E-2</v>
      </c>
      <c r="LF41" s="263">
        <v>40709.043280870748</v>
      </c>
      <c r="LG41" s="263">
        <v>1071.9144000000003</v>
      </c>
      <c r="LH41" s="296">
        <v>2</v>
      </c>
      <c r="LI41" s="263">
        <v>170969.60956663534</v>
      </c>
      <c r="LJ41" s="117">
        <v>211678.65284750608</v>
      </c>
      <c r="LK41" s="146">
        <v>714.60960000000023</v>
      </c>
      <c r="LL41" s="256">
        <v>5.4683241023316918E-2</v>
      </c>
      <c r="LM41" s="256">
        <v>5.620599895063072E-2</v>
      </c>
      <c r="LN41" s="255">
        <v>36651.17952623131</v>
      </c>
      <c r="LO41" s="255">
        <v>1071.9144000000003</v>
      </c>
      <c r="LP41" s="292">
        <v>1</v>
      </c>
      <c r="LQ41" s="255">
        <v>170969.60956663534</v>
      </c>
      <c r="LR41" s="119">
        <v>207620.78909286665</v>
      </c>
      <c r="LS41" s="295">
        <v>714.60960000000023</v>
      </c>
      <c r="LT41" s="189">
        <v>-8.6542712468851667E-4</v>
      </c>
      <c r="LU41" s="189">
        <v>-8.6505275064008291E-4</v>
      </c>
      <c r="LV41" s="263">
        <v>36254.2617355685</v>
      </c>
      <c r="LW41" s="263">
        <v>1071.9144000000003</v>
      </c>
      <c r="LX41" s="296">
        <v>2</v>
      </c>
      <c r="LY41" s="263">
        <v>170969.60956663534</v>
      </c>
      <c r="LZ41" s="117">
        <v>207223.87130220383</v>
      </c>
      <c r="MA41" s="146">
        <v>714.60960000000023</v>
      </c>
      <c r="MB41" s="256">
        <v>-6.0205081935290707E-2</v>
      </c>
      <c r="MC41" s="256">
        <v>-5.8428585505591712E-2</v>
      </c>
      <c r="MD41" s="255">
        <v>23444.529509929056</v>
      </c>
      <c r="ME41" s="255">
        <v>1071.9144000000003</v>
      </c>
      <c r="MF41" s="292">
        <v>2</v>
      </c>
      <c r="MG41" s="255">
        <v>170969.60956663534</v>
      </c>
      <c r="MH41" s="119">
        <v>194414.1390765644</v>
      </c>
      <c r="MI41" s="295">
        <v>714.60960000000023</v>
      </c>
      <c r="MJ41" s="189">
        <v>7.1294503978627272E-2</v>
      </c>
      <c r="MK41" s="189">
        <v>7.3897446372567899E-2</v>
      </c>
      <c r="ML41" s="263">
        <v>47104.979133500594</v>
      </c>
      <c r="MM41" s="263">
        <v>1071.9144000000003</v>
      </c>
      <c r="MN41" s="296">
        <v>1</v>
      </c>
      <c r="MO41" s="263">
        <v>170969.60956663534</v>
      </c>
      <c r="MP41" s="117">
        <v>218074.58870013594</v>
      </c>
      <c r="MQ41" s="146">
        <v>714.60960000000023</v>
      </c>
      <c r="MR41" s="256">
        <v>2.6334420937016881E-2</v>
      </c>
      <c r="MS41" s="256">
        <v>2.6684235773160259E-2</v>
      </c>
      <c r="MT41" s="255">
        <v>40291.409281289816</v>
      </c>
      <c r="MU41" s="255">
        <v>1071.9144000000003</v>
      </c>
      <c r="MV41" s="292">
        <v>2</v>
      </c>
      <c r="MW41" s="255">
        <v>120965.52311447696</v>
      </c>
      <c r="MX41" s="119">
        <v>161256.93239576678</v>
      </c>
      <c r="MY41" s="295">
        <v>714.60960000000023</v>
      </c>
      <c r="MZ41" s="189">
        <v>-3.20226058077617E-2</v>
      </c>
      <c r="NA41" s="189">
        <v>-3.1515311546950309E-2</v>
      </c>
      <c r="NB41" s="263">
        <v>27662.663984100171</v>
      </c>
      <c r="NC41" s="263">
        <v>1071.9144000000003</v>
      </c>
      <c r="ND41" s="296">
        <v>1</v>
      </c>
      <c r="NE41" s="263">
        <v>170969.60956663534</v>
      </c>
      <c r="NF41" s="117">
        <v>198632.2735507355</v>
      </c>
      <c r="NG41" s="146">
        <v>714.60960000000023</v>
      </c>
      <c r="NH41" s="256">
        <v>5.2895174251591293E-2</v>
      </c>
      <c r="NI41" s="256">
        <v>5.4319119535726657E-2</v>
      </c>
      <c r="NJ41" s="255">
        <v>52752.457619951929</v>
      </c>
      <c r="NK41" s="255">
        <v>1071.9144000000003</v>
      </c>
      <c r="NL41" s="292">
        <v>1</v>
      </c>
      <c r="NM41" s="255">
        <v>170969.60956663534</v>
      </c>
      <c r="NN41" s="119">
        <v>223722.06718658726</v>
      </c>
      <c r="NO41" s="295">
        <v>714.60960000000023</v>
      </c>
      <c r="NP41" s="189">
        <v>0.11851961449299331</v>
      </c>
      <c r="NQ41" s="189">
        <v>0.12582895644959557</v>
      </c>
      <c r="NR41" s="263">
        <v>37718.180219928836</v>
      </c>
      <c r="NS41" s="263">
        <v>1071.9144000000003</v>
      </c>
      <c r="NT41" s="296">
        <v>2</v>
      </c>
      <c r="NU41" s="263">
        <v>170969.60956663534</v>
      </c>
      <c r="NV41" s="117">
        <v>208687.78978656419</v>
      </c>
      <c r="NW41" s="146">
        <v>714.60960000000023</v>
      </c>
      <c r="NX41" s="256">
        <v>-2.2890587572269071E-3</v>
      </c>
      <c r="NY41" s="256">
        <v>-2.2864408601176445E-3</v>
      </c>
      <c r="NZ41" s="255">
        <v>29005.781842161188</v>
      </c>
      <c r="OA41" s="255">
        <v>1071.9144000000003</v>
      </c>
      <c r="OB41" s="292">
        <v>2</v>
      </c>
      <c r="OC41" s="255">
        <v>170969.60956663534</v>
      </c>
      <c r="OD41" s="119">
        <v>199975.39140879654</v>
      </c>
      <c r="OE41" s="295">
        <v>714.60960000000023</v>
      </c>
      <c r="OF41" s="189">
        <v>2.001737276062196E-2</v>
      </c>
      <c r="OG41" s="189">
        <v>2.0219063894377998E-2</v>
      </c>
      <c r="OH41" s="263">
        <v>29688.996921843263</v>
      </c>
      <c r="OI41" s="263">
        <v>1071.9144000000003</v>
      </c>
      <c r="OJ41" s="296">
        <v>2</v>
      </c>
      <c r="OK41" s="263">
        <v>170969.60956663534</v>
      </c>
      <c r="OL41" s="117">
        <v>200658.6064884786</v>
      </c>
      <c r="OM41" s="146">
        <v>714.60960000000023</v>
      </c>
      <c r="ON41" s="256">
        <v>1.5535395973904013E-2</v>
      </c>
      <c r="OO41" s="256">
        <v>1.565669758003585E-2</v>
      </c>
      <c r="OP41" s="255">
        <v>30455.766247909025</v>
      </c>
      <c r="OQ41" s="255">
        <v>1071.9144000000003</v>
      </c>
      <c r="OR41" s="292">
        <v>2</v>
      </c>
      <c r="OS41" s="255">
        <v>170969.60956663534</v>
      </c>
      <c r="OT41" s="119">
        <v>201425.37581454436</v>
      </c>
      <c r="OU41" s="295">
        <v>714.60960000000023</v>
      </c>
      <c r="OV41" s="189">
        <v>4.0157524189692831E-2</v>
      </c>
      <c r="OW41" s="189">
        <v>4.0974739980166319E-2</v>
      </c>
      <c r="OX41" s="263">
        <v>37090.535378535591</v>
      </c>
      <c r="OY41" s="263">
        <v>1071.9144000000003</v>
      </c>
      <c r="OZ41" s="296">
        <v>1</v>
      </c>
      <c r="PA41" s="263">
        <v>170969.60956663534</v>
      </c>
      <c r="PB41" s="117">
        <v>208060.14494517093</v>
      </c>
      <c r="PC41" s="146">
        <v>714.60960000000023</v>
      </c>
      <c r="PD41" s="256">
        <v>4.2280964717669567E-2</v>
      </c>
      <c r="PE41" s="256">
        <v>4.3187536471056553E-2</v>
      </c>
      <c r="PF41" s="255">
        <v>30257.068638384204</v>
      </c>
      <c r="PG41" s="255">
        <v>1071.9144000000003</v>
      </c>
      <c r="PH41" s="292">
        <v>1</v>
      </c>
      <c r="PI41" s="255">
        <v>55702.179722318411</v>
      </c>
      <c r="PJ41" s="119">
        <v>85959.248360702622</v>
      </c>
      <c r="PK41" s="295">
        <v>714.60960000000023</v>
      </c>
      <c r="PL41" s="189">
        <v>2.4761737049491955E-2</v>
      </c>
      <c r="PM41" s="189">
        <v>2.5070855019477811E-2</v>
      </c>
      <c r="PN41" s="263">
        <v>47249.637018776892</v>
      </c>
      <c r="PO41" s="263">
        <v>1071.9144000000003</v>
      </c>
      <c r="PP41" s="296">
        <v>2</v>
      </c>
      <c r="PQ41" s="263">
        <v>74362.854827730262</v>
      </c>
      <c r="PR41" s="117">
        <v>121612.49184650715</v>
      </c>
      <c r="PS41" s="146">
        <v>714.60960000000023</v>
      </c>
      <c r="PT41" s="256">
        <v>-1.2367076684314863E-2</v>
      </c>
      <c r="PU41" s="256">
        <v>-1.2290918665430861E-2</v>
      </c>
      <c r="PV41" s="255">
        <v>58091.466967525434</v>
      </c>
      <c r="PW41" s="255">
        <v>1071.9144000000003</v>
      </c>
      <c r="PX41" s="292">
        <v>2</v>
      </c>
      <c r="PY41" s="255">
        <v>170969.60956663534</v>
      </c>
      <c r="PZ41" s="119">
        <v>229061.07653416076</v>
      </c>
      <c r="QA41" s="295">
        <v>714.60960000000023</v>
      </c>
      <c r="QB41" s="189">
        <v>-2.9756677833764584E-2</v>
      </c>
      <c r="QC41" s="189">
        <v>-2.9318306811782935E-2</v>
      </c>
      <c r="QD41" s="263">
        <v>31075.684225523295</v>
      </c>
      <c r="QE41" s="263">
        <v>1071.9144000000003</v>
      </c>
      <c r="QF41" s="296">
        <v>1</v>
      </c>
      <c r="QG41" s="263">
        <v>72410.48684713793</v>
      </c>
      <c r="QH41" s="117">
        <v>103486.17107266122</v>
      </c>
      <c r="QI41" s="146">
        <v>714.60960000000023</v>
      </c>
      <c r="QJ41" s="256">
        <v>3.1090244373622348E-2</v>
      </c>
      <c r="QK41" s="256">
        <v>3.1578593850080994E-2</v>
      </c>
      <c r="QL41" s="255">
        <v>36974.933030584732</v>
      </c>
      <c r="QM41" s="255">
        <v>1071.9144000000003</v>
      </c>
      <c r="QN41" s="292">
        <v>1</v>
      </c>
      <c r="QO41" s="255">
        <v>170969.60956663534</v>
      </c>
      <c r="QP41" s="119">
        <v>207944.54259722008</v>
      </c>
      <c r="QQ41" s="295">
        <v>714.60960000000023</v>
      </c>
      <c r="QR41" s="189">
        <v>1.3720102602767669E-2</v>
      </c>
      <c r="QS41" s="189">
        <v>1.3814655139123388E-2</v>
      </c>
      <c r="QT41" s="263">
        <v>25714.605511678936</v>
      </c>
      <c r="QU41" s="263">
        <v>1071.9144000000003</v>
      </c>
      <c r="QV41" s="296">
        <v>2</v>
      </c>
      <c r="QW41" s="263">
        <v>170969.60956663534</v>
      </c>
      <c r="QX41" s="117">
        <v>196684.21507831427</v>
      </c>
      <c r="QY41" s="146">
        <v>714.60960000000023</v>
      </c>
      <c r="QZ41" s="256">
        <v>-3.4541827848530118E-2</v>
      </c>
      <c r="RA41" s="256">
        <v>-3.3952068865140239E-2</v>
      </c>
      <c r="RB41" s="255">
        <v>26078.903022102721</v>
      </c>
      <c r="RC41" s="255">
        <v>1071.9144000000003</v>
      </c>
      <c r="RD41" s="292">
        <v>1</v>
      </c>
      <c r="RE41" s="255">
        <v>170969.60956663534</v>
      </c>
      <c r="RF41" s="119">
        <v>197048.51258873806</v>
      </c>
      <c r="RG41" s="295">
        <v>714.60960000000023</v>
      </c>
      <c r="RH41" s="189">
        <v>-1.2328756226886735E-2</v>
      </c>
      <c r="RI41" s="189">
        <v>-1.2253068476414608E-2</v>
      </c>
      <c r="RJ41" s="263">
        <v>30690.837194020081</v>
      </c>
      <c r="RK41" s="263">
        <v>1071.9144000000003</v>
      </c>
      <c r="RL41" s="296">
        <v>2</v>
      </c>
      <c r="RM41" s="263">
        <v>170969.60956663534</v>
      </c>
      <c r="RN41" s="117">
        <v>201660.44676065541</v>
      </c>
      <c r="RO41" s="146">
        <v>714.60960000000023</v>
      </c>
      <c r="RP41" s="256">
        <v>-3.8204470236253086E-3</v>
      </c>
      <c r="RQ41" s="256">
        <v>-3.8131584007820019E-3</v>
      </c>
      <c r="RR41" s="255">
        <v>27823.852368265325</v>
      </c>
      <c r="RS41" s="255">
        <v>1071.9144000000003</v>
      </c>
      <c r="RT41" s="292">
        <v>2</v>
      </c>
      <c r="RU41" s="255">
        <v>170969.60956663534</v>
      </c>
      <c r="RV41" s="119">
        <v>198793.46193490067</v>
      </c>
      <c r="RW41" s="295">
        <v>714.60960000000023</v>
      </c>
      <c r="RX41" s="189">
        <v>2.9673889360317201E-3</v>
      </c>
      <c r="RY41" s="189">
        <v>2.9717959926527371E-3</v>
      </c>
      <c r="RZ41" s="263">
        <v>35091.060952163694</v>
      </c>
      <c r="SA41" s="263">
        <v>1071.9144000000003</v>
      </c>
      <c r="SB41" s="296">
        <v>1</v>
      </c>
      <c r="SC41" s="263">
        <v>170969.60956663534</v>
      </c>
      <c r="SD41" s="117">
        <v>206060.67051879904</v>
      </c>
      <c r="SE41" s="146">
        <v>714.60960000000023</v>
      </c>
      <c r="SF41" s="256">
        <v>4.0705912013958061E-2</v>
      </c>
      <c r="SG41" s="256">
        <v>4.1545754407308788E-2</v>
      </c>
      <c r="SH41" s="255">
        <v>41722.424400837233</v>
      </c>
      <c r="SI41" s="255">
        <v>1071.9144000000003</v>
      </c>
      <c r="SJ41" s="292">
        <v>2</v>
      </c>
      <c r="SK41" s="255">
        <v>74362.854827730262</v>
      </c>
      <c r="SL41" s="119">
        <v>116085.2792285675</v>
      </c>
      <c r="SM41" s="295">
        <v>714.60960000000023</v>
      </c>
      <c r="SN41" s="189">
        <v>1.8140981605913223E-2</v>
      </c>
      <c r="SO41" s="189">
        <v>1.8306528760170693E-2</v>
      </c>
      <c r="SP41" s="263">
        <v>28582.102724781354</v>
      </c>
      <c r="SQ41" s="263">
        <v>1071.9144000000003</v>
      </c>
      <c r="SR41" s="296">
        <v>2</v>
      </c>
      <c r="SS41" s="263">
        <v>170969.60956663534</v>
      </c>
      <c r="ST41" s="117">
        <v>199551.71229141668</v>
      </c>
      <c r="SU41" s="146">
        <v>714.60960000000023</v>
      </c>
      <c r="SV41" s="256">
        <v>-6.6489618480313137E-2</v>
      </c>
      <c r="SW41" s="256">
        <v>-6.4327370490266822E-2</v>
      </c>
      <c r="SX41" s="255">
        <v>24998.95071338546</v>
      </c>
      <c r="SY41" s="255">
        <v>1071.9144000000003</v>
      </c>
      <c r="SZ41" s="292">
        <v>1</v>
      </c>
      <c r="TA41" s="255">
        <v>170969.60956663534</v>
      </c>
      <c r="TB41" s="119">
        <v>195968.56028002079</v>
      </c>
      <c r="TC41" s="295">
        <v>714.60960000000023</v>
      </c>
      <c r="TD41" s="189">
        <v>5.5577757623354769E-2</v>
      </c>
      <c r="TE41" s="189">
        <v>5.7151215442645897E-2</v>
      </c>
      <c r="TF41" s="263">
        <v>34302.688201076991</v>
      </c>
      <c r="TG41" s="263">
        <v>1071.9144000000003</v>
      </c>
      <c r="TH41" s="296">
        <v>1</v>
      </c>
      <c r="TI41" s="263">
        <v>170969.60956663534</v>
      </c>
      <c r="TJ41" s="117">
        <v>205272.29776771233</v>
      </c>
      <c r="TK41" s="146">
        <v>714.60960000000023</v>
      </c>
      <c r="TL41" s="256">
        <v>-6.8577302761856723E-2</v>
      </c>
      <c r="TM41" s="256">
        <v>-6.627872191997608E-2</v>
      </c>
      <c r="TN41" s="255">
        <v>28795.914527254416</v>
      </c>
      <c r="TO41" s="255">
        <v>1071.9144000000003</v>
      </c>
      <c r="TP41" s="292">
        <v>2</v>
      </c>
      <c r="TQ41" s="255">
        <v>170969.60956663534</v>
      </c>
      <c r="TR41" s="119">
        <v>199765.52409388975</v>
      </c>
      <c r="TS41" s="295">
        <v>714.60960000000023</v>
      </c>
      <c r="TT41" s="189">
        <v>7.3598927052830349E-3</v>
      </c>
      <c r="TU41" s="189">
        <v>7.3870432831737443E-3</v>
      </c>
      <c r="TV41" s="263">
        <v>58346.130640292344</v>
      </c>
      <c r="TW41" s="263">
        <v>1071.9144000000003</v>
      </c>
      <c r="TX41" s="296">
        <v>1</v>
      </c>
      <c r="TY41" s="263">
        <v>170969.60956663534</v>
      </c>
      <c r="TZ41" s="117">
        <v>229315.74020692767</v>
      </c>
      <c r="UA41" s="146">
        <v>714.60960000000023</v>
      </c>
      <c r="UB41" s="256">
        <v>-1.4635532751168152E-2</v>
      </c>
      <c r="UC41" s="256">
        <v>-1.4528953921219334E-2</v>
      </c>
      <c r="UD41" s="255">
        <v>28427.382117895297</v>
      </c>
      <c r="UE41" s="255">
        <v>1071.9144000000003</v>
      </c>
      <c r="UF41" s="292">
        <v>1</v>
      </c>
      <c r="UG41" s="255">
        <v>70568.630261673417</v>
      </c>
      <c r="UH41" s="119">
        <v>98996.01237956871</v>
      </c>
      <c r="UI41" s="295">
        <v>714.60960000000023</v>
      </c>
      <c r="UJ41" s="189">
        <v>6.0700404110976006E-2</v>
      </c>
      <c r="UK41" s="189">
        <v>6.258052173897255E-2</v>
      </c>
      <c r="UL41" s="263">
        <v>46047.635554775392</v>
      </c>
      <c r="UM41" s="263">
        <v>1071.9144000000003</v>
      </c>
      <c r="UN41" s="296">
        <v>2</v>
      </c>
      <c r="UO41" s="263">
        <v>170969.60956663534</v>
      </c>
      <c r="UP41" s="117">
        <v>217017.24512141073</v>
      </c>
      <c r="UQ41" s="146">
        <v>714.60960000000023</v>
      </c>
      <c r="UR41" s="256">
        <v>-2.2750699506718625E-2</v>
      </c>
      <c r="US41" s="256">
        <v>-2.2493853836137778E-2</v>
      </c>
      <c r="UT41" s="255">
        <v>37086.003009181186</v>
      </c>
      <c r="UU41" s="255">
        <v>1071.9144000000003</v>
      </c>
      <c r="UV41" s="292">
        <v>1</v>
      </c>
      <c r="UW41" s="255">
        <v>170969.60956663534</v>
      </c>
      <c r="UX41" s="119">
        <v>208055.61257581651</v>
      </c>
      <c r="UY41" s="295">
        <v>714.60960000000023</v>
      </c>
      <c r="UZ41" s="189">
        <v>7.3012812761143117E-2</v>
      </c>
      <c r="VA41" s="189">
        <v>7.5744320081427396E-2</v>
      </c>
      <c r="VB41" s="263">
        <v>36369.544201117613</v>
      </c>
      <c r="VC41" s="263">
        <v>1071.9144000000003</v>
      </c>
      <c r="VD41" s="296">
        <v>2</v>
      </c>
      <c r="VE41" s="263">
        <v>170969.60956663534</v>
      </c>
      <c r="VF41" s="117">
        <v>207339.15376775296</v>
      </c>
      <c r="VG41" s="146">
        <v>714.60960000000023</v>
      </c>
      <c r="VH41" s="256">
        <v>9.7619481407735607E-3</v>
      </c>
      <c r="VI41" s="256">
        <v>9.8097513808195203E-3</v>
      </c>
      <c r="VJ41" s="255">
        <v>39754.134380662013</v>
      </c>
      <c r="VK41" s="255">
        <v>1071.9144000000003</v>
      </c>
      <c r="VL41" s="292">
        <v>1</v>
      </c>
      <c r="VM41" s="255">
        <v>170969.60956663534</v>
      </c>
      <c r="VN41" s="119">
        <v>210723.74394729733</v>
      </c>
      <c r="VO41" s="295">
        <v>714.60960000000023</v>
      </c>
      <c r="VP41" s="189">
        <v>-1.678372595116312E-2</v>
      </c>
      <c r="VQ41" s="189">
        <v>-1.6643663905158701E-2</v>
      </c>
      <c r="VR41" s="263">
        <v>29482.205938306699</v>
      </c>
      <c r="VS41" s="263">
        <v>1071.9144000000003</v>
      </c>
      <c r="VT41" s="296">
        <v>2</v>
      </c>
      <c r="VU41" s="263">
        <v>170969.60956663534</v>
      </c>
      <c r="VV41" s="117">
        <v>200451.81550494203</v>
      </c>
      <c r="VW41" s="146">
        <v>714.60960000000023</v>
      </c>
      <c r="VX41" s="256">
        <v>3.5632986176380131E-2</v>
      </c>
      <c r="VY41" s="256">
        <v>3.6275449274713489E-2</v>
      </c>
      <c r="VZ41" s="255">
        <v>43166.827218226194</v>
      </c>
      <c r="WA41" s="255">
        <v>1071.9144000000003</v>
      </c>
      <c r="WB41" s="292">
        <v>2</v>
      </c>
      <c r="WC41" s="255">
        <v>63762.882991024191</v>
      </c>
      <c r="WD41" s="119">
        <v>106929.71020925039</v>
      </c>
      <c r="WE41" s="295">
        <v>714.60960000000023</v>
      </c>
      <c r="WF41" s="189">
        <v>-1.9192138801766408E-2</v>
      </c>
      <c r="WG41" s="189">
        <v>-1.9009142274077351E-2</v>
      </c>
      <c r="WH41" s="263">
        <v>30731.834020794187</v>
      </c>
      <c r="WI41" s="263">
        <v>1071.9144000000003</v>
      </c>
      <c r="WJ41" s="296">
        <v>1</v>
      </c>
      <c r="WK41" s="263">
        <v>170969.60956663534</v>
      </c>
      <c r="WL41" s="117">
        <v>201701.44358742953</v>
      </c>
      <c r="WM41" s="146">
        <v>714.60960000000023</v>
      </c>
      <c r="WN41" s="256">
        <v>-3.3243602898427649E-2</v>
      </c>
      <c r="WO41" s="256">
        <v>-3.2697106902738748E-2</v>
      </c>
      <c r="WP41" s="255">
        <v>25843.922364396902</v>
      </c>
      <c r="WQ41" s="255">
        <v>1071.9144000000003</v>
      </c>
      <c r="WR41" s="292">
        <v>2</v>
      </c>
      <c r="WS41" s="255">
        <v>170969.60956663534</v>
      </c>
      <c r="WT41" s="119">
        <v>196813.53193103225</v>
      </c>
      <c r="WU41" s="295">
        <v>714.60960000000023</v>
      </c>
      <c r="WV41" s="189">
        <v>4.0694738993154754E-2</v>
      </c>
      <c r="WW41" s="189">
        <v>4.1534117259938386E-2</v>
      </c>
      <c r="WX41" s="263">
        <v>31768.468527188928</v>
      </c>
      <c r="WY41" s="263">
        <v>1071.9144000000003</v>
      </c>
      <c r="WZ41" s="296">
        <v>2</v>
      </c>
      <c r="XA41" s="263">
        <v>170969.60956663534</v>
      </c>
      <c r="XB41" s="117">
        <v>202738.07809382427</v>
      </c>
      <c r="XC41" s="146">
        <v>714.60960000000023</v>
      </c>
      <c r="XD41" s="256">
        <v>-5.565353937284849E-2</v>
      </c>
      <c r="XE41" s="256">
        <v>-5.4133215272153423E-2</v>
      </c>
      <c r="XF41" s="255">
        <v>37262.302975885475</v>
      </c>
      <c r="XG41" s="255">
        <v>1071.9144000000003</v>
      </c>
      <c r="XH41" s="292">
        <v>1</v>
      </c>
      <c r="XI41" s="255">
        <v>170969.60956663534</v>
      </c>
      <c r="XJ41" s="119">
        <v>208231.91254252082</v>
      </c>
      <c r="XK41" s="295">
        <v>714.60960000000023</v>
      </c>
      <c r="XL41" s="189">
        <v>7.4564449468970777E-4</v>
      </c>
      <c r="XM41" s="189">
        <v>7.4592255665351104E-4</v>
      </c>
      <c r="XN41" s="263">
        <v>31595.273959139471</v>
      </c>
      <c r="XO41" s="263">
        <v>1071.9144000000003</v>
      </c>
      <c r="XP41" s="296">
        <v>2</v>
      </c>
      <c r="XQ41" s="263">
        <v>170969.60956663534</v>
      </c>
      <c r="XR41" s="117">
        <v>202564.88352577481</v>
      </c>
      <c r="XS41" s="146">
        <v>714.60960000000023</v>
      </c>
      <c r="XT41" s="256">
        <v>1.1404625046682906E-2</v>
      </c>
      <c r="XU41" s="256">
        <v>1.146990571405504E-2</v>
      </c>
      <c r="XV41" s="255">
        <v>37592.532140999996</v>
      </c>
      <c r="XW41" s="255">
        <v>1071.9144000000003</v>
      </c>
      <c r="XX41" s="292">
        <v>1</v>
      </c>
      <c r="XY41" s="255">
        <v>170969.60956663534</v>
      </c>
      <c r="XZ41" s="119">
        <v>208562.14170763534</v>
      </c>
      <c r="YA41" s="295">
        <v>714.60960000000023</v>
      </c>
      <c r="YB41" s="189">
        <v>9.567067306668597E-3</v>
      </c>
      <c r="YC41" s="189">
        <v>9.6129779884874811E-3</v>
      </c>
      <c r="YD41" s="263">
        <v>33056.500139639022</v>
      </c>
      <c r="YE41" s="263">
        <v>1071.9144000000003</v>
      </c>
      <c r="YF41" s="296">
        <v>2</v>
      </c>
      <c r="YG41" s="263">
        <v>170969.60956663534</v>
      </c>
      <c r="YH41" s="117">
        <v>204026.10970627435</v>
      </c>
      <c r="YI41" s="146">
        <v>714.60960000000023</v>
      </c>
      <c r="YJ41" s="256">
        <v>4.1093202873141568E-2</v>
      </c>
      <c r="YK41" s="256">
        <v>4.1949213680413378E-2</v>
      </c>
      <c r="YL41" s="255">
        <v>42700.329810815791</v>
      </c>
      <c r="YM41" s="255">
        <v>1071.9144000000003</v>
      </c>
      <c r="YN41" s="292">
        <v>1</v>
      </c>
      <c r="YO41" s="255">
        <v>170969.60956663534</v>
      </c>
      <c r="YP41" s="119">
        <v>213669.93937745114</v>
      </c>
      <c r="YQ41" s="295">
        <v>714.60960000000023</v>
      </c>
      <c r="YR41" s="189">
        <v>-1.3168303738443982E-2</v>
      </c>
      <c r="YS41" s="189">
        <v>-1.3081980950433558E-2</v>
      </c>
      <c r="YT41" s="263">
        <v>29330.737485245223</v>
      </c>
      <c r="YU41" s="263">
        <v>1071.9144000000003</v>
      </c>
      <c r="YV41" s="296">
        <v>1</v>
      </c>
      <c r="YW41" s="263">
        <v>170969.60956663534</v>
      </c>
      <c r="YX41" s="117">
        <v>200300.34705188056</v>
      </c>
      <c r="YY41" s="146">
        <v>714.60960000000023</v>
      </c>
      <c r="YZ41" s="256">
        <v>8.1249158140982505E-2</v>
      </c>
      <c r="ZA41" s="256">
        <v>8.4641110065033054E-2</v>
      </c>
      <c r="ZB41" s="255">
        <v>40851.106954302362</v>
      </c>
      <c r="ZC41" s="255">
        <v>1071.9144000000003</v>
      </c>
      <c r="ZD41" s="292">
        <v>1</v>
      </c>
      <c r="ZE41" s="255">
        <v>170969.60956663534</v>
      </c>
      <c r="ZF41" s="119">
        <v>211820.71652093768</v>
      </c>
      <c r="ZG41" s="295">
        <v>714.60960000000023</v>
      </c>
      <c r="ZH41" s="189">
        <v>-0.11455736862477917</v>
      </c>
      <c r="ZI41" s="189">
        <v>-0.10823922213882409</v>
      </c>
      <c r="ZJ41" s="263">
        <v>32803.35718225161</v>
      </c>
      <c r="ZK41" s="263">
        <v>1071.9144000000003</v>
      </c>
      <c r="ZL41" s="296">
        <v>1</v>
      </c>
      <c r="ZM41" s="263">
        <v>59381.159368613</v>
      </c>
      <c r="ZN41" s="117">
        <v>92184.516550864617</v>
      </c>
      <c r="ZO41" s="146">
        <v>714.60960000000023</v>
      </c>
      <c r="ZP41" s="256">
        <v>4.1116295613507776E-2</v>
      </c>
      <c r="ZQ41" s="256">
        <v>4.1973275420904343E-2</v>
      </c>
      <c r="ZR41" s="255">
        <v>33699.431825518819</v>
      </c>
      <c r="ZS41" s="255">
        <v>1071.9144000000003</v>
      </c>
      <c r="ZT41" s="292">
        <v>1</v>
      </c>
      <c r="ZU41" s="255">
        <v>170969.60956663534</v>
      </c>
      <c r="ZV41" s="119">
        <v>204669.04139215415</v>
      </c>
      <c r="ZW41" s="295">
        <v>714.60960000000023</v>
      </c>
      <c r="ZX41" s="189">
        <v>-2.7120486932270944E-2</v>
      </c>
      <c r="ZY41" s="189">
        <v>-2.6756028720738012E-2</v>
      </c>
      <c r="ZZ41" s="263">
        <v>28076.272315265862</v>
      </c>
      <c r="AAA41" s="263">
        <v>1071.9144000000003</v>
      </c>
      <c r="AAB41" s="296">
        <v>1</v>
      </c>
      <c r="AAC41" s="263">
        <v>49970.822693047732</v>
      </c>
      <c r="AAD41" s="117">
        <v>78047.095008313598</v>
      </c>
      <c r="AAE41" s="146">
        <v>714.60960000000023</v>
      </c>
      <c r="AAF41" s="256">
        <v>3.6928113790614683E-2</v>
      </c>
      <c r="AAG41" s="256">
        <v>3.761842770152457E-2</v>
      </c>
      <c r="AAH41" s="255">
        <v>35092.047398623457</v>
      </c>
      <c r="AAI41" s="255">
        <v>1071.9144000000003</v>
      </c>
      <c r="AAJ41" s="292">
        <v>1</v>
      </c>
      <c r="AAK41" s="255">
        <v>170969.60956663534</v>
      </c>
      <c r="AAL41" s="119">
        <v>206061.65696525879</v>
      </c>
      <c r="AAM41" s="295">
        <v>714.60960000000023</v>
      </c>
      <c r="AAN41" s="189">
        <v>-2.6490251837576672E-3</v>
      </c>
      <c r="AAO41" s="189">
        <v>-2.6455196126774494E-3</v>
      </c>
      <c r="AAP41" s="263">
        <v>29161.882240799008</v>
      </c>
      <c r="AAQ41" s="263">
        <v>1071.9144000000003</v>
      </c>
      <c r="AAR41" s="296">
        <v>2</v>
      </c>
      <c r="AAS41" s="263">
        <v>170969.60956663534</v>
      </c>
      <c r="AAT41" s="117">
        <v>200131.49180743436</v>
      </c>
      <c r="AAU41" s="146">
        <v>714.60960000000023</v>
      </c>
      <c r="AAV41" s="256">
        <v>-2.0728828955587988E-2</v>
      </c>
      <c r="AAW41" s="256">
        <v>-2.0515463595141448E-2</v>
      </c>
      <c r="AAX41" s="255">
        <v>42291.724679637227</v>
      </c>
      <c r="AAY41" s="255">
        <v>1071.9144000000003</v>
      </c>
      <c r="AAZ41" s="292">
        <v>1</v>
      </c>
      <c r="ABA41" s="255">
        <v>170969.60956663534</v>
      </c>
      <c r="ABB41" s="119">
        <v>213261.33424627257</v>
      </c>
      <c r="ABC41" s="295">
        <v>714.60960000000023</v>
      </c>
      <c r="ABD41" s="189">
        <v>-0.10384159888228772</v>
      </c>
      <c r="ABE41" s="189">
        <v>-9.8631936177492885E-2</v>
      </c>
      <c r="ABF41" s="263">
        <v>27468.836647969718</v>
      </c>
      <c r="ABG41" s="263">
        <v>1071.9144000000003</v>
      </c>
      <c r="ABH41" s="296">
        <v>2</v>
      </c>
      <c r="ABI41" s="263">
        <v>170969.60956663534</v>
      </c>
      <c r="ABJ41" s="117">
        <v>198438.44621460506</v>
      </c>
      <c r="ABK41" s="146">
        <v>714.60960000000023</v>
      </c>
      <c r="ABL41" s="256">
        <v>2.5662843208314624E-2</v>
      </c>
      <c r="ABM41" s="256">
        <v>2.5994968980024957E-2</v>
      </c>
      <c r="ABN41" s="255">
        <v>40482.642851253331</v>
      </c>
      <c r="ABO41" s="255">
        <v>1071.9144000000003</v>
      </c>
      <c r="ABP41" s="292">
        <v>1</v>
      </c>
      <c r="ABQ41" s="255">
        <v>170969.60956663534</v>
      </c>
      <c r="ABR41" s="119">
        <v>211452.25241788867</v>
      </c>
      <c r="ABS41" s="295">
        <v>714.60960000000023</v>
      </c>
      <c r="ABT41" s="189">
        <v>9.5332938983481635E-2</v>
      </c>
      <c r="ABU41" s="189">
        <v>0.10002503538196383</v>
      </c>
      <c r="ABV41" s="263">
        <v>49925.745390873875</v>
      </c>
      <c r="ABW41" s="263">
        <v>1071.9144000000003</v>
      </c>
      <c r="ABX41" s="296">
        <v>1</v>
      </c>
      <c r="ABY41" s="263">
        <v>52613.237469406122</v>
      </c>
      <c r="ABZ41" s="117">
        <v>102538.98286028</v>
      </c>
      <c r="ACA41" s="146">
        <v>714.60960000000023</v>
      </c>
      <c r="ACB41" s="256">
        <v>-6.8633479646597551E-2</v>
      </c>
      <c r="ACC41" s="256">
        <v>-6.6331173999283899E-2</v>
      </c>
      <c r="ACD41" s="255">
        <v>25268.259934323196</v>
      </c>
      <c r="ACE41" s="255">
        <v>1071.9144000000003</v>
      </c>
      <c r="ACF41" s="292">
        <v>2</v>
      </c>
      <c r="ACG41" s="255">
        <v>170969.60956663534</v>
      </c>
      <c r="ACH41" s="119">
        <v>196237.86950095854</v>
      </c>
      <c r="ACI41" s="295">
        <v>714.60960000000023</v>
      </c>
      <c r="ACJ41" s="189">
        <v>-2.6317161039050085E-2</v>
      </c>
      <c r="ACK41" s="189">
        <v>-2.5973882521103109E-2</v>
      </c>
      <c r="ACL41" s="263">
        <v>33062.756697644953</v>
      </c>
      <c r="ACM41" s="263">
        <v>1071.9144000000003</v>
      </c>
      <c r="ACN41" s="296">
        <v>1</v>
      </c>
      <c r="ACO41" s="263">
        <v>170969.60956663534</v>
      </c>
      <c r="ACP41" s="117">
        <v>204032.36626428028</v>
      </c>
      <c r="ACQ41" s="146">
        <v>714.60960000000023</v>
      </c>
      <c r="ACR41" s="256">
        <v>2.3012471794824598E-2</v>
      </c>
      <c r="ACS41" s="256">
        <v>2.3279301597132207E-2</v>
      </c>
      <c r="ACT41" s="255">
        <v>29377.266918158024</v>
      </c>
      <c r="ACU41" s="255">
        <v>1071.9144000000003</v>
      </c>
      <c r="ACV41" s="292">
        <v>1</v>
      </c>
      <c r="ACW41" s="255">
        <v>170969.60956663534</v>
      </c>
      <c r="ACX41" s="119">
        <v>200346.87648479335</v>
      </c>
      <c r="ACY41" s="295">
        <v>714.60960000000023</v>
      </c>
      <c r="ACZ41" s="189">
        <v>6.9433348339760795E-2</v>
      </c>
      <c r="ADA41" s="189">
        <v>7.1900614868196433E-2</v>
      </c>
      <c r="ADB41" s="263">
        <v>32121.412874793263</v>
      </c>
      <c r="ADC41" s="263">
        <v>1071.9144000000003</v>
      </c>
      <c r="ADD41" s="296">
        <v>2</v>
      </c>
      <c r="ADE41" s="263">
        <v>170969.60956663534</v>
      </c>
      <c r="ADF41" s="117">
        <v>203091.02244142859</v>
      </c>
      <c r="ADG41" s="146">
        <v>714.60960000000023</v>
      </c>
      <c r="ADH41" s="256">
        <v>-6.594359342043303E-2</v>
      </c>
      <c r="ADI41" s="256">
        <v>-6.3816330279026556E-2</v>
      </c>
      <c r="ADJ41" s="255">
        <v>31443.030807242863</v>
      </c>
      <c r="ADK41" s="255">
        <v>1071.9144000000003</v>
      </c>
      <c r="ADL41" s="292">
        <v>2</v>
      </c>
      <c r="ADM41" s="255">
        <v>170969.60956663534</v>
      </c>
      <c r="ADN41" s="119">
        <v>202412.64037387821</v>
      </c>
      <c r="ADO41" s="295">
        <v>714.60960000000023</v>
      </c>
      <c r="ADP41" s="189">
        <v>-5.1312292577066466E-2</v>
      </c>
      <c r="ADQ41" s="189">
        <v>-5.0018048108598889E-2</v>
      </c>
      <c r="ADR41" s="263">
        <v>28044.798693308476</v>
      </c>
      <c r="ADS41" s="263">
        <v>1071.9144000000003</v>
      </c>
      <c r="ADT41" s="296">
        <v>1</v>
      </c>
      <c r="ADU41" s="263">
        <v>170969.60956663534</v>
      </c>
      <c r="ADV41" s="117">
        <v>199014.40825994383</v>
      </c>
    </row>
    <row r="42" spans="1:802" x14ac:dyDescent="0.35">
      <c r="A42" s="15">
        <v>46507</v>
      </c>
      <c r="B42" s="16">
        <v>1786.5240000000006</v>
      </c>
      <c r="C42" s="146">
        <v>714.60960000000023</v>
      </c>
      <c r="D42" s="256">
        <v>8.1829226923816986E-2</v>
      </c>
      <c r="E42" s="256">
        <v>8.5270459028757406E-2</v>
      </c>
      <c r="F42" s="255">
        <v>30717.168124496824</v>
      </c>
      <c r="G42" s="255">
        <v>1071.9144000000003</v>
      </c>
      <c r="H42" s="292">
        <v>2</v>
      </c>
      <c r="I42" s="255">
        <v>182299.70054063346</v>
      </c>
      <c r="J42" s="119">
        <v>213016.86866513029</v>
      </c>
      <c r="K42" s="295">
        <v>714.60960000000023</v>
      </c>
      <c r="L42" s="189">
        <v>6.6389893848791973E-2</v>
      </c>
      <c r="M42" s="189">
        <v>6.8643293397109284E-2</v>
      </c>
      <c r="N42" s="263">
        <v>42290.863535456483</v>
      </c>
      <c r="O42" s="263">
        <v>1071.9144000000003</v>
      </c>
      <c r="P42" s="296">
        <v>1</v>
      </c>
      <c r="Q42" s="263">
        <v>182299.70054063346</v>
      </c>
      <c r="R42" s="117">
        <v>224590.56407608994</v>
      </c>
      <c r="S42" s="146">
        <v>714.60960000000023</v>
      </c>
      <c r="T42" s="256">
        <v>8.9292689226132607E-2</v>
      </c>
      <c r="U42" s="256">
        <v>9.3400636082760169E-2</v>
      </c>
      <c r="V42" s="255">
        <v>34788.365346746745</v>
      </c>
      <c r="W42" s="255">
        <v>1071.9144000000003</v>
      </c>
      <c r="X42" s="292">
        <v>1</v>
      </c>
      <c r="Y42" s="255">
        <v>182299.70054063346</v>
      </c>
      <c r="Z42" s="119">
        <v>217088.06588738022</v>
      </c>
      <c r="AA42" s="295">
        <v>714.60960000000023</v>
      </c>
      <c r="AB42" s="189">
        <v>3.3109890739294497E-2</v>
      </c>
      <c r="AC42" s="189">
        <v>3.3664123114954592E-2</v>
      </c>
      <c r="AD42" s="263">
        <v>39819.53532537727</v>
      </c>
      <c r="AE42" s="263">
        <v>1071.9144000000003</v>
      </c>
      <c r="AF42" s="296">
        <v>2</v>
      </c>
      <c r="AG42" s="263">
        <v>182299.70054063346</v>
      </c>
      <c r="AH42" s="117">
        <v>222119.23586601074</v>
      </c>
      <c r="AI42" s="146">
        <v>714.60960000000023</v>
      </c>
      <c r="AJ42" s="256">
        <v>1.8436970126067202E-2</v>
      </c>
      <c r="AK42" s="256">
        <v>1.8607980413595016E-2</v>
      </c>
      <c r="AL42" s="255">
        <v>34382.892176923007</v>
      </c>
      <c r="AM42" s="255">
        <v>1071.9144000000003</v>
      </c>
      <c r="AN42" s="292">
        <v>1</v>
      </c>
      <c r="AO42" s="255">
        <v>182299.70054063346</v>
      </c>
      <c r="AP42" s="119">
        <v>216682.59271755646</v>
      </c>
      <c r="AQ42" s="295">
        <v>714.60960000000023</v>
      </c>
      <c r="AR42" s="189">
        <v>-3.4426125765633857E-2</v>
      </c>
      <c r="AS42" s="189">
        <v>-3.3840288640852645E-2</v>
      </c>
      <c r="AT42" s="263">
        <v>28188.432417179887</v>
      </c>
      <c r="AU42" s="263">
        <v>1071.9144000000003</v>
      </c>
      <c r="AV42" s="296">
        <v>1</v>
      </c>
      <c r="AW42" s="263">
        <v>182299.70054063346</v>
      </c>
      <c r="AX42" s="117">
        <v>210488.13295781336</v>
      </c>
      <c r="AY42" s="146">
        <v>714.60960000000023</v>
      </c>
      <c r="AZ42" s="256">
        <v>-8.7530039781434123E-3</v>
      </c>
      <c r="BA42" s="256">
        <v>-8.7148079633536657E-3</v>
      </c>
      <c r="BB42" s="255">
        <v>41046.144772788852</v>
      </c>
      <c r="BC42" s="255">
        <v>1071.9144000000003</v>
      </c>
      <c r="BD42" s="292">
        <v>1</v>
      </c>
      <c r="BE42" s="255">
        <v>79896.540517394082</v>
      </c>
      <c r="BF42" s="119">
        <v>120942.68529018294</v>
      </c>
      <c r="BG42" s="295">
        <v>714.60960000000023</v>
      </c>
      <c r="BH42" s="189">
        <v>-1.964851103642045E-2</v>
      </c>
      <c r="BI42" s="189">
        <v>-1.9456737121294032E-2</v>
      </c>
      <c r="BJ42" s="263">
        <v>26789.164709253895</v>
      </c>
      <c r="BK42" s="263">
        <v>1071.9144000000003</v>
      </c>
      <c r="BL42" s="296">
        <v>2</v>
      </c>
      <c r="BM42" s="263">
        <v>182299.70054063346</v>
      </c>
      <c r="BN42" s="117">
        <v>209088.86524988737</v>
      </c>
      <c r="BO42" s="146">
        <v>714.60960000000023</v>
      </c>
      <c r="BP42" s="256">
        <v>6.4104724732496149E-2</v>
      </c>
      <c r="BQ42" s="256">
        <v>6.6204050849047125E-2</v>
      </c>
      <c r="BR42" s="255">
        <v>31285.698012102825</v>
      </c>
      <c r="BS42" s="255">
        <v>1071.9144000000003</v>
      </c>
      <c r="BT42" s="292">
        <v>1</v>
      </c>
      <c r="BU42" s="255">
        <v>182299.70054063346</v>
      </c>
      <c r="BV42" s="119">
        <v>213585.3985527363</v>
      </c>
      <c r="BW42" s="295">
        <v>714.60960000000023</v>
      </c>
      <c r="BX42" s="189">
        <v>-1.5838251169380316E-2</v>
      </c>
      <c r="BY42" s="189">
        <v>-1.5713485627114832E-2</v>
      </c>
      <c r="BZ42" s="263">
        <v>46893.334034981766</v>
      </c>
      <c r="CA42" s="263">
        <v>1071.9144000000003</v>
      </c>
      <c r="CB42" s="296">
        <v>1</v>
      </c>
      <c r="CC42" s="263">
        <v>182299.70054063346</v>
      </c>
      <c r="CD42" s="117">
        <v>229193.03457561522</v>
      </c>
      <c r="CE42" s="146">
        <v>714.60960000000023</v>
      </c>
      <c r="CF42" s="256">
        <v>6.1638981678877811E-2</v>
      </c>
      <c r="CG42" s="256">
        <v>6.3578304155615273E-2</v>
      </c>
      <c r="CH42" s="255">
        <v>27117.990173199429</v>
      </c>
      <c r="CI42" s="255">
        <v>1071.9144000000003</v>
      </c>
      <c r="CJ42" s="292">
        <v>1</v>
      </c>
      <c r="CK42" s="255">
        <v>61341.164730092831</v>
      </c>
      <c r="CL42" s="119">
        <v>88459.154903292263</v>
      </c>
      <c r="CM42" s="295">
        <v>714.60960000000023</v>
      </c>
      <c r="CN42" s="189">
        <v>-2.199115951998246E-2</v>
      </c>
      <c r="CO42" s="189">
        <v>-2.1751116797312786E-2</v>
      </c>
      <c r="CP42" s="263">
        <v>49694.626848537235</v>
      </c>
      <c r="CQ42" s="263">
        <v>1071.9144000000003</v>
      </c>
      <c r="CR42" s="296">
        <v>2</v>
      </c>
      <c r="CS42" s="263">
        <v>182299.70054063346</v>
      </c>
      <c r="CT42" s="117">
        <v>231994.32738917071</v>
      </c>
      <c r="CU42" s="146">
        <v>714.60960000000023</v>
      </c>
      <c r="CV42" s="256">
        <v>4.9916356891524356E-2</v>
      </c>
      <c r="CW42" s="256">
        <v>5.1183168471005569E-2</v>
      </c>
      <c r="CX42" s="255">
        <v>52855.855254643284</v>
      </c>
      <c r="CY42" s="255">
        <v>1071.9144000000003</v>
      </c>
      <c r="CZ42" s="292">
        <v>1</v>
      </c>
      <c r="DA42" s="255">
        <v>57870.429214720585</v>
      </c>
      <c r="DB42" s="119">
        <v>110726.28446936386</v>
      </c>
      <c r="DC42" s="295">
        <v>714.60960000000023</v>
      </c>
      <c r="DD42" s="189">
        <v>2.0905783640215034E-2</v>
      </c>
      <c r="DE42" s="189">
        <v>2.1125840345701308E-2</v>
      </c>
      <c r="DF42" s="263">
        <v>30922.859663797761</v>
      </c>
      <c r="DG42" s="263">
        <v>1071.9144000000003</v>
      </c>
      <c r="DH42" s="296">
        <v>2</v>
      </c>
      <c r="DI42" s="263">
        <v>182299.70054063346</v>
      </c>
      <c r="DJ42" s="117">
        <v>213222.56020443124</v>
      </c>
      <c r="DK42" s="146">
        <v>714.60960000000023</v>
      </c>
      <c r="DL42" s="256">
        <v>-1.3833175506561528E-4</v>
      </c>
      <c r="DM42" s="256">
        <v>-1.383221876695151E-4</v>
      </c>
      <c r="DN42" s="255">
        <v>34373.684084311739</v>
      </c>
      <c r="DO42" s="255">
        <v>1071.9144000000003</v>
      </c>
      <c r="DP42" s="292">
        <v>2</v>
      </c>
      <c r="DQ42" s="255">
        <v>182299.70054063346</v>
      </c>
      <c r="DR42" s="119">
        <v>216673.3846249452</v>
      </c>
      <c r="DS42" s="295">
        <v>714.60960000000023</v>
      </c>
      <c r="DT42" s="189">
        <v>3.9078467626166659E-2</v>
      </c>
      <c r="DU42" s="189">
        <v>3.9852075172872814E-2</v>
      </c>
      <c r="DV42" s="263">
        <v>29319.289777738653</v>
      </c>
      <c r="DW42" s="263">
        <v>1071.9144000000003</v>
      </c>
      <c r="DX42" s="296">
        <v>1</v>
      </c>
      <c r="DY42" s="263">
        <v>182299.70054063346</v>
      </c>
      <c r="DZ42" s="117">
        <v>211618.99031837212</v>
      </c>
      <c r="EA42" s="146">
        <v>714.60960000000023</v>
      </c>
      <c r="EB42" s="256">
        <v>2.7003108937359351E-2</v>
      </c>
      <c r="EC42" s="256">
        <v>2.7370996790598179E-2</v>
      </c>
      <c r="ED42" s="255">
        <v>37777.590090399113</v>
      </c>
      <c r="EE42" s="255">
        <v>1071.9144000000003</v>
      </c>
      <c r="EF42" s="292">
        <v>1</v>
      </c>
      <c r="EG42" s="255">
        <v>77827.030457966204</v>
      </c>
      <c r="EH42" s="119">
        <v>115604.62054836532</v>
      </c>
      <c r="EI42" s="295">
        <v>714.60960000000023</v>
      </c>
      <c r="EJ42" s="189">
        <v>6.3884950192426349E-2</v>
      </c>
      <c r="EK42" s="189">
        <v>6.5969752091545208E-2</v>
      </c>
      <c r="EL42" s="263">
        <v>26773.749210778809</v>
      </c>
      <c r="EM42" s="263">
        <v>1071.9144000000003</v>
      </c>
      <c r="EN42" s="296">
        <v>1</v>
      </c>
      <c r="EO42" s="263">
        <v>182299.70054063346</v>
      </c>
      <c r="EP42" s="117">
        <v>209073.44975141226</v>
      </c>
      <c r="EQ42" s="146">
        <v>714.60960000000023</v>
      </c>
      <c r="ER42" s="256">
        <v>-2.2731017575824394E-2</v>
      </c>
      <c r="ES42" s="256">
        <v>-2.2474614438386609E-2</v>
      </c>
      <c r="ET42" s="255">
        <v>28218.756724331703</v>
      </c>
      <c r="EU42" s="255">
        <v>1071.9144000000003</v>
      </c>
      <c r="EV42" s="292">
        <v>1</v>
      </c>
      <c r="EW42" s="255">
        <v>182299.70054063346</v>
      </c>
      <c r="EX42" s="119">
        <v>210518.45726496517</v>
      </c>
      <c r="EY42" s="295">
        <v>714.60960000000023</v>
      </c>
      <c r="EZ42" s="189">
        <v>2.8156448968043916E-2</v>
      </c>
      <c r="FA42" s="189">
        <v>2.8556588451300158E-2</v>
      </c>
      <c r="FB42" s="263">
        <v>28639.395605343052</v>
      </c>
      <c r="FC42" s="263">
        <v>1071.9144000000003</v>
      </c>
      <c r="FD42" s="296">
        <v>1</v>
      </c>
      <c r="FE42" s="263">
        <v>182299.70054063346</v>
      </c>
      <c r="FF42" s="117">
        <v>210939.09614597651</v>
      </c>
      <c r="FG42" s="146">
        <v>714.60960000000023</v>
      </c>
      <c r="FH42" s="256">
        <v>-3.4686434950394598E-2</v>
      </c>
      <c r="FI42" s="256">
        <v>-3.4091756156593211E-2</v>
      </c>
      <c r="FJ42" s="255">
        <v>55543.556512828305</v>
      </c>
      <c r="FK42" s="255">
        <v>1071.9144000000003</v>
      </c>
      <c r="FL42" s="292">
        <v>1</v>
      </c>
      <c r="FM42" s="255">
        <v>182299.70054063346</v>
      </c>
      <c r="FN42" s="119">
        <v>237843.25705346177</v>
      </c>
      <c r="FO42" s="295">
        <v>714.60960000000023</v>
      </c>
      <c r="FP42" s="189">
        <v>5.77000658834231E-2</v>
      </c>
      <c r="FQ42" s="189">
        <v>5.9397198690692488E-2</v>
      </c>
      <c r="FR42" s="263">
        <v>50441.912569790496</v>
      </c>
      <c r="FS42" s="263">
        <v>1071.9144000000003</v>
      </c>
      <c r="FT42" s="296">
        <v>1</v>
      </c>
      <c r="FU42" s="263">
        <v>68660.570370485642</v>
      </c>
      <c r="FV42" s="117">
        <v>119102.48294027614</v>
      </c>
      <c r="FW42" s="146">
        <v>714.60960000000023</v>
      </c>
      <c r="FX42" s="256">
        <v>7.3785067340564944E-3</v>
      </c>
      <c r="FY42" s="256">
        <v>7.4057949891053187E-3</v>
      </c>
      <c r="FZ42" s="255">
        <v>38801.864683359905</v>
      </c>
      <c r="GA42" s="255">
        <v>1071.9144000000003</v>
      </c>
      <c r="GB42" s="292">
        <v>1</v>
      </c>
      <c r="GC42" s="255">
        <v>60116.224905657524</v>
      </c>
      <c r="GD42" s="119">
        <v>98918.089589017429</v>
      </c>
      <c r="GE42" s="295">
        <v>714.60960000000023</v>
      </c>
      <c r="GF42" s="189">
        <v>6.9007421186238468E-2</v>
      </c>
      <c r="GG42" s="189">
        <v>7.1444160505501175E-2</v>
      </c>
      <c r="GH42" s="263">
        <v>24255.446225789456</v>
      </c>
      <c r="GI42" s="263">
        <v>1071.9144000000003</v>
      </c>
      <c r="GJ42" s="296">
        <v>1</v>
      </c>
      <c r="GK42" s="263">
        <v>182299.70054063346</v>
      </c>
      <c r="GL42" s="117">
        <v>206555.14676642293</v>
      </c>
      <c r="GM42" s="146">
        <v>714.60960000000023</v>
      </c>
      <c r="GN42" s="256">
        <v>2.2350601705147331E-2</v>
      </c>
      <c r="GO42" s="256">
        <v>2.2602247719591073E-2</v>
      </c>
      <c r="GP42" s="255">
        <v>35972.344192088087</v>
      </c>
      <c r="GQ42" s="255">
        <v>1071.9144000000003</v>
      </c>
      <c r="GR42" s="292">
        <v>1</v>
      </c>
      <c r="GS42" s="255">
        <v>55871.679044787394</v>
      </c>
      <c r="GT42" s="119">
        <v>91844.023236875481</v>
      </c>
      <c r="GU42" s="295">
        <v>714.60960000000023</v>
      </c>
      <c r="GV42" s="189">
        <v>-7.3757232394458278E-2</v>
      </c>
      <c r="GW42" s="189">
        <v>-7.1102827386901213E-2</v>
      </c>
      <c r="GX42" s="263">
        <v>28845.320483523992</v>
      </c>
      <c r="GY42" s="263">
        <v>1071.9144000000003</v>
      </c>
      <c r="GZ42" s="296">
        <v>3</v>
      </c>
      <c r="HA42" s="263">
        <v>52362.797269990602</v>
      </c>
      <c r="HB42" s="117">
        <v>81208.117753514598</v>
      </c>
      <c r="HC42" s="146">
        <v>714.60960000000023</v>
      </c>
      <c r="HD42" s="256">
        <v>4.8246792734992799E-2</v>
      </c>
      <c r="HE42" s="256">
        <v>4.9429614973337754E-2</v>
      </c>
      <c r="HF42" s="255">
        <v>28708.850002347437</v>
      </c>
      <c r="HG42" s="255">
        <v>1071.9144000000003</v>
      </c>
      <c r="HH42" s="292">
        <v>2</v>
      </c>
      <c r="HI42" s="255">
        <v>182299.70054063346</v>
      </c>
      <c r="HJ42" s="119">
        <v>211008.5505429809</v>
      </c>
      <c r="HK42" s="295">
        <v>714.60960000000023</v>
      </c>
      <c r="HL42" s="189">
        <v>-2.6334422989678165E-2</v>
      </c>
      <c r="HM42" s="189">
        <v>-2.5990695966736643E-2</v>
      </c>
      <c r="HN42" s="263">
        <v>32730.984191829204</v>
      </c>
      <c r="HO42" s="263">
        <v>1071.9144000000003</v>
      </c>
      <c r="HP42" s="296">
        <v>2</v>
      </c>
      <c r="HQ42" s="263">
        <v>182299.70054063346</v>
      </c>
      <c r="HR42" s="117">
        <v>215030.68473246266</v>
      </c>
      <c r="HS42" s="146">
        <v>714.60960000000023</v>
      </c>
      <c r="HT42" s="256">
        <v>-1.6908667205638158E-2</v>
      </c>
      <c r="HU42" s="256">
        <v>-1.6766518004453945E-2</v>
      </c>
      <c r="HV42" s="255">
        <v>26746.163737601171</v>
      </c>
      <c r="HW42" s="255">
        <v>1071.9144000000003</v>
      </c>
      <c r="HX42" s="292">
        <v>2</v>
      </c>
      <c r="HY42" s="255">
        <v>182299.70054063346</v>
      </c>
      <c r="HZ42" s="119">
        <v>209045.86427823463</v>
      </c>
      <c r="IA42" s="295">
        <v>714.60960000000023</v>
      </c>
      <c r="IB42" s="189">
        <v>-7.1786793428023493E-2</v>
      </c>
      <c r="IC42" s="189">
        <v>-6.9270687735285774E-2</v>
      </c>
      <c r="ID42" s="263">
        <v>30058.705323282313</v>
      </c>
      <c r="IE42" s="263">
        <v>1071.9144000000003</v>
      </c>
      <c r="IF42" s="296">
        <v>2</v>
      </c>
      <c r="IG42" s="263">
        <v>98309.939858190744</v>
      </c>
      <c r="IH42" s="117">
        <v>128368.64518147305</v>
      </c>
      <c r="II42" s="146">
        <v>714.60960000000023</v>
      </c>
      <c r="IJ42" s="256">
        <v>8.2965284020513702E-2</v>
      </c>
      <c r="IK42" s="256">
        <v>8.6504088839843618E-2</v>
      </c>
      <c r="IL42" s="255">
        <v>30255.694452608575</v>
      </c>
      <c r="IM42" s="255">
        <v>1071.9144000000003</v>
      </c>
      <c r="IN42" s="292">
        <v>2</v>
      </c>
      <c r="IO42" s="255">
        <v>182299.70054063346</v>
      </c>
      <c r="IP42" s="119">
        <v>212555.39499324205</v>
      </c>
      <c r="IQ42" s="295">
        <v>714.60960000000023</v>
      </c>
      <c r="IR42" s="189">
        <v>2.4773712780898662E-2</v>
      </c>
      <c r="IS42" s="189">
        <v>2.5083131066217401E-2</v>
      </c>
      <c r="IT42" s="263">
        <v>33889.045986353718</v>
      </c>
      <c r="IU42" s="263">
        <v>1071.9144000000003</v>
      </c>
      <c r="IV42" s="296">
        <v>2</v>
      </c>
      <c r="IW42" s="263">
        <v>182299.70054063346</v>
      </c>
      <c r="IX42" s="117">
        <v>216188.74652698718</v>
      </c>
      <c r="IY42" s="146">
        <v>714.60960000000023</v>
      </c>
      <c r="IZ42" s="256">
        <v>4.7337845738916973E-2</v>
      </c>
      <c r="JA42" s="256">
        <v>4.8476172457213584E-2</v>
      </c>
      <c r="JB42" s="255">
        <v>39088.545341482713</v>
      </c>
      <c r="JC42" s="255">
        <v>1071.9144000000003</v>
      </c>
      <c r="JD42" s="292">
        <v>2</v>
      </c>
      <c r="JE42" s="255">
        <v>182299.70054063346</v>
      </c>
      <c r="JF42" s="119">
        <v>221388.24588211617</v>
      </c>
      <c r="JG42" s="295">
        <v>714.60960000000023</v>
      </c>
      <c r="JH42" s="189">
        <v>7.8786189891519615E-2</v>
      </c>
      <c r="JI42" s="189">
        <v>8.1972960581408794E-2</v>
      </c>
      <c r="JJ42" s="263">
        <v>31987.831781221623</v>
      </c>
      <c r="JK42" s="263">
        <v>1071.9144000000003</v>
      </c>
      <c r="JL42" s="296">
        <v>1</v>
      </c>
      <c r="JM42" s="263">
        <v>28866.200290674304</v>
      </c>
      <c r="JN42" s="117">
        <v>60854.032071895926</v>
      </c>
      <c r="JO42" s="146">
        <v>714.60960000000023</v>
      </c>
      <c r="JP42" s="256">
        <v>1.8713766555335572E-2</v>
      </c>
      <c r="JQ42" s="256">
        <v>1.8889966489966881E-2</v>
      </c>
      <c r="JR42" s="255">
        <v>36818.752686891959</v>
      </c>
      <c r="JS42" s="255">
        <v>1071.9144000000003</v>
      </c>
      <c r="JT42" s="292">
        <v>1</v>
      </c>
      <c r="JU42" s="255">
        <v>54040.986454630598</v>
      </c>
      <c r="JV42" s="119">
        <v>90859.739141522557</v>
      </c>
      <c r="JW42" s="295">
        <v>714.60960000000023</v>
      </c>
      <c r="JX42" s="189">
        <v>-2.9179816800725279E-2</v>
      </c>
      <c r="JY42" s="189">
        <v>-2.8758196830218963E-2</v>
      </c>
      <c r="JZ42" s="263">
        <v>38185.201988290341</v>
      </c>
      <c r="KA42" s="263">
        <v>1071.9144000000003</v>
      </c>
      <c r="KB42" s="296">
        <v>1</v>
      </c>
      <c r="KC42" s="263">
        <v>182299.70054063346</v>
      </c>
      <c r="KD42" s="117">
        <v>220484.90252892382</v>
      </c>
      <c r="KE42" s="146">
        <v>714.60960000000023</v>
      </c>
      <c r="KF42" s="256">
        <v>3.731497217100678E-2</v>
      </c>
      <c r="KG42" s="256">
        <v>3.801991674062255E-2</v>
      </c>
      <c r="KH42" s="255">
        <v>24790.034642310304</v>
      </c>
      <c r="KI42" s="255">
        <v>1071.9144000000003</v>
      </c>
      <c r="KJ42" s="292">
        <v>1</v>
      </c>
      <c r="KK42" s="255">
        <v>182299.70054063346</v>
      </c>
      <c r="KL42" s="119">
        <v>207089.73518294375</v>
      </c>
      <c r="KM42" s="295">
        <v>714.60960000000023</v>
      </c>
      <c r="KN42" s="189">
        <v>-4.7043012852839503E-2</v>
      </c>
      <c r="KO42" s="189">
        <v>-4.5953639547888891E-2</v>
      </c>
      <c r="KP42" s="263">
        <v>25120.790702363145</v>
      </c>
      <c r="KQ42" s="263">
        <v>1071.9144000000003</v>
      </c>
      <c r="KR42" s="296">
        <v>2</v>
      </c>
      <c r="KS42" s="263">
        <v>182299.70054063346</v>
      </c>
      <c r="KT42" s="117">
        <v>207420.49124299662</v>
      </c>
      <c r="KU42" s="146">
        <v>714.60960000000023</v>
      </c>
      <c r="KV42" s="256">
        <v>-3.7521191321369642E-2</v>
      </c>
      <c r="KW42" s="256">
        <v>-3.6825993425355308E-2</v>
      </c>
      <c r="KX42" s="255">
        <v>46735.316043480721</v>
      </c>
      <c r="KY42" s="255">
        <v>1071.9144000000003</v>
      </c>
      <c r="KZ42" s="292">
        <v>1</v>
      </c>
      <c r="LA42" s="255">
        <v>182299.70054063346</v>
      </c>
      <c r="LB42" s="119">
        <v>229035.01658411417</v>
      </c>
      <c r="LC42" s="295">
        <v>714.60960000000023</v>
      </c>
      <c r="LD42" s="189">
        <v>-1.3331624152542975E-2</v>
      </c>
      <c r="LE42" s="189">
        <v>-1.3243151648395624E-2</v>
      </c>
      <c r="LF42" s="263">
        <v>40884.536847241077</v>
      </c>
      <c r="LG42" s="263">
        <v>1071.9144000000003</v>
      </c>
      <c r="LH42" s="296">
        <v>2</v>
      </c>
      <c r="LI42" s="263">
        <v>182299.70054063346</v>
      </c>
      <c r="LJ42" s="117">
        <v>223184.23738787454</v>
      </c>
      <c r="LK42" s="146">
        <v>714.60960000000023</v>
      </c>
      <c r="LL42" s="256">
        <v>8.372661484151879E-2</v>
      </c>
      <c r="LM42" s="256">
        <v>8.7331592852009754E-2</v>
      </c>
      <c r="LN42" s="255">
        <v>40566.595014162063</v>
      </c>
      <c r="LO42" s="255">
        <v>1071.9144000000003</v>
      </c>
      <c r="LP42" s="292">
        <v>1</v>
      </c>
      <c r="LQ42" s="255">
        <v>182299.70054063346</v>
      </c>
      <c r="LR42" s="119">
        <v>222866.29555479554</v>
      </c>
      <c r="LS42" s="295">
        <v>714.60960000000023</v>
      </c>
      <c r="LT42" s="189">
        <v>-1.920691951335082E-2</v>
      </c>
      <c r="LU42" s="189">
        <v>-1.9023641909854616E-2</v>
      </c>
      <c r="LV42" s="263">
        <v>36279.1832426049</v>
      </c>
      <c r="LW42" s="263">
        <v>1071.9144000000003</v>
      </c>
      <c r="LX42" s="296">
        <v>2</v>
      </c>
      <c r="LY42" s="263">
        <v>182299.70054063346</v>
      </c>
      <c r="LZ42" s="117">
        <v>218578.88378323836</v>
      </c>
      <c r="MA42" s="146">
        <v>714.60960000000023</v>
      </c>
      <c r="MB42" s="256">
        <v>-4.9773307764875929E-2</v>
      </c>
      <c r="MC42" s="256">
        <v>-4.8554914731542942E-2</v>
      </c>
      <c r="MD42" s="255">
        <v>23020.791978653309</v>
      </c>
      <c r="ME42" s="255">
        <v>1071.9144000000003</v>
      </c>
      <c r="MF42" s="292">
        <v>2</v>
      </c>
      <c r="MG42" s="255">
        <v>182299.70054063346</v>
      </c>
      <c r="MH42" s="119">
        <v>205320.49251928678</v>
      </c>
      <c r="MI42" s="295">
        <v>714.60960000000023</v>
      </c>
      <c r="MJ42" s="189">
        <v>2.672241771970121E-2</v>
      </c>
      <c r="MK42" s="189">
        <v>2.7082663242762761E-2</v>
      </c>
      <c r="ML42" s="263">
        <v>49095.317020430564</v>
      </c>
      <c r="MM42" s="263">
        <v>1071.9144000000003</v>
      </c>
      <c r="MN42" s="296">
        <v>1</v>
      </c>
      <c r="MO42" s="263">
        <v>182299.70054063346</v>
      </c>
      <c r="MP42" s="117">
        <v>231395.01756106404</v>
      </c>
      <c r="MQ42" s="146">
        <v>714.60960000000023</v>
      </c>
      <c r="MR42" s="256">
        <v>-4.4897754048814471E-2</v>
      </c>
      <c r="MS42" s="256">
        <v>-4.3904766297757858E-2</v>
      </c>
      <c r="MT42" s="255">
        <v>39237.033972987476</v>
      </c>
      <c r="MU42" s="255">
        <v>1071.9144000000003</v>
      </c>
      <c r="MV42" s="292">
        <v>2</v>
      </c>
      <c r="MW42" s="255">
        <v>129295.36890134559</v>
      </c>
      <c r="MX42" s="119">
        <v>168532.40287433306</v>
      </c>
      <c r="MY42" s="295">
        <v>714.60960000000023</v>
      </c>
      <c r="MZ42" s="189">
        <v>7.6369807628795056E-2</v>
      </c>
      <c r="NA42" s="189">
        <v>7.93616565356976E-2</v>
      </c>
      <c r="NB42" s="263">
        <v>30572.628422068741</v>
      </c>
      <c r="NC42" s="263">
        <v>1071.9144000000003</v>
      </c>
      <c r="ND42" s="296">
        <v>1</v>
      </c>
      <c r="NE42" s="263">
        <v>182299.70054063346</v>
      </c>
      <c r="NF42" s="117">
        <v>212872.32896270222</v>
      </c>
      <c r="NG42" s="146">
        <v>714.60960000000023</v>
      </c>
      <c r="NH42" s="256">
        <v>9.3308751606101775E-2</v>
      </c>
      <c r="NI42" s="256">
        <v>9.7800630656036835E-2</v>
      </c>
      <c r="NJ42" s="255">
        <v>58626.290843839088</v>
      </c>
      <c r="NK42" s="255">
        <v>1071.9144000000003</v>
      </c>
      <c r="NL42" s="292">
        <v>1</v>
      </c>
      <c r="NM42" s="255">
        <v>182299.70054063346</v>
      </c>
      <c r="NN42" s="119">
        <v>240925.99138447255</v>
      </c>
      <c r="NO42" s="295">
        <v>714.60960000000023</v>
      </c>
      <c r="NP42" s="189">
        <v>8.2018876249491224E-2</v>
      </c>
      <c r="NQ42" s="189">
        <v>8.5476299357609253E-2</v>
      </c>
      <c r="NR42" s="263">
        <v>41656.800283631732</v>
      </c>
      <c r="NS42" s="263">
        <v>1071.9144000000003</v>
      </c>
      <c r="NT42" s="296">
        <v>2</v>
      </c>
      <c r="NU42" s="263">
        <v>182299.70054063346</v>
      </c>
      <c r="NV42" s="117">
        <v>223956.50082426518</v>
      </c>
      <c r="NW42" s="146">
        <v>714.60960000000023</v>
      </c>
      <c r="NX42" s="256">
        <v>0.10664248404428266</v>
      </c>
      <c r="NY42" s="256">
        <v>0.11253643384353462</v>
      </c>
      <c r="NZ42" s="255">
        <v>32984.598691521562</v>
      </c>
      <c r="OA42" s="255">
        <v>1071.9144000000003</v>
      </c>
      <c r="OB42" s="292">
        <v>2</v>
      </c>
      <c r="OC42" s="255">
        <v>182299.70054063346</v>
      </c>
      <c r="OD42" s="119">
        <v>215284.29923215503</v>
      </c>
      <c r="OE42" s="295">
        <v>714.60960000000023</v>
      </c>
      <c r="OF42" s="189">
        <v>1.0873400169159424E-2</v>
      </c>
      <c r="OG42" s="189">
        <v>1.0932730430343041E-2</v>
      </c>
      <c r="OH42" s="263">
        <v>30728.188321937061</v>
      </c>
      <c r="OI42" s="263">
        <v>1071.9144000000003</v>
      </c>
      <c r="OJ42" s="296">
        <v>2</v>
      </c>
      <c r="OK42" s="263">
        <v>182299.70054063346</v>
      </c>
      <c r="OL42" s="117">
        <v>213027.88886257051</v>
      </c>
      <c r="OM42" s="146">
        <v>714.60960000000023</v>
      </c>
      <c r="ON42" s="256">
        <v>-2.3228776500141903E-2</v>
      </c>
      <c r="OO42" s="256">
        <v>-2.2961065345113107E-2</v>
      </c>
      <c r="OP42" s="255">
        <v>30471.079008955294</v>
      </c>
      <c r="OQ42" s="255">
        <v>1071.9144000000003</v>
      </c>
      <c r="OR42" s="292">
        <v>2</v>
      </c>
      <c r="OS42" s="255">
        <v>182299.70054063346</v>
      </c>
      <c r="OT42" s="119">
        <v>212770.77954958877</v>
      </c>
      <c r="OU42" s="295">
        <v>714.60960000000023</v>
      </c>
      <c r="OV42" s="189">
        <v>-7.846118114354822E-2</v>
      </c>
      <c r="OW42" s="189">
        <v>-7.5462051259116203E-2</v>
      </c>
      <c r="OX42" s="263">
        <v>35006.21709657248</v>
      </c>
      <c r="OY42" s="263">
        <v>1071.9144000000003</v>
      </c>
      <c r="OZ42" s="296">
        <v>1</v>
      </c>
      <c r="PA42" s="263">
        <v>182299.70054063346</v>
      </c>
      <c r="PB42" s="117">
        <v>217305.91763720594</v>
      </c>
      <c r="PC42" s="146">
        <v>714.60960000000023</v>
      </c>
      <c r="PD42" s="256">
        <v>-1.5240690148170599E-2</v>
      </c>
      <c r="PE42" s="256">
        <v>-1.5125138603306221E-2</v>
      </c>
      <c r="PF42" s="255">
        <v>30514.035881498894</v>
      </c>
      <c r="PG42" s="255">
        <v>1071.9144000000003</v>
      </c>
      <c r="PH42" s="292">
        <v>1</v>
      </c>
      <c r="PI42" s="255">
        <v>60116.224905657524</v>
      </c>
      <c r="PJ42" s="119">
        <v>90630.260787156411</v>
      </c>
      <c r="PK42" s="295">
        <v>714.60960000000023</v>
      </c>
      <c r="PL42" s="189">
        <v>-0.10010808509640078</v>
      </c>
      <c r="PM42" s="189">
        <v>-9.5260376118455392E-2</v>
      </c>
      <c r="PN42" s="263">
        <v>43463.228424907713</v>
      </c>
      <c r="PO42" s="263">
        <v>1071.9144000000003</v>
      </c>
      <c r="PP42" s="296">
        <v>2</v>
      </c>
      <c r="PQ42" s="263">
        <v>79896.540517394082</v>
      </c>
      <c r="PR42" s="117">
        <v>123359.7689423018</v>
      </c>
      <c r="PS42" s="146">
        <v>714.60960000000023</v>
      </c>
      <c r="PT42" s="256">
        <v>9.6139566055164841E-3</v>
      </c>
      <c r="PU42" s="256">
        <v>9.6603191430211233E-3</v>
      </c>
      <c r="PV42" s="255">
        <v>59367.258677918006</v>
      </c>
      <c r="PW42" s="255">
        <v>1071.9144000000003</v>
      </c>
      <c r="PX42" s="292">
        <v>2</v>
      </c>
      <c r="PY42" s="255">
        <v>182299.70054063346</v>
      </c>
      <c r="PZ42" s="119">
        <v>241666.95921855146</v>
      </c>
      <c r="QA42" s="295">
        <v>714.60960000000023</v>
      </c>
      <c r="QB42" s="189">
        <v>-7.3139519493759922E-2</v>
      </c>
      <c r="QC42" s="189">
        <v>-7.0528858364171665E-2</v>
      </c>
      <c r="QD42" s="263">
        <v>29598.561294211639</v>
      </c>
      <c r="QE42" s="263">
        <v>1071.9144000000003</v>
      </c>
      <c r="QF42" s="296">
        <v>1</v>
      </c>
      <c r="QG42" s="263">
        <v>77827.030457966204</v>
      </c>
      <c r="QH42" s="117">
        <v>107425.59175217785</v>
      </c>
      <c r="QI42" s="146">
        <v>714.60960000000023</v>
      </c>
      <c r="QJ42" s="256">
        <v>1.2201266977811952E-2</v>
      </c>
      <c r="QK42" s="256">
        <v>1.2276006097073022E-2</v>
      </c>
      <c r="QL42" s="255">
        <v>38143.447133907059</v>
      </c>
      <c r="QM42" s="255">
        <v>1071.9144000000003</v>
      </c>
      <c r="QN42" s="292">
        <v>1</v>
      </c>
      <c r="QO42" s="255">
        <v>182299.70054063346</v>
      </c>
      <c r="QP42" s="119">
        <v>220443.14767454052</v>
      </c>
      <c r="QQ42" s="295">
        <v>714.60960000000023</v>
      </c>
      <c r="QR42" s="189">
        <v>2.1337143456981334E-2</v>
      </c>
      <c r="QS42" s="189">
        <v>2.1566408015851524E-2</v>
      </c>
      <c r="QT42" s="263">
        <v>26983.786786110468</v>
      </c>
      <c r="QU42" s="263">
        <v>1071.9144000000003</v>
      </c>
      <c r="QV42" s="296">
        <v>2</v>
      </c>
      <c r="QW42" s="263">
        <v>182299.70054063346</v>
      </c>
      <c r="QX42" s="117">
        <v>209283.48732674393</v>
      </c>
      <c r="QY42" s="146">
        <v>714.60960000000023</v>
      </c>
      <c r="QZ42" s="256">
        <v>-3.1442903028846385E-2</v>
      </c>
      <c r="RA42" s="256">
        <v>-3.0953715518055147E-2</v>
      </c>
      <c r="RB42" s="255">
        <v>25986.273676933604</v>
      </c>
      <c r="RC42" s="255">
        <v>1071.9144000000003</v>
      </c>
      <c r="RD42" s="292">
        <v>1</v>
      </c>
      <c r="RE42" s="255">
        <v>182299.70054063346</v>
      </c>
      <c r="RF42" s="119">
        <v>208285.97421756707</v>
      </c>
      <c r="RG42" s="295">
        <v>714.60960000000023</v>
      </c>
      <c r="RH42" s="189">
        <v>-2.4796166289835834E-2</v>
      </c>
      <c r="RI42" s="189">
        <v>-2.4491266671185397E-2</v>
      </c>
      <c r="RJ42" s="263">
        <v>30653.789315939401</v>
      </c>
      <c r="RK42" s="263">
        <v>1071.9144000000003</v>
      </c>
      <c r="RL42" s="296">
        <v>2</v>
      </c>
      <c r="RM42" s="263">
        <v>182299.70054063346</v>
      </c>
      <c r="RN42" s="117">
        <v>212953.48985657288</v>
      </c>
      <c r="RO42" s="146">
        <v>714.60960000000023</v>
      </c>
      <c r="RP42" s="256">
        <v>4.4910905404458079E-2</v>
      </c>
      <c r="RQ42" s="256">
        <v>4.5934668631093967E-2</v>
      </c>
      <c r="RR42" s="255">
        <v>29816.541406842072</v>
      </c>
      <c r="RS42" s="255">
        <v>1071.9144000000003</v>
      </c>
      <c r="RT42" s="292">
        <v>2</v>
      </c>
      <c r="RU42" s="255">
        <v>182299.70054063346</v>
      </c>
      <c r="RV42" s="119">
        <v>212116.24194747553</v>
      </c>
      <c r="RW42" s="295">
        <v>714.60960000000023</v>
      </c>
      <c r="RX42" s="189">
        <v>-5.2553549330923953E-2</v>
      </c>
      <c r="RY42" s="189">
        <v>-5.1196488097825288E-2</v>
      </c>
      <c r="RZ42" s="263">
        <v>34009.131467786188</v>
      </c>
      <c r="SA42" s="263">
        <v>1071.9144000000003</v>
      </c>
      <c r="SB42" s="296">
        <v>1</v>
      </c>
      <c r="SC42" s="263">
        <v>182299.70054063346</v>
      </c>
      <c r="SD42" s="117">
        <v>216308.83200841965</v>
      </c>
      <c r="SE42" s="146">
        <v>714.60960000000023</v>
      </c>
      <c r="SF42" s="256">
        <v>3.1809834572993349E-2</v>
      </c>
      <c r="SG42" s="256">
        <v>3.2321174841055234E-2</v>
      </c>
      <c r="SH42" s="255">
        <v>43785.551774689404</v>
      </c>
      <c r="SI42" s="255">
        <v>1071.9144000000003</v>
      </c>
      <c r="SJ42" s="292">
        <v>2</v>
      </c>
      <c r="SK42" s="255">
        <v>79896.540517394082</v>
      </c>
      <c r="SL42" s="119">
        <v>123682.09229208349</v>
      </c>
      <c r="SM42" s="295">
        <v>714.60960000000023</v>
      </c>
      <c r="SN42" s="189">
        <v>-5.2589682023321753E-2</v>
      </c>
      <c r="SO42" s="189">
        <v>-5.1230770303908879E-2</v>
      </c>
      <c r="SP42" s="263">
        <v>27832.429185285353</v>
      </c>
      <c r="SQ42" s="263">
        <v>1071.9144000000003</v>
      </c>
      <c r="SR42" s="296">
        <v>2</v>
      </c>
      <c r="SS42" s="263">
        <v>182299.70054063346</v>
      </c>
      <c r="ST42" s="117">
        <v>210132.12972591881</v>
      </c>
      <c r="SU42" s="146">
        <v>714.60960000000023</v>
      </c>
      <c r="SV42" s="256">
        <v>-8.3452871599611761E-3</v>
      </c>
      <c r="SW42" s="256">
        <v>-8.3105619155890986E-3</v>
      </c>
      <c r="SX42" s="255">
        <v>25505.804985657109</v>
      </c>
      <c r="SY42" s="255">
        <v>1071.9144000000003</v>
      </c>
      <c r="SZ42" s="292">
        <v>1</v>
      </c>
      <c r="TA42" s="255">
        <v>182299.70054063346</v>
      </c>
      <c r="TB42" s="119">
        <v>207805.50552629057</v>
      </c>
      <c r="TC42" s="295">
        <v>714.60960000000023</v>
      </c>
      <c r="TD42" s="189">
        <v>-7.4033059666745215E-3</v>
      </c>
      <c r="TE42" s="189">
        <v>-7.3759689999651767E-3</v>
      </c>
      <c r="TF42" s="263">
        <v>34764.282236290383</v>
      </c>
      <c r="TG42" s="263">
        <v>1071.9144000000003</v>
      </c>
      <c r="TH42" s="296">
        <v>1</v>
      </c>
      <c r="TI42" s="263">
        <v>182299.70054063346</v>
      </c>
      <c r="TJ42" s="117">
        <v>217063.98277692386</v>
      </c>
      <c r="TK42" s="146">
        <v>714.60960000000023</v>
      </c>
      <c r="TL42" s="256">
        <v>0.1309491075292864</v>
      </c>
      <c r="TM42" s="256">
        <v>0.1399097670113234</v>
      </c>
      <c r="TN42" s="255">
        <v>33539.353819640564</v>
      </c>
      <c r="TO42" s="255">
        <v>1071.9144000000003</v>
      </c>
      <c r="TP42" s="292">
        <v>2</v>
      </c>
      <c r="TQ42" s="255">
        <v>182299.70054063346</v>
      </c>
      <c r="TR42" s="119">
        <v>215839.05436027402</v>
      </c>
      <c r="TS42" s="295">
        <v>714.60960000000023</v>
      </c>
      <c r="TT42" s="189">
        <v>-4.244270372233383E-2</v>
      </c>
      <c r="TU42" s="189">
        <v>-4.1554620699665423E-2</v>
      </c>
      <c r="TV42" s="263">
        <v>56636.188912241872</v>
      </c>
      <c r="TW42" s="263">
        <v>1071.9144000000003</v>
      </c>
      <c r="TX42" s="296">
        <v>1</v>
      </c>
      <c r="TY42" s="263">
        <v>182299.70054063346</v>
      </c>
      <c r="TZ42" s="117">
        <v>238935.88945287533</v>
      </c>
      <c r="UA42" s="146">
        <v>714.60960000000023</v>
      </c>
      <c r="UB42" s="256">
        <v>-2.0363845825259762E-2</v>
      </c>
      <c r="UC42" s="256">
        <v>-2.0157903015115775E-2</v>
      </c>
      <c r="UD42" s="255">
        <v>28568.955306189127</v>
      </c>
      <c r="UE42" s="255">
        <v>1071.9144000000003</v>
      </c>
      <c r="UF42" s="292">
        <v>1</v>
      </c>
      <c r="UG42" s="255">
        <v>75874.662477373815</v>
      </c>
      <c r="UH42" s="119">
        <v>104443.61778356295</v>
      </c>
      <c r="UI42" s="295">
        <v>714.60960000000023</v>
      </c>
      <c r="UJ42" s="189">
        <v>-3.3566016796857091E-2</v>
      </c>
      <c r="UK42" s="189">
        <v>-3.3008928528950099E-2</v>
      </c>
      <c r="UL42" s="263">
        <v>45242.262043820672</v>
      </c>
      <c r="UM42" s="263">
        <v>1071.9144000000003</v>
      </c>
      <c r="UN42" s="296">
        <v>2</v>
      </c>
      <c r="UO42" s="263">
        <v>182299.70054063346</v>
      </c>
      <c r="UP42" s="117">
        <v>227541.96258445413</v>
      </c>
      <c r="UQ42" s="146">
        <v>714.60960000000023</v>
      </c>
      <c r="UR42" s="256">
        <v>-4.2537479875623493E-2</v>
      </c>
      <c r="US42" s="256">
        <v>-4.1645454161362672E-2</v>
      </c>
      <c r="UT42" s="255">
        <v>36256.149170834178</v>
      </c>
      <c r="UU42" s="255">
        <v>1071.9144000000003</v>
      </c>
      <c r="UV42" s="292">
        <v>1</v>
      </c>
      <c r="UW42" s="255">
        <v>182299.70054063346</v>
      </c>
      <c r="UX42" s="119">
        <v>218555.84971146763</v>
      </c>
      <c r="UY42" s="295">
        <v>714.60960000000023</v>
      </c>
      <c r="UZ42" s="189">
        <v>0.1081137464810258</v>
      </c>
      <c r="VA42" s="189">
        <v>0.11417447160439398</v>
      </c>
      <c r="VB42" s="263">
        <v>41236.627292772871</v>
      </c>
      <c r="VC42" s="263">
        <v>1071.9144000000003</v>
      </c>
      <c r="VD42" s="296">
        <v>2</v>
      </c>
      <c r="VE42" s="263">
        <v>182299.70054063346</v>
      </c>
      <c r="VF42" s="117">
        <v>223536.32783340634</v>
      </c>
      <c r="VG42" s="146">
        <v>714.60960000000023</v>
      </c>
      <c r="VH42" s="256">
        <v>2.1456740837173277E-2</v>
      </c>
      <c r="VI42" s="256">
        <v>2.1688591988238137E-2</v>
      </c>
      <c r="VJ42" s="255">
        <v>41330.955181089783</v>
      </c>
      <c r="VK42" s="255">
        <v>1071.9144000000003</v>
      </c>
      <c r="VL42" s="292">
        <v>1</v>
      </c>
      <c r="VM42" s="255">
        <v>182299.70054063346</v>
      </c>
      <c r="VN42" s="119">
        <v>223630.65572172325</v>
      </c>
      <c r="VO42" s="295">
        <v>714.60960000000023</v>
      </c>
      <c r="VP42" s="189">
        <v>3.9254057808569276E-2</v>
      </c>
      <c r="VQ42" s="189">
        <v>4.0034679019676167E-2</v>
      </c>
      <c r="VR42" s="263">
        <v>31377.126189838797</v>
      </c>
      <c r="VS42" s="263">
        <v>1071.9144000000003</v>
      </c>
      <c r="VT42" s="296">
        <v>2</v>
      </c>
      <c r="VU42" s="263">
        <v>182299.70054063346</v>
      </c>
      <c r="VV42" s="117">
        <v>213676.82673047227</v>
      </c>
      <c r="VW42" s="146">
        <v>714.60960000000023</v>
      </c>
      <c r="VX42" s="256">
        <v>2.8731439228986914E-2</v>
      </c>
      <c r="VY42" s="256">
        <v>2.9148168532582286E-2</v>
      </c>
      <c r="VZ42" s="255">
        <v>45139.670772999911</v>
      </c>
      <c r="WA42" s="255">
        <v>1071.9144000000003</v>
      </c>
      <c r="WB42" s="292">
        <v>2</v>
      </c>
      <c r="WC42" s="255">
        <v>68660.570370485642</v>
      </c>
      <c r="WD42" s="119">
        <v>113800.24114348556</v>
      </c>
      <c r="WE42" s="295">
        <v>714.60960000000023</v>
      </c>
      <c r="WF42" s="189">
        <v>6.649545824381764E-2</v>
      </c>
      <c r="WG42" s="189">
        <v>6.8756110034480455E-2</v>
      </c>
      <c r="WH42" s="263">
        <v>33559.444982289308</v>
      </c>
      <c r="WI42" s="263">
        <v>1071.9144000000003</v>
      </c>
      <c r="WJ42" s="296">
        <v>1</v>
      </c>
      <c r="WK42" s="263">
        <v>182299.70054063346</v>
      </c>
      <c r="WL42" s="117">
        <v>215859.14552292277</v>
      </c>
      <c r="WM42" s="146">
        <v>714.60960000000023</v>
      </c>
      <c r="WN42" s="256">
        <v>-0.12031571389070282</v>
      </c>
      <c r="WO42" s="256">
        <v>-0.11335953218730077</v>
      </c>
      <c r="WP42" s="255">
        <v>23628.87701528395</v>
      </c>
      <c r="WQ42" s="255">
        <v>1071.9144000000003</v>
      </c>
      <c r="WR42" s="292">
        <v>2</v>
      </c>
      <c r="WS42" s="255">
        <v>182299.70054063346</v>
      </c>
      <c r="WT42" s="119">
        <v>205928.57755591741</v>
      </c>
      <c r="WU42" s="295">
        <v>714.60960000000023</v>
      </c>
      <c r="WV42" s="189">
        <v>1.6086064939847409E-2</v>
      </c>
      <c r="WW42" s="189">
        <v>1.6216142223710373E-2</v>
      </c>
      <c r="WX42" s="263">
        <v>32998.240131055296</v>
      </c>
      <c r="WY42" s="263">
        <v>1071.9144000000003</v>
      </c>
      <c r="WZ42" s="296">
        <v>2</v>
      </c>
      <c r="XA42" s="263">
        <v>182299.70054063346</v>
      </c>
      <c r="XB42" s="117">
        <v>215297.94067168876</v>
      </c>
      <c r="XC42" s="146">
        <v>714.60960000000023</v>
      </c>
      <c r="XD42" s="256">
        <v>3.1416058403669618E-3</v>
      </c>
      <c r="XE42" s="256">
        <v>3.1465458558341819E-3</v>
      </c>
      <c r="XF42" s="255">
        <v>38094.160120893088</v>
      </c>
      <c r="XG42" s="255">
        <v>1071.9144000000003</v>
      </c>
      <c r="XH42" s="292">
        <v>1</v>
      </c>
      <c r="XI42" s="255">
        <v>182299.70054063346</v>
      </c>
      <c r="XJ42" s="119">
        <v>220393.86066152656</v>
      </c>
      <c r="XK42" s="295">
        <v>714.60960000000023</v>
      </c>
      <c r="XL42" s="189">
        <v>-6.476555587831701E-3</v>
      </c>
      <c r="XM42" s="189">
        <v>-6.4556279058294308E-3</v>
      </c>
      <c r="XN42" s="263">
        <v>32105.916226876525</v>
      </c>
      <c r="XO42" s="263">
        <v>1071.9144000000003</v>
      </c>
      <c r="XP42" s="296">
        <v>2</v>
      </c>
      <c r="XQ42" s="263">
        <v>182299.70054063346</v>
      </c>
      <c r="XR42" s="117">
        <v>214405.61676750999</v>
      </c>
      <c r="XS42" s="146">
        <v>714.60960000000023</v>
      </c>
      <c r="XT42" s="256">
        <v>2.0710286649328079E-2</v>
      </c>
      <c r="XU42" s="256">
        <v>2.0926232828566871E-2</v>
      </c>
      <c r="XV42" s="255">
        <v>39093.811821197945</v>
      </c>
      <c r="XW42" s="255">
        <v>1071.9144000000003</v>
      </c>
      <c r="XX42" s="292">
        <v>1</v>
      </c>
      <c r="XY42" s="255">
        <v>182299.70054063346</v>
      </c>
      <c r="XZ42" s="119">
        <v>221393.51236183141</v>
      </c>
      <c r="YA42" s="295">
        <v>714.60960000000023</v>
      </c>
      <c r="YB42" s="189">
        <v>-7.3857955025327812E-2</v>
      </c>
      <c r="YC42" s="189">
        <v>-7.1196383642238903E-2</v>
      </c>
      <c r="YD42" s="263">
        <v>31417.606473827556</v>
      </c>
      <c r="YE42" s="263">
        <v>1071.9144000000003</v>
      </c>
      <c r="YF42" s="296">
        <v>2</v>
      </c>
      <c r="YG42" s="263">
        <v>182299.70054063346</v>
      </c>
      <c r="YH42" s="117">
        <v>213717.30701446102</v>
      </c>
      <c r="YI42" s="146">
        <v>714.60960000000023</v>
      </c>
      <c r="YJ42" s="256">
        <v>1.587391287422709E-2</v>
      </c>
      <c r="YK42" s="256">
        <v>1.6000572737585372E-2</v>
      </c>
      <c r="YL42" s="255">
        <v>44098.169143872634</v>
      </c>
      <c r="YM42" s="255">
        <v>1071.9144000000003</v>
      </c>
      <c r="YN42" s="292">
        <v>1</v>
      </c>
      <c r="YO42" s="255">
        <v>182299.70054063346</v>
      </c>
      <c r="YP42" s="119">
        <v>226397.86968450609</v>
      </c>
      <c r="YQ42" s="295">
        <v>714.60960000000023</v>
      </c>
      <c r="YR42" s="189">
        <v>-6.068145743579529E-2</v>
      </c>
      <c r="YS42" s="189">
        <v>-5.8877020239291533E-2</v>
      </c>
      <c r="YT42" s="263">
        <v>28318.440660693093</v>
      </c>
      <c r="YU42" s="263">
        <v>1071.9144000000003</v>
      </c>
      <c r="YV42" s="296">
        <v>1</v>
      </c>
      <c r="YW42" s="263">
        <v>182299.70054063346</v>
      </c>
      <c r="YX42" s="117">
        <v>210618.14120132657</v>
      </c>
      <c r="YY42" s="146">
        <v>714.60960000000023</v>
      </c>
      <c r="YZ42" s="256">
        <v>-2.073433051715301E-2</v>
      </c>
      <c r="ZA42" s="256">
        <v>-2.0520852274797385E-2</v>
      </c>
      <c r="ZB42" s="255">
        <v>40727.417023231181</v>
      </c>
      <c r="ZC42" s="255">
        <v>1071.9144000000003</v>
      </c>
      <c r="ZD42" s="292">
        <v>1</v>
      </c>
      <c r="ZE42" s="255">
        <v>182299.70054063346</v>
      </c>
      <c r="ZF42" s="119">
        <v>223027.11756386465</v>
      </c>
      <c r="ZG42" s="295">
        <v>714.60960000000023</v>
      </c>
      <c r="ZH42" s="189">
        <v>-5.1808502871506124E-2</v>
      </c>
      <c r="ZI42" s="189">
        <v>-5.0489321997511771E-2</v>
      </c>
      <c r="ZJ42" s="263">
        <v>31861.747518877517</v>
      </c>
      <c r="ZK42" s="263">
        <v>1071.9144000000003</v>
      </c>
      <c r="ZL42" s="296">
        <v>1</v>
      </c>
      <c r="ZM42" s="263">
        <v>64015.943330729788</v>
      </c>
      <c r="ZN42" s="117">
        <v>95877.690849607301</v>
      </c>
      <c r="ZO42" s="146">
        <v>714.60960000000023</v>
      </c>
      <c r="ZP42" s="256">
        <v>-9.1497513978250067E-3</v>
      </c>
      <c r="ZQ42" s="256">
        <v>-9.1080197974146015E-3</v>
      </c>
      <c r="ZR42" s="255">
        <v>34107.106333290372</v>
      </c>
      <c r="ZS42" s="255">
        <v>1071.9144000000003</v>
      </c>
      <c r="ZT42" s="292">
        <v>1</v>
      </c>
      <c r="ZU42" s="255">
        <v>182299.70054063346</v>
      </c>
      <c r="ZV42" s="119">
        <v>216406.80687392384</v>
      </c>
      <c r="ZW42" s="295">
        <v>714.60960000000023</v>
      </c>
      <c r="ZX42" s="189">
        <v>1.0131418506316827E-2</v>
      </c>
      <c r="ZY42" s="189">
        <v>1.0182915091012656E-2</v>
      </c>
      <c r="ZZ42" s="263">
        <v>29076.780212324364</v>
      </c>
      <c r="AAA42" s="263">
        <v>1071.9144000000003</v>
      </c>
      <c r="AAB42" s="296">
        <v>1</v>
      </c>
      <c r="AAC42" s="263">
        <v>54040.986454630598</v>
      </c>
      <c r="AAD42" s="117">
        <v>83117.766666954965</v>
      </c>
      <c r="AAE42" s="146">
        <v>714.60960000000023</v>
      </c>
      <c r="AAF42" s="256">
        <v>7.1984796958946204E-2</v>
      </c>
      <c r="AAG42" s="256">
        <v>7.4639006158692345E-2</v>
      </c>
      <c r="AAH42" s="255">
        <v>38425.89254053044</v>
      </c>
      <c r="AAI42" s="255">
        <v>1071.9144000000003</v>
      </c>
      <c r="AAJ42" s="292">
        <v>1</v>
      </c>
      <c r="AAK42" s="255">
        <v>182299.70054063346</v>
      </c>
      <c r="AAL42" s="119">
        <v>220725.59308116391</v>
      </c>
      <c r="AAM42" s="295">
        <v>714.60960000000023</v>
      </c>
      <c r="AAN42" s="189">
        <v>-1.9286954909785763E-2</v>
      </c>
      <c r="AAO42" s="189">
        <v>-1.9102151599748707E-2</v>
      </c>
      <c r="AAP42" s="263">
        <v>29319.437145301246</v>
      </c>
      <c r="AAQ42" s="263">
        <v>1071.9144000000003</v>
      </c>
      <c r="AAR42" s="296">
        <v>2</v>
      </c>
      <c r="AAS42" s="263">
        <v>182299.70054063346</v>
      </c>
      <c r="AAT42" s="117">
        <v>211619.13768593472</v>
      </c>
      <c r="AAU42" s="146">
        <v>714.60960000000023</v>
      </c>
      <c r="AAV42" s="256">
        <v>4.0166629056008506E-2</v>
      </c>
      <c r="AAW42" s="256">
        <v>4.0984217959159741E-2</v>
      </c>
      <c r="AAX42" s="255">
        <v>44739.627541776259</v>
      </c>
      <c r="AAY42" s="255">
        <v>1071.9144000000003</v>
      </c>
      <c r="AAZ42" s="292">
        <v>1</v>
      </c>
      <c r="ABA42" s="255">
        <v>182299.70054063346</v>
      </c>
      <c r="ABB42" s="119">
        <v>227039.32808240972</v>
      </c>
      <c r="ABC42" s="295">
        <v>714.60960000000023</v>
      </c>
      <c r="ABD42" s="189">
        <v>0.1410093536798894</v>
      </c>
      <c r="ABE42" s="189">
        <v>0.15143541809268823</v>
      </c>
      <c r="ABF42" s="263">
        <v>32343.20101027477</v>
      </c>
      <c r="ABG42" s="263">
        <v>1071.9144000000003</v>
      </c>
      <c r="ABH42" s="296">
        <v>2</v>
      </c>
      <c r="ABI42" s="263">
        <v>182299.70054063346</v>
      </c>
      <c r="ABJ42" s="117">
        <v>214642.90155090822</v>
      </c>
      <c r="ABK42" s="146">
        <v>714.60960000000023</v>
      </c>
      <c r="ABL42" s="256">
        <v>3.4297355387773128E-2</v>
      </c>
      <c r="ABM42" s="256">
        <v>3.4892291778672258E-2</v>
      </c>
      <c r="ABN42" s="255">
        <v>42609.784637591045</v>
      </c>
      <c r="ABO42" s="255">
        <v>1071.9144000000003</v>
      </c>
      <c r="ABP42" s="292">
        <v>1</v>
      </c>
      <c r="ABQ42" s="255">
        <v>182299.70054063346</v>
      </c>
      <c r="ABR42" s="119">
        <v>224909.48517822451</v>
      </c>
      <c r="ABS42" s="295">
        <v>714.60960000000023</v>
      </c>
      <c r="ABT42" s="189">
        <v>3.7932060830211591E-2</v>
      </c>
      <c r="ABU42" s="189">
        <v>3.8660664738100259E-2</v>
      </c>
      <c r="ABV42" s="263">
        <v>52570.517495230211</v>
      </c>
      <c r="ABW42" s="263">
        <v>1071.9144000000003</v>
      </c>
      <c r="ABX42" s="296">
        <v>1</v>
      </c>
      <c r="ABY42" s="263">
        <v>56841.946117570493</v>
      </c>
      <c r="ABZ42" s="117">
        <v>109412.4636128007</v>
      </c>
      <c r="ACA42" s="146">
        <v>714.60960000000023</v>
      </c>
      <c r="ACB42" s="256">
        <v>5.8726980770722553E-2</v>
      </c>
      <c r="ACC42" s="256">
        <v>6.048566823272572E-2</v>
      </c>
      <c r="ACD42" s="255">
        <v>27511.237121528946</v>
      </c>
      <c r="ACE42" s="255">
        <v>1071.9144000000003</v>
      </c>
      <c r="ACF42" s="292">
        <v>2</v>
      </c>
      <c r="ACG42" s="255">
        <v>182299.70054063346</v>
      </c>
      <c r="ACH42" s="119">
        <v>209810.93766216241</v>
      </c>
      <c r="ACI42" s="295">
        <v>714.60960000000023</v>
      </c>
      <c r="ACJ42" s="189">
        <v>4.3913323138117501E-2</v>
      </c>
      <c r="ACK42" s="189">
        <v>4.4891783022498633E-2</v>
      </c>
      <c r="ACL42" s="263">
        <v>35261.612397441299</v>
      </c>
      <c r="ACM42" s="263">
        <v>1071.9144000000003</v>
      </c>
      <c r="ACN42" s="296">
        <v>1</v>
      </c>
      <c r="ACO42" s="263">
        <v>182299.70054063346</v>
      </c>
      <c r="ACP42" s="117">
        <v>217561.31293807476</v>
      </c>
      <c r="ACQ42" s="146">
        <v>714.60960000000023</v>
      </c>
      <c r="ACR42" s="256">
        <v>7.4610280522475092E-2</v>
      </c>
      <c r="ACS42" s="256">
        <v>7.7464160281091488E-2</v>
      </c>
      <c r="ACT42" s="255">
        <v>32367.561831326624</v>
      </c>
      <c r="ACU42" s="255">
        <v>1071.9144000000003</v>
      </c>
      <c r="ACV42" s="292">
        <v>1</v>
      </c>
      <c r="ACW42" s="255">
        <v>182299.70054063346</v>
      </c>
      <c r="ACX42" s="119">
        <v>214667.2623719601</v>
      </c>
      <c r="ACY42" s="295">
        <v>714.60960000000023</v>
      </c>
      <c r="ACZ42" s="189">
        <v>-7.7492738258054111E-2</v>
      </c>
      <c r="ADA42" s="189">
        <v>-7.4566255366721901E-2</v>
      </c>
      <c r="ADB42" s="263">
        <v>30440.848999631518</v>
      </c>
      <c r="ADC42" s="263">
        <v>1071.9144000000003</v>
      </c>
      <c r="ADD42" s="296">
        <v>2</v>
      </c>
      <c r="ADE42" s="263">
        <v>182299.70054063346</v>
      </c>
      <c r="ADF42" s="117">
        <v>212740.549540265</v>
      </c>
      <c r="ADG42" s="146">
        <v>714.60960000000023</v>
      </c>
      <c r="ADH42" s="256">
        <v>3.6743592601703338E-2</v>
      </c>
      <c r="ADI42" s="256">
        <v>3.742698277897416E-2</v>
      </c>
      <c r="ADJ42" s="255">
        <v>33334.458179784298</v>
      </c>
      <c r="ADK42" s="255">
        <v>1071.9144000000003</v>
      </c>
      <c r="ADL42" s="292">
        <v>2</v>
      </c>
      <c r="ADM42" s="255">
        <v>182299.70054063346</v>
      </c>
      <c r="ADN42" s="119">
        <v>215634.15872041776</v>
      </c>
      <c r="ADO42" s="295">
        <v>714.60960000000023</v>
      </c>
      <c r="ADP42" s="189">
        <v>-1.8095154114730191E-3</v>
      </c>
      <c r="ADQ42" s="189">
        <v>-1.8078792255108445E-3</v>
      </c>
      <c r="ADR42" s="263">
        <v>28708.706684367211</v>
      </c>
      <c r="ADS42" s="263">
        <v>1071.9144000000003</v>
      </c>
      <c r="ADT42" s="296">
        <v>1</v>
      </c>
      <c r="ADU42" s="263">
        <v>182299.70054063346</v>
      </c>
      <c r="ADV42" s="117">
        <v>211008.40722500067</v>
      </c>
    </row>
    <row r="43" spans="1:802" x14ac:dyDescent="0.35">
      <c r="A43" s="15">
        <v>46538</v>
      </c>
      <c r="B43" s="16">
        <v>1786.5240000000006</v>
      </c>
      <c r="C43" s="146">
        <v>714.60960000000023</v>
      </c>
      <c r="D43" s="256">
        <v>2.3054389550934504E-2</v>
      </c>
      <c r="E43" s="256">
        <v>2.3322196068342738E-2</v>
      </c>
      <c r="F43" s="255">
        <v>32148.169542160587</v>
      </c>
      <c r="G43" s="255">
        <v>1071.9144000000003</v>
      </c>
      <c r="H43" s="292">
        <v>2</v>
      </c>
      <c r="I43" s="255">
        <v>194309.59697307149</v>
      </c>
      <c r="J43" s="119">
        <v>226457.76651523207</v>
      </c>
      <c r="K43" s="295">
        <v>714.60960000000023</v>
      </c>
      <c r="L43" s="189">
        <v>1.6542559585296338E-2</v>
      </c>
      <c r="M43" s="189">
        <v>1.6680145350667974E-2</v>
      </c>
      <c r="N43" s="263">
        <v>43710.890886233166</v>
      </c>
      <c r="O43" s="263">
        <v>1071.9144000000003</v>
      </c>
      <c r="P43" s="296">
        <v>1</v>
      </c>
      <c r="Q43" s="263">
        <v>194309.59697307149</v>
      </c>
      <c r="R43" s="117">
        <v>238020.48785930465</v>
      </c>
      <c r="S43" s="146">
        <v>714.60960000000023</v>
      </c>
      <c r="T43" s="256">
        <v>-7.8996338462681961E-2</v>
      </c>
      <c r="U43" s="256">
        <v>-7.5956692142052251E-2</v>
      </c>
      <c r="V43" s="255">
        <v>32860.565789978667</v>
      </c>
      <c r="W43" s="255">
        <v>1071.9144000000003</v>
      </c>
      <c r="X43" s="292">
        <v>1</v>
      </c>
      <c r="Y43" s="255">
        <v>194309.59697307149</v>
      </c>
      <c r="Z43" s="119">
        <v>227170.16276305015</v>
      </c>
      <c r="AA43" s="295">
        <v>714.60960000000023</v>
      </c>
      <c r="AB43" s="189">
        <v>-4.1440028395162719E-2</v>
      </c>
      <c r="AC43" s="189">
        <v>-4.0593129214058443E-2</v>
      </c>
      <c r="AD43" s="263">
        <v>38917.745382670466</v>
      </c>
      <c r="AE43" s="263">
        <v>1071.9144000000003</v>
      </c>
      <c r="AF43" s="296">
        <v>2</v>
      </c>
      <c r="AG43" s="263">
        <v>194309.59697307149</v>
      </c>
      <c r="AH43" s="117">
        <v>233227.34235574194</v>
      </c>
      <c r="AI43" s="146">
        <v>714.60960000000023</v>
      </c>
      <c r="AJ43" s="256">
        <v>7.421404998407255E-2</v>
      </c>
      <c r="AK43" s="256">
        <v>7.7037320645787499E-2</v>
      </c>
      <c r="AL43" s="255">
        <v>37746.26766628617</v>
      </c>
      <c r="AM43" s="255">
        <v>1071.9144000000003</v>
      </c>
      <c r="AN43" s="292">
        <v>1</v>
      </c>
      <c r="AO43" s="255">
        <v>194309.59697307149</v>
      </c>
      <c r="AP43" s="119">
        <v>232055.86463935766</v>
      </c>
      <c r="AQ43" s="295">
        <v>714.60960000000023</v>
      </c>
      <c r="AR43" s="189">
        <v>4.1101096404899604E-2</v>
      </c>
      <c r="AS43" s="189">
        <v>4.1957438372082656E-2</v>
      </c>
      <c r="AT43" s="263">
        <v>30085.756433129329</v>
      </c>
      <c r="AU43" s="263">
        <v>1071.9144000000003</v>
      </c>
      <c r="AV43" s="296">
        <v>1</v>
      </c>
      <c r="AW43" s="263">
        <v>194309.59697307149</v>
      </c>
      <c r="AX43" s="117">
        <v>224395.35340620083</v>
      </c>
      <c r="AY43" s="146">
        <v>714.60960000000023</v>
      </c>
      <c r="AZ43" s="256">
        <v>1.8321794793491105E-3</v>
      </c>
      <c r="BA43" s="256">
        <v>1.8338589457094212E-3</v>
      </c>
      <c r="BB43" s="255">
        <v>41836.027212567315</v>
      </c>
      <c r="BC43" s="255">
        <v>1071.9144000000003</v>
      </c>
      <c r="BD43" s="292">
        <v>2</v>
      </c>
      <c r="BE43" s="255">
        <v>85762.247348437726</v>
      </c>
      <c r="BF43" s="119">
        <v>127598.27456100503</v>
      </c>
      <c r="BG43" s="295">
        <v>714.60960000000023</v>
      </c>
      <c r="BH43" s="189">
        <v>3.3245017193131658E-2</v>
      </c>
      <c r="BI43" s="189">
        <v>3.380380791971338E-2</v>
      </c>
      <c r="BJ43" s="263">
        <v>28409.350087415078</v>
      </c>
      <c r="BK43" s="263">
        <v>1071.9144000000003</v>
      </c>
      <c r="BL43" s="296">
        <v>2</v>
      </c>
      <c r="BM43" s="263">
        <v>194309.59697307149</v>
      </c>
      <c r="BN43" s="117">
        <v>222718.94706048656</v>
      </c>
      <c r="BO43" s="146">
        <v>714.60960000000023</v>
      </c>
      <c r="BP43" s="256">
        <v>-6.2015904092922293E-3</v>
      </c>
      <c r="BQ43" s="256">
        <v>-6.182400237843888E-3</v>
      </c>
      <c r="BR43" s="255">
        <v>31806.886905271687</v>
      </c>
      <c r="BS43" s="255">
        <v>1071.9144000000003</v>
      </c>
      <c r="BT43" s="292">
        <v>1</v>
      </c>
      <c r="BU43" s="255">
        <v>194309.59697307149</v>
      </c>
      <c r="BV43" s="119">
        <v>226116.48387834316</v>
      </c>
      <c r="BW43" s="295">
        <v>714.60960000000023</v>
      </c>
      <c r="BX43" s="189">
        <v>5.147654820548607E-2</v>
      </c>
      <c r="BY43" s="189">
        <v>5.282449537888656E-2</v>
      </c>
      <c r="BZ43" s="263">
        <v>50085.060342013247</v>
      </c>
      <c r="CA43" s="263">
        <v>1071.9144000000003</v>
      </c>
      <c r="CB43" s="296">
        <v>1</v>
      </c>
      <c r="CC43" s="263">
        <v>194309.59697307149</v>
      </c>
      <c r="CD43" s="117">
        <v>244394.65731508474</v>
      </c>
      <c r="CE43" s="146">
        <v>714.60960000000023</v>
      </c>
      <c r="CF43" s="256">
        <v>-1.8998282843115669E-2</v>
      </c>
      <c r="CG43" s="256">
        <v>-1.8818952916850762E-2</v>
      </c>
      <c r="CH43" s="255">
        <v>27322.267592930366</v>
      </c>
      <c r="CI43" s="255">
        <v>1071.9144000000003</v>
      </c>
      <c r="CJ43" s="292">
        <v>1</v>
      </c>
      <c r="CK43" s="255">
        <v>66093.549013898402</v>
      </c>
      <c r="CL43" s="119">
        <v>93415.816606828768</v>
      </c>
      <c r="CM43" s="295">
        <v>714.60960000000023</v>
      </c>
      <c r="CN43" s="189">
        <v>3.322013799992965E-2</v>
      </c>
      <c r="CO43" s="189">
        <v>3.3778088034989606E-2</v>
      </c>
      <c r="CP43" s="263">
        <v>52087.825929093087</v>
      </c>
      <c r="CQ43" s="263">
        <v>1071.9144000000003</v>
      </c>
      <c r="CR43" s="296">
        <v>2</v>
      </c>
      <c r="CS43" s="263">
        <v>194309.59697307149</v>
      </c>
      <c r="CT43" s="117">
        <v>246397.42290216457</v>
      </c>
      <c r="CU43" s="146">
        <v>714.60960000000023</v>
      </c>
      <c r="CV43" s="256">
        <v>-6.1216066028612855E-2</v>
      </c>
      <c r="CW43" s="256">
        <v>-5.938001820567218E-2</v>
      </c>
      <c r="CX43" s="255">
        <v>50431.883207346196</v>
      </c>
      <c r="CY43" s="255">
        <v>1071.9144000000003</v>
      </c>
      <c r="CZ43" s="292">
        <v>2</v>
      </c>
      <c r="DA43" s="255">
        <v>62414.569367603828</v>
      </c>
      <c r="DB43" s="119">
        <v>112846.45257495003</v>
      </c>
      <c r="DC43" s="295">
        <v>714.60960000000023</v>
      </c>
      <c r="DD43" s="189">
        <v>-8.8400256949848904E-2</v>
      </c>
      <c r="DE43" s="189">
        <v>-8.4605589586746355E-2</v>
      </c>
      <c r="DF43" s="263">
        <v>29021.222490233933</v>
      </c>
      <c r="DG43" s="263">
        <v>1071.9144000000003</v>
      </c>
      <c r="DH43" s="296">
        <v>2</v>
      </c>
      <c r="DI43" s="263">
        <v>194309.59697307149</v>
      </c>
      <c r="DJ43" s="117">
        <v>223330.81946330541</v>
      </c>
      <c r="DK43" s="146">
        <v>714.60960000000023</v>
      </c>
      <c r="DL43" s="256">
        <v>7.4139517793634063E-2</v>
      </c>
      <c r="DM43" s="256">
        <v>7.6957049686518175E-2</v>
      </c>
      <c r="DN43" s="255">
        <v>37733.590998296801</v>
      </c>
      <c r="DO43" s="255">
        <v>1071.9144000000003</v>
      </c>
      <c r="DP43" s="292">
        <v>2</v>
      </c>
      <c r="DQ43" s="255">
        <v>194309.59697307149</v>
      </c>
      <c r="DR43" s="119">
        <v>232043.18797136829</v>
      </c>
      <c r="DS43" s="295">
        <v>714.60960000000023</v>
      </c>
      <c r="DT43" s="189">
        <v>5.9701930303921111E-2</v>
      </c>
      <c r="DU43" s="189">
        <v>6.1520092413681837E-2</v>
      </c>
      <c r="DV43" s="263">
        <v>31837.624794368654</v>
      </c>
      <c r="DW43" s="263">
        <v>1071.9144000000003</v>
      </c>
      <c r="DX43" s="296">
        <v>1</v>
      </c>
      <c r="DY43" s="263">
        <v>194309.59697307149</v>
      </c>
      <c r="DZ43" s="117">
        <v>226147.22176744015</v>
      </c>
      <c r="EA43" s="146">
        <v>714.60960000000023</v>
      </c>
      <c r="EB43" s="256">
        <v>-8.9302893536456138E-3</v>
      </c>
      <c r="EC43" s="256">
        <v>-8.890532753675684E-3</v>
      </c>
      <c r="ED43" s="255">
        <v>38156.336788345492</v>
      </c>
      <c r="EE43" s="255">
        <v>1071.9144000000003</v>
      </c>
      <c r="EF43" s="292">
        <v>1</v>
      </c>
      <c r="EG43" s="255">
        <v>83568.566685444181</v>
      </c>
      <c r="EH43" s="119">
        <v>121724.90347378967</v>
      </c>
      <c r="EI43" s="295">
        <v>714.60960000000023</v>
      </c>
      <c r="EJ43" s="189">
        <v>5.3822258999294444E-3</v>
      </c>
      <c r="EK43" s="189">
        <v>5.3967360984570334E-3</v>
      </c>
      <c r="EL43" s="263">
        <v>27632.849669635656</v>
      </c>
      <c r="EM43" s="263">
        <v>1071.9144000000003</v>
      </c>
      <c r="EN43" s="296">
        <v>1</v>
      </c>
      <c r="EO43" s="263">
        <v>194309.59697307149</v>
      </c>
      <c r="EP43" s="117">
        <v>221942.44664270713</v>
      </c>
      <c r="EQ43" s="146">
        <v>714.60960000000023</v>
      </c>
      <c r="ER43" s="256">
        <v>4.4678095054292717E-2</v>
      </c>
      <c r="ES43" s="256">
        <v>4.5691192557614668E-2</v>
      </c>
      <c r="ET43" s="255">
        <v>30222.714971559624</v>
      </c>
      <c r="EU43" s="255">
        <v>1071.9144000000003</v>
      </c>
      <c r="EV43" s="292">
        <v>1</v>
      </c>
      <c r="EW43" s="255">
        <v>194309.59697307149</v>
      </c>
      <c r="EX43" s="119">
        <v>224532.3119446311</v>
      </c>
      <c r="EY43" s="295">
        <v>714.60960000000023</v>
      </c>
      <c r="EZ43" s="189">
        <v>1.3657814158177645E-2</v>
      </c>
      <c r="FA43" s="189">
        <v>1.375150816783588E-2</v>
      </c>
      <c r="FB43" s="263">
        <v>29747.840087931811</v>
      </c>
      <c r="FC43" s="263">
        <v>1071.9144000000003</v>
      </c>
      <c r="FD43" s="296">
        <v>1</v>
      </c>
      <c r="FE43" s="263">
        <v>194309.59697307149</v>
      </c>
      <c r="FF43" s="117">
        <v>224057.43706100329</v>
      </c>
      <c r="FG43" s="146">
        <v>714.60960000000023</v>
      </c>
      <c r="FH43" s="256">
        <v>2.7818075584545885E-2</v>
      </c>
      <c r="FI43" s="256">
        <v>2.8208611154794339E-2</v>
      </c>
      <c r="FJ43" s="255">
        <v>57824.97270065303</v>
      </c>
      <c r="FK43" s="255">
        <v>1071.9144000000003</v>
      </c>
      <c r="FL43" s="292">
        <v>1</v>
      </c>
      <c r="FM43" s="255">
        <v>194309.59697307149</v>
      </c>
      <c r="FN43" s="119">
        <v>252134.56967372453</v>
      </c>
      <c r="FO43" s="295">
        <v>714.60960000000023</v>
      </c>
      <c r="FP43" s="189">
        <v>4.8701686950178014E-2</v>
      </c>
      <c r="FQ43" s="189">
        <v>4.9907103029476652E-2</v>
      </c>
      <c r="FR43" s="263">
        <v>53673.931897414885</v>
      </c>
      <c r="FS43" s="263">
        <v>1071.9144000000003</v>
      </c>
      <c r="FT43" s="296">
        <v>1</v>
      </c>
      <c r="FU43" s="263">
        <v>73852.118992714779</v>
      </c>
      <c r="FV43" s="117">
        <v>127526.05089012967</v>
      </c>
      <c r="FW43" s="146">
        <v>714.60960000000023</v>
      </c>
      <c r="FX43" s="256">
        <v>0.1057621713579395</v>
      </c>
      <c r="FY43" s="256">
        <v>0.11155748486062733</v>
      </c>
      <c r="FZ43" s="255">
        <v>43845.112715337942</v>
      </c>
      <c r="GA43" s="255">
        <v>1071.9144000000003</v>
      </c>
      <c r="GB43" s="292">
        <v>1</v>
      </c>
      <c r="GC43" s="255">
        <v>64795.112799996983</v>
      </c>
      <c r="GD43" s="119">
        <v>108640.22551533493</v>
      </c>
      <c r="GE43" s="295">
        <v>714.60960000000023</v>
      </c>
      <c r="GF43" s="189">
        <v>1.8767930183045203E-2</v>
      </c>
      <c r="GG43" s="189">
        <v>1.8945154761373928E-2</v>
      </c>
      <c r="GH43" s="263">
        <v>25429.579008343218</v>
      </c>
      <c r="GI43" s="263">
        <v>1071.9144000000003</v>
      </c>
      <c r="GJ43" s="296">
        <v>1</v>
      </c>
      <c r="GK43" s="263">
        <v>194309.59697307149</v>
      </c>
      <c r="GL43" s="117">
        <v>219739.17598141471</v>
      </c>
      <c r="GM43" s="146">
        <v>714.60960000000023</v>
      </c>
      <c r="GN43" s="256">
        <v>3.3711259228162975E-2</v>
      </c>
      <c r="GO43" s="256">
        <v>3.4285923093387183E-2</v>
      </c>
      <c r="GP43" s="255">
        <v>37920.298818546878</v>
      </c>
      <c r="GQ43" s="255">
        <v>1071.9144000000003</v>
      </c>
      <c r="GR43" s="292">
        <v>1</v>
      </c>
      <c r="GS43" s="255">
        <v>60295.894187474645</v>
      </c>
      <c r="GT43" s="119">
        <v>98216.193006021524</v>
      </c>
      <c r="GU43" s="295">
        <v>714.60960000000023</v>
      </c>
      <c r="GV43" s="189">
        <v>-8.849310829388897E-3</v>
      </c>
      <c r="GW43" s="189">
        <v>-8.8102709219427533E-3</v>
      </c>
      <c r="GX43" s="263">
        <v>29305.794995233882</v>
      </c>
      <c r="GY43" s="263">
        <v>1071.9144000000003</v>
      </c>
      <c r="GZ43" s="296">
        <v>1</v>
      </c>
      <c r="HA43" s="263">
        <v>56576.479506190044</v>
      </c>
      <c r="HB43" s="117">
        <v>85882.274501423934</v>
      </c>
      <c r="HC43" s="146">
        <v>714.60960000000023</v>
      </c>
      <c r="HD43" s="256">
        <v>-7.2795091952673599E-2</v>
      </c>
      <c r="HE43" s="256">
        <v>-7.020866776628254E-2</v>
      </c>
      <c r="HF43" s="255">
        <v>27407.849490580586</v>
      </c>
      <c r="HG43" s="255">
        <v>1071.9144000000003</v>
      </c>
      <c r="HH43" s="292">
        <v>2</v>
      </c>
      <c r="HI43" s="255">
        <v>194309.59697307149</v>
      </c>
      <c r="HJ43" s="119">
        <v>221717.44646365207</v>
      </c>
      <c r="HK43" s="295">
        <v>714.60960000000023</v>
      </c>
      <c r="HL43" s="189">
        <v>2.2336133204153268E-2</v>
      </c>
      <c r="HM43" s="189">
        <v>2.2587452304987377E-2</v>
      </c>
      <c r="HN43" s="263">
        <v>34184.903336157447</v>
      </c>
      <c r="HO43" s="263">
        <v>1071.9144000000003</v>
      </c>
      <c r="HP43" s="296">
        <v>2</v>
      </c>
      <c r="HQ43" s="263">
        <v>194309.59697307149</v>
      </c>
      <c r="HR43" s="117">
        <v>228494.50030922893</v>
      </c>
      <c r="HS43" s="146">
        <v>714.60960000000023</v>
      </c>
      <c r="HT43" s="256">
        <v>3.8889867454669706E-2</v>
      </c>
      <c r="HU43" s="256">
        <v>3.965597738578297E-2</v>
      </c>
      <c r="HV43" s="255">
        <v>28521.418601935933</v>
      </c>
      <c r="HW43" s="255">
        <v>1071.9144000000003</v>
      </c>
      <c r="HX43" s="292">
        <v>2</v>
      </c>
      <c r="HY43" s="255">
        <v>194309.59697307149</v>
      </c>
      <c r="HZ43" s="119">
        <v>222831.01557500742</v>
      </c>
      <c r="IA43" s="295">
        <v>714.60960000000023</v>
      </c>
      <c r="IB43" s="189">
        <v>-6.5986722280831675E-2</v>
      </c>
      <c r="IC43" s="189">
        <v>-6.3856705943140968E-2</v>
      </c>
      <c r="ID43" s="263">
        <v>28853.865016421947</v>
      </c>
      <c r="IE43" s="263">
        <v>1071.9144000000003</v>
      </c>
      <c r="IF43" s="296">
        <v>2</v>
      </c>
      <c r="IG43" s="263">
        <v>105280.45064968219</v>
      </c>
      <c r="IH43" s="117">
        <v>134134.31566610414</v>
      </c>
      <c r="II43" s="146">
        <v>714.60960000000023</v>
      </c>
      <c r="IJ43" s="256">
        <v>-2.8047275944448679E-2</v>
      </c>
      <c r="IK43" s="256">
        <v>-2.7657602690530414E-2</v>
      </c>
      <c r="IL43" s="255">
        <v>30133.504076312242</v>
      </c>
      <c r="IM43" s="255">
        <v>1071.9144000000003</v>
      </c>
      <c r="IN43" s="292">
        <v>2</v>
      </c>
      <c r="IO43" s="255">
        <v>194309.59697307149</v>
      </c>
      <c r="IP43" s="119">
        <v>224443.10104938372</v>
      </c>
      <c r="IQ43" s="295">
        <v>714.60960000000023</v>
      </c>
      <c r="IR43" s="189">
        <v>-4.0940749832021076E-2</v>
      </c>
      <c r="IS43" s="189">
        <v>-4.0113998330207679E-2</v>
      </c>
      <c r="IT43" s="263">
        <v>33244.230452244796</v>
      </c>
      <c r="IU43" s="263">
        <v>1071.9144000000003</v>
      </c>
      <c r="IV43" s="296">
        <v>2</v>
      </c>
      <c r="IW43" s="263">
        <v>194309.59697307149</v>
      </c>
      <c r="IX43" s="117">
        <v>227553.82742531627</v>
      </c>
      <c r="IY43" s="146">
        <v>714.60960000000023</v>
      </c>
      <c r="IZ43" s="256">
        <v>0.1461307956469049</v>
      </c>
      <c r="JA43" s="256">
        <v>0.15734755417360735</v>
      </c>
      <c r="JB43" s="255">
        <v>45953.641947169177</v>
      </c>
      <c r="JC43" s="255">
        <v>1071.9144000000003</v>
      </c>
      <c r="JD43" s="292">
        <v>2</v>
      </c>
      <c r="JE43" s="255">
        <v>194309.59697307149</v>
      </c>
      <c r="JF43" s="119">
        <v>240263.23892024066</v>
      </c>
      <c r="JG43" s="295">
        <v>714.60960000000023</v>
      </c>
      <c r="JH43" s="189">
        <v>-4.6359874155109011E-2</v>
      </c>
      <c r="JI43" s="189">
        <v>-4.530167089248105E-2</v>
      </c>
      <c r="JJ43" s="263">
        <v>31253.339153304674</v>
      </c>
      <c r="JK43" s="263">
        <v>1071.9144000000003</v>
      </c>
      <c r="JL43" s="296">
        <v>1</v>
      </c>
      <c r="JM43" s="263">
        <v>31670.086708114766</v>
      </c>
      <c r="JN43" s="117">
        <v>62923.42586141944</v>
      </c>
      <c r="JO43" s="146">
        <v>714.60960000000023</v>
      </c>
      <c r="JP43" s="256">
        <v>3.050639782531504E-2</v>
      </c>
      <c r="JQ43" s="256">
        <v>3.097648603514247E-2</v>
      </c>
      <c r="JR43" s="255">
        <v>38673.877865328839</v>
      </c>
      <c r="JS43" s="255">
        <v>1071.9144000000003</v>
      </c>
      <c r="JT43" s="292">
        <v>1</v>
      </c>
      <c r="JU43" s="255">
        <v>58355.36004190844</v>
      </c>
      <c r="JV43" s="119">
        <v>97029.237907237286</v>
      </c>
      <c r="JW43" s="295">
        <v>714.60960000000023</v>
      </c>
      <c r="JX43" s="189">
        <v>1.8129657571193631E-2</v>
      </c>
      <c r="JY43" s="189">
        <v>1.8294997486974163E-2</v>
      </c>
      <c r="JZ43" s="263">
        <v>39598.40976270572</v>
      </c>
      <c r="KA43" s="263">
        <v>1071.9144000000003</v>
      </c>
      <c r="KB43" s="296">
        <v>1</v>
      </c>
      <c r="KC43" s="263">
        <v>194309.59697307149</v>
      </c>
      <c r="KD43" s="117">
        <v>233908.00673577719</v>
      </c>
      <c r="KE43" s="146">
        <v>714.60960000000023</v>
      </c>
      <c r="KF43" s="256">
        <v>-1.7888678513846328E-2</v>
      </c>
      <c r="KG43" s="256">
        <v>-1.7729625930006931E-2</v>
      </c>
      <c r="KH43" s="255">
        <v>25065.126201310228</v>
      </c>
      <c r="KI43" s="255">
        <v>1071.9144000000003</v>
      </c>
      <c r="KJ43" s="292">
        <v>1</v>
      </c>
      <c r="KK43" s="255">
        <v>194309.59697307149</v>
      </c>
      <c r="KL43" s="119">
        <v>219374.72317438171</v>
      </c>
      <c r="KM43" s="295">
        <v>714.60960000000023</v>
      </c>
      <c r="KN43" s="189">
        <v>5.3679499063109754E-3</v>
      </c>
      <c r="KO43" s="189">
        <v>5.3823831635197994E-3</v>
      </c>
      <c r="KP43" s="263">
        <v>25970.610023293848</v>
      </c>
      <c r="KQ43" s="263">
        <v>1071.9144000000003</v>
      </c>
      <c r="KR43" s="296">
        <v>2</v>
      </c>
      <c r="KS43" s="263">
        <v>194309.59697307149</v>
      </c>
      <c r="KT43" s="117">
        <v>220280.20699636533</v>
      </c>
      <c r="KU43" s="146">
        <v>714.60960000000023</v>
      </c>
      <c r="KV43" s="256">
        <v>-5.2453967262727781E-2</v>
      </c>
      <c r="KW43" s="256">
        <v>-5.1101999577195301E-2</v>
      </c>
      <c r="KX43" s="255">
        <v>45061.657542786685</v>
      </c>
      <c r="KY43" s="255">
        <v>1071.9144000000003</v>
      </c>
      <c r="KZ43" s="292">
        <v>1</v>
      </c>
      <c r="LA43" s="255">
        <v>194309.59697307149</v>
      </c>
      <c r="LB43" s="119">
        <v>239371.25451585816</v>
      </c>
      <c r="LC43" s="295">
        <v>714.60960000000023</v>
      </c>
      <c r="LD43" s="189">
        <v>4.8389524888213124E-2</v>
      </c>
      <c r="LE43" s="189">
        <v>4.9579413012180273E-2</v>
      </c>
      <c r="LF43" s="263">
        <v>43626.177785402149</v>
      </c>
      <c r="LG43" s="263">
        <v>1071.9144000000003</v>
      </c>
      <c r="LH43" s="296">
        <v>2</v>
      </c>
      <c r="LI43" s="263">
        <v>194309.59697307149</v>
      </c>
      <c r="LJ43" s="117">
        <v>237935.77475847362</v>
      </c>
      <c r="LK43" s="146">
        <v>714.60960000000023</v>
      </c>
      <c r="LL43" s="256">
        <v>4.4290443843140945E-2</v>
      </c>
      <c r="LM43" s="256">
        <v>4.5285907659994962E-2</v>
      </c>
      <c r="LN43" s="255">
        <v>43118.29969005382</v>
      </c>
      <c r="LO43" s="255">
        <v>1071.9144000000003</v>
      </c>
      <c r="LP43" s="292">
        <v>1</v>
      </c>
      <c r="LQ43" s="255">
        <v>194309.59697307149</v>
      </c>
      <c r="LR43" s="119">
        <v>237427.89666312531</v>
      </c>
      <c r="LS43" s="295">
        <v>714.60960000000023</v>
      </c>
      <c r="LT43" s="189">
        <v>1.1112499298414855E-2</v>
      </c>
      <c r="LU43" s="189">
        <v>1.1174472464928087E-2</v>
      </c>
      <c r="LV43" s="263">
        <v>37399.193576799473</v>
      </c>
      <c r="LW43" s="263">
        <v>1071.9144000000003</v>
      </c>
      <c r="LX43" s="296">
        <v>2</v>
      </c>
      <c r="LY43" s="263">
        <v>194309.59697307149</v>
      </c>
      <c r="LZ43" s="117">
        <v>231708.79054987096</v>
      </c>
      <c r="MA43" s="146">
        <v>714.60960000000023</v>
      </c>
      <c r="MB43" s="256">
        <v>4.3194328349329611E-2</v>
      </c>
      <c r="MC43" s="256">
        <v>4.4140781291176712E-2</v>
      </c>
      <c r="MD43" s="255">
        <v>24751.557322532721</v>
      </c>
      <c r="ME43" s="255">
        <v>1071.9144000000003</v>
      </c>
      <c r="MF43" s="292">
        <v>2</v>
      </c>
      <c r="MG43" s="255">
        <v>194309.59697307149</v>
      </c>
      <c r="MH43" s="119">
        <v>219061.15429560421</v>
      </c>
      <c r="MI43" s="295">
        <v>714.60960000000023</v>
      </c>
      <c r="MJ43" s="189">
        <v>-2.5846528320344783E-2</v>
      </c>
      <c r="MK43" s="189">
        <v>-2.5515366073386114E-2</v>
      </c>
      <c r="ML43" s="263">
        <v>48557.241634165337</v>
      </c>
      <c r="MM43" s="263">
        <v>1071.9144000000003</v>
      </c>
      <c r="MN43" s="296">
        <v>1</v>
      </c>
      <c r="MO43" s="263">
        <v>194309.59697307149</v>
      </c>
      <c r="MP43" s="117">
        <v>242866.83860723683</v>
      </c>
      <c r="MQ43" s="146">
        <v>714.60960000000023</v>
      </c>
      <c r="MR43" s="256">
        <v>5.0136923225977771E-2</v>
      </c>
      <c r="MS43" s="256">
        <v>5.1415049660966217E-2</v>
      </c>
      <c r="MT43" s="255">
        <v>41969.017623257649</v>
      </c>
      <c r="MU43" s="255">
        <v>1071.9144000000003</v>
      </c>
      <c r="MV43" s="292">
        <v>2</v>
      </c>
      <c r="MW43" s="255">
        <v>138125.00543542634</v>
      </c>
      <c r="MX43" s="119">
        <v>180094.02305868399</v>
      </c>
      <c r="MY43" s="295">
        <v>714.60960000000023</v>
      </c>
      <c r="MZ43" s="189">
        <v>-1.9868658356403744E-2</v>
      </c>
      <c r="NA43" s="189">
        <v>-1.9672577333550545E-2</v>
      </c>
      <c r="NB43" s="263">
        <v>30685.795625145689</v>
      </c>
      <c r="NC43" s="263">
        <v>1071.9144000000003</v>
      </c>
      <c r="ND43" s="296">
        <v>1</v>
      </c>
      <c r="NE43" s="263">
        <v>194309.59697307149</v>
      </c>
      <c r="NF43" s="117">
        <v>224995.39259821718</v>
      </c>
      <c r="NG43" s="146">
        <v>714.60960000000023</v>
      </c>
      <c r="NH43" s="256">
        <v>5.5725013738471989E-2</v>
      </c>
      <c r="NI43" s="256">
        <v>5.7306898886111624E-2</v>
      </c>
      <c r="NJ43" s="255">
        <v>62700.591365294749</v>
      </c>
      <c r="NK43" s="255">
        <v>1071.9144000000003</v>
      </c>
      <c r="NL43" s="292">
        <v>1</v>
      </c>
      <c r="NM43" s="255">
        <v>194309.59697307149</v>
      </c>
      <c r="NN43" s="119">
        <v>257010.18833836622</v>
      </c>
      <c r="NO43" s="295">
        <v>714.60960000000023</v>
      </c>
      <c r="NP43" s="189">
        <v>7.4008697756599462E-2</v>
      </c>
      <c r="NQ43" s="189">
        <v>7.6816171340449602E-2</v>
      </c>
      <c r="NR43" s="263">
        <v>45571.32579171408</v>
      </c>
      <c r="NS43" s="263">
        <v>1071.9144000000003</v>
      </c>
      <c r="NT43" s="296">
        <v>2</v>
      </c>
      <c r="NU43" s="263">
        <v>194309.59697307149</v>
      </c>
      <c r="NV43" s="117">
        <v>239880.92276478556</v>
      </c>
      <c r="NW43" s="146">
        <v>714.60960000000023</v>
      </c>
      <c r="NX43" s="256">
        <v>5.4562877189109321E-2</v>
      </c>
      <c r="NY43" s="256">
        <v>5.6078877597444121E-2</v>
      </c>
      <c r="NZ43" s="255">
        <v>35548.947564144219</v>
      </c>
      <c r="OA43" s="255">
        <v>1071.9144000000003</v>
      </c>
      <c r="OB43" s="292">
        <v>2</v>
      </c>
      <c r="OC43" s="255">
        <v>194309.59697307149</v>
      </c>
      <c r="OD43" s="119">
        <v>229858.5445372157</v>
      </c>
      <c r="OE43" s="295">
        <v>714.60960000000023</v>
      </c>
      <c r="OF43" s="189">
        <v>-3.4263086471669951E-2</v>
      </c>
      <c r="OG43" s="189">
        <v>-3.3682753801820731E-2</v>
      </c>
      <c r="OH43" s="263">
        <v>30407.787919913273</v>
      </c>
      <c r="OI43" s="263">
        <v>1071.9144000000003</v>
      </c>
      <c r="OJ43" s="296">
        <v>2</v>
      </c>
      <c r="OK43" s="263">
        <v>194309.59697307149</v>
      </c>
      <c r="OL43" s="117">
        <v>224717.38489298476</v>
      </c>
      <c r="OM43" s="146">
        <v>714.60960000000023</v>
      </c>
      <c r="ON43" s="256">
        <v>2.9519608318653766E-2</v>
      </c>
      <c r="OO43" s="256">
        <v>2.9959631050536562E-2</v>
      </c>
      <c r="OP43" s="255">
        <v>32098.590893775345</v>
      </c>
      <c r="OQ43" s="255">
        <v>1071.9144000000003</v>
      </c>
      <c r="OR43" s="292">
        <v>2</v>
      </c>
      <c r="OS43" s="255">
        <v>194309.59697307149</v>
      </c>
      <c r="OT43" s="119">
        <v>226408.18786684683</v>
      </c>
      <c r="OU43" s="295">
        <v>714.60960000000023</v>
      </c>
      <c r="OV43" s="189">
        <v>-3.0254722694658041E-2</v>
      </c>
      <c r="OW43" s="189">
        <v>-2.9801629472464342E-2</v>
      </c>
      <c r="OX43" s="263">
        <v>34677.584385427785</v>
      </c>
      <c r="OY43" s="263">
        <v>1071.9144000000003</v>
      </c>
      <c r="OZ43" s="296">
        <v>1</v>
      </c>
      <c r="PA43" s="263">
        <v>194309.59697307149</v>
      </c>
      <c r="PB43" s="117">
        <v>228987.18135849928</v>
      </c>
      <c r="PC43" s="146">
        <v>714.60960000000023</v>
      </c>
      <c r="PD43" s="256">
        <v>9.9019504360446528E-2</v>
      </c>
      <c r="PE43" s="256">
        <v>0.10408783387595122</v>
      </c>
      <c r="PF43" s="255">
        <v>34404.785379217166</v>
      </c>
      <c r="PG43" s="255">
        <v>1071.9144000000003</v>
      </c>
      <c r="PH43" s="292">
        <v>1</v>
      </c>
      <c r="PI43" s="255">
        <v>64795.112799996983</v>
      </c>
      <c r="PJ43" s="119">
        <v>99199.898179214157</v>
      </c>
      <c r="PK43" s="295">
        <v>714.60960000000023</v>
      </c>
      <c r="PL43" s="189">
        <v>5.9429384559804281E-2</v>
      </c>
      <c r="PM43" s="189">
        <v>6.1230819052102259E-2</v>
      </c>
      <c r="PN43" s="263">
        <v>46839.127100013429</v>
      </c>
      <c r="PO43" s="263">
        <v>1071.9144000000003</v>
      </c>
      <c r="PP43" s="296">
        <v>2</v>
      </c>
      <c r="PQ43" s="263">
        <v>85762.247348437726</v>
      </c>
      <c r="PR43" s="117">
        <v>132601.37444845116</v>
      </c>
      <c r="PS43" s="146">
        <v>714.60960000000023</v>
      </c>
      <c r="PT43" s="256">
        <v>1.9504917517120399E-2</v>
      </c>
      <c r="PU43" s="256">
        <v>1.9696381222741532E-2</v>
      </c>
      <c r="PV43" s="255">
        <v>61251.188436987395</v>
      </c>
      <c r="PW43" s="255">
        <v>1071.9144000000003</v>
      </c>
      <c r="PX43" s="292">
        <v>3</v>
      </c>
      <c r="PY43" s="255">
        <v>55761.824562190042</v>
      </c>
      <c r="PZ43" s="119">
        <v>117013.01299917744</v>
      </c>
      <c r="QA43" s="295">
        <v>714.60960000000023</v>
      </c>
      <c r="QB43" s="189">
        <v>0.14215539759856186</v>
      </c>
      <c r="QC43" s="189">
        <v>0.15275577009751573</v>
      </c>
      <c r="QD43" s="263">
        <v>34834.521918487466</v>
      </c>
      <c r="QE43" s="263">
        <v>1071.9144000000003</v>
      </c>
      <c r="QF43" s="296">
        <v>1</v>
      </c>
      <c r="QG43" s="263">
        <v>83568.566685444181</v>
      </c>
      <c r="QH43" s="117">
        <v>118403.08860393165</v>
      </c>
      <c r="QI43" s="146">
        <v>714.60960000000023</v>
      </c>
      <c r="QJ43" s="256">
        <v>3.1179724713841773E-2</v>
      </c>
      <c r="QK43" s="256">
        <v>3.1670903983531229E-2</v>
      </c>
      <c r="QL43" s="255">
        <v>40066.094185685935</v>
      </c>
      <c r="QM43" s="255">
        <v>1071.9144000000003</v>
      </c>
      <c r="QN43" s="292">
        <v>1</v>
      </c>
      <c r="QO43" s="255">
        <v>194309.59697307149</v>
      </c>
      <c r="QP43" s="119">
        <v>234375.69115875743</v>
      </c>
      <c r="QQ43" s="295">
        <v>714.60960000000023</v>
      </c>
      <c r="QR43" s="189">
        <v>3.6123552111644662E-2</v>
      </c>
      <c r="QS43" s="189">
        <v>3.6783935422472602E-2</v>
      </c>
      <c r="QT43" s="263">
        <v>28690.966256704523</v>
      </c>
      <c r="QU43" s="263">
        <v>1071.9144000000003</v>
      </c>
      <c r="QV43" s="296">
        <v>2</v>
      </c>
      <c r="QW43" s="263">
        <v>194309.59697307149</v>
      </c>
      <c r="QX43" s="117">
        <v>223000.56322977602</v>
      </c>
      <c r="QY43" s="146">
        <v>714.60960000000023</v>
      </c>
      <c r="QZ43" s="256">
        <v>-1.6680508744367885E-3</v>
      </c>
      <c r="RA43" s="256">
        <v>-1.6666604507835636E-3</v>
      </c>
      <c r="RB43" s="255">
        <v>26657.572982333022</v>
      </c>
      <c r="RC43" s="255">
        <v>1071.9144000000003</v>
      </c>
      <c r="RD43" s="292">
        <v>1</v>
      </c>
      <c r="RE43" s="255">
        <v>194309.59697307149</v>
      </c>
      <c r="RF43" s="119">
        <v>220967.1699554045</v>
      </c>
      <c r="RG43" s="295">
        <v>714.60960000000023</v>
      </c>
      <c r="RH43" s="189">
        <v>7.4459640935978122E-2</v>
      </c>
      <c r="RI43" s="189">
        <v>7.7301863749969391E-2</v>
      </c>
      <c r="RJ43" s="263">
        <v>33737.99396106042</v>
      </c>
      <c r="RK43" s="263">
        <v>1071.9144000000003</v>
      </c>
      <c r="RL43" s="296">
        <v>2</v>
      </c>
      <c r="RM43" s="263">
        <v>194309.59697307149</v>
      </c>
      <c r="RN43" s="117">
        <v>228047.59093413191</v>
      </c>
      <c r="RO43" s="146">
        <v>714.60960000000023</v>
      </c>
      <c r="RP43" s="256">
        <v>2.8971492829734376E-2</v>
      </c>
      <c r="RQ43" s="256">
        <v>2.9395248911221916E-2</v>
      </c>
      <c r="RR43" s="255">
        <v>31407.615663167951</v>
      </c>
      <c r="RS43" s="255">
        <v>1071.9144000000003</v>
      </c>
      <c r="RT43" s="292">
        <v>2</v>
      </c>
      <c r="RU43" s="255">
        <v>194309.59697307149</v>
      </c>
      <c r="RV43" s="119">
        <v>225717.21263623945</v>
      </c>
      <c r="RW43" s="295">
        <v>714.60960000000023</v>
      </c>
      <c r="RX43" s="189">
        <v>2.5595862257490692E-2</v>
      </c>
      <c r="RY43" s="189">
        <v>2.5926249162947057E-2</v>
      </c>
      <c r="RZ43" s="263">
        <v>35605.470284035437</v>
      </c>
      <c r="SA43" s="263">
        <v>1071.9144000000003</v>
      </c>
      <c r="SB43" s="296">
        <v>1</v>
      </c>
      <c r="SC43" s="263">
        <v>194309.59697307149</v>
      </c>
      <c r="SD43" s="117">
        <v>229915.06725710692</v>
      </c>
      <c r="SE43" s="146">
        <v>714.60960000000023</v>
      </c>
      <c r="SF43" s="256">
        <v>5.0245820693468453E-2</v>
      </c>
      <c r="SG43" s="256">
        <v>5.1529552331568196E-2</v>
      </c>
      <c r="SH43" s="255">
        <v>46756.411256229854</v>
      </c>
      <c r="SI43" s="255">
        <v>1071.9144000000003</v>
      </c>
      <c r="SJ43" s="292">
        <v>2</v>
      </c>
      <c r="SK43" s="255">
        <v>85762.247348437726</v>
      </c>
      <c r="SL43" s="119">
        <v>132518.65860466758</v>
      </c>
      <c r="SM43" s="295">
        <v>714.60960000000023</v>
      </c>
      <c r="SN43" s="189">
        <v>-9.550119368749433E-3</v>
      </c>
      <c r="SO43" s="189">
        <v>-9.5046618022579521E-3</v>
      </c>
      <c r="SP43" s="263">
        <v>28282.50095874392</v>
      </c>
      <c r="SQ43" s="263">
        <v>1071.9144000000003</v>
      </c>
      <c r="SR43" s="296">
        <v>3</v>
      </c>
      <c r="SS43" s="263">
        <v>55761.824562190042</v>
      </c>
      <c r="ST43" s="117">
        <v>84044.325520933955</v>
      </c>
      <c r="SU43" s="146">
        <v>714.60960000000023</v>
      </c>
      <c r="SV43" s="256">
        <v>5.8467049898869548E-2</v>
      </c>
      <c r="SW43" s="256">
        <v>6.0210051090648031E-2</v>
      </c>
      <c r="SX43" s="255">
        <v>27756.120406951628</v>
      </c>
      <c r="SY43" s="255">
        <v>1071.9144000000003</v>
      </c>
      <c r="SZ43" s="292">
        <v>1</v>
      </c>
      <c r="TA43" s="255">
        <v>194309.59697307149</v>
      </c>
      <c r="TB43" s="119">
        <v>222065.71738002312</v>
      </c>
      <c r="TC43" s="295">
        <v>714.60960000000023</v>
      </c>
      <c r="TD43" s="189">
        <v>4.1932946601073086E-2</v>
      </c>
      <c r="TE43" s="189">
        <v>4.2824551475697747E-2</v>
      </c>
      <c r="TF43" s="263">
        <v>36967.656630434089</v>
      </c>
      <c r="TG43" s="263">
        <v>1071.9144000000003</v>
      </c>
      <c r="TH43" s="296">
        <v>1</v>
      </c>
      <c r="TI43" s="263">
        <v>194309.59697307149</v>
      </c>
      <c r="TJ43" s="117">
        <v>231277.25360350558</v>
      </c>
      <c r="TK43" s="146">
        <v>714.60960000000023</v>
      </c>
      <c r="TL43" s="256">
        <v>2.3185030640356836E-2</v>
      </c>
      <c r="TM43" s="256">
        <v>2.3455892727815453E-2</v>
      </c>
      <c r="TN43" s="255">
        <v>35040.658904994307</v>
      </c>
      <c r="TO43" s="255">
        <v>1071.9144000000003</v>
      </c>
      <c r="TP43" s="292">
        <v>2</v>
      </c>
      <c r="TQ43" s="255">
        <v>194309.59697307149</v>
      </c>
      <c r="TR43" s="119">
        <v>229350.2558780658</v>
      </c>
      <c r="TS43" s="295">
        <v>714.60960000000023</v>
      </c>
      <c r="TT43" s="189">
        <v>-5.7010831171782426E-2</v>
      </c>
      <c r="TU43" s="189">
        <v>-5.5416161638699668E-2</v>
      </c>
      <c r="TV43" s="263">
        <v>54212.238312881149</v>
      </c>
      <c r="TW43" s="263">
        <v>1071.9144000000003</v>
      </c>
      <c r="TX43" s="296">
        <v>1</v>
      </c>
      <c r="TY43" s="263">
        <v>194309.59697307149</v>
      </c>
      <c r="TZ43" s="117">
        <v>248521.83528595263</v>
      </c>
      <c r="UA43" s="146">
        <v>714.60960000000023</v>
      </c>
      <c r="UB43" s="256">
        <v>3.1683361702683578E-2</v>
      </c>
      <c r="UC43" s="256">
        <v>3.2190622474831621E-2</v>
      </c>
      <c r="UD43" s="255">
        <v>30203.217360950999</v>
      </c>
      <c r="UE43" s="255">
        <v>1071.9144000000003</v>
      </c>
      <c r="UF43" s="292">
        <v>2</v>
      </c>
      <c r="UG43" s="255">
        <v>81499.056626016245</v>
      </c>
      <c r="UH43" s="119">
        <v>111702.27398696725</v>
      </c>
      <c r="UI43" s="295">
        <v>714.60960000000023</v>
      </c>
      <c r="UJ43" s="189">
        <v>-7.3217934309339927E-2</v>
      </c>
      <c r="UK43" s="189">
        <v>-7.0601739814799891E-2</v>
      </c>
      <c r="UL43" s="263">
        <v>42762.689230369855</v>
      </c>
      <c r="UM43" s="263">
        <v>1071.9144000000003</v>
      </c>
      <c r="UN43" s="296">
        <v>2</v>
      </c>
      <c r="UO43" s="263">
        <v>194309.59697307149</v>
      </c>
      <c r="UP43" s="117">
        <v>237072.28620344133</v>
      </c>
      <c r="UQ43" s="146">
        <v>714.60960000000023</v>
      </c>
      <c r="UR43" s="256">
        <v>-9.5719285849896057E-3</v>
      </c>
      <c r="US43" s="256">
        <v>-9.5262634937147705E-3</v>
      </c>
      <c r="UT43" s="255">
        <v>36625.373140565389</v>
      </c>
      <c r="UU43" s="255">
        <v>1071.9144000000003</v>
      </c>
      <c r="UV43" s="292">
        <v>1</v>
      </c>
      <c r="UW43" s="255">
        <v>194309.59697307149</v>
      </c>
      <c r="UX43" s="119">
        <v>230934.97011363687</v>
      </c>
      <c r="UY43" s="295">
        <v>714.60960000000023</v>
      </c>
      <c r="UZ43" s="189">
        <v>1.9867278737850231E-2</v>
      </c>
      <c r="VA43" s="189">
        <v>2.006594660225236E-2</v>
      </c>
      <c r="VB43" s="263">
        <v>42778.688854086635</v>
      </c>
      <c r="VC43" s="263">
        <v>1071.9144000000003</v>
      </c>
      <c r="VD43" s="296">
        <v>2</v>
      </c>
      <c r="VE43" s="263">
        <v>194309.59697307149</v>
      </c>
      <c r="VF43" s="117">
        <v>237088.28582715814</v>
      </c>
      <c r="VG43" s="146">
        <v>714.60960000000023</v>
      </c>
      <c r="VH43" s="256">
        <v>-2.5647951213420162E-2</v>
      </c>
      <c r="VI43" s="256">
        <v>-2.5321836519404894E-2</v>
      </c>
      <c r="VJ43" s="255">
        <v>40998.989090803378</v>
      </c>
      <c r="VK43" s="255">
        <v>1071.9144000000003</v>
      </c>
      <c r="VL43" s="292">
        <v>1</v>
      </c>
      <c r="VM43" s="255">
        <v>194309.59697307149</v>
      </c>
      <c r="VN43" s="119">
        <v>235308.58606387486</v>
      </c>
      <c r="VO43" s="295">
        <v>714.60960000000023</v>
      </c>
      <c r="VP43" s="189">
        <v>1.5625288500234216E-2</v>
      </c>
      <c r="VQ43" s="189">
        <v>1.5748001630179864E-2</v>
      </c>
      <c r="VR43" s="263">
        <v>32585.862824226737</v>
      </c>
      <c r="VS43" s="263">
        <v>1071.9144000000003</v>
      </c>
      <c r="VT43" s="296">
        <v>2</v>
      </c>
      <c r="VU43" s="263">
        <v>194309.59697307149</v>
      </c>
      <c r="VV43" s="117">
        <v>226895.45979729822</v>
      </c>
      <c r="VW43" s="146">
        <v>714.60960000000023</v>
      </c>
      <c r="VX43" s="256">
        <v>-5.7040888426105545E-2</v>
      </c>
      <c r="VY43" s="256">
        <v>-5.5444552808676328E-2</v>
      </c>
      <c r="VZ43" s="255">
        <v>43351.531513060057</v>
      </c>
      <c r="WA43" s="255">
        <v>1071.9144000000003</v>
      </c>
      <c r="WB43" s="292">
        <v>2</v>
      </c>
      <c r="WC43" s="255">
        <v>73852.118992714779</v>
      </c>
      <c r="WD43" s="119">
        <v>117203.65050577483</v>
      </c>
      <c r="WE43" s="295">
        <v>714.60960000000023</v>
      </c>
      <c r="WF43" s="189">
        <v>-9.6587739720071196E-3</v>
      </c>
      <c r="WG43" s="189">
        <v>-9.6122778336639181E-3</v>
      </c>
      <c r="WH43" s="263">
        <v>33951.471873175986</v>
      </c>
      <c r="WI43" s="263">
        <v>1071.9144000000003</v>
      </c>
      <c r="WJ43" s="296">
        <v>1</v>
      </c>
      <c r="WK43" s="263">
        <v>194309.59697307149</v>
      </c>
      <c r="WL43" s="117">
        <v>228261.06884624748</v>
      </c>
      <c r="WM43" s="146">
        <v>714.60960000000023</v>
      </c>
      <c r="WN43" s="256">
        <v>-3.6032382766898546E-2</v>
      </c>
      <c r="WO43" s="256">
        <v>-3.5390943732865332E-2</v>
      </c>
      <c r="WP43" s="255">
        <v>23507.238358365241</v>
      </c>
      <c r="WQ43" s="255">
        <v>1071.9144000000003</v>
      </c>
      <c r="WR43" s="292">
        <v>2</v>
      </c>
      <c r="WS43" s="255">
        <v>194309.59697307149</v>
      </c>
      <c r="WT43" s="119">
        <v>217816.83533143671</v>
      </c>
      <c r="WU43" s="295">
        <v>714.60960000000023</v>
      </c>
      <c r="WV43" s="189">
        <v>-8.4412453457877144E-3</v>
      </c>
      <c r="WW43" s="189">
        <v>-8.4057180693920541E-3</v>
      </c>
      <c r="WX43" s="263">
        <v>33435.475827727547</v>
      </c>
      <c r="WY43" s="263">
        <v>1071.9144000000003</v>
      </c>
      <c r="WZ43" s="296">
        <v>3</v>
      </c>
      <c r="XA43" s="263">
        <v>55761.824562190042</v>
      </c>
      <c r="XB43" s="117">
        <v>89197.300389917596</v>
      </c>
      <c r="XC43" s="146">
        <v>714.60960000000023</v>
      </c>
      <c r="XD43" s="256">
        <v>6.1661763928847708E-2</v>
      </c>
      <c r="XE43" s="256">
        <v>6.360253513842018E-2</v>
      </c>
      <c r="XF43" s="255">
        <v>41231.654878550798</v>
      </c>
      <c r="XG43" s="255">
        <v>1071.9144000000003</v>
      </c>
      <c r="XH43" s="292">
        <v>1</v>
      </c>
      <c r="XI43" s="255">
        <v>194309.59697307149</v>
      </c>
      <c r="XJ43" s="119">
        <v>235541.25185162228</v>
      </c>
      <c r="XK43" s="295">
        <v>714.60960000000023</v>
      </c>
      <c r="XL43" s="189">
        <v>8.2969641635645668E-4</v>
      </c>
      <c r="XM43" s="189">
        <v>8.3004070964109999E-4</v>
      </c>
      <c r="XN43" s="263">
        <v>32847.175044365162</v>
      </c>
      <c r="XO43" s="263">
        <v>1071.9144000000003</v>
      </c>
      <c r="XP43" s="296">
        <v>2</v>
      </c>
      <c r="XQ43" s="263">
        <v>194309.59697307149</v>
      </c>
      <c r="XR43" s="117">
        <v>227156.77201743666</v>
      </c>
      <c r="XS43" s="146">
        <v>714.60960000000023</v>
      </c>
      <c r="XT43" s="256">
        <v>-0.10000507014170197</v>
      </c>
      <c r="XU43" s="256">
        <v>-9.5167169606337088E-2</v>
      </c>
      <c r="XV43" s="255">
        <v>36087.974001051778</v>
      </c>
      <c r="XW43" s="255">
        <v>1071.9144000000003</v>
      </c>
      <c r="XX43" s="292">
        <v>1</v>
      </c>
      <c r="XY43" s="255">
        <v>194309.59697307149</v>
      </c>
      <c r="XZ43" s="119">
        <v>230397.57097412326</v>
      </c>
      <c r="YA43" s="295">
        <v>714.60960000000023</v>
      </c>
      <c r="YB43" s="189">
        <v>-1.6839675259456375E-2</v>
      </c>
      <c r="YC43" s="189">
        <v>-1.6698680472885252E-2</v>
      </c>
      <c r="YD43" s="263">
        <v>31607.583502098259</v>
      </c>
      <c r="YE43" s="263">
        <v>1071.9144000000003</v>
      </c>
      <c r="YF43" s="296">
        <v>2</v>
      </c>
      <c r="YG43" s="263">
        <v>194309.59697307149</v>
      </c>
      <c r="YH43" s="117">
        <v>225917.18047516973</v>
      </c>
      <c r="YI43" s="146">
        <v>714.60960000000023</v>
      </c>
      <c r="YJ43" s="256">
        <v>-1.4739702215304608E-2</v>
      </c>
      <c r="YK43" s="256">
        <v>-1.4631604565387257E-2</v>
      </c>
      <c r="YL43" s="255">
        <v>44167.551770901933</v>
      </c>
      <c r="YM43" s="255">
        <v>1071.9144000000003</v>
      </c>
      <c r="YN43" s="292">
        <v>1</v>
      </c>
      <c r="YO43" s="255">
        <v>194309.59697307149</v>
      </c>
      <c r="YP43" s="119">
        <v>238477.1487439734</v>
      </c>
      <c r="YQ43" s="295">
        <v>714.60960000000023</v>
      </c>
      <c r="YR43" s="189">
        <v>1.0145285057693734E-2</v>
      </c>
      <c r="YS43" s="189">
        <v>1.0196922941424935E-2</v>
      </c>
      <c r="YT43" s="263">
        <v>29321.811217931496</v>
      </c>
      <c r="YU43" s="263">
        <v>1071.9144000000003</v>
      </c>
      <c r="YV43" s="296">
        <v>1</v>
      </c>
      <c r="YW43" s="263">
        <v>194309.59697307149</v>
      </c>
      <c r="YX43" s="117">
        <v>223631.40819100299</v>
      </c>
      <c r="YY43" s="146">
        <v>714.60960000000023</v>
      </c>
      <c r="YZ43" s="256">
        <v>5.8567919651761904E-2</v>
      </c>
      <c r="ZA43" s="256">
        <v>6.03169996103603E-2</v>
      </c>
      <c r="ZB43" s="255">
        <v>43898.582219952397</v>
      </c>
      <c r="ZC43" s="255">
        <v>1071.9144000000003</v>
      </c>
      <c r="ZD43" s="292">
        <v>1</v>
      </c>
      <c r="ZE43" s="255">
        <v>194309.59697307149</v>
      </c>
      <c r="ZF43" s="119">
        <v>238208.17919302388</v>
      </c>
      <c r="ZG43" s="295">
        <v>714.60960000000023</v>
      </c>
      <c r="ZH43" s="189">
        <v>2.4471212185601571E-2</v>
      </c>
      <c r="ZI43" s="189">
        <v>2.4773089705053319E-2</v>
      </c>
      <c r="ZJ43" s="263">
        <v>33365.671048322431</v>
      </c>
      <c r="ZK43" s="263">
        <v>1071.9144000000003</v>
      </c>
      <c r="ZL43" s="296">
        <v>1</v>
      </c>
      <c r="ZM43" s="263">
        <v>68928.814330573572</v>
      </c>
      <c r="ZN43" s="117">
        <v>102294.485378896</v>
      </c>
      <c r="ZO43" s="146">
        <v>714.60960000000023</v>
      </c>
      <c r="ZP43" s="256">
        <v>-1.9538726526264746E-2</v>
      </c>
      <c r="ZQ43" s="256">
        <v>-1.9349082750209301E-2</v>
      </c>
      <c r="ZR43" s="255">
        <v>34161.774710477352</v>
      </c>
      <c r="ZS43" s="255">
        <v>1071.9144000000003</v>
      </c>
      <c r="ZT43" s="292">
        <v>1</v>
      </c>
      <c r="ZU43" s="255">
        <v>194309.59697307149</v>
      </c>
      <c r="ZV43" s="119">
        <v>228471.37168354884</v>
      </c>
      <c r="ZW43" s="295">
        <v>714.60960000000023</v>
      </c>
      <c r="ZX43" s="189">
        <v>6.611413924146331E-2</v>
      </c>
      <c r="ZY43" s="189">
        <v>6.834865071177032E-2</v>
      </c>
      <c r="ZZ43" s="263">
        <v>31778.748506879438</v>
      </c>
      <c r="AAA43" s="263">
        <v>1071.9144000000003</v>
      </c>
      <c r="AAB43" s="296">
        <v>1</v>
      </c>
      <c r="AAC43" s="263">
        <v>58355.36004190844</v>
      </c>
      <c r="AAD43" s="117">
        <v>90134.108548787874</v>
      </c>
      <c r="AAE43" s="146">
        <v>714.60960000000023</v>
      </c>
      <c r="AAF43" s="256">
        <v>9.5195207133921766E-2</v>
      </c>
      <c r="AAG43" s="256">
        <v>9.9873537332571205E-2</v>
      </c>
      <c r="AAH43" s="255">
        <v>42978.231953714479</v>
      </c>
      <c r="AAI43" s="255">
        <v>1071.9144000000003</v>
      </c>
      <c r="AAJ43" s="292">
        <v>1</v>
      </c>
      <c r="AAK43" s="255">
        <v>194309.59697307149</v>
      </c>
      <c r="AAL43" s="119">
        <v>237287.82892678597</v>
      </c>
      <c r="AAM43" s="295">
        <v>714.60960000000023</v>
      </c>
      <c r="AAN43" s="189">
        <v>-8.7377008886794436E-2</v>
      </c>
      <c r="AAO43" s="189">
        <v>-8.3668434640137845E-2</v>
      </c>
      <c r="AAP43" s="263">
        <v>27580.935334823978</v>
      </c>
      <c r="AAQ43" s="263">
        <v>1071.9144000000003</v>
      </c>
      <c r="AAR43" s="296">
        <v>2</v>
      </c>
      <c r="AAS43" s="263">
        <v>194309.59697307149</v>
      </c>
      <c r="AAT43" s="117">
        <v>221890.53230789545</v>
      </c>
      <c r="AAU43" s="146">
        <v>714.60960000000023</v>
      </c>
      <c r="AAV43" s="256">
        <v>-1.5797895252034136E-2</v>
      </c>
      <c r="AAW43" s="256">
        <v>-1.5673763040380484E-2</v>
      </c>
      <c r="AAX43" s="255">
        <v>44752.998821171583</v>
      </c>
      <c r="AAY43" s="255">
        <v>1071.9144000000003</v>
      </c>
      <c r="AAZ43" s="292">
        <v>1</v>
      </c>
      <c r="ABA43" s="255">
        <v>194309.59697307149</v>
      </c>
      <c r="ABB43" s="119">
        <v>239062.59579424307</v>
      </c>
      <c r="ABC43" s="295">
        <v>714.60960000000023</v>
      </c>
      <c r="ABD43" s="189">
        <v>3.7229606926827162E-2</v>
      </c>
      <c r="ABE43" s="189">
        <v>3.793130969900127E-2</v>
      </c>
      <c r="ABF43" s="263">
        <v>34284.630584452556</v>
      </c>
      <c r="ABG43" s="263">
        <v>1071.9144000000003</v>
      </c>
      <c r="ABH43" s="296">
        <v>2</v>
      </c>
      <c r="ABI43" s="263">
        <v>194309.59697307149</v>
      </c>
      <c r="ABJ43" s="117">
        <v>228594.22755752405</v>
      </c>
      <c r="ABK43" s="146">
        <v>714.60960000000023</v>
      </c>
      <c r="ABL43" s="256">
        <v>3.9643009028064564E-2</v>
      </c>
      <c r="ABM43" s="256">
        <v>4.0439280456408655E-2</v>
      </c>
      <c r="ABN43" s="255">
        <v>45047.503268737768</v>
      </c>
      <c r="ABO43" s="255">
        <v>1071.9144000000003</v>
      </c>
      <c r="ABP43" s="292">
        <v>1</v>
      </c>
      <c r="ABQ43" s="255">
        <v>194309.59697307149</v>
      </c>
      <c r="ABR43" s="119">
        <v>239357.10024180927</v>
      </c>
      <c r="ABS43" s="295">
        <v>714.60960000000023</v>
      </c>
      <c r="ABT43" s="189">
        <v>2.820409162119079E-2</v>
      </c>
      <c r="ABU43" s="189">
        <v>2.860559278342456E-2</v>
      </c>
      <c r="ABV43" s="263">
        <v>54788.937911112669</v>
      </c>
      <c r="ABW43" s="263">
        <v>1071.9144000000003</v>
      </c>
      <c r="ABX43" s="296">
        <v>1</v>
      </c>
      <c r="ABY43" s="263">
        <v>61324.37728462473</v>
      </c>
      <c r="ABZ43" s="117">
        <v>116113.31519573741</v>
      </c>
      <c r="ACA43" s="146">
        <v>714.60960000000023</v>
      </c>
      <c r="ACB43" s="256">
        <v>-5.6043116065386785E-3</v>
      </c>
      <c r="ACC43" s="256">
        <v>-5.5886367481811083E-3</v>
      </c>
      <c r="ACD43" s="255">
        <v>28072.096410763646</v>
      </c>
      <c r="ACE43" s="255">
        <v>1071.9144000000003</v>
      </c>
      <c r="ACF43" s="292">
        <v>2</v>
      </c>
      <c r="ACG43" s="255">
        <v>194309.59697307149</v>
      </c>
      <c r="ACH43" s="119">
        <v>222381.69338383514</v>
      </c>
      <c r="ACI43" s="295">
        <v>714.60960000000023</v>
      </c>
      <c r="ACJ43" s="189">
        <v>-6.9933033591460395E-3</v>
      </c>
      <c r="ACK43" s="189">
        <v>-6.9689071164452665E-3</v>
      </c>
      <c r="ACL43" s="263">
        <v>35730.487095867436</v>
      </c>
      <c r="ACM43" s="263">
        <v>1071.9144000000003</v>
      </c>
      <c r="ACN43" s="296">
        <v>1</v>
      </c>
      <c r="ACO43" s="263">
        <v>194309.59697307149</v>
      </c>
      <c r="ACP43" s="117">
        <v>230040.08406893892</v>
      </c>
      <c r="ACQ43" s="146">
        <v>714.60960000000023</v>
      </c>
      <c r="ACR43" s="256">
        <v>8.0991188499577697E-3</v>
      </c>
      <c r="ACS43" s="256">
        <v>8.132005437201828E-3</v>
      </c>
      <c r="ACT43" s="255">
        <v>33345.384620127938</v>
      </c>
      <c r="ACU43" s="255">
        <v>1071.9144000000003</v>
      </c>
      <c r="ACV43" s="292">
        <v>1</v>
      </c>
      <c r="ACW43" s="255">
        <v>194309.59697307149</v>
      </c>
      <c r="ACX43" s="119">
        <v>227654.98159319942</v>
      </c>
      <c r="ACY43" s="295">
        <v>714.60960000000023</v>
      </c>
      <c r="ACZ43" s="189">
        <v>-2.1008638406877254E-2</v>
      </c>
      <c r="ADA43" s="189">
        <v>-2.0789494285842758E-2</v>
      </c>
      <c r="ADB43" s="263">
        <v>30522.608743297478</v>
      </c>
      <c r="ADC43" s="263">
        <v>1071.9144000000003</v>
      </c>
      <c r="ADD43" s="296">
        <v>2</v>
      </c>
      <c r="ADE43" s="263">
        <v>194309.59697307149</v>
      </c>
      <c r="ADF43" s="117">
        <v>224832.20571636898</v>
      </c>
      <c r="ADG43" s="146">
        <v>714.60960000000023</v>
      </c>
      <c r="ADH43" s="256">
        <v>-3.4872786959303161E-2</v>
      </c>
      <c r="ADI43" s="256">
        <v>-3.4271738327714352E-2</v>
      </c>
      <c r="ADJ43" s="255">
        <v>32906.637951750592</v>
      </c>
      <c r="ADK43" s="255">
        <v>1071.9144000000003</v>
      </c>
      <c r="ADL43" s="292">
        <v>2</v>
      </c>
      <c r="ADM43" s="255">
        <v>194309.59697307149</v>
      </c>
      <c r="ADN43" s="119">
        <v>227216.23492482209</v>
      </c>
      <c r="ADO43" s="295">
        <v>714.60960000000023</v>
      </c>
      <c r="ADP43" s="189">
        <v>5.0628161281547207E-3</v>
      </c>
      <c r="ADQ43" s="189">
        <v>5.0756538375722471E-3</v>
      </c>
      <c r="ADR43" s="263">
        <v>29569.031741621457</v>
      </c>
      <c r="ADS43" s="263">
        <v>1071.9144000000003</v>
      </c>
      <c r="ADT43" s="296">
        <v>1</v>
      </c>
      <c r="ADU43" s="263">
        <v>194309.59697307149</v>
      </c>
      <c r="ADV43" s="117">
        <v>223878.62871469295</v>
      </c>
    </row>
    <row r="44" spans="1:802" x14ac:dyDescent="0.35">
      <c r="A44" s="15">
        <v>46568</v>
      </c>
      <c r="B44" s="16">
        <v>1786.5240000000006</v>
      </c>
      <c r="C44" s="146">
        <v>714.60960000000023</v>
      </c>
      <c r="D44" s="256">
        <v>-4.2817644759207039E-2</v>
      </c>
      <c r="E44" s="256">
        <v>-4.1913913842885675E-2</v>
      </c>
      <c r="F44" s="255">
        <v>31515.323533763985</v>
      </c>
      <c r="G44" s="255">
        <v>1071.9144000000003</v>
      </c>
      <c r="H44" s="292">
        <v>2</v>
      </c>
      <c r="I44" s="255">
        <v>207040.08719145579</v>
      </c>
      <c r="J44" s="119">
        <v>238555.41072521979</v>
      </c>
      <c r="K44" s="295">
        <v>714.60960000000023</v>
      </c>
      <c r="L44" s="189">
        <v>1.4886007756403939E-2</v>
      </c>
      <c r="M44" s="189">
        <v>1.4997356195036282E-2</v>
      </c>
      <c r="N44" s="263">
        <v>45081.048286456375</v>
      </c>
      <c r="O44" s="263">
        <v>1071.9144000000003</v>
      </c>
      <c r="P44" s="296">
        <v>1</v>
      </c>
      <c r="Q44" s="263">
        <v>207040.08719145579</v>
      </c>
      <c r="R44" s="117">
        <v>252121.13547791218</v>
      </c>
      <c r="S44" s="146">
        <v>714.60960000000023</v>
      </c>
      <c r="T44" s="256">
        <v>-3.2451147189925693E-2</v>
      </c>
      <c r="U44" s="256">
        <v>-3.1930258396646094E-2</v>
      </c>
      <c r="V44" s="255">
        <v>32525.929033244658</v>
      </c>
      <c r="W44" s="255">
        <v>1071.9144000000003</v>
      </c>
      <c r="X44" s="292">
        <v>1</v>
      </c>
      <c r="Y44" s="255">
        <v>207040.08719145579</v>
      </c>
      <c r="Z44" s="119">
        <v>239566.01622470046</v>
      </c>
      <c r="AA44" s="295">
        <v>714.60960000000023</v>
      </c>
      <c r="AB44" s="189">
        <v>0.14776251206470487</v>
      </c>
      <c r="AC44" s="189">
        <v>0.15923755873524503</v>
      </c>
      <c r="AD44" s="263">
        <v>45829.521748886771</v>
      </c>
      <c r="AE44" s="263">
        <v>1071.9144000000003</v>
      </c>
      <c r="AF44" s="296">
        <v>2</v>
      </c>
      <c r="AG44" s="263">
        <v>207040.08719145579</v>
      </c>
      <c r="AH44" s="117">
        <v>252869.60894034256</v>
      </c>
      <c r="AI44" s="146">
        <v>714.60960000000023</v>
      </c>
      <c r="AJ44" s="256">
        <v>-5.2557534079681376E-2</v>
      </c>
      <c r="AK44" s="256">
        <v>-5.1200268833907825E-2</v>
      </c>
      <c r="AL44" s="255">
        <v>36528.258214295682</v>
      </c>
      <c r="AM44" s="255">
        <v>1071.9144000000003</v>
      </c>
      <c r="AN44" s="292">
        <v>1</v>
      </c>
      <c r="AO44" s="255">
        <v>207040.08719145579</v>
      </c>
      <c r="AP44" s="119">
        <v>243568.34540575149</v>
      </c>
      <c r="AQ44" s="295">
        <v>714.60960000000023</v>
      </c>
      <c r="AR44" s="189">
        <v>0.12008636964954128</v>
      </c>
      <c r="AS44" s="189">
        <v>0.12759423729282982</v>
      </c>
      <c r="AT44" s="263">
        <v>34639.135178592318</v>
      </c>
      <c r="AU44" s="263">
        <v>1071.9144000000003</v>
      </c>
      <c r="AV44" s="296">
        <v>1</v>
      </c>
      <c r="AW44" s="263">
        <v>207040.08719145579</v>
      </c>
      <c r="AX44" s="117">
        <v>241679.22237004811</v>
      </c>
      <c r="AY44" s="146">
        <v>714.60960000000023</v>
      </c>
      <c r="AZ44" s="256">
        <v>3.6885062537444162E-2</v>
      </c>
      <c r="BA44" s="256">
        <v>3.757375788945172E-2</v>
      </c>
      <c r="BB44" s="255">
        <v>44122.573570108834</v>
      </c>
      <c r="BC44" s="255">
        <v>1071.9144000000003</v>
      </c>
      <c r="BD44" s="292">
        <v>2</v>
      </c>
      <c r="BE44" s="255">
        <v>91979.896589343989</v>
      </c>
      <c r="BF44" s="119">
        <v>136102.47015945282</v>
      </c>
      <c r="BG44" s="295">
        <v>714.60960000000023</v>
      </c>
      <c r="BH44" s="189">
        <v>-2.276930669855224E-2</v>
      </c>
      <c r="BI44" s="189">
        <v>-2.2512042311299219E-2</v>
      </c>
      <c r="BJ44" s="263">
        <v>28484.407196210675</v>
      </c>
      <c r="BK44" s="263">
        <v>1071.9144000000003</v>
      </c>
      <c r="BL44" s="296">
        <v>2</v>
      </c>
      <c r="BM44" s="263">
        <v>207040.08719145579</v>
      </c>
      <c r="BN44" s="117">
        <v>235524.49438766646</v>
      </c>
      <c r="BO44" s="146">
        <v>714.60960000000023</v>
      </c>
      <c r="BP44" s="256">
        <v>-6.9543674174742118E-3</v>
      </c>
      <c r="BQ44" s="256">
        <v>-6.9302417630032753E-3</v>
      </c>
      <c r="BR44" s="255">
        <v>32301.067089289652</v>
      </c>
      <c r="BS44" s="255">
        <v>1071.9144000000003</v>
      </c>
      <c r="BT44" s="292">
        <v>1</v>
      </c>
      <c r="BU44" s="255">
        <v>207040.08719145579</v>
      </c>
      <c r="BV44" s="119">
        <v>239341.15428074545</v>
      </c>
      <c r="BW44" s="295">
        <v>714.60960000000023</v>
      </c>
      <c r="BX44" s="189">
        <v>0.12430558837566577</v>
      </c>
      <c r="BY44" s="189">
        <v>0.13236185475203577</v>
      </c>
      <c r="BZ44" s="263">
        <v>57429.021424249753</v>
      </c>
      <c r="CA44" s="263">
        <v>1071.9144000000003</v>
      </c>
      <c r="CB44" s="296">
        <v>1</v>
      </c>
      <c r="CC44" s="263">
        <v>207040.08719145579</v>
      </c>
      <c r="CD44" s="117">
        <v>264469.10861570557</v>
      </c>
      <c r="CE44" s="146">
        <v>714.60960000000023</v>
      </c>
      <c r="CF44" s="256">
        <v>-0.10759868946054055</v>
      </c>
      <c r="CG44" s="256">
        <v>-0.10201210386340875</v>
      </c>
      <c r="CH44" s="255">
        <v>25249.675193456507</v>
      </c>
      <c r="CI44" s="255">
        <v>1071.9144000000003</v>
      </c>
      <c r="CJ44" s="292">
        <v>1</v>
      </c>
      <c r="CK44" s="255">
        <v>71131.0763547323</v>
      </c>
      <c r="CL44" s="119">
        <v>96380.751548188811</v>
      </c>
      <c r="CM44" s="295">
        <v>714.60960000000023</v>
      </c>
      <c r="CN44" s="189">
        <v>2.6099764167568058E-2</v>
      </c>
      <c r="CO44" s="189">
        <v>2.6443345631506299E-2</v>
      </c>
      <c r="CP44" s="263">
        <v>54179.811913329831</v>
      </c>
      <c r="CQ44" s="263">
        <v>1071.9144000000003</v>
      </c>
      <c r="CR44" s="296">
        <v>2</v>
      </c>
      <c r="CS44" s="263">
        <v>207040.08719145579</v>
      </c>
      <c r="CT44" s="117">
        <v>261219.89910478564</v>
      </c>
      <c r="CU44" s="146">
        <v>714.60960000000023</v>
      </c>
      <c r="CV44" s="256">
        <v>7.0752582124352689E-2</v>
      </c>
      <c r="CW44" s="256">
        <v>7.3315635539370483E-2</v>
      </c>
      <c r="CX44" s="255">
        <v>54843.93837614009</v>
      </c>
      <c r="CY44" s="255">
        <v>1071.9144000000003</v>
      </c>
      <c r="CZ44" s="292">
        <v>2</v>
      </c>
      <c r="DA44" s="255">
        <v>67231.357929660051</v>
      </c>
      <c r="DB44" s="119">
        <v>122075.29630580015</v>
      </c>
      <c r="DC44" s="295">
        <v>714.60960000000023</v>
      </c>
      <c r="DD44" s="189">
        <v>3.1524366006408663E-2</v>
      </c>
      <c r="DE44" s="189">
        <v>3.2026521654130669E-2</v>
      </c>
      <c r="DF44" s="263">
        <v>30665.280900746755</v>
      </c>
      <c r="DG44" s="263">
        <v>1071.9144000000003</v>
      </c>
      <c r="DH44" s="296">
        <v>2</v>
      </c>
      <c r="DI44" s="263">
        <v>207040.08719145579</v>
      </c>
      <c r="DJ44" s="117">
        <v>237705.36809220255</v>
      </c>
      <c r="DK44" s="146">
        <v>714.60960000000023</v>
      </c>
      <c r="DL44" s="256">
        <v>-4.4011086562024612E-2</v>
      </c>
      <c r="DM44" s="256">
        <v>-4.3056651797547252E-2</v>
      </c>
      <c r="DN44" s="255">
        <v>36823.518509612077</v>
      </c>
      <c r="DO44" s="255">
        <v>1071.9144000000003</v>
      </c>
      <c r="DP44" s="292">
        <v>2</v>
      </c>
      <c r="DQ44" s="255">
        <v>207040.08719145579</v>
      </c>
      <c r="DR44" s="119">
        <v>243863.60570106786</v>
      </c>
      <c r="DS44" s="295">
        <v>714.60960000000023</v>
      </c>
      <c r="DT44" s="189">
        <v>4.2306199582145841E-2</v>
      </c>
      <c r="DU44" s="189">
        <v>4.3213861499315609E-2</v>
      </c>
      <c r="DV44" s="263">
        <v>33928.061102699678</v>
      </c>
      <c r="DW44" s="263">
        <v>1071.9144000000003</v>
      </c>
      <c r="DX44" s="296">
        <v>1</v>
      </c>
      <c r="DY44" s="263">
        <v>207040.08719145579</v>
      </c>
      <c r="DZ44" s="117">
        <v>240968.14829415549</v>
      </c>
      <c r="EA44" s="146">
        <v>714.60960000000023</v>
      </c>
      <c r="EB44" s="256">
        <v>-1.308081836265524E-2</v>
      </c>
      <c r="EC44" s="256">
        <v>-1.2995636279771405E-2</v>
      </c>
      <c r="ED44" s="255">
        <v>38375.080513675697</v>
      </c>
      <c r="EE44" s="255">
        <v>1071.9144000000003</v>
      </c>
      <c r="EF44" s="292">
        <v>1</v>
      </c>
      <c r="EG44" s="255">
        <v>89654.595086570829</v>
      </c>
      <c r="EH44" s="119">
        <v>128029.67560024653</v>
      </c>
      <c r="EI44" s="295">
        <v>714.60960000000023</v>
      </c>
      <c r="EJ44" s="189">
        <v>7.9670888162000728E-2</v>
      </c>
      <c r="EK44" s="189">
        <v>8.2930603738503361E-2</v>
      </c>
      <c r="EL44" s="263">
        <v>30639.068175753844</v>
      </c>
      <c r="EM44" s="263">
        <v>1071.9144000000003</v>
      </c>
      <c r="EN44" s="296">
        <v>1</v>
      </c>
      <c r="EO44" s="263">
        <v>207040.08719145579</v>
      </c>
      <c r="EP44" s="117">
        <v>237679.15536720963</v>
      </c>
      <c r="EQ44" s="146">
        <v>714.60960000000023</v>
      </c>
      <c r="ER44" s="256">
        <v>1.955697347581339E-2</v>
      </c>
      <c r="ES44" s="256">
        <v>1.9749463877064111E-2</v>
      </c>
      <c r="ET44" s="255">
        <v>31534.206989157246</v>
      </c>
      <c r="EU44" s="255">
        <v>1071.9144000000003</v>
      </c>
      <c r="EV44" s="292">
        <v>1</v>
      </c>
      <c r="EW44" s="255">
        <v>207040.08719145579</v>
      </c>
      <c r="EX44" s="119">
        <v>238574.29418061304</v>
      </c>
      <c r="EY44" s="295">
        <v>714.60960000000023</v>
      </c>
      <c r="EZ44" s="189">
        <v>4.9854558190778678E-2</v>
      </c>
      <c r="FA44" s="189">
        <v>5.1118208724182823E-2</v>
      </c>
      <c r="FB44" s="263">
        <v>31983.105986640323</v>
      </c>
      <c r="FC44" s="263">
        <v>1071.9144000000003</v>
      </c>
      <c r="FD44" s="296">
        <v>1</v>
      </c>
      <c r="FE44" s="263">
        <v>207040.08719145579</v>
      </c>
      <c r="FF44" s="117">
        <v>239023.19317809612</v>
      </c>
      <c r="FG44" s="146">
        <v>714.60960000000023</v>
      </c>
      <c r="FH44" s="256">
        <v>4.081956324382615E-2</v>
      </c>
      <c r="FI44" s="256">
        <v>4.166413409013181E-2</v>
      </c>
      <c r="FJ44" s="255">
        <v>60948.809717011252</v>
      </c>
      <c r="FK44" s="255">
        <v>1071.9144000000003</v>
      </c>
      <c r="FL44" s="292">
        <v>1</v>
      </c>
      <c r="FM44" s="255">
        <v>207040.08719145579</v>
      </c>
      <c r="FN44" s="119">
        <v>267988.89690846705</v>
      </c>
      <c r="FO44" s="295">
        <v>714.60960000000023</v>
      </c>
      <c r="FP44" s="189">
        <v>9.456277939830568E-2</v>
      </c>
      <c r="FQ44" s="189">
        <v>9.9178166710902627E-2</v>
      </c>
      <c r="FR44" s="263">
        <v>59711.823663166339</v>
      </c>
      <c r="FS44" s="263">
        <v>1071.9144000000003</v>
      </c>
      <c r="FT44" s="296">
        <v>1</v>
      </c>
      <c r="FU44" s="263">
        <v>79355.16053227766</v>
      </c>
      <c r="FV44" s="117">
        <v>139066.98419544401</v>
      </c>
      <c r="FW44" s="146">
        <v>714.60960000000023</v>
      </c>
      <c r="FX44" s="256">
        <v>1.2356670102573646E-3</v>
      </c>
      <c r="FY44" s="256">
        <v>1.2364307612857672E-3</v>
      </c>
      <c r="FZ44" s="255">
        <v>44613.933761431232</v>
      </c>
      <c r="GA44" s="255">
        <v>1071.9144000000003</v>
      </c>
      <c r="GB44" s="292">
        <v>1</v>
      </c>
      <c r="GC44" s="255">
        <v>69754.733967996799</v>
      </c>
      <c r="GD44" s="119">
        <v>114368.66772942804</v>
      </c>
      <c r="GE44" s="295">
        <v>714.60960000000023</v>
      </c>
      <c r="GF44" s="189">
        <v>7.5581689582723516E-2</v>
      </c>
      <c r="GG44" s="189">
        <v>7.8511327259881414E-2</v>
      </c>
      <c r="GH44" s="263">
        <v>28140.698607948263</v>
      </c>
      <c r="GI44" s="263">
        <v>1071.9144000000003</v>
      </c>
      <c r="GJ44" s="296">
        <v>1</v>
      </c>
      <c r="GK44" s="263">
        <v>207040.08719145579</v>
      </c>
      <c r="GL44" s="117">
        <v>235180.78579940405</v>
      </c>
      <c r="GM44" s="146">
        <v>714.60960000000023</v>
      </c>
      <c r="GN44" s="256">
        <v>-2.2700519756023406E-2</v>
      </c>
      <c r="GO44" s="256">
        <v>-2.2444801590715824E-2</v>
      </c>
      <c r="GP44" s="255">
        <v>37783.794835303939</v>
      </c>
      <c r="GQ44" s="255">
        <v>1071.9144000000003</v>
      </c>
      <c r="GR44" s="292">
        <v>2</v>
      </c>
      <c r="GS44" s="255">
        <v>64985.562238723127</v>
      </c>
      <c r="GT44" s="119">
        <v>102769.35707402707</v>
      </c>
      <c r="GU44" s="295">
        <v>714.60960000000023</v>
      </c>
      <c r="GV44" s="189">
        <v>5.2610299672953352E-2</v>
      </c>
      <c r="GW44" s="189">
        <v>5.401881359759364E-2</v>
      </c>
      <c r="GX44" s="263">
        <v>31603.468872410715</v>
      </c>
      <c r="GY44" s="263">
        <v>1071.9144000000003</v>
      </c>
      <c r="GZ44" s="296">
        <v>1</v>
      </c>
      <c r="HA44" s="263">
        <v>61042.982676561449</v>
      </c>
      <c r="HB44" s="117">
        <v>92646.451548972167</v>
      </c>
      <c r="HC44" s="146">
        <v>714.60960000000023</v>
      </c>
      <c r="HD44" s="256">
        <v>-0.11936395082780628</v>
      </c>
      <c r="HE44" s="256">
        <v>-0.11251525882960123</v>
      </c>
      <c r="HF44" s="255">
        <v>25038.657811185156</v>
      </c>
      <c r="HG44" s="255">
        <v>1071.9144000000003</v>
      </c>
      <c r="HH44" s="292">
        <v>2</v>
      </c>
      <c r="HI44" s="255">
        <v>207040.08719145579</v>
      </c>
      <c r="HJ44" s="119">
        <v>232078.74500264094</v>
      </c>
      <c r="HK44" s="295">
        <v>714.60960000000023</v>
      </c>
      <c r="HL44" s="189">
        <v>4.8297734621172317E-2</v>
      </c>
      <c r="HM44" s="189">
        <v>4.948307625903503E-2</v>
      </c>
      <c r="HN44" s="263">
        <v>36591.087114848269</v>
      </c>
      <c r="HO44" s="263">
        <v>1071.9144000000003</v>
      </c>
      <c r="HP44" s="296">
        <v>2</v>
      </c>
      <c r="HQ44" s="263">
        <v>207040.08719145579</v>
      </c>
      <c r="HR44" s="117">
        <v>243631.17430630408</v>
      </c>
      <c r="HS44" s="146">
        <v>714.60960000000023</v>
      </c>
      <c r="HT44" s="256">
        <v>-8.747615396193037E-2</v>
      </c>
      <c r="HU44" s="256">
        <v>-8.3759279898530381E-2</v>
      </c>
      <c r="HV44" s="255">
        <v>26847.094718153228</v>
      </c>
      <c r="HW44" s="255">
        <v>1071.9144000000003</v>
      </c>
      <c r="HX44" s="292">
        <v>2</v>
      </c>
      <c r="HY44" s="255">
        <v>207040.08719145579</v>
      </c>
      <c r="HZ44" s="119">
        <v>233887.18190960903</v>
      </c>
      <c r="IA44" s="295">
        <v>714.60960000000023</v>
      </c>
      <c r="IB44" s="189">
        <v>-1.0996748452036919E-2</v>
      </c>
      <c r="IC44" s="189">
        <v>-1.0936505242468031E-2</v>
      </c>
      <c r="ID44" s="263">
        <v>29252.914170404383</v>
      </c>
      <c r="IE44" s="263">
        <v>1071.9144000000003</v>
      </c>
      <c r="IF44" s="296">
        <v>2</v>
      </c>
      <c r="IG44" s="263">
        <v>112669.19208866311</v>
      </c>
      <c r="IH44" s="117">
        <v>141922.10625906748</v>
      </c>
      <c r="II44" s="146">
        <v>714.60960000000023</v>
      </c>
      <c r="IJ44" s="256">
        <v>4.239981804445437E-2</v>
      </c>
      <c r="IK44" s="256">
        <v>4.331153014861111E-2</v>
      </c>
      <c r="IL44" s="255">
        <v>32153.241846596735</v>
      </c>
      <c r="IM44" s="255">
        <v>1071.9144000000003</v>
      </c>
      <c r="IN44" s="292">
        <v>2</v>
      </c>
      <c r="IO44" s="255">
        <v>207040.08719145579</v>
      </c>
      <c r="IP44" s="119">
        <v>239193.32903805253</v>
      </c>
      <c r="IQ44" s="295">
        <v>714.60960000000023</v>
      </c>
      <c r="IR44" s="189">
        <v>2.2980176453433473E-2</v>
      </c>
      <c r="IS44" s="189">
        <v>2.3246254976377445E-2</v>
      </c>
      <c r="IT44" s="263">
        <v>34731.643909831131</v>
      </c>
      <c r="IU44" s="263">
        <v>1071.9144000000003</v>
      </c>
      <c r="IV44" s="296">
        <v>2</v>
      </c>
      <c r="IW44" s="263">
        <v>207040.08719145579</v>
      </c>
      <c r="IX44" s="117">
        <v>241771.73110128692</v>
      </c>
      <c r="IY44" s="146">
        <v>714.60960000000023</v>
      </c>
      <c r="IZ44" s="256">
        <v>0.14002337415321006</v>
      </c>
      <c r="JA44" s="256">
        <v>0.15030068584746448</v>
      </c>
      <c r="JB44" s="255">
        <v>53575.115449017518</v>
      </c>
      <c r="JC44" s="255">
        <v>1071.9144000000003</v>
      </c>
      <c r="JD44" s="292">
        <v>2</v>
      </c>
      <c r="JE44" s="255">
        <v>207040.08719145579</v>
      </c>
      <c r="JF44" s="119">
        <v>260615.20264047332</v>
      </c>
      <c r="JG44" s="295">
        <v>714.60960000000023</v>
      </c>
      <c r="JH44" s="189">
        <v>5.7019776280761665E-2</v>
      </c>
      <c r="JI44" s="189">
        <v>5.8676746877058594E-2</v>
      </c>
      <c r="JJ44" s="263">
        <v>33801.793023865997</v>
      </c>
      <c r="JK44" s="263">
        <v>1071.9144000000003</v>
      </c>
      <c r="JL44" s="296">
        <v>1</v>
      </c>
      <c r="JM44" s="263">
        <v>34642.206310601658</v>
      </c>
      <c r="JN44" s="117">
        <v>68443.999334467662</v>
      </c>
      <c r="JO44" s="146">
        <v>714.60960000000023</v>
      </c>
      <c r="JP44" s="256">
        <v>-3.3703664687493841E-2</v>
      </c>
      <c r="JQ44" s="256">
        <v>-3.3142023649861185E-2</v>
      </c>
      <c r="JR44" s="255">
        <v>38106.75689048427</v>
      </c>
      <c r="JS44" s="255">
        <v>1071.9144000000003</v>
      </c>
      <c r="JT44" s="292">
        <v>1</v>
      </c>
      <c r="JU44" s="255">
        <v>62928.596044422949</v>
      </c>
      <c r="JV44" s="119">
        <v>101035.35293490722</v>
      </c>
      <c r="JW44" s="295">
        <v>714.60960000000023</v>
      </c>
      <c r="JX44" s="189">
        <v>-5.2886042736982379E-2</v>
      </c>
      <c r="JY44" s="189">
        <v>-5.1511906568991184E-2</v>
      </c>
      <c r="JZ44" s="263">
        <v>38273.229778728601</v>
      </c>
      <c r="KA44" s="263">
        <v>1071.9144000000003</v>
      </c>
      <c r="KB44" s="296">
        <v>1</v>
      </c>
      <c r="KC44" s="263">
        <v>207040.08719145579</v>
      </c>
      <c r="KD44" s="117">
        <v>245313.31697018439</v>
      </c>
      <c r="KE44" s="146">
        <v>714.60960000000023</v>
      </c>
      <c r="KF44" s="256">
        <v>2.1121607120361482E-2</v>
      </c>
      <c r="KG44" s="256">
        <v>2.1346247061848844E-2</v>
      </c>
      <c r="KH44" s="255">
        <v>26314.782177839817</v>
      </c>
      <c r="KI44" s="255">
        <v>1071.9144000000003</v>
      </c>
      <c r="KJ44" s="292">
        <v>1</v>
      </c>
      <c r="KK44" s="255">
        <v>207040.08719145579</v>
      </c>
      <c r="KL44" s="119">
        <v>233354.8693692956</v>
      </c>
      <c r="KM44" s="295">
        <v>714.60960000000023</v>
      </c>
      <c r="KN44" s="189">
        <v>0.11387787720031917</v>
      </c>
      <c r="KO44" s="189">
        <v>0.12061526385401011</v>
      </c>
      <c r="KP44" s="263">
        <v>29817.671603703035</v>
      </c>
      <c r="KQ44" s="263">
        <v>1071.9144000000003</v>
      </c>
      <c r="KR44" s="296">
        <v>2</v>
      </c>
      <c r="KS44" s="263">
        <v>207040.08719145579</v>
      </c>
      <c r="KT44" s="117">
        <v>236857.75879515882</v>
      </c>
      <c r="KU44" s="146">
        <v>714.60960000000023</v>
      </c>
      <c r="KV44" s="256">
        <v>2.6432510401626769E-2</v>
      </c>
      <c r="KW44" s="256">
        <v>2.6784947619475474E-2</v>
      </c>
      <c r="KX44" s="255">
        <v>46983.241279716975</v>
      </c>
      <c r="KY44" s="255">
        <v>1071.9144000000003</v>
      </c>
      <c r="KZ44" s="292">
        <v>1</v>
      </c>
      <c r="LA44" s="255">
        <v>207040.08719145579</v>
      </c>
      <c r="LB44" s="119">
        <v>254023.32847117278</v>
      </c>
      <c r="LC44" s="295">
        <v>714.60960000000023</v>
      </c>
      <c r="LD44" s="189">
        <v>5.0778137243503191E-2</v>
      </c>
      <c r="LE44" s="189">
        <v>5.20894479227485E-2</v>
      </c>
      <c r="LF44" s="263">
        <v>46613.250901223422</v>
      </c>
      <c r="LG44" s="263">
        <v>1071.9144000000003</v>
      </c>
      <c r="LH44" s="296">
        <v>2</v>
      </c>
      <c r="LI44" s="263">
        <v>207040.08719145579</v>
      </c>
      <c r="LJ44" s="117">
        <v>253653.33809267922</v>
      </c>
      <c r="LK44" s="146">
        <v>714.60960000000023</v>
      </c>
      <c r="LL44" s="256">
        <v>0.10903239703229507</v>
      </c>
      <c r="LM44" s="256">
        <v>0.11519847887735168</v>
      </c>
      <c r="LN44" s="255">
        <v>48800.071826125808</v>
      </c>
      <c r="LO44" s="255">
        <v>1071.9144000000003</v>
      </c>
      <c r="LP44" s="292">
        <v>1</v>
      </c>
      <c r="LQ44" s="255">
        <v>207040.08719145579</v>
      </c>
      <c r="LR44" s="119">
        <v>255840.15901758161</v>
      </c>
      <c r="LS44" s="295">
        <v>714.60960000000023</v>
      </c>
      <c r="LT44" s="189">
        <v>-4.4137187468128017E-2</v>
      </c>
      <c r="LU44" s="189">
        <v>-4.3177315612777156E-2</v>
      </c>
      <c r="LV44" s="263">
        <v>36499.00639207066</v>
      </c>
      <c r="LW44" s="263">
        <v>1071.9144000000003</v>
      </c>
      <c r="LX44" s="296">
        <v>2</v>
      </c>
      <c r="LY44" s="263">
        <v>207040.08719145579</v>
      </c>
      <c r="LZ44" s="117">
        <v>243539.09358352644</v>
      </c>
      <c r="MA44" s="146">
        <v>714.60960000000023</v>
      </c>
      <c r="MB44" s="256">
        <v>4.5099747868252292E-2</v>
      </c>
      <c r="MC44" s="256">
        <v>4.6132204161847268E-2</v>
      </c>
      <c r="MD44" s="255">
        <v>26608.010818259467</v>
      </c>
      <c r="ME44" s="255">
        <v>1071.9144000000003</v>
      </c>
      <c r="MF44" s="292">
        <v>2</v>
      </c>
      <c r="MG44" s="255">
        <v>207040.08719145579</v>
      </c>
      <c r="MH44" s="119">
        <v>233648.09800971526</v>
      </c>
      <c r="MI44" s="295">
        <v>714.60960000000023</v>
      </c>
      <c r="MJ44" s="189">
        <v>-1.625502065913155E-2</v>
      </c>
      <c r="MK44" s="189">
        <v>-1.6123620743640821E-2</v>
      </c>
      <c r="ML44" s="263">
        <v>48488.932685698732</v>
      </c>
      <c r="MM44" s="263">
        <v>1071.9144000000003</v>
      </c>
      <c r="MN44" s="296">
        <v>1</v>
      </c>
      <c r="MO44" s="263">
        <v>207040.08719145579</v>
      </c>
      <c r="MP44" s="117">
        <v>255529.01987715453</v>
      </c>
      <c r="MQ44" s="146">
        <v>714.60960000000023</v>
      </c>
      <c r="MR44" s="256">
        <v>-1.2034146160649514E-2</v>
      </c>
      <c r="MS44" s="256">
        <v>-1.1962025417490474E-2</v>
      </c>
      <c r="MT44" s="255">
        <v>42181.592767701135</v>
      </c>
      <c r="MU44" s="255">
        <v>1071.9144000000003</v>
      </c>
      <c r="MV44" s="292">
        <v>2</v>
      </c>
      <c r="MW44" s="255">
        <v>147484.42016155194</v>
      </c>
      <c r="MX44" s="119">
        <v>189666.01292925308</v>
      </c>
      <c r="MY44" s="295">
        <v>714.60960000000023</v>
      </c>
      <c r="MZ44" s="189">
        <v>-4.1869657721222107E-2</v>
      </c>
      <c r="NA44" s="189">
        <v>-4.1005230009738547E-2</v>
      </c>
      <c r="NB44" s="263">
        <v>30142.127117504762</v>
      </c>
      <c r="NC44" s="263">
        <v>1071.9144000000003</v>
      </c>
      <c r="ND44" s="296">
        <v>1</v>
      </c>
      <c r="NE44" s="263">
        <v>207040.08719145579</v>
      </c>
      <c r="NF44" s="117">
        <v>237182.21430896057</v>
      </c>
      <c r="NG44" s="146">
        <v>714.60960000000023</v>
      </c>
      <c r="NH44" s="256">
        <v>-3.75394343391173E-2</v>
      </c>
      <c r="NI44" s="256">
        <v>-3.6843564465576351E-2</v>
      </c>
      <c r="NJ44" s="255">
        <v>61105.087685297753</v>
      </c>
      <c r="NK44" s="255">
        <v>1071.9144000000003</v>
      </c>
      <c r="NL44" s="292">
        <v>1</v>
      </c>
      <c r="NM44" s="255">
        <v>207040.08719145579</v>
      </c>
      <c r="NN44" s="119">
        <v>268145.17487675353</v>
      </c>
      <c r="NO44" s="295">
        <v>714.60960000000023</v>
      </c>
      <c r="NP44" s="189">
        <v>0.11371843248814399</v>
      </c>
      <c r="NQ44" s="189">
        <v>0.12043660191953465</v>
      </c>
      <c r="NR44" s="263">
        <v>51774.391015036177</v>
      </c>
      <c r="NS44" s="263">
        <v>1071.9144000000003</v>
      </c>
      <c r="NT44" s="296">
        <v>2</v>
      </c>
      <c r="NU44" s="263">
        <v>207040.08719145579</v>
      </c>
      <c r="NV44" s="117">
        <v>258814.47820649197</v>
      </c>
      <c r="NW44" s="146">
        <v>714.60960000000023</v>
      </c>
      <c r="NX44" s="256">
        <v>9.3545889387579809E-2</v>
      </c>
      <c r="NY44" s="256">
        <v>9.806099153157577E-2</v>
      </c>
      <c r="NZ44" s="255">
        <v>39749.522210188203</v>
      </c>
      <c r="OA44" s="255">
        <v>1071.9144000000003</v>
      </c>
      <c r="OB44" s="292">
        <v>2</v>
      </c>
      <c r="OC44" s="255">
        <v>207040.08719145579</v>
      </c>
      <c r="OD44" s="119">
        <v>246789.609401644</v>
      </c>
      <c r="OE44" s="295">
        <v>714.60960000000023</v>
      </c>
      <c r="OF44" s="189">
        <v>1.0905744654781028E-2</v>
      </c>
      <c r="OG44" s="189">
        <v>1.0965429058314324E-2</v>
      </c>
      <c r="OH44" s="263">
        <v>31455.831961169348</v>
      </c>
      <c r="OI44" s="263">
        <v>1071.9144000000003</v>
      </c>
      <c r="OJ44" s="296">
        <v>2</v>
      </c>
      <c r="OK44" s="263">
        <v>207040.08719145579</v>
      </c>
      <c r="OL44" s="117">
        <v>238495.91915262514</v>
      </c>
      <c r="OM44" s="146">
        <v>714.60960000000023</v>
      </c>
      <c r="ON44" s="256">
        <v>-4.7296931965023483E-3</v>
      </c>
      <c r="OO44" s="256">
        <v>-4.7185258106758887E-3</v>
      </c>
      <c r="OP44" s="255">
        <v>32661.742464156738</v>
      </c>
      <c r="OQ44" s="255">
        <v>1071.9144000000003</v>
      </c>
      <c r="OR44" s="292">
        <v>3</v>
      </c>
      <c r="OS44" s="255">
        <v>59364.793491921446</v>
      </c>
      <c r="OT44" s="119">
        <v>92026.53595607818</v>
      </c>
      <c r="OU44" s="295">
        <v>714.60960000000023</v>
      </c>
      <c r="OV44" s="189">
        <v>-3.5128590520378073E-3</v>
      </c>
      <c r="OW44" s="189">
        <v>-3.5066961812222353E-3</v>
      </c>
      <c r="OX44" s="263">
        <v>35270.590232689399</v>
      </c>
      <c r="OY44" s="263">
        <v>1071.9144000000003</v>
      </c>
      <c r="OZ44" s="296">
        <v>1</v>
      </c>
      <c r="PA44" s="263">
        <v>207040.08719145579</v>
      </c>
      <c r="PB44" s="117">
        <v>242310.67742414519</v>
      </c>
      <c r="PC44" s="146">
        <v>714.60960000000023</v>
      </c>
      <c r="PD44" s="256">
        <v>-3.1431811222249646E-2</v>
      </c>
      <c r="PE44" s="256">
        <v>-3.0942966984474185E-2</v>
      </c>
      <c r="PF44" s="255">
        <v>34054.808841120132</v>
      </c>
      <c r="PG44" s="255">
        <v>1071.9144000000003</v>
      </c>
      <c r="PH44" s="292">
        <v>1</v>
      </c>
      <c r="PI44" s="255">
        <v>69754.733967996799</v>
      </c>
      <c r="PJ44" s="119">
        <v>103809.54280911693</v>
      </c>
      <c r="PK44" s="295">
        <v>714.60960000000023</v>
      </c>
      <c r="PL44" s="189">
        <v>1.5450369650502137E-2</v>
      </c>
      <c r="PM44" s="189">
        <v>1.5570343696430733E-2</v>
      </c>
      <c r="PN44" s="263">
        <v>48283.038007401447</v>
      </c>
      <c r="PO44" s="263">
        <v>1071.9144000000003</v>
      </c>
      <c r="PP44" s="296">
        <v>2</v>
      </c>
      <c r="PQ44" s="263">
        <v>91979.896589343989</v>
      </c>
      <c r="PR44" s="117">
        <v>140262.93459674544</v>
      </c>
      <c r="PS44" s="146">
        <v>714.60960000000023</v>
      </c>
      <c r="PT44" s="256">
        <v>-2.5894270285860842E-2</v>
      </c>
      <c r="PU44" s="256">
        <v>-2.5561888774623509E-2</v>
      </c>
      <c r="PV44" s="255">
        <v>60400.101970847623</v>
      </c>
      <c r="PW44" s="255">
        <v>1071.9144000000003</v>
      </c>
      <c r="PX44" s="292">
        <v>1</v>
      </c>
      <c r="PY44" s="255">
        <v>60179.448435921448</v>
      </c>
      <c r="PZ44" s="119">
        <v>120579.55040676906</v>
      </c>
      <c r="QA44" s="295">
        <v>714.60960000000023</v>
      </c>
      <c r="QB44" s="189">
        <v>-3.2068731730298679E-2</v>
      </c>
      <c r="QC44" s="189">
        <v>-3.15599827664097E-2</v>
      </c>
      <c r="QD44" s="263">
        <v>34449.754607063885</v>
      </c>
      <c r="QE44" s="263">
        <v>1071.9144000000003</v>
      </c>
      <c r="QF44" s="296">
        <v>1</v>
      </c>
      <c r="QG44" s="263">
        <v>89654.595086570829</v>
      </c>
      <c r="QH44" s="117">
        <v>124104.34969363472</v>
      </c>
      <c r="QI44" s="146">
        <v>714.60960000000023</v>
      </c>
      <c r="QJ44" s="256">
        <v>-2.048662269914708E-2</v>
      </c>
      <c r="QK44" s="256">
        <v>-2.0278197579840285E-2</v>
      </c>
      <c r="QL44" s="255">
        <v>39968.235611536111</v>
      </c>
      <c r="QM44" s="255">
        <v>1071.9144000000003</v>
      </c>
      <c r="QN44" s="292">
        <v>1</v>
      </c>
      <c r="QO44" s="255">
        <v>207040.08719145579</v>
      </c>
      <c r="QP44" s="119">
        <v>247008.3228029919</v>
      </c>
      <c r="QQ44" s="295">
        <v>714.60960000000023</v>
      </c>
      <c r="QR44" s="189">
        <v>1.7227544342739882E-3</v>
      </c>
      <c r="QS44" s="189">
        <v>1.7242392282170727E-3</v>
      </c>
      <c r="QT44" s="263">
        <v>29455.045946219787</v>
      </c>
      <c r="QU44" s="263">
        <v>1071.9144000000003</v>
      </c>
      <c r="QV44" s="296">
        <v>2</v>
      </c>
      <c r="QW44" s="263">
        <v>207040.08719145579</v>
      </c>
      <c r="QX44" s="117">
        <v>236495.13313767558</v>
      </c>
      <c r="QY44" s="146">
        <v>714.60960000000023</v>
      </c>
      <c r="QZ44" s="256">
        <v>-0.10094376306837559</v>
      </c>
      <c r="RA44" s="256">
        <v>-9.6016131264559768E-2</v>
      </c>
      <c r="RB44" s="255">
        <v>24812.625555666753</v>
      </c>
      <c r="RC44" s="255">
        <v>1071.9144000000003</v>
      </c>
      <c r="RD44" s="292">
        <v>1</v>
      </c>
      <c r="RE44" s="255">
        <v>207040.08719145579</v>
      </c>
      <c r="RF44" s="119">
        <v>231852.71274712254</v>
      </c>
      <c r="RG44" s="295">
        <v>714.60960000000023</v>
      </c>
      <c r="RH44" s="189">
        <v>2.3030604296983791E-2</v>
      </c>
      <c r="RI44" s="189">
        <v>2.329785637949966E-2</v>
      </c>
      <c r="RJ44" s="263">
        <v>35238.626498897633</v>
      </c>
      <c r="RK44" s="263">
        <v>1071.9144000000003</v>
      </c>
      <c r="RL44" s="296">
        <v>2</v>
      </c>
      <c r="RM44" s="263">
        <v>207040.08719145579</v>
      </c>
      <c r="RN44" s="117">
        <v>242278.71369035344</v>
      </c>
      <c r="RO44" s="146">
        <v>714.60960000000023</v>
      </c>
      <c r="RP44" s="256">
        <v>3.5414029255775095E-2</v>
      </c>
      <c r="RQ44" s="256">
        <v>3.6048574432256508E-2</v>
      </c>
      <c r="RR44" s="255">
        <v>33254.425034141372</v>
      </c>
      <c r="RS44" s="255">
        <v>1071.9144000000003</v>
      </c>
      <c r="RT44" s="292">
        <v>2</v>
      </c>
      <c r="RU44" s="255">
        <v>207040.08719145579</v>
      </c>
      <c r="RV44" s="119">
        <v>240294.51222559717</v>
      </c>
      <c r="RW44" s="295">
        <v>714.60960000000023</v>
      </c>
      <c r="RX44" s="189">
        <v>7.7292036333676026E-2</v>
      </c>
      <c r="RY44" s="189">
        <v>8.035753398110268E-2</v>
      </c>
      <c r="RZ44" s="263">
        <v>39181.247672297963</v>
      </c>
      <c r="SA44" s="263">
        <v>1071.9144000000003</v>
      </c>
      <c r="SB44" s="296">
        <v>1</v>
      </c>
      <c r="SC44" s="263">
        <v>207040.08719145579</v>
      </c>
      <c r="SD44" s="117">
        <v>246221.33486375376</v>
      </c>
      <c r="SE44" s="146">
        <v>714.60960000000023</v>
      </c>
      <c r="SF44" s="256">
        <v>3.7269874647055945E-2</v>
      </c>
      <c r="SG44" s="256">
        <v>3.7973105668105633E-2</v>
      </c>
      <c r="SH44" s="255">
        <v>49246.507001524078</v>
      </c>
      <c r="SI44" s="255">
        <v>1071.9144000000003</v>
      </c>
      <c r="SJ44" s="292">
        <v>2</v>
      </c>
      <c r="SK44" s="255">
        <v>91979.896589343989</v>
      </c>
      <c r="SL44" s="119">
        <v>141226.40359086805</v>
      </c>
      <c r="SM44" s="295">
        <v>714.60960000000023</v>
      </c>
      <c r="SN44" s="189">
        <v>5.6270010682132658E-2</v>
      </c>
      <c r="SO44" s="189">
        <v>5.7883284964574955E-2</v>
      </c>
      <c r="SP44" s="263">
        <v>30634.194621249757</v>
      </c>
      <c r="SQ44" s="263">
        <v>1071.9144000000003</v>
      </c>
      <c r="SR44" s="296">
        <v>1</v>
      </c>
      <c r="SS44" s="263">
        <v>60179.448435921448</v>
      </c>
      <c r="ST44" s="117">
        <v>90813.643057171197</v>
      </c>
      <c r="SU44" s="146">
        <v>714.60960000000023</v>
      </c>
      <c r="SV44" s="256">
        <v>-6.6719734217184273E-2</v>
      </c>
      <c r="SW44" s="256">
        <v>-6.4542658715322276E-2</v>
      </c>
      <c r="SX44" s="255">
        <v>26679.276200264358</v>
      </c>
      <c r="SY44" s="255">
        <v>1071.9144000000003</v>
      </c>
      <c r="SZ44" s="292">
        <v>1</v>
      </c>
      <c r="TA44" s="255">
        <v>207040.08719145579</v>
      </c>
      <c r="TB44" s="119">
        <v>233719.36339172017</v>
      </c>
      <c r="TC44" s="295">
        <v>714.60960000000023</v>
      </c>
      <c r="TD44" s="189">
        <v>-7.533806642532799E-2</v>
      </c>
      <c r="TE44" s="189">
        <v>-7.2570099586070302E-2</v>
      </c>
      <c r="TF44" s="263">
        <v>34999.519707299842</v>
      </c>
      <c r="TG44" s="263">
        <v>1071.9144000000003</v>
      </c>
      <c r="TH44" s="296">
        <v>1</v>
      </c>
      <c r="TI44" s="263">
        <v>207040.08719145579</v>
      </c>
      <c r="TJ44" s="117">
        <v>242039.60689875565</v>
      </c>
      <c r="TK44" s="146">
        <v>714.60960000000023</v>
      </c>
      <c r="TL44" s="256">
        <v>5.4710126781435525E-2</v>
      </c>
      <c r="TM44" s="256">
        <v>5.6234396231381378E-2</v>
      </c>
      <c r="TN44" s="255">
        <v>37725.758802066441</v>
      </c>
      <c r="TO44" s="255">
        <v>1071.9144000000003</v>
      </c>
      <c r="TP44" s="292">
        <v>2</v>
      </c>
      <c r="TQ44" s="255">
        <v>207040.08719145579</v>
      </c>
      <c r="TR44" s="119">
        <v>244765.84599352223</v>
      </c>
      <c r="TS44" s="295">
        <v>714.60960000000023</v>
      </c>
      <c r="TT44" s="189">
        <v>7.1780794197291539E-2</v>
      </c>
      <c r="TU44" s="189">
        <v>7.4419799193827574E-2</v>
      </c>
      <c r="TV44" s="263">
        <v>58961.311801973694</v>
      </c>
      <c r="TW44" s="263">
        <v>1071.9144000000003</v>
      </c>
      <c r="TX44" s="296">
        <v>1</v>
      </c>
      <c r="TY44" s="263">
        <v>207040.08719145579</v>
      </c>
      <c r="TZ44" s="117">
        <v>266001.3989934295</v>
      </c>
      <c r="UA44" s="146">
        <v>714.60960000000023</v>
      </c>
      <c r="UB44" s="256">
        <v>-5.8934195069359312E-2</v>
      </c>
      <c r="UC44" s="256">
        <v>-5.7231194048200207E-2</v>
      </c>
      <c r="UD44" s="255">
        <v>29189.260767286443</v>
      </c>
      <c r="UE44" s="255">
        <v>1071.9144000000003</v>
      </c>
      <c r="UF44" s="292">
        <v>2</v>
      </c>
      <c r="UG44" s="255">
        <v>87460.914423577211</v>
      </c>
      <c r="UH44" s="119">
        <v>116650.17519086365</v>
      </c>
      <c r="UI44" s="295">
        <v>714.60960000000023</v>
      </c>
      <c r="UJ44" s="189">
        <v>-3.7207968269140725E-2</v>
      </c>
      <c r="UK44" s="189">
        <v>-3.6524257870389598E-2</v>
      </c>
      <c r="UL44" s="263">
        <v>41915.423341688496</v>
      </c>
      <c r="UM44" s="263">
        <v>1071.9144000000003</v>
      </c>
      <c r="UN44" s="296">
        <v>2</v>
      </c>
      <c r="UO44" s="263">
        <v>207040.08719145579</v>
      </c>
      <c r="UP44" s="117">
        <v>248955.51053314429</v>
      </c>
      <c r="UQ44" s="146">
        <v>714.60960000000023</v>
      </c>
      <c r="UR44" s="256">
        <v>7.9652626510106645E-3</v>
      </c>
      <c r="US44" s="256">
        <v>7.9970697501074994E-3</v>
      </c>
      <c r="UT44" s="255">
        <v>37632.878404194205</v>
      </c>
      <c r="UU44" s="255">
        <v>1071.9144000000003</v>
      </c>
      <c r="UV44" s="292">
        <v>1</v>
      </c>
      <c r="UW44" s="255">
        <v>207040.08719145579</v>
      </c>
      <c r="UX44" s="119">
        <v>244672.96559564999</v>
      </c>
      <c r="UY44" s="295">
        <v>714.60960000000023</v>
      </c>
      <c r="UZ44" s="189">
        <v>-2.8383858397561173E-2</v>
      </c>
      <c r="VA44" s="189">
        <v>-2.7984821008820826E-2</v>
      </c>
      <c r="VB44" s="263">
        <v>42296.144503512987</v>
      </c>
      <c r="VC44" s="263">
        <v>1071.9144000000003</v>
      </c>
      <c r="VD44" s="296">
        <v>2</v>
      </c>
      <c r="VE44" s="263">
        <v>207040.08719145579</v>
      </c>
      <c r="VF44" s="117">
        <v>249336.23169496877</v>
      </c>
      <c r="VG44" s="146">
        <v>714.60960000000023</v>
      </c>
      <c r="VH44" s="256">
        <v>-2.7015538677294986E-2</v>
      </c>
      <c r="VI44" s="256">
        <v>-2.6653883104377996E-2</v>
      </c>
      <c r="VJ44" s="255">
        <v>40620.816428179438</v>
      </c>
      <c r="VK44" s="255">
        <v>1071.9144000000003</v>
      </c>
      <c r="VL44" s="292">
        <v>1</v>
      </c>
      <c r="VM44" s="255">
        <v>207040.08719145579</v>
      </c>
      <c r="VN44" s="119">
        <v>247660.90361963524</v>
      </c>
      <c r="VO44" s="295">
        <v>714.60960000000023</v>
      </c>
      <c r="VP44" s="189">
        <v>6.4859468801221837E-3</v>
      </c>
      <c r="VQ44" s="189">
        <v>6.5070261820228126E-3</v>
      </c>
      <c r="VR44" s="263">
        <v>33512.509486787785</v>
      </c>
      <c r="VS44" s="263">
        <v>1071.9144000000003</v>
      </c>
      <c r="VT44" s="296">
        <v>2</v>
      </c>
      <c r="VU44" s="263">
        <v>207040.08719145579</v>
      </c>
      <c r="VV44" s="117">
        <v>240552.59667824357</v>
      </c>
      <c r="VW44" s="146">
        <v>714.60960000000023</v>
      </c>
      <c r="VX44" s="256">
        <v>-3.1160747585004213E-3</v>
      </c>
      <c r="VY44" s="256">
        <v>-3.1112248364312256E-3</v>
      </c>
      <c r="VZ44" s="255">
        <v>43931.264751519295</v>
      </c>
      <c r="WA44" s="255">
        <v>1071.9144000000003</v>
      </c>
      <c r="WB44" s="292">
        <v>2</v>
      </c>
      <c r="WC44" s="255">
        <v>79355.16053227766</v>
      </c>
      <c r="WD44" s="119">
        <v>123286.42528379695</v>
      </c>
      <c r="WE44" s="295">
        <v>714.60960000000023</v>
      </c>
      <c r="WF44" s="189">
        <v>6.3031409978487815E-2</v>
      </c>
      <c r="WG44" s="189">
        <v>6.5060292226790883E-2</v>
      </c>
      <c r="WH44" s="263">
        <v>36874.974154774492</v>
      </c>
      <c r="WI44" s="263">
        <v>1071.9144000000003</v>
      </c>
      <c r="WJ44" s="296">
        <v>1</v>
      </c>
      <c r="WK44" s="263">
        <v>207040.08719145579</v>
      </c>
      <c r="WL44" s="117">
        <v>243915.06134623027</v>
      </c>
      <c r="WM44" s="146">
        <v>714.60960000000023</v>
      </c>
      <c r="WN44" s="256">
        <v>-5.1683349017401001E-2</v>
      </c>
      <c r="WO44" s="256">
        <v>-5.0370479640011401E-2</v>
      </c>
      <c r="WP44" s="255">
        <v>23037.77708724231</v>
      </c>
      <c r="WQ44" s="255">
        <v>1071.9144000000003</v>
      </c>
      <c r="WR44" s="292">
        <v>2</v>
      </c>
      <c r="WS44" s="255">
        <v>207040.08719145579</v>
      </c>
      <c r="WT44" s="119">
        <v>230077.86427869811</v>
      </c>
      <c r="WU44" s="295">
        <v>714.60960000000023</v>
      </c>
      <c r="WV44" s="189">
        <v>-1.8959600409216841E-2</v>
      </c>
      <c r="WW44" s="189">
        <v>-1.8780997711759118E-2</v>
      </c>
      <c r="WX44" s="263">
        <v>33522.133832715423</v>
      </c>
      <c r="WY44" s="263">
        <v>1071.9144000000003</v>
      </c>
      <c r="WZ44" s="296">
        <v>1</v>
      </c>
      <c r="XA44" s="263">
        <v>60179.448435921448</v>
      </c>
      <c r="XB44" s="117">
        <v>93701.582268636877</v>
      </c>
      <c r="XC44" s="146">
        <v>714.60960000000023</v>
      </c>
      <c r="XD44" s="256">
        <v>5.3146534174980407E-2</v>
      </c>
      <c r="XE44" s="256">
        <v>5.4584166418527369E-2</v>
      </c>
      <c r="XF44" s="255">
        <v>44196.859990152901</v>
      </c>
      <c r="XG44" s="255">
        <v>1071.9144000000003</v>
      </c>
      <c r="XH44" s="292">
        <v>1</v>
      </c>
      <c r="XI44" s="255">
        <v>207040.08719145579</v>
      </c>
      <c r="XJ44" s="119">
        <v>251236.9471816087</v>
      </c>
      <c r="XK44" s="295">
        <v>714.60960000000023</v>
      </c>
      <c r="XL44" s="189">
        <v>-2.0336899950315686E-2</v>
      </c>
      <c r="XM44" s="189">
        <v>-2.0131499956780319E-2</v>
      </c>
      <c r="XN44" s="263">
        <v>32900.521741379169</v>
      </c>
      <c r="XO44" s="263">
        <v>1071.9144000000003</v>
      </c>
      <c r="XP44" s="296">
        <v>2</v>
      </c>
      <c r="XQ44" s="263">
        <v>207040.08719145579</v>
      </c>
      <c r="XR44" s="117">
        <v>239940.60893283496</v>
      </c>
      <c r="XS44" s="146">
        <v>714.60960000000023</v>
      </c>
      <c r="XT44" s="256">
        <v>9.3488444712831298E-2</v>
      </c>
      <c r="XU44" s="256">
        <v>9.799791558676918E-2</v>
      </c>
      <c r="XV44" s="255">
        <v>40339.129830904378</v>
      </c>
      <c r="XW44" s="255">
        <v>1071.9144000000003</v>
      </c>
      <c r="XX44" s="292">
        <v>1</v>
      </c>
      <c r="XY44" s="255">
        <v>207040.08719145579</v>
      </c>
      <c r="XZ44" s="119">
        <v>247379.21702236019</v>
      </c>
      <c r="YA44" s="295">
        <v>714.60960000000023</v>
      </c>
      <c r="YB44" s="189">
        <v>-1.541039086256803E-2</v>
      </c>
      <c r="YC44" s="189">
        <v>-1.5292258390302571E-2</v>
      </c>
      <c r="YD44" s="263">
        <v>31838.841768091108</v>
      </c>
      <c r="YE44" s="263">
        <v>1071.9144000000003</v>
      </c>
      <c r="YF44" s="296">
        <v>3</v>
      </c>
      <c r="YG44" s="263">
        <v>59364.793491921446</v>
      </c>
      <c r="YH44" s="117">
        <v>91203.635260012554</v>
      </c>
      <c r="YI44" s="146">
        <v>714.60960000000023</v>
      </c>
      <c r="YJ44" s="256">
        <v>-4.3908556702324276E-2</v>
      </c>
      <c r="YK44" s="256">
        <v>-4.2958531500270736E-2</v>
      </c>
      <c r="YL44" s="255">
        <v>42984.788206861806</v>
      </c>
      <c r="YM44" s="255">
        <v>1071.9144000000003</v>
      </c>
      <c r="YN44" s="292">
        <v>1</v>
      </c>
      <c r="YO44" s="255">
        <v>207040.08719145579</v>
      </c>
      <c r="YP44" s="119">
        <v>250024.87539831758</v>
      </c>
      <c r="YQ44" s="295">
        <v>714.60960000000023</v>
      </c>
      <c r="YR44" s="189">
        <v>8.8400524702867564E-2</v>
      </c>
      <c r="YS44" s="189">
        <v>9.2425577846390494E-2</v>
      </c>
      <c r="YT44" s="263">
        <v>32746.50616325159</v>
      </c>
      <c r="YU44" s="263">
        <v>1071.9144000000003</v>
      </c>
      <c r="YV44" s="296">
        <v>1</v>
      </c>
      <c r="YW44" s="263">
        <v>207040.08719145579</v>
      </c>
      <c r="YX44" s="117">
        <v>239786.59335470738</v>
      </c>
      <c r="YY44" s="146">
        <v>714.60960000000023</v>
      </c>
      <c r="YZ44" s="256">
        <v>-4.8950661897646762E-2</v>
      </c>
      <c r="ZA44" s="256">
        <v>-4.7771890332517497E-2</v>
      </c>
      <c r="ZB44" s="255">
        <v>42516.073564387829</v>
      </c>
      <c r="ZC44" s="255">
        <v>1071.9144000000003</v>
      </c>
      <c r="ZD44" s="292">
        <v>1</v>
      </c>
      <c r="ZE44" s="255">
        <v>207040.08719145579</v>
      </c>
      <c r="ZF44" s="119">
        <v>249556.16075584362</v>
      </c>
      <c r="ZG44" s="295">
        <v>714.60960000000023</v>
      </c>
      <c r="ZH44" s="189">
        <v>-1.5245945943088833E-2</v>
      </c>
      <c r="ZI44" s="189">
        <v>-1.5130314889995056E-2</v>
      </c>
      <c r="ZJ44" s="263">
        <v>33575.447538845321</v>
      </c>
      <c r="ZK44" s="263">
        <v>1071.9144000000003</v>
      </c>
      <c r="ZL44" s="296">
        <v>1</v>
      </c>
      <c r="ZM44" s="263">
        <v>74136.457590407983</v>
      </c>
      <c r="ZN44" s="117">
        <v>107711.90512925331</v>
      </c>
      <c r="ZO44" s="146">
        <v>714.60960000000023</v>
      </c>
      <c r="ZP44" s="256">
        <v>-5.6910214431214474E-2</v>
      </c>
      <c r="ZQ44" s="256">
        <v>-5.5321115910175078E-2</v>
      </c>
      <c r="ZR44" s="255">
        <v>32986.51681202175</v>
      </c>
      <c r="ZS44" s="255">
        <v>1071.9144000000003</v>
      </c>
      <c r="ZT44" s="292">
        <v>1</v>
      </c>
      <c r="ZU44" s="255">
        <v>207040.08719145579</v>
      </c>
      <c r="ZV44" s="119">
        <v>240026.60400347755</v>
      </c>
      <c r="ZW44" s="295">
        <v>714.60960000000023</v>
      </c>
      <c r="ZX44" s="189">
        <v>8.6630514187900243E-2</v>
      </c>
      <c r="ZY44" s="189">
        <v>9.0493683327964147E-2</v>
      </c>
      <c r="ZZ44" s="263">
        <v>35369.134110819999</v>
      </c>
      <c r="AAA44" s="263">
        <v>1071.9144000000003</v>
      </c>
      <c r="AAB44" s="296">
        <v>1</v>
      </c>
      <c r="AAC44" s="263">
        <v>62928.596044422949</v>
      </c>
      <c r="AAD44" s="117">
        <v>98297.730155242956</v>
      </c>
      <c r="AAE44" s="146">
        <v>714.60960000000023</v>
      </c>
      <c r="AAF44" s="256">
        <v>4.4840538446816285E-2</v>
      </c>
      <c r="AAG44" s="256">
        <v>4.5861071979987011E-2</v>
      </c>
      <c r="AAH44" s="255">
        <v>45663.869342916361</v>
      </c>
      <c r="AAI44" s="255">
        <v>1071.9144000000003</v>
      </c>
      <c r="AAJ44" s="292">
        <v>1</v>
      </c>
      <c r="AAK44" s="255">
        <v>207040.08719145579</v>
      </c>
      <c r="AAL44" s="119">
        <v>252703.95653437215</v>
      </c>
      <c r="AAM44" s="295">
        <v>714.60960000000023</v>
      </c>
      <c r="AAN44" s="189">
        <v>2.5892391560398915E-2</v>
      </c>
      <c r="AAO44" s="189">
        <v>2.6230511467561612E-2</v>
      </c>
      <c r="AAP44" s="263">
        <v>29019.006975410153</v>
      </c>
      <c r="AAQ44" s="263">
        <v>1071.9144000000003</v>
      </c>
      <c r="AAR44" s="296">
        <v>2</v>
      </c>
      <c r="AAS44" s="263">
        <v>207040.08719145579</v>
      </c>
      <c r="AAT44" s="117">
        <v>236059.09416686595</v>
      </c>
      <c r="AAU44" s="146">
        <v>714.60960000000023</v>
      </c>
      <c r="AAV44" s="256">
        <v>2.5041341844632796E-2</v>
      </c>
      <c r="AAW44" s="256">
        <v>2.5357509819061042E-2</v>
      </c>
      <c r="AAX44" s="255">
        <v>46602.433028211868</v>
      </c>
      <c r="AAY44" s="255">
        <v>1071.9144000000003</v>
      </c>
      <c r="AAZ44" s="292">
        <v>1</v>
      </c>
      <c r="ABA44" s="255">
        <v>207040.08719145579</v>
      </c>
      <c r="ABB44" s="119">
        <v>253642.52021966767</v>
      </c>
      <c r="ABC44" s="295">
        <v>714.60960000000023</v>
      </c>
      <c r="ABD44" s="189">
        <v>-5.2322046810037666E-2</v>
      </c>
      <c r="ABE44" s="189">
        <v>-5.0976812266220861E-2</v>
      </c>
      <c r="ABF44" s="263">
        <v>33251.519007532188</v>
      </c>
      <c r="ABG44" s="263">
        <v>1071.9144000000003</v>
      </c>
      <c r="ABH44" s="296">
        <v>2</v>
      </c>
      <c r="ABI44" s="263">
        <v>207040.08719145579</v>
      </c>
      <c r="ABJ44" s="117">
        <v>240291.60619898798</v>
      </c>
      <c r="ABK44" s="146">
        <v>714.60960000000023</v>
      </c>
      <c r="ABL44" s="256">
        <v>-6.9225916210756522E-2</v>
      </c>
      <c r="ABM44" s="256">
        <v>-6.6884149732926557E-2</v>
      </c>
      <c r="ABN44" s="255">
        <v>42749.148915017016</v>
      </c>
      <c r="ABO44" s="255">
        <v>1071.9144000000003</v>
      </c>
      <c r="ABP44" s="292">
        <v>1</v>
      </c>
      <c r="ABQ44" s="255">
        <v>207040.08719145579</v>
      </c>
      <c r="ABR44" s="119">
        <v>249789.23610647282</v>
      </c>
      <c r="ABS44" s="295">
        <v>714.60960000000023</v>
      </c>
      <c r="ABT44" s="189">
        <v>1.1403377171383304E-3</v>
      </c>
      <c r="ABU44" s="189">
        <v>1.1409881494068852E-3</v>
      </c>
      <c r="ABV44" s="263">
        <v>55566.061039987842</v>
      </c>
      <c r="ABW44" s="263">
        <v>1071.9144000000003</v>
      </c>
      <c r="ABX44" s="296">
        <v>1</v>
      </c>
      <c r="ABY44" s="263">
        <v>66075.754321702218</v>
      </c>
      <c r="ABZ44" s="117">
        <v>121641.81536169007</v>
      </c>
      <c r="ACA44" s="146">
        <v>714.60960000000023</v>
      </c>
      <c r="ACB44" s="256">
        <v>-1.5637619614790706E-2</v>
      </c>
      <c r="ACC44" s="256">
        <v>-1.5515986881996957E-2</v>
      </c>
      <c r="ACD44" s="255">
        <v>28351.139731104082</v>
      </c>
      <c r="ACE44" s="255">
        <v>1071.9144000000003</v>
      </c>
      <c r="ACF44" s="292">
        <v>2</v>
      </c>
      <c r="ACG44" s="255">
        <v>207040.08719145579</v>
      </c>
      <c r="ACH44" s="119">
        <v>235391.22692255987</v>
      </c>
      <c r="ACI44" s="295">
        <v>714.60960000000023</v>
      </c>
      <c r="ACJ44" s="189">
        <v>1.9692527296347257E-2</v>
      </c>
      <c r="ACK44" s="189">
        <v>1.9887704182169008E-2</v>
      </c>
      <c r="ACL44" s="263">
        <v>37155.694053514861</v>
      </c>
      <c r="ACM44" s="263">
        <v>1071.9144000000003</v>
      </c>
      <c r="ACN44" s="296">
        <v>1</v>
      </c>
      <c r="ACO44" s="263">
        <v>207040.08719145579</v>
      </c>
      <c r="ACP44" s="117">
        <v>244195.78124497065</v>
      </c>
      <c r="ACQ44" s="146">
        <v>714.60960000000023</v>
      </c>
      <c r="ACR44" s="256">
        <v>9.6007449109023535E-2</v>
      </c>
      <c r="ACS44" s="256">
        <v>0.10076726369879552</v>
      </c>
      <c r="ACT44" s="255">
        <v>37420.11738528213</v>
      </c>
      <c r="ACU44" s="255">
        <v>1071.9144000000003</v>
      </c>
      <c r="ACV44" s="292">
        <v>1</v>
      </c>
      <c r="ACW44" s="255">
        <v>207040.08719145579</v>
      </c>
      <c r="ACX44" s="119">
        <v>244460.20457673792</v>
      </c>
      <c r="ACY44" s="295">
        <v>714.60960000000023</v>
      </c>
      <c r="ACZ44" s="189">
        <v>4.0638394855867038E-2</v>
      </c>
      <c r="ADA44" s="189">
        <v>4.1475434571873748E-2</v>
      </c>
      <c r="ADB44" s="263">
        <v>32503.156805193015</v>
      </c>
      <c r="ADC44" s="263">
        <v>1071.9144000000003</v>
      </c>
      <c r="ADD44" s="296">
        <v>2</v>
      </c>
      <c r="ADE44" s="263">
        <v>207040.08719145579</v>
      </c>
      <c r="ADF44" s="117">
        <v>239543.24399664882</v>
      </c>
      <c r="ADG44" s="146">
        <v>714.60960000000023</v>
      </c>
      <c r="ADH44" s="256">
        <v>6.3219538777419954E-2</v>
      </c>
      <c r="ADI44" s="256">
        <v>6.526067958908377E-2</v>
      </c>
      <c r="ADJ44" s="255">
        <v>35768.757107473772</v>
      </c>
      <c r="ADK44" s="255">
        <v>1071.9144000000003</v>
      </c>
      <c r="ADL44" s="292">
        <v>2</v>
      </c>
      <c r="ADM44" s="255">
        <v>207040.08719145579</v>
      </c>
      <c r="ADN44" s="119">
        <v>242808.84429892956</v>
      </c>
      <c r="ADO44" s="295">
        <v>714.60960000000023</v>
      </c>
      <c r="ADP44" s="189">
        <v>2.1780542648966016E-2</v>
      </c>
      <c r="ADQ44" s="189">
        <v>2.2019470171998456E-2</v>
      </c>
      <c r="ADR44" s="263">
        <v>30934.735754070967</v>
      </c>
      <c r="ADS44" s="263">
        <v>1071.9144000000003</v>
      </c>
      <c r="ADT44" s="296">
        <v>1</v>
      </c>
      <c r="ADU44" s="263">
        <v>207040.08719145579</v>
      </c>
      <c r="ADV44" s="117">
        <v>237974.82294552677</v>
      </c>
    </row>
    <row r="45" spans="1:802" x14ac:dyDescent="0.35">
      <c r="A45" s="15">
        <v>46599</v>
      </c>
      <c r="B45" s="16">
        <v>1786.5240000000006</v>
      </c>
      <c r="C45" s="146">
        <v>714.60960000000023</v>
      </c>
      <c r="D45" s="256">
        <v>4.1866601666298423E-2</v>
      </c>
      <c r="E45" s="256">
        <v>4.2755367643872555E-2</v>
      </c>
      <c r="F45" s="255">
        <v>33577.382377865659</v>
      </c>
      <c r="G45" s="255">
        <v>1071.9144000000003</v>
      </c>
      <c r="H45" s="292">
        <v>2</v>
      </c>
      <c r="I45" s="255">
        <v>220534.40682294316</v>
      </c>
      <c r="J45" s="119">
        <v>254111.78920080882</v>
      </c>
      <c r="K45" s="295">
        <v>714.60960000000023</v>
      </c>
      <c r="L45" s="189">
        <v>5.6960842291561828E-2</v>
      </c>
      <c r="M45" s="189">
        <v>5.8614356671562007E-2</v>
      </c>
      <c r="N45" s="263">
        <v>48438.054529846639</v>
      </c>
      <c r="O45" s="263">
        <v>1071.9144000000003</v>
      </c>
      <c r="P45" s="296">
        <v>1</v>
      </c>
      <c r="Q45" s="263">
        <v>220534.40682294316</v>
      </c>
      <c r="R45" s="117">
        <v>268972.46135278977</v>
      </c>
      <c r="S45" s="146">
        <v>714.60960000000023</v>
      </c>
      <c r="T45" s="256">
        <v>-3.073302428950726E-2</v>
      </c>
      <c r="U45" s="256">
        <v>-3.0265565940786776E-2</v>
      </c>
      <c r="V45" s="255">
        <v>32256.122983303641</v>
      </c>
      <c r="W45" s="255">
        <v>1071.9144000000003</v>
      </c>
      <c r="X45" s="292">
        <v>1</v>
      </c>
      <c r="Y45" s="255">
        <v>220534.40682294316</v>
      </c>
      <c r="Z45" s="119">
        <v>252790.52980624681</v>
      </c>
      <c r="AA45" s="295">
        <v>714.60960000000023</v>
      </c>
      <c r="AB45" s="189">
        <v>1.0763006421123879E-2</v>
      </c>
      <c r="AC45" s="189">
        <v>1.0821135936999626E-2</v>
      </c>
      <c r="AD45" s="263">
        <v>47040.058833659161</v>
      </c>
      <c r="AE45" s="263">
        <v>1071.9144000000003</v>
      </c>
      <c r="AF45" s="296">
        <v>2</v>
      </c>
      <c r="AG45" s="263">
        <v>220534.40682294316</v>
      </c>
      <c r="AH45" s="117">
        <v>267574.46565660229</v>
      </c>
      <c r="AI45" s="146">
        <v>714.60960000000023</v>
      </c>
      <c r="AJ45" s="256">
        <v>4.2189329763677149E-3</v>
      </c>
      <c r="AK45" s="256">
        <v>4.227845203051972E-3</v>
      </c>
      <c r="AL45" s="255">
        <v>37397.303635562836</v>
      </c>
      <c r="AM45" s="255">
        <v>1071.9144000000003</v>
      </c>
      <c r="AN45" s="292">
        <v>1</v>
      </c>
      <c r="AO45" s="255">
        <v>220534.40682294316</v>
      </c>
      <c r="AP45" s="119">
        <v>257931.71045850599</v>
      </c>
      <c r="AQ45" s="295">
        <v>714.60960000000023</v>
      </c>
      <c r="AR45" s="189">
        <v>-2.6899199673666729E-2</v>
      </c>
      <c r="AS45" s="189">
        <v>-2.6540638399692673E-2</v>
      </c>
      <c r="AT45" s="263">
        <v>34434.400017339227</v>
      </c>
      <c r="AU45" s="263">
        <v>1071.9144000000003</v>
      </c>
      <c r="AV45" s="296">
        <v>1</v>
      </c>
      <c r="AW45" s="263">
        <v>220534.40682294316</v>
      </c>
      <c r="AX45" s="117">
        <v>254968.8068402824</v>
      </c>
      <c r="AY45" s="146">
        <v>714.60960000000023</v>
      </c>
      <c r="AZ45" s="256">
        <v>3.3239460846292611E-2</v>
      </c>
      <c r="BA45" s="256">
        <v>3.379806376315142E-2</v>
      </c>
      <c r="BB45" s="255">
        <v>46328.440725025714</v>
      </c>
      <c r="BC45" s="255">
        <v>1071.9144000000003</v>
      </c>
      <c r="BD45" s="292">
        <v>2</v>
      </c>
      <c r="BE45" s="255">
        <v>98570.604784704628</v>
      </c>
      <c r="BF45" s="119">
        <v>144899.04550973035</v>
      </c>
      <c r="BG45" s="295">
        <v>714.60960000000023</v>
      </c>
      <c r="BH45" s="189">
        <v>3.7365080931973028E-2</v>
      </c>
      <c r="BI45" s="189">
        <v>3.8071931935706349E-2</v>
      </c>
      <c r="BJ45" s="263">
        <v>30283.473208213753</v>
      </c>
      <c r="BK45" s="263">
        <v>1071.9144000000003</v>
      </c>
      <c r="BL45" s="296">
        <v>2</v>
      </c>
      <c r="BM45" s="263">
        <v>220534.40682294316</v>
      </c>
      <c r="BN45" s="117">
        <v>250817.88003115691</v>
      </c>
      <c r="BO45" s="146">
        <v>714.60960000000023</v>
      </c>
      <c r="BP45" s="256">
        <v>-5.6913481501370648E-2</v>
      </c>
      <c r="BQ45" s="256">
        <v>-5.5324202237322817E-2</v>
      </c>
      <c r="BR45" s="255">
        <v>31228.64592116046</v>
      </c>
      <c r="BS45" s="255">
        <v>1071.9144000000003</v>
      </c>
      <c r="BT45" s="292">
        <v>1</v>
      </c>
      <c r="BU45" s="255">
        <v>220534.40682294316</v>
      </c>
      <c r="BV45" s="119">
        <v>251763.05274410362</v>
      </c>
      <c r="BW45" s="295">
        <v>714.60960000000023</v>
      </c>
      <c r="BX45" s="189">
        <v>-3.4472436147450831E-2</v>
      </c>
      <c r="BY45" s="189">
        <v>-3.3885030829959972E-2</v>
      </c>
      <c r="BZ45" s="263">
        <v>56197.64686275462</v>
      </c>
      <c r="CA45" s="263">
        <v>1071.9144000000003</v>
      </c>
      <c r="CB45" s="296">
        <v>1</v>
      </c>
      <c r="CC45" s="263">
        <v>220534.40682294316</v>
      </c>
      <c r="CD45" s="117">
        <v>276732.05368569779</v>
      </c>
      <c r="CE45" s="146">
        <v>714.60960000000023</v>
      </c>
      <c r="CF45" s="256">
        <v>3.4582849250603648E-2</v>
      </c>
      <c r="CG45" s="256">
        <v>3.5187789356031063E-2</v>
      </c>
      <c r="CH45" s="255">
        <v>26852.765045472057</v>
      </c>
      <c r="CI45" s="255">
        <v>1071.9144000000003</v>
      </c>
      <c r="CJ45" s="292">
        <v>1</v>
      </c>
      <c r="CK45" s="255">
        <v>76470.855336016233</v>
      </c>
      <c r="CL45" s="119">
        <v>103323.62038148829</v>
      </c>
      <c r="CM45" s="295">
        <v>714.60960000000023</v>
      </c>
      <c r="CN45" s="189">
        <v>6.3495594810189819E-3</v>
      </c>
      <c r="CO45" s="189">
        <v>6.369760667398916E-3</v>
      </c>
      <c r="CP45" s="263">
        <v>55239.533948222437</v>
      </c>
      <c r="CQ45" s="263">
        <v>1071.9144000000003</v>
      </c>
      <c r="CR45" s="296">
        <v>2</v>
      </c>
      <c r="CS45" s="263">
        <v>220534.40682294316</v>
      </c>
      <c r="CT45" s="117">
        <v>275773.94077116559</v>
      </c>
      <c r="CU45" s="146">
        <v>714.60960000000023</v>
      </c>
      <c r="CV45" s="256">
        <v>-9.3962010081863653E-2</v>
      </c>
      <c r="CW45" s="256">
        <v>-8.9682655534730871E-2</v>
      </c>
      <c r="CX45" s="255">
        <v>50639.997942584712</v>
      </c>
      <c r="CY45" s="255">
        <v>1071.9144000000003</v>
      </c>
      <c r="CZ45" s="292">
        <v>2</v>
      </c>
      <c r="DA45" s="255">
        <v>72337.153805439651</v>
      </c>
      <c r="DB45" s="119">
        <v>122977.15174802436</v>
      </c>
      <c r="DC45" s="295">
        <v>714.60960000000023</v>
      </c>
      <c r="DD45" s="189">
        <v>3.2923931803938718E-2</v>
      </c>
      <c r="DE45" s="189">
        <v>3.3471921906424562E-2</v>
      </c>
      <c r="DF45" s="263">
        <v>32406.316388295123</v>
      </c>
      <c r="DG45" s="263">
        <v>1071.9144000000003</v>
      </c>
      <c r="DH45" s="296">
        <v>2</v>
      </c>
      <c r="DI45" s="263">
        <v>220534.40682294316</v>
      </c>
      <c r="DJ45" s="117">
        <v>252940.72321123828</v>
      </c>
      <c r="DK45" s="146">
        <v>714.60960000000023</v>
      </c>
      <c r="DL45" s="256">
        <v>-4.5622079619848169E-2</v>
      </c>
      <c r="DM45" s="256">
        <v>-4.4597039777913294E-2</v>
      </c>
      <c r="DN45" s="255">
        <v>35895.908189876187</v>
      </c>
      <c r="DO45" s="255">
        <v>1071.9144000000003</v>
      </c>
      <c r="DP45" s="292">
        <v>2</v>
      </c>
      <c r="DQ45" s="255">
        <v>220534.40682294316</v>
      </c>
      <c r="DR45" s="119">
        <v>256430.31501281934</v>
      </c>
      <c r="DS45" s="295">
        <v>714.60960000000023</v>
      </c>
      <c r="DT45" s="189">
        <v>-4.9101388330339224E-2</v>
      </c>
      <c r="DU45" s="189">
        <v>-4.7915405462563676E-2</v>
      </c>
      <c r="DV45" s="263">
        <v>33016.993898405191</v>
      </c>
      <c r="DW45" s="263">
        <v>1071.9144000000003</v>
      </c>
      <c r="DX45" s="296">
        <v>1</v>
      </c>
      <c r="DY45" s="263">
        <v>220534.40682294316</v>
      </c>
      <c r="DZ45" s="117">
        <v>253551.40072134836</v>
      </c>
      <c r="EA45" s="146">
        <v>714.60960000000023</v>
      </c>
      <c r="EB45" s="256">
        <v>4.9569980963324517E-2</v>
      </c>
      <c r="EC45" s="256">
        <v>5.0819126976563211E-2</v>
      </c>
      <c r="ED45" s="255">
        <v>41039.878203036023</v>
      </c>
      <c r="EE45" s="255">
        <v>1071.9144000000003</v>
      </c>
      <c r="EF45" s="292">
        <v>1</v>
      </c>
      <c r="EG45" s="255">
        <v>96105.785191765084</v>
      </c>
      <c r="EH45" s="119">
        <v>137145.66339480111</v>
      </c>
      <c r="EI45" s="295">
        <v>714.60960000000023</v>
      </c>
      <c r="EJ45" s="189">
        <v>-7.6803780935773211E-2</v>
      </c>
      <c r="EK45" s="189">
        <v>-7.3928451327417877E-2</v>
      </c>
      <c r="EL45" s="263">
        <v>29088.578915405189</v>
      </c>
      <c r="EM45" s="263">
        <v>1071.9144000000003</v>
      </c>
      <c r="EN45" s="296">
        <v>1</v>
      </c>
      <c r="EO45" s="263">
        <v>220534.40682294316</v>
      </c>
      <c r="EP45" s="117">
        <v>249622.98573834833</v>
      </c>
      <c r="EQ45" s="146">
        <v>714.60960000000023</v>
      </c>
      <c r="ER45" s="256">
        <v>-2.0412682212626137E-2</v>
      </c>
      <c r="ES45" s="256">
        <v>-2.0205753794882875E-2</v>
      </c>
      <c r="ET45" s="255">
        <v>31611.644166617461</v>
      </c>
      <c r="EU45" s="255">
        <v>1071.9144000000003</v>
      </c>
      <c r="EV45" s="292">
        <v>1</v>
      </c>
      <c r="EW45" s="255">
        <v>220534.40682294316</v>
      </c>
      <c r="EX45" s="119">
        <v>252146.05098956061</v>
      </c>
      <c r="EY45" s="295">
        <v>714.60960000000023</v>
      </c>
      <c r="EZ45" s="189">
        <v>7.1231952254350639E-2</v>
      </c>
      <c r="FA45" s="189">
        <v>7.3830274336486257E-2</v>
      </c>
      <c r="FB45" s="263">
        <v>35059.037075766901</v>
      </c>
      <c r="FC45" s="263">
        <v>1071.9144000000003</v>
      </c>
      <c r="FD45" s="296">
        <v>1</v>
      </c>
      <c r="FE45" s="263">
        <v>220534.40682294316</v>
      </c>
      <c r="FF45" s="117">
        <v>255593.44389871007</v>
      </c>
      <c r="FG45" s="146">
        <v>714.60960000000023</v>
      </c>
      <c r="FH45" s="256">
        <v>-2.2507181493743797E-2</v>
      </c>
      <c r="FI45" s="256">
        <v>-2.2255784495843423E-2</v>
      </c>
      <c r="FJ45" s="255">
        <v>60306.955742671285</v>
      </c>
      <c r="FK45" s="255">
        <v>1071.9144000000003</v>
      </c>
      <c r="FL45" s="292">
        <v>1</v>
      </c>
      <c r="FM45" s="255">
        <v>220534.40682294316</v>
      </c>
      <c r="FN45" s="119">
        <v>280841.36256561446</v>
      </c>
      <c r="FO45" s="295">
        <v>714.60960000000023</v>
      </c>
      <c r="FP45" s="189">
        <v>4.0725875574007878E-4</v>
      </c>
      <c r="FQ45" s="189">
        <v>4.0734169684619737E-4</v>
      </c>
      <c r="FR45" s="263">
        <v>60450.756378739075</v>
      </c>
      <c r="FS45" s="263">
        <v>1071.9144000000003</v>
      </c>
      <c r="FT45" s="296">
        <v>1</v>
      </c>
      <c r="FU45" s="263">
        <v>85188.384564214313</v>
      </c>
      <c r="FV45" s="117">
        <v>145639.14094295338</v>
      </c>
      <c r="FW45" s="146">
        <v>714.60960000000023</v>
      </c>
      <c r="FX45" s="256">
        <v>2.9113004271047935E-2</v>
      </c>
      <c r="FY45" s="256">
        <v>2.9540930424134082E-2</v>
      </c>
      <c r="FZ45" s="255">
        <v>46646.480474624601</v>
      </c>
      <c r="GA45" s="255">
        <v>1071.9144000000003</v>
      </c>
      <c r="GB45" s="292">
        <v>1</v>
      </c>
      <c r="GC45" s="255">
        <v>75011.932406076608</v>
      </c>
      <c r="GD45" s="119">
        <v>121658.41288070122</v>
      </c>
      <c r="GE45" s="295">
        <v>714.60960000000023</v>
      </c>
      <c r="GF45" s="189">
        <v>-9.7406468106396679E-2</v>
      </c>
      <c r="GG45" s="189">
        <v>-9.2812811476613577E-2</v>
      </c>
      <c r="GH45" s="263">
        <v>26243.490853228559</v>
      </c>
      <c r="GI45" s="263">
        <v>1071.9144000000003</v>
      </c>
      <c r="GJ45" s="296">
        <v>1</v>
      </c>
      <c r="GK45" s="263">
        <v>220534.40682294316</v>
      </c>
      <c r="GL45" s="117">
        <v>246777.89767617171</v>
      </c>
      <c r="GM45" s="146">
        <v>714.60960000000023</v>
      </c>
      <c r="GN45" s="256">
        <v>3.294285885636538E-2</v>
      </c>
      <c r="GO45" s="256">
        <v>3.34914826687851E-2</v>
      </c>
      <c r="GP45" s="255">
        <v>39763.839745191457</v>
      </c>
      <c r="GQ45" s="255">
        <v>1071.9144000000003</v>
      </c>
      <c r="GR45" s="292">
        <v>2</v>
      </c>
      <c r="GS45" s="255">
        <v>69956.610373046511</v>
      </c>
      <c r="GT45" s="119">
        <v>109720.45011823796</v>
      </c>
      <c r="GU45" s="295">
        <v>714.60960000000023</v>
      </c>
      <c r="GV45" s="189">
        <v>-7.5417847256785409E-2</v>
      </c>
      <c r="GW45" s="189">
        <v>-7.2644087763185428E-2</v>
      </c>
      <c r="GX45" s="263">
        <v>30022.273306022213</v>
      </c>
      <c r="GY45" s="263">
        <v>1071.9144000000003</v>
      </c>
      <c r="GZ45" s="296">
        <v>1</v>
      </c>
      <c r="HA45" s="263">
        <v>65777.476037155138</v>
      </c>
      <c r="HB45" s="117">
        <v>95799.749343177347</v>
      </c>
      <c r="HC45" s="146">
        <v>714.60960000000023</v>
      </c>
      <c r="HD45" s="256">
        <v>2.5009597601728363E-2</v>
      </c>
      <c r="HE45" s="256">
        <v>2.5324961137824786E-2</v>
      </c>
      <c r="HF45" s="255">
        <v>26387.370447196714</v>
      </c>
      <c r="HG45" s="255">
        <v>1071.9144000000003</v>
      </c>
      <c r="HH45" s="292">
        <v>2</v>
      </c>
      <c r="HI45" s="255">
        <v>220534.40682294316</v>
      </c>
      <c r="HJ45" s="119">
        <v>246921.77727013986</v>
      </c>
      <c r="HK45" s="295">
        <v>714.60960000000023</v>
      </c>
      <c r="HL45" s="189">
        <v>-1.7984968001958042E-2</v>
      </c>
      <c r="HM45" s="189">
        <v>-1.7824203688018403E-2</v>
      </c>
      <c r="HN45" s="263">
        <v>36653.489724947191</v>
      </c>
      <c r="HO45" s="263">
        <v>1071.9144000000003</v>
      </c>
      <c r="HP45" s="296">
        <v>2</v>
      </c>
      <c r="HQ45" s="263">
        <v>220534.40682294316</v>
      </c>
      <c r="HR45" s="117">
        <v>257187.89654789036</v>
      </c>
      <c r="HS45" s="146">
        <v>714.60960000000023</v>
      </c>
      <c r="HT45" s="256">
        <v>-7.5351715439292205E-3</v>
      </c>
      <c r="HU45" s="256">
        <v>-7.5068533110526081E-3</v>
      </c>
      <c r="HV45" s="255">
        <v>27360.167116276116</v>
      </c>
      <c r="HW45" s="255">
        <v>1071.9144000000003</v>
      </c>
      <c r="HX45" s="292">
        <v>2</v>
      </c>
      <c r="HY45" s="255">
        <v>220534.40682294316</v>
      </c>
      <c r="HZ45" s="119">
        <v>247894.57393921926</v>
      </c>
      <c r="IA45" s="295">
        <v>714.60960000000023</v>
      </c>
      <c r="IB45" s="189">
        <v>-5.7011892915836894E-2</v>
      </c>
      <c r="IC45" s="189">
        <v>-5.5417164544441566E-2</v>
      </c>
      <c r="ID45" s="263">
        <v>28346.410212418657</v>
      </c>
      <c r="IE45" s="263">
        <v>1071.9144000000003</v>
      </c>
      <c r="IF45" s="296">
        <v>2</v>
      </c>
      <c r="IG45" s="263">
        <v>120501.25801398289</v>
      </c>
      <c r="IH45" s="117">
        <v>148847.66822640155</v>
      </c>
      <c r="II45" s="146">
        <v>714.60960000000023</v>
      </c>
      <c r="IJ45" s="256">
        <v>5.8725934391136922E-2</v>
      </c>
      <c r="IK45" s="256">
        <v>6.0484558562752033E-2</v>
      </c>
      <c r="IL45" s="255">
        <v>34812.626086049546</v>
      </c>
      <c r="IM45" s="255">
        <v>1071.9144000000003</v>
      </c>
      <c r="IN45" s="292">
        <v>2</v>
      </c>
      <c r="IO45" s="255">
        <v>220534.40682294316</v>
      </c>
      <c r="IP45" s="119">
        <v>255347.0329089927</v>
      </c>
      <c r="IQ45" s="295">
        <v>714.60960000000023</v>
      </c>
      <c r="IR45" s="189">
        <v>4.7752449840696425E-2</v>
      </c>
      <c r="IS45" s="189">
        <v>4.8910965106111925E-2</v>
      </c>
      <c r="IT45" s="263">
        <v>37145.011733182793</v>
      </c>
      <c r="IU45" s="263">
        <v>1071.9144000000003</v>
      </c>
      <c r="IV45" s="296">
        <v>2</v>
      </c>
      <c r="IW45" s="263">
        <v>220534.40682294316</v>
      </c>
      <c r="IX45" s="117">
        <v>257679.41855612595</v>
      </c>
      <c r="IY45" s="146">
        <v>714.60960000000023</v>
      </c>
      <c r="IZ45" s="256">
        <v>8.4393466640246578E-2</v>
      </c>
      <c r="JA45" s="256">
        <v>8.8056923697727107E-2</v>
      </c>
      <c r="JB45" s="255">
        <v>59007.384902208578</v>
      </c>
      <c r="JC45" s="255">
        <v>1071.9144000000003</v>
      </c>
      <c r="JD45" s="292">
        <v>2</v>
      </c>
      <c r="JE45" s="255">
        <v>220534.40682294316</v>
      </c>
      <c r="JF45" s="119">
        <v>279541.79172515171</v>
      </c>
      <c r="JG45" s="295">
        <v>714.60960000000023</v>
      </c>
      <c r="JH45" s="189">
        <v>-1.4640687030449274E-2</v>
      </c>
      <c r="JI45" s="189">
        <v>-1.4534033301124016E-2</v>
      </c>
      <c r="JJ45" s="263">
        <v>34025.126238419434</v>
      </c>
      <c r="JK45" s="263">
        <v>1071.9144000000003</v>
      </c>
      <c r="JL45" s="296">
        <v>1</v>
      </c>
      <c r="JM45" s="263">
        <v>37792.653089237763</v>
      </c>
      <c r="JN45" s="117">
        <v>71817.77932765719</v>
      </c>
      <c r="JO45" s="146">
        <v>714.60960000000023</v>
      </c>
      <c r="JP45" s="256">
        <v>9.6312734955006446E-2</v>
      </c>
      <c r="JQ45" s="256">
        <v>0.10110336366479489</v>
      </c>
      <c r="JR45" s="255">
        <v>42674.087790468831</v>
      </c>
      <c r="JS45" s="255">
        <v>1071.9144000000003</v>
      </c>
      <c r="JT45" s="292">
        <v>2</v>
      </c>
      <c r="JU45" s="255">
        <v>67776.22620708833</v>
      </c>
      <c r="JV45" s="119">
        <v>110450.31399755715</v>
      </c>
      <c r="JW45" s="295">
        <v>714.60960000000023</v>
      </c>
      <c r="JX45" s="189">
        <v>4.9930008542772797E-2</v>
      </c>
      <c r="JY45" s="189">
        <v>5.1197518954973376E-2</v>
      </c>
      <c r="JZ45" s="263">
        <v>40947.333785793111</v>
      </c>
      <c r="KA45" s="263">
        <v>1071.9144000000003</v>
      </c>
      <c r="KB45" s="296">
        <v>1</v>
      </c>
      <c r="KC45" s="263">
        <v>220534.40682294316</v>
      </c>
      <c r="KD45" s="117">
        <v>261481.74060873626</v>
      </c>
      <c r="KE45" s="146">
        <v>714.60960000000023</v>
      </c>
      <c r="KF45" s="256">
        <v>-1.3996213193031943E-3</v>
      </c>
      <c r="KG45" s="256">
        <v>-1.3986423061869147E-3</v>
      </c>
      <c r="KH45" s="255">
        <v>26992.586810207798</v>
      </c>
      <c r="KI45" s="255">
        <v>1071.9144000000003</v>
      </c>
      <c r="KJ45" s="292">
        <v>2</v>
      </c>
      <c r="KK45" s="255">
        <v>220534.40682294316</v>
      </c>
      <c r="KL45" s="119">
        <v>247526.99363315097</v>
      </c>
      <c r="KM45" s="295">
        <v>714.60960000000023</v>
      </c>
      <c r="KN45" s="189">
        <v>3.6867586837159766E-2</v>
      </c>
      <c r="KO45" s="189">
        <v>3.7555625719872587E-2</v>
      </c>
      <c r="KP45" s="263">
        <v>31652.102518289779</v>
      </c>
      <c r="KQ45" s="263">
        <v>1071.9144000000003</v>
      </c>
      <c r="KR45" s="296">
        <v>2</v>
      </c>
      <c r="KS45" s="263">
        <v>220534.40682294316</v>
      </c>
      <c r="KT45" s="117">
        <v>252186.50934123294</v>
      </c>
      <c r="KU45" s="146">
        <v>714.60960000000023</v>
      </c>
      <c r="KV45" s="256">
        <v>6.9971217749401321E-2</v>
      </c>
      <c r="KW45" s="256">
        <v>7.2477312499212632E-2</v>
      </c>
      <c r="KX45" s="255">
        <v>51103.069940172929</v>
      </c>
      <c r="KY45" s="255">
        <v>1071.9144000000003</v>
      </c>
      <c r="KZ45" s="292">
        <v>1</v>
      </c>
      <c r="LA45" s="255">
        <v>220534.40682294316</v>
      </c>
      <c r="LB45" s="119">
        <v>271637.47676311608</v>
      </c>
      <c r="LC45" s="295">
        <v>714.60960000000023</v>
      </c>
      <c r="LD45" s="189">
        <v>-5.3315010847561857E-2</v>
      </c>
      <c r="LE45" s="189">
        <v>-5.1918690459441086E-2</v>
      </c>
      <c r="LF45" s="263">
        <v>44907.761556374542</v>
      </c>
      <c r="LG45" s="263">
        <v>1071.9144000000003</v>
      </c>
      <c r="LH45" s="296">
        <v>2</v>
      </c>
      <c r="LI45" s="263">
        <v>220534.40682294316</v>
      </c>
      <c r="LJ45" s="117">
        <v>265442.16837931768</v>
      </c>
      <c r="LK45" s="146">
        <v>714.60960000000023</v>
      </c>
      <c r="LL45" s="256">
        <v>6.4139993328460113E-2</v>
      </c>
      <c r="LM45" s="256">
        <v>6.6241655032051261E-2</v>
      </c>
      <c r="LN45" s="255">
        <v>52747.278949571359</v>
      </c>
      <c r="LO45" s="255">
        <v>1071.9144000000003</v>
      </c>
      <c r="LP45" s="292">
        <v>1</v>
      </c>
      <c r="LQ45" s="255">
        <v>220534.40682294316</v>
      </c>
      <c r="LR45" s="119">
        <v>273281.68577251449</v>
      </c>
      <c r="LS45" s="295">
        <v>714.60960000000023</v>
      </c>
      <c r="LT45" s="189">
        <v>1.9246185636768103E-2</v>
      </c>
      <c r="LU45" s="189">
        <v>1.9432587388048317E-2</v>
      </c>
      <c r="LV45" s="263">
        <v>37922.88612336151</v>
      </c>
      <c r="LW45" s="263">
        <v>1071.9144000000003</v>
      </c>
      <c r="LX45" s="296">
        <v>2</v>
      </c>
      <c r="LY45" s="263">
        <v>220534.40682294316</v>
      </c>
      <c r="LZ45" s="117">
        <v>258457.29294630466</v>
      </c>
      <c r="MA45" s="146">
        <v>714.60960000000023</v>
      </c>
      <c r="MB45" s="256">
        <v>-7.8007132879861787E-2</v>
      </c>
      <c r="MC45" s="256">
        <v>-7.5042171093061549E-2</v>
      </c>
      <c r="MD45" s="255">
        <v>25325.897517989608</v>
      </c>
      <c r="ME45" s="255">
        <v>1071.9144000000003</v>
      </c>
      <c r="MF45" s="292">
        <v>2</v>
      </c>
      <c r="MG45" s="255">
        <v>220534.40682294316</v>
      </c>
      <c r="MH45" s="119">
        <v>245860.30434093275</v>
      </c>
      <c r="MI45" s="295">
        <v>714.60960000000023</v>
      </c>
      <c r="MJ45" s="189">
        <v>1.6509587895041635E-3</v>
      </c>
      <c r="MK45" s="189">
        <v>1.6523223722695324E-3</v>
      </c>
      <c r="ML45" s="263">
        <v>49283.661633982789</v>
      </c>
      <c r="MM45" s="263">
        <v>1071.9144000000003</v>
      </c>
      <c r="MN45" s="296">
        <v>1</v>
      </c>
      <c r="MO45" s="263">
        <v>220534.40682294316</v>
      </c>
      <c r="MP45" s="117">
        <v>269818.06845692592</v>
      </c>
      <c r="MQ45" s="146">
        <v>714.60960000000023</v>
      </c>
      <c r="MR45" s="256">
        <v>-2.6632585729041208E-3</v>
      </c>
      <c r="MS45" s="256">
        <v>-2.6597152460875462E-3</v>
      </c>
      <c r="MT45" s="255">
        <v>42784.011342312624</v>
      </c>
      <c r="MU45" s="255">
        <v>1071.9144000000003</v>
      </c>
      <c r="MV45" s="292">
        <v>2</v>
      </c>
      <c r="MW45" s="255">
        <v>157405.39977124508</v>
      </c>
      <c r="MX45" s="119">
        <v>200189.4111135577</v>
      </c>
      <c r="MY45" s="295">
        <v>714.60960000000023</v>
      </c>
      <c r="MZ45" s="189">
        <v>2.374960279887563E-2</v>
      </c>
      <c r="NA45" s="189">
        <v>2.403387057006845E-2</v>
      </c>
      <c r="NB45" s="263">
        <v>31581.16869935342</v>
      </c>
      <c r="NC45" s="263">
        <v>1071.9144000000003</v>
      </c>
      <c r="ND45" s="296">
        <v>1</v>
      </c>
      <c r="NE45" s="263">
        <v>220534.40682294316</v>
      </c>
      <c r="NF45" s="117">
        <v>252115.57552229657</v>
      </c>
      <c r="NG45" s="146">
        <v>714.60960000000023</v>
      </c>
      <c r="NH45" s="256">
        <v>-4.5201852709830632E-2</v>
      </c>
      <c r="NI45" s="256">
        <v>-4.4195469374682106E-2</v>
      </c>
      <c r="NJ45" s="255">
        <v>59119.129253864914</v>
      </c>
      <c r="NK45" s="255">
        <v>1071.9144000000003</v>
      </c>
      <c r="NL45" s="292">
        <v>1</v>
      </c>
      <c r="NM45" s="255">
        <v>220534.40682294316</v>
      </c>
      <c r="NN45" s="119">
        <v>279653.53607680806</v>
      </c>
      <c r="NO45" s="295">
        <v>714.60960000000023</v>
      </c>
      <c r="NP45" s="189">
        <v>2.2666199061497729E-2</v>
      </c>
      <c r="NQ45" s="189">
        <v>2.292502921738393E-2</v>
      </c>
      <c r="NR45" s="263">
        <v>53675.930041768144</v>
      </c>
      <c r="NS45" s="263">
        <v>1071.9144000000003</v>
      </c>
      <c r="NT45" s="296">
        <v>2</v>
      </c>
      <c r="NU45" s="263">
        <v>220534.40682294316</v>
      </c>
      <c r="NV45" s="117">
        <v>274210.33686471131</v>
      </c>
      <c r="NW45" s="146">
        <v>714.60960000000023</v>
      </c>
      <c r="NX45" s="256">
        <v>-5.1175813685959901E-2</v>
      </c>
      <c r="NY45" s="256">
        <v>-4.9888386777417471E-2</v>
      </c>
      <c r="NZ45" s="255">
        <v>38481.092271948793</v>
      </c>
      <c r="OA45" s="255">
        <v>1071.9144000000003</v>
      </c>
      <c r="OB45" s="292">
        <v>2</v>
      </c>
      <c r="OC45" s="255">
        <v>220534.40682294316</v>
      </c>
      <c r="OD45" s="119">
        <v>259015.49909489194</v>
      </c>
      <c r="OE45" s="295">
        <v>714.60960000000023</v>
      </c>
      <c r="OF45" s="189">
        <v>-4.9397469893321576E-2</v>
      </c>
      <c r="OG45" s="189">
        <v>-4.8197258429613199E-2</v>
      </c>
      <c r="OH45" s="263">
        <v>30654.356699018383</v>
      </c>
      <c r="OI45" s="263">
        <v>1071.9144000000003</v>
      </c>
      <c r="OJ45" s="296">
        <v>2</v>
      </c>
      <c r="OK45" s="263">
        <v>220534.40682294316</v>
      </c>
      <c r="OL45" s="117">
        <v>251188.76352196155</v>
      </c>
      <c r="OM45" s="146">
        <v>714.60960000000023</v>
      </c>
      <c r="ON45" s="256">
        <v>1.3474930174431014E-2</v>
      </c>
      <c r="OO45" s="256">
        <v>1.3566126205705631E-2</v>
      </c>
      <c r="OP45" s="255">
        <v>33819.445384523744</v>
      </c>
      <c r="OQ45" s="255">
        <v>1071.9144000000003</v>
      </c>
      <c r="OR45" s="292">
        <v>1</v>
      </c>
      <c r="OS45" s="255">
        <v>63998.595501436736</v>
      </c>
      <c r="OT45" s="119">
        <v>97818.040885960479</v>
      </c>
      <c r="OU45" s="295">
        <v>714.60960000000023</v>
      </c>
      <c r="OV45" s="189">
        <v>-3.9697524825904752E-2</v>
      </c>
      <c r="OW45" s="189">
        <v>-3.8919901938464285E-2</v>
      </c>
      <c r="OX45" s="263">
        <v>34612.471919521377</v>
      </c>
      <c r="OY45" s="263">
        <v>1071.9144000000003</v>
      </c>
      <c r="OZ45" s="296">
        <v>1</v>
      </c>
      <c r="PA45" s="263">
        <v>220534.40682294316</v>
      </c>
      <c r="PB45" s="117">
        <v>255146.87874246453</v>
      </c>
      <c r="PC45" s="146">
        <v>714.60960000000023</v>
      </c>
      <c r="PD45" s="256">
        <v>9.0831904011971235E-2</v>
      </c>
      <c r="PE45" s="256">
        <v>9.5084910406105783E-2</v>
      </c>
      <c r="PF45" s="255">
        <v>38007.516888675105</v>
      </c>
      <c r="PG45" s="255">
        <v>1071.9144000000003</v>
      </c>
      <c r="PH45" s="292">
        <v>1</v>
      </c>
      <c r="PI45" s="255">
        <v>75011.932406076608</v>
      </c>
      <c r="PJ45" s="119">
        <v>113019.44929475171</v>
      </c>
      <c r="PK45" s="295">
        <v>714.60960000000023</v>
      </c>
      <c r="PL45" s="189">
        <v>8.5631903348410993E-4</v>
      </c>
      <c r="PM45" s="189">
        <v>8.5668577930397838E-4</v>
      </c>
      <c r="PN45" s="263">
        <v>49039.010999443984</v>
      </c>
      <c r="PO45" s="263">
        <v>1071.9144000000003</v>
      </c>
      <c r="PP45" s="296">
        <v>2</v>
      </c>
      <c r="PQ45" s="263">
        <v>98570.604784704628</v>
      </c>
      <c r="PR45" s="117">
        <v>147609.61578414863</v>
      </c>
      <c r="PS45" s="146">
        <v>714.60960000000023</v>
      </c>
      <c r="PT45" s="256">
        <v>5.03376202940218E-2</v>
      </c>
      <c r="PU45" s="256">
        <v>5.1626086755285128E-2</v>
      </c>
      <c r="PV45" s="255">
        <v>64232.932475222675</v>
      </c>
      <c r="PW45" s="255">
        <v>1071.9144000000003</v>
      </c>
      <c r="PX45" s="292">
        <v>1</v>
      </c>
      <c r="PY45" s="255">
        <v>64862.129742076737</v>
      </c>
      <c r="PZ45" s="119">
        <v>129095.06221729942</v>
      </c>
      <c r="QA45" s="295">
        <v>714.60960000000023</v>
      </c>
      <c r="QB45" s="189">
        <v>8.5349409946580794E-3</v>
      </c>
      <c r="QC45" s="189">
        <v>8.5714674466341734E-3</v>
      </c>
      <c r="QD45" s="263">
        <v>35459.64915722287</v>
      </c>
      <c r="QE45" s="263">
        <v>1071.9144000000003</v>
      </c>
      <c r="QF45" s="296">
        <v>1</v>
      </c>
      <c r="QG45" s="263">
        <v>96105.785191765084</v>
      </c>
      <c r="QH45" s="117">
        <v>131565.43434898794</v>
      </c>
      <c r="QI45" s="146">
        <v>714.60960000000023</v>
      </c>
      <c r="QJ45" s="256">
        <v>-2.5784776856719354E-2</v>
      </c>
      <c r="QK45" s="256">
        <v>-2.5455188362948911E-2</v>
      </c>
      <c r="QL45" s="255">
        <v>39665.446245509738</v>
      </c>
      <c r="QM45" s="255">
        <v>1071.9144000000003</v>
      </c>
      <c r="QN45" s="292">
        <v>1</v>
      </c>
      <c r="QO45" s="255">
        <v>220534.40682294316</v>
      </c>
      <c r="QP45" s="119">
        <v>260199.85306845291</v>
      </c>
      <c r="QQ45" s="295">
        <v>714.60960000000023</v>
      </c>
      <c r="QR45" s="189">
        <v>7.0720576991951606E-3</v>
      </c>
      <c r="QS45" s="189">
        <v>7.0971237539338983E-3</v>
      </c>
      <c r="QT45" s="263">
        <v>30378.701652477917</v>
      </c>
      <c r="QU45" s="263">
        <v>1071.9144000000003</v>
      </c>
      <c r="QV45" s="296">
        <v>2</v>
      </c>
      <c r="QW45" s="263">
        <v>220534.40682294316</v>
      </c>
      <c r="QX45" s="117">
        <v>250913.10847542109</v>
      </c>
      <c r="QY45" s="146">
        <v>714.60960000000023</v>
      </c>
      <c r="QZ45" s="256">
        <v>2.6038570493412679E-2</v>
      </c>
      <c r="RA45" s="256">
        <v>2.6380535713679265E-2</v>
      </c>
      <c r="RB45" s="255">
        <v>26181.80551028817</v>
      </c>
      <c r="RC45" s="255">
        <v>1071.9144000000003</v>
      </c>
      <c r="RD45" s="292">
        <v>1</v>
      </c>
      <c r="RE45" s="255">
        <v>220534.40682294316</v>
      </c>
      <c r="RF45" s="119">
        <v>246716.21233323132</v>
      </c>
      <c r="RG45" s="295">
        <v>714.60960000000023</v>
      </c>
      <c r="RH45" s="189">
        <v>-3.2567530934639087E-3</v>
      </c>
      <c r="RI45" s="189">
        <v>-3.2514556255167637E-3</v>
      </c>
      <c r="RJ45" s="263">
        <v>35838.659268532312</v>
      </c>
      <c r="RK45" s="263">
        <v>1071.9144000000003</v>
      </c>
      <c r="RL45" s="296">
        <v>2</v>
      </c>
      <c r="RM45" s="263">
        <v>220534.40682294316</v>
      </c>
      <c r="RN45" s="117">
        <v>256373.06609147548</v>
      </c>
      <c r="RO45" s="146">
        <v>714.60960000000023</v>
      </c>
      <c r="RP45" s="256">
        <v>-1.2003121663075003E-2</v>
      </c>
      <c r="RQ45" s="256">
        <v>-1.1931371560236714E-2</v>
      </c>
      <c r="RR45" s="255">
        <v>33572.263733036998</v>
      </c>
      <c r="RS45" s="255">
        <v>1071.9144000000003</v>
      </c>
      <c r="RT45" s="292">
        <v>2</v>
      </c>
      <c r="RU45" s="255">
        <v>220534.40682294316</v>
      </c>
      <c r="RV45" s="119">
        <v>254106.67055598015</v>
      </c>
      <c r="RW45" s="295">
        <v>714.60960000000023</v>
      </c>
      <c r="RX45" s="189">
        <v>-1.1846708971477684E-2</v>
      </c>
      <c r="RY45" s="189">
        <v>-1.1776812999434449E-2</v>
      </c>
      <c r="RZ45" s="263">
        <v>39434.427045376789</v>
      </c>
      <c r="SA45" s="263">
        <v>1071.9144000000003</v>
      </c>
      <c r="SB45" s="296">
        <v>1</v>
      </c>
      <c r="SC45" s="263">
        <v>220534.40682294316</v>
      </c>
      <c r="SD45" s="117">
        <v>259968.83386831995</v>
      </c>
      <c r="SE45" s="146">
        <v>714.60960000000023</v>
      </c>
      <c r="SF45" s="256">
        <v>-0.1010490603301893</v>
      </c>
      <c r="SG45" s="256">
        <v>-9.6111313279370614E-2</v>
      </c>
      <c r="SH45" s="255">
        <v>45227.970139185883</v>
      </c>
      <c r="SI45" s="255">
        <v>1071.9144000000003</v>
      </c>
      <c r="SJ45" s="292">
        <v>2</v>
      </c>
      <c r="SK45" s="255">
        <v>98570.604784704628</v>
      </c>
      <c r="SL45" s="119">
        <v>143798.57492389053</v>
      </c>
      <c r="SM45" s="295">
        <v>714.60960000000023</v>
      </c>
      <c r="SN45" s="189">
        <v>-3.031217800781447E-2</v>
      </c>
      <c r="SO45" s="189">
        <v>-2.9857370922330317E-2</v>
      </c>
      <c r="SP45" s="263">
        <v>30434.147709536246</v>
      </c>
      <c r="SQ45" s="263">
        <v>1071.9144000000003</v>
      </c>
      <c r="SR45" s="296">
        <v>1</v>
      </c>
      <c r="SS45" s="263">
        <v>64862.129742076737</v>
      </c>
      <c r="ST45" s="117">
        <v>95296.277451612987</v>
      </c>
      <c r="SU45" s="146">
        <v>714.60960000000023</v>
      </c>
      <c r="SV45" s="256">
        <v>-6.3107286174245983E-3</v>
      </c>
      <c r="SW45" s="256">
        <v>-6.2908577913530772E-3</v>
      </c>
      <c r="SX45" s="255">
        <v>27226.050267712264</v>
      </c>
      <c r="SY45" s="255">
        <v>1071.9144000000003</v>
      </c>
      <c r="SZ45" s="292">
        <v>1</v>
      </c>
      <c r="TA45" s="255">
        <v>220534.40682294316</v>
      </c>
      <c r="TB45" s="119">
        <v>247760.45709065543</v>
      </c>
      <c r="TC45" s="295">
        <v>714.60960000000023</v>
      </c>
      <c r="TD45" s="189">
        <v>-4.3276103109914012E-2</v>
      </c>
      <c r="TE45" s="189">
        <v>-4.2353055737954337E-2</v>
      </c>
      <c r="TF45" s="263">
        <v>34231.792698334946</v>
      </c>
      <c r="TG45" s="263">
        <v>1071.9144000000003</v>
      </c>
      <c r="TH45" s="296">
        <v>1</v>
      </c>
      <c r="TI45" s="263">
        <v>220534.40682294316</v>
      </c>
      <c r="TJ45" s="117">
        <v>254766.19952127809</v>
      </c>
      <c r="TK45" s="146">
        <v>714.60960000000023</v>
      </c>
      <c r="TL45" s="256">
        <v>-1.9163300339782027E-2</v>
      </c>
      <c r="TM45" s="256">
        <v>-1.8980851598591975E-2</v>
      </c>
      <c r="TN45" s="255">
        <v>37724.301372800146</v>
      </c>
      <c r="TO45" s="255">
        <v>1071.9144000000003</v>
      </c>
      <c r="TP45" s="292">
        <v>2</v>
      </c>
      <c r="TQ45" s="255">
        <v>220534.40682294316</v>
      </c>
      <c r="TR45" s="119">
        <v>258258.7081957433</v>
      </c>
      <c r="TS45" s="295">
        <v>714.60960000000023</v>
      </c>
      <c r="TT45" s="189">
        <v>4.8669247671183878E-2</v>
      </c>
      <c r="TU45" s="189">
        <v>4.9873045352449852E-2</v>
      </c>
      <c r="TV45" s="263">
        <v>62616.501579513468</v>
      </c>
      <c r="TW45" s="263">
        <v>1071.9144000000003</v>
      </c>
      <c r="TX45" s="296">
        <v>1</v>
      </c>
      <c r="TY45" s="263">
        <v>220534.40682294316</v>
      </c>
      <c r="TZ45" s="117">
        <v>283150.90840245661</v>
      </c>
      <c r="UA45" s="146">
        <v>714.60960000000023</v>
      </c>
      <c r="UB45" s="256">
        <v>-5.0880423489352129E-2</v>
      </c>
      <c r="UC45" s="256">
        <v>-4.9607691665937259E-2</v>
      </c>
      <c r="UD45" s="255">
        <v>28455.858519186258</v>
      </c>
      <c r="UE45" s="255">
        <v>1071.9144000000003</v>
      </c>
      <c r="UF45" s="292">
        <v>2</v>
      </c>
      <c r="UG45" s="255">
        <v>93780.483688991837</v>
      </c>
      <c r="UH45" s="119">
        <v>122236.3422081781</v>
      </c>
      <c r="UI45" s="295">
        <v>714.60960000000023</v>
      </c>
      <c r="UJ45" s="189">
        <v>-6.6072637414883256E-2</v>
      </c>
      <c r="UK45" s="189">
        <v>-6.3937131364811495E-2</v>
      </c>
      <c r="UL45" s="263">
        <v>39950.081013279276</v>
      </c>
      <c r="UM45" s="263">
        <v>1071.9144000000003</v>
      </c>
      <c r="UN45" s="296">
        <v>2</v>
      </c>
      <c r="UO45" s="263">
        <v>220534.40682294316</v>
      </c>
      <c r="UP45" s="117">
        <v>260484.48783622243</v>
      </c>
      <c r="UQ45" s="146">
        <v>714.60960000000023</v>
      </c>
      <c r="UR45" s="256">
        <v>-8.189096804961625E-3</v>
      </c>
      <c r="US45" s="256">
        <v>-8.1556574932318826E-3</v>
      </c>
      <c r="UT45" s="255">
        <v>38040.567137445156</v>
      </c>
      <c r="UU45" s="255">
        <v>1071.9144000000003</v>
      </c>
      <c r="UV45" s="292">
        <v>1</v>
      </c>
      <c r="UW45" s="255">
        <v>220534.40682294316</v>
      </c>
      <c r="UX45" s="119">
        <v>258574.97396038831</v>
      </c>
      <c r="UY45" s="295">
        <v>714.60960000000023</v>
      </c>
      <c r="UZ45" s="189">
        <v>1.3228403585898645E-2</v>
      </c>
      <c r="VA45" s="189">
        <v>1.3316286003751898E-2</v>
      </c>
      <c r="VB45" s="263">
        <v>43573.981660577789</v>
      </c>
      <c r="VC45" s="263">
        <v>1071.9144000000003</v>
      </c>
      <c r="VD45" s="296">
        <v>2</v>
      </c>
      <c r="VE45" s="263">
        <v>220534.40682294316</v>
      </c>
      <c r="VF45" s="117">
        <v>264108.38848352095</v>
      </c>
      <c r="VG45" s="146">
        <v>714.60960000000023</v>
      </c>
      <c r="VH45" s="256">
        <v>-3.6176741316203366E-3</v>
      </c>
      <c r="VI45" s="256">
        <v>-3.6111382325189068E-3</v>
      </c>
      <c r="VJ45" s="255">
        <v>41188.738644939513</v>
      </c>
      <c r="VK45" s="255">
        <v>1071.9144000000003</v>
      </c>
      <c r="VL45" s="292">
        <v>1</v>
      </c>
      <c r="VM45" s="255">
        <v>220534.40682294316</v>
      </c>
      <c r="VN45" s="119">
        <v>261723.14546788268</v>
      </c>
      <c r="VO45" s="295">
        <v>714.60960000000023</v>
      </c>
      <c r="VP45" s="189">
        <v>2.8155068683613685E-2</v>
      </c>
      <c r="VQ45" s="189">
        <v>2.8555168751635218E-2</v>
      </c>
      <c r="VR45" s="263">
        <v>35184.074450473789</v>
      </c>
      <c r="VS45" s="263">
        <v>1071.9144000000003</v>
      </c>
      <c r="VT45" s="296">
        <v>2</v>
      </c>
      <c r="VU45" s="263">
        <v>220534.40682294316</v>
      </c>
      <c r="VV45" s="117">
        <v>255718.48127341695</v>
      </c>
      <c r="VW45" s="146">
        <v>714.60960000000023</v>
      </c>
      <c r="VX45" s="256">
        <v>-2.7459730632788263E-3</v>
      </c>
      <c r="VY45" s="256">
        <v>-2.7422063278201847E-3</v>
      </c>
      <c r="VZ45" s="255">
        <v>44525.40575932854</v>
      </c>
      <c r="WA45" s="255">
        <v>1071.9144000000003</v>
      </c>
      <c r="WB45" s="292">
        <v>2</v>
      </c>
      <c r="WC45" s="255">
        <v>85188.384564214313</v>
      </c>
      <c r="WD45" s="119">
        <v>129713.79032354285</v>
      </c>
      <c r="WE45" s="295">
        <v>714.60960000000023</v>
      </c>
      <c r="WF45" s="189">
        <v>4.4810383147502977E-2</v>
      </c>
      <c r="WG45" s="189">
        <v>4.5829534201839328E-2</v>
      </c>
      <c r="WH45" s="263">
        <v>39279.546643992675</v>
      </c>
      <c r="WI45" s="263">
        <v>1071.9144000000003</v>
      </c>
      <c r="WJ45" s="296">
        <v>1</v>
      </c>
      <c r="WK45" s="263">
        <v>220534.40682294316</v>
      </c>
      <c r="WL45" s="117">
        <v>259813.95346693584</v>
      </c>
      <c r="WM45" s="146">
        <v>714.60960000000023</v>
      </c>
      <c r="WN45" s="256">
        <v>2.8851568835920105E-2</v>
      </c>
      <c r="WO45" s="256">
        <v>2.9271807123723237E-2</v>
      </c>
      <c r="WP45" s="255">
        <v>24426.744054699397</v>
      </c>
      <c r="WQ45" s="255">
        <v>1071.9144000000003</v>
      </c>
      <c r="WR45" s="292">
        <v>2</v>
      </c>
      <c r="WS45" s="255">
        <v>220534.40682294316</v>
      </c>
      <c r="WT45" s="119">
        <v>244961.15087764256</v>
      </c>
      <c r="WU45" s="295">
        <v>714.60960000000023</v>
      </c>
      <c r="WV45" s="189">
        <v>-4.058270948944908E-2</v>
      </c>
      <c r="WW45" s="189">
        <v>-3.9770258884717413E-2</v>
      </c>
      <c r="WX45" s="263">
        <v>32903.55949182019</v>
      </c>
      <c r="WY45" s="263">
        <v>1071.9144000000003</v>
      </c>
      <c r="WZ45" s="296">
        <v>1</v>
      </c>
      <c r="XA45" s="263">
        <v>64862.129742076737</v>
      </c>
      <c r="XB45" s="117">
        <v>97765.689233896934</v>
      </c>
      <c r="XC45" s="146">
        <v>714.60960000000023</v>
      </c>
      <c r="XD45" s="256">
        <v>-0.10933455865548355</v>
      </c>
      <c r="XE45" s="256">
        <v>-0.10356954124487916</v>
      </c>
      <c r="XF45" s="255">
        <v>40334.021076508616</v>
      </c>
      <c r="XG45" s="255">
        <v>1071.9144000000003</v>
      </c>
      <c r="XH45" s="292">
        <v>2</v>
      </c>
      <c r="XI45" s="255">
        <v>220534.40682294316</v>
      </c>
      <c r="XJ45" s="119">
        <v>260868.42789945178</v>
      </c>
      <c r="XK45" s="295">
        <v>714.60960000000023</v>
      </c>
      <c r="XL45" s="189">
        <v>0.12856622302339918</v>
      </c>
      <c r="XM45" s="189">
        <v>0.1371967274031769</v>
      </c>
      <c r="XN45" s="263">
        <v>38128.975254153462</v>
      </c>
      <c r="XO45" s="263">
        <v>1071.9144000000003</v>
      </c>
      <c r="XP45" s="296">
        <v>2</v>
      </c>
      <c r="XQ45" s="263">
        <v>220534.40682294316</v>
      </c>
      <c r="XR45" s="117">
        <v>258663.38207709661</v>
      </c>
      <c r="XS45" s="146">
        <v>714.60960000000023</v>
      </c>
      <c r="XT45" s="256">
        <v>1.1589771867729928E-2</v>
      </c>
      <c r="XU45" s="256">
        <v>1.1657193489015727E-2</v>
      </c>
      <c r="XV45" s="255">
        <v>41523.980472521762</v>
      </c>
      <c r="XW45" s="255">
        <v>1071.9144000000003</v>
      </c>
      <c r="XX45" s="292">
        <v>2</v>
      </c>
      <c r="XY45" s="255">
        <v>220534.40682294316</v>
      </c>
      <c r="XZ45" s="119">
        <v>262058.38729546493</v>
      </c>
      <c r="YA45" s="295">
        <v>714.60960000000023</v>
      </c>
      <c r="YB45" s="189">
        <v>1.7044352566108385E-2</v>
      </c>
      <c r="YC45" s="189">
        <v>1.7190436330844605E-2</v>
      </c>
      <c r="YD45" s="263">
        <v>33100.774950353312</v>
      </c>
      <c r="YE45" s="263">
        <v>1071.9144000000003</v>
      </c>
      <c r="YF45" s="296">
        <v>1</v>
      </c>
      <c r="YG45" s="263">
        <v>63998.595501436736</v>
      </c>
      <c r="YH45" s="117">
        <v>97099.370451790048</v>
      </c>
      <c r="YI45" s="146">
        <v>714.60960000000023</v>
      </c>
      <c r="YJ45" s="256">
        <v>7.6840968115531774E-2</v>
      </c>
      <c r="YK45" s="256">
        <v>7.9870328922910572E-2</v>
      </c>
      <c r="YL45" s="255">
        <v>47132.606979625511</v>
      </c>
      <c r="YM45" s="255">
        <v>1071.9144000000003</v>
      </c>
      <c r="YN45" s="292">
        <v>1</v>
      </c>
      <c r="YO45" s="255">
        <v>220534.40682294316</v>
      </c>
      <c r="YP45" s="119">
        <v>267667.01380256866</v>
      </c>
      <c r="YQ45" s="295">
        <v>714.60960000000023</v>
      </c>
      <c r="YR45" s="189">
        <v>4.1286710727351225E-2</v>
      </c>
      <c r="YS45" s="189">
        <v>4.2150858546251335E-2</v>
      </c>
      <c r="YT45" s="263">
        <v>34841.409112422756</v>
      </c>
      <c r="YU45" s="263">
        <v>1071.9144000000003</v>
      </c>
      <c r="YV45" s="296">
        <v>1</v>
      </c>
      <c r="YW45" s="263">
        <v>220534.40682294316</v>
      </c>
      <c r="YX45" s="117">
        <v>255375.81593536591</v>
      </c>
      <c r="YY45" s="146">
        <v>714.60960000000023</v>
      </c>
      <c r="YZ45" s="256">
        <v>1.3541451101704009E-2</v>
      </c>
      <c r="ZA45" s="256">
        <v>1.3633551806855104E-2</v>
      </c>
      <c r="ZB45" s="255">
        <v>43810.328255951979</v>
      </c>
      <c r="ZC45" s="255">
        <v>1071.9144000000003</v>
      </c>
      <c r="ZD45" s="292">
        <v>1</v>
      </c>
      <c r="ZE45" s="255">
        <v>220534.40682294316</v>
      </c>
      <c r="ZF45" s="119">
        <v>264344.73507889512</v>
      </c>
      <c r="ZG45" s="295">
        <v>714.60960000000023</v>
      </c>
      <c r="ZH45" s="189">
        <v>-4.0064977490621739E-2</v>
      </c>
      <c r="ZI45" s="189">
        <v>-3.9272988506230511E-2</v>
      </c>
      <c r="ZJ45" s="263">
        <v>32971.448973560706</v>
      </c>
      <c r="ZK45" s="263">
        <v>1071.9144000000003</v>
      </c>
      <c r="ZL45" s="296">
        <v>1</v>
      </c>
      <c r="ZM45" s="263">
        <v>79656.559445832463</v>
      </c>
      <c r="ZN45" s="117">
        <v>112628.00841939317</v>
      </c>
      <c r="ZO45" s="146">
        <v>714.60960000000023</v>
      </c>
      <c r="ZP45" s="256">
        <v>8.2278436500097668E-2</v>
      </c>
      <c r="ZQ45" s="256">
        <v>8.5758082426157678E-2</v>
      </c>
      <c r="ZR45" s="255">
        <v>36529.986839738951</v>
      </c>
      <c r="ZS45" s="255">
        <v>1071.9144000000003</v>
      </c>
      <c r="ZT45" s="292">
        <v>1</v>
      </c>
      <c r="ZU45" s="255">
        <v>220534.40682294316</v>
      </c>
      <c r="ZV45" s="119">
        <v>257064.39366268209</v>
      </c>
      <c r="ZW45" s="295">
        <v>714.60960000000023</v>
      </c>
      <c r="ZX45" s="189">
        <v>9.7099125129398462E-3</v>
      </c>
      <c r="ZY45" s="189">
        <v>9.7572066635245314E-3</v>
      </c>
      <c r="ZZ45" s="263">
        <v>36428.847661849191</v>
      </c>
      <c r="AAA45" s="263">
        <v>1071.9144000000003</v>
      </c>
      <c r="AAB45" s="296">
        <v>1</v>
      </c>
      <c r="AAC45" s="263">
        <v>67776.22620708833</v>
      </c>
      <c r="AAD45" s="117">
        <v>104205.07386893753</v>
      </c>
      <c r="AAE45" s="146">
        <v>714.60960000000023</v>
      </c>
      <c r="AAF45" s="256">
        <v>1.0406520399718407E-2</v>
      </c>
      <c r="AAG45" s="256">
        <v>1.0460856552994446E-2</v>
      </c>
      <c r="AAH45" s="255">
        <v>46856.16212976729</v>
      </c>
      <c r="AAI45" s="255">
        <v>1071.9144000000003</v>
      </c>
      <c r="AAJ45" s="292">
        <v>1</v>
      </c>
      <c r="AAK45" s="255">
        <v>220534.40682294316</v>
      </c>
      <c r="AAL45" s="119">
        <v>267390.56895271043</v>
      </c>
      <c r="AAM45" s="295">
        <v>714.60960000000023</v>
      </c>
      <c r="AAN45" s="189">
        <v>7.8972937920760669E-2</v>
      </c>
      <c r="AAO45" s="189">
        <v>8.2175035767473537E-2</v>
      </c>
      <c r="AAP45" s="263">
        <v>32118.254511551047</v>
      </c>
      <c r="AAQ45" s="263">
        <v>1071.9144000000003</v>
      </c>
      <c r="AAR45" s="296">
        <v>2</v>
      </c>
      <c r="AAS45" s="263">
        <v>220534.40682294316</v>
      </c>
      <c r="AAT45" s="117">
        <v>252652.66133449422</v>
      </c>
      <c r="AAU45" s="146">
        <v>714.60960000000023</v>
      </c>
      <c r="AAV45" s="256">
        <v>-3.5372388546167727E-2</v>
      </c>
      <c r="AAW45" s="256">
        <v>-3.4754097196064593E-2</v>
      </c>
      <c r="AAX45" s="255">
        <v>45697.417141176302</v>
      </c>
      <c r="AAY45" s="255">
        <v>1071.9144000000003</v>
      </c>
      <c r="AAZ45" s="292">
        <v>1</v>
      </c>
      <c r="ABA45" s="255">
        <v>220534.40682294316</v>
      </c>
      <c r="ABB45" s="119">
        <v>266231.82396411948</v>
      </c>
      <c r="ABC45" s="295">
        <v>714.60960000000023</v>
      </c>
      <c r="ABD45" s="189">
        <v>4.5047622630153775E-3</v>
      </c>
      <c r="ABE45" s="189">
        <v>4.5149239574813205E-3</v>
      </c>
      <c r="ABF45" s="263">
        <v>34116.256687321948</v>
      </c>
      <c r="ABG45" s="263">
        <v>1071.9144000000003</v>
      </c>
      <c r="ABH45" s="296">
        <v>2</v>
      </c>
      <c r="ABI45" s="263">
        <v>220534.40682294316</v>
      </c>
      <c r="ABJ45" s="117">
        <v>254650.66351026512</v>
      </c>
      <c r="ABK45" s="146">
        <v>714.60960000000023</v>
      </c>
      <c r="ABL45" s="256">
        <v>-2.8838913442170338E-3</v>
      </c>
      <c r="ABM45" s="256">
        <v>-2.8797369241659876E-3</v>
      </c>
      <c r="ABN45" s="255">
        <v>43340.652212409776</v>
      </c>
      <c r="ABO45" s="255">
        <v>1071.9144000000003</v>
      </c>
      <c r="ABP45" s="292">
        <v>1</v>
      </c>
      <c r="ABQ45" s="255">
        <v>220534.40682294316</v>
      </c>
      <c r="ABR45" s="119">
        <v>263875.05903535296</v>
      </c>
      <c r="ABS45" s="295">
        <v>714.60960000000023</v>
      </c>
      <c r="ABT45" s="189">
        <v>-3.3202208870732997E-2</v>
      </c>
      <c r="ABU45" s="189">
        <v>-3.2657065511261241E-2</v>
      </c>
      <c r="ABV45" s="263">
        <v>54466.046144402222</v>
      </c>
      <c r="ABW45" s="263">
        <v>1071.9144000000003</v>
      </c>
      <c r="ABX45" s="296">
        <v>1</v>
      </c>
      <c r="ABY45" s="263">
        <v>71112.213981004345</v>
      </c>
      <c r="ABZ45" s="117">
        <v>125578.26012540657</v>
      </c>
      <c r="ACA45" s="146">
        <v>714.60960000000023</v>
      </c>
      <c r="ACB45" s="256">
        <v>-1.6235084261719372E-2</v>
      </c>
      <c r="ACC45" s="256">
        <v>-1.6104005597612492E-2</v>
      </c>
      <c r="ACD45" s="255">
        <v>28609.182418175689</v>
      </c>
      <c r="ACE45" s="255">
        <v>1071.9144000000003</v>
      </c>
      <c r="ACF45" s="292">
        <v>2</v>
      </c>
      <c r="ACG45" s="255">
        <v>220534.40682294316</v>
      </c>
      <c r="ACH45" s="119">
        <v>249143.58924111884</v>
      </c>
      <c r="ACI45" s="295">
        <v>714.60960000000023</v>
      </c>
      <c r="ACJ45" s="189">
        <v>-7.0503303835432671E-2</v>
      </c>
      <c r="ACK45" s="189">
        <v>-6.8075339405000102E-2</v>
      </c>
      <c r="ACL45" s="263">
        <v>35340.917169993496</v>
      </c>
      <c r="ACM45" s="263">
        <v>1071.9144000000003</v>
      </c>
      <c r="ACN45" s="296">
        <v>1</v>
      </c>
      <c r="ACO45" s="263">
        <v>220534.40682294316</v>
      </c>
      <c r="ACP45" s="117">
        <v>255875.32399293664</v>
      </c>
      <c r="ACQ45" s="146">
        <v>714.60960000000023</v>
      </c>
      <c r="ACR45" s="256">
        <v>2.8498187520694636E-3</v>
      </c>
      <c r="ACS45" s="256">
        <v>2.8538833457305568E-3</v>
      </c>
      <c r="ACT45" s="255">
        <v>38241.51963508327</v>
      </c>
      <c r="ACU45" s="255">
        <v>1071.9144000000003</v>
      </c>
      <c r="ACV45" s="292">
        <v>1</v>
      </c>
      <c r="ACW45" s="255">
        <v>220534.40682294316</v>
      </c>
      <c r="ACX45" s="119">
        <v>258775.92645802643</v>
      </c>
      <c r="ACY45" s="295">
        <v>714.60960000000023</v>
      </c>
      <c r="ACZ45" s="189">
        <v>9.6467347070003498E-2</v>
      </c>
      <c r="ADA45" s="189">
        <v>0.10127362074624613</v>
      </c>
      <c r="ADB45" s="263">
        <v>36509.478780537902</v>
      </c>
      <c r="ADC45" s="263">
        <v>1071.9144000000003</v>
      </c>
      <c r="ADD45" s="296">
        <v>2</v>
      </c>
      <c r="ADE45" s="263">
        <v>220534.40682294316</v>
      </c>
      <c r="ADF45" s="117">
        <v>257043.88560348106</v>
      </c>
      <c r="ADG45" s="146">
        <v>714.60960000000023</v>
      </c>
      <c r="ADH45" s="256">
        <v>-3.3122004836458427E-2</v>
      </c>
      <c r="ADI45" s="256">
        <v>-3.2579477593997819E-2</v>
      </c>
      <c r="ADJ45" s="255">
        <v>35318.039286725681</v>
      </c>
      <c r="ADK45" s="255">
        <v>1071.9144000000003</v>
      </c>
      <c r="ADL45" s="292">
        <v>2</v>
      </c>
      <c r="ADM45" s="255">
        <v>220534.40682294316</v>
      </c>
      <c r="ADN45" s="119">
        <v>255852.44610966885</v>
      </c>
      <c r="ADO45" s="295">
        <v>714.60960000000023</v>
      </c>
      <c r="ADP45" s="189">
        <v>-2.569647589858284E-2</v>
      </c>
      <c r="ADQ45" s="189">
        <v>-2.5369131322930727E-2</v>
      </c>
      <c r="ADR45" s="263">
        <v>30864.557980285779</v>
      </c>
      <c r="ADS45" s="263">
        <v>1071.9144000000003</v>
      </c>
      <c r="ADT45" s="296">
        <v>1</v>
      </c>
      <c r="ADU45" s="263">
        <v>220534.40682294316</v>
      </c>
      <c r="ADV45" s="117">
        <v>251398.96480322894</v>
      </c>
    </row>
    <row r="46" spans="1:802" x14ac:dyDescent="0.35">
      <c r="A46" s="15">
        <v>46630</v>
      </c>
      <c r="B46" s="16">
        <v>1786.5240000000006</v>
      </c>
      <c r="C46" s="146">
        <v>714.60960000000023</v>
      </c>
      <c r="D46" s="256">
        <v>-7.8048722854624247E-2</v>
      </c>
      <c r="E46" s="256">
        <v>-7.5080639265871496E-2</v>
      </c>
      <c r="F46" s="255">
        <v>31770.980644060895</v>
      </c>
      <c r="G46" s="255">
        <v>1071.9144000000003</v>
      </c>
      <c r="H46" s="292">
        <v>2</v>
      </c>
      <c r="I46" s="255">
        <v>234838.38563231975</v>
      </c>
      <c r="J46" s="119">
        <v>266609.36627638066</v>
      </c>
      <c r="K46" s="295">
        <v>714.60960000000023</v>
      </c>
      <c r="L46" s="189">
        <v>-1.3724887135165311E-2</v>
      </c>
      <c r="M46" s="189">
        <v>-1.3631130295881033E-2</v>
      </c>
      <c r="N46" s="263">
        <v>48492.39869727131</v>
      </c>
      <c r="O46" s="263">
        <v>1071.9144000000003</v>
      </c>
      <c r="P46" s="296">
        <v>1</v>
      </c>
      <c r="Q46" s="263">
        <v>234838.38563231975</v>
      </c>
      <c r="R46" s="117">
        <v>283330.78432959109</v>
      </c>
      <c r="S46" s="146">
        <v>714.60960000000023</v>
      </c>
      <c r="T46" s="256">
        <v>-9.3796579558116898E-3</v>
      </c>
      <c r="U46" s="256">
        <v>-9.335806176125061E-3</v>
      </c>
      <c r="V46" s="255">
        <v>32669.595671138264</v>
      </c>
      <c r="W46" s="255">
        <v>1071.9144000000003</v>
      </c>
      <c r="X46" s="292">
        <v>1</v>
      </c>
      <c r="Y46" s="255">
        <v>234838.38563231975</v>
      </c>
      <c r="Z46" s="119">
        <v>267507.98130345804</v>
      </c>
      <c r="AA46" s="295">
        <v>714.60960000000023</v>
      </c>
      <c r="AB46" s="189">
        <v>-2.0266758821437239E-3</v>
      </c>
      <c r="AC46" s="189">
        <v>-2.0246235612753072E-3</v>
      </c>
      <c r="AD46" s="263">
        <v>47659.43002222076</v>
      </c>
      <c r="AE46" s="263">
        <v>1071.9144000000003</v>
      </c>
      <c r="AF46" s="296">
        <v>2</v>
      </c>
      <c r="AG46" s="263">
        <v>234838.38563231975</v>
      </c>
      <c r="AH46" s="117">
        <v>282497.81565454049</v>
      </c>
      <c r="AI46" s="146">
        <v>714.60960000000023</v>
      </c>
      <c r="AJ46" s="256">
        <v>1.2908014473013827E-2</v>
      </c>
      <c r="AK46" s="256">
        <v>1.2991682500298252E-2</v>
      </c>
      <c r="AL46" s="255">
        <v>38597.767130763321</v>
      </c>
      <c r="AM46" s="255">
        <v>1071.9144000000003</v>
      </c>
      <c r="AN46" s="292">
        <v>1</v>
      </c>
      <c r="AO46" s="255">
        <v>234838.38563231975</v>
      </c>
      <c r="AP46" s="119">
        <v>273436.15276308305</v>
      </c>
      <c r="AQ46" s="295">
        <v>714.60960000000023</v>
      </c>
      <c r="AR46" s="189">
        <v>4.7080196174275356E-2</v>
      </c>
      <c r="AS46" s="189">
        <v>4.8206067825507404E-2</v>
      </c>
      <c r="AT46" s="263">
        <v>36808.956640105738</v>
      </c>
      <c r="AU46" s="263">
        <v>1071.9144000000003</v>
      </c>
      <c r="AV46" s="296">
        <v>1</v>
      </c>
      <c r="AW46" s="263">
        <v>234838.38563231975</v>
      </c>
      <c r="AX46" s="117">
        <v>271647.34227242548</v>
      </c>
      <c r="AY46" s="146">
        <v>714.60960000000023</v>
      </c>
      <c r="AZ46" s="256">
        <v>-5.9406516527775392E-2</v>
      </c>
      <c r="BA46" s="256">
        <v>-5.7676378842134723E-2</v>
      </c>
      <c r="BB46" s="255">
        <v>44370.993626603755</v>
      </c>
      <c r="BC46" s="255">
        <v>1071.9144000000003</v>
      </c>
      <c r="BD46" s="292">
        <v>2</v>
      </c>
      <c r="BE46" s="255">
        <v>105556.75547178691</v>
      </c>
      <c r="BF46" s="119">
        <v>149927.74909839066</v>
      </c>
      <c r="BG46" s="295">
        <v>714.60960000000023</v>
      </c>
      <c r="BH46" s="189">
        <v>4.719251346367203E-3</v>
      </c>
      <c r="BI46" s="189">
        <v>4.7304045510256909E-3</v>
      </c>
      <c r="BJ46" s="263">
        <v>31141.335887698751</v>
      </c>
      <c r="BK46" s="263">
        <v>1071.9144000000003</v>
      </c>
      <c r="BL46" s="296">
        <v>2</v>
      </c>
      <c r="BM46" s="263">
        <v>234838.38563231975</v>
      </c>
      <c r="BN46" s="117">
        <v>265979.72152001853</v>
      </c>
      <c r="BO46" s="146">
        <v>714.60960000000023</v>
      </c>
      <c r="BP46" s="256">
        <v>-4.0301093005474513E-2</v>
      </c>
      <c r="BQ46" s="256">
        <v>-3.9499804280766937E-2</v>
      </c>
      <c r="BR46" s="255">
        <v>30709.730119321252</v>
      </c>
      <c r="BS46" s="255">
        <v>1071.9144000000003</v>
      </c>
      <c r="BT46" s="292">
        <v>1</v>
      </c>
      <c r="BU46" s="255">
        <v>234838.38563231975</v>
      </c>
      <c r="BV46" s="119">
        <v>265548.11575164099</v>
      </c>
      <c r="BW46" s="295">
        <v>714.60960000000023</v>
      </c>
      <c r="BX46" s="189">
        <v>-1.7222115286902945E-2</v>
      </c>
      <c r="BY46" s="189">
        <v>-1.7074662356669879E-2</v>
      </c>
      <c r="BZ46" s="263">
        <v>55952.700617333721</v>
      </c>
      <c r="CA46" s="263">
        <v>1071.9144000000003</v>
      </c>
      <c r="CB46" s="296">
        <v>2</v>
      </c>
      <c r="CC46" s="263">
        <v>234838.38563231975</v>
      </c>
      <c r="CD46" s="117">
        <v>290791.08624965348</v>
      </c>
      <c r="CE46" s="146">
        <v>714.60960000000023</v>
      </c>
      <c r="CF46" s="256">
        <v>6.2000631128747666E-2</v>
      </c>
      <c r="CG46" s="256">
        <v>6.396301622546785E-2</v>
      </c>
      <c r="CH46" s="255">
        <v>29284.958491774261</v>
      </c>
      <c r="CI46" s="255">
        <v>1071.9144000000003</v>
      </c>
      <c r="CJ46" s="292">
        <v>1</v>
      </c>
      <c r="CK46" s="255">
        <v>82131.021056177211</v>
      </c>
      <c r="CL46" s="119">
        <v>111415.97954795147</v>
      </c>
      <c r="CM46" s="295">
        <v>714.60960000000023</v>
      </c>
      <c r="CN46" s="189">
        <v>2.2742632472604381E-2</v>
      </c>
      <c r="CO46" s="189">
        <v>2.300321785474746E-2</v>
      </c>
      <c r="CP46" s="263">
        <v>57224.830581828122</v>
      </c>
      <c r="CQ46" s="263">
        <v>1071.9144000000003</v>
      </c>
      <c r="CR46" s="296">
        <v>2</v>
      </c>
      <c r="CS46" s="263">
        <v>234838.38563231975</v>
      </c>
      <c r="CT46" s="117">
        <v>292063.21621414786</v>
      </c>
      <c r="CU46" s="146">
        <v>714.60960000000023</v>
      </c>
      <c r="CV46" s="256">
        <v>-1.4866741375027678E-2</v>
      </c>
      <c r="CW46" s="256">
        <v>-1.4756776987292941E-2</v>
      </c>
      <c r="CX46" s="255">
        <v>50607.324386309017</v>
      </c>
      <c r="CY46" s="255">
        <v>1071.9144000000003</v>
      </c>
      <c r="CZ46" s="292">
        <v>2</v>
      </c>
      <c r="DA46" s="255">
        <v>77749.297433766027</v>
      </c>
      <c r="DB46" s="119">
        <v>128356.62182007504</v>
      </c>
      <c r="DC46" s="295">
        <v>714.60960000000023</v>
      </c>
      <c r="DD46" s="189">
        <v>-1.848324455478411E-2</v>
      </c>
      <c r="DE46" s="189">
        <v>-1.8313476951253405E-2</v>
      </c>
      <c r="DF46" s="263">
        <v>32527.453660043055</v>
      </c>
      <c r="DG46" s="263">
        <v>1071.9144000000003</v>
      </c>
      <c r="DH46" s="296">
        <v>2</v>
      </c>
      <c r="DI46" s="263">
        <v>234838.38563231975</v>
      </c>
      <c r="DJ46" s="117">
        <v>267365.8392923628</v>
      </c>
      <c r="DK46" s="146">
        <v>714.60960000000023</v>
      </c>
      <c r="DL46" s="256">
        <v>-3.1780313997518343E-2</v>
      </c>
      <c r="DM46" s="256">
        <v>-3.1280627208693623E-2</v>
      </c>
      <c r="DN46" s="255">
        <v>35487.671267471182</v>
      </c>
      <c r="DO46" s="255">
        <v>1071.9144000000003</v>
      </c>
      <c r="DP46" s="292">
        <v>2</v>
      </c>
      <c r="DQ46" s="255">
        <v>234838.38563231975</v>
      </c>
      <c r="DR46" s="119">
        <v>270326.05689979094</v>
      </c>
      <c r="DS46" s="295">
        <v>714.60960000000023</v>
      </c>
      <c r="DT46" s="189">
        <v>1.530653813343549E-2</v>
      </c>
      <c r="DU46" s="189">
        <v>1.5424283177513765E-2</v>
      </c>
      <c r="DV46" s="263">
        <v>34240.866961964442</v>
      </c>
      <c r="DW46" s="263">
        <v>1071.9144000000003</v>
      </c>
      <c r="DX46" s="296">
        <v>1</v>
      </c>
      <c r="DY46" s="263">
        <v>234838.38563231975</v>
      </c>
      <c r="DZ46" s="117">
        <v>269079.25259428419</v>
      </c>
      <c r="EA46" s="146">
        <v>714.60960000000023</v>
      </c>
      <c r="EB46" s="256">
        <v>9.087577464274578E-2</v>
      </c>
      <c r="EC46" s="256">
        <v>9.5132953525710162E-2</v>
      </c>
      <c r="ED46" s="255">
        <v>45658.732628826256</v>
      </c>
      <c r="EE46" s="255">
        <v>1071.9144000000003</v>
      </c>
      <c r="EF46" s="292">
        <v>1</v>
      </c>
      <c r="EG46" s="255">
        <v>102944.04670327099</v>
      </c>
      <c r="EH46" s="119">
        <v>148602.77933209724</v>
      </c>
      <c r="EI46" s="295">
        <v>714.60960000000023</v>
      </c>
      <c r="EJ46" s="189">
        <v>4.9858065636979587E-2</v>
      </c>
      <c r="EK46" s="189">
        <v>5.1121895471216261E-2</v>
      </c>
      <c r="EL46" s="263">
        <v>31290.251806124757</v>
      </c>
      <c r="EM46" s="263">
        <v>1071.9144000000003</v>
      </c>
      <c r="EN46" s="296">
        <v>1</v>
      </c>
      <c r="EO46" s="263">
        <v>234838.38563231975</v>
      </c>
      <c r="EP46" s="117">
        <v>266128.63743844454</v>
      </c>
      <c r="EQ46" s="146">
        <v>714.60960000000023</v>
      </c>
      <c r="ER46" s="256">
        <v>8.0991290673449012E-2</v>
      </c>
      <c r="ES46" s="256">
        <v>8.4361452467645703E-2</v>
      </c>
      <c r="ET46" s="255">
        <v>34993.057983403691</v>
      </c>
      <c r="EU46" s="255">
        <v>1071.9144000000003</v>
      </c>
      <c r="EV46" s="292">
        <v>1</v>
      </c>
      <c r="EW46" s="255">
        <v>234838.38563231975</v>
      </c>
      <c r="EX46" s="119">
        <v>269831.44361572346</v>
      </c>
      <c r="EY46" s="295">
        <v>714.60960000000023</v>
      </c>
      <c r="EZ46" s="189">
        <v>-3.9055872537902964E-2</v>
      </c>
      <c r="FA46" s="189">
        <v>-3.830302480544312E-2</v>
      </c>
      <c r="FB46" s="263">
        <v>34430.779508998858</v>
      </c>
      <c r="FC46" s="263">
        <v>1071.9144000000003</v>
      </c>
      <c r="FD46" s="296">
        <v>1</v>
      </c>
      <c r="FE46" s="263">
        <v>234838.38563231975</v>
      </c>
      <c r="FF46" s="117">
        <v>269269.16514131863</v>
      </c>
      <c r="FG46" s="146">
        <v>714.60960000000023</v>
      </c>
      <c r="FH46" s="256">
        <v>3.0115108546524418E-2</v>
      </c>
      <c r="FI46" s="256">
        <v>3.0573154904191435E-2</v>
      </c>
      <c r="FJ46" s="255">
        <v>62865.339242392198</v>
      </c>
      <c r="FK46" s="255">
        <v>1071.9144000000003</v>
      </c>
      <c r="FL46" s="292">
        <v>1</v>
      </c>
      <c r="FM46" s="255">
        <v>234838.38563231975</v>
      </c>
      <c r="FN46" s="119">
        <v>297703.72487471194</v>
      </c>
      <c r="FO46" s="295">
        <v>714.60960000000023</v>
      </c>
      <c r="FP46" s="189">
        <v>-0.10326194915563673</v>
      </c>
      <c r="FQ46" s="189">
        <v>-9.8109306969380805E-2</v>
      </c>
      <c r="FR46" s="263">
        <v>55234.584164646112</v>
      </c>
      <c r="FS46" s="263">
        <v>1071.9144000000003</v>
      </c>
      <c r="FT46" s="296">
        <v>1</v>
      </c>
      <c r="FU46" s="263">
        <v>91371.602038067169</v>
      </c>
      <c r="FV46" s="117">
        <v>146606.18620271329</v>
      </c>
      <c r="FW46" s="146">
        <v>714.60960000000023</v>
      </c>
      <c r="FX46" s="256">
        <v>-2.8227445531908407E-2</v>
      </c>
      <c r="FY46" s="256">
        <v>-2.7832773438428715E-2</v>
      </c>
      <c r="FZ46" s="255">
        <v>46062.789151874291</v>
      </c>
      <c r="GA46" s="255">
        <v>1071.9144000000003</v>
      </c>
      <c r="GB46" s="292">
        <v>1</v>
      </c>
      <c r="GC46" s="255">
        <v>80584.562750441197</v>
      </c>
      <c r="GD46" s="119">
        <v>126647.35190231548</v>
      </c>
      <c r="GE46" s="295">
        <v>714.60960000000023</v>
      </c>
      <c r="GF46" s="189">
        <v>4.0473306112669034E-2</v>
      </c>
      <c r="GG46" s="189">
        <v>4.1303512892866268E-2</v>
      </c>
      <c r="GH46" s="263">
        <v>28042.048816038703</v>
      </c>
      <c r="GI46" s="263">
        <v>1071.9144000000003</v>
      </c>
      <c r="GJ46" s="296">
        <v>1</v>
      </c>
      <c r="GK46" s="263">
        <v>234838.38563231975</v>
      </c>
      <c r="GL46" s="117">
        <v>262880.43444835849</v>
      </c>
      <c r="GM46" s="146">
        <v>714.60960000000023</v>
      </c>
      <c r="GN46" s="256">
        <v>5.2561496614824198E-2</v>
      </c>
      <c r="GO46" s="256">
        <v>5.3967375511342563E-2</v>
      </c>
      <c r="GP46" s="255">
        <v>42624.399416493055</v>
      </c>
      <c r="GQ46" s="255">
        <v>1071.9144000000003</v>
      </c>
      <c r="GR46" s="292">
        <v>2</v>
      </c>
      <c r="GS46" s="255">
        <v>75225.921395429294</v>
      </c>
      <c r="GT46" s="119">
        <v>117850.32081192234</v>
      </c>
      <c r="GU46" s="295">
        <v>714.60960000000023</v>
      </c>
      <c r="GV46" s="189">
        <v>-2.5191908431121932E-2</v>
      </c>
      <c r="GW46" s="189">
        <v>-2.4877240208121987E-2</v>
      </c>
      <c r="GX46" s="263">
        <v>29990.01160139441</v>
      </c>
      <c r="GY46" s="263">
        <v>1071.9144000000003</v>
      </c>
      <c r="GZ46" s="296">
        <v>1</v>
      </c>
      <c r="HA46" s="263">
        <v>70796.038999384444</v>
      </c>
      <c r="HB46" s="117">
        <v>100786.05060077885</v>
      </c>
      <c r="HC46" s="146">
        <v>714.60960000000023</v>
      </c>
      <c r="HD46" s="256">
        <v>-2.1981642666757516E-2</v>
      </c>
      <c r="HE46" s="256">
        <v>-2.1741806901973471E-2</v>
      </c>
      <c r="HF46" s="255">
        <v>26528.270934282922</v>
      </c>
      <c r="HG46" s="255">
        <v>1071.9144000000003</v>
      </c>
      <c r="HH46" s="292">
        <v>2</v>
      </c>
      <c r="HI46" s="255">
        <v>234838.38563231975</v>
      </c>
      <c r="HJ46" s="119">
        <v>261366.65656660267</v>
      </c>
      <c r="HK46" s="295">
        <v>714.60960000000023</v>
      </c>
      <c r="HL46" s="189">
        <v>2.6703975663981902E-3</v>
      </c>
      <c r="HM46" s="189">
        <v>2.6739662538772802E-3</v>
      </c>
      <c r="HN46" s="263">
        <v>37466.109519558544</v>
      </c>
      <c r="HO46" s="263">
        <v>1071.9144000000003</v>
      </c>
      <c r="HP46" s="296">
        <v>2</v>
      </c>
      <c r="HQ46" s="263">
        <v>234838.38563231975</v>
      </c>
      <c r="HR46" s="117">
        <v>272304.49515187828</v>
      </c>
      <c r="HS46" s="146">
        <v>714.60960000000023</v>
      </c>
      <c r="HT46" s="256">
        <v>-2.4474203251176652E-2</v>
      </c>
      <c r="HU46" s="256">
        <v>-2.4177138349023353E-2</v>
      </c>
      <c r="HV46" s="255">
        <v>27413.286170653508</v>
      </c>
      <c r="HW46" s="255">
        <v>1071.9144000000003</v>
      </c>
      <c r="HX46" s="292">
        <v>2</v>
      </c>
      <c r="HY46" s="255">
        <v>234838.38563231975</v>
      </c>
      <c r="HZ46" s="119">
        <v>262251.67180297326</v>
      </c>
      <c r="IA46" s="295">
        <v>714.60960000000023</v>
      </c>
      <c r="IB46" s="189">
        <v>-1.0170134148559964E-2</v>
      </c>
      <c r="IC46" s="189">
        <v>-1.011859320833397E-2</v>
      </c>
      <c r="ID46" s="263">
        <v>28774.19401856263</v>
      </c>
      <c r="IE46" s="263">
        <v>1071.9144000000003</v>
      </c>
      <c r="IF46" s="296">
        <v>2</v>
      </c>
      <c r="IG46" s="263">
        <v>128803.24789482186</v>
      </c>
      <c r="IH46" s="117">
        <v>157577.44191338448</v>
      </c>
      <c r="II46" s="146">
        <v>714.60960000000023</v>
      </c>
      <c r="IJ46" s="256">
        <v>8.0650839145088252E-3</v>
      </c>
      <c r="IK46" s="256">
        <v>8.0976943133643786E-3</v>
      </c>
      <c r="IL46" s="255">
        <v>35809.137690339834</v>
      </c>
      <c r="IM46" s="255">
        <v>1071.9144000000003</v>
      </c>
      <c r="IN46" s="292">
        <v>2</v>
      </c>
      <c r="IO46" s="255">
        <v>234838.38563231975</v>
      </c>
      <c r="IP46" s="119">
        <v>270647.5233226596</v>
      </c>
      <c r="IQ46" s="295">
        <v>714.60960000000023</v>
      </c>
      <c r="IR46" s="189">
        <v>3.5118794162529339E-2</v>
      </c>
      <c r="IS46" s="189">
        <v>3.5742741683278512E-2</v>
      </c>
      <c r="IT46" s="263">
        <v>39187.285892384301</v>
      </c>
      <c r="IU46" s="263">
        <v>1071.9144000000003</v>
      </c>
      <c r="IV46" s="296">
        <v>2</v>
      </c>
      <c r="IW46" s="263">
        <v>234838.38563231975</v>
      </c>
      <c r="IX46" s="117">
        <v>274025.67152470408</v>
      </c>
      <c r="IY46" s="146">
        <v>714.60960000000023</v>
      </c>
      <c r="IZ46" s="256">
        <v>-1.5330744522862261E-2</v>
      </c>
      <c r="JA46" s="256">
        <v>-1.5213826899654337E-2</v>
      </c>
      <c r="JB46" s="255">
        <v>58824.266362505106</v>
      </c>
      <c r="JC46" s="255">
        <v>1071.9144000000003</v>
      </c>
      <c r="JD46" s="292">
        <v>2</v>
      </c>
      <c r="JE46" s="255">
        <v>234838.38563231975</v>
      </c>
      <c r="JF46" s="119">
        <v>293662.65199482488</v>
      </c>
      <c r="JG46" s="295">
        <v>714.60960000000023</v>
      </c>
      <c r="JH46" s="189">
        <v>-3.8842746591154394E-2</v>
      </c>
      <c r="JI46" s="189">
        <v>-3.8098040384146103E-2</v>
      </c>
      <c r="JJ46" s="263">
        <v>33443.445204912467</v>
      </c>
      <c r="JK46" s="263">
        <v>1071.9144000000003</v>
      </c>
      <c r="JL46" s="296">
        <v>1</v>
      </c>
      <c r="JM46" s="263">
        <v>41132.126674592029</v>
      </c>
      <c r="JN46" s="117">
        <v>74575.571879504496</v>
      </c>
      <c r="JO46" s="146">
        <v>714.60960000000023</v>
      </c>
      <c r="JP46" s="256">
        <v>-2.9305540270209523E-2</v>
      </c>
      <c r="JQ46" s="256">
        <v>-2.888029704382955E-2</v>
      </c>
      <c r="JR46" s="255">
        <v>42156.257059005635</v>
      </c>
      <c r="JS46" s="255">
        <v>1071.9144000000003</v>
      </c>
      <c r="JT46" s="292">
        <v>2</v>
      </c>
      <c r="JU46" s="255">
        <v>72914.714179513627</v>
      </c>
      <c r="JV46" s="119">
        <v>115070.97123851927</v>
      </c>
      <c r="JW46" s="295">
        <v>714.60960000000023</v>
      </c>
      <c r="JX46" s="189">
        <v>8.1366591710470129E-2</v>
      </c>
      <c r="JY46" s="189">
        <v>8.4768490821442999E-2</v>
      </c>
      <c r="JZ46" s="263">
        <v>45132.987073976677</v>
      </c>
      <c r="KA46" s="263">
        <v>1071.9144000000003</v>
      </c>
      <c r="KB46" s="296">
        <v>1</v>
      </c>
      <c r="KC46" s="263">
        <v>234838.38563231975</v>
      </c>
      <c r="KD46" s="117">
        <v>279971.37270629645</v>
      </c>
      <c r="KE46" s="146">
        <v>714.60960000000023</v>
      </c>
      <c r="KF46" s="256">
        <v>-1.6542482594446739E-2</v>
      </c>
      <c r="KG46" s="256">
        <v>-1.640640710462804E-2</v>
      </c>
      <c r="KH46" s="255">
        <v>27264.345042192515</v>
      </c>
      <c r="KI46" s="255">
        <v>1071.9144000000003</v>
      </c>
      <c r="KJ46" s="292">
        <v>2</v>
      </c>
      <c r="KK46" s="255">
        <v>234838.38563231975</v>
      </c>
      <c r="KL46" s="119">
        <v>262102.73067451228</v>
      </c>
      <c r="KM46" s="295">
        <v>714.60960000000023</v>
      </c>
      <c r="KN46" s="189">
        <v>-6.4332430514722492E-3</v>
      </c>
      <c r="KO46" s="189">
        <v>-6.4125940471423393E-3</v>
      </c>
      <c r="KP46" s="263">
        <v>32163.740034101455</v>
      </c>
      <c r="KQ46" s="263">
        <v>1071.9144000000003</v>
      </c>
      <c r="KR46" s="296">
        <v>2</v>
      </c>
      <c r="KS46" s="263">
        <v>234838.38563231975</v>
      </c>
      <c r="KT46" s="117">
        <v>267002.1256664212</v>
      </c>
      <c r="KU46" s="146">
        <v>714.60960000000023</v>
      </c>
      <c r="KV46" s="256">
        <v>4.9886378242005348E-2</v>
      </c>
      <c r="KW46" s="256">
        <v>5.1151655891572334E-2</v>
      </c>
      <c r="KX46" s="255">
        <v>54431.686188755615</v>
      </c>
      <c r="KY46" s="255">
        <v>1071.9144000000003</v>
      </c>
      <c r="KZ46" s="292">
        <v>1</v>
      </c>
      <c r="LA46" s="255">
        <v>234838.38563231975</v>
      </c>
      <c r="LB46" s="119">
        <v>289270.0718210754</v>
      </c>
      <c r="LC46" s="295">
        <v>714.60960000000023</v>
      </c>
      <c r="LD46" s="189">
        <v>4.2371656814592651E-2</v>
      </c>
      <c r="LE46" s="189">
        <v>4.3282149626491018E-2</v>
      </c>
      <c r="LF46" s="263">
        <v>47566.07561144833</v>
      </c>
      <c r="LG46" s="263">
        <v>1071.9144000000003</v>
      </c>
      <c r="LH46" s="296">
        <v>2</v>
      </c>
      <c r="LI46" s="263">
        <v>234838.38563231975</v>
      </c>
      <c r="LJ46" s="117">
        <v>282404.46124376811</v>
      </c>
      <c r="LK46" s="146">
        <v>714.60960000000023</v>
      </c>
      <c r="LL46" s="256">
        <v>-2.3967015201654809E-2</v>
      </c>
      <c r="LM46" s="256">
        <v>-2.3682087123723217E-2</v>
      </c>
      <c r="LN46" s="255">
        <v>52212.722893948281</v>
      </c>
      <c r="LO46" s="255">
        <v>1071.9144000000003</v>
      </c>
      <c r="LP46" s="292">
        <v>1</v>
      </c>
      <c r="LQ46" s="255">
        <v>234838.38563231975</v>
      </c>
      <c r="LR46" s="119">
        <v>287051.10852626804</v>
      </c>
      <c r="LS46" s="295">
        <v>714.60960000000023</v>
      </c>
      <c r="LT46" s="189">
        <v>-4.7732985913303281E-3</v>
      </c>
      <c r="LU46" s="189">
        <v>-4.7619245061073512E-3</v>
      </c>
      <c r="LV46" s="263">
        <v>38456.909802588358</v>
      </c>
      <c r="LW46" s="263">
        <v>1071.9144000000003</v>
      </c>
      <c r="LX46" s="296">
        <v>2</v>
      </c>
      <c r="LY46" s="263">
        <v>234838.38563231975</v>
      </c>
      <c r="LZ46" s="117">
        <v>273295.29543490813</v>
      </c>
      <c r="MA46" s="146">
        <v>714.60960000000023</v>
      </c>
      <c r="MB46" s="256">
        <v>2.6998697969737123E-2</v>
      </c>
      <c r="MC46" s="256">
        <v>2.7366465100389981E-2</v>
      </c>
      <c r="MD46" s="255">
        <v>26733.587408551724</v>
      </c>
      <c r="ME46" s="255">
        <v>1071.9144000000003</v>
      </c>
      <c r="MF46" s="292">
        <v>2</v>
      </c>
      <c r="MG46" s="255">
        <v>234838.38563231975</v>
      </c>
      <c r="MH46" s="119">
        <v>261571.97304087147</v>
      </c>
      <c r="MI46" s="295">
        <v>714.60960000000023</v>
      </c>
      <c r="MJ46" s="189">
        <v>8.9919451711439016E-2</v>
      </c>
      <c r="MK46" s="189">
        <v>9.4086153388691196E-2</v>
      </c>
      <c r="ML46" s="263">
        <v>54635.181382034054</v>
      </c>
      <c r="MM46" s="263">
        <v>1071.9144000000003</v>
      </c>
      <c r="MN46" s="296">
        <v>1</v>
      </c>
      <c r="MO46" s="263">
        <v>234838.38563231975</v>
      </c>
      <c r="MP46" s="117">
        <v>289473.56701435382</v>
      </c>
      <c r="MQ46" s="146">
        <v>714.60960000000023</v>
      </c>
      <c r="MR46" s="256">
        <v>1.9413626184298767E-2</v>
      </c>
      <c r="MS46" s="256">
        <v>1.9603296030026529E-2</v>
      </c>
      <c r="MT46" s="255">
        <v>44337.328582007991</v>
      </c>
      <c r="MU46" s="255">
        <v>1071.9144000000003</v>
      </c>
      <c r="MV46" s="292">
        <v>2</v>
      </c>
      <c r="MW46" s="255">
        <v>167921.6381575198</v>
      </c>
      <c r="MX46" s="119">
        <v>212258.96673952779</v>
      </c>
      <c r="MY46" s="295">
        <v>714.60960000000023</v>
      </c>
      <c r="MZ46" s="189">
        <v>3.4671770927766625E-2</v>
      </c>
      <c r="NA46" s="189">
        <v>3.5279844083208944E-2</v>
      </c>
      <c r="NB46" s="263">
        <v>33409.957007032128</v>
      </c>
      <c r="NC46" s="263">
        <v>1071.9144000000003</v>
      </c>
      <c r="ND46" s="296">
        <v>1</v>
      </c>
      <c r="NE46" s="263">
        <v>234838.38563231975</v>
      </c>
      <c r="NF46" s="117">
        <v>268248.3426393519</v>
      </c>
      <c r="NG46" s="146">
        <v>714.60960000000023</v>
      </c>
      <c r="NH46" s="256">
        <v>3.1461787586292922E-2</v>
      </c>
      <c r="NI46" s="256">
        <v>3.1961941085584034E-2</v>
      </c>
      <c r="NJ46" s="255">
        <v>61723.300980107975</v>
      </c>
      <c r="NK46" s="255">
        <v>1071.9144000000003</v>
      </c>
      <c r="NL46" s="292">
        <v>1</v>
      </c>
      <c r="NM46" s="255">
        <v>234838.38563231975</v>
      </c>
      <c r="NN46" s="119">
        <v>296561.6866124277</v>
      </c>
      <c r="NO46" s="295">
        <v>714.60960000000023</v>
      </c>
      <c r="NP46" s="189">
        <v>-8.9478749833266896E-2</v>
      </c>
      <c r="NQ46" s="189">
        <v>-8.5592303766146349E-2</v>
      </c>
      <c r="NR46" s="263">
        <v>49796.293132702711</v>
      </c>
      <c r="NS46" s="263">
        <v>1071.9144000000003</v>
      </c>
      <c r="NT46" s="296">
        <v>2</v>
      </c>
      <c r="NU46" s="263">
        <v>234838.38563231975</v>
      </c>
      <c r="NV46" s="117">
        <v>284634.67876502249</v>
      </c>
      <c r="NW46" s="146">
        <v>714.60960000000023</v>
      </c>
      <c r="NX46" s="256">
        <v>-6.3283337690292665E-2</v>
      </c>
      <c r="NY46" s="256">
        <v>-6.1322526700269719E-2</v>
      </c>
      <c r="NZ46" s="255">
        <v>36835.944063646675</v>
      </c>
      <c r="OA46" s="255">
        <v>1071.9144000000003</v>
      </c>
      <c r="OB46" s="292">
        <v>2</v>
      </c>
      <c r="OC46" s="255">
        <v>234838.38563231975</v>
      </c>
      <c r="OD46" s="119">
        <v>271674.32969596644</v>
      </c>
      <c r="OE46" s="295">
        <v>714.60960000000023</v>
      </c>
      <c r="OF46" s="189">
        <v>7.2109678606200697E-2</v>
      </c>
      <c r="OG46" s="189">
        <v>7.4773217228060629E-2</v>
      </c>
      <c r="OH46" s="263">
        <v>33661.091171460546</v>
      </c>
      <c r="OI46" s="263">
        <v>1071.9144000000003</v>
      </c>
      <c r="OJ46" s="296">
        <v>2</v>
      </c>
      <c r="OK46" s="263">
        <v>234838.38563231975</v>
      </c>
      <c r="OL46" s="117">
        <v>268499.4768037803</v>
      </c>
      <c r="OM46" s="146">
        <v>714.60960000000023</v>
      </c>
      <c r="ON46" s="256">
        <v>7.9838392379260756E-2</v>
      </c>
      <c r="OO46" s="256">
        <v>8.3112014374728593E-2</v>
      </c>
      <c r="OP46" s="255">
        <v>37344.857215467637</v>
      </c>
      <c r="OQ46" s="255">
        <v>1071.9144000000003</v>
      </c>
      <c r="OR46" s="292">
        <v>1</v>
      </c>
      <c r="OS46" s="255">
        <v>68910.425631522943</v>
      </c>
      <c r="OT46" s="119">
        <v>106255.28284699058</v>
      </c>
      <c r="OU46" s="295">
        <v>714.60960000000023</v>
      </c>
      <c r="OV46" s="189">
        <v>6.6721709248137265E-2</v>
      </c>
      <c r="OW46" s="189">
        <v>6.8997944534366029E-2</v>
      </c>
      <c r="OX46" s="263">
        <v>37715.270937221816</v>
      </c>
      <c r="OY46" s="263">
        <v>1071.9144000000003</v>
      </c>
      <c r="OZ46" s="296">
        <v>1</v>
      </c>
      <c r="PA46" s="263">
        <v>234838.38563231975</v>
      </c>
      <c r="PB46" s="117">
        <v>272553.65656954155</v>
      </c>
      <c r="PC46" s="146">
        <v>714.60960000000023</v>
      </c>
      <c r="PD46" s="256">
        <v>6.6096756842693683E-3</v>
      </c>
      <c r="PE46" s="256">
        <v>6.631567797271698E-3</v>
      </c>
      <c r="PF46" s="255">
        <v>38974.175913728308</v>
      </c>
      <c r="PG46" s="255">
        <v>1071.9144000000003</v>
      </c>
      <c r="PH46" s="292">
        <v>1</v>
      </c>
      <c r="PI46" s="255">
        <v>80584.562750441197</v>
      </c>
      <c r="PJ46" s="119">
        <v>119558.7386641695</v>
      </c>
      <c r="PK46" s="295">
        <v>714.60960000000023</v>
      </c>
      <c r="PL46" s="189">
        <v>5.0656510484664409E-3</v>
      </c>
      <c r="PM46" s="189">
        <v>5.0785031509970047E-3</v>
      </c>
      <c r="PN46" s="263">
        <v>50002.665371326439</v>
      </c>
      <c r="PO46" s="263">
        <v>1071.9144000000003</v>
      </c>
      <c r="PP46" s="296">
        <v>2</v>
      </c>
      <c r="PQ46" s="263">
        <v>105556.75547178691</v>
      </c>
      <c r="PR46" s="117">
        <v>155559.42084311333</v>
      </c>
      <c r="PS46" s="146">
        <v>714.60960000000023</v>
      </c>
      <c r="PT46" s="256">
        <v>-3.8503311254336356E-2</v>
      </c>
      <c r="PU46" s="256">
        <v>-3.7771481448812261E-2</v>
      </c>
      <c r="PV46" s="255">
        <v>62521.369057831995</v>
      </c>
      <c r="PW46" s="255">
        <v>1071.9144000000003</v>
      </c>
      <c r="PX46" s="292">
        <v>1</v>
      </c>
      <c r="PY46" s="255">
        <v>69825.771926601345</v>
      </c>
      <c r="PZ46" s="119">
        <v>132347.14098443335</v>
      </c>
      <c r="QA46" s="295">
        <v>714.60960000000023</v>
      </c>
      <c r="QB46" s="189">
        <v>2.3098568509194523E-2</v>
      </c>
      <c r="QC46" s="189">
        <v>2.336740637559398E-2</v>
      </c>
      <c r="QD46" s="263">
        <v>37002.858789015685</v>
      </c>
      <c r="QE46" s="263">
        <v>1071.9144000000003</v>
      </c>
      <c r="QF46" s="296">
        <v>1</v>
      </c>
      <c r="QG46" s="263">
        <v>102944.04670327099</v>
      </c>
      <c r="QH46" s="117">
        <v>139946.90549228666</v>
      </c>
      <c r="QI46" s="146">
        <v>714.60960000000023</v>
      </c>
      <c r="QJ46" s="256">
        <v>2.4265017359330471E-2</v>
      </c>
      <c r="QK46" s="256">
        <v>2.4561808579140365E-2</v>
      </c>
      <c r="QL46" s="255">
        <v>41354.310943398137</v>
      </c>
      <c r="QM46" s="255">
        <v>1071.9144000000003</v>
      </c>
      <c r="QN46" s="292">
        <v>1</v>
      </c>
      <c r="QO46" s="255">
        <v>234838.38563231975</v>
      </c>
      <c r="QP46" s="119">
        <v>276192.69657571788</v>
      </c>
      <c r="QQ46" s="295">
        <v>714.60960000000023</v>
      </c>
      <c r="QR46" s="189">
        <v>3.6555967097530409E-2</v>
      </c>
      <c r="QS46" s="189">
        <v>3.7232353277587782E-2</v>
      </c>
      <c r="QT46" s="263">
        <v>32224.381804517416</v>
      </c>
      <c r="QU46" s="263">
        <v>1071.9144000000003</v>
      </c>
      <c r="QV46" s="296">
        <v>2</v>
      </c>
      <c r="QW46" s="263">
        <v>234838.38563231975</v>
      </c>
      <c r="QX46" s="117">
        <v>267062.7674368372</v>
      </c>
      <c r="QY46" s="146">
        <v>714.60960000000023</v>
      </c>
      <c r="QZ46" s="256">
        <v>-1.7423135706729355E-2</v>
      </c>
      <c r="RA46" s="256">
        <v>-1.7272230562413782E-2</v>
      </c>
      <c r="RB46" s="255">
        <v>26444.196928974197</v>
      </c>
      <c r="RC46" s="255">
        <v>1071.9144000000003</v>
      </c>
      <c r="RD46" s="292">
        <v>1</v>
      </c>
      <c r="RE46" s="255">
        <v>234838.38563231975</v>
      </c>
      <c r="RF46" s="119">
        <v>261282.58256129397</v>
      </c>
      <c r="RG46" s="295">
        <v>714.60960000000023</v>
      </c>
      <c r="RH46" s="189">
        <v>5.5844848837826068E-2</v>
      </c>
      <c r="RI46" s="189">
        <v>5.7433608955392623E-2</v>
      </c>
      <c r="RJ46" s="263">
        <v>38611.61241044676</v>
      </c>
      <c r="RK46" s="263">
        <v>1071.9144000000003</v>
      </c>
      <c r="RL46" s="296">
        <v>2</v>
      </c>
      <c r="RM46" s="263">
        <v>234838.38563231975</v>
      </c>
      <c r="RN46" s="117">
        <v>273449.99804276653</v>
      </c>
      <c r="RO46" s="146">
        <v>714.60960000000023</v>
      </c>
      <c r="RP46" s="256">
        <v>-6.4843280431755093E-2</v>
      </c>
      <c r="RQ46" s="256">
        <v>-6.2785668306050701E-2</v>
      </c>
      <c r="RR46" s="255">
        <v>32179.016318011283</v>
      </c>
      <c r="RS46" s="255">
        <v>1071.9144000000003</v>
      </c>
      <c r="RT46" s="292">
        <v>2</v>
      </c>
      <c r="RU46" s="255">
        <v>234838.38563231975</v>
      </c>
      <c r="RV46" s="119">
        <v>267017.40195033106</v>
      </c>
      <c r="RW46" s="295">
        <v>714.60960000000023</v>
      </c>
      <c r="RX46" s="189">
        <v>-3.0910377533220259E-2</v>
      </c>
      <c r="RY46" s="189">
        <v>-3.0437536238011598E-2</v>
      </c>
      <c r="RZ46" s="263">
        <v>38948.749843157915</v>
      </c>
      <c r="SA46" s="263">
        <v>1071.9144000000003</v>
      </c>
      <c r="SB46" s="296">
        <v>1</v>
      </c>
      <c r="SC46" s="263">
        <v>234838.38563231975</v>
      </c>
      <c r="SD46" s="117">
        <v>273787.13547547767</v>
      </c>
      <c r="SE46" s="146">
        <v>714.60960000000023</v>
      </c>
      <c r="SF46" s="256">
        <v>-2.1521206823500085E-2</v>
      </c>
      <c r="SG46" s="256">
        <v>-2.1291278054055285E-2</v>
      </c>
      <c r="SH46" s="255">
        <v>44979.618451131973</v>
      </c>
      <c r="SI46" s="255">
        <v>1071.9144000000003</v>
      </c>
      <c r="SJ46" s="292">
        <v>2</v>
      </c>
      <c r="SK46" s="255">
        <v>105556.75547178691</v>
      </c>
      <c r="SL46" s="119">
        <v>150536.37392291886</v>
      </c>
      <c r="SM46" s="295">
        <v>714.60960000000023</v>
      </c>
      <c r="SN46" s="189">
        <v>3.8905419155481361E-2</v>
      </c>
      <c r="SO46" s="189">
        <v>3.9672145930214286E-2</v>
      </c>
      <c r="SP46" s="263">
        <v>32356.145258730663</v>
      </c>
      <c r="SQ46" s="263">
        <v>1071.9144000000003</v>
      </c>
      <c r="SR46" s="296">
        <v>1</v>
      </c>
      <c r="SS46" s="263">
        <v>69825.771926601345</v>
      </c>
      <c r="ST46" s="117">
        <v>102181.91718533201</v>
      </c>
      <c r="SU46" s="146">
        <v>714.60960000000023</v>
      </c>
      <c r="SV46" s="256">
        <v>-3.2215392166853221E-2</v>
      </c>
      <c r="SW46" s="256">
        <v>-3.1702004187397659E-2</v>
      </c>
      <c r="SX46" s="255">
        <v>27077.539508118949</v>
      </c>
      <c r="SY46" s="255">
        <v>1071.9144000000003</v>
      </c>
      <c r="SZ46" s="292">
        <v>1</v>
      </c>
      <c r="TA46" s="255">
        <v>234838.38563231975</v>
      </c>
      <c r="TB46" s="119">
        <v>261915.92514043872</v>
      </c>
      <c r="TC46" s="295">
        <v>714.60960000000023</v>
      </c>
      <c r="TD46" s="189">
        <v>-2.4417254931955387E-2</v>
      </c>
      <c r="TE46" s="189">
        <v>-2.4121565294813574E-2</v>
      </c>
      <c r="TF46" s="263">
        <v>34120.677875603542</v>
      </c>
      <c r="TG46" s="263">
        <v>1071.9144000000003</v>
      </c>
      <c r="TH46" s="296">
        <v>1</v>
      </c>
      <c r="TI46" s="263">
        <v>234838.38563231975</v>
      </c>
      <c r="TJ46" s="117">
        <v>268959.06350792327</v>
      </c>
      <c r="TK46" s="146">
        <v>714.60960000000023</v>
      </c>
      <c r="TL46" s="256">
        <v>0.11521246432226598</v>
      </c>
      <c r="TM46" s="256">
        <v>0.12211182097460749</v>
      </c>
      <c r="TN46" s="255">
        <v>43045.494108427658</v>
      </c>
      <c r="TO46" s="255">
        <v>1071.9144000000003</v>
      </c>
      <c r="TP46" s="292">
        <v>2</v>
      </c>
      <c r="TQ46" s="255">
        <v>234838.38563231975</v>
      </c>
      <c r="TR46" s="119">
        <v>277883.87974074739</v>
      </c>
      <c r="TS46" s="295">
        <v>714.60960000000023</v>
      </c>
      <c r="TT46" s="189">
        <v>-2.5840693558932416E-2</v>
      </c>
      <c r="TU46" s="189">
        <v>-2.5509680171459159E-2</v>
      </c>
      <c r="TV46" s="263">
        <v>61733.784250764416</v>
      </c>
      <c r="TW46" s="263">
        <v>1071.9144000000003</v>
      </c>
      <c r="TX46" s="296">
        <v>1</v>
      </c>
      <c r="TY46" s="263">
        <v>234838.38563231975</v>
      </c>
      <c r="TZ46" s="117">
        <v>296572.16988308419</v>
      </c>
      <c r="UA46" s="146">
        <v>714.60960000000023</v>
      </c>
      <c r="UB46" s="256">
        <v>5.7075623896461543E-2</v>
      </c>
      <c r="UC46" s="256">
        <v>5.8735873100182578E-2</v>
      </c>
      <c r="UD46" s="255">
        <v>30841.847814125933</v>
      </c>
      <c r="UE46" s="255">
        <v>1071.9144000000003</v>
      </c>
      <c r="UF46" s="292">
        <v>2</v>
      </c>
      <c r="UG46" s="255">
        <v>100479.22711033134</v>
      </c>
      <c r="UH46" s="119">
        <v>131321.07492445727</v>
      </c>
      <c r="UI46" s="295">
        <v>714.60960000000023</v>
      </c>
      <c r="UJ46" s="189">
        <v>-1.5898122530311611E-2</v>
      </c>
      <c r="UK46" s="189">
        <v>-1.5772414436185045E-2</v>
      </c>
      <c r="UL46" s="263">
        <v>40034.581378778668</v>
      </c>
      <c r="UM46" s="263">
        <v>1071.9144000000003</v>
      </c>
      <c r="UN46" s="296">
        <v>2</v>
      </c>
      <c r="UO46" s="263">
        <v>234838.38563231975</v>
      </c>
      <c r="UP46" s="117">
        <v>274872.9670110984</v>
      </c>
      <c r="UQ46" s="146">
        <v>714.60960000000023</v>
      </c>
      <c r="UR46" s="256">
        <v>-6.5837986865551423E-2</v>
      </c>
      <c r="US46" s="256">
        <v>-6.3717457926238508E-2</v>
      </c>
      <c r="UT46" s="255">
        <v>36331.328501374745</v>
      </c>
      <c r="UU46" s="255">
        <v>1071.9144000000003</v>
      </c>
      <c r="UV46" s="292">
        <v>1</v>
      </c>
      <c r="UW46" s="255">
        <v>234838.38563231975</v>
      </c>
      <c r="UX46" s="119">
        <v>271169.71413369448</v>
      </c>
      <c r="UY46" s="295">
        <v>714.60960000000023</v>
      </c>
      <c r="UZ46" s="189">
        <v>7.0671118610475037E-2</v>
      </c>
      <c r="VA46" s="189">
        <v>7.3228203037527528E-2</v>
      </c>
      <c r="VB46" s="263">
        <v>47479.435636772083</v>
      </c>
      <c r="VC46" s="263">
        <v>1071.9144000000003</v>
      </c>
      <c r="VD46" s="296">
        <v>2</v>
      </c>
      <c r="VE46" s="263">
        <v>234838.38563231975</v>
      </c>
      <c r="VF46" s="117">
        <v>282317.82126909186</v>
      </c>
      <c r="VG46" s="146">
        <v>714.60960000000023</v>
      </c>
      <c r="VH46" s="256">
        <v>2.2899064874041596E-2</v>
      </c>
      <c r="VI46" s="256">
        <v>2.316326122245238E-2</v>
      </c>
      <c r="VJ46" s="255">
        <v>42857.413757595568</v>
      </c>
      <c r="VK46" s="255">
        <v>1071.9144000000003</v>
      </c>
      <c r="VL46" s="292">
        <v>1</v>
      </c>
      <c r="VM46" s="255">
        <v>234838.38563231975</v>
      </c>
      <c r="VN46" s="119">
        <v>277695.79938991531</v>
      </c>
      <c r="VO46" s="295">
        <v>714.60960000000023</v>
      </c>
      <c r="VP46" s="189">
        <v>-1.4693170212456069E-2</v>
      </c>
      <c r="VQ46" s="189">
        <v>-1.4585752333614255E-2</v>
      </c>
      <c r="VR46" s="263">
        <v>35385.497854451736</v>
      </c>
      <c r="VS46" s="263">
        <v>1071.9144000000003</v>
      </c>
      <c r="VT46" s="296">
        <v>2</v>
      </c>
      <c r="VU46" s="263">
        <v>234838.38563231975</v>
      </c>
      <c r="VV46" s="117">
        <v>270223.88348677149</v>
      </c>
      <c r="VW46" s="146">
        <v>714.60960000000023</v>
      </c>
      <c r="VX46" s="256">
        <v>6.2182869936779732E-2</v>
      </c>
      <c r="VY46" s="256">
        <v>6.4156929246037109E-2</v>
      </c>
      <c r="VZ46" s="255">
        <v>48096.628666280878</v>
      </c>
      <c r="WA46" s="255">
        <v>1071.9144000000003</v>
      </c>
      <c r="WB46" s="292">
        <v>2</v>
      </c>
      <c r="WC46" s="255">
        <v>91371.602038067169</v>
      </c>
      <c r="WD46" s="119">
        <v>139468.23070434804</v>
      </c>
      <c r="WE46" s="295">
        <v>714.60960000000023</v>
      </c>
      <c r="WF46" s="189">
        <v>-1.1228842491129484E-2</v>
      </c>
      <c r="WG46" s="189">
        <v>-1.1166034346686504E-2</v>
      </c>
      <c r="WH46" s="263">
        <v>39555.559477043578</v>
      </c>
      <c r="WI46" s="263">
        <v>1071.9144000000003</v>
      </c>
      <c r="WJ46" s="296">
        <v>1</v>
      </c>
      <c r="WK46" s="263">
        <v>234838.38563231975</v>
      </c>
      <c r="WL46" s="117">
        <v>274393.94510936335</v>
      </c>
      <c r="WM46" s="146">
        <v>714.60960000000023</v>
      </c>
      <c r="WN46" s="256">
        <v>-1.7600103872709858E-2</v>
      </c>
      <c r="WO46" s="256">
        <v>-1.7446126705934595E-2</v>
      </c>
      <c r="WP46" s="255">
        <v>24715.201582907677</v>
      </c>
      <c r="WQ46" s="255">
        <v>1071.9144000000003</v>
      </c>
      <c r="WR46" s="292">
        <v>2</v>
      </c>
      <c r="WS46" s="255">
        <v>234838.38563231975</v>
      </c>
      <c r="WT46" s="119">
        <v>259553.58721522742</v>
      </c>
      <c r="WU46" s="295">
        <v>714.60960000000023</v>
      </c>
      <c r="WV46" s="189">
        <v>-2.9856949330287829E-2</v>
      </c>
      <c r="WW46" s="189">
        <v>-2.941563363817179E-2</v>
      </c>
      <c r="WX46" s="263">
        <v>32650.290040417018</v>
      </c>
      <c r="WY46" s="263">
        <v>1071.9144000000003</v>
      </c>
      <c r="WZ46" s="296">
        <v>2</v>
      </c>
      <c r="XA46" s="263">
        <v>69825.771926601345</v>
      </c>
      <c r="XB46" s="117">
        <v>102476.06196701837</v>
      </c>
      <c r="XC46" s="146">
        <v>714.60960000000023</v>
      </c>
      <c r="XD46" s="256">
        <v>-2.1706413355095003E-2</v>
      </c>
      <c r="XE46" s="256">
        <v>-2.1472524517356151E-2</v>
      </c>
      <c r="XF46" s="255">
        <v>40182.557420059726</v>
      </c>
      <c r="XG46" s="255">
        <v>1071.9144000000003</v>
      </c>
      <c r="XH46" s="292">
        <v>2</v>
      </c>
      <c r="XI46" s="255">
        <v>234838.38563231975</v>
      </c>
      <c r="XJ46" s="119">
        <v>275020.94305237947</v>
      </c>
      <c r="XK46" s="295">
        <v>714.60960000000023</v>
      </c>
      <c r="XL46" s="189">
        <v>-4.9614638479021193E-2</v>
      </c>
      <c r="XM46" s="189">
        <v>-4.8403937641936623E-2</v>
      </c>
      <c r="XN46" s="263">
        <v>36997.99231360048</v>
      </c>
      <c r="XO46" s="263">
        <v>1071.9144000000003</v>
      </c>
      <c r="XP46" s="296">
        <v>2</v>
      </c>
      <c r="XQ46" s="263">
        <v>234838.38563231975</v>
      </c>
      <c r="XR46" s="117">
        <v>271836.37794592022</v>
      </c>
      <c r="XS46" s="146">
        <v>714.60960000000023</v>
      </c>
      <c r="XT46" s="256">
        <v>-1.1333688814778985E-2</v>
      </c>
      <c r="XU46" s="256">
        <v>-1.1269704517871904E-2</v>
      </c>
      <c r="XV46" s="255">
        <v>41770.627082190564</v>
      </c>
      <c r="XW46" s="255">
        <v>1071.9144000000003</v>
      </c>
      <c r="XX46" s="292">
        <v>2</v>
      </c>
      <c r="XY46" s="255">
        <v>234838.38563231975</v>
      </c>
      <c r="XZ46" s="119">
        <v>276609.01271451032</v>
      </c>
      <c r="YA46" s="295">
        <v>714.60960000000023</v>
      </c>
      <c r="YB46" s="189">
        <v>-6.817892266142303E-2</v>
      </c>
      <c r="YC46" s="189">
        <v>-6.5906671839683906E-2</v>
      </c>
      <c r="YD46" s="263">
        <v>31633.822638061149</v>
      </c>
      <c r="YE46" s="263">
        <v>1071.9144000000003</v>
      </c>
      <c r="YF46" s="296">
        <v>1</v>
      </c>
      <c r="YG46" s="263">
        <v>68910.425631522943</v>
      </c>
      <c r="YH46" s="117">
        <v>100544.24826958409</v>
      </c>
      <c r="YI46" s="146">
        <v>714.60960000000023</v>
      </c>
      <c r="YJ46" s="256">
        <v>-8.6726918034319644E-2</v>
      </c>
      <c r="YK46" s="256">
        <v>-8.3072542200537614E-2</v>
      </c>
      <c r="YL46" s="255">
        <v>43931.79109728922</v>
      </c>
      <c r="YM46" s="255">
        <v>1071.9144000000003</v>
      </c>
      <c r="YN46" s="292">
        <v>1</v>
      </c>
      <c r="YO46" s="255">
        <v>234838.38563231975</v>
      </c>
      <c r="YP46" s="119">
        <v>278770.17672960897</v>
      </c>
      <c r="YQ46" s="295">
        <v>714.60960000000023</v>
      </c>
      <c r="YR46" s="189">
        <v>2.5905225972011461E-2</v>
      </c>
      <c r="YS46" s="189">
        <v>2.624368261687704E-2</v>
      </c>
      <c r="YT46" s="263">
        <v>36470.385595093947</v>
      </c>
      <c r="YU46" s="263">
        <v>1071.9144000000003</v>
      </c>
      <c r="YV46" s="296">
        <v>1</v>
      </c>
      <c r="YW46" s="263">
        <v>234838.38563231975</v>
      </c>
      <c r="YX46" s="117">
        <v>271308.77122741367</v>
      </c>
      <c r="YY46" s="146">
        <v>714.60960000000023</v>
      </c>
      <c r="YZ46" s="256">
        <v>-9.8621913612149982E-3</v>
      </c>
      <c r="ZA46" s="256">
        <v>-9.8137194293542729E-3</v>
      </c>
      <c r="ZB46" s="255">
        <v>44094.995586340156</v>
      </c>
      <c r="ZC46" s="255">
        <v>1071.9144000000003</v>
      </c>
      <c r="ZD46" s="292">
        <v>1</v>
      </c>
      <c r="ZE46" s="255">
        <v>234838.38563231975</v>
      </c>
      <c r="ZF46" s="119">
        <v>278933.38121865992</v>
      </c>
      <c r="ZG46" s="295">
        <v>714.60960000000023</v>
      </c>
      <c r="ZH46" s="189">
        <v>1.3214609853306376E-2</v>
      </c>
      <c r="ZI46" s="189">
        <v>1.3302308686271136E-2</v>
      </c>
      <c r="ZJ46" s="263">
        <v>34124.65496564065</v>
      </c>
      <c r="ZK46" s="263">
        <v>1071.9144000000003</v>
      </c>
      <c r="ZL46" s="296">
        <v>1</v>
      </c>
      <c r="ZM46" s="263">
        <v>85507.867412582404</v>
      </c>
      <c r="ZN46" s="117">
        <v>119632.52237822305</v>
      </c>
      <c r="ZO46" s="146">
        <v>714.60960000000023</v>
      </c>
      <c r="ZP46" s="256">
        <v>-4.0190249069786015E-2</v>
      </c>
      <c r="ZQ46" s="256">
        <v>-3.9393332758091537E-2</v>
      </c>
      <c r="ZR46" s="255">
        <v>35805.558512512413</v>
      </c>
      <c r="ZS46" s="255">
        <v>1071.9144000000003</v>
      </c>
      <c r="ZT46" s="292">
        <v>1</v>
      </c>
      <c r="ZU46" s="255">
        <v>234838.38563231975</v>
      </c>
      <c r="ZV46" s="119">
        <v>270643.94414483214</v>
      </c>
      <c r="ZW46" s="295">
        <v>714.60960000000023</v>
      </c>
      <c r="ZX46" s="189">
        <v>9.0637570560189812E-2</v>
      </c>
      <c r="ZY46" s="189">
        <v>9.4872119452342751E-2</v>
      </c>
      <c r="ZZ46" s="263">
        <v>40599.539248735346</v>
      </c>
      <c r="AAA46" s="263">
        <v>1071.9144000000003</v>
      </c>
      <c r="AAB46" s="296">
        <v>1</v>
      </c>
      <c r="AAC46" s="263">
        <v>72914.714179513627</v>
      </c>
      <c r="AAD46" s="117">
        <v>113514.25342824898</v>
      </c>
      <c r="AAE46" s="146">
        <v>714.60960000000023</v>
      </c>
      <c r="AAF46" s="256">
        <v>3.6624355748759413E-2</v>
      </c>
      <c r="AAG46" s="256">
        <v>3.7303290624866703E-2</v>
      </c>
      <c r="AAH46" s="255">
        <v>49318.660763259875</v>
      </c>
      <c r="AAI46" s="255">
        <v>1071.9144000000003</v>
      </c>
      <c r="AAJ46" s="292">
        <v>1</v>
      </c>
      <c r="AAK46" s="255">
        <v>234838.38563231975</v>
      </c>
      <c r="AAL46" s="119">
        <v>284157.04639557964</v>
      </c>
      <c r="AAM46" s="295">
        <v>714.60960000000023</v>
      </c>
      <c r="AAN46" s="189">
        <v>3.4218323293413156E-3</v>
      </c>
      <c r="AAO46" s="189">
        <v>3.4276934809722714E-3</v>
      </c>
      <c r="AAP46" s="263">
        <v>32942.955643160501</v>
      </c>
      <c r="AAQ46" s="263">
        <v>1071.9144000000003</v>
      </c>
      <c r="AAR46" s="296">
        <v>2</v>
      </c>
      <c r="AAS46" s="263">
        <v>234838.38563231975</v>
      </c>
      <c r="AAT46" s="117">
        <v>267781.34127548023</v>
      </c>
      <c r="AAU46" s="146">
        <v>714.60960000000023</v>
      </c>
      <c r="AAV46" s="256">
        <v>-4.878838515664205E-2</v>
      </c>
      <c r="AAW46" s="256">
        <v>-4.7617353319645339E-2</v>
      </c>
      <c r="AAX46" s="255">
        <v>44236.036683369697</v>
      </c>
      <c r="AAY46" s="255">
        <v>1071.9144000000003</v>
      </c>
      <c r="AAZ46" s="292">
        <v>1</v>
      </c>
      <c r="ABA46" s="255">
        <v>234838.38563231975</v>
      </c>
      <c r="ABB46" s="119">
        <v>279074.42231568944</v>
      </c>
      <c r="ABC46" s="295">
        <v>714.60960000000023</v>
      </c>
      <c r="ABD46" s="189">
        <v>0.10336966012092021</v>
      </c>
      <c r="ABE46" s="189">
        <v>0.10890124989056083</v>
      </c>
      <c r="ABF46" s="263">
        <v>38546.169282158517</v>
      </c>
      <c r="ABG46" s="263">
        <v>1071.9144000000003</v>
      </c>
      <c r="ABH46" s="296">
        <v>2</v>
      </c>
      <c r="ABI46" s="263">
        <v>234838.38563231975</v>
      </c>
      <c r="ABJ46" s="117">
        <v>273384.55491447827</v>
      </c>
      <c r="ABK46" s="146">
        <v>714.60960000000023</v>
      </c>
      <c r="ABL46" s="256">
        <v>6.4762869191718017E-2</v>
      </c>
      <c r="ABM46" s="256">
        <v>6.6905998103523823E-2</v>
      </c>
      <c r="ABN46" s="255">
        <v>46955.011407138751</v>
      </c>
      <c r="ABO46" s="255">
        <v>1071.9144000000003</v>
      </c>
      <c r="ABP46" s="292">
        <v>1</v>
      </c>
      <c r="ABQ46" s="255">
        <v>234838.38563231975</v>
      </c>
      <c r="ABR46" s="119">
        <v>281793.3970394585</v>
      </c>
      <c r="ABS46" s="295">
        <v>714.60960000000023</v>
      </c>
      <c r="ABT46" s="189">
        <v>-6.5345581651385662E-3</v>
      </c>
      <c r="ABU46" s="189">
        <v>-6.5132543688217748E-3</v>
      </c>
      <c r="ABV46" s="263">
        <v>54825.904531399749</v>
      </c>
      <c r="ABW46" s="263">
        <v>1071.9144000000003</v>
      </c>
      <c r="ABX46" s="296">
        <v>1</v>
      </c>
      <c r="ABY46" s="263">
        <v>76450.861219864601</v>
      </c>
      <c r="ABZ46" s="117">
        <v>131276.76575126435</v>
      </c>
      <c r="ACA46" s="146">
        <v>714.60960000000023</v>
      </c>
      <c r="ACB46" s="256">
        <v>7.443648099556488E-2</v>
      </c>
      <c r="ACC46" s="256">
        <v>7.72769137919187E-2</v>
      </c>
      <c r="ACD46" s="255">
        <v>31534.621341562328</v>
      </c>
      <c r="ACE46" s="255">
        <v>1071.9144000000003</v>
      </c>
      <c r="ACF46" s="292">
        <v>2</v>
      </c>
      <c r="ACG46" s="255">
        <v>234838.38563231975</v>
      </c>
      <c r="ACH46" s="119">
        <v>266373.00697388209</v>
      </c>
      <c r="ACI46" s="295">
        <v>714.60960000000023</v>
      </c>
      <c r="ACJ46" s="189">
        <v>-2.8158138382212466E-2</v>
      </c>
      <c r="ACK46" s="189">
        <v>-2.7765392963980617E-2</v>
      </c>
      <c r="ACL46" s="263">
        <v>35074.272317061143</v>
      </c>
      <c r="ACM46" s="263">
        <v>1071.9144000000003</v>
      </c>
      <c r="ACN46" s="296">
        <v>1</v>
      </c>
      <c r="ACO46" s="263">
        <v>234838.38563231975</v>
      </c>
      <c r="ACP46" s="117">
        <v>269912.65794938093</v>
      </c>
      <c r="ACQ46" s="146">
        <v>714.60960000000023</v>
      </c>
      <c r="ACR46" s="256">
        <v>-2.712277014393823E-2</v>
      </c>
      <c r="ACS46" s="256">
        <v>-2.6758250840191566E-2</v>
      </c>
      <c r="ACT46" s="255">
        <v>37932.853060177607</v>
      </c>
      <c r="ACU46" s="255">
        <v>1071.9144000000003</v>
      </c>
      <c r="ACV46" s="292">
        <v>1</v>
      </c>
      <c r="ACW46" s="255">
        <v>234838.38563231975</v>
      </c>
      <c r="ACX46" s="119">
        <v>272771.23869249737</v>
      </c>
      <c r="ACY46" s="295">
        <v>714.60960000000023</v>
      </c>
      <c r="ACZ46" s="189">
        <v>1.1049760150838433E-2</v>
      </c>
      <c r="ADA46" s="189">
        <v>1.111103423052584E-2</v>
      </c>
      <c r="ADB46" s="263">
        <v>37629.746449007122</v>
      </c>
      <c r="ADC46" s="263">
        <v>1071.9144000000003</v>
      </c>
      <c r="ADD46" s="296">
        <v>2</v>
      </c>
      <c r="ADE46" s="263">
        <v>234838.38563231975</v>
      </c>
      <c r="ADF46" s="117">
        <v>272468.13208132685</v>
      </c>
      <c r="ADG46" s="146">
        <v>714.60960000000023</v>
      </c>
      <c r="ADH46" s="256">
        <v>1.7486525006894821E-2</v>
      </c>
      <c r="ADI46" s="256">
        <v>1.7640309362219941E-2</v>
      </c>
      <c r="ADJ46" s="255">
        <v>36655.670025810563</v>
      </c>
      <c r="ADK46" s="255">
        <v>1071.9144000000003</v>
      </c>
      <c r="ADL46" s="292">
        <v>2</v>
      </c>
      <c r="ADM46" s="255">
        <v>234838.38563231975</v>
      </c>
      <c r="ADN46" s="119">
        <v>271494.05565813032</v>
      </c>
      <c r="ADO46" s="295">
        <v>714.60960000000023</v>
      </c>
      <c r="ADP46" s="189">
        <v>-3.3932059092144371E-3</v>
      </c>
      <c r="ADQ46" s="189">
        <v>-3.3874554919985922E-3</v>
      </c>
      <c r="ADR46" s="263">
        <v>31474.61526384735</v>
      </c>
      <c r="ADS46" s="263">
        <v>1071.9144000000003</v>
      </c>
      <c r="ADT46" s="296">
        <v>1</v>
      </c>
      <c r="ADU46" s="263">
        <v>234838.38563231975</v>
      </c>
      <c r="ADV46" s="117">
        <v>266313.00089616713</v>
      </c>
    </row>
    <row r="47" spans="1:802" x14ac:dyDescent="0.35">
      <c r="A47" s="15">
        <v>46660</v>
      </c>
      <c r="B47" s="16">
        <v>1786.5240000000006</v>
      </c>
      <c r="C47" s="146">
        <v>714.60960000000023</v>
      </c>
      <c r="D47" s="256">
        <v>3.0696750150610175E-2</v>
      </c>
      <c r="E47" s="256">
        <v>3.1172753485974036E-2</v>
      </c>
      <c r="F47" s="255">
        <v>33475.979191685859</v>
      </c>
      <c r="G47" s="255">
        <v>1071.9144000000003</v>
      </c>
      <c r="H47" s="292">
        <v>2</v>
      </c>
      <c r="I47" s="255">
        <v>250000.60317025895</v>
      </c>
      <c r="J47" s="119">
        <v>283476.58236194483</v>
      </c>
      <c r="K47" s="295">
        <v>714.60960000000023</v>
      </c>
      <c r="L47" s="189">
        <v>5.0850598123249803E-2</v>
      </c>
      <c r="M47" s="189">
        <v>5.2165686011823365E-2</v>
      </c>
      <c r="N47" s="263">
        <v>51736.647541673323</v>
      </c>
      <c r="O47" s="263">
        <v>1071.9144000000003</v>
      </c>
      <c r="P47" s="296">
        <v>1</v>
      </c>
      <c r="Q47" s="263">
        <v>250000.60317025895</v>
      </c>
      <c r="R47" s="117">
        <v>301737.25071193225</v>
      </c>
      <c r="S47" s="146">
        <v>714.60960000000023</v>
      </c>
      <c r="T47" s="256">
        <v>-2.6482283114819056E-2</v>
      </c>
      <c r="U47" s="256">
        <v>-2.6134702457648151E-2</v>
      </c>
      <c r="V47" s="255">
        <v>32530.395108861394</v>
      </c>
      <c r="W47" s="255">
        <v>1071.9144000000003</v>
      </c>
      <c r="X47" s="292">
        <v>1</v>
      </c>
      <c r="Y47" s="255">
        <v>250000.60317025895</v>
      </c>
      <c r="Z47" s="119">
        <v>282530.99827912037</v>
      </c>
      <c r="AA47" s="295">
        <v>714.60960000000023</v>
      </c>
      <c r="AB47" s="189">
        <v>5.6326399301629651E-2</v>
      </c>
      <c r="AC47" s="189">
        <v>5.7942939224497891E-2</v>
      </c>
      <c r="AD47" s="263">
        <v>51135.567079472508</v>
      </c>
      <c r="AE47" s="263">
        <v>1071.9144000000003</v>
      </c>
      <c r="AF47" s="296">
        <v>2</v>
      </c>
      <c r="AG47" s="263">
        <v>250000.60317025895</v>
      </c>
      <c r="AH47" s="117">
        <v>301136.17024973145</v>
      </c>
      <c r="AI47" s="146">
        <v>714.60960000000023</v>
      </c>
      <c r="AJ47" s="256">
        <v>9.6773697018516375E-2</v>
      </c>
      <c r="AK47" s="256">
        <v>0.10161104754596262</v>
      </c>
      <c r="AL47" s="255">
        <v>43234.336281855307</v>
      </c>
      <c r="AM47" s="255">
        <v>1071.9144000000003</v>
      </c>
      <c r="AN47" s="292">
        <v>1</v>
      </c>
      <c r="AO47" s="255">
        <v>250000.60317025895</v>
      </c>
      <c r="AP47" s="119">
        <v>293234.93945211428</v>
      </c>
      <c r="AQ47" s="295">
        <v>714.60960000000023</v>
      </c>
      <c r="AR47" s="189">
        <v>1.5985479972188191E-2</v>
      </c>
      <c r="AS47" s="189">
        <v>1.6113931296437567E-2</v>
      </c>
      <c r="AT47" s="263">
        <v>38116.703238497954</v>
      </c>
      <c r="AU47" s="263">
        <v>1071.9144000000003</v>
      </c>
      <c r="AV47" s="296">
        <v>1</v>
      </c>
      <c r="AW47" s="263">
        <v>250000.60317025895</v>
      </c>
      <c r="AX47" s="117">
        <v>288117.30640875688</v>
      </c>
      <c r="AY47" s="146">
        <v>714.60960000000023</v>
      </c>
      <c r="AZ47" s="256">
        <v>5.9902152019317E-2</v>
      </c>
      <c r="BA47" s="256">
        <v>6.1732653066431276E-2</v>
      </c>
      <c r="BB47" s="255">
        <v>47824.742382367724</v>
      </c>
      <c r="BC47" s="255">
        <v>1071.9144000000003</v>
      </c>
      <c r="BD47" s="292">
        <v>2</v>
      </c>
      <c r="BE47" s="255">
        <v>112962.07520009411</v>
      </c>
      <c r="BF47" s="119">
        <v>160786.81758246184</v>
      </c>
      <c r="BG47" s="295">
        <v>714.60960000000023</v>
      </c>
      <c r="BH47" s="189">
        <v>-3.7982094904526628E-2</v>
      </c>
      <c r="BI47" s="189">
        <v>-3.7269821487360244E-2</v>
      </c>
      <c r="BJ47" s="263">
        <v>30695.313458286295</v>
      </c>
      <c r="BK47" s="263">
        <v>1071.9144000000003</v>
      </c>
      <c r="BL47" s="296">
        <v>2</v>
      </c>
      <c r="BM47" s="263">
        <v>250000.60317025895</v>
      </c>
      <c r="BN47" s="117">
        <v>280695.91662854527</v>
      </c>
      <c r="BO47" s="146">
        <v>714.60960000000023</v>
      </c>
      <c r="BP47" s="256">
        <v>1.8024879195865651E-2</v>
      </c>
      <c r="BQ47" s="256">
        <v>1.8188307781017432E-2</v>
      </c>
      <c r="BR47" s="255">
        <v>31982.897742603447</v>
      </c>
      <c r="BS47" s="255">
        <v>1071.9144000000003</v>
      </c>
      <c r="BT47" s="292">
        <v>1</v>
      </c>
      <c r="BU47" s="255">
        <v>250000.60317025895</v>
      </c>
      <c r="BV47" s="119">
        <v>281983.50091286242</v>
      </c>
      <c r="BW47" s="295">
        <v>714.60960000000023</v>
      </c>
      <c r="BX47" s="189">
        <v>-6.0825285491391901E-3</v>
      </c>
      <c r="BY47" s="189">
        <v>-6.0640674214404999E-3</v>
      </c>
      <c r="BZ47" s="263">
        <v>56328.009268378541</v>
      </c>
      <c r="CA47" s="263">
        <v>1071.9144000000003</v>
      </c>
      <c r="CB47" s="296">
        <v>2</v>
      </c>
      <c r="CC47" s="263">
        <v>250000.60317025895</v>
      </c>
      <c r="CD47" s="117">
        <v>306328.61243863747</v>
      </c>
      <c r="CE47" s="146">
        <v>714.60960000000023</v>
      </c>
      <c r="CF47" s="256">
        <v>-1.9134010002649537E-2</v>
      </c>
      <c r="CG47" s="256">
        <v>-1.895211679617792E-2</v>
      </c>
      <c r="CH47" s="255">
        <v>29444.556138066931</v>
      </c>
      <c r="CI47" s="255">
        <v>1071.9144000000003</v>
      </c>
      <c r="CJ47" s="292">
        <v>1</v>
      </c>
      <c r="CK47" s="255">
        <v>88130.796719547841</v>
      </c>
      <c r="CL47" s="119">
        <v>117575.35285761478</v>
      </c>
      <c r="CM47" s="295">
        <v>714.60960000000023</v>
      </c>
      <c r="CN47" s="189">
        <v>2.2911758967372135E-4</v>
      </c>
      <c r="CO47" s="189">
        <v>2.2914383911332159E-4</v>
      </c>
      <c r="CP47" s="263">
        <v>57952.552899200258</v>
      </c>
      <c r="CQ47" s="263">
        <v>1071.9144000000003</v>
      </c>
      <c r="CR47" s="296">
        <v>2</v>
      </c>
      <c r="CS47" s="263">
        <v>250000.60317025895</v>
      </c>
      <c r="CT47" s="117">
        <v>307953.15606945922</v>
      </c>
      <c r="CU47" s="146">
        <v>714.60960000000023</v>
      </c>
      <c r="CV47" s="256">
        <v>4.4576460593315138E-2</v>
      </c>
      <c r="CW47" s="256">
        <v>4.5584919697494009E-2</v>
      </c>
      <c r="CX47" s="255">
        <v>53628.864804563949</v>
      </c>
      <c r="CY47" s="255">
        <v>1071.9144000000003</v>
      </c>
      <c r="CZ47" s="292">
        <v>2</v>
      </c>
      <c r="DA47" s="255">
        <v>83486.169679791987</v>
      </c>
      <c r="DB47" s="119">
        <v>137115.03448435594</v>
      </c>
      <c r="DC47" s="295">
        <v>714.60960000000023</v>
      </c>
      <c r="DD47" s="189">
        <v>1.7841635441629939E-2</v>
      </c>
      <c r="DE47" s="189">
        <v>1.8001748226439407E-2</v>
      </c>
      <c r="DF47" s="263">
        <v>33827.614291278325</v>
      </c>
      <c r="DG47" s="263">
        <v>1071.9144000000003</v>
      </c>
      <c r="DH47" s="296">
        <v>2</v>
      </c>
      <c r="DI47" s="263">
        <v>250000.60317025895</v>
      </c>
      <c r="DJ47" s="117">
        <v>283828.21746153728</v>
      </c>
      <c r="DK47" s="146">
        <v>714.60960000000023</v>
      </c>
      <c r="DL47" s="256">
        <v>2.8605730919617645E-2</v>
      </c>
      <c r="DM47" s="256">
        <v>2.9018804187482594E-2</v>
      </c>
      <c r="DN47" s="255">
        <v>37232.090651051687</v>
      </c>
      <c r="DO47" s="255">
        <v>1071.9144000000003</v>
      </c>
      <c r="DP47" s="292">
        <v>2</v>
      </c>
      <c r="DQ47" s="255">
        <v>250000.60317025895</v>
      </c>
      <c r="DR47" s="119">
        <v>287232.69382131065</v>
      </c>
      <c r="DS47" s="295">
        <v>714.60960000000023</v>
      </c>
      <c r="DT47" s="189">
        <v>-2.117393588919457E-2</v>
      </c>
      <c r="DU47" s="189">
        <v>-2.0951341940222523E-2</v>
      </c>
      <c r="DV47" s="263">
        <v>34238.084449914662</v>
      </c>
      <c r="DW47" s="263">
        <v>1071.9144000000003</v>
      </c>
      <c r="DX47" s="296">
        <v>1</v>
      </c>
      <c r="DY47" s="263">
        <v>250000.60317025895</v>
      </c>
      <c r="DZ47" s="117">
        <v>284238.68762017362</v>
      </c>
      <c r="EA47" s="146">
        <v>714.60960000000023</v>
      </c>
      <c r="EB47" s="256">
        <v>-7.3676739727803656E-2</v>
      </c>
      <c r="EC47" s="256">
        <v>-7.1028054967154253E-2</v>
      </c>
      <c r="ED47" s="255">
        <v>43130.291257935387</v>
      </c>
      <c r="EE47" s="255">
        <v>1071.9144000000003</v>
      </c>
      <c r="EF47" s="292">
        <v>1</v>
      </c>
      <c r="EG47" s="255">
        <v>110192.60390546724</v>
      </c>
      <c r="EH47" s="119">
        <v>153322.89516340263</v>
      </c>
      <c r="EI47" s="295">
        <v>714.60960000000023</v>
      </c>
      <c r="EJ47" s="189">
        <v>2.3366454278678093E-2</v>
      </c>
      <c r="EK47" s="189">
        <v>2.3641588663842361E-2</v>
      </c>
      <c r="EL47" s="263">
        <v>32744.612668513208</v>
      </c>
      <c r="EM47" s="263">
        <v>1071.9144000000003</v>
      </c>
      <c r="EN47" s="296">
        <v>1</v>
      </c>
      <c r="EO47" s="263">
        <v>250000.60317025895</v>
      </c>
      <c r="EP47" s="117">
        <v>282745.21583877219</v>
      </c>
      <c r="EQ47" s="146">
        <v>714.60960000000023</v>
      </c>
      <c r="ER47" s="256">
        <v>-3.2831700198891985E-2</v>
      </c>
      <c r="ES47" s="256">
        <v>-3.2298590160376839E-2</v>
      </c>
      <c r="ET47" s="255">
        <v>34577.441145139434</v>
      </c>
      <c r="EU47" s="255">
        <v>1071.9144000000003</v>
      </c>
      <c r="EV47" s="292">
        <v>1</v>
      </c>
      <c r="EW47" s="255">
        <v>250000.60317025895</v>
      </c>
      <c r="EX47" s="119">
        <v>284578.04431539838</v>
      </c>
      <c r="EY47" s="295">
        <v>714.60960000000023</v>
      </c>
      <c r="EZ47" s="189">
        <v>4.7289826071671266E-2</v>
      </c>
      <c r="FA47" s="189">
        <v>4.8425826189112398E-2</v>
      </c>
      <c r="FB47" s="263">
        <v>36812.72805305729</v>
      </c>
      <c r="FC47" s="263">
        <v>1071.9144000000003</v>
      </c>
      <c r="FD47" s="296">
        <v>1</v>
      </c>
      <c r="FE47" s="263">
        <v>250000.60317025895</v>
      </c>
      <c r="FF47" s="117">
        <v>286813.33122331626</v>
      </c>
      <c r="FG47" s="146">
        <v>714.60960000000023</v>
      </c>
      <c r="FH47" s="256">
        <v>3.2602227297559967E-2</v>
      </c>
      <c r="FI47" s="256">
        <v>3.313950280515976E-2</v>
      </c>
      <c r="FJ47" s="255">
        <v>65663.27492856278</v>
      </c>
      <c r="FK47" s="255">
        <v>1071.9144000000003</v>
      </c>
      <c r="FL47" s="292">
        <v>1</v>
      </c>
      <c r="FM47" s="255">
        <v>250000.60317025895</v>
      </c>
      <c r="FN47" s="119">
        <v>315663.87809882173</v>
      </c>
      <c r="FO47" s="295">
        <v>714.60960000000023</v>
      </c>
      <c r="FP47" s="189">
        <v>-3.1154717230706504E-2</v>
      </c>
      <c r="FQ47" s="189">
        <v>-3.0674409897103683E-2</v>
      </c>
      <c r="FR47" s="263">
        <v>54254.905489483688</v>
      </c>
      <c r="FS47" s="263">
        <v>1071.9144000000003</v>
      </c>
      <c r="FT47" s="296">
        <v>1</v>
      </c>
      <c r="FU47" s="263">
        <v>97925.812560351202</v>
      </c>
      <c r="FV47" s="117">
        <v>152180.71804983489</v>
      </c>
      <c r="FW47" s="146">
        <v>714.60960000000023</v>
      </c>
      <c r="FX47" s="256">
        <v>-8.1273643544561389E-2</v>
      </c>
      <c r="FY47" s="256">
        <v>-7.8058626381744323E-2</v>
      </c>
      <c r="FZ47" s="255">
        <v>43181.800703367073</v>
      </c>
      <c r="GA47" s="255">
        <v>1071.9144000000003</v>
      </c>
      <c r="GB47" s="292">
        <v>1</v>
      </c>
      <c r="GC47" s="255">
        <v>86491.550915467669</v>
      </c>
      <c r="GD47" s="119">
        <v>129673.35161883474</v>
      </c>
      <c r="GE47" s="295">
        <v>714.60960000000023</v>
      </c>
      <c r="GF47" s="189">
        <v>-2.0635328011485113E-2</v>
      </c>
      <c r="GG47" s="189">
        <v>-2.0423876584584222E-2</v>
      </c>
      <c r="GH47" s="263">
        <v>28183.931071841042</v>
      </c>
      <c r="GI47" s="263">
        <v>1071.9144000000003</v>
      </c>
      <c r="GJ47" s="296">
        <v>1</v>
      </c>
      <c r="GK47" s="263">
        <v>250000.60317025895</v>
      </c>
      <c r="GL47" s="117">
        <v>278184.53424209997</v>
      </c>
      <c r="GM47" s="146">
        <v>714.60960000000023</v>
      </c>
      <c r="GN47" s="256">
        <v>1.8615752842585678E-2</v>
      </c>
      <c r="GO47" s="256">
        <v>1.8790106195386791E-2</v>
      </c>
      <c r="GP47" s="255">
        <v>44139.926008043549</v>
      </c>
      <c r="GQ47" s="255">
        <v>1071.9144000000003</v>
      </c>
      <c r="GR47" s="292">
        <v>2</v>
      </c>
      <c r="GS47" s="255">
        <v>80811.391079155044</v>
      </c>
      <c r="GT47" s="119">
        <v>124951.31708719859</v>
      </c>
      <c r="GU47" s="295">
        <v>714.60960000000023</v>
      </c>
      <c r="GV47" s="189">
        <v>8.2454363544044368E-2</v>
      </c>
      <c r="GW47" s="189">
        <v>8.5949113439308222E-2</v>
      </c>
      <c r="GX47" s="263">
        <v>33282.236110568832</v>
      </c>
      <c r="GY47" s="263">
        <v>1071.9144000000003</v>
      </c>
      <c r="GZ47" s="296">
        <v>1</v>
      </c>
      <c r="HA47" s="263">
        <v>76115.715739347506</v>
      </c>
      <c r="HB47" s="117">
        <v>109397.95184991634</v>
      </c>
      <c r="HC47" s="146">
        <v>714.60960000000023</v>
      </c>
      <c r="HD47" s="256">
        <v>-3.7759310357191045E-4</v>
      </c>
      <c r="HE47" s="256">
        <v>-3.7752182426775693E-4</v>
      </c>
      <c r="HF47" s="255">
        <v>27232.865533045144</v>
      </c>
      <c r="HG47" s="255">
        <v>1071.9144000000003</v>
      </c>
      <c r="HH47" s="292">
        <v>2</v>
      </c>
      <c r="HI47" s="255">
        <v>250000.60317025895</v>
      </c>
      <c r="HJ47" s="119">
        <v>277233.46870330407</v>
      </c>
      <c r="HK47" s="295">
        <v>714.60960000000023</v>
      </c>
      <c r="HL47" s="189">
        <v>-8.6620763791329242E-3</v>
      </c>
      <c r="HM47" s="189">
        <v>-8.6246686828950203E-3</v>
      </c>
      <c r="HN47" s="263">
        <v>37857.586338115296</v>
      </c>
      <c r="HO47" s="263">
        <v>1071.9144000000003</v>
      </c>
      <c r="HP47" s="296">
        <v>2</v>
      </c>
      <c r="HQ47" s="263">
        <v>250000.60317025895</v>
      </c>
      <c r="HR47" s="117">
        <v>287858.18950837426</v>
      </c>
      <c r="HS47" s="146">
        <v>714.60960000000023</v>
      </c>
      <c r="HT47" s="256">
        <v>6.2677567890150027E-2</v>
      </c>
      <c r="HU47" s="256">
        <v>6.4683495735943675E-2</v>
      </c>
      <c r="HV47" s="255">
        <v>29901.082949781176</v>
      </c>
      <c r="HW47" s="255">
        <v>1071.9144000000003</v>
      </c>
      <c r="HX47" s="292">
        <v>2</v>
      </c>
      <c r="HY47" s="255">
        <v>250000.60317025895</v>
      </c>
      <c r="HZ47" s="119">
        <v>279901.68612004013</v>
      </c>
      <c r="IA47" s="295">
        <v>714.60960000000023</v>
      </c>
      <c r="IB47" s="189">
        <v>-8.3381750177543582E-2</v>
      </c>
      <c r="IC47" s="189">
        <v>-8.0000129939403974E-2</v>
      </c>
      <c r="ID47" s="263">
        <v>27186.864358175997</v>
      </c>
      <c r="IE47" s="263">
        <v>1071.9144000000003</v>
      </c>
      <c r="IF47" s="296">
        <v>2</v>
      </c>
      <c r="IG47" s="263">
        <v>137603.3571685112</v>
      </c>
      <c r="IH47" s="117">
        <v>164790.22152668721</v>
      </c>
      <c r="II47" s="146">
        <v>714.60960000000023</v>
      </c>
      <c r="IJ47" s="256">
        <v>-4.8817619653430309E-2</v>
      </c>
      <c r="IK47" s="256">
        <v>-4.7645195340095148E-2</v>
      </c>
      <c r="IL47" s="255">
        <v>34817.613930123232</v>
      </c>
      <c r="IM47" s="255">
        <v>1071.9144000000003</v>
      </c>
      <c r="IN47" s="292">
        <v>3</v>
      </c>
      <c r="IO47" s="255">
        <v>71523.430089695918</v>
      </c>
      <c r="IP47" s="119">
        <v>106341.04401981915</v>
      </c>
      <c r="IQ47" s="295">
        <v>714.60960000000023</v>
      </c>
      <c r="IR47" s="189">
        <v>3.4980102077700206E-2</v>
      </c>
      <c r="IS47" s="189">
        <v>3.5599102324139098E-2</v>
      </c>
      <c r="IT47" s="263">
        <v>41296.927692672587</v>
      </c>
      <c r="IU47" s="263">
        <v>1071.9144000000003</v>
      </c>
      <c r="IV47" s="296">
        <v>2</v>
      </c>
      <c r="IW47" s="263">
        <v>250000.60317025895</v>
      </c>
      <c r="IX47" s="117">
        <v>291297.53086293151</v>
      </c>
      <c r="IY47" s="146">
        <v>714.60960000000023</v>
      </c>
      <c r="IZ47" s="256">
        <v>-4.4446644191495764E-2</v>
      </c>
      <c r="JA47" s="256">
        <v>-4.3473365015929799E-2</v>
      </c>
      <c r="JB47" s="255">
        <v>56981.587159133647</v>
      </c>
      <c r="JC47" s="255">
        <v>1071.9144000000003</v>
      </c>
      <c r="JD47" s="292">
        <v>2</v>
      </c>
      <c r="JE47" s="255">
        <v>250000.60317025895</v>
      </c>
      <c r="JF47" s="119">
        <v>306982.19032939262</v>
      </c>
      <c r="JG47" s="295">
        <v>714.60960000000023</v>
      </c>
      <c r="JH47" s="189">
        <v>6.4719501806035432E-2</v>
      </c>
      <c r="JI47" s="189">
        <v>6.6859730182883714E-2</v>
      </c>
      <c r="JJ47" s="263">
        <v>36394.074527698976</v>
      </c>
      <c r="JK47" s="263">
        <v>1071.9144000000003</v>
      </c>
      <c r="JL47" s="296">
        <v>1</v>
      </c>
      <c r="JM47" s="263">
        <v>44671.968675067554</v>
      </c>
      <c r="JN47" s="117">
        <v>81066.043202766537</v>
      </c>
      <c r="JO47" s="146">
        <v>714.60960000000023</v>
      </c>
      <c r="JP47" s="256">
        <v>1.4801575416747866E-2</v>
      </c>
      <c r="JQ47" s="256">
        <v>1.4911661211272964E-2</v>
      </c>
      <c r="JR47" s="255">
        <v>43499.486482204862</v>
      </c>
      <c r="JS47" s="255">
        <v>1071.9144000000003</v>
      </c>
      <c r="JT47" s="292">
        <v>2</v>
      </c>
      <c r="JU47" s="255">
        <v>78361.511430284445</v>
      </c>
      <c r="JV47" s="119">
        <v>121860.99791248931</v>
      </c>
      <c r="JW47" s="295">
        <v>714.60960000000023</v>
      </c>
      <c r="JX47" s="189">
        <v>8.5307916851278962E-2</v>
      </c>
      <c r="JY47" s="189">
        <v>8.9052352646957766E-2</v>
      </c>
      <c r="JZ47" s="263">
        <v>49866.795354899041</v>
      </c>
      <c r="KA47" s="263">
        <v>1071.9144000000003</v>
      </c>
      <c r="KB47" s="296">
        <v>1</v>
      </c>
      <c r="KC47" s="263">
        <v>250000.60317025895</v>
      </c>
      <c r="KD47" s="117">
        <v>299867.398525158</v>
      </c>
      <c r="KE47" s="146">
        <v>714.60960000000023</v>
      </c>
      <c r="KF47" s="256">
        <v>-6.2868788601867657E-3</v>
      </c>
      <c r="KG47" s="256">
        <v>-6.2671577869278794E-3</v>
      </c>
      <c r="KH47" s="255">
        <v>27808.084689855848</v>
      </c>
      <c r="KI47" s="255">
        <v>1071.9144000000003</v>
      </c>
      <c r="KJ47" s="292">
        <v>2</v>
      </c>
      <c r="KK47" s="255">
        <v>250000.60317025895</v>
      </c>
      <c r="KL47" s="119">
        <v>277808.68786011479</v>
      </c>
      <c r="KM47" s="295">
        <v>714.60960000000023</v>
      </c>
      <c r="KN47" s="189">
        <v>4.2603388314654482E-2</v>
      </c>
      <c r="KO47" s="189">
        <v>4.3523938978034193E-2</v>
      </c>
      <c r="KP47" s="263">
        <v>34278.242292651048</v>
      </c>
      <c r="KQ47" s="263">
        <v>1071.9144000000003</v>
      </c>
      <c r="KR47" s="296">
        <v>2</v>
      </c>
      <c r="KS47" s="263">
        <v>250000.60317025895</v>
      </c>
      <c r="KT47" s="117">
        <v>284278.84546291002</v>
      </c>
      <c r="KU47" s="146">
        <v>714.60960000000023</v>
      </c>
      <c r="KV47" s="256">
        <v>-3.4168605238549315E-3</v>
      </c>
      <c r="KW47" s="256">
        <v>-3.4110296988643096E-3</v>
      </c>
      <c r="KX47" s="255">
        <v>54960.62769060651</v>
      </c>
      <c r="KY47" s="255">
        <v>1071.9144000000003</v>
      </c>
      <c r="KZ47" s="292">
        <v>1</v>
      </c>
      <c r="LA47" s="255">
        <v>250000.60317025895</v>
      </c>
      <c r="LB47" s="119">
        <v>304961.23086086544</v>
      </c>
      <c r="LC47" s="295">
        <v>714.60960000000023</v>
      </c>
      <c r="LD47" s="189">
        <v>3.7729354678059955E-2</v>
      </c>
      <c r="LE47" s="189">
        <v>3.8450143169089346E-2</v>
      </c>
      <c r="LF47" s="263">
        <v>50109.607628700251</v>
      </c>
      <c r="LG47" s="263">
        <v>1071.9144000000003</v>
      </c>
      <c r="LH47" s="296">
        <v>2</v>
      </c>
      <c r="LI47" s="263">
        <v>250000.60317025895</v>
      </c>
      <c r="LJ47" s="117">
        <v>300110.21079895919</v>
      </c>
      <c r="LK47" s="146">
        <v>714.60960000000023</v>
      </c>
      <c r="LL47" s="256">
        <v>4.6393322159505208E-2</v>
      </c>
      <c r="LM47" s="256">
        <v>4.7486329528457993E-2</v>
      </c>
      <c r="LN47" s="255">
        <v>55406.723058868374</v>
      </c>
      <c r="LO47" s="255">
        <v>1071.9144000000003</v>
      </c>
      <c r="LP47" s="292">
        <v>1</v>
      </c>
      <c r="LQ47" s="255">
        <v>250000.60317025895</v>
      </c>
      <c r="LR47" s="119">
        <v>305407.32622912736</v>
      </c>
      <c r="LS47" s="295">
        <v>714.60960000000023</v>
      </c>
      <c r="LT47" s="189">
        <v>7.4050447396180108E-2</v>
      </c>
      <c r="LU47" s="189">
        <v>7.6861128965973524E-2</v>
      </c>
      <c r="LV47" s="263">
        <v>42127.360906557915</v>
      </c>
      <c r="LW47" s="263">
        <v>1071.9144000000003</v>
      </c>
      <c r="LX47" s="296">
        <v>2</v>
      </c>
      <c r="LY47" s="263">
        <v>250000.60317025895</v>
      </c>
      <c r="LZ47" s="117">
        <v>292127.96407681686</v>
      </c>
      <c r="MA47" s="146">
        <v>714.60960000000023</v>
      </c>
      <c r="MB47" s="256">
        <v>2.6826899667967256E-2</v>
      </c>
      <c r="MC47" s="256">
        <v>2.7189980446706397E-2</v>
      </c>
      <c r="MD47" s="255">
        <v>28175.082727460562</v>
      </c>
      <c r="ME47" s="255">
        <v>1071.9144000000003</v>
      </c>
      <c r="MF47" s="292">
        <v>2</v>
      </c>
      <c r="MG47" s="255">
        <v>250000.60317025895</v>
      </c>
      <c r="MH47" s="119">
        <v>278175.68589771952</v>
      </c>
      <c r="MI47" s="295">
        <v>714.60960000000023</v>
      </c>
      <c r="MJ47" s="189">
        <v>4.0296156765673531E-2</v>
      </c>
      <c r="MK47" s="189">
        <v>4.1119062993605127E-2</v>
      </c>
      <c r="ML47" s="263">
        <v>57596.338446948961</v>
      </c>
      <c r="MM47" s="263">
        <v>1071.9144000000003</v>
      </c>
      <c r="MN47" s="296">
        <v>1</v>
      </c>
      <c r="MO47" s="263">
        <v>250000.60317025895</v>
      </c>
      <c r="MP47" s="117">
        <v>307596.94161720789</v>
      </c>
      <c r="MQ47" s="146">
        <v>714.60960000000023</v>
      </c>
      <c r="MR47" s="256">
        <v>1.6377258717576226E-2</v>
      </c>
      <c r="MS47" s="256">
        <v>1.6512101129758205E-2</v>
      </c>
      <c r="MT47" s="255">
        <v>45784.040635377431</v>
      </c>
      <c r="MU47" s="255">
        <v>1071.9144000000003</v>
      </c>
      <c r="MV47" s="292">
        <v>2</v>
      </c>
      <c r="MW47" s="255">
        <v>179068.85084697101</v>
      </c>
      <c r="MX47" s="119">
        <v>224852.89148234844</v>
      </c>
      <c r="MY47" s="295">
        <v>714.60960000000023</v>
      </c>
      <c r="MZ47" s="189">
        <v>-1.6484802758295499E-2</v>
      </c>
      <c r="NA47" s="189">
        <v>-1.6349671951129019E-2</v>
      </c>
      <c r="NB47" s="263">
        <v>33578.324770065832</v>
      </c>
      <c r="NC47" s="263">
        <v>1071.9144000000003</v>
      </c>
      <c r="ND47" s="296">
        <v>1</v>
      </c>
      <c r="NE47" s="263">
        <v>250000.60317025895</v>
      </c>
      <c r="NF47" s="117">
        <v>283578.92794032476</v>
      </c>
      <c r="NG47" s="146">
        <v>714.60960000000023</v>
      </c>
      <c r="NH47" s="256">
        <v>-2.7126430784036659E-2</v>
      </c>
      <c r="NI47" s="256">
        <v>-2.6761813521443134E-2</v>
      </c>
      <c r="NJ47" s="255">
        <v>60786.083109350424</v>
      </c>
      <c r="NK47" s="255">
        <v>1071.9144000000003</v>
      </c>
      <c r="NL47" s="292">
        <v>2</v>
      </c>
      <c r="NM47" s="255">
        <v>250000.60317025895</v>
      </c>
      <c r="NN47" s="119">
        <v>310786.68627960939</v>
      </c>
      <c r="NO47" s="295">
        <v>714.60960000000023</v>
      </c>
      <c r="NP47" s="189">
        <v>6.2533952869962994E-2</v>
      </c>
      <c r="NQ47" s="189">
        <v>6.4530602173379581E-2</v>
      </c>
      <c r="NR47" s="263">
        <v>53724.287514558149</v>
      </c>
      <c r="NS47" s="263">
        <v>1071.9144000000003</v>
      </c>
      <c r="NT47" s="296">
        <v>2</v>
      </c>
      <c r="NU47" s="263">
        <v>250000.60317025895</v>
      </c>
      <c r="NV47" s="117">
        <v>303724.8906848171</v>
      </c>
      <c r="NW47" s="146">
        <v>714.60960000000023</v>
      </c>
      <c r="NX47" s="256">
        <v>1.1103518451385418E-2</v>
      </c>
      <c r="NY47" s="256">
        <v>1.1165391302449201E-2</v>
      </c>
      <c r="NZ47" s="255">
        <v>37961.841393112423</v>
      </c>
      <c r="OA47" s="255">
        <v>1071.9144000000003</v>
      </c>
      <c r="OB47" s="292">
        <v>2</v>
      </c>
      <c r="OC47" s="255">
        <v>250000.60317025895</v>
      </c>
      <c r="OD47" s="119">
        <v>287962.44456337136</v>
      </c>
      <c r="OE47" s="295">
        <v>714.60960000000023</v>
      </c>
      <c r="OF47" s="189">
        <v>1.4449005864898551E-2</v>
      </c>
      <c r="OG47" s="189">
        <v>1.4553897333744015E-2</v>
      </c>
      <c r="OH47" s="263">
        <v>34865.600836511781</v>
      </c>
      <c r="OI47" s="263">
        <v>1071.9144000000003</v>
      </c>
      <c r="OJ47" s="296">
        <v>2</v>
      </c>
      <c r="OK47" s="263">
        <v>250000.60317025895</v>
      </c>
      <c r="OL47" s="117">
        <v>284866.20400677074</v>
      </c>
      <c r="OM47" s="146">
        <v>714.60960000000023</v>
      </c>
      <c r="ON47" s="256">
        <v>1.2871094729848834E-2</v>
      </c>
      <c r="OO47" s="256">
        <v>1.295428379793151E-2</v>
      </c>
      <c r="OP47" s="255">
        <v>38543.242694230037</v>
      </c>
      <c r="OQ47" s="255">
        <v>1071.9144000000003</v>
      </c>
      <c r="OR47" s="292">
        <v>1</v>
      </c>
      <c r="OS47" s="255">
        <v>74116.965569414315</v>
      </c>
      <c r="OT47" s="119">
        <v>112660.20826364435</v>
      </c>
      <c r="OU47" s="295">
        <v>714.60960000000023</v>
      </c>
      <c r="OV47" s="189">
        <v>-2.3863535148634089E-2</v>
      </c>
      <c r="OW47" s="189">
        <v>-2.3581052466888131E-2</v>
      </c>
      <c r="OX47" s="263">
        <v>37540.51475444829</v>
      </c>
      <c r="OY47" s="263">
        <v>1071.9144000000003</v>
      </c>
      <c r="OZ47" s="296">
        <v>1</v>
      </c>
      <c r="PA47" s="263">
        <v>250000.60317025895</v>
      </c>
      <c r="PB47" s="117">
        <v>287541.11792470724</v>
      </c>
      <c r="PC47" s="146">
        <v>714.60960000000023</v>
      </c>
      <c r="PD47" s="256">
        <v>-1.8373990767911106E-2</v>
      </c>
      <c r="PE47" s="256">
        <v>-1.8206218121978202E-2</v>
      </c>
      <c r="PF47" s="255">
        <v>38979.213165918627</v>
      </c>
      <c r="PG47" s="255">
        <v>1071.9144000000003</v>
      </c>
      <c r="PH47" s="292">
        <v>1</v>
      </c>
      <c r="PI47" s="255">
        <v>86491.550915467669</v>
      </c>
      <c r="PJ47" s="119">
        <v>125470.7640813863</v>
      </c>
      <c r="PK47" s="295">
        <v>714.60960000000023</v>
      </c>
      <c r="PL47" s="189">
        <v>-2.5541162540878373E-2</v>
      </c>
      <c r="PM47" s="189">
        <v>-2.5217746374446071E-2</v>
      </c>
      <c r="PN47" s="263">
        <v>49456.320437946037</v>
      </c>
      <c r="PO47" s="263">
        <v>1071.9144000000003</v>
      </c>
      <c r="PP47" s="296">
        <v>2</v>
      </c>
      <c r="PQ47" s="263">
        <v>112962.07520009411</v>
      </c>
      <c r="PR47" s="117">
        <v>162418.39563804015</v>
      </c>
      <c r="PS47" s="146">
        <v>714.60960000000023</v>
      </c>
      <c r="PT47" s="256">
        <v>4.3534619563517597E-2</v>
      </c>
      <c r="PU47" s="256">
        <v>4.4496153687048068E-2</v>
      </c>
      <c r="PV47" s="255">
        <v>66017.939104153935</v>
      </c>
      <c r="PW47" s="255">
        <v>1071.9144000000003</v>
      </c>
      <c r="PX47" s="292">
        <v>1</v>
      </c>
      <c r="PY47" s="255">
        <v>75087.232642197429</v>
      </c>
      <c r="PZ47" s="119">
        <v>141105.17174635135</v>
      </c>
      <c r="QA47" s="295">
        <v>714.60960000000023</v>
      </c>
      <c r="QB47" s="189">
        <v>5.6519678016242206E-2</v>
      </c>
      <c r="QC47" s="189">
        <v>5.8147436837805877E-2</v>
      </c>
      <c r="QD47" s="263">
        <v>39869.089783268231</v>
      </c>
      <c r="QE47" s="263">
        <v>1071.9144000000003</v>
      </c>
      <c r="QF47" s="296">
        <v>1</v>
      </c>
      <c r="QG47" s="263">
        <v>110192.60390546724</v>
      </c>
      <c r="QH47" s="117">
        <v>150061.69368873548</v>
      </c>
      <c r="QI47" s="146">
        <v>714.60960000000023</v>
      </c>
      <c r="QJ47" s="256">
        <v>-1.6410024075882768E-2</v>
      </c>
      <c r="QK47" s="256">
        <v>-1.6276113125360925E-2</v>
      </c>
      <c r="QL47" s="255">
        <v>41395.83310026204</v>
      </c>
      <c r="QM47" s="255">
        <v>1071.9144000000003</v>
      </c>
      <c r="QN47" s="292">
        <v>1</v>
      </c>
      <c r="QO47" s="255">
        <v>250000.60317025895</v>
      </c>
      <c r="QP47" s="119">
        <v>291396.43627052102</v>
      </c>
      <c r="QQ47" s="295">
        <v>714.60960000000023</v>
      </c>
      <c r="QR47" s="189">
        <v>-9.7690316199031887E-2</v>
      </c>
      <c r="QS47" s="189">
        <v>-9.3070278287278874E-2</v>
      </c>
      <c r="QT47" s="263">
        <v>29939.859222335454</v>
      </c>
      <c r="QU47" s="263">
        <v>1071.9144000000003</v>
      </c>
      <c r="QV47" s="296">
        <v>2</v>
      </c>
      <c r="QW47" s="263">
        <v>250000.60317025895</v>
      </c>
      <c r="QX47" s="117">
        <v>279940.46239259443</v>
      </c>
      <c r="QY47" s="146">
        <v>714.60960000000023</v>
      </c>
      <c r="QZ47" s="256">
        <v>-2.5802370892697478E-3</v>
      </c>
      <c r="RA47" s="256">
        <v>-2.5769111387465848E-3</v>
      </c>
      <c r="RB47" s="255">
        <v>27090.662183352717</v>
      </c>
      <c r="RC47" s="255">
        <v>1071.9144000000003</v>
      </c>
      <c r="RD47" s="292">
        <v>1</v>
      </c>
      <c r="RE47" s="255">
        <v>250000.60317025895</v>
      </c>
      <c r="RF47" s="119">
        <v>277091.26535361167</v>
      </c>
      <c r="RG47" s="295">
        <v>714.60960000000023</v>
      </c>
      <c r="RH47" s="189">
        <v>-5.2489112605919583E-2</v>
      </c>
      <c r="RI47" s="189">
        <v>-5.1135348337043918E-2</v>
      </c>
      <c r="RJ47" s="263">
        <v>37351.803759983639</v>
      </c>
      <c r="RK47" s="263">
        <v>1071.9144000000003</v>
      </c>
      <c r="RL47" s="296">
        <v>2</v>
      </c>
      <c r="RM47" s="263">
        <v>250000.60317025895</v>
      </c>
      <c r="RN47" s="117">
        <v>287352.40693024261</v>
      </c>
      <c r="RO47" s="146">
        <v>714.60960000000023</v>
      </c>
      <c r="RP47" s="256">
        <v>-2.3943210734552359E-2</v>
      </c>
      <c r="RQ47" s="256">
        <v>-2.3658846119465893E-2</v>
      </c>
      <c r="RR47" s="255">
        <v>32132.307522667674</v>
      </c>
      <c r="RS47" s="255">
        <v>1071.9144000000003</v>
      </c>
      <c r="RT47" s="292">
        <v>2</v>
      </c>
      <c r="RU47" s="255">
        <v>250000.60317025895</v>
      </c>
      <c r="RV47" s="119">
        <v>282132.91069292661</v>
      </c>
      <c r="RW47" s="295">
        <v>714.60960000000023</v>
      </c>
      <c r="RX47" s="189">
        <v>-0.10704706823753948</v>
      </c>
      <c r="RY47" s="189">
        <v>-0.1015166180342163</v>
      </c>
      <c r="RZ47" s="263">
        <v>35709.414082419811</v>
      </c>
      <c r="SA47" s="263">
        <v>1071.9144000000003</v>
      </c>
      <c r="SB47" s="296">
        <v>1</v>
      </c>
      <c r="SC47" s="263">
        <v>250000.60317025895</v>
      </c>
      <c r="SD47" s="117">
        <v>285710.01725267875</v>
      </c>
      <c r="SE47" s="146">
        <v>714.60960000000023</v>
      </c>
      <c r="SF47" s="256">
        <v>2.4610787847833937E-2</v>
      </c>
      <c r="SG47" s="256">
        <v>2.4916133070140845E-2</v>
      </c>
      <c r="SH47" s="255">
        <v>46814.946209904541</v>
      </c>
      <c r="SI47" s="255">
        <v>1071.9144000000003</v>
      </c>
      <c r="SJ47" s="292">
        <v>2</v>
      </c>
      <c r="SK47" s="255">
        <v>112962.07520009411</v>
      </c>
      <c r="SL47" s="119">
        <v>159777.02140999865</v>
      </c>
      <c r="SM47" s="295">
        <v>714.60960000000023</v>
      </c>
      <c r="SN47" s="189">
        <v>-3.0880263406747207E-2</v>
      </c>
      <c r="SO47" s="189">
        <v>-3.0408338271720958E-2</v>
      </c>
      <c r="SP47" s="263">
        <v>32086.858248534241</v>
      </c>
      <c r="SQ47" s="263">
        <v>1071.9144000000003</v>
      </c>
      <c r="SR47" s="296">
        <v>1</v>
      </c>
      <c r="SS47" s="263">
        <v>75087.232642197429</v>
      </c>
      <c r="ST47" s="117">
        <v>107174.09089073166</v>
      </c>
      <c r="SU47" s="146">
        <v>714.60960000000023</v>
      </c>
      <c r="SV47" s="256">
        <v>-1.7476978552535813E-2</v>
      </c>
      <c r="SW47" s="256">
        <v>-1.7325141997709403E-2</v>
      </c>
      <c r="SX47" s="255">
        <v>27323.026891192203</v>
      </c>
      <c r="SY47" s="255">
        <v>1071.9144000000003</v>
      </c>
      <c r="SZ47" s="292">
        <v>1</v>
      </c>
      <c r="TA47" s="255">
        <v>250000.60317025895</v>
      </c>
      <c r="TB47" s="119">
        <v>277323.63006145117</v>
      </c>
      <c r="TC47" s="295">
        <v>714.60960000000023</v>
      </c>
      <c r="TD47" s="189">
        <v>-6.7049355059784141E-2</v>
      </c>
      <c r="TE47" s="189">
        <v>-6.4850954139282768E-2</v>
      </c>
      <c r="TF47" s="263">
        <v>32622.528959491538</v>
      </c>
      <c r="TG47" s="263">
        <v>1071.9144000000003</v>
      </c>
      <c r="TH47" s="296">
        <v>1</v>
      </c>
      <c r="TI47" s="263">
        <v>250000.60317025895</v>
      </c>
      <c r="TJ47" s="117">
        <v>282623.13212975051</v>
      </c>
      <c r="TK47" s="146">
        <v>714.60960000000023</v>
      </c>
      <c r="TL47" s="256">
        <v>1.7446804840801699E-2</v>
      </c>
      <c r="TM47" s="256">
        <v>1.7599889322859719E-2</v>
      </c>
      <c r="TN47" s="255">
        <v>44517.6996405838</v>
      </c>
      <c r="TO47" s="255">
        <v>1071.9144000000003</v>
      </c>
      <c r="TP47" s="292">
        <v>2</v>
      </c>
      <c r="TQ47" s="255">
        <v>250000.60317025895</v>
      </c>
      <c r="TR47" s="119">
        <v>294518.30281084275</v>
      </c>
      <c r="TS47" s="295">
        <v>714.60960000000023</v>
      </c>
      <c r="TT47" s="189">
        <v>-6.5064015657531173E-3</v>
      </c>
      <c r="TU47" s="189">
        <v>-6.4852807667113987E-3</v>
      </c>
      <c r="TV47" s="263">
        <v>62048.032927106629</v>
      </c>
      <c r="TW47" s="263">
        <v>1071.9144000000003</v>
      </c>
      <c r="TX47" s="296">
        <v>1</v>
      </c>
      <c r="TY47" s="263">
        <v>250000.60317025895</v>
      </c>
      <c r="TZ47" s="117">
        <v>312048.63609736558</v>
      </c>
      <c r="UA47" s="146">
        <v>714.60960000000023</v>
      </c>
      <c r="UB47" s="256">
        <v>-1.4476679870915155E-2</v>
      </c>
      <c r="UC47" s="256">
        <v>-1.4372396572680191E-2</v>
      </c>
      <c r="UD47" s="255">
        <v>31113.186146307064</v>
      </c>
      <c r="UE47" s="255">
        <v>1071.9144000000003</v>
      </c>
      <c r="UF47" s="292">
        <v>2</v>
      </c>
      <c r="UG47" s="255">
        <v>107579.89513695122</v>
      </c>
      <c r="UH47" s="119">
        <v>138693.08128325827</v>
      </c>
      <c r="UI47" s="295">
        <v>714.60960000000023</v>
      </c>
      <c r="UJ47" s="189">
        <v>-4.7672526266870303E-2</v>
      </c>
      <c r="UK47" s="189">
        <v>-4.6554035530910864E-2</v>
      </c>
      <c r="UL47" s="263">
        <v>38885.419654805868</v>
      </c>
      <c r="UM47" s="263">
        <v>1071.9144000000003</v>
      </c>
      <c r="UN47" s="296">
        <v>2</v>
      </c>
      <c r="UO47" s="263">
        <v>250000.60317025895</v>
      </c>
      <c r="UP47" s="117">
        <v>288886.02282506484</v>
      </c>
      <c r="UQ47" s="146">
        <v>714.60960000000023</v>
      </c>
      <c r="UR47" s="256">
        <v>2.0393185197638747E-2</v>
      </c>
      <c r="US47" s="256">
        <v>2.0602546961410839E-2</v>
      </c>
      <c r="UT47" s="255">
        <v>37794.456002994768</v>
      </c>
      <c r="UU47" s="255">
        <v>1071.9144000000003</v>
      </c>
      <c r="UV47" s="292">
        <v>1</v>
      </c>
      <c r="UW47" s="255">
        <v>250000.60317025895</v>
      </c>
      <c r="UX47" s="119">
        <v>287795.05917325371</v>
      </c>
      <c r="UY47" s="295">
        <v>714.60960000000023</v>
      </c>
      <c r="UZ47" s="189">
        <v>-4.1566988850845567E-2</v>
      </c>
      <c r="VA47" s="189">
        <v>-4.071492821556677E-2</v>
      </c>
      <c r="VB47" s="263">
        <v>46260.923423105291</v>
      </c>
      <c r="VC47" s="263">
        <v>1071.9144000000003</v>
      </c>
      <c r="VD47" s="296">
        <v>2</v>
      </c>
      <c r="VE47" s="263">
        <v>250000.60317025895</v>
      </c>
      <c r="VF47" s="117">
        <v>296261.52659336425</v>
      </c>
      <c r="VG47" s="146">
        <v>714.60960000000023</v>
      </c>
      <c r="VH47" s="256">
        <v>0.10228523523967703</v>
      </c>
      <c r="VI47" s="256">
        <v>0.10769938157007397</v>
      </c>
      <c r="VJ47" s="255">
        <v>48187.740314981398</v>
      </c>
      <c r="VK47" s="255">
        <v>1071.9144000000003</v>
      </c>
      <c r="VL47" s="292">
        <v>1</v>
      </c>
      <c r="VM47" s="255">
        <v>250000.60317025895</v>
      </c>
      <c r="VN47" s="119">
        <v>298188.34348524036</v>
      </c>
      <c r="VO47" s="295">
        <v>714.60960000000023</v>
      </c>
      <c r="VP47" s="189">
        <v>-3.8005739996592569E-2</v>
      </c>
      <c r="VQ47" s="189">
        <v>-3.729258506194133E-2</v>
      </c>
      <c r="VR47" s="263">
        <v>34780.490765755458</v>
      </c>
      <c r="VS47" s="263">
        <v>1071.9144000000003</v>
      </c>
      <c r="VT47" s="296">
        <v>2</v>
      </c>
      <c r="VU47" s="263">
        <v>250000.60317025895</v>
      </c>
      <c r="VV47" s="117">
        <v>284781.0939360144</v>
      </c>
      <c r="VW47" s="146">
        <v>714.60960000000023</v>
      </c>
      <c r="VX47" s="256">
        <v>-4.9945819948923824E-2</v>
      </c>
      <c r="VY47" s="256">
        <v>-4.8719036444299646E-2</v>
      </c>
      <c r="VZ47" s="255">
        <v>46468.016861440396</v>
      </c>
      <c r="WA47" s="255">
        <v>1071.9144000000003</v>
      </c>
      <c r="WB47" s="292">
        <v>2</v>
      </c>
      <c r="WC47" s="255">
        <v>97925.812560351202</v>
      </c>
      <c r="WD47" s="119">
        <v>144393.8294217916</v>
      </c>
      <c r="WE47" s="295">
        <v>714.60960000000023</v>
      </c>
      <c r="WF47" s="189">
        <v>-6.6615271541273724E-2</v>
      </c>
      <c r="WG47" s="189">
        <v>-6.4444933234007795E-2</v>
      </c>
      <c r="WH47" s="263">
        <v>37721.01368751168</v>
      </c>
      <c r="WI47" s="263">
        <v>1071.9144000000003</v>
      </c>
      <c r="WJ47" s="296">
        <v>1</v>
      </c>
      <c r="WK47" s="263">
        <v>250000.60317025895</v>
      </c>
      <c r="WL47" s="117">
        <v>287721.61685777066</v>
      </c>
      <c r="WM47" s="146">
        <v>714.60960000000023</v>
      </c>
      <c r="WN47" s="256">
        <v>4.9531010903499005E-2</v>
      </c>
      <c r="WO47" s="256">
        <v>5.0778177290230264E-2</v>
      </c>
      <c r="WP47" s="255">
        <v>26684.804070648344</v>
      </c>
      <c r="WQ47" s="255">
        <v>1071.9144000000003</v>
      </c>
      <c r="WR47" s="292">
        <v>2</v>
      </c>
      <c r="WS47" s="255">
        <v>250000.60317025895</v>
      </c>
      <c r="WT47" s="119">
        <v>276685.40724090731</v>
      </c>
      <c r="WU47" s="295">
        <v>714.60960000000023</v>
      </c>
      <c r="WV47" s="189">
        <v>8.1951990820069209E-2</v>
      </c>
      <c r="WW47" s="189">
        <v>8.5403699237171393E-2</v>
      </c>
      <c r="WX47" s="263">
        <v>36153.355191035211</v>
      </c>
      <c r="WY47" s="263">
        <v>1071.9144000000003</v>
      </c>
      <c r="WZ47" s="296">
        <v>2</v>
      </c>
      <c r="XA47" s="263">
        <v>75087.232642197429</v>
      </c>
      <c r="XB47" s="117">
        <v>111240.58783323264</v>
      </c>
      <c r="XC47" s="146">
        <v>714.60960000000023</v>
      </c>
      <c r="XD47" s="256">
        <v>6.0874461075769132E-2</v>
      </c>
      <c r="XE47" s="256">
        <v>6.2765487376246432E-2</v>
      </c>
      <c r="XF47" s="255">
        <v>43419.244820553788</v>
      </c>
      <c r="XG47" s="255">
        <v>1071.9144000000003</v>
      </c>
      <c r="XH47" s="292">
        <v>2</v>
      </c>
      <c r="XI47" s="255">
        <v>250000.60317025895</v>
      </c>
      <c r="XJ47" s="119">
        <v>293419.84799081273</v>
      </c>
      <c r="XK47" s="295">
        <v>714.60960000000023</v>
      </c>
      <c r="XL47" s="189">
        <v>3.9339266980798246E-2</v>
      </c>
      <c r="XM47" s="189">
        <v>4.0123303289511636E-2</v>
      </c>
      <c r="XN47" s="263">
        <v>39197.083580302096</v>
      </c>
      <c r="XO47" s="263">
        <v>1071.9144000000003</v>
      </c>
      <c r="XP47" s="296">
        <v>2</v>
      </c>
      <c r="XQ47" s="263">
        <v>250000.60317025895</v>
      </c>
      <c r="XR47" s="117">
        <v>289197.68675056106</v>
      </c>
      <c r="XS47" s="146">
        <v>714.60960000000023</v>
      </c>
      <c r="XT47" s="256">
        <v>-2.5712615849339541E-2</v>
      </c>
      <c r="XU47" s="256">
        <v>-2.5384861690213145E-2</v>
      </c>
      <c r="XV47" s="255">
        <v>41424.895090995691</v>
      </c>
      <c r="XW47" s="255">
        <v>1071.9144000000003</v>
      </c>
      <c r="XX47" s="292">
        <v>2</v>
      </c>
      <c r="XY47" s="255">
        <v>250000.60317025895</v>
      </c>
      <c r="XZ47" s="119">
        <v>291425.49826125463</v>
      </c>
      <c r="YA47" s="295">
        <v>714.60960000000023</v>
      </c>
      <c r="YB47" s="189">
        <v>-6.2735551441457371E-2</v>
      </c>
      <c r="YC47" s="189">
        <v>-6.0808191228216568E-2</v>
      </c>
      <c r="YD47" s="263">
        <v>30424.836701806438</v>
      </c>
      <c r="YE47" s="263">
        <v>1071.9144000000003</v>
      </c>
      <c r="YF47" s="296">
        <v>1</v>
      </c>
      <c r="YG47" s="263">
        <v>74116.965569414315</v>
      </c>
      <c r="YH47" s="117">
        <v>104541.80227122075</v>
      </c>
      <c r="YI47" s="146">
        <v>714.60960000000023</v>
      </c>
      <c r="YJ47" s="256">
        <v>-2.5300803361273114E-3</v>
      </c>
      <c r="YK47" s="256">
        <v>-2.5268823804704965E-3</v>
      </c>
      <c r="YL47" s="255">
        <v>44535.39022842297</v>
      </c>
      <c r="YM47" s="255">
        <v>1071.9144000000003</v>
      </c>
      <c r="YN47" s="292">
        <v>1</v>
      </c>
      <c r="YO47" s="255">
        <v>250000.60317025895</v>
      </c>
      <c r="YP47" s="119">
        <v>294535.99339868192</v>
      </c>
      <c r="YQ47" s="295">
        <v>714.60960000000023</v>
      </c>
      <c r="YR47" s="189">
        <v>4.96745091962578E-2</v>
      </c>
      <c r="YS47" s="189">
        <v>5.0928972983943055E-2</v>
      </c>
      <c r="YT47" s="263">
        <v>39042.394477780479</v>
      </c>
      <c r="YU47" s="263">
        <v>1071.9144000000003</v>
      </c>
      <c r="YV47" s="296">
        <v>1</v>
      </c>
      <c r="YW47" s="263">
        <v>250000.60317025895</v>
      </c>
      <c r="YX47" s="117">
        <v>289042.99764803943</v>
      </c>
      <c r="YY47" s="146">
        <v>714.60960000000023</v>
      </c>
      <c r="YZ47" s="256">
        <v>3.0247398387341397E-2</v>
      </c>
      <c r="ZA47" s="256">
        <v>3.0709498281026759E-2</v>
      </c>
      <c r="ZB47" s="255">
        <v>46163.740377500755</v>
      </c>
      <c r="ZC47" s="255">
        <v>1071.9144000000003</v>
      </c>
      <c r="ZD47" s="292">
        <v>1</v>
      </c>
      <c r="ZE47" s="255">
        <v>250000.60317025895</v>
      </c>
      <c r="ZF47" s="119">
        <v>296164.34354775969</v>
      </c>
      <c r="ZG47" s="295">
        <v>714.60960000000023</v>
      </c>
      <c r="ZH47" s="189">
        <v>9.6572195265348396E-2</v>
      </c>
      <c r="ZI47" s="189">
        <v>0.10138909335140367</v>
      </c>
      <c r="ZJ47" s="263">
        <v>38299.132393536434</v>
      </c>
      <c r="ZK47" s="263">
        <v>1071.9144000000003</v>
      </c>
      <c r="ZL47" s="296">
        <v>1</v>
      </c>
      <c r="ZM47" s="263">
        <v>91710.253857337346</v>
      </c>
      <c r="ZN47" s="117">
        <v>130009.38625087378</v>
      </c>
      <c r="ZO47" s="146">
        <v>714.60960000000023</v>
      </c>
      <c r="ZP47" s="256">
        <v>2.0959015242535135E-2</v>
      </c>
      <c r="ZQ47" s="256">
        <v>2.118019795711179E-2</v>
      </c>
      <c r="ZR47" s="255">
        <v>37278.536929772381</v>
      </c>
      <c r="ZS47" s="255">
        <v>1071.9144000000003</v>
      </c>
      <c r="ZT47" s="292">
        <v>1</v>
      </c>
      <c r="ZU47" s="255">
        <v>250000.60317025895</v>
      </c>
      <c r="ZV47" s="119">
        <v>287279.14010003133</v>
      </c>
      <c r="ZW47" s="295">
        <v>714.60960000000023</v>
      </c>
      <c r="ZX47" s="189">
        <v>-8.2235089941892006E-2</v>
      </c>
      <c r="ZY47" s="189">
        <v>-7.8944597618784806E-2</v>
      </c>
      <c r="ZZ47" s="263">
        <v>38109.034559235879</v>
      </c>
      <c r="AAA47" s="263">
        <v>1071.9144000000003</v>
      </c>
      <c r="AAB47" s="296">
        <v>1</v>
      </c>
      <c r="AAC47" s="263">
        <v>78361.511430284445</v>
      </c>
      <c r="AAD47" s="117">
        <v>116470.54598952032</v>
      </c>
      <c r="AAE47" s="146">
        <v>714.60960000000023</v>
      </c>
      <c r="AAF47" s="256">
        <v>2.3914279989712711E-2</v>
      </c>
      <c r="AAG47" s="256">
        <v>2.4202519477128925E-2</v>
      </c>
      <c r="AAH47" s="255">
        <v>51226.906210968591</v>
      </c>
      <c r="AAI47" s="255">
        <v>1071.9144000000003</v>
      </c>
      <c r="AAJ47" s="292">
        <v>1</v>
      </c>
      <c r="AAK47" s="255">
        <v>250000.60317025895</v>
      </c>
      <c r="AAL47" s="119">
        <v>301227.50938122754</v>
      </c>
      <c r="AAM47" s="295">
        <v>714.60960000000023</v>
      </c>
      <c r="AAN47" s="189">
        <v>1.6247657575772664E-2</v>
      </c>
      <c r="AAO47" s="189">
        <v>1.6380368537326273E-2</v>
      </c>
      <c r="AAP47" s="263">
        <v>34197.18299730427</v>
      </c>
      <c r="AAQ47" s="263">
        <v>1071.9144000000003</v>
      </c>
      <c r="AAR47" s="296">
        <v>2</v>
      </c>
      <c r="AAS47" s="263">
        <v>250000.60317025895</v>
      </c>
      <c r="AAT47" s="117">
        <v>284197.78616756323</v>
      </c>
      <c r="AAU47" s="146">
        <v>714.60960000000023</v>
      </c>
      <c r="AAV47" s="256">
        <v>-5.5638220968646348E-3</v>
      </c>
      <c r="AAW47" s="256">
        <v>-5.5483727045385622E-3</v>
      </c>
      <c r="AAX47" s="255">
        <v>44705.208264878725</v>
      </c>
      <c r="AAY47" s="255">
        <v>1071.9144000000003</v>
      </c>
      <c r="AAZ47" s="292">
        <v>1</v>
      </c>
      <c r="ABA47" s="255">
        <v>250000.60317025895</v>
      </c>
      <c r="ABB47" s="119">
        <v>294705.8114351377</v>
      </c>
      <c r="ABC47" s="295">
        <v>714.60960000000023</v>
      </c>
      <c r="ABD47" s="189">
        <v>-7.0873710145281385E-3</v>
      </c>
      <c r="ABE47" s="189">
        <v>-7.062314829683114E-3</v>
      </c>
      <c r="ABF47" s="263">
        <v>38988.553699209653</v>
      </c>
      <c r="ABG47" s="263">
        <v>1071.9144000000003</v>
      </c>
      <c r="ABH47" s="296">
        <v>2</v>
      </c>
      <c r="ABI47" s="263">
        <v>250000.60317025895</v>
      </c>
      <c r="ABJ47" s="117">
        <v>288989.15686946863</v>
      </c>
      <c r="ABK47" s="146">
        <v>714.60960000000023</v>
      </c>
      <c r="ABL47" s="256">
        <v>-2.7447189683810897E-2</v>
      </c>
      <c r="ABM47" s="256">
        <v>-2.7073938270284703E-2</v>
      </c>
      <c r="ABN47" s="255">
        <v>46398.363926821366</v>
      </c>
      <c r="ABO47" s="255">
        <v>1071.9144000000003</v>
      </c>
      <c r="ABP47" s="292">
        <v>1</v>
      </c>
      <c r="ABQ47" s="255">
        <v>250000.60317025895</v>
      </c>
      <c r="ABR47" s="119">
        <v>296398.96709708031</v>
      </c>
      <c r="ABS47" s="295">
        <v>714.60960000000023</v>
      </c>
      <c r="ABT47" s="189">
        <v>-2.0736700423833691E-2</v>
      </c>
      <c r="ABU47" s="189">
        <v>-2.0523173546222573E-2</v>
      </c>
      <c r="ABV47" s="263">
        <v>54415.312577873206</v>
      </c>
      <c r="ABW47" s="263">
        <v>1071.9144000000003</v>
      </c>
      <c r="ABX47" s="296">
        <v>1</v>
      </c>
      <c r="ABY47" s="263">
        <v>82109.827293056471</v>
      </c>
      <c r="ABZ47" s="117">
        <v>136525.13987092968</v>
      </c>
      <c r="ACA47" s="146">
        <v>714.60960000000023</v>
      </c>
      <c r="ACB47" s="256">
        <v>2.5855125799546349E-2</v>
      </c>
      <c r="ACC47" s="256">
        <v>2.6192268919315032E-2</v>
      </c>
      <c r="ACD47" s="255">
        <v>33075.194224009298</v>
      </c>
      <c r="ACE47" s="255">
        <v>1071.9144000000003</v>
      </c>
      <c r="ACF47" s="292">
        <v>2</v>
      </c>
      <c r="ACG47" s="255">
        <v>250000.60317025895</v>
      </c>
      <c r="ACH47" s="119">
        <v>283075.79739426827</v>
      </c>
      <c r="ACI47" s="295">
        <v>714.60960000000023</v>
      </c>
      <c r="ACJ47" s="189">
        <v>-2.4209380800332803E-2</v>
      </c>
      <c r="ACK47" s="189">
        <v>-2.3918684326508011E-2</v>
      </c>
      <c r="ACL47" s="263">
        <v>34949.951469527383</v>
      </c>
      <c r="ACM47" s="263">
        <v>1071.9144000000003</v>
      </c>
      <c r="ACN47" s="296">
        <v>1</v>
      </c>
      <c r="ACO47" s="263">
        <v>250000.60317025895</v>
      </c>
      <c r="ACP47" s="117">
        <v>284950.55463978637</v>
      </c>
      <c r="ACQ47" s="146">
        <v>714.60960000000023</v>
      </c>
      <c r="ACR47" s="256">
        <v>2.8462773356006422E-2</v>
      </c>
      <c r="ACS47" s="256">
        <v>2.8871708680783925E-2</v>
      </c>
      <c r="ACT47" s="255">
        <v>39742.648943162043</v>
      </c>
      <c r="ACU47" s="255">
        <v>1071.9144000000003</v>
      </c>
      <c r="ACV47" s="292">
        <v>1</v>
      </c>
      <c r="ACW47" s="255">
        <v>250000.60317025895</v>
      </c>
      <c r="ACX47" s="119">
        <v>289743.25211342098</v>
      </c>
      <c r="ACY47" s="295">
        <v>714.60960000000023</v>
      </c>
      <c r="ACZ47" s="189">
        <v>-8.0120331143431714E-2</v>
      </c>
      <c r="ADA47" s="189">
        <v>-7.6994726575943084E-2</v>
      </c>
      <c r="ADB47" s="263">
        <v>35447.064010043759</v>
      </c>
      <c r="ADC47" s="263">
        <v>1071.9144000000003</v>
      </c>
      <c r="ADD47" s="296">
        <v>2</v>
      </c>
      <c r="ADE47" s="263">
        <v>250000.60317025895</v>
      </c>
      <c r="ADF47" s="117">
        <v>285447.66718030273</v>
      </c>
      <c r="ADG47" s="146">
        <v>714.60960000000023</v>
      </c>
      <c r="ADH47" s="256">
        <v>1.4060304101336379E-2</v>
      </c>
      <c r="ADI47" s="256">
        <v>1.4159615078689791E-2</v>
      </c>
      <c r="ADJ47" s="255">
        <v>37889.309803827513</v>
      </c>
      <c r="ADK47" s="255">
        <v>1071.9144000000003</v>
      </c>
      <c r="ADL47" s="292">
        <v>2</v>
      </c>
      <c r="ADM47" s="255">
        <v>250000.60317025895</v>
      </c>
      <c r="ADN47" s="119">
        <v>287889.91297408647</v>
      </c>
      <c r="ADO47" s="295">
        <v>714.60960000000023</v>
      </c>
      <c r="ADP47" s="189">
        <v>-1.8735528162844347E-2</v>
      </c>
      <c r="ADQ47" s="189">
        <v>-1.8561109131188913E-2</v>
      </c>
      <c r="ADR47" s="263">
        <v>31605.021095072894</v>
      </c>
      <c r="ADS47" s="263">
        <v>1071.9144000000003</v>
      </c>
      <c r="ADT47" s="296">
        <v>1</v>
      </c>
      <c r="ADU47" s="263">
        <v>250000.60317025895</v>
      </c>
      <c r="ADV47" s="117">
        <v>281605.62426533183</v>
      </c>
    </row>
    <row r="48" spans="1:802" x14ac:dyDescent="0.35">
      <c r="A48" s="15">
        <v>46691</v>
      </c>
      <c r="B48" s="16">
        <v>1786.5240000000006</v>
      </c>
      <c r="C48" s="146">
        <v>714.60960000000023</v>
      </c>
      <c r="D48" s="256">
        <v>2.4866164190603963E-2</v>
      </c>
      <c r="E48" s="256">
        <v>2.5177905827712177E-2</v>
      </c>
      <c r="F48" s="255">
        <v>35033.443843264584</v>
      </c>
      <c r="G48" s="255">
        <v>1071.9144000000003</v>
      </c>
      <c r="H48" s="292">
        <v>2</v>
      </c>
      <c r="I48" s="255">
        <v>266072.55376047449</v>
      </c>
      <c r="J48" s="119">
        <v>301105.99760373909</v>
      </c>
      <c r="K48" s="295">
        <v>714.60960000000023</v>
      </c>
      <c r="L48" s="189">
        <v>-2.6513536399415286E-2</v>
      </c>
      <c r="M48" s="189">
        <v>-2.6165138471335392E-2</v>
      </c>
      <c r="N48" s="263">
        <v>51097.560594702773</v>
      </c>
      <c r="O48" s="263">
        <v>1071.9144000000003</v>
      </c>
      <c r="P48" s="296">
        <v>1</v>
      </c>
      <c r="Q48" s="263">
        <v>266072.55376047449</v>
      </c>
      <c r="R48" s="117">
        <v>317170.11435517727</v>
      </c>
      <c r="S48" s="146">
        <v>714.60960000000023</v>
      </c>
      <c r="T48" s="256">
        <v>-0.14435665594091526</v>
      </c>
      <c r="U48" s="256">
        <v>-0.13442102088489383</v>
      </c>
      <c r="V48" s="255">
        <v>28872.235788539288</v>
      </c>
      <c r="W48" s="255">
        <v>1071.9144000000003</v>
      </c>
      <c r="X48" s="292">
        <v>2</v>
      </c>
      <c r="Y48" s="255">
        <v>266072.55376047449</v>
      </c>
      <c r="Z48" s="119">
        <v>294944.78954901377</v>
      </c>
      <c r="AA48" s="295">
        <v>714.60960000000023</v>
      </c>
      <c r="AB48" s="189">
        <v>7.0748349915299089E-3</v>
      </c>
      <c r="AC48" s="189">
        <v>7.099920760940126E-3</v>
      </c>
      <c r="AD48" s="263">
        <v>52213.235153802503</v>
      </c>
      <c r="AE48" s="263">
        <v>1071.9144000000003</v>
      </c>
      <c r="AF48" s="296">
        <v>2</v>
      </c>
      <c r="AG48" s="263">
        <v>266072.55376047449</v>
      </c>
      <c r="AH48" s="117">
        <v>318285.78891427699</v>
      </c>
      <c r="AI48" s="146">
        <v>714.60960000000023</v>
      </c>
      <c r="AJ48" s="256">
        <v>3.9173976228577843E-2</v>
      </c>
      <c r="AK48" s="256">
        <v>3.9951394734147661E-2</v>
      </c>
      <c r="AL48" s="255">
        <v>45676.21791672059</v>
      </c>
      <c r="AM48" s="255">
        <v>1071.9144000000003</v>
      </c>
      <c r="AN48" s="292">
        <v>1</v>
      </c>
      <c r="AO48" s="255">
        <v>266072.55376047449</v>
      </c>
      <c r="AP48" s="119">
        <v>311748.77167719509</v>
      </c>
      <c r="AQ48" s="295">
        <v>714.60960000000023</v>
      </c>
      <c r="AR48" s="189">
        <v>5.7923653613698479E-2</v>
      </c>
      <c r="AS48" s="189">
        <v>5.9634093388194698E-2</v>
      </c>
      <c r="AT48" s="263">
        <v>41104.367879072648</v>
      </c>
      <c r="AU48" s="263">
        <v>1071.9144000000003</v>
      </c>
      <c r="AV48" s="296">
        <v>1</v>
      </c>
      <c r="AW48" s="263">
        <v>266072.55376047449</v>
      </c>
      <c r="AX48" s="117">
        <v>307176.92163954716</v>
      </c>
      <c r="AY48" s="146">
        <v>714.60960000000023</v>
      </c>
      <c r="AZ48" s="256">
        <v>-1.5893541225678674E-2</v>
      </c>
      <c r="BA48" s="256">
        <v>-1.5767905379458713E-2</v>
      </c>
      <c r="BB48" s="255">
        <v>47785.255969685561</v>
      </c>
      <c r="BC48" s="255">
        <v>1071.9144000000003</v>
      </c>
      <c r="BD48" s="292">
        <v>2</v>
      </c>
      <c r="BE48" s="255">
        <v>120811.71411209975</v>
      </c>
      <c r="BF48" s="119">
        <v>168596.97008178532</v>
      </c>
      <c r="BG48" s="295">
        <v>714.60960000000023</v>
      </c>
      <c r="BH48" s="189">
        <v>7.3132267122806557E-2</v>
      </c>
      <c r="BI48" s="189">
        <v>7.5872830107884592E-2</v>
      </c>
      <c r="BJ48" s="263">
        <v>33738.863361415119</v>
      </c>
      <c r="BK48" s="263">
        <v>1071.9144000000003</v>
      </c>
      <c r="BL48" s="296">
        <v>2</v>
      </c>
      <c r="BM48" s="263">
        <v>266072.55376047449</v>
      </c>
      <c r="BN48" s="117">
        <v>299811.41712188959</v>
      </c>
      <c r="BO48" s="146">
        <v>714.60960000000023</v>
      </c>
      <c r="BP48" s="256">
        <v>2.6454767433872154E-2</v>
      </c>
      <c r="BQ48" s="256">
        <v>2.6807801059487657E-2</v>
      </c>
      <c r="BR48" s="255">
        <v>33554.898502593103</v>
      </c>
      <c r="BS48" s="255">
        <v>1071.9144000000003</v>
      </c>
      <c r="BT48" s="292">
        <v>1</v>
      </c>
      <c r="BU48" s="255">
        <v>266072.55376047449</v>
      </c>
      <c r="BV48" s="119">
        <v>299627.45226306759</v>
      </c>
      <c r="BW48" s="295">
        <v>714.60960000000023</v>
      </c>
      <c r="BX48" s="189">
        <v>7.1898694569014918E-2</v>
      </c>
      <c r="BY48" s="189">
        <v>7.4546481155317812E-2</v>
      </c>
      <c r="BZ48" s="263">
        <v>61241.673749820293</v>
      </c>
      <c r="CA48" s="263">
        <v>1071.9144000000003</v>
      </c>
      <c r="CB48" s="296">
        <v>2</v>
      </c>
      <c r="CC48" s="263">
        <v>266072.55376047449</v>
      </c>
      <c r="CD48" s="117">
        <v>327314.22751029476</v>
      </c>
      <c r="CE48" s="146">
        <v>714.60960000000023</v>
      </c>
      <c r="CF48" s="256">
        <v>5.2751919804824944E-2</v>
      </c>
      <c r="CG48" s="256">
        <v>5.4168094451308102E-2</v>
      </c>
      <c r="CH48" s="255">
        <v>31754.121236030584</v>
      </c>
      <c r="CI48" s="255">
        <v>1071.9144000000003</v>
      </c>
      <c r="CJ48" s="292">
        <v>1</v>
      </c>
      <c r="CK48" s="255">
        <v>94490.558922720709</v>
      </c>
      <c r="CL48" s="119">
        <v>126244.68015875129</v>
      </c>
      <c r="CM48" s="295">
        <v>714.60960000000023</v>
      </c>
      <c r="CN48" s="189">
        <v>4.8202670659830936E-2</v>
      </c>
      <c r="CO48" s="189">
        <v>4.9383312982466343E-2</v>
      </c>
      <c r="CP48" s="263">
        <v>61529.051557154402</v>
      </c>
      <c r="CQ48" s="263">
        <v>1071.9144000000003</v>
      </c>
      <c r="CR48" s="296">
        <v>2</v>
      </c>
      <c r="CS48" s="263">
        <v>266072.55376047449</v>
      </c>
      <c r="CT48" s="117">
        <v>327601.60531762888</v>
      </c>
      <c r="CU48" s="146">
        <v>714.60960000000023</v>
      </c>
      <c r="CV48" s="256">
        <v>9.155413720163574E-3</v>
      </c>
      <c r="CW48" s="256">
        <v>9.1974527172182796E-3</v>
      </c>
      <c r="CX48" s="255">
        <v>54836.723352882022</v>
      </c>
      <c r="CY48" s="255">
        <v>1071.9144000000003</v>
      </c>
      <c r="CZ48" s="292">
        <v>2</v>
      </c>
      <c r="DA48" s="255">
        <v>89567.254260579502</v>
      </c>
      <c r="DB48" s="119">
        <v>144403.97761346152</v>
      </c>
      <c r="DC48" s="295">
        <v>714.60960000000023</v>
      </c>
      <c r="DD48" s="189">
        <v>1.6215436621934771E-2</v>
      </c>
      <c r="DE48" s="189">
        <v>1.6347620319982159E-2</v>
      </c>
      <c r="DF48" s="263">
        <v>35095.224886042946</v>
      </c>
      <c r="DG48" s="263">
        <v>1071.9144000000003</v>
      </c>
      <c r="DH48" s="296">
        <v>2</v>
      </c>
      <c r="DI48" s="263">
        <v>266072.55376047449</v>
      </c>
      <c r="DJ48" s="117">
        <v>301167.77864651743</v>
      </c>
      <c r="DK48" s="146">
        <v>714.60960000000023</v>
      </c>
      <c r="DL48" s="256">
        <v>-5.9223335897990718E-2</v>
      </c>
      <c r="DM48" s="256">
        <v>-5.7503747596882704E-2</v>
      </c>
      <c r="DN48" s="255">
        <v>35805.715507749359</v>
      </c>
      <c r="DO48" s="255">
        <v>1071.9144000000003</v>
      </c>
      <c r="DP48" s="292">
        <v>2</v>
      </c>
      <c r="DQ48" s="255">
        <v>266072.55376047449</v>
      </c>
      <c r="DR48" s="119">
        <v>301878.26926822384</v>
      </c>
      <c r="DS48" s="295">
        <v>714.60960000000023</v>
      </c>
      <c r="DT48" s="189">
        <v>-1.7460628742279133E-2</v>
      </c>
      <c r="DU48" s="189">
        <v>-1.7309075318893918E-2</v>
      </c>
      <c r="DV48" s="263">
        <v>34360.064467396442</v>
      </c>
      <c r="DW48" s="263">
        <v>1071.9144000000003</v>
      </c>
      <c r="DX48" s="296">
        <v>1</v>
      </c>
      <c r="DY48" s="263">
        <v>266072.55376047449</v>
      </c>
      <c r="DZ48" s="117">
        <v>300432.6182278709</v>
      </c>
      <c r="EA48" s="146">
        <v>714.60960000000023</v>
      </c>
      <c r="EB48" s="256">
        <v>3.8963026517823601E-2</v>
      </c>
      <c r="EC48" s="256">
        <v>3.9732040425407344E-2</v>
      </c>
      <c r="ED48" s="255">
        <v>45558.55533375527</v>
      </c>
      <c r="EE48" s="255">
        <v>1071.9144000000003</v>
      </c>
      <c r="EF48" s="292">
        <v>1</v>
      </c>
      <c r="EG48" s="255">
        <v>117876.07453979529</v>
      </c>
      <c r="EH48" s="119">
        <v>163434.62987355056</v>
      </c>
      <c r="EI48" s="295">
        <v>714.60960000000023</v>
      </c>
      <c r="EJ48" s="189">
        <v>-3.9536504722277273E-2</v>
      </c>
      <c r="EK48" s="189">
        <v>-3.8765136261621813E-2</v>
      </c>
      <c r="EL48" s="263">
        <v>32189.872896584264</v>
      </c>
      <c r="EM48" s="263">
        <v>1071.9144000000003</v>
      </c>
      <c r="EN48" s="296">
        <v>1</v>
      </c>
      <c r="EO48" s="263">
        <v>266072.55376047449</v>
      </c>
      <c r="EP48" s="117">
        <v>298262.42665705876</v>
      </c>
      <c r="EQ48" s="146">
        <v>714.60960000000023</v>
      </c>
      <c r="ER48" s="256">
        <v>-3.0478028997472675E-2</v>
      </c>
      <c r="ES48" s="256">
        <v>-3.0018256695571344E-2</v>
      </c>
      <c r="ET48" s="255">
        <v>34254.096240968633</v>
      </c>
      <c r="EU48" s="255">
        <v>1071.9144000000003</v>
      </c>
      <c r="EV48" s="292">
        <v>1</v>
      </c>
      <c r="EW48" s="255">
        <v>266072.55376047449</v>
      </c>
      <c r="EX48" s="119">
        <v>300326.65000144311</v>
      </c>
      <c r="EY48" s="295">
        <v>714.60960000000023</v>
      </c>
      <c r="EZ48" s="189">
        <v>7.7195987358609011E-2</v>
      </c>
      <c r="FA48" s="189">
        <v>8.025377173046655E-2</v>
      </c>
      <c r="FB48" s="263">
        <v>40481.697927003093</v>
      </c>
      <c r="FC48" s="263">
        <v>1071.9144000000003</v>
      </c>
      <c r="FD48" s="296">
        <v>1</v>
      </c>
      <c r="FE48" s="263">
        <v>266072.55376047449</v>
      </c>
      <c r="FF48" s="117">
        <v>306554.25168747758</v>
      </c>
      <c r="FG48" s="146">
        <v>714.60960000000023</v>
      </c>
      <c r="FH48" s="256">
        <v>-2.0582864563213663E-2</v>
      </c>
      <c r="FI48" s="256">
        <v>-2.0372483295182597E-2</v>
      </c>
      <c r="FJ48" s="255">
        <v>65040.160556973657</v>
      </c>
      <c r="FK48" s="255">
        <v>1071.9144000000003</v>
      </c>
      <c r="FL48" s="292">
        <v>1</v>
      </c>
      <c r="FM48" s="255">
        <v>266072.55376047449</v>
      </c>
      <c r="FN48" s="119">
        <v>331112.71431744815</v>
      </c>
      <c r="FO48" s="295">
        <v>714.60960000000023</v>
      </c>
      <c r="FP48" s="189">
        <v>5.6843817255115191E-2</v>
      </c>
      <c r="FQ48" s="189">
        <v>5.849047953639408E-2</v>
      </c>
      <c r="FR48" s="263">
        <v>58142.910528765329</v>
      </c>
      <c r="FS48" s="263">
        <v>1071.9144000000003</v>
      </c>
      <c r="FT48" s="296">
        <v>1</v>
      </c>
      <c r="FU48" s="263">
        <v>104873.27571397227</v>
      </c>
      <c r="FV48" s="117">
        <v>163016.1862427376</v>
      </c>
      <c r="FW48" s="146">
        <v>714.60960000000023</v>
      </c>
      <c r="FX48" s="256">
        <v>-9.8407246610050694E-2</v>
      </c>
      <c r="FY48" s="256">
        <v>-9.3720250765073843E-2</v>
      </c>
      <c r="FZ48" s="255">
        <v>39849.401112960069</v>
      </c>
      <c r="GA48" s="255">
        <v>1071.9144000000003</v>
      </c>
      <c r="GB48" s="292">
        <v>1</v>
      </c>
      <c r="GC48" s="255">
        <v>92752.958370395732</v>
      </c>
      <c r="GD48" s="119">
        <v>132602.3594833558</v>
      </c>
      <c r="GE48" s="295">
        <v>714.60960000000023</v>
      </c>
      <c r="GF48" s="189">
        <v>-3.1189269738475345E-2</v>
      </c>
      <c r="GG48" s="189">
        <v>-3.0707901948465732E-2</v>
      </c>
      <c r="GH48" s="263">
        <v>28033.071279964632</v>
      </c>
      <c r="GI48" s="263">
        <v>1071.9144000000003</v>
      </c>
      <c r="GJ48" s="296">
        <v>1</v>
      </c>
      <c r="GK48" s="263">
        <v>266072.55376047449</v>
      </c>
      <c r="GL48" s="117">
        <v>294105.62504043913</v>
      </c>
      <c r="GM48" s="146">
        <v>714.60960000000023</v>
      </c>
      <c r="GN48" s="256">
        <v>1.2495337006275607E-2</v>
      </c>
      <c r="GO48" s="256">
        <v>1.2573729904677977E-2</v>
      </c>
      <c r="GP48" s="255">
        <v>45409.53911568116</v>
      </c>
      <c r="GQ48" s="255">
        <v>1071.9144000000003</v>
      </c>
      <c r="GR48" s="292">
        <v>2</v>
      </c>
      <c r="GS48" s="255">
        <v>86731.988943904347</v>
      </c>
      <c r="GT48" s="119">
        <v>132141.52805958551</v>
      </c>
      <c r="GU48" s="295">
        <v>714.60960000000023</v>
      </c>
      <c r="GV48" s="189">
        <v>-1.1556329240866237E-2</v>
      </c>
      <c r="GW48" s="189">
        <v>-1.1489811348894929E-2</v>
      </c>
      <c r="GX48" s="263">
        <v>33614.439096389018</v>
      </c>
      <c r="GY48" s="263">
        <v>1071.9144000000003</v>
      </c>
      <c r="GZ48" s="296">
        <v>1</v>
      </c>
      <c r="HA48" s="263">
        <v>81754.573083708354</v>
      </c>
      <c r="HB48" s="117">
        <v>115369.01218009737</v>
      </c>
      <c r="HC48" s="146">
        <v>714.60960000000023</v>
      </c>
      <c r="HD48" s="256">
        <v>4.2634663768553016E-2</v>
      </c>
      <c r="HE48" s="256">
        <v>4.3556576173248596E-2</v>
      </c>
      <c r="HF48" s="255">
        <v>29133.645515051059</v>
      </c>
      <c r="HG48" s="255">
        <v>1071.9144000000003</v>
      </c>
      <c r="HH48" s="292">
        <v>2</v>
      </c>
      <c r="HI48" s="255">
        <v>266072.55376047449</v>
      </c>
      <c r="HJ48" s="119">
        <v>295206.19927552552</v>
      </c>
      <c r="HK48" s="295">
        <v>714.60960000000023</v>
      </c>
      <c r="HL48" s="189">
        <v>7.2966122323696592E-2</v>
      </c>
      <c r="HM48" s="189">
        <v>7.5694094281083535E-2</v>
      </c>
      <c r="HN48" s="263">
        <v>41437.79164764686</v>
      </c>
      <c r="HO48" s="263">
        <v>1071.9144000000003</v>
      </c>
      <c r="HP48" s="296">
        <v>2</v>
      </c>
      <c r="HQ48" s="263">
        <v>266072.55376047449</v>
      </c>
      <c r="HR48" s="117">
        <v>307510.34540812136</v>
      </c>
      <c r="HS48" s="146">
        <v>714.60960000000023</v>
      </c>
      <c r="HT48" s="256">
        <v>5.9799252142037643E-2</v>
      </c>
      <c r="HU48" s="256">
        <v>6.1623406527551383E-2</v>
      </c>
      <c r="HV48" s="255">
        <v>32458.299140009574</v>
      </c>
      <c r="HW48" s="255">
        <v>1071.9144000000003</v>
      </c>
      <c r="HX48" s="292">
        <v>2</v>
      </c>
      <c r="HY48" s="255">
        <v>266072.55376047449</v>
      </c>
      <c r="HZ48" s="119">
        <v>298530.85290048405</v>
      </c>
      <c r="IA48" s="295">
        <v>714.60960000000023</v>
      </c>
      <c r="IB48" s="189">
        <v>-5.8530151583824831E-2</v>
      </c>
      <c r="IC48" s="189">
        <v>-5.6850197489384691E-2</v>
      </c>
      <c r="ID48" s="263">
        <v>26355.895350296578</v>
      </c>
      <c r="IE48" s="263">
        <v>1071.9144000000003</v>
      </c>
      <c r="IF48" s="296">
        <v>2</v>
      </c>
      <c r="IG48" s="263">
        <v>146931.47299862187</v>
      </c>
      <c r="IH48" s="117">
        <v>173287.36834891845</v>
      </c>
      <c r="II48" s="146">
        <v>714.60960000000023</v>
      </c>
      <c r="IJ48" s="256">
        <v>0.11384880604573591</v>
      </c>
      <c r="IK48" s="256">
        <v>0.12058268674797556</v>
      </c>
      <c r="IL48" s="255">
        <v>39730.624963971233</v>
      </c>
      <c r="IM48" s="255">
        <v>1071.9144000000003</v>
      </c>
      <c r="IN48" s="292">
        <v>1</v>
      </c>
      <c r="IO48" s="255">
        <v>76886.750295077669</v>
      </c>
      <c r="IP48" s="119">
        <v>116617.3752590489</v>
      </c>
      <c r="IQ48" s="295">
        <v>714.60960000000023</v>
      </c>
      <c r="IR48" s="189">
        <v>-3.6689747732517068E-3</v>
      </c>
      <c r="IS48" s="189">
        <v>-3.6622523093382542E-3</v>
      </c>
      <c r="IT48" s="263">
        <v>41860.297523861525</v>
      </c>
      <c r="IU48" s="263">
        <v>1071.9144000000003</v>
      </c>
      <c r="IV48" s="296">
        <v>2</v>
      </c>
      <c r="IW48" s="263">
        <v>266072.55376047449</v>
      </c>
      <c r="IX48" s="117">
        <v>307932.85128433601</v>
      </c>
      <c r="IY48" s="146">
        <v>714.60960000000023</v>
      </c>
      <c r="IZ48" s="256">
        <v>-2.0502790359371071E-2</v>
      </c>
      <c r="JA48" s="256">
        <v>-2.02940372610102E-2</v>
      </c>
      <c r="JB48" s="255">
        <v>56539.810306134692</v>
      </c>
      <c r="JC48" s="255">
        <v>1071.9144000000003</v>
      </c>
      <c r="JD48" s="292">
        <v>2</v>
      </c>
      <c r="JE48" s="255">
        <v>266072.55376047449</v>
      </c>
      <c r="JF48" s="119">
        <v>322612.36406660918</v>
      </c>
      <c r="JG48" s="295">
        <v>714.60960000000023</v>
      </c>
      <c r="JH48" s="189">
        <v>4.0157035802094024E-2</v>
      </c>
      <c r="JI48" s="189">
        <v>4.0974231581136777E-2</v>
      </c>
      <c r="JJ48" s="263">
        <v>38599.903365578066</v>
      </c>
      <c r="JK48" s="263">
        <v>1071.9144000000003</v>
      </c>
      <c r="JL48" s="296">
        <v>1</v>
      </c>
      <c r="JM48" s="263">
        <v>48424.201195571608</v>
      </c>
      <c r="JN48" s="117">
        <v>87024.104561149667</v>
      </c>
      <c r="JO48" s="146">
        <v>714.60960000000023</v>
      </c>
      <c r="JP48" s="256">
        <v>-2.2425722048565914E-2</v>
      </c>
      <c r="JQ48" s="256">
        <v>-2.2176134750454546E-2</v>
      </c>
      <c r="JR48" s="255">
        <v>43249.445608399918</v>
      </c>
      <c r="JS48" s="255">
        <v>1071.9144000000003</v>
      </c>
      <c r="JT48" s="292">
        <v>2</v>
      </c>
      <c r="JU48" s="255">
        <v>84135.116516101509</v>
      </c>
      <c r="JV48" s="119">
        <v>127384.56212450142</v>
      </c>
      <c r="JW48" s="295">
        <v>714.60960000000023</v>
      </c>
      <c r="JX48" s="189">
        <v>-9.2648869794107455E-2</v>
      </c>
      <c r="JY48" s="189">
        <v>-8.8486495964290812E-2</v>
      </c>
      <c r="JZ48" s="263">
        <v>46168.866968975657</v>
      </c>
      <c r="KA48" s="263">
        <v>1071.9144000000003</v>
      </c>
      <c r="KB48" s="296">
        <v>1</v>
      </c>
      <c r="KC48" s="263">
        <v>266072.55376047449</v>
      </c>
      <c r="KD48" s="117">
        <v>312241.42072945012</v>
      </c>
      <c r="KE48" s="146">
        <v>714.60960000000023</v>
      </c>
      <c r="KF48" s="256">
        <v>2.0257024116775216E-2</v>
      </c>
      <c r="KG48" s="256">
        <v>2.0463590075959104E-2</v>
      </c>
      <c r="KH48" s="255">
        <v>29091.747535746614</v>
      </c>
      <c r="KI48" s="255">
        <v>1071.9144000000003</v>
      </c>
      <c r="KJ48" s="292">
        <v>2</v>
      </c>
      <c r="KK48" s="255">
        <v>266072.55376047449</v>
      </c>
      <c r="KL48" s="119">
        <v>295164.30129622109</v>
      </c>
      <c r="KM48" s="295">
        <v>714.60960000000023</v>
      </c>
      <c r="KN48" s="189">
        <v>-1.0190029049571964E-2</v>
      </c>
      <c r="KO48" s="189">
        <v>-1.0138286605036018E-2</v>
      </c>
      <c r="KP48" s="263">
        <v>34645.329247971291</v>
      </c>
      <c r="KQ48" s="263">
        <v>1071.9144000000003</v>
      </c>
      <c r="KR48" s="296">
        <v>2</v>
      </c>
      <c r="KS48" s="263">
        <v>266072.55376047449</v>
      </c>
      <c r="KT48" s="117">
        <v>300717.88300844579</v>
      </c>
      <c r="KU48" s="146">
        <v>714.60960000000023</v>
      </c>
      <c r="KV48" s="256">
        <v>-4.2782905852283677E-2</v>
      </c>
      <c r="KW48" s="256">
        <v>-4.1880630401402219E-2</v>
      </c>
      <c r="KX48" s="255">
        <v>53373.451555667147</v>
      </c>
      <c r="KY48" s="255">
        <v>1071.9144000000003</v>
      </c>
      <c r="KZ48" s="292">
        <v>1</v>
      </c>
      <c r="LA48" s="255">
        <v>266072.55376047449</v>
      </c>
      <c r="LB48" s="119">
        <v>319446.00531614164</v>
      </c>
      <c r="LC48" s="295">
        <v>714.60960000000023</v>
      </c>
      <c r="LD48" s="189">
        <v>5.8194546569135149E-2</v>
      </c>
      <c r="LE48" s="189">
        <v>5.9921179682505876E-2</v>
      </c>
      <c r="LF48" s="263">
        <v>53826.844031239467</v>
      </c>
      <c r="LG48" s="263">
        <v>1071.9144000000003</v>
      </c>
      <c r="LH48" s="296">
        <v>2</v>
      </c>
      <c r="LI48" s="263">
        <v>266072.55376047449</v>
      </c>
      <c r="LJ48" s="117">
        <v>319899.39779171394</v>
      </c>
      <c r="LK48" s="146">
        <v>714.60960000000023</v>
      </c>
      <c r="LL48" s="256">
        <v>-3.2721085608444285E-2</v>
      </c>
      <c r="LM48" s="256">
        <v>-3.2191542344835788E-2</v>
      </c>
      <c r="LN48" s="255">
        <v>54337.704787330229</v>
      </c>
      <c r="LO48" s="255">
        <v>1071.9144000000003</v>
      </c>
      <c r="LP48" s="292">
        <v>1</v>
      </c>
      <c r="LQ48" s="255">
        <v>266072.55376047449</v>
      </c>
      <c r="LR48" s="119">
        <v>320410.25854780473</v>
      </c>
      <c r="LS48" s="295">
        <v>714.60960000000023</v>
      </c>
      <c r="LT48" s="189">
        <v>3.9512178499297917E-2</v>
      </c>
      <c r="LU48" s="189">
        <v>4.0303168139214307E-2</v>
      </c>
      <c r="LV48" s="263">
        <v>44539.836616436289</v>
      </c>
      <c r="LW48" s="263">
        <v>1071.9144000000003</v>
      </c>
      <c r="LX48" s="296">
        <v>2</v>
      </c>
      <c r="LY48" s="263">
        <v>266072.55376047449</v>
      </c>
      <c r="LZ48" s="117">
        <v>310612.3903769108</v>
      </c>
      <c r="MA48" s="146">
        <v>714.60960000000023</v>
      </c>
      <c r="MB48" s="256">
        <v>-4.2147052156640288E-2</v>
      </c>
      <c r="MC48" s="256">
        <v>-4.1271212929732459E-2</v>
      </c>
      <c r="MD48" s="255">
        <v>27726.872488902711</v>
      </c>
      <c r="ME48" s="255">
        <v>1071.9144000000003</v>
      </c>
      <c r="MF48" s="292">
        <v>2</v>
      </c>
      <c r="MG48" s="255">
        <v>266072.55376047449</v>
      </c>
      <c r="MH48" s="119">
        <v>293799.4262493772</v>
      </c>
      <c r="MI48" s="295">
        <v>714.60960000000023</v>
      </c>
      <c r="MJ48" s="189">
        <v>8.9804839986056581E-2</v>
      </c>
      <c r="MK48" s="189">
        <v>9.3960765472534291E-2</v>
      </c>
      <c r="ML48" s="263">
        <v>63722.744095839444</v>
      </c>
      <c r="MM48" s="263">
        <v>1071.9144000000003</v>
      </c>
      <c r="MN48" s="296">
        <v>1</v>
      </c>
      <c r="MO48" s="263">
        <v>266072.55376047449</v>
      </c>
      <c r="MP48" s="117">
        <v>329795.29785631393</v>
      </c>
      <c r="MQ48" s="146">
        <v>714.60960000000023</v>
      </c>
      <c r="MR48" s="256">
        <v>2.0447220001120335E-2</v>
      </c>
      <c r="MS48" s="256">
        <v>2.0657696509452705E-2</v>
      </c>
      <c r="MT48" s="255">
        <v>47444.443051799513</v>
      </c>
      <c r="MU48" s="255">
        <v>1071.9144000000003</v>
      </c>
      <c r="MV48" s="292">
        <v>2</v>
      </c>
      <c r="MW48" s="255">
        <v>190884.8962977893</v>
      </c>
      <c r="MX48" s="119">
        <v>238329.33934958882</v>
      </c>
      <c r="MY48" s="295">
        <v>714.60960000000023</v>
      </c>
      <c r="MZ48" s="189">
        <v>2.0232976263209333E-2</v>
      </c>
      <c r="NA48" s="189">
        <v>2.043905041203975E-2</v>
      </c>
      <c r="NB48" s="263">
        <v>34979.243442793057</v>
      </c>
      <c r="NC48" s="263">
        <v>1071.9144000000003</v>
      </c>
      <c r="ND48" s="296">
        <v>1</v>
      </c>
      <c r="NE48" s="263">
        <v>266072.55376047449</v>
      </c>
      <c r="NF48" s="117">
        <v>301051.79720326758</v>
      </c>
      <c r="NG48" s="146">
        <v>714.60960000000023</v>
      </c>
      <c r="NH48" s="256">
        <v>6.7204675465389482E-2</v>
      </c>
      <c r="NI48" s="256">
        <v>6.9514359123250324E-2</v>
      </c>
      <c r="NJ48" s="255">
        <v>65726.198320309544</v>
      </c>
      <c r="NK48" s="255">
        <v>1071.9144000000003</v>
      </c>
      <c r="NL48" s="292">
        <v>2</v>
      </c>
      <c r="NM48" s="255">
        <v>266072.55376047449</v>
      </c>
      <c r="NN48" s="119">
        <v>331798.75208078406</v>
      </c>
      <c r="NO48" s="295">
        <v>714.60960000000023</v>
      </c>
      <c r="NP48" s="189">
        <v>2.0975380810045147E-2</v>
      </c>
      <c r="NQ48" s="189">
        <v>2.1196910287334392E-2</v>
      </c>
      <c r="NR48" s="263">
        <v>55577.686017255204</v>
      </c>
      <c r="NS48" s="263">
        <v>1071.9144000000003</v>
      </c>
      <c r="NT48" s="296">
        <v>2</v>
      </c>
      <c r="NU48" s="263">
        <v>266072.55376047449</v>
      </c>
      <c r="NV48" s="117">
        <v>321650.23977772967</v>
      </c>
      <c r="NW48" s="146">
        <v>714.60960000000023</v>
      </c>
      <c r="NX48" s="256">
        <v>4.163412206206709E-2</v>
      </c>
      <c r="NY48" s="256">
        <v>4.2512976465286956E-2</v>
      </c>
      <c r="NZ48" s="255">
        <v>40290.321862836769</v>
      </c>
      <c r="OA48" s="255">
        <v>1071.9144000000003</v>
      </c>
      <c r="OB48" s="292">
        <v>2</v>
      </c>
      <c r="OC48" s="255">
        <v>266072.55376047449</v>
      </c>
      <c r="OD48" s="119">
        <v>306362.87562331127</v>
      </c>
      <c r="OE48" s="295">
        <v>714.60960000000023</v>
      </c>
      <c r="OF48" s="189">
        <v>0.10235774990938605</v>
      </c>
      <c r="OG48" s="189">
        <v>0.1077797089372865</v>
      </c>
      <c r="OH48" s="263">
        <v>39338.014746594636</v>
      </c>
      <c r="OI48" s="263">
        <v>1071.9144000000003</v>
      </c>
      <c r="OJ48" s="296">
        <v>2</v>
      </c>
      <c r="OK48" s="263">
        <v>266072.55376047449</v>
      </c>
      <c r="OL48" s="117">
        <v>305410.56850706914</v>
      </c>
      <c r="OM48" s="146">
        <v>714.60960000000023</v>
      </c>
      <c r="ON48" s="256">
        <v>4.752182000574208E-2</v>
      </c>
      <c r="OO48" s="256">
        <v>4.8669082837053734E-2</v>
      </c>
      <c r="OP48" s="255">
        <v>41133.716565724186</v>
      </c>
      <c r="OQ48" s="255">
        <v>1071.9144000000003</v>
      </c>
      <c r="OR48" s="292">
        <v>1</v>
      </c>
      <c r="OS48" s="255">
        <v>79635.897903579171</v>
      </c>
      <c r="OT48" s="119">
        <v>120769.61446930336</v>
      </c>
      <c r="OU48" s="295">
        <v>714.60960000000023</v>
      </c>
      <c r="OV48" s="189">
        <v>1.9563965863119672E-2</v>
      </c>
      <c r="OW48" s="189">
        <v>1.9756594385200499E-2</v>
      </c>
      <c r="OX48" s="263">
        <v>38996.797077463561</v>
      </c>
      <c r="OY48" s="263">
        <v>1071.9144000000003</v>
      </c>
      <c r="OZ48" s="296">
        <v>1</v>
      </c>
      <c r="PA48" s="263">
        <v>266072.55376047449</v>
      </c>
      <c r="PB48" s="117">
        <v>305069.35083793802</v>
      </c>
      <c r="PC48" s="146">
        <v>714.60960000000023</v>
      </c>
      <c r="PD48" s="256">
        <v>-3.9298542542864329E-2</v>
      </c>
      <c r="PE48" s="256">
        <v>-3.8536371500917932E-2</v>
      </c>
      <c r="PF48" s="255">
        <v>38191.705326543321</v>
      </c>
      <c r="PG48" s="255">
        <v>1071.9144000000003</v>
      </c>
      <c r="PH48" s="292">
        <v>1</v>
      </c>
      <c r="PI48" s="255">
        <v>92752.958370395732</v>
      </c>
      <c r="PJ48" s="119">
        <v>130944.66369693905</v>
      </c>
      <c r="PK48" s="295">
        <v>714.60960000000023</v>
      </c>
      <c r="PL48" s="189">
        <v>-2.7343375045498521E-2</v>
      </c>
      <c r="PM48" s="189">
        <v>-2.6972929060054884E-2</v>
      </c>
      <c r="PN48" s="263">
        <v>48836.948215201977</v>
      </c>
      <c r="PO48" s="263">
        <v>1071.9144000000003</v>
      </c>
      <c r="PP48" s="296">
        <v>2</v>
      </c>
      <c r="PQ48" s="263">
        <v>120811.71411209975</v>
      </c>
      <c r="PR48" s="117">
        <v>169648.66232730175</v>
      </c>
      <c r="PS48" s="146">
        <v>714.60960000000023</v>
      </c>
      <c r="PT48" s="256">
        <v>7.9416028159453755E-2</v>
      </c>
      <c r="PU48" s="256">
        <v>8.2654643209220779E-2</v>
      </c>
      <c r="PV48" s="255">
        <v>72189.237906215843</v>
      </c>
      <c r="PW48" s="255">
        <v>1071.9144000000003</v>
      </c>
      <c r="PX48" s="292">
        <v>1</v>
      </c>
      <c r="PY48" s="255">
        <v>80664.381000729278</v>
      </c>
      <c r="PZ48" s="119">
        <v>152853.61890694511</v>
      </c>
      <c r="QA48" s="295">
        <v>714.60960000000023</v>
      </c>
      <c r="QB48" s="189">
        <v>-4.7506680308005485E-2</v>
      </c>
      <c r="QC48" s="189">
        <v>-4.6395897257773377E-2</v>
      </c>
      <c r="QD48" s="263">
        <v>38733.937189922777</v>
      </c>
      <c r="QE48" s="263">
        <v>1071.9144000000003</v>
      </c>
      <c r="QF48" s="296">
        <v>1</v>
      </c>
      <c r="QG48" s="263">
        <v>117876.07453979529</v>
      </c>
      <c r="QH48" s="117">
        <v>156610.01172971807</v>
      </c>
      <c r="QI48" s="146">
        <v>714.60960000000023</v>
      </c>
      <c r="QJ48" s="256">
        <v>5.1672365420743903E-2</v>
      </c>
      <c r="QK48" s="256">
        <v>5.3030676725996484E-2</v>
      </c>
      <c r="QL48" s="255">
        <v>44305.691743205345</v>
      </c>
      <c r="QM48" s="255">
        <v>1071.9144000000003</v>
      </c>
      <c r="QN48" s="292">
        <v>1</v>
      </c>
      <c r="QO48" s="255">
        <v>266072.55376047449</v>
      </c>
      <c r="QP48" s="119">
        <v>310378.24550367985</v>
      </c>
      <c r="QQ48" s="295">
        <v>714.60960000000023</v>
      </c>
      <c r="QR48" s="189">
        <v>-1.3252860569114854E-2</v>
      </c>
      <c r="QS48" s="189">
        <v>-1.3165428082194119E-2</v>
      </c>
      <c r="QT48" s="263">
        <v>30260.29775895278</v>
      </c>
      <c r="QU48" s="263">
        <v>1071.9144000000003</v>
      </c>
      <c r="QV48" s="296">
        <v>2</v>
      </c>
      <c r="QW48" s="263">
        <v>266072.55376047449</v>
      </c>
      <c r="QX48" s="117">
        <v>296332.85151942726</v>
      </c>
      <c r="QY48" s="146">
        <v>714.60960000000023</v>
      </c>
      <c r="QZ48" s="256">
        <v>3.7552797047324372E-2</v>
      </c>
      <c r="RA48" s="256">
        <v>3.8266813056815785E-2</v>
      </c>
      <c r="RB48" s="255">
        <v>28841.945088708424</v>
      </c>
      <c r="RC48" s="255">
        <v>1071.9144000000003</v>
      </c>
      <c r="RD48" s="292">
        <v>1</v>
      </c>
      <c r="RE48" s="255">
        <v>266072.55376047449</v>
      </c>
      <c r="RF48" s="119">
        <v>294914.49884918291</v>
      </c>
      <c r="RG48" s="295">
        <v>714.60960000000023</v>
      </c>
      <c r="RH48" s="189">
        <v>-9.8862474739694756E-3</v>
      </c>
      <c r="RI48" s="189">
        <v>-9.8375391756612141E-3</v>
      </c>
      <c r="RJ48" s="263">
        <v>37698.963527213193</v>
      </c>
      <c r="RK48" s="263">
        <v>1071.9144000000003</v>
      </c>
      <c r="RL48" s="296">
        <v>2</v>
      </c>
      <c r="RM48" s="263">
        <v>266072.55376047449</v>
      </c>
      <c r="RN48" s="117">
        <v>303771.51728768769</v>
      </c>
      <c r="RO48" s="146">
        <v>714.60960000000023</v>
      </c>
      <c r="RP48" s="256">
        <v>4.3364403773789112E-2</v>
      </c>
      <c r="RQ48" s="256">
        <v>4.4318379079831827E-2</v>
      </c>
      <c r="RR48" s="255">
        <v>34270.968908166993</v>
      </c>
      <c r="RS48" s="255">
        <v>1071.9144000000003</v>
      </c>
      <c r="RT48" s="292">
        <v>2</v>
      </c>
      <c r="RU48" s="255">
        <v>266072.55376047449</v>
      </c>
      <c r="RV48" s="119">
        <v>300343.52266864147</v>
      </c>
      <c r="RW48" s="295">
        <v>714.60960000000023</v>
      </c>
      <c r="RX48" s="189">
        <v>9.854675628130509E-2</v>
      </c>
      <c r="RY48" s="189">
        <v>0.1035660018305502</v>
      </c>
      <c r="RZ48" s="263">
        <v>40122.304926647579</v>
      </c>
      <c r="SA48" s="263">
        <v>1071.9144000000003</v>
      </c>
      <c r="SB48" s="296">
        <v>1</v>
      </c>
      <c r="SC48" s="263">
        <v>266072.55376047449</v>
      </c>
      <c r="SD48" s="117">
        <v>306194.85868712206</v>
      </c>
      <c r="SE48" s="146">
        <v>714.60960000000023</v>
      </c>
      <c r="SF48" s="256">
        <v>-9.5340754895076457E-2</v>
      </c>
      <c r="SG48" s="256">
        <v>-9.0936886021216634E-2</v>
      </c>
      <c r="SH48" s="255">
        <v>43272.350382325065</v>
      </c>
      <c r="SI48" s="255">
        <v>1071.9144000000003</v>
      </c>
      <c r="SJ48" s="292">
        <v>2</v>
      </c>
      <c r="SK48" s="255">
        <v>120811.71411209975</v>
      </c>
      <c r="SL48" s="119">
        <v>164084.06449442482</v>
      </c>
      <c r="SM48" s="295">
        <v>714.60960000000023</v>
      </c>
      <c r="SN48" s="189">
        <v>-2.7222214328312084E-2</v>
      </c>
      <c r="SO48" s="189">
        <v>-2.6855029260030028E-2</v>
      </c>
      <c r="SP48" s="263">
        <v>31939.774331407418</v>
      </c>
      <c r="SQ48" s="263">
        <v>1071.9144000000003</v>
      </c>
      <c r="SR48" s="296">
        <v>1</v>
      </c>
      <c r="SS48" s="263">
        <v>80664.381000729278</v>
      </c>
      <c r="ST48" s="117">
        <v>112604.1553321367</v>
      </c>
      <c r="SU48" s="146">
        <v>714.60960000000023</v>
      </c>
      <c r="SV48" s="256">
        <v>-6.2260477194928795E-3</v>
      </c>
      <c r="SW48" s="256">
        <v>-6.2067060459355394E-3</v>
      </c>
      <c r="SX48" s="255">
        <v>27868.050494993382</v>
      </c>
      <c r="SY48" s="255">
        <v>1071.9144000000003</v>
      </c>
      <c r="SZ48" s="292">
        <v>1</v>
      </c>
      <c r="TA48" s="255">
        <v>266072.55376047449</v>
      </c>
      <c r="TB48" s="119">
        <v>293940.60425546789</v>
      </c>
      <c r="TC48" s="295">
        <v>714.60960000000023</v>
      </c>
      <c r="TD48" s="189">
        <v>-2.2067176624972169E-2</v>
      </c>
      <c r="TE48" s="189">
        <v>-2.182547761899023E-2</v>
      </c>
      <c r="TF48" s="263">
        <v>32625.136283811295</v>
      </c>
      <c r="TG48" s="263">
        <v>1071.9144000000003</v>
      </c>
      <c r="TH48" s="296">
        <v>1</v>
      </c>
      <c r="TI48" s="263">
        <v>266072.55376047449</v>
      </c>
      <c r="TJ48" s="117">
        <v>298697.69004428579</v>
      </c>
      <c r="TK48" s="146">
        <v>714.60960000000023</v>
      </c>
      <c r="TL48" s="256">
        <v>1.6904709902256449E-3</v>
      </c>
      <c r="TM48" s="256">
        <v>1.6919006417914773E-3</v>
      </c>
      <c r="TN48" s="255">
        <v>45307.628765176785</v>
      </c>
      <c r="TO48" s="255">
        <v>1071.9144000000003</v>
      </c>
      <c r="TP48" s="292">
        <v>2</v>
      </c>
      <c r="TQ48" s="255">
        <v>266072.55376047449</v>
      </c>
      <c r="TR48" s="119">
        <v>311380.1825256513</v>
      </c>
      <c r="TS48" s="295">
        <v>714.60960000000023</v>
      </c>
      <c r="TT48" s="189">
        <v>-4.8378574993762871E-2</v>
      </c>
      <c r="TU48" s="189">
        <v>-4.7226977247508573E-2</v>
      </c>
      <c r="TV48" s="263">
        <v>59832.301487805504</v>
      </c>
      <c r="TW48" s="263">
        <v>1071.9144000000003</v>
      </c>
      <c r="TX48" s="296">
        <v>1</v>
      </c>
      <c r="TY48" s="263">
        <v>266072.55376047449</v>
      </c>
      <c r="TZ48" s="117">
        <v>325904.85524827999</v>
      </c>
      <c r="UA48" s="146">
        <v>714.60960000000023</v>
      </c>
      <c r="UB48" s="256">
        <v>1.0043733042820052E-2</v>
      </c>
      <c r="UC48" s="256">
        <v>1.0094340617289976E-2</v>
      </c>
      <c r="UD48" s="255">
        <v>32141.862844957035</v>
      </c>
      <c r="UE48" s="255">
        <v>1071.9144000000003</v>
      </c>
      <c r="UF48" s="292">
        <v>2</v>
      </c>
      <c r="UG48" s="255">
        <v>115106.6032451683</v>
      </c>
      <c r="UH48" s="119">
        <v>147248.46609012532</v>
      </c>
      <c r="UI48" s="295">
        <v>714.60960000000023</v>
      </c>
      <c r="UJ48" s="189">
        <v>-6.4051444703394703E-2</v>
      </c>
      <c r="UK48" s="189">
        <v>-6.2043254617033305E-2</v>
      </c>
      <c r="UL48" s="263">
        <v>37187.45126227256</v>
      </c>
      <c r="UM48" s="263">
        <v>1071.9144000000003</v>
      </c>
      <c r="UN48" s="296">
        <v>2</v>
      </c>
      <c r="UO48" s="263">
        <v>266072.55376047449</v>
      </c>
      <c r="UP48" s="117">
        <v>303260.00502274703</v>
      </c>
      <c r="UQ48" s="146">
        <v>714.60960000000023</v>
      </c>
      <c r="UR48" s="256">
        <v>2.6593583066797963E-2</v>
      </c>
      <c r="US48" s="256">
        <v>2.6950347927922724E-2</v>
      </c>
      <c r="UT48" s="255">
        <v>39527.639342022048</v>
      </c>
      <c r="UU48" s="255">
        <v>1071.9144000000003</v>
      </c>
      <c r="UV48" s="292">
        <v>1</v>
      </c>
      <c r="UW48" s="255">
        <v>266072.55376047449</v>
      </c>
      <c r="UX48" s="119">
        <v>305600.19310249656</v>
      </c>
      <c r="UY48" s="295">
        <v>714.60960000000023</v>
      </c>
      <c r="UZ48" s="189">
        <v>2.3292803612881482E-3</v>
      </c>
      <c r="VA48" s="189">
        <v>2.3319952422860002E-3</v>
      </c>
      <c r="VB48" s="263">
        <v>47083.413276431733</v>
      </c>
      <c r="VC48" s="263">
        <v>1071.9144000000003</v>
      </c>
      <c r="VD48" s="296">
        <v>2</v>
      </c>
      <c r="VE48" s="263">
        <v>266072.55376047449</v>
      </c>
      <c r="VF48" s="117">
        <v>313155.96703690622</v>
      </c>
      <c r="VG48" s="146">
        <v>714.60960000000023</v>
      </c>
      <c r="VH48" s="256">
        <v>-1.6735323999870787E-2</v>
      </c>
      <c r="VI48" s="256">
        <v>-1.6596066387778996E-2</v>
      </c>
      <c r="VJ48" s="255">
        <v>48102.622977636915</v>
      </c>
      <c r="VK48" s="255">
        <v>1071.9144000000003</v>
      </c>
      <c r="VL48" s="292">
        <v>1</v>
      </c>
      <c r="VM48" s="255">
        <v>266072.55376047449</v>
      </c>
      <c r="VN48" s="119">
        <v>314175.17673811142</v>
      </c>
      <c r="VO48" s="295">
        <v>714.60960000000023</v>
      </c>
      <c r="VP48" s="189">
        <v>-3.3704302301259398E-2</v>
      </c>
      <c r="VQ48" s="189">
        <v>-3.3142640131619716E-2</v>
      </c>
      <c r="VR48" s="263">
        <v>34342.383076704908</v>
      </c>
      <c r="VS48" s="263">
        <v>1071.9144000000003</v>
      </c>
      <c r="VT48" s="296">
        <v>2</v>
      </c>
      <c r="VU48" s="263">
        <v>266072.55376047449</v>
      </c>
      <c r="VV48" s="117">
        <v>300414.93683717941</v>
      </c>
      <c r="VW48" s="146">
        <v>714.60960000000023</v>
      </c>
      <c r="VX48" s="256">
        <v>-4.0111016334397169E-2</v>
      </c>
      <c r="VY48" s="256">
        <v>-3.9317218248872576E-2</v>
      </c>
      <c r="VZ48" s="255">
        <v>45355.633300906855</v>
      </c>
      <c r="WA48" s="255">
        <v>1071.9144000000003</v>
      </c>
      <c r="WB48" s="292">
        <v>2</v>
      </c>
      <c r="WC48" s="255">
        <v>104873.27571397227</v>
      </c>
      <c r="WD48" s="119">
        <v>150228.90901487911</v>
      </c>
      <c r="WE48" s="295">
        <v>714.60960000000023</v>
      </c>
      <c r="WF48" s="189">
        <v>-3.2148536801853554E-2</v>
      </c>
      <c r="WG48" s="189">
        <v>-3.1637266107439332E-2</v>
      </c>
      <c r="WH48" s="263">
        <v>37242.233539637513</v>
      </c>
      <c r="WI48" s="263">
        <v>1071.9144000000003</v>
      </c>
      <c r="WJ48" s="296">
        <v>1</v>
      </c>
      <c r="WK48" s="263">
        <v>266072.55376047449</v>
      </c>
      <c r="WL48" s="117">
        <v>303314.78730011202</v>
      </c>
      <c r="WM48" s="146">
        <v>714.60960000000023</v>
      </c>
      <c r="WN48" s="256">
        <v>3.1190578263213531E-2</v>
      </c>
      <c r="WO48" s="256">
        <v>3.1682101335388513E-2</v>
      </c>
      <c r="WP48" s="255">
        <v>28244.844337329614</v>
      </c>
      <c r="WQ48" s="255">
        <v>1071.9144000000003</v>
      </c>
      <c r="WR48" s="292">
        <v>2</v>
      </c>
      <c r="WS48" s="255">
        <v>266072.55376047449</v>
      </c>
      <c r="WT48" s="119">
        <v>294317.39809780411</v>
      </c>
      <c r="WU48" s="295">
        <v>714.60960000000023</v>
      </c>
      <c r="WV48" s="189">
        <v>6.1579713130072926E-2</v>
      </c>
      <c r="WW48" s="189">
        <v>6.3515269280998821E-2</v>
      </c>
      <c r="WX48" s="263">
        <v>39164.25488140541</v>
      </c>
      <c r="WY48" s="263">
        <v>1071.9144000000003</v>
      </c>
      <c r="WZ48" s="296">
        <v>2</v>
      </c>
      <c r="XA48" s="263">
        <v>80664.381000729278</v>
      </c>
      <c r="XB48" s="117">
        <v>119828.63588213469</v>
      </c>
      <c r="XC48" s="146">
        <v>714.60960000000023</v>
      </c>
      <c r="XD48" s="256">
        <v>0.11722533020144259</v>
      </c>
      <c r="XE48" s="256">
        <v>0.12437275628806921</v>
      </c>
      <c r="XF48" s="255">
        <v>49534.025574832536</v>
      </c>
      <c r="XG48" s="255">
        <v>1071.9144000000003</v>
      </c>
      <c r="XH48" s="292">
        <v>2</v>
      </c>
      <c r="XI48" s="255">
        <v>266072.55376047449</v>
      </c>
      <c r="XJ48" s="119">
        <v>315606.579335307</v>
      </c>
      <c r="XK48" s="295">
        <v>714.60960000000023</v>
      </c>
      <c r="XL48" s="189">
        <v>7.7310556379662099E-4</v>
      </c>
      <c r="XM48" s="189">
        <v>7.7340448693119512E-4</v>
      </c>
      <c r="XN48" s="263">
        <v>39942.008380617721</v>
      </c>
      <c r="XO48" s="263">
        <v>1071.9144000000003</v>
      </c>
      <c r="XP48" s="296">
        <v>2</v>
      </c>
      <c r="XQ48" s="263">
        <v>266072.55376047449</v>
      </c>
      <c r="XR48" s="117">
        <v>306014.5621410922</v>
      </c>
      <c r="XS48" s="146">
        <v>714.60960000000023</v>
      </c>
      <c r="XT48" s="256">
        <v>-1.3079372051862818E-2</v>
      </c>
      <c r="XU48" s="256">
        <v>-1.299420876367563E-2</v>
      </c>
      <c r="XV48" s="255">
        <v>41601.220956169935</v>
      </c>
      <c r="XW48" s="255">
        <v>1071.9144000000003</v>
      </c>
      <c r="XX48" s="292">
        <v>2</v>
      </c>
      <c r="XY48" s="255">
        <v>266072.55376047449</v>
      </c>
      <c r="XZ48" s="119">
        <v>307673.77471664443</v>
      </c>
      <c r="YA48" s="295">
        <v>714.60960000000023</v>
      </c>
      <c r="YB48" s="189">
        <v>-8.264230876067015E-2</v>
      </c>
      <c r="YC48" s="189">
        <v>-7.9319592354133106E-2</v>
      </c>
      <c r="YD48" s="263">
        <v>28726.160657178083</v>
      </c>
      <c r="YE48" s="263">
        <v>1071.9144000000003</v>
      </c>
      <c r="YF48" s="296">
        <v>1</v>
      </c>
      <c r="YG48" s="263">
        <v>79635.897903579171</v>
      </c>
      <c r="YH48" s="117">
        <v>108362.05856075726</v>
      </c>
      <c r="YI48" s="146">
        <v>714.60960000000023</v>
      </c>
      <c r="YJ48" s="256">
        <v>1.2330208808914686E-2</v>
      </c>
      <c r="YK48" s="256">
        <v>1.2406539234290692E-2</v>
      </c>
      <c r="YL48" s="255">
        <v>45802.529894606349</v>
      </c>
      <c r="YM48" s="255">
        <v>1071.9144000000003</v>
      </c>
      <c r="YN48" s="292">
        <v>1</v>
      </c>
      <c r="YO48" s="255">
        <v>266072.55376047449</v>
      </c>
      <c r="YP48" s="119">
        <v>311875.08365508082</v>
      </c>
      <c r="YQ48" s="295">
        <v>714.60960000000023</v>
      </c>
      <c r="YR48" s="189">
        <v>7.7056546393118097E-2</v>
      </c>
      <c r="YS48" s="189">
        <v>8.0103150603183071E-2</v>
      </c>
      <c r="YT48" s="263">
        <v>42884.422882543018</v>
      </c>
      <c r="YU48" s="263">
        <v>1071.9144000000003</v>
      </c>
      <c r="YV48" s="296">
        <v>1</v>
      </c>
      <c r="YW48" s="263">
        <v>266072.55376047449</v>
      </c>
      <c r="YX48" s="117">
        <v>308956.97664301749</v>
      </c>
      <c r="YY48" s="146">
        <v>714.60960000000023</v>
      </c>
      <c r="YZ48" s="256">
        <v>4.1957952948567967E-2</v>
      </c>
      <c r="ZA48" s="256">
        <v>4.2850629034859145E-2</v>
      </c>
      <c r="ZB48" s="255">
        <v>48856.495291278588</v>
      </c>
      <c r="ZC48" s="255">
        <v>1071.9144000000003</v>
      </c>
      <c r="ZD48" s="292">
        <v>1</v>
      </c>
      <c r="ZE48" s="255">
        <v>266072.55376047449</v>
      </c>
      <c r="ZF48" s="119">
        <v>314929.04905175307</v>
      </c>
      <c r="ZG48" s="295">
        <v>714.60960000000023</v>
      </c>
      <c r="ZH48" s="189">
        <v>5.3590031118580496E-2</v>
      </c>
      <c r="ZI48" s="189">
        <v>5.5051975001273679E-2</v>
      </c>
      <c r="ZJ48" s="263">
        <v>41122.184872635873</v>
      </c>
      <c r="ZK48" s="263">
        <v>1071.9144000000003</v>
      </c>
      <c r="ZL48" s="296">
        <v>1</v>
      </c>
      <c r="ZM48" s="263">
        <v>98284.783488777583</v>
      </c>
      <c r="ZN48" s="117">
        <v>139406.96836141346</v>
      </c>
      <c r="ZO48" s="146">
        <v>714.60960000000023</v>
      </c>
      <c r="ZP48" s="256">
        <v>3.52732803382746E-2</v>
      </c>
      <c r="ZQ48" s="256">
        <v>3.5902761978640507E-2</v>
      </c>
      <c r="ZR48" s="255">
        <v>39331.548968073963</v>
      </c>
      <c r="ZS48" s="255">
        <v>1071.9144000000003</v>
      </c>
      <c r="ZT48" s="292">
        <v>1</v>
      </c>
      <c r="ZU48" s="255">
        <v>266072.55376047449</v>
      </c>
      <c r="ZV48" s="119">
        <v>305404.10272854846</v>
      </c>
      <c r="ZW48" s="295">
        <v>714.60960000000023</v>
      </c>
      <c r="ZX48" s="189">
        <v>-1.5949702803593627E-3</v>
      </c>
      <c r="ZY48" s="189">
        <v>-1.593698991241066E-3</v>
      </c>
      <c r="ZZ48" s="263">
        <v>38762.909829301658</v>
      </c>
      <c r="AAA48" s="263">
        <v>1071.9144000000003</v>
      </c>
      <c r="AAB48" s="296">
        <v>1</v>
      </c>
      <c r="AAC48" s="263">
        <v>84135.116516101509</v>
      </c>
      <c r="AAD48" s="117">
        <v>122898.02634540317</v>
      </c>
      <c r="AAE48" s="146">
        <v>714.60960000000023</v>
      </c>
      <c r="AAF48" s="256">
        <v>-2.6098210399081449E-2</v>
      </c>
      <c r="AAG48" s="256">
        <v>-2.5760595530525454E-2</v>
      </c>
      <c r="AAH48" s="255">
        <v>50621.880199787673</v>
      </c>
      <c r="AAI48" s="255">
        <v>1071.9144000000003</v>
      </c>
      <c r="AAJ48" s="292">
        <v>1</v>
      </c>
      <c r="AAK48" s="255">
        <v>266072.55376047449</v>
      </c>
      <c r="AAL48" s="119">
        <v>316694.43396026216</v>
      </c>
      <c r="AAM48" s="295">
        <v>714.60960000000023</v>
      </c>
      <c r="AAN48" s="189">
        <v>9.6776640608223496E-3</v>
      </c>
      <c r="AAO48" s="189">
        <v>9.7246440816443069E-3</v>
      </c>
      <c r="AAP48" s="263">
        <v>35244.348030547917</v>
      </c>
      <c r="AAQ48" s="263">
        <v>1071.9144000000003</v>
      </c>
      <c r="AAR48" s="296">
        <v>2</v>
      </c>
      <c r="AAS48" s="263">
        <v>266072.55376047449</v>
      </c>
      <c r="AAT48" s="117">
        <v>301316.90179102239</v>
      </c>
      <c r="AAU48" s="146">
        <v>714.60960000000023</v>
      </c>
      <c r="AAV48" s="256">
        <v>-9.8122312473144339E-3</v>
      </c>
      <c r="AAW48" s="256">
        <v>-9.7642483742146347E-3</v>
      </c>
      <c r="AAX48" s="255">
        <v>44983.305107759457</v>
      </c>
      <c r="AAY48" s="255">
        <v>1071.9144000000003</v>
      </c>
      <c r="AAZ48" s="292">
        <v>1</v>
      </c>
      <c r="ABA48" s="255">
        <v>266072.55376047449</v>
      </c>
      <c r="ABB48" s="119">
        <v>311055.85886823398</v>
      </c>
      <c r="ABC48" s="295">
        <v>714.60960000000023</v>
      </c>
      <c r="ABD48" s="189">
        <v>4.1033699987823524E-2</v>
      </c>
      <c r="ABE48" s="189">
        <v>4.1887216540366978E-2</v>
      </c>
      <c r="ABF48" s="263">
        <v>41336.285290604181</v>
      </c>
      <c r="ABG48" s="263">
        <v>1071.9144000000003</v>
      </c>
      <c r="ABH48" s="296">
        <v>2</v>
      </c>
      <c r="ABI48" s="263">
        <v>266072.55376047449</v>
      </c>
      <c r="ABJ48" s="117">
        <v>307408.83905107866</v>
      </c>
      <c r="ABK48" s="146">
        <v>714.60960000000023</v>
      </c>
      <c r="ABL48" s="256">
        <v>-2.7173236398281633E-4</v>
      </c>
      <c r="ABM48" s="256">
        <v>-2.7169544808780532E-4</v>
      </c>
      <c r="ABN48" s="255">
        <v>47100.367302543731</v>
      </c>
      <c r="ABO48" s="255">
        <v>1071.9144000000003</v>
      </c>
      <c r="ABP48" s="292">
        <v>1</v>
      </c>
      <c r="ABQ48" s="255">
        <v>266072.55376047449</v>
      </c>
      <c r="ABR48" s="119">
        <v>313172.92106301821</v>
      </c>
      <c r="ABS48" s="295">
        <v>714.60960000000023</v>
      </c>
      <c r="ABT48" s="189">
        <v>-9.1759013466718581E-3</v>
      </c>
      <c r="ABU48" s="189">
        <v>-9.1339312332168188E-3</v>
      </c>
      <c r="ABV48" s="263">
        <v>54632.896454752918</v>
      </c>
      <c r="ABW48" s="263">
        <v>1071.9144000000003</v>
      </c>
      <c r="ABX48" s="296">
        <v>1</v>
      </c>
      <c r="ABY48" s="263">
        <v>88108.331330639863</v>
      </c>
      <c r="ABZ48" s="117">
        <v>142741.22778539278</v>
      </c>
      <c r="ACA48" s="146">
        <v>714.60960000000023</v>
      </c>
      <c r="ACB48" s="256">
        <v>-2.645911397092603E-2</v>
      </c>
      <c r="ACC48" s="256">
        <v>-2.6112138571044996E-2</v>
      </c>
      <c r="ACD48" s="255">
        <v>32926.139769167741</v>
      </c>
      <c r="ACE48" s="255">
        <v>1071.9144000000003</v>
      </c>
      <c r="ACF48" s="292">
        <v>2</v>
      </c>
      <c r="ACG48" s="255">
        <v>266072.55376047449</v>
      </c>
      <c r="ACH48" s="119">
        <v>298998.69352964225</v>
      </c>
      <c r="ACI48" s="295">
        <v>714.60960000000023</v>
      </c>
      <c r="ACJ48" s="189">
        <v>-6.8716711328983991E-3</v>
      </c>
      <c r="ACK48" s="189">
        <v>-6.848115187938042E-3</v>
      </c>
      <c r="ACL48" s="263">
        <v>35425.219776051221</v>
      </c>
      <c r="ACM48" s="263">
        <v>1071.9144000000003</v>
      </c>
      <c r="ACN48" s="296">
        <v>1</v>
      </c>
      <c r="ACO48" s="263">
        <v>266072.55376047449</v>
      </c>
      <c r="ACP48" s="117">
        <v>301497.77353652572</v>
      </c>
      <c r="ACQ48" s="146">
        <v>714.60960000000023</v>
      </c>
      <c r="ACR48" s="256">
        <v>5.2177936815202809E-2</v>
      </c>
      <c r="ACS48" s="256">
        <v>5.3563193514922114E-2</v>
      </c>
      <c r="ACT48" s="255">
        <v>42586.001739300249</v>
      </c>
      <c r="ACU48" s="255">
        <v>1071.9144000000003</v>
      </c>
      <c r="ACV48" s="292">
        <v>1</v>
      </c>
      <c r="ACW48" s="255">
        <v>266072.55376047449</v>
      </c>
      <c r="ACX48" s="119">
        <v>308658.55549977475</v>
      </c>
      <c r="ACY48" s="295">
        <v>714.60960000000023</v>
      </c>
      <c r="ACZ48" s="189">
        <v>-3.2390002791241004E-2</v>
      </c>
      <c r="ADA48" s="189">
        <v>-3.1871064544743088E-2</v>
      </c>
      <c r="ADB48" s="263">
        <v>35031.937945058016</v>
      </c>
      <c r="ADC48" s="263">
        <v>1071.9144000000003</v>
      </c>
      <c r="ADD48" s="296">
        <v>2</v>
      </c>
      <c r="ADE48" s="263">
        <v>266072.55376047449</v>
      </c>
      <c r="ADF48" s="117">
        <v>301104.49170553253</v>
      </c>
      <c r="ADG48" s="146">
        <v>714.60960000000023</v>
      </c>
      <c r="ADH48" s="256">
        <v>-5.7020786787755511E-2</v>
      </c>
      <c r="ADI48" s="256">
        <v>-5.5425565505837993E-2</v>
      </c>
      <c r="ADJ48" s="255">
        <v>36503.882981324488</v>
      </c>
      <c r="ADK48" s="255">
        <v>1071.9144000000003</v>
      </c>
      <c r="ADL48" s="292">
        <v>2</v>
      </c>
      <c r="ADM48" s="255">
        <v>266072.55376047449</v>
      </c>
      <c r="ADN48" s="119">
        <v>302576.436741799</v>
      </c>
      <c r="ADO48" s="295">
        <v>714.60960000000023</v>
      </c>
      <c r="ADP48" s="189">
        <v>0.11653911791628851</v>
      </c>
      <c r="ADQ48" s="189">
        <v>0.12360146255549531</v>
      </c>
      <c r="ADR48" s="263">
        <v>36226.057526521188</v>
      </c>
      <c r="ADS48" s="263">
        <v>1071.9144000000003</v>
      </c>
      <c r="ADT48" s="296">
        <v>2</v>
      </c>
      <c r="ADU48" s="263">
        <v>266072.55376047449</v>
      </c>
      <c r="ADV48" s="117">
        <v>302298.6112869957</v>
      </c>
    </row>
    <row r="49" spans="1:802" x14ac:dyDescent="0.35">
      <c r="A49" s="15">
        <v>46721</v>
      </c>
      <c r="B49" s="16">
        <v>1786.5240000000006</v>
      </c>
      <c r="C49" s="146">
        <v>714.60960000000023</v>
      </c>
      <c r="D49" s="256">
        <v>-3.0831862856244178E-2</v>
      </c>
      <c r="E49" s="256">
        <v>-3.0361408365822684E-2</v>
      </c>
      <c r="F49" s="255">
        <v>34684.388748278114</v>
      </c>
      <c r="G49" s="255">
        <v>1071.9144000000003</v>
      </c>
      <c r="H49" s="292">
        <v>2</v>
      </c>
      <c r="I49" s="255">
        <v>283108.82138610299</v>
      </c>
      <c r="J49" s="119">
        <v>317793.21013438108</v>
      </c>
      <c r="K49" s="295">
        <v>714.60960000000023</v>
      </c>
      <c r="L49" s="189">
        <v>-1.6447309477064038E-2</v>
      </c>
      <c r="M49" s="189">
        <v>-1.6312790981356073E-2</v>
      </c>
      <c r="N49" s="263">
        <v>50978.626369064215</v>
      </c>
      <c r="O49" s="263">
        <v>1071.9144000000003</v>
      </c>
      <c r="P49" s="296">
        <v>2</v>
      </c>
      <c r="Q49" s="263">
        <v>283108.82138610299</v>
      </c>
      <c r="R49" s="117">
        <v>334087.4477551672</v>
      </c>
      <c r="S49" s="146">
        <v>714.60960000000023</v>
      </c>
      <c r="T49" s="256">
        <v>5.3367736047253367E-2</v>
      </c>
      <c r="U49" s="256">
        <v>5.4817468213054221E-2</v>
      </c>
      <c r="V49" s="255">
        <v>31169.548256117349</v>
      </c>
      <c r="W49" s="255">
        <v>1071.9144000000003</v>
      </c>
      <c r="X49" s="292">
        <v>2</v>
      </c>
      <c r="Y49" s="255">
        <v>283108.82138610299</v>
      </c>
      <c r="Z49" s="119">
        <v>314278.36964222032</v>
      </c>
      <c r="AA49" s="295">
        <v>714.60960000000023</v>
      </c>
      <c r="AB49" s="189">
        <v>-8.0973439085669494E-2</v>
      </c>
      <c r="AC49" s="189">
        <v>-7.7781813922458864E-2</v>
      </c>
      <c r="AD49" s="263">
        <v>48866.604612779855</v>
      </c>
      <c r="AE49" s="263">
        <v>1071.9144000000003</v>
      </c>
      <c r="AF49" s="296">
        <v>2</v>
      </c>
      <c r="AG49" s="263">
        <v>283108.82138610299</v>
      </c>
      <c r="AH49" s="117">
        <v>331975.42599888286</v>
      </c>
      <c r="AI49" s="146">
        <v>714.60960000000023</v>
      </c>
      <c r="AJ49" s="256">
        <v>-5.4943581250078415E-2</v>
      </c>
      <c r="AK49" s="256">
        <v>-5.3461451031254104E-2</v>
      </c>
      <c r="AL49" s="255">
        <v>43948.910629272941</v>
      </c>
      <c r="AM49" s="255">
        <v>1071.9144000000003</v>
      </c>
      <c r="AN49" s="292">
        <v>1</v>
      </c>
      <c r="AO49" s="255">
        <v>283108.82138610299</v>
      </c>
      <c r="AP49" s="119">
        <v>327057.73201537592</v>
      </c>
      <c r="AQ49" s="295">
        <v>714.60960000000023</v>
      </c>
      <c r="AR49" s="189">
        <v>1.5562689838001444E-2</v>
      </c>
      <c r="AS49" s="189">
        <v>1.5684419154222029E-2</v>
      </c>
      <c r="AT49" s="263">
        <v>42463.67561395737</v>
      </c>
      <c r="AU49" s="263">
        <v>1071.9144000000003</v>
      </c>
      <c r="AV49" s="296">
        <v>1</v>
      </c>
      <c r="AW49" s="263">
        <v>283108.82138610299</v>
      </c>
      <c r="AX49" s="117">
        <v>325572.49700006039</v>
      </c>
      <c r="AY49" s="146">
        <v>714.60960000000023</v>
      </c>
      <c r="AZ49" s="256">
        <v>-6.0954080988675781E-2</v>
      </c>
      <c r="BA49" s="256">
        <v>-5.9133557559084671E-2</v>
      </c>
      <c r="BB49" s="255">
        <v>45674.153385326572</v>
      </c>
      <c r="BC49" s="255">
        <v>1071.9144000000003</v>
      </c>
      <c r="BD49" s="292">
        <v>2</v>
      </c>
      <c r="BE49" s="255">
        <v>129132.33135882574</v>
      </c>
      <c r="BF49" s="119">
        <v>174806.48474415232</v>
      </c>
      <c r="BG49" s="295">
        <v>714.60960000000023</v>
      </c>
      <c r="BH49" s="189">
        <v>4.460540526023727E-2</v>
      </c>
      <c r="BI49" s="189">
        <v>4.5615184242729923E-2</v>
      </c>
      <c r="BJ49" s="263">
        <v>35992.477429786362</v>
      </c>
      <c r="BK49" s="263">
        <v>1071.9144000000003</v>
      </c>
      <c r="BL49" s="296">
        <v>2</v>
      </c>
      <c r="BM49" s="263">
        <v>283108.82138610299</v>
      </c>
      <c r="BN49" s="117">
        <v>319101.29881588934</v>
      </c>
      <c r="BO49" s="146">
        <v>714.60960000000023</v>
      </c>
      <c r="BP49" s="256">
        <v>2.8600017341595833E-2</v>
      </c>
      <c r="BQ49" s="256">
        <v>2.901292482505502E-2</v>
      </c>
      <c r="BR49" s="255">
        <v>35243.033850361193</v>
      </c>
      <c r="BS49" s="255">
        <v>1071.9144000000003</v>
      </c>
      <c r="BT49" s="292">
        <v>1</v>
      </c>
      <c r="BU49" s="255">
        <v>283108.82138610299</v>
      </c>
      <c r="BV49" s="119">
        <v>318351.85523646418</v>
      </c>
      <c r="BW49" s="295">
        <v>714.60960000000023</v>
      </c>
      <c r="BX49" s="189">
        <v>6.384581356423745E-3</v>
      </c>
      <c r="BY49" s="189">
        <v>6.4050062409475306E-3</v>
      </c>
      <c r="BZ49" s="263">
        <v>62348.536652393967</v>
      </c>
      <c r="CA49" s="263">
        <v>1071.9144000000003</v>
      </c>
      <c r="CB49" s="296">
        <v>2</v>
      </c>
      <c r="CC49" s="263">
        <v>283108.82138610299</v>
      </c>
      <c r="CD49" s="117">
        <v>345457.35803849698</v>
      </c>
      <c r="CE49" s="146">
        <v>714.60960000000023</v>
      </c>
      <c r="CF49" s="256">
        <v>5.0144800584578562E-2</v>
      </c>
      <c r="CG49" s="256">
        <v>5.142333206697236E-2</v>
      </c>
      <c r="CH49" s="255">
        <v>34101.633556845889</v>
      </c>
      <c r="CI49" s="255">
        <v>1071.9144000000003</v>
      </c>
      <c r="CJ49" s="292">
        <v>1</v>
      </c>
      <c r="CK49" s="255">
        <v>101231.90685808395</v>
      </c>
      <c r="CL49" s="119">
        <v>135333.54041492986</v>
      </c>
      <c r="CM49" s="295">
        <v>714.60960000000023</v>
      </c>
      <c r="CN49" s="189">
        <v>4.1187391337354651E-3</v>
      </c>
      <c r="CO49" s="189">
        <v>4.1272327968187028E-3</v>
      </c>
      <c r="CP49" s="263">
        <v>62497.605876698239</v>
      </c>
      <c r="CQ49" s="263">
        <v>1071.9144000000003</v>
      </c>
      <c r="CR49" s="296">
        <v>2</v>
      </c>
      <c r="CS49" s="263">
        <v>283108.82138610299</v>
      </c>
      <c r="CT49" s="117">
        <v>345606.42726280121</v>
      </c>
      <c r="CU49" s="146">
        <v>714.60960000000023</v>
      </c>
      <c r="CV49" s="256">
        <v>-0.10927310600460431</v>
      </c>
      <c r="CW49" s="256">
        <v>-0.10351445152417249</v>
      </c>
      <c r="CX49" s="255">
        <v>49874.939611625661</v>
      </c>
      <c r="CY49" s="255">
        <v>1071.9144000000003</v>
      </c>
      <c r="CZ49" s="292">
        <v>2</v>
      </c>
      <c r="DA49" s="255">
        <v>96013.203916214276</v>
      </c>
      <c r="DB49" s="119">
        <v>145888.14352783994</v>
      </c>
      <c r="DC49" s="295">
        <v>714.60960000000023</v>
      </c>
      <c r="DD49" s="189">
        <v>-6.9982079543409098E-2</v>
      </c>
      <c r="DE49" s="189">
        <v>-6.7589471021359815E-2</v>
      </c>
      <c r="DF49" s="263">
        <v>33437.76680061964</v>
      </c>
      <c r="DG49" s="263">
        <v>1071.9144000000003</v>
      </c>
      <c r="DH49" s="296">
        <v>2</v>
      </c>
      <c r="DI49" s="263">
        <v>283108.82138610299</v>
      </c>
      <c r="DJ49" s="117">
        <v>316546.58818672266</v>
      </c>
      <c r="DK49" s="146">
        <v>714.60960000000023</v>
      </c>
      <c r="DL49" s="256">
        <v>-2.5154931506844305E-2</v>
      </c>
      <c r="DM49" s="256">
        <v>-2.4841182501024295E-2</v>
      </c>
      <c r="DN49" s="255">
        <v>35630.868794241607</v>
      </c>
      <c r="DO49" s="255">
        <v>1071.9144000000003</v>
      </c>
      <c r="DP49" s="292">
        <v>2</v>
      </c>
      <c r="DQ49" s="255">
        <v>283108.82138610299</v>
      </c>
      <c r="DR49" s="119">
        <v>318739.69018034462</v>
      </c>
      <c r="DS49" s="295">
        <v>714.60960000000023</v>
      </c>
      <c r="DT49" s="189">
        <v>-4.6281140384146109E-2</v>
      </c>
      <c r="DU49" s="189">
        <v>-4.5226500933730041E-2</v>
      </c>
      <c r="DV49" s="263">
        <v>33520.688579678717</v>
      </c>
      <c r="DW49" s="263">
        <v>1071.9144000000003</v>
      </c>
      <c r="DX49" s="296">
        <v>1</v>
      </c>
      <c r="DY49" s="263">
        <v>283108.82138610299</v>
      </c>
      <c r="DZ49" s="117">
        <v>316629.5099657817</v>
      </c>
      <c r="EA49" s="146">
        <v>714.60960000000023</v>
      </c>
      <c r="EB49" s="256">
        <v>-1.3486916130683757E-2</v>
      </c>
      <c r="EC49" s="256">
        <v>-1.3396375173819974E-2</v>
      </c>
      <c r="ED49" s="255">
        <v>45662.845434127048</v>
      </c>
      <c r="EE49" s="255">
        <v>1071.9144000000003</v>
      </c>
      <c r="EF49" s="292">
        <v>1</v>
      </c>
      <c r="EG49" s="255">
        <v>126020.553412183</v>
      </c>
      <c r="EH49" s="119">
        <v>171683.39884631004</v>
      </c>
      <c r="EI49" s="295">
        <v>714.60960000000023</v>
      </c>
      <c r="EJ49" s="189">
        <v>-5.2920480748119197E-2</v>
      </c>
      <c r="EK49" s="189">
        <v>-5.1544570050079952E-2</v>
      </c>
      <c r="EL49" s="263">
        <v>31245.269338163107</v>
      </c>
      <c r="EM49" s="263">
        <v>1071.9144000000003</v>
      </c>
      <c r="EN49" s="296">
        <v>1</v>
      </c>
      <c r="EO49" s="263">
        <v>283108.82138610299</v>
      </c>
      <c r="EP49" s="117">
        <v>314354.09072426608</v>
      </c>
      <c r="EQ49" s="146">
        <v>714.60960000000023</v>
      </c>
      <c r="ER49" s="256">
        <v>-2.8453703066040944E-2</v>
      </c>
      <c r="ES49" s="256">
        <v>-2.8052708715930019E-2</v>
      </c>
      <c r="ET49" s="255">
        <v>34007.785656793312</v>
      </c>
      <c r="EU49" s="255">
        <v>1071.9144000000003</v>
      </c>
      <c r="EV49" s="292">
        <v>1</v>
      </c>
      <c r="EW49" s="255">
        <v>283108.82138610299</v>
      </c>
      <c r="EX49" s="119">
        <v>317116.60704289633</v>
      </c>
      <c r="EY49" s="295">
        <v>714.60960000000023</v>
      </c>
      <c r="EZ49" s="189">
        <v>8.694516913273348E-2</v>
      </c>
      <c r="FA49" s="189">
        <v>9.0836866547049588E-2</v>
      </c>
      <c r="FB49" s="263">
        <v>44873.538119196252</v>
      </c>
      <c r="FC49" s="263">
        <v>1071.9144000000003</v>
      </c>
      <c r="FD49" s="296">
        <v>1</v>
      </c>
      <c r="FE49" s="263">
        <v>283108.82138610299</v>
      </c>
      <c r="FF49" s="117">
        <v>327982.35950529925</v>
      </c>
      <c r="FG49" s="146">
        <v>714.60960000000023</v>
      </c>
      <c r="FH49" s="256">
        <v>9.6722249814730224E-2</v>
      </c>
      <c r="FI49" s="256">
        <v>0.10155437419576163</v>
      </c>
      <c r="FJ49" s="255">
        <v>72359.882959928975</v>
      </c>
      <c r="FK49" s="255">
        <v>1071.9144000000003</v>
      </c>
      <c r="FL49" s="292">
        <v>1</v>
      </c>
      <c r="FM49" s="255">
        <v>283108.82138610299</v>
      </c>
      <c r="FN49" s="119">
        <v>355468.704346032</v>
      </c>
      <c r="FO49" s="295">
        <v>714.60960000000023</v>
      </c>
      <c r="FP49" s="189">
        <v>-3.587217118060302E-2</v>
      </c>
      <c r="FQ49" s="189">
        <v>-3.5236389805471391E-2</v>
      </c>
      <c r="FR49" s="263">
        <v>56808.773868949109</v>
      </c>
      <c r="FS49" s="263">
        <v>1071.9144000000003</v>
      </c>
      <c r="FT49" s="296">
        <v>2</v>
      </c>
      <c r="FU49" s="263">
        <v>112237.5866568106</v>
      </c>
      <c r="FV49" s="117">
        <v>169046.36052575969</v>
      </c>
      <c r="FW49" s="146">
        <v>714.60960000000023</v>
      </c>
      <c r="FX49" s="256">
        <v>-5.4837438441407163E-2</v>
      </c>
      <c r="FY49" s="256">
        <v>-5.3360977438970725E-2</v>
      </c>
      <c r="FZ49" s="255">
        <v>38437.607719214917</v>
      </c>
      <c r="GA49" s="255">
        <v>1071.9144000000003</v>
      </c>
      <c r="GB49" s="292">
        <v>1</v>
      </c>
      <c r="GC49" s="255">
        <v>99390.050272619468</v>
      </c>
      <c r="GD49" s="119">
        <v>137827.65799183439</v>
      </c>
      <c r="GE49" s="295">
        <v>714.60960000000023</v>
      </c>
      <c r="GF49" s="189">
        <v>1.5784301504106788E-2</v>
      </c>
      <c r="GG49" s="189">
        <v>1.5909531613440109E-2</v>
      </c>
      <c r="GH49" s="263">
        <v>29193.673913715047</v>
      </c>
      <c r="GI49" s="263">
        <v>1071.9144000000003</v>
      </c>
      <c r="GJ49" s="296">
        <v>2</v>
      </c>
      <c r="GK49" s="263">
        <v>283108.82138610299</v>
      </c>
      <c r="GL49" s="117">
        <v>312302.49529981805</v>
      </c>
      <c r="GM49" s="146">
        <v>714.60960000000023</v>
      </c>
      <c r="GN49" s="256">
        <v>-2.5950792487605148E-2</v>
      </c>
      <c r="GO49" s="256">
        <v>-2.5616964605615244E-2</v>
      </c>
      <c r="GP49" s="255">
        <v>44960.89415939746</v>
      </c>
      <c r="GQ49" s="255">
        <v>1071.9144000000003</v>
      </c>
      <c r="GR49" s="292">
        <v>2</v>
      </c>
      <c r="GS49" s="255">
        <v>93007.822680538608</v>
      </c>
      <c r="GT49" s="119">
        <v>137968.71683993607</v>
      </c>
      <c r="GU49" s="295">
        <v>714.60960000000023</v>
      </c>
      <c r="GV49" s="189">
        <v>4.6939555245985682E-3</v>
      </c>
      <c r="GW49" s="189">
        <v>4.7049893912365359E-3</v>
      </c>
      <c r="GX49" s="263">
        <v>34487.204275729899</v>
      </c>
      <c r="GY49" s="263">
        <v>1071.9144000000003</v>
      </c>
      <c r="GZ49" s="296">
        <v>1</v>
      </c>
      <c r="HA49" s="263">
        <v>87731.761868730857</v>
      </c>
      <c r="HB49" s="117">
        <v>122218.96614446075</v>
      </c>
      <c r="HC49" s="146">
        <v>714.60960000000023</v>
      </c>
      <c r="HD49" s="256">
        <v>2.8841311007966455E-2</v>
      </c>
      <c r="HE49" s="256">
        <v>2.9261249084759466E-2</v>
      </c>
      <c r="HF49" s="255">
        <v>30700.741973214055</v>
      </c>
      <c r="HG49" s="255">
        <v>1071.9144000000003</v>
      </c>
      <c r="HH49" s="292">
        <v>2</v>
      </c>
      <c r="HI49" s="255">
        <v>283108.82138610299</v>
      </c>
      <c r="HJ49" s="119">
        <v>313809.56335931702</v>
      </c>
      <c r="HK49" s="295">
        <v>714.60960000000023</v>
      </c>
      <c r="HL49" s="189">
        <v>7.1172920545121638E-3</v>
      </c>
      <c r="HM49" s="189">
        <v>7.1426801734184586E-3</v>
      </c>
      <c r="HN49" s="263">
        <v>42448.378140478759</v>
      </c>
      <c r="HO49" s="263">
        <v>1071.9144000000003</v>
      </c>
      <c r="HP49" s="296">
        <v>2</v>
      </c>
      <c r="HQ49" s="263">
        <v>283108.82138610299</v>
      </c>
      <c r="HR49" s="117">
        <v>325557.19952658174</v>
      </c>
      <c r="HS49" s="146">
        <v>714.60960000000023</v>
      </c>
      <c r="HT49" s="256">
        <v>-7.2410237713057685E-2</v>
      </c>
      <c r="HU49" s="256">
        <v>-6.9850764764287865E-2</v>
      </c>
      <c r="HV49" s="255">
        <v>30905.67172213188</v>
      </c>
      <c r="HW49" s="255">
        <v>1071.9144000000003</v>
      </c>
      <c r="HX49" s="292">
        <v>2</v>
      </c>
      <c r="HY49" s="255">
        <v>283108.82138610299</v>
      </c>
      <c r="HZ49" s="119">
        <v>314014.49310823489</v>
      </c>
      <c r="IA49" s="295">
        <v>714.60960000000023</v>
      </c>
      <c r="IB49" s="189">
        <v>3.3980373059250579E-3</v>
      </c>
      <c r="IC49" s="189">
        <v>3.4038171795791605E-3</v>
      </c>
      <c r="ID49" s="263">
        <v>27160.215599673109</v>
      </c>
      <c r="IE49" s="263">
        <v>1071.9144000000003</v>
      </c>
      <c r="IF49" s="296">
        <v>2</v>
      </c>
      <c r="IG49" s="263">
        <v>156819.27577853922</v>
      </c>
      <c r="IH49" s="117">
        <v>183979.49137821232</v>
      </c>
      <c r="II49" s="146">
        <v>714.60960000000023</v>
      </c>
      <c r="IJ49" s="256">
        <v>2.2583495229235351E-2</v>
      </c>
      <c r="IK49" s="256">
        <v>2.2840432895618878E-2</v>
      </c>
      <c r="IL49" s="255">
        <v>41352.69923736182</v>
      </c>
      <c r="IM49" s="255">
        <v>1071.9144000000003</v>
      </c>
      <c r="IN49" s="292">
        <v>1</v>
      </c>
      <c r="IO49" s="255">
        <v>82571.869712782325</v>
      </c>
      <c r="IP49" s="119">
        <v>123924.56895014414</v>
      </c>
      <c r="IQ49" s="295">
        <v>714.60960000000023</v>
      </c>
      <c r="IR49" s="189">
        <v>-2.4553010019637703E-3</v>
      </c>
      <c r="IS49" s="189">
        <v>-2.4522892159100085E-3</v>
      </c>
      <c r="IT49" s="263">
        <v>42472.25356766898</v>
      </c>
      <c r="IU49" s="263">
        <v>1071.9144000000003</v>
      </c>
      <c r="IV49" s="296">
        <v>2</v>
      </c>
      <c r="IW49" s="263">
        <v>283108.82138610299</v>
      </c>
      <c r="IX49" s="117">
        <v>325581.07495377195</v>
      </c>
      <c r="IY49" s="146">
        <v>714.60960000000023</v>
      </c>
      <c r="IZ49" s="256">
        <v>-5.951173338336118E-2</v>
      </c>
      <c r="JA49" s="256">
        <v>-5.7775521954642417E-2</v>
      </c>
      <c r="JB49" s="255">
        <v>53987.802854481291</v>
      </c>
      <c r="JC49" s="255">
        <v>1071.9144000000003</v>
      </c>
      <c r="JD49" s="292">
        <v>2</v>
      </c>
      <c r="JE49" s="255">
        <v>283108.82138610299</v>
      </c>
      <c r="JF49" s="119">
        <v>337096.62424058426</v>
      </c>
      <c r="JG49" s="295">
        <v>714.60960000000023</v>
      </c>
      <c r="JH49" s="189">
        <v>0.10540693737633049</v>
      </c>
      <c r="JI49" s="189">
        <v>0.11116269199556528</v>
      </c>
      <c r="JJ49" s="263">
        <v>43605.382134464409</v>
      </c>
      <c r="JK49" s="263">
        <v>1071.9144000000003</v>
      </c>
      <c r="JL49" s="296">
        <v>1</v>
      </c>
      <c r="JM49" s="263">
        <v>52401.567667305906</v>
      </c>
      <c r="JN49" s="117">
        <v>96006.949801770315</v>
      </c>
      <c r="JO49" s="146">
        <v>714.60960000000023</v>
      </c>
      <c r="JP49" s="256">
        <v>-4.5921243926517953E-2</v>
      </c>
      <c r="JQ49" s="256">
        <v>-4.4882819492421899E-2</v>
      </c>
      <c r="JR49" s="255">
        <v>42022.89814801079</v>
      </c>
      <c r="JS49" s="255">
        <v>1071.9144000000003</v>
      </c>
      <c r="JT49" s="292">
        <v>2</v>
      </c>
      <c r="JU49" s="255">
        <v>90255.137907067605</v>
      </c>
      <c r="JV49" s="119">
        <v>132278.03605507838</v>
      </c>
      <c r="JW49" s="295">
        <v>714.60960000000023</v>
      </c>
      <c r="JX49" s="189">
        <v>-3.6367618550648441E-2</v>
      </c>
      <c r="JY49" s="189">
        <v>-3.571426100906705E-2</v>
      </c>
      <c r="JZ49" s="263">
        <v>45234.589603552769</v>
      </c>
      <c r="KA49" s="263">
        <v>1071.9144000000003</v>
      </c>
      <c r="KB49" s="296">
        <v>1</v>
      </c>
      <c r="KC49" s="263">
        <v>283108.82138610299</v>
      </c>
      <c r="KD49" s="117">
        <v>328343.41098965576</v>
      </c>
      <c r="KE49" s="146">
        <v>714.60960000000023</v>
      </c>
      <c r="KF49" s="256">
        <v>2.2177645459514242E-2</v>
      </c>
      <c r="KG49" s="256">
        <v>2.2425397568159644E-2</v>
      </c>
      <c r="KH49" s="255">
        <v>30458.751140188258</v>
      </c>
      <c r="KI49" s="255">
        <v>1071.9144000000003</v>
      </c>
      <c r="KJ49" s="292">
        <v>2</v>
      </c>
      <c r="KK49" s="255">
        <v>283108.82138610299</v>
      </c>
      <c r="KL49" s="119">
        <v>313567.57252629125</v>
      </c>
      <c r="KM49" s="295">
        <v>714.60960000000023</v>
      </c>
      <c r="KN49" s="189">
        <v>2.432179038946989E-2</v>
      </c>
      <c r="KO49" s="189">
        <v>2.461997770878166E-2</v>
      </c>
      <c r="KP49" s="263">
        <v>36212.906081769746</v>
      </c>
      <c r="KQ49" s="263">
        <v>1071.9144000000003</v>
      </c>
      <c r="KR49" s="296">
        <v>3</v>
      </c>
      <c r="KS49" s="263">
        <v>80893.680528142344</v>
      </c>
      <c r="KT49" s="117">
        <v>117106.58660991209</v>
      </c>
      <c r="KU49" s="146">
        <v>714.60960000000023</v>
      </c>
      <c r="KV49" s="256">
        <v>-3.0344927857802077E-2</v>
      </c>
      <c r="KW49" s="256">
        <v>-2.9889142427640403E-2</v>
      </c>
      <c r="KX49" s="255">
        <v>52492.774460265049</v>
      </c>
      <c r="KY49" s="255">
        <v>1071.9144000000003</v>
      </c>
      <c r="KZ49" s="292">
        <v>1</v>
      </c>
      <c r="LA49" s="255">
        <v>283108.82138610299</v>
      </c>
      <c r="LB49" s="119">
        <v>335601.59584636806</v>
      </c>
      <c r="LC49" s="295">
        <v>714.60960000000023</v>
      </c>
      <c r="LD49" s="189">
        <v>5.5774757065659222E-2</v>
      </c>
      <c r="LE49" s="189">
        <v>5.7359494157241286E-2</v>
      </c>
      <c r="LF49" s="263">
        <v>57628.934176952091</v>
      </c>
      <c r="LG49" s="263">
        <v>1071.9144000000003</v>
      </c>
      <c r="LH49" s="296">
        <v>2</v>
      </c>
      <c r="LI49" s="263">
        <v>283108.82138610299</v>
      </c>
      <c r="LJ49" s="117">
        <v>340737.75556305511</v>
      </c>
      <c r="LK49" s="146">
        <v>714.60960000000023</v>
      </c>
      <c r="LL49" s="256">
        <v>1.3111726029280251E-2</v>
      </c>
      <c r="LM49" s="256">
        <v>1.3198061632618829E-2</v>
      </c>
      <c r="LN49" s="255">
        <v>55769.466764088465</v>
      </c>
      <c r="LO49" s="255">
        <v>1071.9144000000003</v>
      </c>
      <c r="LP49" s="292">
        <v>1</v>
      </c>
      <c r="LQ49" s="255">
        <v>283108.82138610299</v>
      </c>
      <c r="LR49" s="119">
        <v>338878.28815019148</v>
      </c>
      <c r="LS49" s="295">
        <v>714.60960000000023</v>
      </c>
      <c r="LT49" s="189">
        <v>3.9588034078957085E-2</v>
      </c>
      <c r="LU49" s="189">
        <v>4.0382083932118507E-2</v>
      </c>
      <c r="LV49" s="263">
        <v>47053.057637004065</v>
      </c>
      <c r="LW49" s="263">
        <v>1071.9144000000003</v>
      </c>
      <c r="LX49" s="296">
        <v>2</v>
      </c>
      <c r="LY49" s="263">
        <v>283108.82138610299</v>
      </c>
      <c r="LZ49" s="117">
        <v>330161.87902310706</v>
      </c>
      <c r="MA49" s="146">
        <v>714.60960000000023</v>
      </c>
      <c r="MB49" s="256">
        <v>6.5055627406571295E-2</v>
      </c>
      <c r="MC49" s="256">
        <v>6.7218389324261718E-2</v>
      </c>
      <c r="MD49" s="255">
        <v>30305.237798605933</v>
      </c>
      <c r="ME49" s="255">
        <v>1071.9144000000003</v>
      </c>
      <c r="MF49" s="292">
        <v>2</v>
      </c>
      <c r="MG49" s="255">
        <v>283108.82138610299</v>
      </c>
      <c r="MH49" s="119">
        <v>313414.05918470892</v>
      </c>
      <c r="MI49" s="295">
        <v>714.60960000000023</v>
      </c>
      <c r="MJ49" s="189">
        <v>1.0621936394204386E-2</v>
      </c>
      <c r="MK49" s="189">
        <v>1.0678549429719908E-2</v>
      </c>
      <c r="ML49" s="263">
        <v>65117.820168464263</v>
      </c>
      <c r="MM49" s="263">
        <v>1071.9144000000003</v>
      </c>
      <c r="MN49" s="296">
        <v>1</v>
      </c>
      <c r="MO49" s="263">
        <v>283108.82138610299</v>
      </c>
      <c r="MP49" s="117">
        <v>348226.64155456726</v>
      </c>
      <c r="MQ49" s="146">
        <v>714.60960000000023</v>
      </c>
      <c r="MR49" s="256">
        <v>6.1918832353250247E-3</v>
      </c>
      <c r="MS49" s="256">
        <v>6.2110925711804654E-3</v>
      </c>
      <c r="MT49" s="255">
        <v>48453.734479582345</v>
      </c>
      <c r="MU49" s="255">
        <v>1071.9144000000003</v>
      </c>
      <c r="MV49" s="292">
        <v>2</v>
      </c>
      <c r="MW49" s="255">
        <v>203409.90447565666</v>
      </c>
      <c r="MX49" s="119">
        <v>251863.638955239</v>
      </c>
      <c r="MY49" s="295">
        <v>714.60960000000023</v>
      </c>
      <c r="MZ49" s="189">
        <v>4.4432400108808896E-2</v>
      </c>
      <c r="NA49" s="189">
        <v>4.5434303076582028E-2</v>
      </c>
      <c r="NB49" s="263">
        <v>37283.110590762466</v>
      </c>
      <c r="NC49" s="263">
        <v>1071.9144000000003</v>
      </c>
      <c r="ND49" s="296">
        <v>1</v>
      </c>
      <c r="NE49" s="263">
        <v>283108.82138610299</v>
      </c>
      <c r="NF49" s="117">
        <v>320391.93197686545</v>
      </c>
      <c r="NG49" s="146">
        <v>714.60960000000023</v>
      </c>
      <c r="NH49" s="256">
        <v>2.9534676241610679E-2</v>
      </c>
      <c r="NI49" s="256">
        <v>2.9975150519828686E-2</v>
      </c>
      <c r="NJ49" s="255">
        <v>68410.960608056936</v>
      </c>
      <c r="NK49" s="255">
        <v>1071.9144000000003</v>
      </c>
      <c r="NL49" s="292">
        <v>2</v>
      </c>
      <c r="NM49" s="255">
        <v>283108.82138610299</v>
      </c>
      <c r="NN49" s="119">
        <v>351519.78199415992</v>
      </c>
      <c r="NO49" s="295">
        <v>714.60960000000023</v>
      </c>
      <c r="NP49" s="189">
        <v>-7.770821184934597E-3</v>
      </c>
      <c r="NQ49" s="189">
        <v>-7.7407064099885847E-3</v>
      </c>
      <c r="NR49" s="263">
        <v>55862.085066849104</v>
      </c>
      <c r="NS49" s="263">
        <v>1071.9144000000003</v>
      </c>
      <c r="NT49" s="296">
        <v>2</v>
      </c>
      <c r="NU49" s="263">
        <v>283108.82138610299</v>
      </c>
      <c r="NV49" s="117">
        <v>338970.90645295207</v>
      </c>
      <c r="NW49" s="146">
        <v>714.60960000000023</v>
      </c>
      <c r="NX49" s="256">
        <v>-0.15010309294798044</v>
      </c>
      <c r="NY49" s="256">
        <v>-0.13938075192387001</v>
      </c>
      <c r="NZ49" s="255">
        <v>35389.236106339842</v>
      </c>
      <c r="OA49" s="255">
        <v>1071.9144000000003</v>
      </c>
      <c r="OB49" s="292">
        <v>2</v>
      </c>
      <c r="OC49" s="255">
        <v>283108.82138610299</v>
      </c>
      <c r="OD49" s="119">
        <v>318498.05749244284</v>
      </c>
      <c r="OE49" s="295">
        <v>714.60960000000023</v>
      </c>
      <c r="OF49" s="189">
        <v>2.4713964837771461E-2</v>
      </c>
      <c r="OG49" s="189">
        <v>2.5021886287244888E-2</v>
      </c>
      <c r="OH49" s="263">
        <v>41036.935678349895</v>
      </c>
      <c r="OI49" s="263">
        <v>1071.9144000000003</v>
      </c>
      <c r="OJ49" s="296">
        <v>2</v>
      </c>
      <c r="OK49" s="263">
        <v>283108.82138610299</v>
      </c>
      <c r="OL49" s="117">
        <v>324145.75706445286</v>
      </c>
      <c r="OM49" s="146">
        <v>714.60960000000023</v>
      </c>
      <c r="ON49" s="256">
        <v>-1.0937427274421473E-3</v>
      </c>
      <c r="OO49" s="256">
        <v>-1.0931448088747908E-3</v>
      </c>
      <c r="OP49" s="255">
        <v>41803.361056990638</v>
      </c>
      <c r="OQ49" s="255">
        <v>1071.9144000000003</v>
      </c>
      <c r="OR49" s="292">
        <v>1</v>
      </c>
      <c r="OS49" s="255">
        <v>85485.966177793918</v>
      </c>
      <c r="OT49" s="119">
        <v>127289.32723478455</v>
      </c>
      <c r="OU49" s="295">
        <v>714.60960000000023</v>
      </c>
      <c r="OV49" s="189">
        <v>7.1132935784874018E-3</v>
      </c>
      <c r="OW49" s="189">
        <v>7.1386531456092417E-3</v>
      </c>
      <c r="OX49" s="263">
        <v>39989.791285589286</v>
      </c>
      <c r="OY49" s="263">
        <v>1071.9144000000003</v>
      </c>
      <c r="OZ49" s="296">
        <v>1</v>
      </c>
      <c r="PA49" s="263">
        <v>283108.82138610299</v>
      </c>
      <c r="PB49" s="117">
        <v>323098.61267169227</v>
      </c>
      <c r="PC49" s="146">
        <v>714.60960000000023</v>
      </c>
      <c r="PD49" s="256">
        <v>-4.3203873698940886E-3</v>
      </c>
      <c r="PE49" s="256">
        <v>-4.3110679224195314E-3</v>
      </c>
      <c r="PF49" s="255">
        <v>38741.667890807563</v>
      </c>
      <c r="PG49" s="255">
        <v>1071.9144000000003</v>
      </c>
      <c r="PH49" s="292">
        <v>1</v>
      </c>
      <c r="PI49" s="255">
        <v>99390.050272619468</v>
      </c>
      <c r="PJ49" s="119">
        <v>138131.71816342702</v>
      </c>
      <c r="PK49" s="295">
        <v>714.60960000000023</v>
      </c>
      <c r="PL49" s="189">
        <v>5.164872626827624E-2</v>
      </c>
      <c r="PM49" s="189">
        <v>5.3005784267495804E-2</v>
      </c>
      <c r="PN49" s="263">
        <v>52140.198556579839</v>
      </c>
      <c r="PO49" s="263">
        <v>1071.9144000000003</v>
      </c>
      <c r="PP49" s="296">
        <v>2</v>
      </c>
      <c r="PQ49" s="263">
        <v>129132.33135882574</v>
      </c>
      <c r="PR49" s="117">
        <v>181272.52991540558</v>
      </c>
      <c r="PS49" s="146">
        <v>714.60960000000023</v>
      </c>
      <c r="PT49" s="256">
        <v>-2.3799281933953052E-2</v>
      </c>
      <c r="PU49" s="256">
        <v>-2.351831239502955E-2</v>
      </c>
      <c r="PV49" s="255">
        <v>71206.078457578347</v>
      </c>
      <c r="PW49" s="255">
        <v>1071.9144000000003</v>
      </c>
      <c r="PX49" s="292">
        <v>1</v>
      </c>
      <c r="PY49" s="255">
        <v>86576.158260773038</v>
      </c>
      <c r="PZ49" s="119">
        <v>157782.23671835137</v>
      </c>
      <c r="QA49" s="295">
        <v>714.60960000000023</v>
      </c>
      <c r="QB49" s="189">
        <v>7.0445263119337555E-3</v>
      </c>
      <c r="QC49" s="189">
        <v>7.0693973546849254E-3</v>
      </c>
      <c r="QD49" s="263">
        <v>39722.372383029753</v>
      </c>
      <c r="QE49" s="263">
        <v>1071.9144000000003</v>
      </c>
      <c r="QF49" s="296">
        <v>1</v>
      </c>
      <c r="QG49" s="263">
        <v>126020.553412183</v>
      </c>
      <c r="QH49" s="117">
        <v>165742.92579521274</v>
      </c>
      <c r="QI49" s="146">
        <v>714.60960000000023</v>
      </c>
      <c r="QJ49" s="256">
        <v>7.6175894268839001E-2</v>
      </c>
      <c r="QK49" s="256">
        <v>7.9152374182248852E-2</v>
      </c>
      <c r="QL49" s="255">
        <v>48527.202034466914</v>
      </c>
      <c r="QM49" s="255">
        <v>1071.9144000000003</v>
      </c>
      <c r="QN49" s="292">
        <v>1</v>
      </c>
      <c r="QO49" s="255">
        <v>283108.82138610299</v>
      </c>
      <c r="QP49" s="119">
        <v>331636.02342056989</v>
      </c>
      <c r="QQ49" s="295">
        <v>714.60960000000023</v>
      </c>
      <c r="QR49" s="189">
        <v>-6.5697865829189234E-3</v>
      </c>
      <c r="QS49" s="189">
        <v>-6.5482527184842487E-3</v>
      </c>
      <c r="QT49" s="263">
        <v>30776.755281890575</v>
      </c>
      <c r="QU49" s="263">
        <v>1071.9144000000003</v>
      </c>
      <c r="QV49" s="296">
        <v>2</v>
      </c>
      <c r="QW49" s="263">
        <v>283108.82138610299</v>
      </c>
      <c r="QX49" s="117">
        <v>313885.57666799356</v>
      </c>
      <c r="QY49" s="146">
        <v>714.60960000000023</v>
      </c>
      <c r="QZ49" s="256">
        <v>-3.2009313626124768E-2</v>
      </c>
      <c r="RA49" s="256">
        <v>-3.1502438187001491E-2</v>
      </c>
      <c r="RB49" s="255">
        <v>28647.963096358497</v>
      </c>
      <c r="RC49" s="255">
        <v>1071.9144000000003</v>
      </c>
      <c r="RD49" s="292">
        <v>1</v>
      </c>
      <c r="RE49" s="255">
        <v>283108.82138610299</v>
      </c>
      <c r="RF49" s="119">
        <v>311756.78448246152</v>
      </c>
      <c r="RG49" s="295">
        <v>714.60960000000023</v>
      </c>
      <c r="RH49" s="189">
        <v>-3.6423600378976746E-2</v>
      </c>
      <c r="RI49" s="189">
        <v>-3.5768241976775972E-2</v>
      </c>
      <c r="RJ49" s="263">
        <v>37065.147477498183</v>
      </c>
      <c r="RK49" s="263">
        <v>1071.9144000000003</v>
      </c>
      <c r="RL49" s="296">
        <v>2</v>
      </c>
      <c r="RM49" s="263">
        <v>283108.82138610299</v>
      </c>
      <c r="RN49" s="117">
        <v>320173.96886360116</v>
      </c>
      <c r="RO49" s="146">
        <v>714.60960000000023</v>
      </c>
      <c r="RP49" s="256">
        <v>9.6872749471149711E-2</v>
      </c>
      <c r="RQ49" s="256">
        <v>0.10172017022641544</v>
      </c>
      <c r="RR49" s="255">
        <v>38471.627299329935</v>
      </c>
      <c r="RS49" s="255">
        <v>1071.9144000000003</v>
      </c>
      <c r="RT49" s="292">
        <v>2</v>
      </c>
      <c r="RU49" s="255">
        <v>283108.82138610299</v>
      </c>
      <c r="RV49" s="119">
        <v>321580.4486854329</v>
      </c>
      <c r="RW49" s="295">
        <v>714.60960000000023</v>
      </c>
      <c r="RX49" s="189">
        <v>3.898716476821705E-2</v>
      </c>
      <c r="RY49" s="189">
        <v>3.9757138040646289E-2</v>
      </c>
      <c r="RZ49" s="263">
        <v>42432.062542125212</v>
      </c>
      <c r="SA49" s="263">
        <v>1071.9144000000003</v>
      </c>
      <c r="SB49" s="296">
        <v>1</v>
      </c>
      <c r="SC49" s="263">
        <v>283108.82138610299</v>
      </c>
      <c r="SD49" s="117">
        <v>325540.88392822823</v>
      </c>
      <c r="SE49" s="146">
        <v>714.60960000000023</v>
      </c>
      <c r="SF49" s="256">
        <v>-1.7837940385130825E-3</v>
      </c>
      <c r="SG49" s="256">
        <v>-1.7822040234874992E-3</v>
      </c>
      <c r="SH49" s="255">
        <v>43909.839825367926</v>
      </c>
      <c r="SI49" s="255">
        <v>1071.9144000000003</v>
      </c>
      <c r="SJ49" s="292">
        <v>2</v>
      </c>
      <c r="SK49" s="255">
        <v>129132.33135882574</v>
      </c>
      <c r="SL49" s="119">
        <v>173042.17118419366</v>
      </c>
      <c r="SM49" s="295">
        <v>714.60960000000023</v>
      </c>
      <c r="SN49" s="189">
        <v>4.6902845401829554E-2</v>
      </c>
      <c r="SO49" s="189">
        <v>4.8020184153489964E-2</v>
      </c>
      <c r="SP49" s="263">
        <v>34188.13777662252</v>
      </c>
      <c r="SQ49" s="263">
        <v>1071.9144000000003</v>
      </c>
      <c r="SR49" s="296">
        <v>1</v>
      </c>
      <c r="SS49" s="263">
        <v>86576.158260773038</v>
      </c>
      <c r="ST49" s="117">
        <v>120764.29603739556</v>
      </c>
      <c r="SU49" s="146">
        <v>714.60960000000023</v>
      </c>
      <c r="SV49" s="256">
        <v>0.14370625715660443</v>
      </c>
      <c r="SW49" s="256">
        <v>0.15454491940271065</v>
      </c>
      <c r="SX49" s="255">
        <v>32889.525712652809</v>
      </c>
      <c r="SY49" s="255">
        <v>1071.9144000000003</v>
      </c>
      <c r="SZ49" s="292">
        <v>1</v>
      </c>
      <c r="TA49" s="255">
        <v>283108.82138610299</v>
      </c>
      <c r="TB49" s="119">
        <v>315998.34709875582</v>
      </c>
      <c r="TC49" s="295">
        <v>714.60960000000023</v>
      </c>
      <c r="TD49" s="189">
        <v>-4.8105401674810609E-2</v>
      </c>
      <c r="TE49" s="189">
        <v>-4.6966669525731697E-2</v>
      </c>
      <c r="TF49" s="263">
        <v>31807.451889737571</v>
      </c>
      <c r="TG49" s="263">
        <v>1071.9144000000003</v>
      </c>
      <c r="TH49" s="296">
        <v>1</v>
      </c>
      <c r="TI49" s="263">
        <v>283108.82138610299</v>
      </c>
      <c r="TJ49" s="117">
        <v>314916.27327584056</v>
      </c>
      <c r="TK49" s="146">
        <v>714.60960000000023</v>
      </c>
      <c r="TL49" s="256">
        <v>5.4235448793767044E-2</v>
      </c>
      <c r="TM49" s="256">
        <v>5.5733143989786571E-2</v>
      </c>
      <c r="TN49" s="255">
        <v>48547.374962982183</v>
      </c>
      <c r="TO49" s="255">
        <v>1071.9144000000003</v>
      </c>
      <c r="TP49" s="292">
        <v>2</v>
      </c>
      <c r="TQ49" s="255">
        <v>283108.82138610299</v>
      </c>
      <c r="TR49" s="119">
        <v>331656.19634908519</v>
      </c>
      <c r="TS49" s="295">
        <v>714.60960000000023</v>
      </c>
      <c r="TT49" s="189">
        <v>-2.6982269943013112E-2</v>
      </c>
      <c r="TU49" s="189">
        <v>-2.6621500572390766E-2</v>
      </c>
      <c r="TV49" s="263">
        <v>58954.085439500435</v>
      </c>
      <c r="TW49" s="263">
        <v>1071.9144000000003</v>
      </c>
      <c r="TX49" s="296">
        <v>1</v>
      </c>
      <c r="TY49" s="263">
        <v>283108.82138610299</v>
      </c>
      <c r="TZ49" s="117">
        <v>342062.90682560345</v>
      </c>
      <c r="UA49" s="146">
        <v>714.60960000000023</v>
      </c>
      <c r="UB49" s="256">
        <v>1.0620725942642276E-2</v>
      </c>
      <c r="UC49" s="256">
        <v>1.0677326053031289E-2</v>
      </c>
      <c r="UD49" s="255">
        <v>33199.661594504454</v>
      </c>
      <c r="UE49" s="255">
        <v>1071.9144000000003</v>
      </c>
      <c r="UF49" s="292">
        <v>2</v>
      </c>
      <c r="UG49" s="255">
        <v>123084.9138398784</v>
      </c>
      <c r="UH49" s="119">
        <v>156284.57543438286</v>
      </c>
      <c r="UI49" s="295">
        <v>714.60960000000023</v>
      </c>
      <c r="UJ49" s="189">
        <v>7.0135374126916505E-2</v>
      </c>
      <c r="UK49" s="189">
        <v>7.2653380940783219E-2</v>
      </c>
      <c r="UL49" s="263">
        <v>40603.854925047264</v>
      </c>
      <c r="UM49" s="263">
        <v>1071.9144000000003</v>
      </c>
      <c r="UN49" s="296">
        <v>2</v>
      </c>
      <c r="UO49" s="263">
        <v>283108.82138610299</v>
      </c>
      <c r="UP49" s="117">
        <v>323712.67631115025</v>
      </c>
      <c r="UQ49" s="146">
        <v>714.60960000000023</v>
      </c>
      <c r="UR49" s="256">
        <v>5.2177079762656016E-2</v>
      </c>
      <c r="US49" s="256">
        <v>5.3562290556290693E-2</v>
      </c>
      <c r="UT49" s="255">
        <v>42359.439845463705</v>
      </c>
      <c r="UU49" s="255">
        <v>1071.9144000000003</v>
      </c>
      <c r="UV49" s="292">
        <v>1</v>
      </c>
      <c r="UW49" s="255">
        <v>283108.82138610299</v>
      </c>
      <c r="UX49" s="119">
        <v>325468.26123156672</v>
      </c>
      <c r="UY49" s="295">
        <v>714.60960000000023</v>
      </c>
      <c r="UZ49" s="189">
        <v>3.9010788746155184E-2</v>
      </c>
      <c r="VA49" s="189">
        <v>3.9781701530478886E-2</v>
      </c>
      <c r="VB49" s="263">
        <v>49671.081170430931</v>
      </c>
      <c r="VC49" s="263">
        <v>1071.9144000000003</v>
      </c>
      <c r="VD49" s="296">
        <v>2</v>
      </c>
      <c r="VE49" s="263">
        <v>283108.82138610299</v>
      </c>
      <c r="VF49" s="117">
        <v>332779.90255653393</v>
      </c>
      <c r="VG49" s="146">
        <v>714.60960000000023</v>
      </c>
      <c r="VH49" s="256">
        <v>7.5715166656321789E-2</v>
      </c>
      <c r="VI49" s="256">
        <v>7.8655293403562698E-2</v>
      </c>
      <c r="VJ49" s="255">
        <v>52600.758501423908</v>
      </c>
      <c r="VK49" s="255">
        <v>1071.9144000000003</v>
      </c>
      <c r="VL49" s="292">
        <v>1</v>
      </c>
      <c r="VM49" s="255">
        <v>283108.82138610299</v>
      </c>
      <c r="VN49" s="119">
        <v>335709.57988752692</v>
      </c>
      <c r="VO49" s="295">
        <v>714.60960000000023</v>
      </c>
      <c r="VP49" s="189">
        <v>-1.7457913152309896E-2</v>
      </c>
      <c r="VQ49" s="189">
        <v>-1.7306406729652557E-2</v>
      </c>
      <c r="VR49" s="263">
        <v>34462.649427113916</v>
      </c>
      <c r="VS49" s="263">
        <v>1071.9144000000003</v>
      </c>
      <c r="VT49" s="296">
        <v>2</v>
      </c>
      <c r="VU49" s="263">
        <v>283108.82138610299</v>
      </c>
      <c r="VV49" s="117">
        <v>317571.47081321693</v>
      </c>
      <c r="VW49" s="146">
        <v>714.60960000000023</v>
      </c>
      <c r="VX49" s="256">
        <v>-4.5313011893633758E-2</v>
      </c>
      <c r="VY49" s="256">
        <v>-4.4301709921266141E-2</v>
      </c>
      <c r="VZ49" s="255">
        <v>44060.910791114766</v>
      </c>
      <c r="WA49" s="255">
        <v>1071.9144000000003</v>
      </c>
      <c r="WB49" s="292">
        <v>2</v>
      </c>
      <c r="WC49" s="255">
        <v>112237.5866568106</v>
      </c>
      <c r="WD49" s="119">
        <v>156298.49744792536</v>
      </c>
      <c r="WE49" s="295">
        <v>714.60960000000023</v>
      </c>
      <c r="WF49" s="189">
        <v>-1.0673054494879056E-2</v>
      </c>
      <c r="WG49" s="189">
        <v>-1.0616299544440655E-2</v>
      </c>
      <c r="WH49" s="263">
        <v>37561.468432676709</v>
      </c>
      <c r="WI49" s="263">
        <v>1071.9144000000003</v>
      </c>
      <c r="WJ49" s="296">
        <v>1</v>
      </c>
      <c r="WK49" s="263">
        <v>283108.82138610299</v>
      </c>
      <c r="WL49" s="117">
        <v>320670.28981877968</v>
      </c>
      <c r="WM49" s="146">
        <v>714.60960000000023</v>
      </c>
      <c r="WN49" s="256">
        <v>7.1520150927925777E-3</v>
      </c>
      <c r="WO49" s="256">
        <v>7.1776518344135454E-3</v>
      </c>
      <c r="WP49" s="255">
        <v>29162.185596100171</v>
      </c>
      <c r="WQ49" s="255">
        <v>1071.9144000000003</v>
      </c>
      <c r="WR49" s="292">
        <v>2</v>
      </c>
      <c r="WS49" s="255">
        <v>283108.82138610299</v>
      </c>
      <c r="WT49" s="119">
        <v>312271.00698220317</v>
      </c>
      <c r="WU49" s="295">
        <v>714.60960000000023</v>
      </c>
      <c r="WV49" s="189">
        <v>-1.2045693551084081E-2</v>
      </c>
      <c r="WW49" s="189">
        <v>-1.1973434611873834E-2</v>
      </c>
      <c r="WX49" s="263">
        <v>39409.933836460143</v>
      </c>
      <c r="WY49" s="263">
        <v>1071.9144000000003</v>
      </c>
      <c r="WZ49" s="296">
        <v>2</v>
      </c>
      <c r="XA49" s="263">
        <v>86576.158260773038</v>
      </c>
      <c r="XB49" s="117">
        <v>125986.09209723318</v>
      </c>
      <c r="XC49" s="146">
        <v>714.60960000000023</v>
      </c>
      <c r="XD49" s="256">
        <v>-0.10271895181122716</v>
      </c>
      <c r="XE49" s="256">
        <v>-9.7619449734564601E-2</v>
      </c>
      <c r="XF49" s="255">
        <v>45413.150855079541</v>
      </c>
      <c r="XG49" s="255">
        <v>1071.9144000000003</v>
      </c>
      <c r="XH49" s="292">
        <v>2</v>
      </c>
      <c r="XI49" s="255">
        <v>283108.82138610299</v>
      </c>
      <c r="XJ49" s="119">
        <v>328521.97224118252</v>
      </c>
      <c r="XK49" s="295">
        <v>714.60960000000023</v>
      </c>
      <c r="XL49" s="189">
        <v>2.4096027826892182E-2</v>
      </c>
      <c r="XM49" s="189">
        <v>2.4388682986772992E-2</v>
      </c>
      <c r="XN49" s="263">
        <v>41630.750960867641</v>
      </c>
      <c r="XO49" s="263">
        <v>1071.9144000000003</v>
      </c>
      <c r="XP49" s="296">
        <v>2</v>
      </c>
      <c r="XQ49" s="263">
        <v>283108.82138610299</v>
      </c>
      <c r="XR49" s="117">
        <v>324739.57234697061</v>
      </c>
      <c r="XS49" s="146">
        <v>714.60960000000023</v>
      </c>
      <c r="XT49" s="256">
        <v>-9.3774667257887412E-2</v>
      </c>
      <c r="XU49" s="256">
        <v>-8.9512098136850682E-2</v>
      </c>
      <c r="XV49" s="255">
        <v>38592.017983328449</v>
      </c>
      <c r="XW49" s="255">
        <v>1071.9144000000003</v>
      </c>
      <c r="XX49" s="292">
        <v>2</v>
      </c>
      <c r="XY49" s="255">
        <v>283108.82138610299</v>
      </c>
      <c r="XZ49" s="119">
        <v>321700.83936943143</v>
      </c>
      <c r="YA49" s="295">
        <v>714.60960000000023</v>
      </c>
      <c r="YB49" s="189">
        <v>-3.8119905656014787E-2</v>
      </c>
      <c r="YC49" s="189">
        <v>-3.740248691517023E-2</v>
      </c>
      <c r="YD49" s="263">
        <v>28366.340409074903</v>
      </c>
      <c r="YE49" s="263">
        <v>1071.9144000000003</v>
      </c>
      <c r="YF49" s="296">
        <v>1</v>
      </c>
      <c r="YG49" s="263">
        <v>85485.966177793918</v>
      </c>
      <c r="YH49" s="117">
        <v>113852.30658686883</v>
      </c>
      <c r="YI49" s="146">
        <v>714.60960000000023</v>
      </c>
      <c r="YJ49" s="256">
        <v>-0.14135473189468495</v>
      </c>
      <c r="YK49" s="256">
        <v>-0.13181871452479144</v>
      </c>
      <c r="YL49" s="255">
        <v>40479.508881916016</v>
      </c>
      <c r="YM49" s="255">
        <v>1071.9144000000003</v>
      </c>
      <c r="YN49" s="292">
        <v>1</v>
      </c>
      <c r="YO49" s="255">
        <v>283108.82138610299</v>
      </c>
      <c r="YP49" s="119">
        <v>323588.330268019</v>
      </c>
      <c r="YQ49" s="295">
        <v>714.60960000000023</v>
      </c>
      <c r="YR49" s="189">
        <v>-1.4821797351981445E-2</v>
      </c>
      <c r="YS49" s="189">
        <v>-1.4712495198078268E-2</v>
      </c>
      <c r="YT49" s="263">
        <v>42968.095616811246</v>
      </c>
      <c r="YU49" s="263">
        <v>1071.9144000000003</v>
      </c>
      <c r="YV49" s="296">
        <v>1</v>
      </c>
      <c r="YW49" s="263">
        <v>283108.82138610299</v>
      </c>
      <c r="YX49" s="117">
        <v>326076.91700291424</v>
      </c>
      <c r="YY49" s="146">
        <v>714.60960000000023</v>
      </c>
      <c r="YZ49" s="256">
        <v>1.5326631813428537E-2</v>
      </c>
      <c r="ZA49" s="256">
        <v>1.5444686993110412E-2</v>
      </c>
      <c r="ZB49" s="255">
        <v>50325.678168632759</v>
      </c>
      <c r="ZC49" s="255">
        <v>1071.9144000000003</v>
      </c>
      <c r="ZD49" s="292">
        <v>1</v>
      </c>
      <c r="ZE49" s="255">
        <v>283108.82138610299</v>
      </c>
      <c r="ZF49" s="119">
        <v>333434.49955473572</v>
      </c>
      <c r="ZG49" s="295">
        <v>714.60960000000023</v>
      </c>
      <c r="ZH49" s="189">
        <v>3.4966264849332969E-2</v>
      </c>
      <c r="ZI49" s="189">
        <v>3.5584772602005321E-2</v>
      </c>
      <c r="ZJ49" s="263">
        <v>43300.11807022625</v>
      </c>
      <c r="ZK49" s="263">
        <v>1071.9144000000003</v>
      </c>
      <c r="ZL49" s="296">
        <v>1</v>
      </c>
      <c r="ZM49" s="263">
        <v>105253.78489810423</v>
      </c>
      <c r="ZN49" s="117">
        <v>148553.90296833048</v>
      </c>
      <c r="ZO49" s="146">
        <v>714.60960000000023</v>
      </c>
      <c r="ZP49" s="256">
        <v>-3.1436008281091297E-2</v>
      </c>
      <c r="ZQ49" s="256">
        <v>-3.0947034165327625E-2</v>
      </c>
      <c r="ZR49" s="255">
        <v>38828.963778383724</v>
      </c>
      <c r="ZS49" s="255">
        <v>1071.9144000000003</v>
      </c>
      <c r="ZT49" s="292">
        <v>1</v>
      </c>
      <c r="ZU49" s="255">
        <v>283108.82138610299</v>
      </c>
      <c r="ZV49" s="119">
        <v>321937.78516448673</v>
      </c>
      <c r="ZW49" s="295">
        <v>714.60960000000023</v>
      </c>
      <c r="ZX49" s="189">
        <v>-4.030162291190828E-2</v>
      </c>
      <c r="ZY49" s="189">
        <v>-3.9500313255865338E-2</v>
      </c>
      <c r="ZZ49" s="263">
        <v>37946.372348335382</v>
      </c>
      <c r="AAA49" s="263">
        <v>1071.9144000000003</v>
      </c>
      <c r="AAB49" s="296">
        <v>1</v>
      </c>
      <c r="AAC49" s="263">
        <v>90255.137907067605</v>
      </c>
      <c r="AAD49" s="117">
        <v>128201.51025540299</v>
      </c>
      <c r="AAE49" s="146">
        <v>714.60960000000023</v>
      </c>
      <c r="AAF49" s="256">
        <v>4.3638005570227539E-2</v>
      </c>
      <c r="AAG49" s="256">
        <v>4.4604145555729557E-2</v>
      </c>
      <c r="AAH49" s="255">
        <v>53594.435512523713</v>
      </c>
      <c r="AAI49" s="255">
        <v>1071.9144000000003</v>
      </c>
      <c r="AAJ49" s="292">
        <v>1</v>
      </c>
      <c r="AAK49" s="255">
        <v>283108.82138610299</v>
      </c>
      <c r="AAL49" s="119">
        <v>336703.25689862669</v>
      </c>
      <c r="AAM49" s="295">
        <v>714.60960000000023</v>
      </c>
      <c r="AAN49" s="189">
        <v>-3.7021756306626595E-2</v>
      </c>
      <c r="AAO49" s="189">
        <v>-3.6344830456365829E-2</v>
      </c>
      <c r="AAP49" s="263">
        <v>34678.007776832506</v>
      </c>
      <c r="AAQ49" s="263">
        <v>1071.9144000000003</v>
      </c>
      <c r="AAR49" s="296">
        <v>2</v>
      </c>
      <c r="AAS49" s="263">
        <v>283108.82138610299</v>
      </c>
      <c r="AAT49" s="117">
        <v>317786.82916293549</v>
      </c>
      <c r="AAU49" s="146">
        <v>714.60960000000023</v>
      </c>
      <c r="AAV49" s="256">
        <v>5.6591039423422022E-2</v>
      </c>
      <c r="AAW49" s="256">
        <v>5.8222950422248232E-2</v>
      </c>
      <c r="AAX49" s="255">
        <v>48316.975450877406</v>
      </c>
      <c r="AAY49" s="255">
        <v>1071.9144000000003</v>
      </c>
      <c r="AAZ49" s="292">
        <v>2</v>
      </c>
      <c r="ABA49" s="255">
        <v>283108.82138610299</v>
      </c>
      <c r="ABB49" s="119">
        <v>331425.79683698039</v>
      </c>
      <c r="ABC49" s="295">
        <v>714.60960000000023</v>
      </c>
      <c r="ABD49" s="189">
        <v>-6.9397702977890885E-2</v>
      </c>
      <c r="ABE49" s="189">
        <v>-6.7044432920546293E-2</v>
      </c>
      <c r="ABF49" s="263">
        <v>39279.527084253707</v>
      </c>
      <c r="ABG49" s="263">
        <v>1071.9144000000003</v>
      </c>
      <c r="ABH49" s="296">
        <v>2</v>
      </c>
      <c r="ABI49" s="263">
        <v>283108.82138610299</v>
      </c>
      <c r="ABJ49" s="117">
        <v>322388.34847035672</v>
      </c>
      <c r="ABK49" s="146">
        <v>714.60960000000023</v>
      </c>
      <c r="ABL49" s="256">
        <v>6.2127601129862223E-3</v>
      </c>
      <c r="ABM49" s="256">
        <v>6.2320993363385035E-3</v>
      </c>
      <c r="ABN49" s="255">
        <v>48108.511070351218</v>
      </c>
      <c r="ABO49" s="255">
        <v>1071.9144000000003</v>
      </c>
      <c r="ABP49" s="292">
        <v>1</v>
      </c>
      <c r="ABQ49" s="255">
        <v>283108.82138610299</v>
      </c>
      <c r="ABR49" s="119">
        <v>331217.33245645423</v>
      </c>
      <c r="ABS49" s="295">
        <v>714.60960000000023</v>
      </c>
      <c r="ABT49" s="189">
        <v>4.2214707603430442E-2</v>
      </c>
      <c r="ABU49" s="189">
        <v>4.3118420165028537E-2</v>
      </c>
      <c r="ABV49" s="263">
        <v>57703.190238921452</v>
      </c>
      <c r="ABW49" s="263">
        <v>1071.9144000000003</v>
      </c>
      <c r="ABX49" s="296">
        <v>1</v>
      </c>
      <c r="ABY49" s="263">
        <v>94466.745610478247</v>
      </c>
      <c r="ABZ49" s="117">
        <v>152169.93584939971</v>
      </c>
      <c r="ACA49" s="146">
        <v>714.60960000000023</v>
      </c>
      <c r="ACB49" s="256">
        <v>0.10288675568714548</v>
      </c>
      <c r="ACC49" s="256">
        <v>0.10836588583561202</v>
      </c>
      <c r="ACD49" s="255">
        <v>37208.819672400779</v>
      </c>
      <c r="ACE49" s="255">
        <v>1071.9144000000003</v>
      </c>
      <c r="ACF49" s="292">
        <v>2</v>
      </c>
      <c r="ACG49" s="255">
        <v>283108.82138610299</v>
      </c>
      <c r="ACH49" s="119">
        <v>320317.64105850377</v>
      </c>
      <c r="ACI49" s="295">
        <v>714.60960000000023</v>
      </c>
      <c r="ACJ49" s="189">
        <v>-1.0102936242866355E-2</v>
      </c>
      <c r="ACK49" s="189">
        <v>-1.0052073015928809E-2</v>
      </c>
      <c r="ACL49" s="263">
        <v>35783.732480257029</v>
      </c>
      <c r="ACM49" s="263">
        <v>1071.9144000000003</v>
      </c>
      <c r="ACN49" s="296">
        <v>1</v>
      </c>
      <c r="ACO49" s="263">
        <v>283108.82138610299</v>
      </c>
      <c r="ACP49" s="117">
        <v>318892.55386636005</v>
      </c>
      <c r="ACQ49" s="146">
        <v>714.60960000000023</v>
      </c>
      <c r="ACR49" s="256">
        <v>6.8489546762854459E-2</v>
      </c>
      <c r="ACS49" s="256">
        <v>7.0889430631295935E-2</v>
      </c>
      <c r="ACT49" s="255">
        <v>46319.508755462623</v>
      </c>
      <c r="ACU49" s="255">
        <v>1071.9144000000003</v>
      </c>
      <c r="ACV49" s="292">
        <v>1</v>
      </c>
      <c r="ACW49" s="255">
        <v>283108.82138610299</v>
      </c>
      <c r="ACX49" s="119">
        <v>329428.33014156565</v>
      </c>
      <c r="ACY49" s="295">
        <v>714.60960000000023</v>
      </c>
      <c r="ACZ49" s="189">
        <v>-5.9503027977349842E-3</v>
      </c>
      <c r="ADA49" s="189">
        <v>-5.9326348067110235E-3</v>
      </c>
      <c r="ADB49" s="263">
        <v>35538.715850658627</v>
      </c>
      <c r="ADC49" s="263">
        <v>1071.9144000000003</v>
      </c>
      <c r="ADD49" s="296">
        <v>2</v>
      </c>
      <c r="ADE49" s="263">
        <v>283108.82138610299</v>
      </c>
      <c r="ADF49" s="117">
        <v>318647.53723676165</v>
      </c>
      <c r="ADG49" s="146">
        <v>714.60960000000023</v>
      </c>
      <c r="ADH49" s="256">
        <v>-1.8712012537963275E-2</v>
      </c>
      <c r="ADI49" s="256">
        <v>-1.8538029711025139E-2</v>
      </c>
      <c r="ADJ49" s="255">
        <v>36541.782514048915</v>
      </c>
      <c r="ADK49" s="255">
        <v>1071.9144000000003</v>
      </c>
      <c r="ADL49" s="292">
        <v>2</v>
      </c>
      <c r="ADM49" s="255">
        <v>283108.82138610299</v>
      </c>
      <c r="ADN49" s="119">
        <v>319650.60390015191</v>
      </c>
      <c r="ADO49" s="295">
        <v>714.60960000000023</v>
      </c>
      <c r="ADP49" s="189">
        <v>7.6022356540372902E-4</v>
      </c>
      <c r="ADQ49" s="189">
        <v>7.6051260857967762E-4</v>
      </c>
      <c r="ADR49" s="263">
        <v>36968.217500029241</v>
      </c>
      <c r="ADS49" s="263">
        <v>1071.9144000000003</v>
      </c>
      <c r="ADT49" s="296">
        <v>2</v>
      </c>
      <c r="ADU49" s="263">
        <v>283108.82138610299</v>
      </c>
      <c r="ADV49" s="117">
        <v>320077.03888613224</v>
      </c>
    </row>
    <row r="50" spans="1:802" x14ac:dyDescent="0.35">
      <c r="A50" s="15">
        <v>46752</v>
      </c>
      <c r="B50" s="16">
        <v>4290.947322316546</v>
      </c>
      <c r="C50" s="146">
        <v>1716.3789289266185</v>
      </c>
      <c r="D50" s="256">
        <v>6.6298774740096725E-2</v>
      </c>
      <c r="E50" s="256">
        <v>6.854592400887527E-2</v>
      </c>
      <c r="F50" s="255">
        <v>38778.241152638497</v>
      </c>
      <c r="G50" s="255">
        <v>2574.5683933899277</v>
      </c>
      <c r="H50" s="292">
        <v>2</v>
      </c>
      <c r="I50" s="255">
        <v>302669.91906265914</v>
      </c>
      <c r="J50" s="119">
        <v>341448.16021529766</v>
      </c>
      <c r="K50" s="295">
        <v>1716.3789289266185</v>
      </c>
      <c r="L50" s="189">
        <v>-7.987978563049819E-2</v>
      </c>
      <c r="M50" s="189">
        <v>-7.6772675093333742E-2</v>
      </c>
      <c r="N50" s="263">
        <v>48781.239779054216</v>
      </c>
      <c r="O50" s="263">
        <v>2574.5683933899277</v>
      </c>
      <c r="P50" s="296">
        <v>2</v>
      </c>
      <c r="Q50" s="263">
        <v>302669.91906265914</v>
      </c>
      <c r="R50" s="117">
        <v>351451.15884171333</v>
      </c>
      <c r="S50" s="146">
        <v>1716.3789289266185</v>
      </c>
      <c r="T50" s="256">
        <v>2.9929392003309171E-2</v>
      </c>
      <c r="U50" s="256">
        <v>3.0381778191792996E-2</v>
      </c>
      <c r="V50" s="255">
        <v>33832.91348649971</v>
      </c>
      <c r="W50" s="255">
        <v>2574.5683933899277</v>
      </c>
      <c r="X50" s="292">
        <v>2</v>
      </c>
      <c r="Y50" s="255">
        <v>302669.91906265914</v>
      </c>
      <c r="Z50" s="119">
        <v>336502.83254915883</v>
      </c>
      <c r="AA50" s="295">
        <v>1716.3789289266185</v>
      </c>
      <c r="AB50" s="189">
        <v>-3.5596919636178288E-2</v>
      </c>
      <c r="AC50" s="189">
        <v>-3.497080058151536E-2</v>
      </c>
      <c r="AD50" s="263">
        <v>48874.079256697194</v>
      </c>
      <c r="AE50" s="263">
        <v>2574.5683933899277</v>
      </c>
      <c r="AF50" s="296">
        <v>2</v>
      </c>
      <c r="AG50" s="263">
        <v>302669.91906265914</v>
      </c>
      <c r="AH50" s="117">
        <v>351543.99831935635</v>
      </c>
      <c r="AI50" s="146">
        <v>1716.3789289266185</v>
      </c>
      <c r="AJ50" s="256">
        <v>2.1086017648504797E-2</v>
      </c>
      <c r="AK50" s="256">
        <v>2.1309898535149419E-2</v>
      </c>
      <c r="AL50" s="255">
        <v>46601.836384439717</v>
      </c>
      <c r="AM50" s="255">
        <v>2574.5683933899277</v>
      </c>
      <c r="AN50" s="292">
        <v>1</v>
      </c>
      <c r="AO50" s="255">
        <v>302669.91906265914</v>
      </c>
      <c r="AP50" s="119">
        <v>349271.75544709887</v>
      </c>
      <c r="AQ50" s="295">
        <v>1716.3789289266185</v>
      </c>
      <c r="AR50" s="189">
        <v>-2.9849177534508237E-2</v>
      </c>
      <c r="AS50" s="189">
        <v>-2.9408090425377509E-2</v>
      </c>
      <c r="AT50" s="263">
        <v>42931.278930634835</v>
      </c>
      <c r="AU50" s="263">
        <v>2574.5683933899277</v>
      </c>
      <c r="AV50" s="296">
        <v>1</v>
      </c>
      <c r="AW50" s="263">
        <v>302669.91906265914</v>
      </c>
      <c r="AX50" s="117">
        <v>345601.19799329399</v>
      </c>
      <c r="AY50" s="146">
        <v>1716.3789289266185</v>
      </c>
      <c r="AZ50" s="256">
        <v>-2.3684493235873903E-3</v>
      </c>
      <c r="BA50" s="256">
        <v>-2.3656467605009945E-3</v>
      </c>
      <c r="BB50" s="255">
        <v>47282.483401258571</v>
      </c>
      <c r="BC50" s="255">
        <v>2574.5683933899277</v>
      </c>
      <c r="BD50" s="292">
        <v>2</v>
      </c>
      <c r="BE50" s="255">
        <v>139454.83963374523</v>
      </c>
      <c r="BF50" s="119">
        <v>186737.32303500379</v>
      </c>
      <c r="BG50" s="295">
        <v>1716.3789289266185</v>
      </c>
      <c r="BH50" s="189">
        <v>-2.0684808361206789E-2</v>
      </c>
      <c r="BI50" s="189">
        <v>-2.0472345154619043E-2</v>
      </c>
      <c r="BJ50" s="263">
        <v>36972.005937800561</v>
      </c>
      <c r="BK50" s="263">
        <v>2574.5683933899277</v>
      </c>
      <c r="BL50" s="296">
        <v>2</v>
      </c>
      <c r="BM50" s="263">
        <v>302669.91906265914</v>
      </c>
      <c r="BN50" s="117">
        <v>339641.92500045971</v>
      </c>
      <c r="BO50" s="146">
        <v>1716.3789289266185</v>
      </c>
      <c r="BP50" s="256">
        <v>-1.7179437630802073E-2</v>
      </c>
      <c r="BQ50" s="256">
        <v>-1.7032712511982906E-2</v>
      </c>
      <c r="BR50" s="255">
        <v>36359.12831566453</v>
      </c>
      <c r="BS50" s="255">
        <v>2574.5683933899277</v>
      </c>
      <c r="BT50" s="292">
        <v>1</v>
      </c>
      <c r="BU50" s="255">
        <v>302669.91906265914</v>
      </c>
      <c r="BV50" s="119">
        <v>339029.04737832368</v>
      </c>
      <c r="BW50" s="295">
        <v>1716.3789289266185</v>
      </c>
      <c r="BX50" s="189">
        <v>-6.6564903341902626E-2</v>
      </c>
      <c r="BY50" s="189">
        <v>-6.4397809823131591E-2</v>
      </c>
      <c r="BZ50" s="263">
        <v>60049.806375229171</v>
      </c>
      <c r="CA50" s="263">
        <v>2574.5683933899277</v>
      </c>
      <c r="CB50" s="296">
        <v>2</v>
      </c>
      <c r="CC50" s="263">
        <v>302669.91906265914</v>
      </c>
      <c r="CD50" s="117">
        <v>362719.72543788829</v>
      </c>
      <c r="CE50" s="146">
        <v>1716.3789289266185</v>
      </c>
      <c r="CF50" s="256">
        <v>1.7823280955000593E-2</v>
      </c>
      <c r="CG50" s="256">
        <v>1.7983063498437701E-2</v>
      </c>
      <c r="CH50" s="255">
        <v>36431.264327425721</v>
      </c>
      <c r="CI50" s="255">
        <v>2574.5683933899277</v>
      </c>
      <c r="CJ50" s="292">
        <v>1</v>
      </c>
      <c r="CK50" s="255">
        <v>109880.38966295893</v>
      </c>
      <c r="CL50" s="119">
        <v>146311.65399038466</v>
      </c>
      <c r="CM50" s="295">
        <v>1716.3789289266185</v>
      </c>
      <c r="CN50" s="189">
        <v>0.10352834803942831</v>
      </c>
      <c r="CO50" s="189">
        <v>0.10907723308457107</v>
      </c>
      <c r="CP50" s="263">
        <v>71031.050729065129</v>
      </c>
      <c r="CQ50" s="263">
        <v>2574.5683933899277</v>
      </c>
      <c r="CR50" s="296">
        <v>2</v>
      </c>
      <c r="CS50" s="263">
        <v>302669.91906265914</v>
      </c>
      <c r="CT50" s="117">
        <v>373700.96979172429</v>
      </c>
      <c r="CU50" s="146">
        <v>1716.3789289266185</v>
      </c>
      <c r="CV50" s="256">
        <v>6.3912221425572083E-2</v>
      </c>
      <c r="CW50" s="256">
        <v>6.5998822797575851E-2</v>
      </c>
      <c r="CX50" s="255">
        <v>54883.00584201976</v>
      </c>
      <c r="CY50" s="255">
        <v>2574.5683933899277</v>
      </c>
      <c r="CZ50" s="292">
        <v>2</v>
      </c>
      <c r="DA50" s="255">
        <v>104348.56454457706</v>
      </c>
      <c r="DB50" s="119">
        <v>159231.57038659684</v>
      </c>
      <c r="DC50" s="295">
        <v>1716.3789289266185</v>
      </c>
      <c r="DD50" s="189">
        <v>-5.2663851000973851E-2</v>
      </c>
      <c r="DE50" s="189">
        <v>-5.1301136938160297E-2</v>
      </c>
      <c r="DF50" s="263">
        <v>33438.750276001403</v>
      </c>
      <c r="DG50" s="263">
        <v>2574.5683933899277</v>
      </c>
      <c r="DH50" s="296">
        <v>2</v>
      </c>
      <c r="DI50" s="263">
        <v>302669.91906265914</v>
      </c>
      <c r="DJ50" s="117">
        <v>336108.66933866055</v>
      </c>
      <c r="DK50" s="146">
        <v>1716.3789289266185</v>
      </c>
      <c r="DL50" s="256">
        <v>8.4278497011341501E-3</v>
      </c>
      <c r="DM50" s="256">
        <v>8.4634640067913214E-3</v>
      </c>
      <c r="DN50" s="255">
        <v>37648.808298738993</v>
      </c>
      <c r="DO50" s="255">
        <v>2574.5683933899277</v>
      </c>
      <c r="DP50" s="292">
        <v>2</v>
      </c>
      <c r="DQ50" s="255">
        <v>302669.91906265914</v>
      </c>
      <c r="DR50" s="119">
        <v>340318.72736139817</v>
      </c>
      <c r="DS50" s="295">
        <v>1716.3789289266185</v>
      </c>
      <c r="DT50" s="189">
        <v>-8.5347670614022673E-3</v>
      </c>
      <c r="DU50" s="189">
        <v>-8.4984493315708454E-3</v>
      </c>
      <c r="DV50" s="263">
        <v>34952.193635151576</v>
      </c>
      <c r="DW50" s="263">
        <v>2574.5683933899277</v>
      </c>
      <c r="DX50" s="296">
        <v>1</v>
      </c>
      <c r="DY50" s="263">
        <v>302669.91906265914</v>
      </c>
      <c r="DZ50" s="117">
        <v>337622.11269781075</v>
      </c>
      <c r="EA50" s="146">
        <v>1716.3789289266185</v>
      </c>
      <c r="EB50" s="256">
        <v>0.11318801630059876</v>
      </c>
      <c r="EC50" s="256">
        <v>0.11984246179345837</v>
      </c>
      <c r="ED50" s="255">
        <v>52851.572172373635</v>
      </c>
      <c r="EE50" s="255">
        <v>2574.5683933899277</v>
      </c>
      <c r="EF50" s="292">
        <v>1</v>
      </c>
      <c r="EG50" s="255">
        <v>136156.3550103039</v>
      </c>
      <c r="EH50" s="119">
        <v>189007.92718267755</v>
      </c>
      <c r="EI50" s="295">
        <v>1716.3789289266185</v>
      </c>
      <c r="EJ50" s="189">
        <v>-2.5168327518013563E-2</v>
      </c>
      <c r="EK50" s="189">
        <v>-2.4854245651938056E-2</v>
      </c>
      <c r="EL50" s="263">
        <v>32185.07066749805</v>
      </c>
      <c r="EM50" s="263">
        <v>2574.5683933899277</v>
      </c>
      <c r="EN50" s="296">
        <v>1</v>
      </c>
      <c r="EO50" s="263">
        <v>302669.91906265914</v>
      </c>
      <c r="EP50" s="117">
        <v>334854.98973015719</v>
      </c>
      <c r="EQ50" s="146">
        <v>1716.3789289266185</v>
      </c>
      <c r="ER50" s="256">
        <v>-4.6588441451575265E-2</v>
      </c>
      <c r="ES50" s="256">
        <v>-4.5519858772249178E-2</v>
      </c>
      <c r="ET50" s="255">
        <v>34176.134985465775</v>
      </c>
      <c r="EU50" s="255">
        <v>2574.5683933899277</v>
      </c>
      <c r="EV50" s="292">
        <v>1</v>
      </c>
      <c r="EW50" s="255">
        <v>302669.91906265914</v>
      </c>
      <c r="EX50" s="119">
        <v>336846.05404812493</v>
      </c>
      <c r="EY50" s="295">
        <v>1716.3789289266185</v>
      </c>
      <c r="EZ50" s="189">
        <v>7.5277744353629938E-2</v>
      </c>
      <c r="FA50" s="189">
        <v>7.8183568700285866E-2</v>
      </c>
      <c r="FB50" s="263">
        <v>50098.290398489946</v>
      </c>
      <c r="FC50" s="263">
        <v>2574.5683933899277</v>
      </c>
      <c r="FD50" s="296">
        <v>1</v>
      </c>
      <c r="FE50" s="263">
        <v>302669.91906265914</v>
      </c>
      <c r="FF50" s="117">
        <v>352768.20946114906</v>
      </c>
      <c r="FG50" s="146">
        <v>1716.3789289266185</v>
      </c>
      <c r="FH50" s="256">
        <v>8.1950923262679616E-3</v>
      </c>
      <c r="FI50" s="256">
        <v>8.2287640133973383E-3</v>
      </c>
      <c r="FJ50" s="255">
        <v>74671.69428976989</v>
      </c>
      <c r="FK50" s="255">
        <v>2574.5683933899277</v>
      </c>
      <c r="FL50" s="292">
        <v>1</v>
      </c>
      <c r="FM50" s="255">
        <v>302669.91906265914</v>
      </c>
      <c r="FN50" s="119">
        <v>377341.61335242901</v>
      </c>
      <c r="FO50" s="295">
        <v>1716.3789289266185</v>
      </c>
      <c r="FP50" s="189">
        <v>-2.8783329644675681E-2</v>
      </c>
      <c r="FQ50" s="189">
        <v>-2.8373035579144834E-2</v>
      </c>
      <c r="FR50" s="263">
        <v>56913.315435684446</v>
      </c>
      <c r="FS50" s="263">
        <v>2574.5683933899277</v>
      </c>
      <c r="FT50" s="296">
        <v>2</v>
      </c>
      <c r="FU50" s="263">
        <v>121546.41024960917</v>
      </c>
      <c r="FV50" s="117">
        <v>178459.72568529361</v>
      </c>
      <c r="FW50" s="146">
        <v>1716.3789289266185</v>
      </c>
      <c r="FX50" s="256">
        <v>-3.2966917595014446E-2</v>
      </c>
      <c r="FY50" s="256">
        <v>-3.2429431379035534E-2</v>
      </c>
      <c r="FZ50" s="255">
        <v>38907.476886236967</v>
      </c>
      <c r="GA50" s="255">
        <v>2574.5683933899277</v>
      </c>
      <c r="GB50" s="292">
        <v>1</v>
      </c>
      <c r="GC50" s="255">
        <v>107928.02168236657</v>
      </c>
      <c r="GD50" s="119">
        <v>146835.49856860354</v>
      </c>
      <c r="GE50" s="295">
        <v>1716.3789289266185</v>
      </c>
      <c r="GF50" s="189">
        <v>5.6026607500734869E-2</v>
      </c>
      <c r="GG50" s="189">
        <v>5.7625824142129689E-2</v>
      </c>
      <c r="GH50" s="263">
        <v>32592.362361656087</v>
      </c>
      <c r="GI50" s="263">
        <v>2574.5683933899277</v>
      </c>
      <c r="GJ50" s="296">
        <v>2</v>
      </c>
      <c r="GK50" s="263">
        <v>302669.91906265914</v>
      </c>
      <c r="GL50" s="117">
        <v>335262.28142431524</v>
      </c>
      <c r="GM50" s="146">
        <v>1716.3789289266185</v>
      </c>
      <c r="GN50" s="256">
        <v>9.9496724638162365E-2</v>
      </c>
      <c r="GO50" s="256">
        <v>0.10461485272069404</v>
      </c>
      <c r="GP50" s="255">
        <v>51380.850409000159</v>
      </c>
      <c r="GQ50" s="255">
        <v>2574.5683933899277</v>
      </c>
      <c r="GR50" s="292">
        <v>2</v>
      </c>
      <c r="GS50" s="255">
        <v>101162.86043476086</v>
      </c>
      <c r="GT50" s="119">
        <v>152543.71084376101</v>
      </c>
      <c r="GU50" s="295">
        <v>1716.3789289266185</v>
      </c>
      <c r="GV50" s="189">
        <v>9.0674507955220543E-2</v>
      </c>
      <c r="GW50" s="189">
        <v>9.4912561923242267E-2</v>
      </c>
      <c r="GX50" s="263">
        <v>39476.852116036236</v>
      </c>
      <c r="GY50" s="263">
        <v>2574.5683933899277</v>
      </c>
      <c r="GZ50" s="296">
        <v>1</v>
      </c>
      <c r="HA50" s="263">
        <v>95570.235974244642</v>
      </c>
      <c r="HB50" s="117">
        <v>135047.08809028089</v>
      </c>
      <c r="HC50" s="146">
        <v>1716.3789289266185</v>
      </c>
      <c r="HD50" s="256">
        <v>4.182705588791219E-2</v>
      </c>
      <c r="HE50" s="256">
        <v>4.2714131886548046E-2</v>
      </c>
      <c r="HF50" s="255">
        <v>33728.476443799424</v>
      </c>
      <c r="HG50" s="255">
        <v>2574.5683933899277</v>
      </c>
      <c r="HH50" s="292">
        <v>2</v>
      </c>
      <c r="HI50" s="255">
        <v>302669.91906265914</v>
      </c>
      <c r="HJ50" s="119">
        <v>336398.39550645859</v>
      </c>
      <c r="HK50" s="295">
        <v>1716.3789289266185</v>
      </c>
      <c r="HL50" s="189">
        <v>-7.4774841828990348E-3</v>
      </c>
      <c r="HM50" s="189">
        <v>-7.4495973491227607E-3</v>
      </c>
      <c r="HN50" s="263">
        <v>43848.533744135508</v>
      </c>
      <c r="HO50" s="263">
        <v>2574.5683933899277</v>
      </c>
      <c r="HP50" s="296">
        <v>2</v>
      </c>
      <c r="HQ50" s="263">
        <v>302669.91906265914</v>
      </c>
      <c r="HR50" s="117">
        <v>346518.45280679467</v>
      </c>
      <c r="HS50" s="146">
        <v>1716.3789289266185</v>
      </c>
      <c r="HT50" s="256">
        <v>7.6749298163036762E-3</v>
      </c>
      <c r="HU50" s="256">
        <v>7.7044575829861017E-3</v>
      </c>
      <c r="HV50" s="255">
        <v>32860.162087915356</v>
      </c>
      <c r="HW50" s="255">
        <v>2574.5683933899277</v>
      </c>
      <c r="HX50" s="292">
        <v>2</v>
      </c>
      <c r="HY50" s="255">
        <v>302669.91906265914</v>
      </c>
      <c r="HZ50" s="119">
        <v>335530.08115057449</v>
      </c>
      <c r="IA50" s="295">
        <v>1716.3789289266185</v>
      </c>
      <c r="IB50" s="189">
        <v>6.8714542368054105E-2</v>
      </c>
      <c r="IC50" s="189">
        <v>7.1130403154705535E-2</v>
      </c>
      <c r="ID50" s="263">
        <v>30808.511613973198</v>
      </c>
      <c r="IE50" s="263">
        <v>2574.5683933899277</v>
      </c>
      <c r="IF50" s="296">
        <v>2</v>
      </c>
      <c r="IG50" s="263">
        <v>168803.0007186415</v>
      </c>
      <c r="IH50" s="117">
        <v>199611.51233261469</v>
      </c>
      <c r="II50" s="146">
        <v>1716.3789289266185</v>
      </c>
      <c r="IJ50" s="256">
        <v>-6.2163978520145312E-3</v>
      </c>
      <c r="IK50" s="256">
        <v>-6.1971160260768654E-3</v>
      </c>
      <c r="IL50" s="255">
        <v>42812.81069112305</v>
      </c>
      <c r="IM50" s="255">
        <v>2574.5683933899277</v>
      </c>
      <c r="IN50" s="292">
        <v>2</v>
      </c>
      <c r="IO50" s="255">
        <v>90100.750288939191</v>
      </c>
      <c r="IP50" s="119">
        <v>132913.56098006223</v>
      </c>
      <c r="IQ50" s="295">
        <v>1716.3789289266185</v>
      </c>
      <c r="IR50" s="189">
        <v>6.1901447226543616E-2</v>
      </c>
      <c r="IS50" s="189">
        <v>6.385749345488434E-2</v>
      </c>
      <c r="IT50" s="263">
        <v>46900.804150807213</v>
      </c>
      <c r="IU50" s="263">
        <v>2574.5683933899277</v>
      </c>
      <c r="IV50" s="296">
        <v>2</v>
      </c>
      <c r="IW50" s="263">
        <v>302669.91906265914</v>
      </c>
      <c r="IX50" s="117">
        <v>349570.72321346635</v>
      </c>
      <c r="IY50" s="146">
        <v>1716.3789289266185</v>
      </c>
      <c r="IZ50" s="256">
        <v>2.6982554172649095E-2</v>
      </c>
      <c r="JA50" s="256">
        <v>2.7349879638518759E-2</v>
      </c>
      <c r="JB50" s="255">
        <v>57180.741693426055</v>
      </c>
      <c r="JC50" s="255">
        <v>2574.5683933899277</v>
      </c>
      <c r="JD50" s="292">
        <v>2</v>
      </c>
      <c r="JE50" s="255">
        <v>302669.91906265914</v>
      </c>
      <c r="JF50" s="119">
        <v>359850.66075608518</v>
      </c>
      <c r="JG50" s="295">
        <v>1716.3789289266185</v>
      </c>
      <c r="JH50" s="189">
        <v>6.5559738103350085E-2</v>
      </c>
      <c r="JI50" s="189">
        <v>6.7756521157729788E-2</v>
      </c>
      <c r="JJ50" s="263">
        <v>48276.310060575757</v>
      </c>
      <c r="JK50" s="263">
        <v>2574.5683933899277</v>
      </c>
      <c r="JL50" s="296">
        <v>1</v>
      </c>
      <c r="JM50" s="263">
        <v>58120.230120734188</v>
      </c>
      <c r="JN50" s="117">
        <v>106396.54018130995</v>
      </c>
      <c r="JO50" s="146">
        <v>1716.3789289266185</v>
      </c>
      <c r="JP50" s="256">
        <v>3.8998542410014367E-2</v>
      </c>
      <c r="JQ50" s="256">
        <v>3.9768968092217971E-2</v>
      </c>
      <c r="JR50" s="255">
        <v>45410.484372528175</v>
      </c>
      <c r="JS50" s="255">
        <v>2574.5683933899277</v>
      </c>
      <c r="JT50" s="292">
        <v>2</v>
      </c>
      <c r="JU50" s="255">
        <v>98245.014574881599</v>
      </c>
      <c r="JV50" s="119">
        <v>143655.49894740977</v>
      </c>
      <c r="JW50" s="295">
        <v>1716.3789289266185</v>
      </c>
      <c r="JX50" s="189">
        <v>1.4215606422738843E-2</v>
      </c>
      <c r="JY50" s="189">
        <v>1.4317128651979205E-2</v>
      </c>
      <c r="JZ50" s="263">
        <v>47598.597971352938</v>
      </c>
      <c r="KA50" s="263">
        <v>2574.5683933899277</v>
      </c>
      <c r="KB50" s="296">
        <v>1</v>
      </c>
      <c r="KC50" s="263">
        <v>302669.91906265914</v>
      </c>
      <c r="KD50" s="117">
        <v>350268.51703401207</v>
      </c>
      <c r="KE50" s="146">
        <v>1716.3789289266185</v>
      </c>
      <c r="KF50" s="256">
        <v>-3.9546767011965987E-2</v>
      </c>
      <c r="KG50" s="256">
        <v>-3.8775000681636529E-2</v>
      </c>
      <c r="KH50" s="255">
        <v>30994.091972892278</v>
      </c>
      <c r="KI50" s="255">
        <v>2574.5683933899277</v>
      </c>
      <c r="KJ50" s="292">
        <v>2</v>
      </c>
      <c r="KK50" s="255">
        <v>302669.91906265914</v>
      </c>
      <c r="KL50" s="119">
        <v>333664.01103555143</v>
      </c>
      <c r="KM50" s="295">
        <v>1716.3789289266185</v>
      </c>
      <c r="KN50" s="189">
        <v>-2.8526578753935546E-2</v>
      </c>
      <c r="KO50" s="189">
        <v>-2.8123537462501402E-2</v>
      </c>
      <c r="KP50" s="263">
        <v>36910.849989879673</v>
      </c>
      <c r="KQ50" s="263">
        <v>2574.5683933899277</v>
      </c>
      <c r="KR50" s="296">
        <v>1</v>
      </c>
      <c r="KS50" s="263">
        <v>88321.869753220817</v>
      </c>
      <c r="KT50" s="117">
        <v>125232.71974310049</v>
      </c>
      <c r="KU50" s="146">
        <v>1716.3789289266185</v>
      </c>
      <c r="KV50" s="256">
        <v>-2.4711702544624476E-2</v>
      </c>
      <c r="KW50" s="256">
        <v>-2.4408868070283862E-2</v>
      </c>
      <c r="KX50" s="255">
        <v>52927.864182747893</v>
      </c>
      <c r="KY50" s="255">
        <v>2574.5683933899277</v>
      </c>
      <c r="KZ50" s="292">
        <v>1</v>
      </c>
      <c r="LA50" s="255">
        <v>302669.91906265914</v>
      </c>
      <c r="LB50" s="119">
        <v>355597.78324540704</v>
      </c>
      <c r="LC50" s="295">
        <v>1716.3789289266185</v>
      </c>
      <c r="LD50" s="189">
        <v>4.3925581661225843E-2</v>
      </c>
      <c r="LE50" s="189">
        <v>4.4904591931075544E-2</v>
      </c>
      <c r="LF50" s="263">
        <v>61933.116878517554</v>
      </c>
      <c r="LG50" s="263">
        <v>2574.5683933899277</v>
      </c>
      <c r="LH50" s="296">
        <v>2</v>
      </c>
      <c r="LI50" s="263">
        <v>302669.91906265914</v>
      </c>
      <c r="LJ50" s="117">
        <v>364603.0359411767</v>
      </c>
      <c r="LK50" s="146">
        <v>1716.3789289266185</v>
      </c>
      <c r="LL50" s="256">
        <v>5.872319446423406E-2</v>
      </c>
      <c r="LM50" s="256">
        <v>6.0481652916560602E-2</v>
      </c>
      <c r="LN50" s="255">
        <v>60858.875225182346</v>
      </c>
      <c r="LO50" s="255">
        <v>2574.5683933899277</v>
      </c>
      <c r="LP50" s="292">
        <v>1</v>
      </c>
      <c r="LQ50" s="255">
        <v>302669.91906265914</v>
      </c>
      <c r="LR50" s="119">
        <v>363528.79428784148</v>
      </c>
      <c r="LS50" s="295">
        <v>1716.3789289266185</v>
      </c>
      <c r="LT50" s="189">
        <v>1.5830229577112474E-2</v>
      </c>
      <c r="LU50" s="189">
        <v>1.5956191452065394E-2</v>
      </c>
      <c r="LV50" s="263">
        <v>49520.224161991791</v>
      </c>
      <c r="LW50" s="263">
        <v>2574.5683933899277</v>
      </c>
      <c r="LX50" s="296">
        <v>2</v>
      </c>
      <c r="LY50" s="263">
        <v>302669.91906265914</v>
      </c>
      <c r="LZ50" s="117">
        <v>352190.14322465094</v>
      </c>
      <c r="MA50" s="146">
        <v>1716.3789289266185</v>
      </c>
      <c r="MB50" s="256">
        <v>2.209965992749648E-2</v>
      </c>
      <c r="MC50" s="256">
        <v>2.2345666288565269E-2</v>
      </c>
      <c r="MD50" s="255">
        <v>32698.807458175812</v>
      </c>
      <c r="ME50" s="255">
        <v>2574.5683933899277</v>
      </c>
      <c r="MF50" s="292">
        <v>2</v>
      </c>
      <c r="MG50" s="255">
        <v>302669.91906265914</v>
      </c>
      <c r="MH50" s="119">
        <v>335368.72652083496</v>
      </c>
      <c r="MI50" s="295">
        <v>1716.3789289266185</v>
      </c>
      <c r="MJ50" s="189">
        <v>-4.2285532508609537E-2</v>
      </c>
      <c r="MK50" s="189">
        <v>-4.1403968837354421E-2</v>
      </c>
      <c r="ML50" s="263">
        <v>64138.062900379336</v>
      </c>
      <c r="MM50" s="263">
        <v>2574.5683933899277</v>
      </c>
      <c r="MN50" s="296">
        <v>1</v>
      </c>
      <c r="MO50" s="263">
        <v>302669.91906265914</v>
      </c>
      <c r="MP50" s="117">
        <v>366807.9819630385</v>
      </c>
      <c r="MQ50" s="146">
        <v>1716.3789289266185</v>
      </c>
      <c r="MR50" s="256">
        <v>1.0057498591259994E-2</v>
      </c>
      <c r="MS50" s="256">
        <v>1.0108245215566747E-2</v>
      </c>
      <c r="MT50" s="255">
        <v>50659.895638238544</v>
      </c>
      <c r="MU50" s="255">
        <v>2574.5683933899277</v>
      </c>
      <c r="MV50" s="292">
        <v>2</v>
      </c>
      <c r="MW50" s="255">
        <v>218189.06713758598</v>
      </c>
      <c r="MX50" s="119">
        <v>268848.96277582453</v>
      </c>
      <c r="MY50" s="295">
        <v>1716.3789289266185</v>
      </c>
      <c r="MZ50" s="189">
        <v>3.2111962424001224E-2</v>
      </c>
      <c r="NA50" s="189">
        <v>3.2633114939682795E-2</v>
      </c>
      <c r="NB50" s="263">
        <v>40216.15355290634</v>
      </c>
      <c r="NC50" s="263">
        <v>2574.5683933899277</v>
      </c>
      <c r="ND50" s="296">
        <v>1</v>
      </c>
      <c r="NE50" s="263">
        <v>302669.91906265914</v>
      </c>
      <c r="NF50" s="117">
        <v>342886.0726155655</v>
      </c>
      <c r="NG50" s="146">
        <v>1716.3789289266185</v>
      </c>
      <c r="NH50" s="256">
        <v>-5.1854370393719082E-2</v>
      </c>
      <c r="NI50" s="256">
        <v>-5.0532872700837395E-2</v>
      </c>
      <c r="NJ50" s="255">
        <v>66670.337173234613</v>
      </c>
      <c r="NK50" s="255">
        <v>2574.5683933899277</v>
      </c>
      <c r="NL50" s="292">
        <v>2</v>
      </c>
      <c r="NM50" s="255">
        <v>302669.91906265914</v>
      </c>
      <c r="NN50" s="119">
        <v>369340.25623589376</v>
      </c>
      <c r="NO50" s="295">
        <v>1716.3789289266185</v>
      </c>
      <c r="NP50" s="189">
        <v>1.5159578339026527E-3</v>
      </c>
      <c r="NQ50" s="189">
        <v>1.5171074788440375E-3</v>
      </c>
      <c r="NR50" s="263">
        <v>57663.212782814466</v>
      </c>
      <c r="NS50" s="263">
        <v>2574.5683933899277</v>
      </c>
      <c r="NT50" s="296">
        <v>2</v>
      </c>
      <c r="NU50" s="263">
        <v>302669.91906265914</v>
      </c>
      <c r="NV50" s="117">
        <v>360333.1318454736</v>
      </c>
      <c r="NW50" s="146">
        <v>1716.3789289266185</v>
      </c>
      <c r="NX50" s="256">
        <v>8.8724551788812653E-2</v>
      </c>
      <c r="NY50" s="256">
        <v>9.2779610678007662E-2</v>
      </c>
      <c r="NZ50" s="255">
        <v>40389.014583404765</v>
      </c>
      <c r="OA50" s="255">
        <v>2574.5683933899277</v>
      </c>
      <c r="OB50" s="292">
        <v>2</v>
      </c>
      <c r="OC50" s="255">
        <v>302669.91906265914</v>
      </c>
      <c r="OD50" s="119">
        <v>343058.9336460639</v>
      </c>
      <c r="OE50" s="295">
        <v>1716.3789289266185</v>
      </c>
      <c r="OF50" s="189">
        <v>1.3180595712976131E-2</v>
      </c>
      <c r="OG50" s="189">
        <v>1.326784266551595E-2</v>
      </c>
      <c r="OH50" s="263">
        <v>43297.786213331761</v>
      </c>
      <c r="OI50" s="263">
        <v>2574.5683933899277</v>
      </c>
      <c r="OJ50" s="296">
        <v>2</v>
      </c>
      <c r="OK50" s="263">
        <v>302669.91906265914</v>
      </c>
      <c r="OL50" s="117">
        <v>345967.70527599088</v>
      </c>
      <c r="OM50" s="146">
        <v>1716.3789289266185</v>
      </c>
      <c r="ON50" s="256">
        <v>4.7146012432999526E-2</v>
      </c>
      <c r="OO50" s="256">
        <v>4.8275059097612649E-2</v>
      </c>
      <c r="OP50" s="255">
        <v>45537.799711422318</v>
      </c>
      <c r="OQ50" s="255">
        <v>2574.5683933899277</v>
      </c>
      <c r="OR50" s="292">
        <v>1</v>
      </c>
      <c r="OS50" s="255">
        <v>93189.692541851487</v>
      </c>
      <c r="OT50" s="119">
        <v>138727.49225327381</v>
      </c>
      <c r="OU50" s="295">
        <v>1716.3789289266185</v>
      </c>
      <c r="OV50" s="189">
        <v>-0.13069740201781896</v>
      </c>
      <c r="OW50" s="189">
        <v>-0.12251674111498201</v>
      </c>
      <c r="OX50" s="263">
        <v>36806.751308337203</v>
      </c>
      <c r="OY50" s="263">
        <v>2574.5683933899277</v>
      </c>
      <c r="OZ50" s="296">
        <v>1</v>
      </c>
      <c r="PA50" s="263">
        <v>302669.91906265914</v>
      </c>
      <c r="PB50" s="117">
        <v>339476.67037099635</v>
      </c>
      <c r="PC50" s="146">
        <v>1716.3789289266185</v>
      </c>
      <c r="PD50" s="256">
        <v>9.1974422966573363E-2</v>
      </c>
      <c r="PE50" s="256">
        <v>9.6336780679724177E-2</v>
      </c>
      <c r="PF50" s="255">
        <v>44190.294382497625</v>
      </c>
      <c r="PG50" s="255">
        <v>2574.5683933899277</v>
      </c>
      <c r="PH50" s="292">
        <v>1</v>
      </c>
      <c r="PI50" s="255">
        <v>107928.02168236657</v>
      </c>
      <c r="PJ50" s="119">
        <v>152118.31606486419</v>
      </c>
      <c r="PK50" s="295">
        <v>1716.3789289266185</v>
      </c>
      <c r="PL50" s="189">
        <v>-1.2523229804812231E-2</v>
      </c>
      <c r="PM50" s="189">
        <v>-1.2445140479202754E-2</v>
      </c>
      <c r="PN50" s="263">
        <v>53207.685389856299</v>
      </c>
      <c r="PO50" s="263">
        <v>2574.5683933899277</v>
      </c>
      <c r="PP50" s="296">
        <v>2</v>
      </c>
      <c r="PQ50" s="263">
        <v>139454.83963374523</v>
      </c>
      <c r="PR50" s="117">
        <v>192662.52502360154</v>
      </c>
      <c r="PS50" s="146">
        <v>1716.3789289266185</v>
      </c>
      <c r="PT50" s="256">
        <v>-1.0561086313287449E-2</v>
      </c>
      <c r="PU50" s="256">
        <v>-1.0505513848483639E-2</v>
      </c>
      <c r="PV50" s="255">
        <v>72174.400943172659</v>
      </c>
      <c r="PW50" s="255">
        <v>2574.5683933899277</v>
      </c>
      <c r="PX50" s="292">
        <v>1</v>
      </c>
      <c r="PY50" s="255">
        <v>94345.29614980935</v>
      </c>
      <c r="PZ50" s="119">
        <v>166519.69709298201</v>
      </c>
      <c r="QA50" s="295">
        <v>1716.3789289266185</v>
      </c>
      <c r="QB50" s="189">
        <v>-9.4328155364944502E-2</v>
      </c>
      <c r="QC50" s="189">
        <v>-9.0015902924310609E-2</v>
      </c>
      <c r="QD50" s="263">
        <v>37863.106095602248</v>
      </c>
      <c r="QE50" s="263">
        <v>2574.5683933899277</v>
      </c>
      <c r="QF50" s="296">
        <v>1</v>
      </c>
      <c r="QG50" s="263">
        <v>136156.3550103039</v>
      </c>
      <c r="QH50" s="117">
        <v>174019.46110590614</v>
      </c>
      <c r="QI50" s="146">
        <v>1716.3789289266185</v>
      </c>
      <c r="QJ50" s="256">
        <v>-2.0702136030121349E-2</v>
      </c>
      <c r="QK50" s="256">
        <v>-2.0489317938464979E-2</v>
      </c>
      <c r="QL50" s="255">
        <v>49249.29169224522</v>
      </c>
      <c r="QM50" s="255">
        <v>2574.5683933899277</v>
      </c>
      <c r="QN50" s="292">
        <v>1</v>
      </c>
      <c r="QO50" s="255">
        <v>302669.91906265914</v>
      </c>
      <c r="QP50" s="119">
        <v>351919.21075490437</v>
      </c>
      <c r="QQ50" s="295">
        <v>1716.3789289266185</v>
      </c>
      <c r="QR50" s="189">
        <v>-7.1462041902846532E-3</v>
      </c>
      <c r="QS50" s="189">
        <v>-7.1207307886149707E-3</v>
      </c>
      <c r="QT50" s="263">
        <v>32273.981221907765</v>
      </c>
      <c r="QU50" s="263">
        <v>2574.5683933899277</v>
      </c>
      <c r="QV50" s="296">
        <v>2</v>
      </c>
      <c r="QW50" s="263">
        <v>302669.91906265914</v>
      </c>
      <c r="QX50" s="117">
        <v>334943.90028456692</v>
      </c>
      <c r="QY50" s="146">
        <v>1716.3789289266185</v>
      </c>
      <c r="QZ50" s="256">
        <v>-3.4184852485961779E-2</v>
      </c>
      <c r="RA50" s="256">
        <v>-3.3607151994915374E-2</v>
      </c>
      <c r="RB50" s="255">
        <v>29401.565575161068</v>
      </c>
      <c r="RC50" s="255">
        <v>2574.5683933899277</v>
      </c>
      <c r="RD50" s="292">
        <v>1</v>
      </c>
      <c r="RE50" s="255">
        <v>302669.91906265914</v>
      </c>
      <c r="RF50" s="119">
        <v>332071.48463782022</v>
      </c>
      <c r="RG50" s="295">
        <v>1716.3789289266185</v>
      </c>
      <c r="RH50" s="189">
        <v>-5.254997727352477E-2</v>
      </c>
      <c r="RI50" s="189">
        <v>-5.1193098911167079E-2</v>
      </c>
      <c r="RJ50" s="263">
        <v>36884.046645452247</v>
      </c>
      <c r="RK50" s="263">
        <v>2574.5683933899277</v>
      </c>
      <c r="RL50" s="296">
        <v>2</v>
      </c>
      <c r="RM50" s="263">
        <v>302669.91906265914</v>
      </c>
      <c r="RN50" s="117">
        <v>339553.96570811141</v>
      </c>
      <c r="RO50" s="146">
        <v>1716.3789289266185</v>
      </c>
      <c r="RP50" s="256">
        <v>2.8271605745531062E-2</v>
      </c>
      <c r="RQ50" s="256">
        <v>2.8675040533638452E-2</v>
      </c>
      <c r="RR50" s="255">
        <v>41291.181700459871</v>
      </c>
      <c r="RS50" s="255">
        <v>2574.5683933899277</v>
      </c>
      <c r="RT50" s="292">
        <v>2</v>
      </c>
      <c r="RU50" s="255">
        <v>302669.91906265914</v>
      </c>
      <c r="RV50" s="119">
        <v>343961.100763119</v>
      </c>
      <c r="RW50" s="295">
        <v>1716.3789289266185</v>
      </c>
      <c r="RX50" s="189">
        <v>3.7147119520906394E-2</v>
      </c>
      <c r="RY50" s="189">
        <v>3.7845696968774822E-2</v>
      </c>
      <c r="RZ50" s="263">
        <v>45754.312451781203</v>
      </c>
      <c r="SA50" s="263">
        <v>2574.5683933899277</v>
      </c>
      <c r="SB50" s="296">
        <v>1</v>
      </c>
      <c r="SC50" s="263">
        <v>302669.91906265914</v>
      </c>
      <c r="SD50" s="117">
        <v>348424.23151444033</v>
      </c>
      <c r="SE50" s="146">
        <v>1716.3789289266185</v>
      </c>
      <c r="SF50" s="256">
        <v>-3.3581436563048577E-3</v>
      </c>
      <c r="SG50" s="256">
        <v>-3.3525113983043919E-3</v>
      </c>
      <c r="SH50" s="255">
        <v>45479.010515782284</v>
      </c>
      <c r="SI50" s="255">
        <v>2574.5683933899277</v>
      </c>
      <c r="SJ50" s="292">
        <v>2</v>
      </c>
      <c r="SK50" s="255">
        <v>139454.83963374523</v>
      </c>
      <c r="SL50" s="119">
        <v>184933.85014952751</v>
      </c>
      <c r="SM50" s="295">
        <v>1716.3789289266185</v>
      </c>
      <c r="SN50" s="189">
        <v>-1.5755059008098291E-2</v>
      </c>
      <c r="SO50" s="189">
        <v>-1.5631597298477073E-2</v>
      </c>
      <c r="SP50" s="263">
        <v>35370.101503440128</v>
      </c>
      <c r="SQ50" s="263">
        <v>2574.5683933899277</v>
      </c>
      <c r="SR50" s="296">
        <v>1</v>
      </c>
      <c r="SS50" s="263">
        <v>94345.29614980935</v>
      </c>
      <c r="ST50" s="117">
        <v>129715.39765324947</v>
      </c>
      <c r="SU50" s="146">
        <v>1716.3789289266185</v>
      </c>
      <c r="SV50" s="256">
        <v>2.9493855554309955E-2</v>
      </c>
      <c r="SW50" s="256">
        <v>2.9933107084408661E-2</v>
      </c>
      <c r="SX50" s="255">
        <v>35590.390336691678</v>
      </c>
      <c r="SY50" s="255">
        <v>2574.5683933899277</v>
      </c>
      <c r="SZ50" s="292">
        <v>1</v>
      </c>
      <c r="TA50" s="255">
        <v>302669.91906265914</v>
      </c>
      <c r="TB50" s="119">
        <v>338260.30939935084</v>
      </c>
      <c r="TC50" s="295">
        <v>1716.3789289266185</v>
      </c>
      <c r="TD50" s="189">
        <v>-2.0899421432349317E-2</v>
      </c>
      <c r="TE50" s="189">
        <v>-2.0682542036588369E-2</v>
      </c>
      <c r="TF50" s="263">
        <v>32865.971857877928</v>
      </c>
      <c r="TG50" s="263">
        <v>2574.5683933899277</v>
      </c>
      <c r="TH50" s="296">
        <v>1</v>
      </c>
      <c r="TI50" s="263">
        <v>302669.91906265914</v>
      </c>
      <c r="TJ50" s="117">
        <v>335535.89092053706</v>
      </c>
      <c r="TK50" s="146">
        <v>1716.3789289266185</v>
      </c>
      <c r="TL50" s="256">
        <v>4.0446585484900641E-2</v>
      </c>
      <c r="TM50" s="256">
        <v>4.1275688981042169E-2</v>
      </c>
      <c r="TN50" s="255">
        <v>52267.580241726893</v>
      </c>
      <c r="TO50" s="255">
        <v>2574.5683933899277</v>
      </c>
      <c r="TP50" s="292">
        <v>2</v>
      </c>
      <c r="TQ50" s="255">
        <v>302669.91906265914</v>
      </c>
      <c r="TR50" s="119">
        <v>354937.49930438603</v>
      </c>
      <c r="TS50" s="295">
        <v>1716.3789289266185</v>
      </c>
      <c r="TT50" s="189">
        <v>3.7674399587536239E-2</v>
      </c>
      <c r="TU50" s="189">
        <v>3.8393076615530264E-2</v>
      </c>
      <c r="TV50" s="263">
        <v>62933.893087504315</v>
      </c>
      <c r="TW50" s="263">
        <v>2574.5683933899277</v>
      </c>
      <c r="TX50" s="296">
        <v>1</v>
      </c>
      <c r="TY50" s="263">
        <v>302669.91906265914</v>
      </c>
      <c r="TZ50" s="117">
        <v>365603.81215016346</v>
      </c>
      <c r="UA50" s="146">
        <v>1716.3789289266185</v>
      </c>
      <c r="UB50" s="256">
        <v>2.922611519251694E-2</v>
      </c>
      <c r="UC50" s="256">
        <v>2.9657389333727524E-2</v>
      </c>
      <c r="UD50" s="255">
        <v>35900.655813087295</v>
      </c>
      <c r="UE50" s="255">
        <v>2574.5683933899277</v>
      </c>
      <c r="UF50" s="292">
        <v>2</v>
      </c>
      <c r="UG50" s="255">
        <v>133044.57706366104</v>
      </c>
      <c r="UH50" s="119">
        <v>168945.23287674834</v>
      </c>
      <c r="UI50" s="295">
        <v>1716.3789289266185</v>
      </c>
      <c r="UJ50" s="189">
        <v>-2.3039475684702916E-2</v>
      </c>
      <c r="UK50" s="189">
        <v>-2.2776093570965772E-2</v>
      </c>
      <c r="UL50" s="263">
        <v>41395.436654859092</v>
      </c>
      <c r="UM50" s="263">
        <v>2574.5683933899277</v>
      </c>
      <c r="UN50" s="296">
        <v>2</v>
      </c>
      <c r="UO50" s="263">
        <v>302669.91906265914</v>
      </c>
      <c r="UP50" s="117">
        <v>344065.35571751825</v>
      </c>
      <c r="UQ50" s="146">
        <v>1716.3789289266185</v>
      </c>
      <c r="UR50" s="256">
        <v>1.4449482701759619E-2</v>
      </c>
      <c r="US50" s="256">
        <v>1.455438111055507E-2</v>
      </c>
      <c r="UT50" s="255">
        <v>44692.334205530839</v>
      </c>
      <c r="UU50" s="255">
        <v>2574.5683933899277</v>
      </c>
      <c r="UV50" s="292">
        <v>1</v>
      </c>
      <c r="UW50" s="255">
        <v>302669.91906265914</v>
      </c>
      <c r="UX50" s="119">
        <v>347362.25326818996</v>
      </c>
      <c r="UY50" s="295">
        <v>1716.3789289266185</v>
      </c>
      <c r="UZ50" s="189">
        <v>-4.0744709817391284E-2</v>
      </c>
      <c r="VA50" s="189">
        <v>-3.9925803818172678E-2</v>
      </c>
      <c r="VB50" s="263">
        <v>49404.302257110394</v>
      </c>
      <c r="VC50" s="263">
        <v>2574.5683933899277</v>
      </c>
      <c r="VD50" s="296">
        <v>2</v>
      </c>
      <c r="VE50" s="263">
        <v>302669.91906265914</v>
      </c>
      <c r="VF50" s="117">
        <v>352074.22131976951</v>
      </c>
      <c r="VG50" s="146">
        <v>1716.3789289266185</v>
      </c>
      <c r="VH50" s="256">
        <v>-7.5994987077957462E-3</v>
      </c>
      <c r="VI50" s="256">
        <v>-7.5706955269196907E-3</v>
      </c>
      <c r="VJ50" s="255">
        <v>53918.913103251216</v>
      </c>
      <c r="VK50" s="255">
        <v>2574.5683933899277</v>
      </c>
      <c r="VL50" s="292">
        <v>1</v>
      </c>
      <c r="VM50" s="255">
        <v>302669.91906265914</v>
      </c>
      <c r="VN50" s="119">
        <v>356588.83216591034</v>
      </c>
      <c r="VO50" s="295">
        <v>1716.3789289266185</v>
      </c>
      <c r="VP50" s="189">
        <v>6.7955389045013317E-3</v>
      </c>
      <c r="VQ50" s="189">
        <v>6.8186809702395212E-3</v>
      </c>
      <c r="VR50" s="263">
        <v>36414.018167873233</v>
      </c>
      <c r="VS50" s="263">
        <v>2574.5683933899277</v>
      </c>
      <c r="VT50" s="296">
        <v>2</v>
      </c>
      <c r="VU50" s="263">
        <v>302669.91906265914</v>
      </c>
      <c r="VV50" s="117">
        <v>339083.93723053241</v>
      </c>
      <c r="VW50" s="146">
        <v>1716.3789289266185</v>
      </c>
      <c r="VX50" s="256">
        <v>7.1684893597991475E-2</v>
      </c>
      <c r="VY50" s="256">
        <v>7.4316766631706166E-2</v>
      </c>
      <c r="VZ50" s="255">
        <v>49051.75414488509</v>
      </c>
      <c r="WA50" s="255">
        <v>2574.5683933899277</v>
      </c>
      <c r="WB50" s="292">
        <v>2</v>
      </c>
      <c r="WC50" s="255">
        <v>121546.41024960917</v>
      </c>
      <c r="WD50" s="119">
        <v>170598.16439449426</v>
      </c>
      <c r="WE50" s="295">
        <v>1716.3789289266185</v>
      </c>
      <c r="WF50" s="189">
        <v>1.4103108097004257E-2</v>
      </c>
      <c r="WG50" s="189">
        <v>1.4203026091535786E-2</v>
      </c>
      <c r="WH50" s="263">
        <v>39811.333877789031</v>
      </c>
      <c r="WI50" s="263">
        <v>2574.5683933899277</v>
      </c>
      <c r="WJ50" s="296">
        <v>1</v>
      </c>
      <c r="WK50" s="263">
        <v>302669.91906265914</v>
      </c>
      <c r="WL50" s="117">
        <v>342481.25294044818</v>
      </c>
      <c r="WM50" s="146">
        <v>1716.3789289266185</v>
      </c>
      <c r="WN50" s="256">
        <v>-6.6836658082384301E-2</v>
      </c>
      <c r="WO50" s="256">
        <v>-6.4652029609236661E-2</v>
      </c>
      <c r="WP50" s="255">
        <v>28993.170038397664</v>
      </c>
      <c r="WQ50" s="255">
        <v>2574.5683933899277</v>
      </c>
      <c r="WR50" s="292">
        <v>2</v>
      </c>
      <c r="WS50" s="255">
        <v>302669.91906265914</v>
      </c>
      <c r="WT50" s="119">
        <v>331663.0891010568</v>
      </c>
      <c r="WU50" s="295">
        <v>1716.3789289266185</v>
      </c>
      <c r="WV50" s="189">
        <v>-1.5553619597746836E-2</v>
      </c>
      <c r="WW50" s="189">
        <v>-1.5433286734757301E-2</v>
      </c>
      <c r="WX50" s="263">
        <v>40518.087956290859</v>
      </c>
      <c r="WY50" s="263">
        <v>2574.5683933899277</v>
      </c>
      <c r="WZ50" s="296">
        <v>2</v>
      </c>
      <c r="XA50" s="263">
        <v>94345.29614980935</v>
      </c>
      <c r="XB50" s="117">
        <v>134863.38410610022</v>
      </c>
      <c r="XC50" s="146">
        <v>1716.3789289266185</v>
      </c>
      <c r="XD50" s="256">
        <v>2.5032159436751418E-2</v>
      </c>
      <c r="XE50" s="256">
        <v>2.5348094611408856E-2</v>
      </c>
      <c r="XF50" s="255">
        <v>48280.666628482897</v>
      </c>
      <c r="XG50" s="255">
        <v>2574.5683933899277</v>
      </c>
      <c r="XH50" s="292">
        <v>2</v>
      </c>
      <c r="XI50" s="255">
        <v>302669.91906265914</v>
      </c>
      <c r="XJ50" s="119">
        <v>350950.58569114201</v>
      </c>
      <c r="XK50" s="295">
        <v>1716.3789289266185</v>
      </c>
      <c r="XL50" s="189">
        <v>1.0369469956295438E-2</v>
      </c>
      <c r="XM50" s="189">
        <v>1.0423419223736685E-2</v>
      </c>
      <c r="XN50" s="263">
        <v>43781.064659658361</v>
      </c>
      <c r="XO50" s="263">
        <v>2574.5683933899277</v>
      </c>
      <c r="XP50" s="296">
        <v>2</v>
      </c>
      <c r="XQ50" s="263">
        <v>302669.91906265914</v>
      </c>
      <c r="XR50" s="117">
        <v>346450.9837223175</v>
      </c>
      <c r="XS50" s="146">
        <v>1716.3789289266185</v>
      </c>
      <c r="XT50" s="256">
        <v>5.3019421519235187E-2</v>
      </c>
      <c r="XU50" s="256">
        <v>5.4450123943855067E-2</v>
      </c>
      <c r="XV50" s="255">
        <v>42409.737074690791</v>
      </c>
      <c r="XW50" s="255">
        <v>2574.5683933899277</v>
      </c>
      <c r="XX50" s="292">
        <v>2</v>
      </c>
      <c r="XY50" s="255">
        <v>302669.91906265914</v>
      </c>
      <c r="XZ50" s="119">
        <v>345079.65613734996</v>
      </c>
      <c r="YA50" s="295">
        <v>1716.3789289266185</v>
      </c>
      <c r="YB50" s="189">
        <v>-2.9789445881871868E-2</v>
      </c>
      <c r="YC50" s="189">
        <v>-2.9350113635075559E-2</v>
      </c>
      <c r="YD50" s="263">
        <v>29250.164023583937</v>
      </c>
      <c r="YE50" s="263">
        <v>2574.5683933899277</v>
      </c>
      <c r="YF50" s="296">
        <v>1</v>
      </c>
      <c r="YG50" s="263">
        <v>93189.692541851487</v>
      </c>
      <c r="YH50" s="117">
        <v>122439.85656543542</v>
      </c>
      <c r="YI50" s="146">
        <v>1716.3789289266185</v>
      </c>
      <c r="YJ50" s="256">
        <v>1.4989361610969545E-2</v>
      </c>
      <c r="YK50" s="256">
        <v>1.5102265505470447E-2</v>
      </c>
      <c r="YL50" s="255">
        <v>42807.220101508377</v>
      </c>
      <c r="YM50" s="255">
        <v>2574.5683933899277</v>
      </c>
      <c r="YN50" s="292">
        <v>1</v>
      </c>
      <c r="YO50" s="255">
        <v>302669.91906265914</v>
      </c>
      <c r="YP50" s="119">
        <v>345477.13916416751</v>
      </c>
      <c r="YQ50" s="295">
        <v>1716.3789289266185</v>
      </c>
      <c r="YR50" s="189">
        <v>1.5152484041415809E-2</v>
      </c>
      <c r="YS50" s="189">
        <v>1.526786496029664E-2</v>
      </c>
      <c r="YT50" s="263">
        <v>45340.505627216458</v>
      </c>
      <c r="YU50" s="263">
        <v>2574.5683933899277</v>
      </c>
      <c r="YV50" s="296">
        <v>1</v>
      </c>
      <c r="YW50" s="263">
        <v>302669.91906265914</v>
      </c>
      <c r="YX50" s="117">
        <v>348010.42468987562</v>
      </c>
      <c r="YY50" s="146">
        <v>1716.3789289266185</v>
      </c>
      <c r="YZ50" s="256">
        <v>-4.4892861146370519E-2</v>
      </c>
      <c r="ZA50" s="256">
        <v>-4.3900088205607535E-2</v>
      </c>
      <c r="ZB50" s="255">
        <v>49832.755386949386</v>
      </c>
      <c r="ZC50" s="255">
        <v>2574.5683933899277</v>
      </c>
      <c r="ZD50" s="292">
        <v>1</v>
      </c>
      <c r="ZE50" s="255">
        <v>302669.91906265914</v>
      </c>
      <c r="ZF50" s="119">
        <v>352502.67444960854</v>
      </c>
      <c r="ZG50" s="295">
        <v>1716.3789289266185</v>
      </c>
      <c r="ZH50" s="189">
        <v>1.9422634438533634E-2</v>
      </c>
      <c r="ZI50" s="189">
        <v>1.9612480917105879E-2</v>
      </c>
      <c r="ZJ50" s="263">
        <v>45865.719738513617</v>
      </c>
      <c r="ZK50" s="263">
        <v>2574.5683933899277</v>
      </c>
      <c r="ZL50" s="296">
        <v>1</v>
      </c>
      <c r="ZM50" s="263">
        <v>114143.58038538042</v>
      </c>
      <c r="ZN50" s="117">
        <v>160009.30012389403</v>
      </c>
      <c r="ZO50" s="146">
        <v>1716.3789289266185</v>
      </c>
      <c r="ZP50" s="256">
        <v>-6.9572366782008968E-2</v>
      </c>
      <c r="ZQ50" s="256">
        <v>-6.7207372258748954E-2</v>
      </c>
      <c r="ZR50" s="255">
        <v>37935.750084235027</v>
      </c>
      <c r="ZS50" s="255">
        <v>2574.5683933899277</v>
      </c>
      <c r="ZT50" s="292">
        <v>1</v>
      </c>
      <c r="ZU50" s="255">
        <v>302669.91906265914</v>
      </c>
      <c r="ZV50" s="119">
        <v>340605.66914689419</v>
      </c>
      <c r="ZW50" s="295">
        <v>1716.3789289266185</v>
      </c>
      <c r="ZX50" s="189">
        <v>-4.653227243455875E-2</v>
      </c>
      <c r="ZY50" s="189">
        <v>-4.5466245055253873E-2</v>
      </c>
      <c r="ZZ50" s="263">
        <v>37937.472213114677</v>
      </c>
      <c r="AAA50" s="263">
        <v>2574.5683933899277</v>
      </c>
      <c r="AAB50" s="296">
        <v>1</v>
      </c>
      <c r="AAC50" s="263">
        <v>98245.014574881599</v>
      </c>
      <c r="AAD50" s="117">
        <v>136182.48678799628</v>
      </c>
      <c r="AAE50" s="146">
        <v>1716.3789289266185</v>
      </c>
      <c r="AAF50" s="256">
        <v>-0.12743922566135935</v>
      </c>
      <c r="AAG50" s="256">
        <v>-0.1196530832898981</v>
      </c>
      <c r="AAH50" s="255">
        <v>48898.074985195264</v>
      </c>
      <c r="AAI50" s="255">
        <v>2574.5683933899277</v>
      </c>
      <c r="AAJ50" s="292">
        <v>1</v>
      </c>
      <c r="AAK50" s="255">
        <v>302669.91906265914</v>
      </c>
      <c r="AAL50" s="119">
        <v>351567.99404785439</v>
      </c>
      <c r="AAM50" s="295">
        <v>1716.3789289266185</v>
      </c>
      <c r="AAN50" s="189">
        <v>6.2129154832442218E-3</v>
      </c>
      <c r="AAO50" s="189">
        <v>6.2322556748914959E-3</v>
      </c>
      <c r="AAP50" s="263">
        <v>36610.508916520223</v>
      </c>
      <c r="AAQ50" s="263">
        <v>2574.5683933899277</v>
      </c>
      <c r="AAR50" s="296">
        <v>2</v>
      </c>
      <c r="AAS50" s="263">
        <v>302669.91906265914</v>
      </c>
      <c r="AAT50" s="117">
        <v>339280.42797917937</v>
      </c>
      <c r="AAU50" s="146">
        <v>1716.3789289266185</v>
      </c>
      <c r="AAV50" s="256">
        <v>1.9599849557567283E-2</v>
      </c>
      <c r="AAW50" s="256">
        <v>1.9793187675791746E-2</v>
      </c>
      <c r="AAX50" s="255">
        <v>50989.701342829867</v>
      </c>
      <c r="AAY50" s="255">
        <v>2574.5683933899277</v>
      </c>
      <c r="AAZ50" s="292">
        <v>2</v>
      </c>
      <c r="ABA50" s="255">
        <v>302669.91906265914</v>
      </c>
      <c r="ABB50" s="119">
        <v>353659.620405489</v>
      </c>
      <c r="ABC50" s="295">
        <v>1716.3789289266185</v>
      </c>
      <c r="ABD50" s="189">
        <v>2.9818855315717156E-2</v>
      </c>
      <c r="ABE50" s="189">
        <v>3.0267889497631817E-2</v>
      </c>
      <c r="ABF50" s="263">
        <v>42184.814398485752</v>
      </c>
      <c r="ABG50" s="263">
        <v>2574.5683933899277</v>
      </c>
      <c r="ABH50" s="296">
        <v>2</v>
      </c>
      <c r="ABI50" s="263">
        <v>302669.91906265914</v>
      </c>
      <c r="ABJ50" s="117">
        <v>344854.7334611449</v>
      </c>
      <c r="ABK50" s="146">
        <v>1716.3789289266185</v>
      </c>
      <c r="ABL50" s="256">
        <v>-1.0864957895670515E-2</v>
      </c>
      <c r="ABM50" s="256">
        <v>-1.0806147424436197E-2</v>
      </c>
      <c r="ABN50" s="255">
        <v>49305.022336281501</v>
      </c>
      <c r="ABO50" s="255">
        <v>2574.5683933899277</v>
      </c>
      <c r="ABP50" s="292">
        <v>1</v>
      </c>
      <c r="ABQ50" s="255">
        <v>302669.91906265914</v>
      </c>
      <c r="ABR50" s="119">
        <v>351974.94139894063</v>
      </c>
      <c r="ABS50" s="295">
        <v>1716.3789289266185</v>
      </c>
      <c r="ABT50" s="189">
        <v>5.2575706762548503E-2</v>
      </c>
      <c r="ABU50" s="189">
        <v>5.3982352649858623E-2</v>
      </c>
      <c r="ABV50" s="263">
        <v>62534.523132347407</v>
      </c>
      <c r="ABW50" s="263">
        <v>2574.5683933899277</v>
      </c>
      <c r="ABX50" s="296">
        <v>1</v>
      </c>
      <c r="ABY50" s="263">
        <v>102709.31874049688</v>
      </c>
      <c r="ABZ50" s="117">
        <v>165243.84187284429</v>
      </c>
      <c r="ACA50" s="146">
        <v>1716.3789289266185</v>
      </c>
      <c r="ACB50" s="256">
        <v>-7.7894081118077352E-3</v>
      </c>
      <c r="ACC50" s="256">
        <v>-7.7591492895189296E-3</v>
      </c>
      <c r="ACD50" s="255">
        <v>38636.489814602457</v>
      </c>
      <c r="ACE50" s="255">
        <v>2574.5683933899277</v>
      </c>
      <c r="ACF50" s="292">
        <v>2</v>
      </c>
      <c r="ACG50" s="255">
        <v>302669.91906265914</v>
      </c>
      <c r="ACH50" s="119">
        <v>341306.40887726162</v>
      </c>
      <c r="ACI50" s="295">
        <v>1716.3789289266185</v>
      </c>
      <c r="ACJ50" s="189">
        <v>0.12499823320640503</v>
      </c>
      <c r="ACK50" s="189">
        <v>0.13314645102916578</v>
      </c>
      <c r="ACL50" s="263">
        <v>42264.588393506958</v>
      </c>
      <c r="ACM50" s="263">
        <v>2574.5683933899277</v>
      </c>
      <c r="ACN50" s="296">
        <v>1</v>
      </c>
      <c r="ACO50" s="263">
        <v>302669.91906265914</v>
      </c>
      <c r="ACP50" s="117">
        <v>344934.50745616609</v>
      </c>
      <c r="ACQ50" s="146">
        <v>1716.3789289266185</v>
      </c>
      <c r="ACR50" s="256">
        <v>5.1443984648193386E-2</v>
      </c>
      <c r="ACS50" s="256">
        <v>5.2790212226305755E-2</v>
      </c>
      <c r="ACT50" s="255">
        <v>50481.104381808342</v>
      </c>
      <c r="ACU50" s="255">
        <v>2574.5683933899277</v>
      </c>
      <c r="ACV50" s="292">
        <v>1</v>
      </c>
      <c r="ACW50" s="255">
        <v>302669.91906265914</v>
      </c>
      <c r="ACX50" s="119">
        <v>353151.02344446746</v>
      </c>
      <c r="ACY50" s="295">
        <v>1716.3789289266185</v>
      </c>
      <c r="ACZ50" s="189">
        <v>2.416343649900881E-2</v>
      </c>
      <c r="ADA50" s="189">
        <v>2.4457737995051465E-2</v>
      </c>
      <c r="ADB50" s="263">
        <v>38124.291380541239</v>
      </c>
      <c r="ADC50" s="263">
        <v>2574.5683933899277</v>
      </c>
      <c r="ADD50" s="296">
        <v>2</v>
      </c>
      <c r="ADE50" s="263">
        <v>302669.91906265914</v>
      </c>
      <c r="ADF50" s="117">
        <v>340794.21044320037</v>
      </c>
      <c r="ADG50" s="146">
        <v>1716.3789289266185</v>
      </c>
      <c r="ADH50" s="256">
        <v>-6.7402235289170706E-2</v>
      </c>
      <c r="ADI50" s="256">
        <v>-6.5180891531481655E-2</v>
      </c>
      <c r="ADJ50" s="255">
        <v>35876.335480560323</v>
      </c>
      <c r="ADK50" s="255">
        <v>2574.5683933899277</v>
      </c>
      <c r="ADL50" s="292">
        <v>2</v>
      </c>
      <c r="ADM50" s="255">
        <v>302669.91906265914</v>
      </c>
      <c r="ADN50" s="119">
        <v>338546.25454321946</v>
      </c>
      <c r="ADO50" s="295">
        <v>1716.3789289266185</v>
      </c>
      <c r="ADP50" s="189">
        <v>-7.0442943087455009E-2</v>
      </c>
      <c r="ADQ50" s="189">
        <v>-6.801908603769713E-2</v>
      </c>
      <c r="ADR50" s="263">
        <v>36170.05206216107</v>
      </c>
      <c r="ADS50" s="263">
        <v>2574.5683933899277</v>
      </c>
      <c r="ADT50" s="296">
        <v>2</v>
      </c>
      <c r="ADU50" s="263">
        <v>302669.91906265914</v>
      </c>
      <c r="ADV50" s="117">
        <v>338839.97112482024</v>
      </c>
    </row>
    <row r="51" spans="1:802" x14ac:dyDescent="0.35">
      <c r="A51" s="15">
        <v>46783</v>
      </c>
      <c r="B51" s="16">
        <v>1893.7154400000002</v>
      </c>
      <c r="C51" s="146">
        <v>757.48617600000011</v>
      </c>
      <c r="D51" s="256">
        <v>4.0765623961467469E-2</v>
      </c>
      <c r="E51" s="256">
        <v>4.1607948989585974E-2</v>
      </c>
      <c r="F51" s="255">
        <v>41149.210408423343</v>
      </c>
      <c r="G51" s="255">
        <v>1136.2292640000001</v>
      </c>
      <c r="H51" s="292">
        <v>2</v>
      </c>
      <c r="I51" s="255">
        <v>321966.34347041871</v>
      </c>
      <c r="J51" s="119">
        <v>363115.55387884204</v>
      </c>
      <c r="K51" s="295">
        <v>757.48617600000011</v>
      </c>
      <c r="L51" s="189">
        <v>4.1695552676515271E-2</v>
      </c>
      <c r="M51" s="189">
        <v>4.2577020645117925E-2</v>
      </c>
      <c r="N51" s="263">
        <v>51615.685808221453</v>
      </c>
      <c r="O51" s="263">
        <v>1136.2292640000001</v>
      </c>
      <c r="P51" s="296">
        <v>2</v>
      </c>
      <c r="Q51" s="263">
        <v>321966.34347041871</v>
      </c>
      <c r="R51" s="117">
        <v>373582.02927864017</v>
      </c>
      <c r="S51" s="146">
        <v>757.48617600000011</v>
      </c>
      <c r="T51" s="256">
        <v>5.15718639019438E-2</v>
      </c>
      <c r="U51" s="256">
        <v>5.2924850861561623E-2</v>
      </c>
      <c r="V51" s="255">
        <v>36381.00156298482</v>
      </c>
      <c r="W51" s="255">
        <v>1136.2292640000001</v>
      </c>
      <c r="X51" s="292">
        <v>2</v>
      </c>
      <c r="Y51" s="255">
        <v>321966.34347041871</v>
      </c>
      <c r="Z51" s="119">
        <v>358347.34503340354</v>
      </c>
      <c r="AA51" s="295">
        <v>757.48617600000011</v>
      </c>
      <c r="AB51" s="189">
        <v>1.1007554242369166E-2</v>
      </c>
      <c r="AC51" s="189">
        <v>1.1068360271315747E-2</v>
      </c>
      <c r="AD51" s="263">
        <v>50172.52134983916</v>
      </c>
      <c r="AE51" s="263">
        <v>1136.2292640000001</v>
      </c>
      <c r="AF51" s="296">
        <v>2</v>
      </c>
      <c r="AG51" s="263">
        <v>321966.34347041871</v>
      </c>
      <c r="AH51" s="117">
        <v>372138.86482025788</v>
      </c>
      <c r="AI51" s="146">
        <v>757.48617600000011</v>
      </c>
      <c r="AJ51" s="256">
        <v>-6.6739418151169197E-2</v>
      </c>
      <c r="AK51" s="256">
        <v>-6.4561072014650223E-2</v>
      </c>
      <c r="AL51" s="255">
        <v>44350.658045608958</v>
      </c>
      <c r="AM51" s="255">
        <v>1136.2292640000001</v>
      </c>
      <c r="AN51" s="292">
        <v>1</v>
      </c>
      <c r="AO51" s="255">
        <v>321966.34347041871</v>
      </c>
      <c r="AP51" s="119">
        <v>366317.00151602767</v>
      </c>
      <c r="AQ51" s="295">
        <v>757.48617600000011</v>
      </c>
      <c r="AR51" s="189">
        <v>-6.0121786431946385E-2</v>
      </c>
      <c r="AS51" s="189">
        <v>-5.8350153574218466E-2</v>
      </c>
      <c r="AT51" s="263">
        <v>41183.718387894682</v>
      </c>
      <c r="AU51" s="263">
        <v>1136.2292640000001</v>
      </c>
      <c r="AV51" s="296">
        <v>1</v>
      </c>
      <c r="AW51" s="263">
        <v>321966.34347041871</v>
      </c>
      <c r="AX51" s="117">
        <v>363150.06185831339</v>
      </c>
      <c r="AY51" s="146">
        <v>757.48617600000011</v>
      </c>
      <c r="AZ51" s="256">
        <v>-3.8344278386688205E-2</v>
      </c>
      <c r="BA51" s="256">
        <v>-3.7618443319450412E-2</v>
      </c>
      <c r="BB51" s="255">
        <v>46261.276155425468</v>
      </c>
      <c r="BC51" s="255">
        <v>1136.2292640000001</v>
      </c>
      <c r="BD51" s="292">
        <v>2</v>
      </c>
      <c r="BE51" s="255">
        <v>148958.35927576994</v>
      </c>
      <c r="BF51" s="119">
        <v>195219.63543119541</v>
      </c>
      <c r="BG51" s="295">
        <v>757.48617600000011</v>
      </c>
      <c r="BH51" s="189">
        <v>4.5454257849185525E-2</v>
      </c>
      <c r="BI51" s="189">
        <v>4.6503134214916475E-2</v>
      </c>
      <c r="BJ51" s="263">
        <v>39448.806268120788</v>
      </c>
      <c r="BK51" s="263">
        <v>1136.2292640000001</v>
      </c>
      <c r="BL51" s="296">
        <v>2</v>
      </c>
      <c r="BM51" s="263">
        <v>321966.34347041871</v>
      </c>
      <c r="BN51" s="117">
        <v>361415.14973853948</v>
      </c>
      <c r="BO51" s="146">
        <v>757.48617600000011</v>
      </c>
      <c r="BP51" s="256">
        <v>-3.5585628401401087E-2</v>
      </c>
      <c r="BQ51" s="256">
        <v>-3.4959904148740839E-2</v>
      </c>
      <c r="BR51" s="255">
        <v>35845.502850817124</v>
      </c>
      <c r="BS51" s="255">
        <v>1136.2292640000001</v>
      </c>
      <c r="BT51" s="292">
        <v>1</v>
      </c>
      <c r="BU51" s="255">
        <v>321966.34347041871</v>
      </c>
      <c r="BV51" s="119">
        <v>357811.84632123582</v>
      </c>
      <c r="BW51" s="295">
        <v>757.48617600000011</v>
      </c>
      <c r="BX51" s="189">
        <v>1.9944015871109135E-2</v>
      </c>
      <c r="BY51" s="189">
        <v>2.0144226542180288E-2</v>
      </c>
      <c r="BZ51" s="263">
        <v>62016.949454665846</v>
      </c>
      <c r="CA51" s="263">
        <v>1136.2292640000001</v>
      </c>
      <c r="CB51" s="296">
        <v>2</v>
      </c>
      <c r="CC51" s="263">
        <v>321966.34347041871</v>
      </c>
      <c r="CD51" s="117">
        <v>383983.29292508453</v>
      </c>
      <c r="CE51" s="146">
        <v>757.48617600000011</v>
      </c>
      <c r="CF51" s="256">
        <v>-2.5145633695537743E-2</v>
      </c>
      <c r="CG51" s="256">
        <v>-2.483211561619425E-2</v>
      </c>
      <c r="CH51" s="255">
        <v>36284.085135602953</v>
      </c>
      <c r="CI51" s="255">
        <v>1136.2292640000001</v>
      </c>
      <c r="CJ51" s="292">
        <v>1</v>
      </c>
      <c r="CK51" s="255">
        <v>117609.44230673647</v>
      </c>
      <c r="CL51" s="119">
        <v>153893.52744233943</v>
      </c>
      <c r="CM51" s="295">
        <v>757.48617600000011</v>
      </c>
      <c r="CN51" s="189">
        <v>-6.3804370518049658E-2</v>
      </c>
      <c r="CO51" s="189">
        <v>-6.1811481086829878E-2</v>
      </c>
      <c r="CP51" s="263">
        <v>67398.002456347866</v>
      </c>
      <c r="CQ51" s="263">
        <v>1136.2292640000001</v>
      </c>
      <c r="CR51" s="296">
        <v>2</v>
      </c>
      <c r="CS51" s="263">
        <v>321966.34347041871</v>
      </c>
      <c r="CT51" s="117">
        <v>389364.34592676657</v>
      </c>
      <c r="CU51" s="146">
        <v>757.48617600000011</v>
      </c>
      <c r="CV51" s="256">
        <v>0.11323722516386452</v>
      </c>
      <c r="CW51" s="256">
        <v>0.11989756932391815</v>
      </c>
      <c r="CX51" s="255">
        <v>62220.831015668329</v>
      </c>
      <c r="CY51" s="255">
        <v>1136.2292640000001</v>
      </c>
      <c r="CZ51" s="292">
        <v>2</v>
      </c>
      <c r="DA51" s="255">
        <v>111745.70768125169</v>
      </c>
      <c r="DB51" s="119">
        <v>173966.53869692003</v>
      </c>
      <c r="DC51" s="295">
        <v>757.48617600000011</v>
      </c>
      <c r="DD51" s="189">
        <v>-7.7442265852684156E-2</v>
      </c>
      <c r="DE51" s="189">
        <v>-7.4519545320845482E-2</v>
      </c>
      <c r="DF51" s="263">
        <v>31704.395985336479</v>
      </c>
      <c r="DG51" s="263">
        <v>1136.2292640000001</v>
      </c>
      <c r="DH51" s="296">
        <v>2</v>
      </c>
      <c r="DI51" s="263">
        <v>321966.34347041871</v>
      </c>
      <c r="DJ51" s="117">
        <v>353670.73945575522</v>
      </c>
      <c r="DK51" s="146">
        <v>757.48617600000011</v>
      </c>
      <c r="DL51" s="256">
        <v>6.6177485294153487E-2</v>
      </c>
      <c r="DM51" s="256">
        <v>6.8416328525228387E-2</v>
      </c>
      <c r="DN51" s="255">
        <v>40982.08771188886</v>
      </c>
      <c r="DO51" s="255">
        <v>1136.2292640000001</v>
      </c>
      <c r="DP51" s="292">
        <v>2</v>
      </c>
      <c r="DQ51" s="255">
        <v>321966.34347041871</v>
      </c>
      <c r="DR51" s="119">
        <v>362948.43118230754</v>
      </c>
      <c r="DS51" s="295">
        <v>757.48617600000011</v>
      </c>
      <c r="DT51" s="189">
        <v>-8.2928975498345568E-3</v>
      </c>
      <c r="DU51" s="189">
        <v>-8.2586063316065772E-3</v>
      </c>
      <c r="DV51" s="263">
        <v>35421.023403492771</v>
      </c>
      <c r="DW51" s="263">
        <v>1136.2292640000001</v>
      </c>
      <c r="DX51" s="296">
        <v>1</v>
      </c>
      <c r="DY51" s="263">
        <v>321966.34347041871</v>
      </c>
      <c r="DZ51" s="117">
        <v>357387.36687391147</v>
      </c>
      <c r="EA51" s="146">
        <v>757.48617600000011</v>
      </c>
      <c r="EB51" s="256">
        <v>2.1728450774351812E-2</v>
      </c>
      <c r="EC51" s="256">
        <v>2.1966232648538364E-2</v>
      </c>
      <c r="ED51" s="255">
        <v>54770.00827855301</v>
      </c>
      <c r="EE51" s="255">
        <v>1136.2292640000001</v>
      </c>
      <c r="EF51" s="292">
        <v>1</v>
      </c>
      <c r="EG51" s="255">
        <v>145461.96557492213</v>
      </c>
      <c r="EH51" s="119">
        <v>200231.97385347512</v>
      </c>
      <c r="EI51" s="295">
        <v>757.48617600000011</v>
      </c>
      <c r="EJ51" s="189">
        <v>5.1060186864271707E-4</v>
      </c>
      <c r="EK51" s="189">
        <v>5.1073224796649441E-4</v>
      </c>
      <c r="EL51" s="263">
        <v>32958.994796991021</v>
      </c>
      <c r="EM51" s="263">
        <v>1136.2292640000001</v>
      </c>
      <c r="EN51" s="296">
        <v>1</v>
      </c>
      <c r="EO51" s="263">
        <v>321966.34347041871</v>
      </c>
      <c r="EP51" s="117">
        <v>354925.33826740971</v>
      </c>
      <c r="EQ51" s="146">
        <v>757.48617600000011</v>
      </c>
      <c r="ER51" s="256">
        <v>4.3703202987731546E-2</v>
      </c>
      <c r="ES51" s="256">
        <v>4.467225326853308E-2</v>
      </c>
      <c r="ET51" s="255">
        <v>36460.346119276073</v>
      </c>
      <c r="EU51" s="255">
        <v>1136.2292640000001</v>
      </c>
      <c r="EV51" s="292">
        <v>1</v>
      </c>
      <c r="EW51" s="255">
        <v>321966.34347041871</v>
      </c>
      <c r="EX51" s="119">
        <v>358426.68958969478</v>
      </c>
      <c r="EY51" s="295">
        <v>757.48617600000011</v>
      </c>
      <c r="EZ51" s="189">
        <v>4.9815312850750608E-3</v>
      </c>
      <c r="FA51" s="189">
        <v>4.993959741057763E-3</v>
      </c>
      <c r="FB51" s="263">
        <v>51105.965419835826</v>
      </c>
      <c r="FC51" s="263">
        <v>1136.2292640000001</v>
      </c>
      <c r="FD51" s="296">
        <v>1</v>
      </c>
      <c r="FE51" s="263">
        <v>321966.34347041871</v>
      </c>
      <c r="FF51" s="117">
        <v>373072.30889025453</v>
      </c>
      <c r="FG51" s="146">
        <v>757.48617600000011</v>
      </c>
      <c r="FH51" s="256">
        <v>2.228556928758622E-2</v>
      </c>
      <c r="FI51" s="256">
        <v>2.2535747585574084E-2</v>
      </c>
      <c r="FJ51" s="255">
        <v>77111.96292007131</v>
      </c>
      <c r="FK51" s="255">
        <v>1136.2292640000001</v>
      </c>
      <c r="FL51" s="292">
        <v>1</v>
      </c>
      <c r="FM51" s="255">
        <v>321966.34347041871</v>
      </c>
      <c r="FN51" s="119">
        <v>399078.30639049003</v>
      </c>
      <c r="FO51" s="295">
        <v>757.48617600000011</v>
      </c>
      <c r="FP51" s="189">
        <v>5.1541997995231778E-2</v>
      </c>
      <c r="FQ51" s="189">
        <v>5.2893404775776309E-2</v>
      </c>
      <c r="FR51" s="263">
        <v>60681.140642155537</v>
      </c>
      <c r="FS51" s="263">
        <v>1136.2292640000001</v>
      </c>
      <c r="FT51" s="296">
        <v>2</v>
      </c>
      <c r="FU51" s="263">
        <v>129975.42412858571</v>
      </c>
      <c r="FV51" s="117">
        <v>190656.56477074124</v>
      </c>
      <c r="FW51" s="146">
        <v>757.48617600000011</v>
      </c>
      <c r="FX51" s="256">
        <v>6.0687590600915341E-3</v>
      </c>
      <c r="FY51" s="256">
        <v>6.0872112868437522E-3</v>
      </c>
      <c r="FZ51" s="255">
        <v>39901.801094681483</v>
      </c>
      <c r="GA51" s="255">
        <v>1136.2292640000001</v>
      </c>
      <c r="GB51" s="292">
        <v>1</v>
      </c>
      <c r="GC51" s="255">
        <v>115539.93224730856</v>
      </c>
      <c r="GD51" s="119">
        <v>155441.73334199004</v>
      </c>
      <c r="GE51" s="295">
        <v>757.48617600000011</v>
      </c>
      <c r="GF51" s="189">
        <v>-4.107456260692479E-2</v>
      </c>
      <c r="GG51" s="189">
        <v>-4.0242434746274092E-2</v>
      </c>
      <c r="GH51" s="263">
        <v>32038.252522090221</v>
      </c>
      <c r="GI51" s="263">
        <v>1136.2292640000001</v>
      </c>
      <c r="GJ51" s="296">
        <v>2</v>
      </c>
      <c r="GK51" s="263">
        <v>321966.34347041871</v>
      </c>
      <c r="GL51" s="117">
        <v>354004.59599250893</v>
      </c>
      <c r="GM51" s="146">
        <v>757.48617600000011</v>
      </c>
      <c r="GN51" s="256">
        <v>1.1439780678578863E-3</v>
      </c>
      <c r="GO51" s="256">
        <v>1.1446326603570256E-3</v>
      </c>
      <c r="GP51" s="255">
        <v>52197.148784495221</v>
      </c>
      <c r="GQ51" s="255">
        <v>1136.2292640000001</v>
      </c>
      <c r="GR51" s="292">
        <v>2</v>
      </c>
      <c r="GS51" s="255">
        <v>108368.86132484651</v>
      </c>
      <c r="GT51" s="119">
        <v>160566.01010934173</v>
      </c>
      <c r="GU51" s="295">
        <v>757.48617600000011</v>
      </c>
      <c r="GV51" s="189">
        <v>-2.5517258299685253E-2</v>
      </c>
      <c r="GW51" s="189">
        <v>-2.5194444665840976E-2</v>
      </c>
      <c r="GX51" s="263">
        <v>39239.740925817176</v>
      </c>
      <c r="GY51" s="263">
        <v>1136.2292640000001</v>
      </c>
      <c r="GZ51" s="296">
        <v>1</v>
      </c>
      <c r="HA51" s="263">
        <v>102440.67939669931</v>
      </c>
      <c r="HB51" s="117">
        <v>141680.4203225165</v>
      </c>
      <c r="HC51" s="146">
        <v>757.48617600000011</v>
      </c>
      <c r="HD51" s="256">
        <v>-8.4210472257405911E-2</v>
      </c>
      <c r="HE51" s="256">
        <v>-8.0762238313558443E-2</v>
      </c>
      <c r="HF51" s="255">
        <v>31761.975367292052</v>
      </c>
      <c r="HG51" s="255">
        <v>1136.2292640000001</v>
      </c>
      <c r="HH51" s="292">
        <v>2</v>
      </c>
      <c r="HI51" s="255">
        <v>321966.34347041871</v>
      </c>
      <c r="HJ51" s="119">
        <v>353728.31883771077</v>
      </c>
      <c r="HK51" s="295">
        <v>757.48617600000011</v>
      </c>
      <c r="HL51" s="189">
        <v>1.1096599230381487E-2</v>
      </c>
      <c r="HM51" s="189">
        <v>1.1158394849840381E-2</v>
      </c>
      <c r="HN51" s="263">
        <v>45095.299173239116</v>
      </c>
      <c r="HO51" s="263">
        <v>1136.2292640000001</v>
      </c>
      <c r="HP51" s="296">
        <v>2</v>
      </c>
      <c r="HQ51" s="263">
        <v>321966.34347041871</v>
      </c>
      <c r="HR51" s="117">
        <v>367061.6426436578</v>
      </c>
      <c r="HS51" s="146">
        <v>757.48617600000011</v>
      </c>
      <c r="HT51" s="256">
        <v>9.8562674185380603E-3</v>
      </c>
      <c r="HU51" s="256">
        <v>9.9050003990881486E-3</v>
      </c>
      <c r="HV51" s="255">
        <v>33943.128182510256</v>
      </c>
      <c r="HW51" s="255">
        <v>1136.2292640000001</v>
      </c>
      <c r="HX51" s="292">
        <v>2</v>
      </c>
      <c r="HY51" s="255">
        <v>321966.34347041871</v>
      </c>
      <c r="HZ51" s="119">
        <v>355909.47165292897</v>
      </c>
      <c r="IA51" s="295">
        <v>757.48617600000011</v>
      </c>
      <c r="IB51" s="189">
        <v>3.0355771809736951E-2</v>
      </c>
      <c r="IC51" s="189">
        <v>3.0821205849807631E-2</v>
      </c>
      <c r="ID51" s="263">
        <v>32515.553268353655</v>
      </c>
      <c r="IE51" s="263">
        <v>1136.2292640000001</v>
      </c>
      <c r="IF51" s="296">
        <v>2</v>
      </c>
      <c r="IG51" s="263">
        <v>180067.41002576001</v>
      </c>
      <c r="IH51" s="117">
        <v>212582.96329411367</v>
      </c>
      <c r="II51" s="146">
        <v>757.48617600000011</v>
      </c>
      <c r="IJ51" s="256">
        <v>1.3547147685389383E-2</v>
      </c>
      <c r="IK51" s="256">
        <v>1.3639326071656077E-2</v>
      </c>
      <c r="IL51" s="255">
        <v>44154.234752183358</v>
      </c>
      <c r="IM51" s="255">
        <v>1136.2292640000001</v>
      </c>
      <c r="IN51" s="292">
        <v>2</v>
      </c>
      <c r="IO51" s="255">
        <v>96643.024570275535</v>
      </c>
      <c r="IP51" s="119">
        <v>140797.25932245888</v>
      </c>
      <c r="IQ51" s="295">
        <v>757.48617600000011</v>
      </c>
      <c r="IR51" s="189">
        <v>-1.1497680899396533E-2</v>
      </c>
      <c r="IS51" s="189">
        <v>-1.1431835165717774E-2</v>
      </c>
      <c r="IT51" s="263">
        <v>47122.128064615572</v>
      </c>
      <c r="IU51" s="263">
        <v>1136.2292640000001</v>
      </c>
      <c r="IV51" s="296">
        <v>2</v>
      </c>
      <c r="IW51" s="263">
        <v>321966.34347041871</v>
      </c>
      <c r="IX51" s="117">
        <v>369088.4715350343</v>
      </c>
      <c r="IY51" s="146">
        <v>757.48617600000011</v>
      </c>
      <c r="IZ51" s="256">
        <v>0.15329414639251657</v>
      </c>
      <c r="JA51" s="256">
        <v>0.16566780549952886</v>
      </c>
      <c r="JB51" s="255">
        <v>67411.235862611371</v>
      </c>
      <c r="JC51" s="255">
        <v>1136.2292640000001</v>
      </c>
      <c r="JD51" s="292">
        <v>2</v>
      </c>
      <c r="JE51" s="255">
        <v>321966.34347041871</v>
      </c>
      <c r="JF51" s="119">
        <v>389377.57933303009</v>
      </c>
      <c r="JG51" s="295">
        <v>757.48617600000011</v>
      </c>
      <c r="JH51" s="189">
        <v>-2.9771686839294891E-3</v>
      </c>
      <c r="JI51" s="189">
        <v>-2.9727413120107515E-3</v>
      </c>
      <c r="JJ51" s="263">
        <v>48890.283255267241</v>
      </c>
      <c r="JK51" s="263">
        <v>1136.2292640000001</v>
      </c>
      <c r="JL51" s="296">
        <v>1</v>
      </c>
      <c r="JM51" s="263">
        <v>62743.673191978247</v>
      </c>
      <c r="JN51" s="117">
        <v>111633.95644724549</v>
      </c>
      <c r="JO51" s="146">
        <v>757.48617600000011</v>
      </c>
      <c r="JP51" s="256">
        <v>-2.0080687890856687E-2</v>
      </c>
      <c r="JQ51" s="256">
        <v>-1.9880413666090946E-2</v>
      </c>
      <c r="JR51" s="255">
        <v>45265.191334424759</v>
      </c>
      <c r="JS51" s="255">
        <v>1136.2292640000001</v>
      </c>
      <c r="JT51" s="292">
        <v>2</v>
      </c>
      <c r="JU51" s="255">
        <v>105275.9447133745</v>
      </c>
      <c r="JV51" s="119">
        <v>150541.13604779926</v>
      </c>
      <c r="JW51" s="295">
        <v>757.48617600000011</v>
      </c>
      <c r="JX51" s="189">
        <v>4.0243372129384003E-2</v>
      </c>
      <c r="JY51" s="189">
        <v>4.1064109352897615E-2</v>
      </c>
      <c r="JZ51" s="263">
        <v>50310.678179493181</v>
      </c>
      <c r="KA51" s="263">
        <v>1136.2292640000001</v>
      </c>
      <c r="KB51" s="296">
        <v>1</v>
      </c>
      <c r="KC51" s="263">
        <v>321966.34347041871</v>
      </c>
      <c r="KD51" s="117">
        <v>372277.02164991188</v>
      </c>
      <c r="KE51" s="146">
        <v>757.48617600000011</v>
      </c>
      <c r="KF51" s="256">
        <v>-8.1945911474211541E-2</v>
      </c>
      <c r="KG51" s="256">
        <v>-7.8678209713908709E-2</v>
      </c>
      <c r="KH51" s="255">
        <v>29313.018480756884</v>
      </c>
      <c r="KI51" s="255">
        <v>1136.2292640000001</v>
      </c>
      <c r="KJ51" s="292">
        <v>3</v>
      </c>
      <c r="KK51" s="255">
        <v>91937.204982797732</v>
      </c>
      <c r="KL51" s="119">
        <v>121250.22346355462</v>
      </c>
      <c r="KM51" s="295">
        <v>757.48617600000011</v>
      </c>
      <c r="KN51" s="189">
        <v>1.6879370023266645E-3</v>
      </c>
      <c r="KO51" s="189">
        <v>1.6893623698526206E-3</v>
      </c>
      <c r="KP51" s="263">
        <v>37730.691966891849</v>
      </c>
      <c r="KQ51" s="263">
        <v>1136.2292640000001</v>
      </c>
      <c r="KR51" s="296">
        <v>1</v>
      </c>
      <c r="KS51" s="263">
        <v>94757.411202414063</v>
      </c>
      <c r="KT51" s="117">
        <v>132488.10316930592</v>
      </c>
      <c r="KU51" s="146">
        <v>757.48617600000011</v>
      </c>
      <c r="KV51" s="256">
        <v>-6.27649358035737E-3</v>
      </c>
      <c r="KW51" s="256">
        <v>-6.2568375396966358E-3</v>
      </c>
      <c r="KX51" s="255">
        <v>53354.189311233313</v>
      </c>
      <c r="KY51" s="255">
        <v>1136.2292640000001</v>
      </c>
      <c r="KZ51" s="292">
        <v>1</v>
      </c>
      <c r="LA51" s="255">
        <v>321966.34347041871</v>
      </c>
      <c r="LB51" s="119">
        <v>375320.532781652</v>
      </c>
      <c r="LC51" s="295">
        <v>757.48617600000011</v>
      </c>
      <c r="LD51" s="189">
        <v>1.211454068003164E-2</v>
      </c>
      <c r="LE51" s="189">
        <v>1.2188218953514518E-2</v>
      </c>
      <c r="LF51" s="263">
        <v>63445.45744350653</v>
      </c>
      <c r="LG51" s="263">
        <v>1136.2292640000001</v>
      </c>
      <c r="LH51" s="296">
        <v>2</v>
      </c>
      <c r="LI51" s="263">
        <v>321966.34347041871</v>
      </c>
      <c r="LJ51" s="117">
        <v>385411.80091392522</v>
      </c>
      <c r="LK51" s="146">
        <v>757.48617600000011</v>
      </c>
      <c r="LL51" s="256">
        <v>6.2453578878024753E-2</v>
      </c>
      <c r="LM51" s="256">
        <v>6.4445045037672788E-2</v>
      </c>
      <c r="LN51" s="255">
        <v>65538.41435601133</v>
      </c>
      <c r="LO51" s="255">
        <v>1136.2292640000001</v>
      </c>
      <c r="LP51" s="292">
        <v>1</v>
      </c>
      <c r="LQ51" s="255">
        <v>321966.34347041871</v>
      </c>
      <c r="LR51" s="119">
        <v>387504.75782643002</v>
      </c>
      <c r="LS51" s="295">
        <v>757.48617600000011</v>
      </c>
      <c r="LT51" s="189">
        <v>4.5669724892924382E-2</v>
      </c>
      <c r="LU51" s="189">
        <v>4.6728645445755834E-2</v>
      </c>
      <c r="LV51" s="263">
        <v>52591.723335251852</v>
      </c>
      <c r="LW51" s="263">
        <v>1136.2292640000001</v>
      </c>
      <c r="LX51" s="296">
        <v>2</v>
      </c>
      <c r="LY51" s="263">
        <v>321966.34347041871</v>
      </c>
      <c r="LZ51" s="117">
        <v>374558.06680567056</v>
      </c>
      <c r="MA51" s="146">
        <v>757.48617600000011</v>
      </c>
      <c r="MB51" s="256">
        <v>3.9938218934907101E-2</v>
      </c>
      <c r="MC51" s="256">
        <v>4.0746473780492787E-2</v>
      </c>
      <c r="MD51" s="255">
        <v>34788.654734923752</v>
      </c>
      <c r="ME51" s="255">
        <v>1136.2292640000001</v>
      </c>
      <c r="MF51" s="292">
        <v>2</v>
      </c>
      <c r="MG51" s="255">
        <v>321966.34347041871</v>
      </c>
      <c r="MH51" s="119">
        <v>356754.99820534245</v>
      </c>
      <c r="MI51" s="295">
        <v>757.48617600000011</v>
      </c>
      <c r="MJ51" s="189">
        <v>-5.4566377071926374E-2</v>
      </c>
      <c r="MK51" s="189">
        <v>-5.3104345389165197E-2</v>
      </c>
      <c r="ML51" s="263">
        <v>61489.539231525589</v>
      </c>
      <c r="MM51" s="263">
        <v>1136.2292640000001</v>
      </c>
      <c r="MN51" s="296">
        <v>1</v>
      </c>
      <c r="MO51" s="263">
        <v>321966.34347041871</v>
      </c>
      <c r="MP51" s="117">
        <v>383455.88270194433</v>
      </c>
      <c r="MQ51" s="146">
        <v>757.48617600000011</v>
      </c>
      <c r="MR51" s="256">
        <v>2.5885176592902168E-2</v>
      </c>
      <c r="MS51" s="256">
        <v>2.6223107274487845E-2</v>
      </c>
      <c r="MT51" s="255">
        <v>52745.841692074428</v>
      </c>
      <c r="MU51" s="255">
        <v>1136.2292640000001</v>
      </c>
      <c r="MV51" s="292">
        <v>2</v>
      </c>
      <c r="MW51" s="255">
        <v>232416.64042984115</v>
      </c>
      <c r="MX51" s="119">
        <v>285162.48212191556</v>
      </c>
      <c r="MY51" s="295">
        <v>757.48617600000011</v>
      </c>
      <c r="MZ51" s="189">
        <v>6.2980315033605815E-3</v>
      </c>
      <c r="NA51" s="189">
        <v>6.3179058048545844E-3</v>
      </c>
      <c r="NB51" s="263">
        <v>41227.721598887169</v>
      </c>
      <c r="NC51" s="263">
        <v>1136.2292640000001</v>
      </c>
      <c r="ND51" s="296">
        <v>1</v>
      </c>
      <c r="NE51" s="263">
        <v>321966.34347041871</v>
      </c>
      <c r="NF51" s="117">
        <v>363194.06506930589</v>
      </c>
      <c r="NG51" s="146">
        <v>757.48617600000011</v>
      </c>
      <c r="NH51" s="256">
        <v>3.8502868034768294E-3</v>
      </c>
      <c r="NI51" s="256">
        <v>3.8577086801054872E-3</v>
      </c>
      <c r="NJ51" s="255">
        <v>67685.01808765337</v>
      </c>
      <c r="NK51" s="255">
        <v>1136.2292640000001</v>
      </c>
      <c r="NL51" s="292">
        <v>3</v>
      </c>
      <c r="NM51" s="255">
        <v>91937.204982797732</v>
      </c>
      <c r="NN51" s="119">
        <v>159622.22307045112</v>
      </c>
      <c r="NO51" s="295">
        <v>757.48617600000011</v>
      </c>
      <c r="NP51" s="189">
        <v>5.9596716070382198E-4</v>
      </c>
      <c r="NQ51" s="189">
        <v>5.9614478441627483E-4</v>
      </c>
      <c r="NR51" s="263">
        <v>58455.074582367626</v>
      </c>
      <c r="NS51" s="263">
        <v>1136.2292640000001</v>
      </c>
      <c r="NT51" s="296">
        <v>2</v>
      </c>
      <c r="NU51" s="263">
        <v>321966.34347041871</v>
      </c>
      <c r="NV51" s="117">
        <v>380421.41805278632</v>
      </c>
      <c r="NW51" s="146">
        <v>757.48617600000011</v>
      </c>
      <c r="NX51" s="256">
        <v>-2.2880489806833996E-2</v>
      </c>
      <c r="NY51" s="256">
        <v>-2.2620716419268549E-2</v>
      </c>
      <c r="NZ51" s="255">
        <v>40232.872314059859</v>
      </c>
      <c r="OA51" s="255">
        <v>1136.2292640000001</v>
      </c>
      <c r="OB51" s="292">
        <v>2</v>
      </c>
      <c r="OC51" s="255">
        <v>321966.34347041871</v>
      </c>
      <c r="OD51" s="119">
        <v>362199.21578447858</v>
      </c>
      <c r="OE51" s="295">
        <v>757.48617600000011</v>
      </c>
      <c r="OF51" s="189">
        <v>2.6930791115390502E-2</v>
      </c>
      <c r="OG51" s="189">
        <v>2.7296702244198556E-2</v>
      </c>
      <c r="OH51" s="263">
        <v>45237.159167430043</v>
      </c>
      <c r="OI51" s="263">
        <v>1136.2292640000001</v>
      </c>
      <c r="OJ51" s="296">
        <v>2</v>
      </c>
      <c r="OK51" s="263">
        <v>321966.34347041871</v>
      </c>
      <c r="OL51" s="117">
        <v>367203.50263784872</v>
      </c>
      <c r="OM51" s="146">
        <v>757.48617600000011</v>
      </c>
      <c r="ON51" s="256">
        <v>-0.10517973778402227</v>
      </c>
      <c r="OO51" s="256">
        <v>-9.9837285206402338E-2</v>
      </c>
      <c r="OP51" s="255">
        <v>41748.91558996102</v>
      </c>
      <c r="OQ51" s="255">
        <v>1136.2292640000001</v>
      </c>
      <c r="OR51" s="292">
        <v>1</v>
      </c>
      <c r="OS51" s="255">
        <v>99917.30335836258</v>
      </c>
      <c r="OT51" s="119">
        <v>141666.2189483236</v>
      </c>
      <c r="OU51" s="295">
        <v>757.48617600000011</v>
      </c>
      <c r="OV51" s="189">
        <v>-2.7033409995521316E-2</v>
      </c>
      <c r="OW51" s="189">
        <v>-2.6671277927142745E-2</v>
      </c>
      <c r="OX51" s="263">
        <v>36582.554390597317</v>
      </c>
      <c r="OY51" s="263">
        <v>1136.2292640000001</v>
      </c>
      <c r="OZ51" s="296">
        <v>1</v>
      </c>
      <c r="PA51" s="263">
        <v>321966.34347041871</v>
      </c>
      <c r="PB51" s="117">
        <v>358548.89786101604</v>
      </c>
      <c r="PC51" s="146">
        <v>757.48617600000011</v>
      </c>
      <c r="PD51" s="256">
        <v>1.8957714252768661E-2</v>
      </c>
      <c r="PE51" s="256">
        <v>1.9138552671010389E-2</v>
      </c>
      <c r="PF51" s="255">
        <v>45793.518835084506</v>
      </c>
      <c r="PG51" s="255">
        <v>1136.2292640000001</v>
      </c>
      <c r="PH51" s="292">
        <v>1</v>
      </c>
      <c r="PI51" s="255">
        <v>115539.93224730856</v>
      </c>
      <c r="PJ51" s="119">
        <v>161333.45108239306</v>
      </c>
      <c r="PK51" s="295">
        <v>757.48617600000011</v>
      </c>
      <c r="PL51" s="189">
        <v>2.4449394547789043E-2</v>
      </c>
      <c r="PM51" s="189">
        <v>2.4750731820841088E-2</v>
      </c>
      <c r="PN51" s="263">
        <v>55282.100717748312</v>
      </c>
      <c r="PO51" s="263">
        <v>1136.2292640000001</v>
      </c>
      <c r="PP51" s="296">
        <v>2</v>
      </c>
      <c r="PQ51" s="263">
        <v>148958.35927576994</v>
      </c>
      <c r="PR51" s="117">
        <v>204240.45999351825</v>
      </c>
      <c r="PS51" s="146">
        <v>757.48617600000011</v>
      </c>
      <c r="PT51" s="256">
        <v>-1.6461764926034825E-2</v>
      </c>
      <c r="PU51" s="256">
        <v>-1.6327010518834117E-2</v>
      </c>
      <c r="PV51" s="255">
        <v>71753.49491578294</v>
      </c>
      <c r="PW51" s="255">
        <v>1136.2292640000001</v>
      </c>
      <c r="PX51" s="292">
        <v>1</v>
      </c>
      <c r="PY51" s="255">
        <v>101142.24318279792</v>
      </c>
      <c r="PZ51" s="119">
        <v>172895.73809858086</v>
      </c>
      <c r="QA51" s="295">
        <v>757.48617600000011</v>
      </c>
      <c r="QB51" s="189">
        <v>2.8926894501685651E-3</v>
      </c>
      <c r="QC51" s="189">
        <v>2.89687731338506E-3</v>
      </c>
      <c r="QD51" s="263">
        <v>38730.277044664886</v>
      </c>
      <c r="QE51" s="263">
        <v>1136.2292640000001</v>
      </c>
      <c r="QF51" s="296">
        <v>1</v>
      </c>
      <c r="QG51" s="263">
        <v>145461.96557492213</v>
      </c>
      <c r="QH51" s="117">
        <v>184192.24261958702</v>
      </c>
      <c r="QI51" s="146">
        <v>757.48617600000011</v>
      </c>
      <c r="QJ51" s="256">
        <v>5.111083746936855E-2</v>
      </c>
      <c r="QK51" s="256">
        <v>5.2439536553757105E-2</v>
      </c>
      <c r="QL51" s="255">
        <v>52589.387900187357</v>
      </c>
      <c r="QM51" s="255">
        <v>1136.2292640000001</v>
      </c>
      <c r="QN51" s="292">
        <v>1</v>
      </c>
      <c r="QO51" s="255">
        <v>321966.34347041871</v>
      </c>
      <c r="QP51" s="119">
        <v>374555.73137060605</v>
      </c>
      <c r="QQ51" s="295">
        <v>757.48617600000011</v>
      </c>
      <c r="QR51" s="189">
        <v>7.1915996406954869E-2</v>
      </c>
      <c r="QS51" s="189">
        <v>7.4565072945229405E-2</v>
      </c>
      <c r="QT51" s="263">
        <v>35437.97916195228</v>
      </c>
      <c r="QU51" s="263">
        <v>1136.2292640000001</v>
      </c>
      <c r="QV51" s="296">
        <v>2</v>
      </c>
      <c r="QW51" s="263">
        <v>321966.34347041871</v>
      </c>
      <c r="QX51" s="117">
        <v>357404.32263237098</v>
      </c>
      <c r="QY51" s="146">
        <v>757.48617600000011</v>
      </c>
      <c r="QZ51" s="256">
        <v>-5.741073633004818E-2</v>
      </c>
      <c r="RA51" s="256">
        <v>-5.5793830067265238E-2</v>
      </c>
      <c r="RB51" s="255">
        <v>28518.625797748973</v>
      </c>
      <c r="RC51" s="255">
        <v>1136.2292640000001</v>
      </c>
      <c r="RD51" s="292">
        <v>1</v>
      </c>
      <c r="RE51" s="255">
        <v>321966.34347041871</v>
      </c>
      <c r="RF51" s="119">
        <v>350484.96926816768</v>
      </c>
      <c r="RG51" s="295">
        <v>757.48617600000011</v>
      </c>
      <c r="RH51" s="189">
        <v>6.4594535454374893E-2</v>
      </c>
      <c r="RI51" s="189">
        <v>6.6726416944677291E-2</v>
      </c>
      <c r="RJ51" s="263">
        <v>40102.67309652362</v>
      </c>
      <c r="RK51" s="263">
        <v>1136.2292640000001</v>
      </c>
      <c r="RL51" s="296">
        <v>2</v>
      </c>
      <c r="RM51" s="263">
        <v>321966.34347041871</v>
      </c>
      <c r="RN51" s="117">
        <v>362069.01656694233</v>
      </c>
      <c r="RO51" s="146">
        <v>757.48617600000011</v>
      </c>
      <c r="RP51" s="256">
        <v>-7.2927623888738427E-2</v>
      </c>
      <c r="RQ51" s="256">
        <v>-7.0331886646281094E-2</v>
      </c>
      <c r="RR51" s="255">
        <v>39144.58116561213</v>
      </c>
      <c r="RS51" s="255">
        <v>1136.2292640000001</v>
      </c>
      <c r="RT51" s="292">
        <v>2</v>
      </c>
      <c r="RU51" s="255">
        <v>321966.34347041871</v>
      </c>
      <c r="RV51" s="119">
        <v>361110.92463603086</v>
      </c>
      <c r="RW51" s="295">
        <v>757.48617600000011</v>
      </c>
      <c r="RX51" s="189">
        <v>-1.5924570345441567E-2</v>
      </c>
      <c r="RY51" s="189">
        <v>-1.5798444761189634E-2</v>
      </c>
      <c r="RZ51" s="263">
        <v>45788.951649925526</v>
      </c>
      <c r="SA51" s="263">
        <v>1136.2292640000001</v>
      </c>
      <c r="SB51" s="296">
        <v>1</v>
      </c>
      <c r="SC51" s="263">
        <v>321966.34347041871</v>
      </c>
      <c r="SD51" s="117">
        <v>367755.29512034426</v>
      </c>
      <c r="SE51" s="146">
        <v>757.48617600000011</v>
      </c>
      <c r="SF51" s="256">
        <v>-1.9055506781536211E-2</v>
      </c>
      <c r="SG51" s="256">
        <v>-1.8875098354221631E-2</v>
      </c>
      <c r="SH51" s="255">
        <v>45378.075895244212</v>
      </c>
      <c r="SI51" s="255">
        <v>1136.2292640000001</v>
      </c>
      <c r="SJ51" s="292">
        <v>2</v>
      </c>
      <c r="SK51" s="255">
        <v>148958.35927576994</v>
      </c>
      <c r="SL51" s="119">
        <v>194336.43517101416</v>
      </c>
      <c r="SM51" s="295">
        <v>757.48617600000011</v>
      </c>
      <c r="SN51" s="189">
        <v>-7.3360170307863154E-2</v>
      </c>
      <c r="SO51" s="189">
        <v>-7.0733924303443829E-2</v>
      </c>
      <c r="SP51" s="263">
        <v>33625.721597090669</v>
      </c>
      <c r="SQ51" s="263">
        <v>1136.2292640000001</v>
      </c>
      <c r="SR51" s="296">
        <v>1</v>
      </c>
      <c r="SS51" s="263">
        <v>101142.24318279792</v>
      </c>
      <c r="ST51" s="117">
        <v>134767.96477988857</v>
      </c>
      <c r="SU51" s="146">
        <v>757.48617600000011</v>
      </c>
      <c r="SV51" s="256">
        <v>2.7174507353356945E-2</v>
      </c>
      <c r="SW51" s="256">
        <v>2.7547101643705219E-2</v>
      </c>
      <c r="SX51" s="255">
        <v>37328.288612835669</v>
      </c>
      <c r="SY51" s="255">
        <v>1136.2292640000001</v>
      </c>
      <c r="SZ51" s="292">
        <v>1</v>
      </c>
      <c r="TA51" s="255">
        <v>321966.34347041871</v>
      </c>
      <c r="TB51" s="119">
        <v>359294.6320832544</v>
      </c>
      <c r="TC51" s="295">
        <v>757.48617600000011</v>
      </c>
      <c r="TD51" s="189">
        <v>-9.7554765296220078E-2</v>
      </c>
      <c r="TE51" s="189">
        <v>-9.2947334812352622E-2</v>
      </c>
      <c r="TF51" s="263">
        <v>30568.653543670389</v>
      </c>
      <c r="TG51" s="263">
        <v>1136.2292640000001</v>
      </c>
      <c r="TH51" s="296">
        <v>1</v>
      </c>
      <c r="TI51" s="263">
        <v>321966.34347041871</v>
      </c>
      <c r="TJ51" s="117">
        <v>352534.99701408908</v>
      </c>
      <c r="TK51" s="146">
        <v>757.48617600000011</v>
      </c>
      <c r="TL51" s="256">
        <v>1.8775640836405687E-2</v>
      </c>
      <c r="TM51" s="256">
        <v>1.8953011524545982E-2</v>
      </c>
      <c r="TN51" s="255">
        <v>54015.694468408474</v>
      </c>
      <c r="TO51" s="255">
        <v>1136.2292640000001</v>
      </c>
      <c r="TP51" s="292">
        <v>2</v>
      </c>
      <c r="TQ51" s="255">
        <v>321966.34347041871</v>
      </c>
      <c r="TR51" s="119">
        <v>375982.03793882718</v>
      </c>
      <c r="TS51" s="295">
        <v>757.48617600000011</v>
      </c>
      <c r="TT51" s="189">
        <v>-4.7367497557972614E-2</v>
      </c>
      <c r="TU51" s="189">
        <v>-4.6263162779350497E-2</v>
      </c>
      <c r="TV51" s="263">
        <v>60779.858323258857</v>
      </c>
      <c r="TW51" s="263">
        <v>1136.2292640000001</v>
      </c>
      <c r="TX51" s="296">
        <v>1</v>
      </c>
      <c r="TY51" s="263">
        <v>321966.34347041871</v>
      </c>
      <c r="TZ51" s="117">
        <v>382746.20179367758</v>
      </c>
      <c r="UA51" s="146">
        <v>757.48617600000011</v>
      </c>
      <c r="UB51" s="256">
        <v>5.0686914464233644E-2</v>
      </c>
      <c r="UC51" s="256">
        <v>5.1993477776667074E-2</v>
      </c>
      <c r="UD51" s="255">
        <v>38524.741939272819</v>
      </c>
      <c r="UE51" s="255">
        <v>1136.2292640000001</v>
      </c>
      <c r="UF51" s="292">
        <v>2</v>
      </c>
      <c r="UG51" s="255">
        <v>142163.48095148071</v>
      </c>
      <c r="UH51" s="119">
        <v>180688.22289075353</v>
      </c>
      <c r="UI51" s="295">
        <v>757.48617600000011</v>
      </c>
      <c r="UJ51" s="189">
        <v>-1.0543340954792917E-2</v>
      </c>
      <c r="UK51" s="189">
        <v>-1.0487954758302775E-2</v>
      </c>
      <c r="UL51" s="263">
        <v>41718.769364022737</v>
      </c>
      <c r="UM51" s="263">
        <v>1136.2292640000001</v>
      </c>
      <c r="UN51" s="296">
        <v>2</v>
      </c>
      <c r="UO51" s="263">
        <v>321966.34347041871</v>
      </c>
      <c r="UP51" s="117">
        <v>363685.11283444148</v>
      </c>
      <c r="UQ51" s="146">
        <v>757.48617600000011</v>
      </c>
      <c r="UR51" s="256">
        <v>8.0157545937844035E-4</v>
      </c>
      <c r="US51" s="256">
        <v>8.0189680684261688E-4</v>
      </c>
      <c r="UT51" s="255">
        <v>45485.659021620595</v>
      </c>
      <c r="UU51" s="255">
        <v>1136.2292640000001</v>
      </c>
      <c r="UV51" s="292">
        <v>1</v>
      </c>
      <c r="UW51" s="255">
        <v>321966.34347041871</v>
      </c>
      <c r="UX51" s="119">
        <v>367452.00249203929</v>
      </c>
      <c r="UY51" s="295">
        <v>757.48617600000011</v>
      </c>
      <c r="UZ51" s="189">
        <v>3.6256588472214905E-2</v>
      </c>
      <c r="VA51" s="189">
        <v>3.6921874559195711E-2</v>
      </c>
      <c r="VB51" s="263">
        <v>51985.887883732015</v>
      </c>
      <c r="VC51" s="263">
        <v>1136.2292640000001</v>
      </c>
      <c r="VD51" s="296">
        <v>2</v>
      </c>
      <c r="VE51" s="263">
        <v>321966.34347041871</v>
      </c>
      <c r="VF51" s="117">
        <v>373952.23135415075</v>
      </c>
      <c r="VG51" s="146">
        <v>757.48617600000011</v>
      </c>
      <c r="VH51" s="256">
        <v>9.2435607253031973E-2</v>
      </c>
      <c r="VI51" s="256">
        <v>9.6842510584019159E-2</v>
      </c>
      <c r="VJ51" s="255">
        <v>59898.04219213163</v>
      </c>
      <c r="VK51" s="255">
        <v>1136.2292640000001</v>
      </c>
      <c r="VL51" s="292">
        <v>1</v>
      </c>
      <c r="VM51" s="255">
        <v>321966.34347041871</v>
      </c>
      <c r="VN51" s="119">
        <v>381864.38566255034</v>
      </c>
      <c r="VO51" s="295">
        <v>757.48617600000011</v>
      </c>
      <c r="VP51" s="189">
        <v>7.8637604474032369E-3</v>
      </c>
      <c r="VQ51" s="189">
        <v>7.8947610186668182E-3</v>
      </c>
      <c r="VR51" s="263">
        <v>37458.984315037982</v>
      </c>
      <c r="VS51" s="263">
        <v>1136.2292640000001</v>
      </c>
      <c r="VT51" s="296">
        <v>2</v>
      </c>
      <c r="VU51" s="263">
        <v>321966.34347041871</v>
      </c>
      <c r="VV51" s="117">
        <v>359425.32778545667</v>
      </c>
      <c r="VW51" s="146">
        <v>757.48617600000011</v>
      </c>
      <c r="VX51" s="256">
        <v>2.6059323736468659E-2</v>
      </c>
      <c r="VY51" s="256">
        <v>2.6401836659435851E-2</v>
      </c>
      <c r="VZ51" s="255">
        <v>51104.29672167715</v>
      </c>
      <c r="WA51" s="255">
        <v>1136.2292640000001</v>
      </c>
      <c r="WB51" s="292">
        <v>2</v>
      </c>
      <c r="WC51" s="255">
        <v>129975.42412858571</v>
      </c>
      <c r="WD51" s="119">
        <v>181079.72085026285</v>
      </c>
      <c r="WE51" s="295">
        <v>757.48617600000011</v>
      </c>
      <c r="WF51" s="189">
        <v>5.7332552108198404E-2</v>
      </c>
      <c r="WG51" s="189">
        <v>5.9007927162445073E-2</v>
      </c>
      <c r="WH51" s="263">
        <v>42918.004343489389</v>
      </c>
      <c r="WI51" s="263">
        <v>1136.2292640000001</v>
      </c>
      <c r="WJ51" s="296">
        <v>1</v>
      </c>
      <c r="WK51" s="263">
        <v>321966.34347041871</v>
      </c>
      <c r="WL51" s="117">
        <v>364884.34781390813</v>
      </c>
      <c r="WM51" s="146">
        <v>757.48617600000011</v>
      </c>
      <c r="WN51" s="256">
        <v>7.70637194782141E-3</v>
      </c>
      <c r="WO51" s="256">
        <v>7.7361424571897874E-3</v>
      </c>
      <c r="WP51" s="255">
        <v>29974.951508100232</v>
      </c>
      <c r="WQ51" s="255">
        <v>1136.2292640000001</v>
      </c>
      <c r="WR51" s="292">
        <v>2</v>
      </c>
      <c r="WS51" s="255">
        <v>321966.34347041871</v>
      </c>
      <c r="WT51" s="119">
        <v>351941.29497851897</v>
      </c>
      <c r="WU51" s="295">
        <v>757.48617600000011</v>
      </c>
      <c r="WV51" s="189">
        <v>1.5603789713808412E-2</v>
      </c>
      <c r="WW51" s="189">
        <v>1.5726164515566854E-2</v>
      </c>
      <c r="WX51" s="263">
        <v>41912.768249347697</v>
      </c>
      <c r="WY51" s="263">
        <v>1136.2292640000001</v>
      </c>
      <c r="WZ51" s="296">
        <v>2</v>
      </c>
      <c r="XA51" s="263">
        <v>101142.24318279792</v>
      </c>
      <c r="XB51" s="117">
        <v>143055.01143214561</v>
      </c>
      <c r="XC51" s="146">
        <v>757.48617600000011</v>
      </c>
      <c r="XD51" s="256">
        <v>-1.2217699126052601E-2</v>
      </c>
      <c r="XE51" s="256">
        <v>-1.214336607433919E-2</v>
      </c>
      <c r="XF51" s="255">
        <v>48451.862995300093</v>
      </c>
      <c r="XG51" s="255">
        <v>1136.2292640000001</v>
      </c>
      <c r="XH51" s="292">
        <v>2</v>
      </c>
      <c r="XI51" s="255">
        <v>321966.34347041871</v>
      </c>
      <c r="XJ51" s="119">
        <v>370418.2064657188</v>
      </c>
      <c r="XK51" s="295">
        <v>757.48617600000011</v>
      </c>
      <c r="XL51" s="189">
        <v>8.540109671516468E-3</v>
      </c>
      <c r="XM51" s="189">
        <v>8.5766804401101737E-3</v>
      </c>
      <c r="XN51" s="263">
        <v>44914.047036572047</v>
      </c>
      <c r="XO51" s="263">
        <v>1136.2292640000001</v>
      </c>
      <c r="XP51" s="296">
        <v>2</v>
      </c>
      <c r="XQ51" s="263">
        <v>321966.34347041871</v>
      </c>
      <c r="XR51" s="117">
        <v>366880.39050699078</v>
      </c>
      <c r="XS51" s="146">
        <v>757.48617600000011</v>
      </c>
      <c r="XT51" s="256">
        <v>1.2260069903086271E-2</v>
      </c>
      <c r="XU51" s="256">
        <v>1.2335532637566704E-2</v>
      </c>
      <c r="XV51" s="255">
        <v>43690.369946526262</v>
      </c>
      <c r="XW51" s="255">
        <v>1136.2292640000001</v>
      </c>
      <c r="XX51" s="292">
        <v>2</v>
      </c>
      <c r="XY51" s="255">
        <v>321966.34347041871</v>
      </c>
      <c r="XZ51" s="119">
        <v>365656.71341694496</v>
      </c>
      <c r="YA51" s="295">
        <v>757.48617600000011</v>
      </c>
      <c r="YB51" s="189">
        <v>-8.2295412888526043E-2</v>
      </c>
      <c r="YC51" s="189">
        <v>-7.9000156718908476E-2</v>
      </c>
      <c r="YD51" s="263">
        <v>27696.882657667025</v>
      </c>
      <c r="YE51" s="263">
        <v>1136.2292640000001</v>
      </c>
      <c r="YF51" s="296">
        <v>1</v>
      </c>
      <c r="YG51" s="263">
        <v>99917.30335836258</v>
      </c>
      <c r="YH51" s="117">
        <v>127614.18601602961</v>
      </c>
      <c r="YI51" s="146">
        <v>757.48617600000011</v>
      </c>
      <c r="YJ51" s="256">
        <v>5.6358991608650807E-2</v>
      </c>
      <c r="YK51" s="256">
        <v>5.7977420587494555E-2</v>
      </c>
      <c r="YL51" s="255">
        <v>46046.558481514978</v>
      </c>
      <c r="YM51" s="255">
        <v>1136.2292640000001</v>
      </c>
      <c r="YN51" s="292">
        <v>1</v>
      </c>
      <c r="YO51" s="255">
        <v>321966.34347041871</v>
      </c>
      <c r="YP51" s="119">
        <v>368012.90195193369</v>
      </c>
      <c r="YQ51" s="295">
        <v>757.48617600000011</v>
      </c>
      <c r="YR51" s="189">
        <v>3.6376670998708401E-2</v>
      </c>
      <c r="YS51" s="189">
        <v>3.7046398234078293E-2</v>
      </c>
      <c r="YT51" s="263">
        <v>47777.694230816785</v>
      </c>
      <c r="YU51" s="263">
        <v>1136.2292640000001</v>
      </c>
      <c r="YV51" s="296">
        <v>1</v>
      </c>
      <c r="YW51" s="263">
        <v>321966.34347041871</v>
      </c>
      <c r="YX51" s="117">
        <v>369744.0377012355</v>
      </c>
      <c r="YY51" s="146">
        <v>757.48617600000011</v>
      </c>
      <c r="YZ51" s="256">
        <v>-4.5858985537132906E-2</v>
      </c>
      <c r="ZA51" s="256">
        <v>-4.4823353583982817E-2</v>
      </c>
      <c r="ZB51" s="255">
        <v>48356.570348176028</v>
      </c>
      <c r="ZC51" s="255">
        <v>1136.2292640000001</v>
      </c>
      <c r="ZD51" s="292">
        <v>1</v>
      </c>
      <c r="ZE51" s="255">
        <v>321966.34347041871</v>
      </c>
      <c r="ZF51" s="119">
        <v>370322.91381859477</v>
      </c>
      <c r="ZG51" s="295">
        <v>757.48617600000011</v>
      </c>
      <c r="ZH51" s="189">
        <v>-5.8418085404270494E-2</v>
      </c>
      <c r="ZI51" s="189">
        <v>-5.6744496371620268E-2</v>
      </c>
      <c r="ZJ51" s="263">
        <v>44020.578747229774</v>
      </c>
      <c r="ZK51" s="263">
        <v>1136.2292640000001</v>
      </c>
      <c r="ZL51" s="296">
        <v>1</v>
      </c>
      <c r="ZM51" s="263">
        <v>122128.42447250325</v>
      </c>
      <c r="ZN51" s="117">
        <v>166149.00321973301</v>
      </c>
      <c r="ZO51" s="146">
        <v>757.48617600000011</v>
      </c>
      <c r="ZP51" s="256">
        <v>-6.4979545345824077E-2</v>
      </c>
      <c r="ZQ51" s="256">
        <v>-6.2913369035661137E-2</v>
      </c>
      <c r="ZR51" s="255">
        <v>36306.570415540933</v>
      </c>
      <c r="ZS51" s="255">
        <v>1136.2292640000001</v>
      </c>
      <c r="ZT51" s="292">
        <v>1</v>
      </c>
      <c r="ZU51" s="255">
        <v>321966.34347041871</v>
      </c>
      <c r="ZV51" s="119">
        <v>358272.91388595966</v>
      </c>
      <c r="ZW51" s="295">
        <v>757.48617600000011</v>
      </c>
      <c r="ZX51" s="189">
        <v>4.4048508506824506E-2</v>
      </c>
      <c r="ZY51" s="189">
        <v>4.5033046651618225E-2</v>
      </c>
      <c r="ZZ51" s="263">
        <v>40403.398345132337</v>
      </c>
      <c r="AAA51" s="263">
        <v>1136.2292640000001</v>
      </c>
      <c r="AAB51" s="296">
        <v>1</v>
      </c>
      <c r="AAC51" s="263">
        <v>105275.9447133745</v>
      </c>
      <c r="AAD51" s="117">
        <v>145679.34305850684</v>
      </c>
      <c r="AAE51" s="146">
        <v>757.48617600000011</v>
      </c>
      <c r="AAF51" s="256">
        <v>4.6989589818208E-2</v>
      </c>
      <c r="AAG51" s="256">
        <v>4.8111097995794161E-2</v>
      </c>
      <c r="AAH51" s="255">
        <v>52008.101238613686</v>
      </c>
      <c r="AAI51" s="255">
        <v>1136.2292640000001</v>
      </c>
      <c r="AAJ51" s="292">
        <v>1</v>
      </c>
      <c r="AAK51" s="255">
        <v>321966.34347041871</v>
      </c>
      <c r="AAL51" s="119">
        <v>373974.44470903242</v>
      </c>
      <c r="AAM51" s="295">
        <v>757.48617600000011</v>
      </c>
      <c r="AAN51" s="189">
        <v>-4.3154822052119894E-2</v>
      </c>
      <c r="AAO51" s="189">
        <v>-4.2236904260216313E-2</v>
      </c>
      <c r="AAP51" s="263">
        <v>35821.68053249536</v>
      </c>
      <c r="AAQ51" s="263">
        <v>1136.2292640000001</v>
      </c>
      <c r="AAR51" s="296">
        <v>2</v>
      </c>
      <c r="AAS51" s="263">
        <v>321966.34347041871</v>
      </c>
      <c r="AAT51" s="117">
        <v>357788.02400291408</v>
      </c>
      <c r="AAU51" s="146">
        <v>757.48617600000011</v>
      </c>
      <c r="AAV51" s="256">
        <v>3.4376019371963142E-2</v>
      </c>
      <c r="AAW51" s="256">
        <v>3.4973703731603356E-2</v>
      </c>
      <c r="AAX51" s="255">
        <v>53530.486226956935</v>
      </c>
      <c r="AAY51" s="255">
        <v>1136.2292640000001</v>
      </c>
      <c r="AAZ51" s="292">
        <v>2</v>
      </c>
      <c r="ABA51" s="255">
        <v>321966.34347041871</v>
      </c>
      <c r="ABB51" s="119">
        <v>375496.82969737565</v>
      </c>
      <c r="ABC51" s="295">
        <v>757.48617600000011</v>
      </c>
      <c r="ABD51" s="189">
        <v>-2.9718084484051523E-2</v>
      </c>
      <c r="ABE51" s="189">
        <v>-2.9280844230839098E-2</v>
      </c>
      <c r="ABF51" s="263">
        <v>41707.093595176833</v>
      </c>
      <c r="ABG51" s="263">
        <v>1136.2292640000001</v>
      </c>
      <c r="ABH51" s="296">
        <v>2</v>
      </c>
      <c r="ABI51" s="263">
        <v>321966.34347041871</v>
      </c>
      <c r="ABJ51" s="117">
        <v>363673.43706559553</v>
      </c>
      <c r="ABK51" s="146">
        <v>757.48617600000011</v>
      </c>
      <c r="ABL51" s="256">
        <v>-1.3893169530695554E-2</v>
      </c>
      <c r="ABM51" s="256">
        <v>-1.3797104846462127E-2</v>
      </c>
      <c r="ABN51" s="255">
        <v>49382.24194965067</v>
      </c>
      <c r="ABO51" s="255">
        <v>1136.2292640000001</v>
      </c>
      <c r="ABP51" s="292">
        <v>1</v>
      </c>
      <c r="ABQ51" s="255">
        <v>321966.34347041871</v>
      </c>
      <c r="ABR51" s="119">
        <v>371348.5854200694</v>
      </c>
      <c r="ABS51" s="295">
        <v>757.48617600000011</v>
      </c>
      <c r="ABT51" s="189">
        <v>-5.9776372547123889E-2</v>
      </c>
      <c r="ABU51" s="189">
        <v>-5.8024838461678163E-2</v>
      </c>
      <c r="ABV51" s="263">
        <v>59663.453705314874</v>
      </c>
      <c r="ABW51" s="263">
        <v>1136.2292640000001</v>
      </c>
      <c r="ABX51" s="296">
        <v>1</v>
      </c>
      <c r="ABY51" s="263">
        <v>110008.10712892668</v>
      </c>
      <c r="ABZ51" s="117">
        <v>169671.56083424157</v>
      </c>
      <c r="ACA51" s="146">
        <v>757.48617600000011</v>
      </c>
      <c r="ACB51" s="256">
        <v>3.7406169849144265E-2</v>
      </c>
      <c r="ACC51" s="256">
        <v>3.8114586063635381E-2</v>
      </c>
      <c r="ACD51" s="255">
        <v>40866.589806837896</v>
      </c>
      <c r="ACE51" s="255">
        <v>1136.2292640000001</v>
      </c>
      <c r="ACF51" s="292">
        <v>2</v>
      </c>
      <c r="ACG51" s="255">
        <v>321966.34347041871</v>
      </c>
      <c r="ACH51" s="119">
        <v>362832.93327725661</v>
      </c>
      <c r="ACI51" s="295">
        <v>757.48617600000011</v>
      </c>
      <c r="ACJ51" s="189">
        <v>6.0813734664509816E-2</v>
      </c>
      <c r="ACK51" s="189">
        <v>6.2700951401726712E-2</v>
      </c>
      <c r="ACL51" s="263">
        <v>45672.10447238222</v>
      </c>
      <c r="ACM51" s="263">
        <v>1136.2292640000001</v>
      </c>
      <c r="ACN51" s="296">
        <v>1</v>
      </c>
      <c r="ACO51" s="263">
        <v>321966.34347041871</v>
      </c>
      <c r="ACP51" s="117">
        <v>367638.44794280094</v>
      </c>
      <c r="ACQ51" s="146">
        <v>757.48617600000011</v>
      </c>
      <c r="ACR51" s="256">
        <v>4.0291535990944878E-2</v>
      </c>
      <c r="ACS51" s="256">
        <v>4.1114252228064085E-2</v>
      </c>
      <c r="ACT51" s="255">
        <v>53314.083416113237</v>
      </c>
      <c r="ACU51" s="255">
        <v>1136.2292640000001</v>
      </c>
      <c r="ACV51" s="292">
        <v>1</v>
      </c>
      <c r="ACW51" s="255">
        <v>321966.34347041871</v>
      </c>
      <c r="ACX51" s="119">
        <v>375280.42688653193</v>
      </c>
      <c r="ACY51" s="295">
        <v>757.48617600000011</v>
      </c>
      <c r="ACZ51" s="189">
        <v>9.312421866559159E-3</v>
      </c>
      <c r="ADA51" s="189">
        <v>9.3559173784125704E-3</v>
      </c>
      <c r="ADB51" s="263">
        <v>39238.465276808107</v>
      </c>
      <c r="ADC51" s="263">
        <v>1136.2292640000001</v>
      </c>
      <c r="ADD51" s="296">
        <v>2</v>
      </c>
      <c r="ADE51" s="263">
        <v>321966.34347041871</v>
      </c>
      <c r="ADF51" s="117">
        <v>361204.80874722684</v>
      </c>
      <c r="ADG51" s="146">
        <v>757.48617600000011</v>
      </c>
      <c r="ADH51" s="256">
        <v>6.0554466716332876E-2</v>
      </c>
      <c r="ADI51" s="256">
        <v>6.2425462820753896E-2</v>
      </c>
      <c r="ADJ51" s="255">
        <v>38873.418503246932</v>
      </c>
      <c r="ADK51" s="255">
        <v>1136.2292640000001</v>
      </c>
      <c r="ADL51" s="292">
        <v>2</v>
      </c>
      <c r="ADM51" s="255">
        <v>321966.34347041871</v>
      </c>
      <c r="ADN51" s="119">
        <v>360839.76197366562</v>
      </c>
      <c r="ADO51" s="295">
        <v>757.48617600000011</v>
      </c>
      <c r="ADP51" s="189">
        <v>2.6873538994195013E-2</v>
      </c>
      <c r="ADQ51" s="189">
        <v>2.7237889012505123E-2</v>
      </c>
      <c r="ADR51" s="263">
        <v>37912.734101806745</v>
      </c>
      <c r="ADS51" s="263">
        <v>1136.2292640000001</v>
      </c>
      <c r="ADT51" s="296">
        <v>2</v>
      </c>
      <c r="ADU51" s="263">
        <v>321966.34347041871</v>
      </c>
      <c r="ADV51" s="117">
        <v>359879.07757222548</v>
      </c>
    </row>
    <row r="52" spans="1:802" x14ac:dyDescent="0.35">
      <c r="A52" s="15">
        <v>46812</v>
      </c>
      <c r="B52" s="16">
        <v>1893.7154400000002</v>
      </c>
      <c r="C52" s="146">
        <v>757.48617600000011</v>
      </c>
      <c r="D52" s="256">
        <v>-2.6255927614950584E-3</v>
      </c>
      <c r="E52" s="256">
        <v>-2.6221489075325399E-3</v>
      </c>
      <c r="F52" s="255">
        <v>41798.797227305069</v>
      </c>
      <c r="G52" s="255">
        <v>1136.2292640000001</v>
      </c>
      <c r="H52" s="292">
        <v>2</v>
      </c>
      <c r="I52" s="255">
        <v>342420.55334264389</v>
      </c>
      <c r="J52" s="119">
        <v>384219.35056994896</v>
      </c>
      <c r="K52" s="295">
        <v>757.48617600000011</v>
      </c>
      <c r="L52" s="189">
        <v>-2.263254236723708E-2</v>
      </c>
      <c r="M52" s="189">
        <v>-2.2378347682277422E-2</v>
      </c>
      <c r="N52" s="263">
        <v>51218.098221345877</v>
      </c>
      <c r="O52" s="263">
        <v>1136.2292640000001</v>
      </c>
      <c r="P52" s="296">
        <v>2</v>
      </c>
      <c r="Q52" s="263">
        <v>342420.55334264389</v>
      </c>
      <c r="R52" s="117">
        <v>393638.65156398976</v>
      </c>
      <c r="S52" s="146">
        <v>757.48617600000011</v>
      </c>
      <c r="T52" s="256">
        <v>1.9743766180710083E-3</v>
      </c>
      <c r="U52" s="256">
        <v>1.9763269829597974E-3</v>
      </c>
      <c r="V52" s="255">
        <v>37210.388494040846</v>
      </c>
      <c r="W52" s="255">
        <v>1136.2292640000001</v>
      </c>
      <c r="X52" s="292">
        <v>2</v>
      </c>
      <c r="Y52" s="255">
        <v>342420.55334264389</v>
      </c>
      <c r="Z52" s="119">
        <v>379630.94183668471</v>
      </c>
      <c r="AA52" s="295">
        <v>757.48617600000011</v>
      </c>
      <c r="AB52" s="189">
        <v>-2.8324713432304197E-2</v>
      </c>
      <c r="AC52" s="189">
        <v>-2.7927329504680354E-2</v>
      </c>
      <c r="AD52" s="263">
        <v>49528.822990021588</v>
      </c>
      <c r="AE52" s="263">
        <v>1136.2292640000001</v>
      </c>
      <c r="AF52" s="296">
        <v>2</v>
      </c>
      <c r="AG52" s="263">
        <v>342420.55334264389</v>
      </c>
      <c r="AH52" s="117">
        <v>391949.3763326655</v>
      </c>
      <c r="AI52" s="146">
        <v>757.48617600000011</v>
      </c>
      <c r="AJ52" s="256">
        <v>-0.13096072492546185</v>
      </c>
      <c r="AK52" s="256">
        <v>-0.1227477721389042</v>
      </c>
      <c r="AL52" s="255">
        <v>39664.199753616092</v>
      </c>
      <c r="AM52" s="255">
        <v>1136.2292640000001</v>
      </c>
      <c r="AN52" s="292">
        <v>1</v>
      </c>
      <c r="AO52" s="255">
        <v>342420.55334264389</v>
      </c>
      <c r="AP52" s="119">
        <v>382084.75309626001</v>
      </c>
      <c r="AQ52" s="295">
        <v>757.48617600000011</v>
      </c>
      <c r="AR52" s="189">
        <v>3.2491203277512148E-2</v>
      </c>
      <c r="AS52" s="189">
        <v>3.3024805871463281E-2</v>
      </c>
      <c r="AT52" s="263">
        <v>43301.288868719916</v>
      </c>
      <c r="AU52" s="263">
        <v>1136.2292640000001</v>
      </c>
      <c r="AV52" s="296">
        <v>1</v>
      </c>
      <c r="AW52" s="263">
        <v>342420.55334264389</v>
      </c>
      <c r="AX52" s="117">
        <v>385721.84221136384</v>
      </c>
      <c r="AY52" s="146">
        <v>757.48617600000011</v>
      </c>
      <c r="AZ52" s="256">
        <v>-2.5647713508873102E-2</v>
      </c>
      <c r="BA52" s="256">
        <v>-2.5321604833946076E-2</v>
      </c>
      <c r="BB52" s="255">
        <v>45847.352577503734</v>
      </c>
      <c r="BC52" s="255">
        <v>1136.2292640000001</v>
      </c>
      <c r="BD52" s="292">
        <v>2</v>
      </c>
      <c r="BE52" s="255">
        <v>159032.09009631613</v>
      </c>
      <c r="BF52" s="119">
        <v>204879.44267381987</v>
      </c>
      <c r="BG52" s="295">
        <v>757.48617600000011</v>
      </c>
      <c r="BH52" s="189">
        <v>1.3636249486077466E-2</v>
      </c>
      <c r="BI52" s="189">
        <v>1.3729647184684612E-2</v>
      </c>
      <c r="BJ52" s="263">
        <v>40747.910636039058</v>
      </c>
      <c r="BK52" s="263">
        <v>1136.2292640000001</v>
      </c>
      <c r="BL52" s="296">
        <v>2</v>
      </c>
      <c r="BM52" s="263">
        <v>342420.55334264389</v>
      </c>
      <c r="BN52" s="117">
        <v>383168.46397868294</v>
      </c>
      <c r="BO52" s="146">
        <v>757.48617600000011</v>
      </c>
      <c r="BP52" s="256">
        <v>-1.1522466178388518E-2</v>
      </c>
      <c r="BQ52" s="256">
        <v>-1.1456336799844591E-2</v>
      </c>
      <c r="BR52" s="255">
        <v>36192.330873398372</v>
      </c>
      <c r="BS52" s="255">
        <v>1136.2292640000001</v>
      </c>
      <c r="BT52" s="292">
        <v>1</v>
      </c>
      <c r="BU52" s="255">
        <v>342420.55334264389</v>
      </c>
      <c r="BV52" s="119">
        <v>378612.88421604224</v>
      </c>
      <c r="BW52" s="295">
        <v>757.48617600000011</v>
      </c>
      <c r="BX52" s="189">
        <v>5.8015879833531327E-2</v>
      </c>
      <c r="BY52" s="189">
        <v>5.9731823941624462E-2</v>
      </c>
      <c r="BZ52" s="263">
        <v>66478.821136888582</v>
      </c>
      <c r="CA52" s="263">
        <v>1136.2292640000001</v>
      </c>
      <c r="CB52" s="296">
        <v>2</v>
      </c>
      <c r="CC52" s="263">
        <v>342420.55334264389</v>
      </c>
      <c r="CD52" s="117">
        <v>408899.37447953247</v>
      </c>
      <c r="CE52" s="146">
        <v>757.48617600000011</v>
      </c>
      <c r="CF52" s="256">
        <v>4.3057109689123824E-2</v>
      </c>
      <c r="CG52" s="256">
        <v>4.3997515521694952E-2</v>
      </c>
      <c r="CH52" s="255">
        <v>38637.980910547143</v>
      </c>
      <c r="CI52" s="255">
        <v>1136.2292640000001</v>
      </c>
      <c r="CJ52" s="292">
        <v>1</v>
      </c>
      <c r="CK52" s="255">
        <v>125802.23810914066</v>
      </c>
      <c r="CL52" s="119">
        <v>164440.21901968779</v>
      </c>
      <c r="CM52" s="295">
        <v>757.48617600000011</v>
      </c>
      <c r="CN52" s="189">
        <v>-5.5548512916431978E-3</v>
      </c>
      <c r="CO52" s="189">
        <v>-5.5394516326734422E-3</v>
      </c>
      <c r="CP52" s="263">
        <v>67782.140657602125</v>
      </c>
      <c r="CQ52" s="263">
        <v>1136.2292640000001</v>
      </c>
      <c r="CR52" s="296">
        <v>2</v>
      </c>
      <c r="CS52" s="263">
        <v>342420.55334264389</v>
      </c>
      <c r="CT52" s="117">
        <v>410202.694000246</v>
      </c>
      <c r="CU52" s="146">
        <v>757.48617600000011</v>
      </c>
      <c r="CV52" s="256">
        <v>5.4135176495210748E-2</v>
      </c>
      <c r="CW52" s="256">
        <v>5.5627288508051542E-2</v>
      </c>
      <c r="CX52" s="255">
        <v>66439.493309787635</v>
      </c>
      <c r="CY52" s="255">
        <v>1136.2292640000001</v>
      </c>
      <c r="CZ52" s="292">
        <v>2</v>
      </c>
      <c r="DA52" s="255">
        <v>119586.67940612679</v>
      </c>
      <c r="DB52" s="119">
        <v>186026.17271591444</v>
      </c>
      <c r="DC52" s="295">
        <v>757.48617600000011</v>
      </c>
      <c r="DD52" s="189">
        <v>-4.8335350807371738E-2</v>
      </c>
      <c r="DE52" s="189">
        <v>-4.7185793518724539E-2</v>
      </c>
      <c r="DF52" s="263">
        <v>30965.885078736512</v>
      </c>
      <c r="DG52" s="263">
        <v>1136.2292640000001</v>
      </c>
      <c r="DH52" s="296">
        <v>2</v>
      </c>
      <c r="DI52" s="263">
        <v>342420.55334264389</v>
      </c>
      <c r="DJ52" s="117">
        <v>373386.43842138042</v>
      </c>
      <c r="DK52" s="146">
        <v>757.48617600000011</v>
      </c>
      <c r="DL52" s="256">
        <v>-1.4273436004855346E-2</v>
      </c>
      <c r="DM52" s="256">
        <v>-1.4172053449498567E-2</v>
      </c>
      <c r="DN52" s="255">
        <v>41158.773550363934</v>
      </c>
      <c r="DO52" s="255">
        <v>1136.2292640000001</v>
      </c>
      <c r="DP52" s="292">
        <v>2</v>
      </c>
      <c r="DQ52" s="255">
        <v>342420.55334264389</v>
      </c>
      <c r="DR52" s="119">
        <v>383579.32689300785</v>
      </c>
      <c r="DS52" s="295">
        <v>757.48617600000011</v>
      </c>
      <c r="DT52" s="189">
        <v>-8.6057611979152626E-2</v>
      </c>
      <c r="DU52" s="189">
        <v>-8.245863167678591E-2</v>
      </c>
      <c r="DV52" s="263">
        <v>33257.740457049345</v>
      </c>
      <c r="DW52" s="263">
        <v>1136.2292640000001</v>
      </c>
      <c r="DX52" s="296">
        <v>1</v>
      </c>
      <c r="DY52" s="263">
        <v>342420.55334264389</v>
      </c>
      <c r="DZ52" s="117">
        <v>375678.29379969323</v>
      </c>
      <c r="EA52" s="146">
        <v>757.48617600000011</v>
      </c>
      <c r="EB52" s="256">
        <v>2.4523549688540536E-2</v>
      </c>
      <c r="EC52" s="256">
        <v>2.4826725173208386E-2</v>
      </c>
      <c r="ED52" s="255">
        <v>56887.254397818993</v>
      </c>
      <c r="EE52" s="255">
        <v>1136.2292640000001</v>
      </c>
      <c r="EF52" s="292">
        <v>1</v>
      </c>
      <c r="EG52" s="255">
        <v>155325.91277341745</v>
      </c>
      <c r="EH52" s="119">
        <v>212213.16717123645</v>
      </c>
      <c r="EI52" s="295">
        <v>757.48617600000011</v>
      </c>
      <c r="EJ52" s="189">
        <v>-5.4150822128776433E-3</v>
      </c>
      <c r="EK52" s="189">
        <v>-5.4004470839168484E-3</v>
      </c>
      <c r="EL52" s="263">
        <v>33538.487665650777</v>
      </c>
      <c r="EM52" s="263">
        <v>1136.2292640000001</v>
      </c>
      <c r="EN52" s="296">
        <v>1</v>
      </c>
      <c r="EO52" s="263">
        <v>342420.55334264389</v>
      </c>
      <c r="EP52" s="117">
        <v>375959.04100829468</v>
      </c>
      <c r="EQ52" s="146">
        <v>757.48617600000011</v>
      </c>
      <c r="ER52" s="256">
        <v>4.8989637506720984E-3</v>
      </c>
      <c r="ES52" s="256">
        <v>4.9109832933396103E-3</v>
      </c>
      <c r="ET52" s="255">
        <v>37396.888445937213</v>
      </c>
      <c r="EU52" s="255">
        <v>1136.2292640000001</v>
      </c>
      <c r="EV52" s="292">
        <v>1</v>
      </c>
      <c r="EW52" s="255">
        <v>342420.55334264389</v>
      </c>
      <c r="EX52" s="119">
        <v>379817.44178858108</v>
      </c>
      <c r="EY52" s="295">
        <v>757.48617600000011</v>
      </c>
      <c r="EZ52" s="189">
        <v>-1.7311465411072119E-2</v>
      </c>
      <c r="FA52" s="189">
        <v>-1.7162482934189094E-2</v>
      </c>
      <c r="FB52" s="263">
        <v>50986.346336482631</v>
      </c>
      <c r="FC52" s="263">
        <v>1136.2292640000001</v>
      </c>
      <c r="FD52" s="296">
        <v>1</v>
      </c>
      <c r="FE52" s="263">
        <v>342420.55334264389</v>
      </c>
      <c r="FF52" s="117">
        <v>393406.89967912651</v>
      </c>
      <c r="FG52" s="146">
        <v>757.48617600000011</v>
      </c>
      <c r="FH52" s="256">
        <v>-5.4394842539548646E-3</v>
      </c>
      <c r="FI52" s="256">
        <v>-5.4247170469429173E-3</v>
      </c>
      <c r="FJ52" s="255">
        <v>77451.13851629557</v>
      </c>
      <c r="FK52" s="255">
        <v>1136.2292640000001</v>
      </c>
      <c r="FL52" s="292">
        <v>1</v>
      </c>
      <c r="FM52" s="255">
        <v>342420.55334264389</v>
      </c>
      <c r="FN52" s="119">
        <v>419871.69185893948</v>
      </c>
      <c r="FO52" s="295">
        <v>757.48617600000011</v>
      </c>
      <c r="FP52" s="189">
        <v>1.0904654231283169E-2</v>
      </c>
      <c r="FQ52" s="189">
        <v>1.0964326678455816E-2</v>
      </c>
      <c r="FR52" s="263">
        <v>62103.954667377453</v>
      </c>
      <c r="FS52" s="263">
        <v>1136.2292640000001</v>
      </c>
      <c r="FT52" s="296">
        <v>2</v>
      </c>
      <c r="FU52" s="263">
        <v>138910.17884030085</v>
      </c>
      <c r="FV52" s="117">
        <v>201014.13350767831</v>
      </c>
      <c r="FW52" s="146">
        <v>757.48617600000011</v>
      </c>
      <c r="FX52" s="256">
        <v>1.4933257774046266E-2</v>
      </c>
      <c r="FY52" s="256">
        <v>1.5045315971064621E-2</v>
      </c>
      <c r="FZ52" s="255">
        <v>41259.622475965538</v>
      </c>
      <c r="GA52" s="255">
        <v>1136.2292640000001</v>
      </c>
      <c r="GB52" s="292">
        <v>2</v>
      </c>
      <c r="GC52" s="255">
        <v>123608.55744614708</v>
      </c>
      <c r="GD52" s="119">
        <v>164868.17992211261</v>
      </c>
      <c r="GE52" s="295">
        <v>757.48617600000011</v>
      </c>
      <c r="GF52" s="189">
        <v>0.11311448276580092</v>
      </c>
      <c r="GG52" s="189">
        <v>0.11976011884634707</v>
      </c>
      <c r="GH52" s="263">
        <v>36632.643627765021</v>
      </c>
      <c r="GI52" s="263">
        <v>1136.2292640000001</v>
      </c>
      <c r="GJ52" s="296">
        <v>2</v>
      </c>
      <c r="GK52" s="263">
        <v>342420.55334264389</v>
      </c>
      <c r="GL52" s="117">
        <v>379053.1969704089</v>
      </c>
      <c r="GM52" s="146">
        <v>757.48617600000011</v>
      </c>
      <c r="GN52" s="256">
        <v>-3.5496512259005041E-2</v>
      </c>
      <c r="GO52" s="256">
        <v>-3.4873899666004182E-2</v>
      </c>
      <c r="GP52" s="255">
        <v>51134.31683093324</v>
      </c>
      <c r="GQ52" s="255">
        <v>1136.2292640000001</v>
      </c>
      <c r="GR52" s="292">
        <v>2</v>
      </c>
      <c r="GS52" s="255">
        <v>116007.2222683373</v>
      </c>
      <c r="GT52" s="119">
        <v>167141.53909927054</v>
      </c>
      <c r="GU52" s="295">
        <v>757.48617600000011</v>
      </c>
      <c r="GV52" s="189">
        <v>-1.2212398136326437E-3</v>
      </c>
      <c r="GW52" s="189">
        <v>-1.2204944037637055E-3</v>
      </c>
      <c r="GX52" s="263">
        <v>39949.335217612075</v>
      </c>
      <c r="GY52" s="263">
        <v>1136.2292640000001</v>
      </c>
      <c r="GZ52" s="296">
        <v>1</v>
      </c>
      <c r="HA52" s="263">
        <v>109723.34942450127</v>
      </c>
      <c r="HB52" s="117">
        <v>149672.68464211334</v>
      </c>
      <c r="HC52" s="146">
        <v>757.48617600000011</v>
      </c>
      <c r="HD52" s="256">
        <v>-4.8575506501739949E-4</v>
      </c>
      <c r="HE52" s="256">
        <v>-4.8563710512650182E-4</v>
      </c>
      <c r="HF52" s="255">
        <v>32504.03674952158</v>
      </c>
      <c r="HG52" s="255">
        <v>1136.2292640000001</v>
      </c>
      <c r="HH52" s="292">
        <v>2</v>
      </c>
      <c r="HI52" s="255">
        <v>342420.55334264389</v>
      </c>
      <c r="HJ52" s="119">
        <v>374924.59009216545</v>
      </c>
      <c r="HK52" s="295">
        <v>757.48617600000011</v>
      </c>
      <c r="HL52" s="189">
        <v>3.249829113042553E-2</v>
      </c>
      <c r="HM52" s="189">
        <v>3.3032127825291635E-2</v>
      </c>
      <c r="HN52" s="263">
        <v>47342.379035849321</v>
      </c>
      <c r="HO52" s="263">
        <v>1136.2292640000001</v>
      </c>
      <c r="HP52" s="296">
        <v>2</v>
      </c>
      <c r="HQ52" s="263">
        <v>342420.55334264389</v>
      </c>
      <c r="HR52" s="117">
        <v>389762.93237849319</v>
      </c>
      <c r="HS52" s="146">
        <v>757.48617600000011</v>
      </c>
      <c r="HT52" s="256">
        <v>9.1508532239669704E-2</v>
      </c>
      <c r="HU52" s="256">
        <v>9.5826126503801401E-2</v>
      </c>
      <c r="HV52" s="255">
        <v>37953.252853662227</v>
      </c>
      <c r="HW52" s="255">
        <v>1136.2292640000001</v>
      </c>
      <c r="HX52" s="292">
        <v>2</v>
      </c>
      <c r="HY52" s="255">
        <v>342420.55334264389</v>
      </c>
      <c r="HZ52" s="119">
        <v>380373.80619630613</v>
      </c>
      <c r="IA52" s="295">
        <v>757.48617600000011</v>
      </c>
      <c r="IB52" s="189">
        <v>3.9567130656846097E-2</v>
      </c>
      <c r="IC52" s="189">
        <v>4.0360336613558978E-2</v>
      </c>
      <c r="ID52" s="263">
        <v>34585.378119440516</v>
      </c>
      <c r="IE52" s="263">
        <v>1136.2292640000001</v>
      </c>
      <c r="IF52" s="296">
        <v>2</v>
      </c>
      <c r="IG52" s="263">
        <v>192007.68389130561</v>
      </c>
      <c r="IH52" s="117">
        <v>226593.06201074613</v>
      </c>
      <c r="II52" s="146">
        <v>757.48617600000011</v>
      </c>
      <c r="IJ52" s="256">
        <v>-1.4562750138605612E-2</v>
      </c>
      <c r="IK52" s="256">
        <v>-1.445722615364553E-2</v>
      </c>
      <c r="IL52" s="255">
        <v>44273.373170729887</v>
      </c>
      <c r="IM52" s="255">
        <v>1136.2292640000001</v>
      </c>
      <c r="IN52" s="292">
        <v>2</v>
      </c>
      <c r="IO52" s="255">
        <v>103577.83530849207</v>
      </c>
      <c r="IP52" s="119">
        <v>147851.20847922197</v>
      </c>
      <c r="IQ52" s="295">
        <v>757.48617600000011</v>
      </c>
      <c r="IR52" s="189">
        <v>3.5006051561390257E-3</v>
      </c>
      <c r="IS52" s="189">
        <v>3.5067394301704358E-3</v>
      </c>
      <c r="IT52" s="263">
        <v>48044.859265133302</v>
      </c>
      <c r="IU52" s="263">
        <v>1136.2292640000001</v>
      </c>
      <c r="IV52" s="296">
        <v>2</v>
      </c>
      <c r="IW52" s="263">
        <v>342420.55334264389</v>
      </c>
      <c r="IX52" s="117">
        <v>390465.41260777717</v>
      </c>
      <c r="IY52" s="146">
        <v>757.48617600000011</v>
      </c>
      <c r="IZ52" s="256">
        <v>-3.0333193019615724E-2</v>
      </c>
      <c r="JA52" s="256">
        <v>-2.9877758266908416E-2</v>
      </c>
      <c r="JB52" s="255">
        <v>66154.625429034728</v>
      </c>
      <c r="JC52" s="255">
        <v>1136.2292640000001</v>
      </c>
      <c r="JD52" s="292">
        <v>2</v>
      </c>
      <c r="JE52" s="255">
        <v>342420.55334264389</v>
      </c>
      <c r="JF52" s="119">
        <v>408575.17877167859</v>
      </c>
      <c r="JG52" s="295">
        <v>757.48617600000011</v>
      </c>
      <c r="JH52" s="189">
        <v>-0.10038183537598112</v>
      </c>
      <c r="JI52" s="189">
        <v>-9.5508014946294684E-2</v>
      </c>
      <c r="JJ52" s="263">
        <v>44978.355527394597</v>
      </c>
      <c r="JK52" s="263">
        <v>1136.2292640000001</v>
      </c>
      <c r="JL52" s="296">
        <v>1</v>
      </c>
      <c r="JM52" s="263">
        <v>67644.522847496934</v>
      </c>
      <c r="JN52" s="117">
        <v>112622.87837489153</v>
      </c>
      <c r="JO52" s="146">
        <v>757.48617600000011</v>
      </c>
      <c r="JP52" s="256">
        <v>-4.8701324829770812E-2</v>
      </c>
      <c r="JQ52" s="256">
        <v>-4.7534434965721739E-2</v>
      </c>
      <c r="JR52" s="255">
        <v>43871.022216727593</v>
      </c>
      <c r="JS52" s="255">
        <v>1136.2292640000001</v>
      </c>
      <c r="JT52" s="292">
        <v>2</v>
      </c>
      <c r="JU52" s="255">
        <v>112728.73066017697</v>
      </c>
      <c r="JV52" s="119">
        <v>156599.75287690456</v>
      </c>
      <c r="JW52" s="295">
        <v>757.48617600000011</v>
      </c>
      <c r="JX52" s="189">
        <v>-7.9398907611144598E-2</v>
      </c>
      <c r="JY52" s="189">
        <v>-7.6328608603569825E-2</v>
      </c>
      <c r="JZ52" s="263">
        <v>47228.020292150482</v>
      </c>
      <c r="KA52" s="263">
        <v>1136.2292640000001</v>
      </c>
      <c r="KB52" s="296">
        <v>1</v>
      </c>
      <c r="KC52" s="263">
        <v>342420.55334264389</v>
      </c>
      <c r="KD52" s="117">
        <v>389648.57363479439</v>
      </c>
      <c r="KE52" s="146">
        <v>757.48617600000011</v>
      </c>
      <c r="KF52" s="256">
        <v>-2.2844079981498436E-3</v>
      </c>
      <c r="KG52" s="256">
        <v>-2.2818007239361338E-3</v>
      </c>
      <c r="KH52" s="255">
        <v>30003.618189966739</v>
      </c>
      <c r="KI52" s="255">
        <v>1136.2292640000001</v>
      </c>
      <c r="KJ52" s="292">
        <v>1</v>
      </c>
      <c r="KK52" s="255">
        <v>98589.666545765591</v>
      </c>
      <c r="KL52" s="119">
        <v>128593.28473573233</v>
      </c>
      <c r="KM52" s="295">
        <v>757.48617600000011</v>
      </c>
      <c r="KN52" s="189">
        <v>2.6740756860941302E-2</v>
      </c>
      <c r="KO52" s="189">
        <v>2.7101499229506665E-2</v>
      </c>
      <c r="KP52" s="263">
        <v>39510.736462161323</v>
      </c>
      <c r="KQ52" s="263">
        <v>1136.2292640000001</v>
      </c>
      <c r="KR52" s="296">
        <v>1</v>
      </c>
      <c r="KS52" s="263">
        <v>101579.0851385589</v>
      </c>
      <c r="KT52" s="117">
        <v>141089.82160072023</v>
      </c>
      <c r="KU52" s="146">
        <v>757.48617600000011</v>
      </c>
      <c r="KV52" s="256">
        <v>-1.6039223561611658E-2</v>
      </c>
      <c r="KW52" s="256">
        <v>-1.5911280166262753E-2</v>
      </c>
      <c r="KX52" s="255">
        <v>53262.742033058457</v>
      </c>
      <c r="KY52" s="255">
        <v>1136.2292640000001</v>
      </c>
      <c r="KZ52" s="292">
        <v>1</v>
      </c>
      <c r="LA52" s="255">
        <v>342420.55334264389</v>
      </c>
      <c r="LB52" s="119">
        <v>395683.29537570232</v>
      </c>
      <c r="LC52" s="295">
        <v>757.48617600000011</v>
      </c>
      <c r="LD52" s="189">
        <v>-7.7564990042367096E-2</v>
      </c>
      <c r="LE52" s="189">
        <v>-7.4633117190562981E-2</v>
      </c>
      <c r="LF52" s="263">
        <v>59467.811358916428</v>
      </c>
      <c r="LG52" s="263">
        <v>1136.2292640000001</v>
      </c>
      <c r="LH52" s="296">
        <v>2</v>
      </c>
      <c r="LI52" s="263">
        <v>342420.55334264389</v>
      </c>
      <c r="LJ52" s="117">
        <v>401888.36470156035</v>
      </c>
      <c r="LK52" s="146">
        <v>757.48617600000011</v>
      </c>
      <c r="LL52" s="256">
        <v>3.6209365719333822E-2</v>
      </c>
      <c r="LM52" s="256">
        <v>3.6872909409900068E-2</v>
      </c>
      <c r="LN52" s="255">
        <v>68712.492547429036</v>
      </c>
      <c r="LO52" s="255">
        <v>1136.2292640000001</v>
      </c>
      <c r="LP52" s="292">
        <v>1</v>
      </c>
      <c r="LQ52" s="255">
        <v>342420.55334264389</v>
      </c>
      <c r="LR52" s="119">
        <v>411133.04589007294</v>
      </c>
      <c r="LS52" s="295">
        <v>757.48617600000011</v>
      </c>
      <c r="LT52" s="189">
        <v>-7.6464886898610753E-3</v>
      </c>
      <c r="LU52" s="189">
        <v>-7.6173286664842355E-3</v>
      </c>
      <c r="LV52" s="263">
        <v>52948.601069470431</v>
      </c>
      <c r="LW52" s="263">
        <v>1136.2292640000001</v>
      </c>
      <c r="LX52" s="296">
        <v>2</v>
      </c>
      <c r="LY52" s="263">
        <v>342420.55334264389</v>
      </c>
      <c r="LZ52" s="117">
        <v>395369.15441211429</v>
      </c>
      <c r="MA52" s="146">
        <v>757.48617600000011</v>
      </c>
      <c r="MB52" s="256">
        <v>1.9831562650858444E-2</v>
      </c>
      <c r="MC52" s="256">
        <v>2.0029514488776323E-2</v>
      </c>
      <c r="MD52" s="255">
        <v>36242.940774981944</v>
      </c>
      <c r="ME52" s="255">
        <v>1136.2292640000001</v>
      </c>
      <c r="MF52" s="292">
        <v>2</v>
      </c>
      <c r="MG52" s="255">
        <v>342420.55334264389</v>
      </c>
      <c r="MH52" s="119">
        <v>378663.49411762581</v>
      </c>
      <c r="MI52" s="295">
        <v>757.48617600000011</v>
      </c>
      <c r="MJ52" s="189">
        <v>3.2468784271300656E-2</v>
      </c>
      <c r="MK52" s="189">
        <v>3.3001646741527058E-2</v>
      </c>
      <c r="ML52" s="263">
        <v>64276.281459543665</v>
      </c>
      <c r="MM52" s="263">
        <v>1136.2292640000001</v>
      </c>
      <c r="MN52" s="296">
        <v>1</v>
      </c>
      <c r="MO52" s="263">
        <v>342420.55334264389</v>
      </c>
      <c r="MP52" s="117">
        <v>406696.83480218757</v>
      </c>
      <c r="MQ52" s="146">
        <v>757.48617600000011</v>
      </c>
      <c r="MR52" s="256">
        <v>-1.7174560202380111E-2</v>
      </c>
      <c r="MS52" s="256">
        <v>-1.702791814770499E-2</v>
      </c>
      <c r="MT52" s="255">
        <v>52605.17599310998</v>
      </c>
      <c r="MU52" s="255">
        <v>1136.2292640000001</v>
      </c>
      <c r="MV52" s="292">
        <v>2</v>
      </c>
      <c r="MW52" s="255">
        <v>247497.86811963163</v>
      </c>
      <c r="MX52" s="119">
        <v>300103.0441127416</v>
      </c>
      <c r="MY52" s="295">
        <v>757.48617600000011</v>
      </c>
      <c r="MZ52" s="189">
        <v>-1.484862759964101E-2</v>
      </c>
      <c r="NA52" s="189">
        <v>-1.473893035121554E-2</v>
      </c>
      <c r="NB52" s="263">
        <v>41377.555257701868</v>
      </c>
      <c r="NC52" s="263">
        <v>1136.2292640000001</v>
      </c>
      <c r="ND52" s="296">
        <v>1</v>
      </c>
      <c r="NE52" s="263">
        <v>342420.55334264389</v>
      </c>
      <c r="NF52" s="117">
        <v>383798.10860034579</v>
      </c>
      <c r="NG52" s="146">
        <v>757.48617600000011</v>
      </c>
      <c r="NH52" s="256">
        <v>5.6109351947881053E-2</v>
      </c>
      <c r="NI52" s="256">
        <v>5.7713340426929216E-2</v>
      </c>
      <c r="NJ52" s="255">
        <v>72348.832754348972</v>
      </c>
      <c r="NK52" s="255">
        <v>1136.2292640000001</v>
      </c>
      <c r="NL52" s="292">
        <v>1</v>
      </c>
      <c r="NM52" s="255">
        <v>98589.666545765591</v>
      </c>
      <c r="NN52" s="119">
        <v>170938.49930011458</v>
      </c>
      <c r="NO52" s="295">
        <v>757.48617600000011</v>
      </c>
      <c r="NP52" s="189">
        <v>-2.8478096644762991E-2</v>
      </c>
      <c r="NQ52" s="189">
        <v>-2.8076417699518963E-2</v>
      </c>
      <c r="NR52" s="263">
        <v>57571.351667736541</v>
      </c>
      <c r="NS52" s="263">
        <v>1136.2292640000001</v>
      </c>
      <c r="NT52" s="296">
        <v>2</v>
      </c>
      <c r="NU52" s="263">
        <v>342420.55334264389</v>
      </c>
      <c r="NV52" s="117">
        <v>399991.90501038043</v>
      </c>
      <c r="NW52" s="146">
        <v>757.48617600000011</v>
      </c>
      <c r="NX52" s="256">
        <v>-2.1641728732440284E-2</v>
      </c>
      <c r="NY52" s="256">
        <v>-2.1409226789674496E-2</v>
      </c>
      <c r="NZ52" s="255">
        <v>40129.003802288134</v>
      </c>
      <c r="OA52" s="255">
        <v>1136.2292640000001</v>
      </c>
      <c r="OB52" s="292">
        <v>2</v>
      </c>
      <c r="OC52" s="255">
        <v>342420.55334264389</v>
      </c>
      <c r="OD52" s="119">
        <v>382549.55714493204</v>
      </c>
      <c r="OE52" s="295">
        <v>757.48617600000011</v>
      </c>
      <c r="OF52" s="189">
        <v>6.9057297748149366E-2</v>
      </c>
      <c r="OG52" s="189">
        <v>7.1497601789229259E-2</v>
      </c>
      <c r="OH52" s="263">
        <v>49228.993735658936</v>
      </c>
      <c r="OI52" s="263">
        <v>1136.2292640000001</v>
      </c>
      <c r="OJ52" s="296">
        <v>2</v>
      </c>
      <c r="OK52" s="263">
        <v>342420.55334264389</v>
      </c>
      <c r="OL52" s="117">
        <v>391649.54707830283</v>
      </c>
      <c r="OM52" s="146">
        <v>757.48617600000011</v>
      </c>
      <c r="ON52" s="256">
        <v>-6.1609479754315195E-2</v>
      </c>
      <c r="OO52" s="256">
        <v>-5.9749998234797097E-2</v>
      </c>
      <c r="OP52" s="255">
        <v>40011.904133156153</v>
      </c>
      <c r="OQ52" s="255">
        <v>1136.2292640000001</v>
      </c>
      <c r="OR52" s="292">
        <v>1</v>
      </c>
      <c r="OS52" s="255">
        <v>107048.57082386433</v>
      </c>
      <c r="OT52" s="119">
        <v>147060.47495702049</v>
      </c>
      <c r="OU52" s="295">
        <v>757.48617600000011</v>
      </c>
      <c r="OV52" s="189">
        <v>-2.1099443491428935E-2</v>
      </c>
      <c r="OW52" s="189">
        <v>-2.0878407541659039E-2</v>
      </c>
      <c r="OX52" s="263">
        <v>36576.255087115518</v>
      </c>
      <c r="OY52" s="263">
        <v>1136.2292640000001</v>
      </c>
      <c r="OZ52" s="296">
        <v>1</v>
      </c>
      <c r="PA52" s="263">
        <v>342420.55334264389</v>
      </c>
      <c r="PB52" s="117">
        <v>378996.8084297594</v>
      </c>
      <c r="PC52" s="146">
        <v>757.48617600000011</v>
      </c>
      <c r="PD52" s="256">
        <v>-5.2348655082950684E-3</v>
      </c>
      <c r="PE52" s="256">
        <v>-5.22118747780842E-3</v>
      </c>
      <c r="PF52" s="255">
        <v>46311.908463977976</v>
      </c>
      <c r="PG52" s="255">
        <v>1136.2292640000001</v>
      </c>
      <c r="PH52" s="292">
        <v>1</v>
      </c>
      <c r="PI52" s="255">
        <v>123608.55744614708</v>
      </c>
      <c r="PJ52" s="119">
        <v>169920.46591012506</v>
      </c>
      <c r="PK52" s="295">
        <v>757.48617600000011</v>
      </c>
      <c r="PL52" s="189">
        <v>5.1811602721042412E-2</v>
      </c>
      <c r="PM52" s="189">
        <v>5.3177308082595687E-2</v>
      </c>
      <c r="PN52" s="263">
        <v>58979.340195069097</v>
      </c>
      <c r="PO52" s="263">
        <v>1136.2292640000001</v>
      </c>
      <c r="PP52" s="296">
        <v>2</v>
      </c>
      <c r="PQ52" s="263">
        <v>159032.09009631613</v>
      </c>
      <c r="PR52" s="117">
        <v>218011.43029138522</v>
      </c>
      <c r="PS52" s="146">
        <v>757.48617600000011</v>
      </c>
      <c r="PT52" s="256">
        <v>-6.7057891496202865E-2</v>
      </c>
      <c r="PU52" s="256">
        <v>-6.4858936945582313E-2</v>
      </c>
      <c r="PV52" s="255">
        <v>67857.125689415014</v>
      </c>
      <c r="PW52" s="255">
        <v>1136.2292640000001</v>
      </c>
      <c r="PX52" s="292">
        <v>1</v>
      </c>
      <c r="PY52" s="255">
        <v>108347.0070377658</v>
      </c>
      <c r="PZ52" s="119">
        <v>176204.13272718081</v>
      </c>
      <c r="QA52" s="295">
        <v>757.48617600000011</v>
      </c>
      <c r="QB52" s="189">
        <v>1.1614075836723848E-2</v>
      </c>
      <c r="QC52" s="189">
        <v>1.1681781072865549E-2</v>
      </c>
      <c r="QD52" s="263">
        <v>39940.201837992092</v>
      </c>
      <c r="QE52" s="263">
        <v>1136.2292640000001</v>
      </c>
      <c r="QF52" s="296">
        <v>1</v>
      </c>
      <c r="QG52" s="263">
        <v>155325.91277341745</v>
      </c>
      <c r="QH52" s="117">
        <v>195266.11461140955</v>
      </c>
      <c r="QI52" s="146">
        <v>757.48617600000011</v>
      </c>
      <c r="QJ52" s="256">
        <v>-7.0728395772848979E-2</v>
      </c>
      <c r="QK52" s="256">
        <v>-6.8285084525526063E-2</v>
      </c>
      <c r="QL52" s="255">
        <v>49755.803278277388</v>
      </c>
      <c r="QM52" s="255">
        <v>1136.2292640000001</v>
      </c>
      <c r="QN52" s="292">
        <v>1</v>
      </c>
      <c r="QO52" s="255">
        <v>342420.55334264389</v>
      </c>
      <c r="QP52" s="119">
        <v>392176.35662092129</v>
      </c>
      <c r="QQ52" s="295">
        <v>757.48617600000011</v>
      </c>
      <c r="QR52" s="189">
        <v>1.2870178191202361E-2</v>
      </c>
      <c r="QS52" s="189">
        <v>1.29533553866088E-2</v>
      </c>
      <c r="QT52" s="263">
        <v>36654.506076220285</v>
      </c>
      <c r="QU52" s="263">
        <v>1136.2292640000001</v>
      </c>
      <c r="QV52" s="296">
        <v>2</v>
      </c>
      <c r="QW52" s="263">
        <v>342420.55334264389</v>
      </c>
      <c r="QX52" s="117">
        <v>379075.0594188642</v>
      </c>
      <c r="QY52" s="146">
        <v>757.48617600000011</v>
      </c>
      <c r="QZ52" s="256">
        <v>-1.3655211493010039E-2</v>
      </c>
      <c r="RA52" s="256">
        <v>-1.3562402017166852E-2</v>
      </c>
      <c r="RB52" s="255">
        <v>28889.330905702755</v>
      </c>
      <c r="RC52" s="255">
        <v>1136.2292640000001</v>
      </c>
      <c r="RD52" s="292">
        <v>1</v>
      </c>
      <c r="RE52" s="255">
        <v>342420.55334264389</v>
      </c>
      <c r="RF52" s="119">
        <v>371309.88424834667</v>
      </c>
      <c r="RG52" s="295">
        <v>757.48617600000011</v>
      </c>
      <c r="RH52" s="189">
        <v>-7.0610090859850413E-2</v>
      </c>
      <c r="RI52" s="189">
        <v>-6.8174851553088889E-2</v>
      </c>
      <c r="RJ52" s="263">
        <v>38126.165487286067</v>
      </c>
      <c r="RK52" s="263">
        <v>1136.2292640000001</v>
      </c>
      <c r="RL52" s="296">
        <v>2</v>
      </c>
      <c r="RM52" s="263">
        <v>342420.55334264389</v>
      </c>
      <c r="RN52" s="117">
        <v>380546.71882992995</v>
      </c>
      <c r="RO52" s="146">
        <v>757.48617600000011</v>
      </c>
      <c r="RP52" s="256">
        <v>-1.7347905779003085E-2</v>
      </c>
      <c r="RQ52" s="256">
        <v>-1.719829724238009E-2</v>
      </c>
      <c r="RR52" s="255">
        <v>39228.847199297459</v>
      </c>
      <c r="RS52" s="255">
        <v>1136.2292640000001</v>
      </c>
      <c r="RT52" s="292">
        <v>2</v>
      </c>
      <c r="RU52" s="255">
        <v>342420.55334264389</v>
      </c>
      <c r="RV52" s="119">
        <v>381649.40054194134</v>
      </c>
      <c r="RW52" s="295">
        <v>757.48617600000011</v>
      </c>
      <c r="RX52" s="189">
        <v>0.11774440071805935</v>
      </c>
      <c r="RY52" s="189">
        <v>0.12495653653399486</v>
      </c>
      <c r="RZ52" s="263">
        <v>52268.066635622767</v>
      </c>
      <c r="SA52" s="263">
        <v>1136.2292640000001</v>
      </c>
      <c r="SB52" s="296">
        <v>1</v>
      </c>
      <c r="SC52" s="263">
        <v>342420.55334264389</v>
      </c>
      <c r="SD52" s="117">
        <v>394688.61997826665</v>
      </c>
      <c r="SE52" s="146">
        <v>757.48617600000011</v>
      </c>
      <c r="SF52" s="256">
        <v>-6.4692293005403703E-2</v>
      </c>
      <c r="SG52" s="256">
        <v>-6.2644150042698299E-2</v>
      </c>
      <c r="SH52" s="255">
        <v>43292.891076213578</v>
      </c>
      <c r="SI52" s="255">
        <v>1136.2292640000001</v>
      </c>
      <c r="SJ52" s="292">
        <v>2</v>
      </c>
      <c r="SK52" s="255">
        <v>159032.09009631613</v>
      </c>
      <c r="SL52" s="119">
        <v>202324.98117252969</v>
      </c>
      <c r="SM52" s="295">
        <v>757.48617600000011</v>
      </c>
      <c r="SN52" s="189">
        <v>-1.7524861775787177E-2</v>
      </c>
      <c r="SO52" s="189">
        <v>-1.7372194510796635E-2</v>
      </c>
      <c r="SP52" s="263">
        <v>33799.055196940113</v>
      </c>
      <c r="SQ52" s="263">
        <v>1136.2292640000001</v>
      </c>
      <c r="SR52" s="296">
        <v>1</v>
      </c>
      <c r="SS52" s="263">
        <v>108347.0070377658</v>
      </c>
      <c r="ST52" s="117">
        <v>142146.0622347059</v>
      </c>
      <c r="SU52" s="146">
        <v>757.48617600000011</v>
      </c>
      <c r="SV52" s="256">
        <v>-1.2502124151310575E-2</v>
      </c>
      <c r="SW52" s="256">
        <v>-1.2424297268569751E-2</v>
      </c>
      <c r="SX52" s="255">
        <v>37621.997034582833</v>
      </c>
      <c r="SY52" s="255">
        <v>1136.2292640000001</v>
      </c>
      <c r="SZ52" s="292">
        <v>1</v>
      </c>
      <c r="TA52" s="255">
        <v>342420.55334264389</v>
      </c>
      <c r="TB52" s="119">
        <v>380042.55037722673</v>
      </c>
      <c r="TC52" s="295">
        <v>757.48617600000011</v>
      </c>
      <c r="TD52" s="189">
        <v>-8.0457038267820781E-3</v>
      </c>
      <c r="TE52" s="189">
        <v>-8.01342378165526E-3</v>
      </c>
      <c r="TF52" s="263">
        <v>31081.180144390361</v>
      </c>
      <c r="TG52" s="263">
        <v>1136.2292640000001</v>
      </c>
      <c r="TH52" s="296">
        <v>1</v>
      </c>
      <c r="TI52" s="263">
        <v>342420.55334264389</v>
      </c>
      <c r="TJ52" s="117">
        <v>373501.73348703427</v>
      </c>
      <c r="TK52" s="146">
        <v>757.48617600000011</v>
      </c>
      <c r="TL52" s="256">
        <v>8.2075672487626081E-2</v>
      </c>
      <c r="TM52" s="256">
        <v>8.5537952078801993E-2</v>
      </c>
      <c r="TN52" s="255">
        <v>59393.572529350407</v>
      </c>
      <c r="TO52" s="255">
        <v>1136.2292640000001</v>
      </c>
      <c r="TP52" s="292">
        <v>2</v>
      </c>
      <c r="TQ52" s="255">
        <v>342420.55334264389</v>
      </c>
      <c r="TR52" s="119">
        <v>401814.1258719943</v>
      </c>
      <c r="TS52" s="295">
        <v>757.48617600000011</v>
      </c>
      <c r="TT52" s="189">
        <v>7.1503908686263051E-2</v>
      </c>
      <c r="TU52" s="189">
        <v>7.4122349100379514E-2</v>
      </c>
      <c r="TV52" s="263">
        <v>66042.490376167058</v>
      </c>
      <c r="TW52" s="263">
        <v>1136.2292640000001</v>
      </c>
      <c r="TX52" s="296">
        <v>1</v>
      </c>
      <c r="TY52" s="263">
        <v>342420.55334264389</v>
      </c>
      <c r="TZ52" s="117">
        <v>408463.04371881095</v>
      </c>
      <c r="UA52" s="146">
        <v>757.48617600000011</v>
      </c>
      <c r="UB52" s="256">
        <v>8.7649600551827703E-2</v>
      </c>
      <c r="UC52" s="256">
        <v>9.1605557022025774E-2</v>
      </c>
      <c r="UD52" s="255">
        <v>42811.308559749705</v>
      </c>
      <c r="UE52" s="255">
        <v>1136.2292640000001</v>
      </c>
      <c r="UF52" s="292">
        <v>2</v>
      </c>
      <c r="UG52" s="255">
        <v>151829.51907256956</v>
      </c>
      <c r="UH52" s="119">
        <v>194640.82763231927</v>
      </c>
      <c r="UI52" s="295">
        <v>757.48617600000011</v>
      </c>
      <c r="UJ52" s="189">
        <v>6.5324570859085801E-2</v>
      </c>
      <c r="UK52" s="189">
        <v>6.7505449322196931E-2</v>
      </c>
      <c r="UL52" s="263">
        <v>45292.499811110196</v>
      </c>
      <c r="UM52" s="263">
        <v>1136.2292640000001</v>
      </c>
      <c r="UN52" s="296">
        <v>2</v>
      </c>
      <c r="UO52" s="263">
        <v>342420.55334264389</v>
      </c>
      <c r="UP52" s="117">
        <v>387713.0531537541</v>
      </c>
      <c r="UQ52" s="146">
        <v>757.48617600000011</v>
      </c>
      <c r="UR52" s="256">
        <v>-2.9086933095045921E-2</v>
      </c>
      <c r="US52" s="256">
        <v>-2.8667980102662804E-2</v>
      </c>
      <c r="UT52" s="255">
        <v>44939.163229832273</v>
      </c>
      <c r="UU52" s="255">
        <v>1136.2292640000001</v>
      </c>
      <c r="UV52" s="292">
        <v>1</v>
      </c>
      <c r="UW52" s="255">
        <v>342420.55334264389</v>
      </c>
      <c r="UX52" s="119">
        <v>387359.71657247614</v>
      </c>
      <c r="UY52" s="295">
        <v>757.48617600000011</v>
      </c>
      <c r="UZ52" s="189">
        <v>0.11063257594281523</v>
      </c>
      <c r="VA52" s="189">
        <v>0.11698442449946822</v>
      </c>
      <c r="VB52" s="263">
        <v>58824.913235904285</v>
      </c>
      <c r="VC52" s="263">
        <v>1136.2292640000001</v>
      </c>
      <c r="VD52" s="296">
        <v>2</v>
      </c>
      <c r="VE52" s="263">
        <v>342420.55334264389</v>
      </c>
      <c r="VF52" s="117">
        <v>401245.46657854819</v>
      </c>
      <c r="VG52" s="146">
        <v>757.48617600000011</v>
      </c>
      <c r="VH52" s="256">
        <v>4.3659518719507927E-2</v>
      </c>
      <c r="VI52" s="256">
        <v>4.4626618522383144E-2</v>
      </c>
      <c r="VJ52" s="255">
        <v>63328.575447277501</v>
      </c>
      <c r="VK52" s="255">
        <v>1136.2292640000001</v>
      </c>
      <c r="VL52" s="292">
        <v>1</v>
      </c>
      <c r="VM52" s="255">
        <v>342420.55334264389</v>
      </c>
      <c r="VN52" s="119">
        <v>405749.12878992141</v>
      </c>
      <c r="VO52" s="295">
        <v>757.48617600000011</v>
      </c>
      <c r="VP52" s="189">
        <v>4.8385653119633637E-2</v>
      </c>
      <c r="VQ52" s="189">
        <v>4.9575349291454129E-2</v>
      </c>
      <c r="VR52" s="263">
        <v>40073.512722559091</v>
      </c>
      <c r="VS52" s="263">
        <v>1136.2292640000001</v>
      </c>
      <c r="VT52" s="296">
        <v>2</v>
      </c>
      <c r="VU52" s="263">
        <v>342420.55334264389</v>
      </c>
      <c r="VV52" s="117">
        <v>382494.06606520299</v>
      </c>
      <c r="VW52" s="146">
        <v>757.48617600000011</v>
      </c>
      <c r="VX52" s="256">
        <v>-5.1785782198549369E-3</v>
      </c>
      <c r="VY52" s="256">
        <v>-5.1651924999659427E-3</v>
      </c>
      <c r="VZ52" s="255">
        <v>51597.819367534306</v>
      </c>
      <c r="WA52" s="255">
        <v>1136.2292640000001</v>
      </c>
      <c r="WB52" s="292">
        <v>2</v>
      </c>
      <c r="WC52" s="255">
        <v>138910.17884030085</v>
      </c>
      <c r="WD52" s="119">
        <v>190507.99820783516</v>
      </c>
      <c r="WE52" s="295">
        <v>757.48617600000011</v>
      </c>
      <c r="WF52" s="189">
        <v>0.10576228494829754</v>
      </c>
      <c r="WG52" s="189">
        <v>0.11155761112284734</v>
      </c>
      <c r="WH52" s="263">
        <v>48463.320558209052</v>
      </c>
      <c r="WI52" s="263">
        <v>1136.2292640000001</v>
      </c>
      <c r="WJ52" s="296">
        <v>1</v>
      </c>
      <c r="WK52" s="263">
        <v>342420.55334264389</v>
      </c>
      <c r="WL52" s="117">
        <v>390883.87390085292</v>
      </c>
      <c r="WM52" s="146">
        <v>757.48617600000011</v>
      </c>
      <c r="WN52" s="256">
        <v>-6.9741816199526713E-2</v>
      </c>
      <c r="WO52" s="256">
        <v>-6.7365420035254586E-2</v>
      </c>
      <c r="WP52" s="255">
        <v>28713.16248522067</v>
      </c>
      <c r="WQ52" s="255">
        <v>1136.2292640000001</v>
      </c>
      <c r="WR52" s="292">
        <v>2</v>
      </c>
      <c r="WS52" s="255">
        <v>342420.55334264389</v>
      </c>
      <c r="WT52" s="119">
        <v>371133.71582786454</v>
      </c>
      <c r="WU52" s="295">
        <v>757.48617600000011</v>
      </c>
      <c r="WV52" s="189">
        <v>-7.79630654025735E-2</v>
      </c>
      <c r="WW52" s="189">
        <v>-7.5001409636822891E-2</v>
      </c>
      <c r="WX52" s="263">
        <v>39526.737724865146</v>
      </c>
      <c r="WY52" s="263">
        <v>1136.2292640000001</v>
      </c>
      <c r="WZ52" s="296">
        <v>2</v>
      </c>
      <c r="XA52" s="263">
        <v>108347.0070377658</v>
      </c>
      <c r="XB52" s="117">
        <v>147873.74476263096</v>
      </c>
      <c r="XC52" s="146">
        <v>757.48617600000011</v>
      </c>
      <c r="XD52" s="256">
        <v>2.8895694126063278E-3</v>
      </c>
      <c r="XE52" s="256">
        <v>2.8937482423383454E-3</v>
      </c>
      <c r="XF52" s="255">
        <v>49349.556664680757</v>
      </c>
      <c r="XG52" s="255">
        <v>1136.2292640000001</v>
      </c>
      <c r="XH52" s="292">
        <v>2</v>
      </c>
      <c r="XI52" s="255">
        <v>342420.55334264389</v>
      </c>
      <c r="XJ52" s="119">
        <v>391770.11000732466</v>
      </c>
      <c r="XK52" s="295">
        <v>757.48617600000011</v>
      </c>
      <c r="XL52" s="189">
        <v>0.15460207279434512</v>
      </c>
      <c r="XM52" s="189">
        <v>0.16719341067025995</v>
      </c>
      <c r="XN52" s="263">
        <v>53180.865923621008</v>
      </c>
      <c r="XO52" s="263">
        <v>1136.2292640000001</v>
      </c>
      <c r="XP52" s="296">
        <v>2</v>
      </c>
      <c r="XQ52" s="263">
        <v>342420.55334264389</v>
      </c>
      <c r="XR52" s="117">
        <v>395601.41926626489</v>
      </c>
      <c r="XS52" s="146">
        <v>757.48617600000011</v>
      </c>
      <c r="XT52" s="256">
        <v>-1.0590111549334848E-2</v>
      </c>
      <c r="XU52" s="256">
        <v>-1.0534233742708898E-2</v>
      </c>
      <c r="XV52" s="255">
        <v>43987.611553204129</v>
      </c>
      <c r="XW52" s="255">
        <v>1136.2292640000001</v>
      </c>
      <c r="XX52" s="292">
        <v>2</v>
      </c>
      <c r="XY52" s="255">
        <v>342420.55334264389</v>
      </c>
      <c r="XZ52" s="119">
        <v>386408.16489584802</v>
      </c>
      <c r="YA52" s="295">
        <v>757.48617600000011</v>
      </c>
      <c r="YB52" s="189">
        <v>-4.9221035955690912E-2</v>
      </c>
      <c r="YC52" s="189">
        <v>-4.8029313308896482E-2</v>
      </c>
      <c r="YD52" s="263">
        <v>27124.106578822193</v>
      </c>
      <c r="YE52" s="263">
        <v>1136.2292640000001</v>
      </c>
      <c r="YF52" s="296">
        <v>1</v>
      </c>
      <c r="YG52" s="263">
        <v>107048.57082386433</v>
      </c>
      <c r="YH52" s="117">
        <v>134172.67740268653</v>
      </c>
      <c r="YI52" s="146">
        <v>757.48617600000011</v>
      </c>
      <c r="YJ52" s="256">
        <v>0.11585160418548496</v>
      </c>
      <c r="YK52" s="256">
        <v>0.12282923661042533</v>
      </c>
      <c r="YL52" s="255">
        <v>52459.908284336765</v>
      </c>
      <c r="YM52" s="255">
        <v>1136.2292640000001</v>
      </c>
      <c r="YN52" s="292">
        <v>1</v>
      </c>
      <c r="YO52" s="255">
        <v>342420.55334264389</v>
      </c>
      <c r="YP52" s="119">
        <v>394880.46162698069</v>
      </c>
      <c r="YQ52" s="295">
        <v>757.48617600000011</v>
      </c>
      <c r="YR52" s="189">
        <v>5.9698399625128786E-3</v>
      </c>
      <c r="YS52" s="189">
        <v>5.9876949699311233E-3</v>
      </c>
      <c r="YT52" s="263">
        <v>48821.258666237554</v>
      </c>
      <c r="YU52" s="263">
        <v>1136.2292640000001</v>
      </c>
      <c r="YV52" s="296">
        <v>1</v>
      </c>
      <c r="YW52" s="263">
        <v>342420.55334264389</v>
      </c>
      <c r="YX52" s="117">
        <v>391241.81200888148</v>
      </c>
      <c r="YY52" s="146">
        <v>757.48617600000011</v>
      </c>
      <c r="YZ52" s="256">
        <v>4.3427906961114073E-2</v>
      </c>
      <c r="ZA52" s="256">
        <v>4.4384698731217753E-2</v>
      </c>
      <c r="ZB52" s="255">
        <v>51260.348330754758</v>
      </c>
      <c r="ZC52" s="255">
        <v>1136.2292640000001</v>
      </c>
      <c r="ZD52" s="292">
        <v>1</v>
      </c>
      <c r="ZE52" s="255">
        <v>342420.55334264389</v>
      </c>
      <c r="ZF52" s="119">
        <v>393680.90167339868</v>
      </c>
      <c r="ZG52" s="295">
        <v>757.48617600000011</v>
      </c>
      <c r="ZH52" s="189">
        <v>-0.13628363394234316</v>
      </c>
      <c r="ZI52" s="189">
        <v>-0.12740490020218265</v>
      </c>
      <c r="ZJ52" s="263">
        <v>39169.627481096642</v>
      </c>
      <c r="ZK52" s="263">
        <v>1136.2292640000001</v>
      </c>
      <c r="ZL52" s="296">
        <v>1</v>
      </c>
      <c r="ZM52" s="263">
        <v>130592.35920485345</v>
      </c>
      <c r="ZN52" s="117">
        <v>169761.98668595008</v>
      </c>
      <c r="ZO52" s="146">
        <v>757.48617600000011</v>
      </c>
      <c r="ZP52" s="256">
        <v>4.2734941261847719E-4</v>
      </c>
      <c r="ZQ52" s="256">
        <v>4.2744073938782989E-4</v>
      </c>
      <c r="ZR52" s="255">
        <v>37079.575498843988</v>
      </c>
      <c r="ZS52" s="255">
        <v>1136.2292640000001</v>
      </c>
      <c r="ZT52" s="292">
        <v>1</v>
      </c>
      <c r="ZU52" s="255">
        <v>342420.55334264389</v>
      </c>
      <c r="ZV52" s="119">
        <v>379500.12884148787</v>
      </c>
      <c r="ZW52" s="295">
        <v>757.48617600000011</v>
      </c>
      <c r="ZX52" s="189">
        <v>4.3412937563875962E-3</v>
      </c>
      <c r="ZY52" s="189">
        <v>4.3507308235455344E-3</v>
      </c>
      <c r="ZZ52" s="263">
        <v>41336.66883168849</v>
      </c>
      <c r="AAA52" s="263">
        <v>1136.2292640000001</v>
      </c>
      <c r="AAB52" s="296">
        <v>1</v>
      </c>
      <c r="AAC52" s="263">
        <v>112728.73066017697</v>
      </c>
      <c r="AAD52" s="117">
        <v>154065.39949186545</v>
      </c>
      <c r="AAE52" s="146">
        <v>757.48617600000011</v>
      </c>
      <c r="AAF52" s="256">
        <v>3.2671083737197161E-2</v>
      </c>
      <c r="AAG52" s="256">
        <v>3.3210643562193054E-2</v>
      </c>
      <c r="AAH52" s="255">
        <v>54492.809927195733</v>
      </c>
      <c r="AAI52" s="255">
        <v>1136.2292640000001</v>
      </c>
      <c r="AAJ52" s="292">
        <v>1</v>
      </c>
      <c r="AAK52" s="255">
        <v>342420.55334264389</v>
      </c>
      <c r="AAL52" s="119">
        <v>396913.36326983961</v>
      </c>
      <c r="AAM52" s="295">
        <v>757.48617600000011</v>
      </c>
      <c r="AAN52" s="189">
        <v>-3.9466093601958574E-2</v>
      </c>
      <c r="AAO52" s="189">
        <v>-3.8697452255151199E-2</v>
      </c>
      <c r="AAP52" s="263">
        <v>35192.958936389841</v>
      </c>
      <c r="AAQ52" s="263">
        <v>1136.2292640000001</v>
      </c>
      <c r="AAR52" s="296">
        <v>2</v>
      </c>
      <c r="AAS52" s="263">
        <v>342420.55334264389</v>
      </c>
      <c r="AAT52" s="117">
        <v>377613.51227903372</v>
      </c>
      <c r="AAU52" s="146">
        <v>757.48617600000011</v>
      </c>
      <c r="AAV52" s="256">
        <v>-6.8782103221021754E-2</v>
      </c>
      <c r="AAW52" s="256">
        <v>-6.6469928886153551E-2</v>
      </c>
      <c r="AAX52" s="255">
        <v>50729.804790209884</v>
      </c>
      <c r="AAY52" s="255">
        <v>1136.2292640000001</v>
      </c>
      <c r="AAZ52" s="292">
        <v>2</v>
      </c>
      <c r="ABA52" s="255">
        <v>342420.55334264389</v>
      </c>
      <c r="ABB52" s="119">
        <v>393150.35813285375</v>
      </c>
      <c r="ABC52" s="295">
        <v>757.48617600000011</v>
      </c>
      <c r="ABD52" s="189">
        <v>4.7847013510849676E-2</v>
      </c>
      <c r="ABE52" s="189">
        <v>4.9010158666616066E-2</v>
      </c>
      <c r="ABF52" s="263">
        <v>44508.651045799852</v>
      </c>
      <c r="ABG52" s="263">
        <v>1136.2292640000001</v>
      </c>
      <c r="ABH52" s="296">
        <v>2</v>
      </c>
      <c r="ABI52" s="263">
        <v>342420.55334264389</v>
      </c>
      <c r="ABJ52" s="117">
        <v>386929.20438844373</v>
      </c>
      <c r="ABK52" s="146">
        <v>757.48617600000011</v>
      </c>
      <c r="ABL52" s="256">
        <v>3.9354245946063883E-2</v>
      </c>
      <c r="ABM52" s="256">
        <v>4.0138883377030199E-2</v>
      </c>
      <c r="ABN52" s="255">
        <v>52121.876176163983</v>
      </c>
      <c r="ABO52" s="255">
        <v>1136.2292640000001</v>
      </c>
      <c r="ABP52" s="292">
        <v>1</v>
      </c>
      <c r="ABQ52" s="255">
        <v>342420.55334264389</v>
      </c>
      <c r="ABR52" s="119">
        <v>394542.42951880785</v>
      </c>
      <c r="ABS52" s="295">
        <v>757.48617600000011</v>
      </c>
      <c r="ABT52" s="189">
        <v>8.9943963562019877E-2</v>
      </c>
      <c r="ABU52" s="189">
        <v>9.4112971793688605E-2</v>
      </c>
      <c r="ABV52" s="263">
        <v>66036.044816997222</v>
      </c>
      <c r="ABW52" s="263">
        <v>1136.2292640000001</v>
      </c>
      <c r="ABX52" s="296">
        <v>1</v>
      </c>
      <c r="ABY52" s="263">
        <v>117744.82282066229</v>
      </c>
      <c r="ABZ52" s="117">
        <v>183780.86763765951</v>
      </c>
      <c r="ACA52" s="146">
        <v>757.48617600000011</v>
      </c>
      <c r="ACB52" s="256">
        <v>1.790552418847606E-2</v>
      </c>
      <c r="ACC52" s="256">
        <v>1.8066789160090524E-2</v>
      </c>
      <c r="ACD52" s="255">
        <v>42362.404044569936</v>
      </c>
      <c r="ACE52" s="255">
        <v>1136.2292640000001</v>
      </c>
      <c r="ACF52" s="292">
        <v>2</v>
      </c>
      <c r="ACG52" s="255">
        <v>342420.55334264389</v>
      </c>
      <c r="ACH52" s="119">
        <v>384782.95738721383</v>
      </c>
      <c r="ACI52" s="295">
        <v>757.48617600000011</v>
      </c>
      <c r="ACJ52" s="189">
        <v>2.4940328904780547E-2</v>
      </c>
      <c r="ACK52" s="189">
        <v>2.5253940673594544E-2</v>
      </c>
      <c r="ACL52" s="263">
        <v>47582.991265165969</v>
      </c>
      <c r="ACM52" s="263">
        <v>1136.2292640000001</v>
      </c>
      <c r="ACN52" s="296">
        <v>1</v>
      </c>
      <c r="ACO52" s="263">
        <v>342420.55334264389</v>
      </c>
      <c r="ACP52" s="117">
        <v>390003.54460780986</v>
      </c>
      <c r="ACQ52" s="146">
        <v>757.48617600000011</v>
      </c>
      <c r="ACR52" s="256">
        <v>6.0086748275569611E-2</v>
      </c>
      <c r="ACS52" s="256">
        <v>6.1928663030124564E-2</v>
      </c>
      <c r="ACT52" s="255">
        <v>57373.239498749666</v>
      </c>
      <c r="ACU52" s="255">
        <v>1136.2292640000001</v>
      </c>
      <c r="ACV52" s="292">
        <v>1</v>
      </c>
      <c r="ACW52" s="255">
        <v>342420.55334264389</v>
      </c>
      <c r="ACX52" s="119">
        <v>399793.79284139356</v>
      </c>
      <c r="ACY52" s="295">
        <v>757.48617600000011</v>
      </c>
      <c r="ACZ52" s="189">
        <v>-2.7791418645099718E-2</v>
      </c>
      <c r="ADA52" s="189">
        <v>-2.7408789961793301E-2</v>
      </c>
      <c r="ADB52" s="263">
        <v>38920.472599612949</v>
      </c>
      <c r="ADC52" s="263">
        <v>1136.2292640000001</v>
      </c>
      <c r="ADD52" s="296">
        <v>2</v>
      </c>
      <c r="ADE52" s="263">
        <v>342420.55334264389</v>
      </c>
      <c r="ADF52" s="117">
        <v>381341.02594225685</v>
      </c>
      <c r="ADG52" s="146">
        <v>757.48617600000011</v>
      </c>
      <c r="ADH52" s="256">
        <v>2.0323292500265759E-2</v>
      </c>
      <c r="ADI52" s="256">
        <v>2.0531216789215989E-2</v>
      </c>
      <c r="ADJ52" s="255">
        <v>40429.023261875016</v>
      </c>
      <c r="ADK52" s="255">
        <v>1136.2292640000001</v>
      </c>
      <c r="ADL52" s="292">
        <v>2</v>
      </c>
      <c r="ADM52" s="255">
        <v>342420.55334264389</v>
      </c>
      <c r="ADN52" s="119">
        <v>382849.57660451892</v>
      </c>
      <c r="ADO52" s="295">
        <v>757.48617600000011</v>
      </c>
      <c r="ADP52" s="189">
        <v>-6.2175109270400089E-3</v>
      </c>
      <c r="ADQ52" s="189">
        <v>-6.1982222026316647E-3</v>
      </c>
      <c r="ADR52" s="263">
        <v>38435.228727534457</v>
      </c>
      <c r="ADS52" s="263">
        <v>1136.2292640000001</v>
      </c>
      <c r="ADT52" s="296">
        <v>2</v>
      </c>
      <c r="ADU52" s="263">
        <v>342420.55334264389</v>
      </c>
      <c r="ADV52" s="117">
        <v>380855.78207017836</v>
      </c>
    </row>
    <row r="53" spans="1:802" x14ac:dyDescent="0.35">
      <c r="A53" s="15">
        <v>46843</v>
      </c>
      <c r="B53" s="16">
        <v>1893.7154400000002</v>
      </c>
      <c r="C53" s="146">
        <v>757.48617600000011</v>
      </c>
      <c r="D53" s="256">
        <v>-1.9131454894714819E-2</v>
      </c>
      <c r="E53" s="256">
        <v>-1.8949610109744719E-2</v>
      </c>
      <c r="F53" s="255">
        <v>41764.212492791361</v>
      </c>
      <c r="G53" s="255">
        <v>1136.2292640000001</v>
      </c>
      <c r="H53" s="292">
        <v>2</v>
      </c>
      <c r="I53" s="255">
        <v>364102.01580720255</v>
      </c>
      <c r="J53" s="119">
        <v>405866.22829999391</v>
      </c>
      <c r="K53" s="295">
        <v>757.48617600000011</v>
      </c>
      <c r="L53" s="189">
        <v>-6.2298646814462157E-2</v>
      </c>
      <c r="M53" s="189">
        <v>-6.0397764329151227E-2</v>
      </c>
      <c r="N53" s="263">
        <v>48882.125771585706</v>
      </c>
      <c r="O53" s="263">
        <v>1136.2292640000001</v>
      </c>
      <c r="P53" s="296">
        <v>2</v>
      </c>
      <c r="Q53" s="263">
        <v>364102.01580720255</v>
      </c>
      <c r="R53" s="117">
        <v>412984.14157878829</v>
      </c>
      <c r="S53" s="146">
        <v>757.48617600000011</v>
      </c>
      <c r="T53" s="256">
        <v>6.1595811258823754E-2</v>
      </c>
      <c r="U53" s="256">
        <v>6.3532390024537699E-2</v>
      </c>
      <c r="V53" s="255">
        <v>40331.939584808817</v>
      </c>
      <c r="W53" s="255">
        <v>1136.2292640000001</v>
      </c>
      <c r="X53" s="292">
        <v>2</v>
      </c>
      <c r="Y53" s="255">
        <v>364102.01580720255</v>
      </c>
      <c r="Z53" s="119">
        <v>404433.95539201138</v>
      </c>
      <c r="AA53" s="295">
        <v>757.48617600000011</v>
      </c>
      <c r="AB53" s="189">
        <v>3.2406516511245535E-2</v>
      </c>
      <c r="AC53" s="189">
        <v>3.2937326045424875E-2</v>
      </c>
      <c r="AD53" s="263">
        <v>51917.656157490062</v>
      </c>
      <c r="AE53" s="263">
        <v>1136.2292640000001</v>
      </c>
      <c r="AF53" s="296">
        <v>2</v>
      </c>
      <c r="AG53" s="263">
        <v>364102.01580720255</v>
      </c>
      <c r="AH53" s="117">
        <v>416019.67196469259</v>
      </c>
      <c r="AI53" s="146">
        <v>757.48617600000011</v>
      </c>
      <c r="AJ53" s="256">
        <v>-4.2312518175913819E-2</v>
      </c>
      <c r="AK53" s="256">
        <v>-4.1429836841896384E-2</v>
      </c>
      <c r="AL53" s="255">
        <v>38778.404605359392</v>
      </c>
      <c r="AM53" s="255">
        <v>1136.2292640000001</v>
      </c>
      <c r="AN53" s="292">
        <v>1</v>
      </c>
      <c r="AO53" s="255">
        <v>364102.01580720255</v>
      </c>
      <c r="AP53" s="119">
        <v>402880.42041256197</v>
      </c>
      <c r="AQ53" s="295">
        <v>757.48617600000011</v>
      </c>
      <c r="AR53" s="189">
        <v>2.418178441983156E-2</v>
      </c>
      <c r="AS53" s="189">
        <v>2.4476534836955333E-2</v>
      </c>
      <c r="AT53" s="263">
        <v>45118.640550200202</v>
      </c>
      <c r="AU53" s="263">
        <v>1136.2292640000001</v>
      </c>
      <c r="AV53" s="296">
        <v>1</v>
      </c>
      <c r="AW53" s="263">
        <v>364102.01580720255</v>
      </c>
      <c r="AX53" s="117">
        <v>409220.65635740274</v>
      </c>
      <c r="AY53" s="146">
        <v>757.48617600000011</v>
      </c>
      <c r="AZ53" s="256">
        <v>0.13368225047538559</v>
      </c>
      <c r="BA53" s="256">
        <v>0.1430295648348352</v>
      </c>
      <c r="BB53" s="255">
        <v>53162.36564149335</v>
      </c>
      <c r="BC53" s="255">
        <v>1136.2292640000001</v>
      </c>
      <c r="BD53" s="292">
        <v>2</v>
      </c>
      <c r="BE53" s="255">
        <v>169710.2447660951</v>
      </c>
      <c r="BF53" s="119">
        <v>222872.61040758845</v>
      </c>
      <c r="BG53" s="295">
        <v>757.48617600000011</v>
      </c>
      <c r="BH53" s="189">
        <v>-9.8366915272509126E-2</v>
      </c>
      <c r="BI53" s="189">
        <v>-9.3683698553505446E-2</v>
      </c>
      <c r="BJ53" s="263">
        <v>37687.981835327198</v>
      </c>
      <c r="BK53" s="263">
        <v>1136.2292640000001</v>
      </c>
      <c r="BL53" s="296">
        <v>2</v>
      </c>
      <c r="BM53" s="263">
        <v>364102.01580720255</v>
      </c>
      <c r="BN53" s="117">
        <v>401789.99764252978</v>
      </c>
      <c r="BO53" s="146">
        <v>757.48617600000011</v>
      </c>
      <c r="BP53" s="256">
        <v>-7.7024264708784517E-3</v>
      </c>
      <c r="BQ53" s="256">
        <v>-7.672838798467474E-3</v>
      </c>
      <c r="BR53" s="255">
        <v>36672.11912886599</v>
      </c>
      <c r="BS53" s="255">
        <v>1136.2292640000001</v>
      </c>
      <c r="BT53" s="292">
        <v>1</v>
      </c>
      <c r="BU53" s="255">
        <v>364102.01580720255</v>
      </c>
      <c r="BV53" s="119">
        <v>400774.13493606856</v>
      </c>
      <c r="BW53" s="295">
        <v>757.48617600000011</v>
      </c>
      <c r="BX53" s="189">
        <v>4.5344200298016751E-2</v>
      </c>
      <c r="BY53" s="189">
        <v>4.6387964980412644E-2</v>
      </c>
      <c r="BZ53" s="263">
        <v>70320.124539725686</v>
      </c>
      <c r="CA53" s="263">
        <v>1136.2292640000001</v>
      </c>
      <c r="CB53" s="296">
        <v>2</v>
      </c>
      <c r="CC53" s="263">
        <v>364102.01580720255</v>
      </c>
      <c r="CD53" s="117">
        <v>434422.14034692827</v>
      </c>
      <c r="CE53" s="146">
        <v>757.48617600000011</v>
      </c>
      <c r="CF53" s="256">
        <v>-9.8826828244379647E-2</v>
      </c>
      <c r="CG53" s="256">
        <v>-9.4100429339865621E-2</v>
      </c>
      <c r="CH53" s="255">
        <v>35759.616494039125</v>
      </c>
      <c r="CI53" s="255">
        <v>1136.2292640000001</v>
      </c>
      <c r="CJ53" s="292">
        <v>1</v>
      </c>
      <c r="CK53" s="255">
        <v>134486.6016596891</v>
      </c>
      <c r="CL53" s="119">
        <v>170246.21815372823</v>
      </c>
      <c r="CM53" s="295">
        <v>757.48617600000011</v>
      </c>
      <c r="CN53" s="189">
        <v>0.10988911093183472</v>
      </c>
      <c r="CO53" s="189">
        <v>0.1161542942866638</v>
      </c>
      <c r="CP53" s="263">
        <v>76412.813546925288</v>
      </c>
      <c r="CQ53" s="263">
        <v>1136.2292640000001</v>
      </c>
      <c r="CR53" s="296">
        <v>2</v>
      </c>
      <c r="CS53" s="263">
        <v>364102.01580720255</v>
      </c>
      <c r="CT53" s="117">
        <v>440514.82935412787</v>
      </c>
      <c r="CU53" s="146">
        <v>757.48617600000011</v>
      </c>
      <c r="CV53" s="256">
        <v>-6.3111386552156604E-2</v>
      </c>
      <c r="CW53" s="256">
        <v>-6.1161106162568202E-2</v>
      </c>
      <c r="CX53" s="255">
        <v>63133.466582080473</v>
      </c>
      <c r="CY53" s="255">
        <v>1136.2292640000001</v>
      </c>
      <c r="CZ53" s="292">
        <v>2</v>
      </c>
      <c r="DA53" s="255">
        <v>127898.1094344944</v>
      </c>
      <c r="DB53" s="119">
        <v>191031.57601657487</v>
      </c>
      <c r="DC53" s="295">
        <v>757.48617600000011</v>
      </c>
      <c r="DD53" s="189">
        <v>8.6623460117261727E-2</v>
      </c>
      <c r="DE53" s="189">
        <v>9.0485990935622373E-2</v>
      </c>
      <c r="DF53" s="263">
        <v>34525.350051284586</v>
      </c>
      <c r="DG53" s="263">
        <v>1136.2292640000001</v>
      </c>
      <c r="DH53" s="296">
        <v>2</v>
      </c>
      <c r="DI53" s="263">
        <v>364102.01580720255</v>
      </c>
      <c r="DJ53" s="117">
        <v>398627.36585848714</v>
      </c>
      <c r="DK53" s="146">
        <v>757.48617600000011</v>
      </c>
      <c r="DL53" s="256">
        <v>3.3914353647837243E-2</v>
      </c>
      <c r="DM53" s="256">
        <v>3.4496002124932534E-2</v>
      </c>
      <c r="DN53" s="255">
        <v>43336.072866216906</v>
      </c>
      <c r="DO53" s="255">
        <v>1136.2292640000001</v>
      </c>
      <c r="DP53" s="292">
        <v>2</v>
      </c>
      <c r="DQ53" s="255">
        <v>364102.01580720255</v>
      </c>
      <c r="DR53" s="119">
        <v>407438.08867341944</v>
      </c>
      <c r="DS53" s="295">
        <v>757.48617600000011</v>
      </c>
      <c r="DT53" s="189">
        <v>-2.6092432743987769E-2</v>
      </c>
      <c r="DU53" s="189">
        <v>-2.5754966695006987E-2</v>
      </c>
      <c r="DV53" s="263">
        <v>33158.674635226853</v>
      </c>
      <c r="DW53" s="263">
        <v>1136.2292640000001</v>
      </c>
      <c r="DX53" s="296">
        <v>1</v>
      </c>
      <c r="DY53" s="263">
        <v>364102.01580720255</v>
      </c>
      <c r="DZ53" s="117">
        <v>397260.69044242939</v>
      </c>
      <c r="EA53" s="146">
        <v>757.48617600000011</v>
      </c>
      <c r="EB53" s="256">
        <v>5.9379925924123861E-2</v>
      </c>
      <c r="EC53" s="256">
        <v>6.1178333321596945E-2</v>
      </c>
      <c r="ED53" s="255">
        <v>61125.007985119242</v>
      </c>
      <c r="EE53" s="255">
        <v>1136.2292640000001</v>
      </c>
      <c r="EF53" s="292">
        <v>1</v>
      </c>
      <c r="EG53" s="255">
        <v>165781.6968038225</v>
      </c>
      <c r="EH53" s="119">
        <v>226906.70478894174</v>
      </c>
      <c r="EI53" s="295">
        <v>757.48617600000011</v>
      </c>
      <c r="EJ53" s="189">
        <v>4.976311535934403E-2</v>
      </c>
      <c r="EK53" s="189">
        <v>5.1022095893486386E-2</v>
      </c>
      <c r="EL53" s="263">
        <v>36007.177775450116</v>
      </c>
      <c r="EM53" s="263">
        <v>1136.2292640000001</v>
      </c>
      <c r="EN53" s="296">
        <v>1</v>
      </c>
      <c r="EO53" s="263">
        <v>364102.01580720255</v>
      </c>
      <c r="EP53" s="117">
        <v>400109.19358265266</v>
      </c>
      <c r="EQ53" s="146">
        <v>757.48617600000011</v>
      </c>
      <c r="ER53" s="256">
        <v>7.2588613685991954E-2</v>
      </c>
      <c r="ES53" s="256">
        <v>7.5288087109393498E-2</v>
      </c>
      <c r="ET53" s="255">
        <v>40969.914816875207</v>
      </c>
      <c r="EU53" s="255">
        <v>1136.2292640000001</v>
      </c>
      <c r="EV53" s="292">
        <v>1</v>
      </c>
      <c r="EW53" s="255">
        <v>364102.01580720255</v>
      </c>
      <c r="EX53" s="119">
        <v>405071.93062407774</v>
      </c>
      <c r="EY53" s="295">
        <v>757.48617600000011</v>
      </c>
      <c r="EZ53" s="189">
        <v>-5.1747979134425311E-2</v>
      </c>
      <c r="FA53" s="189">
        <v>-5.0431852323758797E-2</v>
      </c>
      <c r="FB53" s="263">
        <v>49172.496623513114</v>
      </c>
      <c r="FC53" s="263">
        <v>1136.2292640000001</v>
      </c>
      <c r="FD53" s="296">
        <v>1</v>
      </c>
      <c r="FE53" s="263">
        <v>364102.01580720255</v>
      </c>
      <c r="FF53" s="117">
        <v>413274.51243071567</v>
      </c>
      <c r="FG53" s="146">
        <v>757.48617600000011</v>
      </c>
      <c r="FH53" s="256">
        <v>-5.985429532798104E-2</v>
      </c>
      <c r="FI53" s="256">
        <v>-5.809823692602023E-2</v>
      </c>
      <c r="FJ53" s="255">
        <v>73708.850096585826</v>
      </c>
      <c r="FK53" s="255">
        <v>1136.2292640000001</v>
      </c>
      <c r="FL53" s="292">
        <v>1</v>
      </c>
      <c r="FM53" s="255">
        <v>364102.01580720255</v>
      </c>
      <c r="FN53" s="119">
        <v>437810.86590378836</v>
      </c>
      <c r="FO53" s="295">
        <v>757.48617600000011</v>
      </c>
      <c r="FP53" s="189">
        <v>-3.3461477903063509E-2</v>
      </c>
      <c r="FQ53" s="189">
        <v>-3.2907835068022973E-2</v>
      </c>
      <c r="FR53" s="263">
        <v>60817.734146111419</v>
      </c>
      <c r="FS53" s="263">
        <v>1136.2292640000001</v>
      </c>
      <c r="FT53" s="296">
        <v>2</v>
      </c>
      <c r="FU53" s="263">
        <v>148381.01883471891</v>
      </c>
      <c r="FV53" s="117">
        <v>209198.75298083032</v>
      </c>
      <c r="FW53" s="146">
        <v>757.48617600000011</v>
      </c>
      <c r="FX53" s="256">
        <v>1.0203404107966683E-2</v>
      </c>
      <c r="FY53" s="256">
        <v>1.02556363333417E-2</v>
      </c>
      <c r="FZ53" s="255">
        <v>42440.252335330013</v>
      </c>
      <c r="GA53" s="255">
        <v>1136.2292640000001</v>
      </c>
      <c r="GB53" s="292">
        <v>2</v>
      </c>
      <c r="GC53" s="255">
        <v>132161.30015691591</v>
      </c>
      <c r="GD53" s="119">
        <v>174601.55249224592</v>
      </c>
      <c r="GE53" s="295">
        <v>757.48617600000011</v>
      </c>
      <c r="GF53" s="189">
        <v>-9.3409197004502578E-2</v>
      </c>
      <c r="GG53" s="189">
        <v>-8.9179281078990202E-2</v>
      </c>
      <c r="GH53" s="263">
        <v>34123.256981018087</v>
      </c>
      <c r="GI53" s="263">
        <v>1136.2292640000001</v>
      </c>
      <c r="GJ53" s="296">
        <v>2</v>
      </c>
      <c r="GK53" s="263">
        <v>364102.01580720255</v>
      </c>
      <c r="GL53" s="117">
        <v>398225.27278822067</v>
      </c>
      <c r="GM53" s="146">
        <v>757.48617600000011</v>
      </c>
      <c r="GN53" s="256">
        <v>-2.0673750914992984E-3</v>
      </c>
      <c r="GO53" s="256">
        <v>-2.0652395435278859E-3</v>
      </c>
      <c r="GP53" s="255">
        <v>51786.19839378271</v>
      </c>
      <c r="GQ53" s="255">
        <v>1136.2292640000001</v>
      </c>
      <c r="GR53" s="292">
        <v>2</v>
      </c>
      <c r="GS53" s="255">
        <v>124103.88486843754</v>
      </c>
      <c r="GT53" s="119">
        <v>175890.08326222026</v>
      </c>
      <c r="GU53" s="295">
        <v>757.48617600000011</v>
      </c>
      <c r="GV53" s="189">
        <v>-1.7803442901705949E-2</v>
      </c>
      <c r="GW53" s="189">
        <v>-1.7645897945133382E-2</v>
      </c>
      <c r="GX53" s="263">
        <v>40001.879501386167</v>
      </c>
      <c r="GY53" s="263">
        <v>1136.2292640000001</v>
      </c>
      <c r="GZ53" s="296">
        <v>1</v>
      </c>
      <c r="HA53" s="263">
        <v>117442.97965397134</v>
      </c>
      <c r="HB53" s="117">
        <v>157444.85915535752</v>
      </c>
      <c r="HC53" s="146">
        <v>757.48617600000011</v>
      </c>
      <c r="HD53" s="256">
        <v>4.206264156763543E-2</v>
      </c>
      <c r="HE53" s="256">
        <v>4.295980934197452E-2</v>
      </c>
      <c r="HF53" s="255">
        <v>34657.890147125559</v>
      </c>
      <c r="HG53" s="255">
        <v>1136.2292640000001</v>
      </c>
      <c r="HH53" s="292">
        <v>2</v>
      </c>
      <c r="HI53" s="255">
        <v>364102.01580720255</v>
      </c>
      <c r="HJ53" s="119">
        <v>398759.90595432813</v>
      </c>
      <c r="HK53" s="295">
        <v>757.48617600000011</v>
      </c>
      <c r="HL53" s="189">
        <v>-7.4186929349395386E-2</v>
      </c>
      <c r="HM53" s="189">
        <v>-7.1501885930162157E-2</v>
      </c>
      <c r="HN53" s="263">
        <v>44714.795826365524</v>
      </c>
      <c r="HO53" s="263">
        <v>1136.2292640000001</v>
      </c>
      <c r="HP53" s="296">
        <v>3</v>
      </c>
      <c r="HQ53" s="263">
        <v>103862.39526679316</v>
      </c>
      <c r="HR53" s="117">
        <v>148577.19109315868</v>
      </c>
      <c r="HS53" s="146">
        <v>757.48617600000011</v>
      </c>
      <c r="HT53" s="256">
        <v>-3.251867886371556E-2</v>
      </c>
      <c r="HU53" s="256">
        <v>-3.1995631559237458E-2</v>
      </c>
      <c r="HV53" s="255">
        <v>37496.40073488187</v>
      </c>
      <c r="HW53" s="255">
        <v>1136.2292640000001</v>
      </c>
      <c r="HX53" s="292">
        <v>2</v>
      </c>
      <c r="HY53" s="255">
        <v>364102.01580720255</v>
      </c>
      <c r="HZ53" s="119">
        <v>401598.41654208442</v>
      </c>
      <c r="IA53" s="295">
        <v>757.48617600000011</v>
      </c>
      <c r="IB53" s="189">
        <v>-1.9326528008499322E-2</v>
      </c>
      <c r="IC53" s="189">
        <v>-1.9140967999083602E-2</v>
      </c>
      <c r="ID53" s="263">
        <v>34680.8666796201</v>
      </c>
      <c r="IE53" s="263">
        <v>1136.2292640000001</v>
      </c>
      <c r="IF53" s="296">
        <v>2</v>
      </c>
      <c r="IG53" s="263">
        <v>204664.37418878396</v>
      </c>
      <c r="IH53" s="117">
        <v>239345.24086840404</v>
      </c>
      <c r="II53" s="146">
        <v>757.48617600000011</v>
      </c>
      <c r="IJ53" s="256">
        <v>3.075496651680297E-2</v>
      </c>
      <c r="IK53" s="256">
        <v>3.1232786364030041E-2</v>
      </c>
      <c r="IL53" s="255">
        <v>46413.640152586268</v>
      </c>
      <c r="IM53" s="255">
        <v>1136.2292640000001</v>
      </c>
      <c r="IN53" s="292">
        <v>2</v>
      </c>
      <c r="IO53" s="255">
        <v>110928.73469100159</v>
      </c>
      <c r="IP53" s="119">
        <v>157342.37484358787</v>
      </c>
      <c r="IQ53" s="295">
        <v>757.48617600000011</v>
      </c>
      <c r="IR53" s="189">
        <v>7.2212167605843036E-2</v>
      </c>
      <c r="IS53" s="189">
        <v>7.4883375304835909E-2</v>
      </c>
      <c r="IT53" s="263">
        <v>52400.1066689523</v>
      </c>
      <c r="IU53" s="263">
        <v>1136.2292640000001</v>
      </c>
      <c r="IV53" s="296">
        <v>2</v>
      </c>
      <c r="IW53" s="263">
        <v>364102.01580720255</v>
      </c>
      <c r="IX53" s="117">
        <v>416502.12247615482</v>
      </c>
      <c r="IY53" s="146">
        <v>757.48617600000011</v>
      </c>
      <c r="IZ53" s="256">
        <v>-1.4886734136640326E-2</v>
      </c>
      <c r="JA53" s="256">
        <v>-1.4776474523276462E-2</v>
      </c>
      <c r="JB53" s="255">
        <v>65934.579467785705</v>
      </c>
      <c r="JC53" s="255">
        <v>1136.2292640000001</v>
      </c>
      <c r="JD53" s="292">
        <v>2</v>
      </c>
      <c r="JE53" s="255">
        <v>364102.01580720255</v>
      </c>
      <c r="JF53" s="119">
        <v>430036.59527498827</v>
      </c>
      <c r="JG53" s="295">
        <v>757.48617600000011</v>
      </c>
      <c r="JH53" s="189">
        <v>-1.8490476535590892E-3</v>
      </c>
      <c r="JI53" s="189">
        <v>-1.8473392181016512E-3</v>
      </c>
      <c r="JJ53" s="263">
        <v>45652.751423263122</v>
      </c>
      <c r="JK53" s="263">
        <v>1136.2292640000001</v>
      </c>
      <c r="JL53" s="296">
        <v>1</v>
      </c>
      <c r="JM53" s="263">
        <v>72839.423482346741</v>
      </c>
      <c r="JN53" s="117">
        <v>118492.17490560986</v>
      </c>
      <c r="JO53" s="146">
        <v>757.48617600000011</v>
      </c>
      <c r="JP53" s="256">
        <v>-1.4245932281903718E-2</v>
      </c>
      <c r="JQ53" s="256">
        <v>-1.4144939137908152E-2</v>
      </c>
      <c r="JR53" s="255">
        <v>44007.955453554161</v>
      </c>
      <c r="JS53" s="255">
        <v>1136.2292640000001</v>
      </c>
      <c r="JT53" s="292">
        <v>2</v>
      </c>
      <c r="JU53" s="255">
        <v>120628.68376378759</v>
      </c>
      <c r="JV53" s="119">
        <v>164636.63921734176</v>
      </c>
      <c r="JW53" s="295">
        <v>757.48617600000011</v>
      </c>
      <c r="JX53" s="189">
        <v>2.2715774121756276E-2</v>
      </c>
      <c r="JY53" s="189">
        <v>2.2975742044382796E-2</v>
      </c>
      <c r="JZ53" s="263">
        <v>49070.605279649804</v>
      </c>
      <c r="KA53" s="263">
        <v>1136.2292640000001</v>
      </c>
      <c r="KB53" s="296">
        <v>1</v>
      </c>
      <c r="KC53" s="263">
        <v>364102.01580720255</v>
      </c>
      <c r="KD53" s="117">
        <v>413172.62108685233</v>
      </c>
      <c r="KE53" s="146">
        <v>757.48617600000011</v>
      </c>
      <c r="KF53" s="256">
        <v>5.7547987895443665E-2</v>
      </c>
      <c r="KG53" s="256">
        <v>5.9236099946341492E-2</v>
      </c>
      <c r="KH53" s="255">
        <v>32538.401691819476</v>
      </c>
      <c r="KI53" s="255">
        <v>1136.2292640000001</v>
      </c>
      <c r="KJ53" s="292">
        <v>1</v>
      </c>
      <c r="KK53" s="255">
        <v>105641.27580251153</v>
      </c>
      <c r="KL53" s="119">
        <v>138179.677494331</v>
      </c>
      <c r="KM53" s="295">
        <v>757.48617600000011</v>
      </c>
      <c r="KN53" s="189">
        <v>0.12514644005710154</v>
      </c>
      <c r="KO53" s="189">
        <v>0.13331440354159985</v>
      </c>
      <c r="KP53" s="263">
        <v>45535.572903103697</v>
      </c>
      <c r="KQ53" s="263">
        <v>1136.2292640000001</v>
      </c>
      <c r="KR53" s="296">
        <v>1</v>
      </c>
      <c r="KS53" s="263">
        <v>108810.05951087244</v>
      </c>
      <c r="KT53" s="117">
        <v>154345.63241397613</v>
      </c>
      <c r="KU53" s="146">
        <v>757.48617600000011</v>
      </c>
      <c r="KV53" s="256">
        <v>-1.3341734018720578E-2</v>
      </c>
      <c r="KW53" s="256">
        <v>-1.3253127577654511E-2</v>
      </c>
      <c r="KX53" s="255">
        <v>53314.330293758634</v>
      </c>
      <c r="KY53" s="255">
        <v>1136.2292640000001</v>
      </c>
      <c r="KZ53" s="292">
        <v>1</v>
      </c>
      <c r="LA53" s="255">
        <v>364102.01580720255</v>
      </c>
      <c r="LB53" s="119">
        <v>417416.34610096121</v>
      </c>
      <c r="LC53" s="295">
        <v>757.48617600000011</v>
      </c>
      <c r="LD53" s="189">
        <v>3.6216554034775024E-3</v>
      </c>
      <c r="LE53" s="189">
        <v>3.628221521754682E-3</v>
      </c>
      <c r="LF53" s="263">
        <v>60441.059927940492</v>
      </c>
      <c r="LG53" s="263">
        <v>1136.2292640000001</v>
      </c>
      <c r="LH53" s="296">
        <v>2</v>
      </c>
      <c r="LI53" s="263">
        <v>364102.01580720255</v>
      </c>
      <c r="LJ53" s="117">
        <v>424543.07573514304</v>
      </c>
      <c r="LK53" s="146">
        <v>757.48617600000011</v>
      </c>
      <c r="LL53" s="256">
        <v>0.10445046005463354</v>
      </c>
      <c r="LM53" s="256">
        <v>0.110100398190909</v>
      </c>
      <c r="LN53" s="255">
        <v>77035.251513590847</v>
      </c>
      <c r="LO53" s="255">
        <v>1136.2292640000001</v>
      </c>
      <c r="LP53" s="292">
        <v>1</v>
      </c>
      <c r="LQ53" s="255">
        <v>364102.01580720255</v>
      </c>
      <c r="LR53" s="119">
        <v>441137.26732079341</v>
      </c>
      <c r="LS53" s="295">
        <v>757.48617600000011</v>
      </c>
      <c r="LT53" s="189">
        <v>7.412642112636246E-2</v>
      </c>
      <c r="LU53" s="189">
        <v>7.6942945230733528E-2</v>
      </c>
      <c r="LV53" s="263">
        <v>57780.108557602653</v>
      </c>
      <c r="LW53" s="263">
        <v>1136.2292640000001</v>
      </c>
      <c r="LX53" s="296">
        <v>2</v>
      </c>
      <c r="LY53" s="263">
        <v>364102.01580720255</v>
      </c>
      <c r="LZ53" s="117">
        <v>421882.12436480517</v>
      </c>
      <c r="MA53" s="146">
        <v>757.48617600000011</v>
      </c>
      <c r="MB53" s="256">
        <v>1.2890963039143425E-3</v>
      </c>
      <c r="MC53" s="256">
        <v>1.2899275456998982E-3</v>
      </c>
      <c r="MD53" s="255">
        <v>37047.177718624764</v>
      </c>
      <c r="ME53" s="255">
        <v>1136.2292640000001</v>
      </c>
      <c r="MF53" s="292">
        <v>2</v>
      </c>
      <c r="MG53" s="255">
        <v>364102.01580720255</v>
      </c>
      <c r="MH53" s="119">
        <v>401149.19352582732</v>
      </c>
      <c r="MI53" s="295">
        <v>757.48617600000011</v>
      </c>
      <c r="MJ53" s="189">
        <v>6.7311377649157914E-2</v>
      </c>
      <c r="MK53" s="189">
        <v>6.9628484729557849E-2</v>
      </c>
      <c r="ML53" s="263">
        <v>69509.227717622271</v>
      </c>
      <c r="MM53" s="263">
        <v>1136.2292640000001</v>
      </c>
      <c r="MN53" s="296">
        <v>1</v>
      </c>
      <c r="MO53" s="263">
        <v>364102.01580720255</v>
      </c>
      <c r="MP53" s="117">
        <v>433611.24352482485</v>
      </c>
      <c r="MQ53" s="146">
        <v>757.48617600000011</v>
      </c>
      <c r="MR53" s="256">
        <v>-2.1613501380251799E-2</v>
      </c>
      <c r="MS53" s="256">
        <v>-2.1381603373404556E-2</v>
      </c>
      <c r="MT53" s="255">
        <v>52237.87916063716</v>
      </c>
      <c r="MU53" s="255">
        <v>1136.2292640000001</v>
      </c>
      <c r="MV53" s="292">
        <v>2</v>
      </c>
      <c r="MW53" s="255">
        <v>263483.96947080956</v>
      </c>
      <c r="MX53" s="119">
        <v>315721.84863144672</v>
      </c>
      <c r="MY53" s="295">
        <v>757.48617600000011</v>
      </c>
      <c r="MZ53" s="189">
        <v>-6.172542148782862E-2</v>
      </c>
      <c r="NA53" s="189">
        <v>-5.9859006130533521E-2</v>
      </c>
      <c r="NB53" s="263">
        <v>39658.222099864601</v>
      </c>
      <c r="NC53" s="263">
        <v>1136.2292640000001</v>
      </c>
      <c r="ND53" s="296">
        <v>1</v>
      </c>
      <c r="NE53" s="263">
        <v>364102.01580720255</v>
      </c>
      <c r="NF53" s="117">
        <v>403760.23790706717</v>
      </c>
      <c r="NG53" s="146">
        <v>757.48617600000011</v>
      </c>
      <c r="NH53" s="256">
        <v>-2.2430377916102782E-2</v>
      </c>
      <c r="NI53" s="256">
        <v>-2.2180687358247408E-2</v>
      </c>
      <c r="NJ53" s="255">
        <v>71501.572090290632</v>
      </c>
      <c r="NK53" s="255">
        <v>1136.2292640000001</v>
      </c>
      <c r="NL53" s="292">
        <v>1</v>
      </c>
      <c r="NM53" s="255">
        <v>105641.27580251153</v>
      </c>
      <c r="NN53" s="119">
        <v>177142.84789280215</v>
      </c>
      <c r="NO53" s="295">
        <v>757.48617600000011</v>
      </c>
      <c r="NP53" s="189">
        <v>2.2945291249626729E-2</v>
      </c>
      <c r="NQ53" s="189">
        <v>2.3210559444854839E-2</v>
      </c>
      <c r="NR53" s="263">
        <v>59665.101123941182</v>
      </c>
      <c r="NS53" s="263">
        <v>1136.2292640000001</v>
      </c>
      <c r="NT53" s="296">
        <v>2</v>
      </c>
      <c r="NU53" s="263">
        <v>364102.01580720255</v>
      </c>
      <c r="NV53" s="117">
        <v>423767.11693114374</v>
      </c>
      <c r="NW53" s="146">
        <v>757.48617600000011</v>
      </c>
      <c r="NX53" s="256">
        <v>6.7642167637577508E-2</v>
      </c>
      <c r="NY53" s="256">
        <v>6.9982365650540945E-2</v>
      </c>
      <c r="NZ53" s="255">
        <v>43694.812595571806</v>
      </c>
      <c r="OA53" s="255">
        <v>1136.2292640000001</v>
      </c>
      <c r="OB53" s="292">
        <v>2</v>
      </c>
      <c r="OC53" s="255">
        <v>364102.01580720255</v>
      </c>
      <c r="OD53" s="119">
        <v>407796.82840277435</v>
      </c>
      <c r="OE53" s="295">
        <v>757.48617600000011</v>
      </c>
      <c r="OF53" s="189">
        <v>-3.3915937222259669E-2</v>
      </c>
      <c r="OG53" s="189">
        <v>-3.3347239261669936E-2</v>
      </c>
      <c r="OH53" s="263">
        <v>48344.828878944667</v>
      </c>
      <c r="OI53" s="263">
        <v>1136.2292640000001</v>
      </c>
      <c r="OJ53" s="296">
        <v>2</v>
      </c>
      <c r="OK53" s="263">
        <v>364102.01580720255</v>
      </c>
      <c r="OL53" s="117">
        <v>412446.84468614723</v>
      </c>
      <c r="OM53" s="146">
        <v>757.48617600000011</v>
      </c>
      <c r="ON53" s="256">
        <v>6.9430851942055935E-2</v>
      </c>
      <c r="OO53" s="256">
        <v>7.1897938981301701E-2</v>
      </c>
      <c r="OP53" s="255">
        <v>43646.163751047505</v>
      </c>
      <c r="OQ53" s="255">
        <v>1136.2292640000001</v>
      </c>
      <c r="OR53" s="292">
        <v>1</v>
      </c>
      <c r="OS53" s="255">
        <v>114607.71433729619</v>
      </c>
      <c r="OT53" s="119">
        <v>158253.87808834368</v>
      </c>
      <c r="OU53" s="295">
        <v>757.48617600000011</v>
      </c>
      <c r="OV53" s="189">
        <v>-8.1041033127802156E-2</v>
      </c>
      <c r="OW53" s="189">
        <v>-7.7844148270645119E-2</v>
      </c>
      <c r="OX53" s="263">
        <v>34486.493838929156</v>
      </c>
      <c r="OY53" s="263">
        <v>1136.2292640000001</v>
      </c>
      <c r="OZ53" s="296">
        <v>1</v>
      </c>
      <c r="PA53" s="263">
        <v>364102.01580720255</v>
      </c>
      <c r="PB53" s="117">
        <v>398588.50964613172</v>
      </c>
      <c r="PC53" s="146">
        <v>757.48617600000011</v>
      </c>
      <c r="PD53" s="256">
        <v>4.5231030051868848E-2</v>
      </c>
      <c r="PE53" s="256">
        <v>4.6269551697406097E-2</v>
      </c>
      <c r="PF53" s="255">
        <v>49212.225882857543</v>
      </c>
      <c r="PG53" s="255">
        <v>1136.2292640000001</v>
      </c>
      <c r="PH53" s="292">
        <v>1</v>
      </c>
      <c r="PI53" s="255">
        <v>132161.30015691591</v>
      </c>
      <c r="PJ53" s="119">
        <v>181373.52603977345</v>
      </c>
      <c r="PK53" s="295">
        <v>757.48617600000011</v>
      </c>
      <c r="PL53" s="189">
        <v>-6.5933784570475662E-2</v>
      </c>
      <c r="PM53" s="189">
        <v>-6.3807147348840854E-2</v>
      </c>
      <c r="PN53" s="263">
        <v>55973.522920704912</v>
      </c>
      <c r="PO53" s="263">
        <v>1136.2292640000001</v>
      </c>
      <c r="PP53" s="296">
        <v>2</v>
      </c>
      <c r="PQ53" s="263">
        <v>169710.2447660951</v>
      </c>
      <c r="PR53" s="117">
        <v>225683.76768680001</v>
      </c>
      <c r="PS53" s="146">
        <v>757.48617600000011</v>
      </c>
      <c r="PT53" s="256">
        <v>-6.7815782464954011E-2</v>
      </c>
      <c r="PU53" s="256">
        <v>-6.5567403407701175E-2</v>
      </c>
      <c r="PV53" s="255">
        <v>64165.396331250056</v>
      </c>
      <c r="PW53" s="255">
        <v>1136.2292640000001</v>
      </c>
      <c r="PX53" s="292">
        <v>1</v>
      </c>
      <c r="PY53" s="255">
        <v>115984.05672403175</v>
      </c>
      <c r="PZ53" s="119">
        <v>180149.4530552818</v>
      </c>
      <c r="QA53" s="295">
        <v>757.48617600000011</v>
      </c>
      <c r="QB53" s="189">
        <v>7.6127504180361433E-2</v>
      </c>
      <c r="QC53" s="189">
        <v>7.9100155166833108E-2</v>
      </c>
      <c r="QD53" s="263">
        <v>43856.9641767719</v>
      </c>
      <c r="QE53" s="263">
        <v>1136.2292640000001</v>
      </c>
      <c r="QF53" s="296">
        <v>1</v>
      </c>
      <c r="QG53" s="263">
        <v>165781.6968038225</v>
      </c>
      <c r="QH53" s="117">
        <v>209638.6609805944</v>
      </c>
      <c r="QI53" s="146">
        <v>757.48617600000011</v>
      </c>
      <c r="QJ53" s="256">
        <v>9.2245801188014995E-2</v>
      </c>
      <c r="QK53" s="256">
        <v>9.6634342979503796E-2</v>
      </c>
      <c r="QL53" s="255">
        <v>55321.408813491165</v>
      </c>
      <c r="QM53" s="255">
        <v>1136.2292640000001</v>
      </c>
      <c r="QN53" s="292">
        <v>1</v>
      </c>
      <c r="QO53" s="255">
        <v>364102.01580720255</v>
      </c>
      <c r="QP53" s="119">
        <v>419423.42462069372</v>
      </c>
      <c r="QQ53" s="295">
        <v>757.48617600000011</v>
      </c>
      <c r="QR53" s="189">
        <v>0.10229259793249358</v>
      </c>
      <c r="QS53" s="189">
        <v>0.10770753725037752</v>
      </c>
      <c r="QT53" s="263">
        <v>41359.95883081897</v>
      </c>
      <c r="QU53" s="263">
        <v>1136.2292640000001</v>
      </c>
      <c r="QV53" s="296">
        <v>2</v>
      </c>
      <c r="QW53" s="263">
        <v>364102.01580720255</v>
      </c>
      <c r="QX53" s="117">
        <v>405461.97463802155</v>
      </c>
      <c r="QY53" s="146">
        <v>757.48617600000011</v>
      </c>
      <c r="QZ53" s="256">
        <v>6.6649479715729917E-2</v>
      </c>
      <c r="RA53" s="256">
        <v>6.8920734101158176E-2</v>
      </c>
      <c r="RB53" s="255">
        <v>31637.890975415063</v>
      </c>
      <c r="RC53" s="255">
        <v>1136.2292640000001</v>
      </c>
      <c r="RD53" s="292">
        <v>1</v>
      </c>
      <c r="RE53" s="255">
        <v>364102.01580720255</v>
      </c>
      <c r="RF53" s="119">
        <v>395739.90678261762</v>
      </c>
      <c r="RG53" s="295">
        <v>757.48617600000011</v>
      </c>
      <c r="RH53" s="189">
        <v>4.4297312081525035E-2</v>
      </c>
      <c r="RI53" s="189">
        <v>4.529308695744283E-2</v>
      </c>
      <c r="RJ53" s="263">
        <v>40610.503392055572</v>
      </c>
      <c r="RK53" s="263">
        <v>1136.2292640000001</v>
      </c>
      <c r="RL53" s="296">
        <v>2</v>
      </c>
      <c r="RM53" s="263">
        <v>364102.01580720255</v>
      </c>
      <c r="RN53" s="117">
        <v>404712.51919925812</v>
      </c>
      <c r="RO53" s="146">
        <v>757.48617600000011</v>
      </c>
      <c r="RP53" s="256">
        <v>8.3098158511080589E-3</v>
      </c>
      <c r="RQ53" s="256">
        <v>8.3444382061987898E-3</v>
      </c>
      <c r="RR53" s="255">
        <v>40313.676066652413</v>
      </c>
      <c r="RS53" s="255">
        <v>1136.2292640000001</v>
      </c>
      <c r="RT53" s="292">
        <v>2</v>
      </c>
      <c r="RU53" s="255">
        <v>364102.01580720255</v>
      </c>
      <c r="RV53" s="119">
        <v>404415.69187385496</v>
      </c>
      <c r="RW53" s="295">
        <v>757.48617600000011</v>
      </c>
      <c r="RX53" s="189">
        <v>2.967331033451847E-2</v>
      </c>
      <c r="RY53" s="189">
        <v>3.0117950088754286E-2</v>
      </c>
      <c r="RZ53" s="263">
        <v>54599.759833790136</v>
      </c>
      <c r="SA53" s="263">
        <v>1136.2292640000001</v>
      </c>
      <c r="SB53" s="296">
        <v>1</v>
      </c>
      <c r="SC53" s="263">
        <v>364102.01580720255</v>
      </c>
      <c r="SD53" s="117">
        <v>418701.77564099268</v>
      </c>
      <c r="SE53" s="146">
        <v>757.48617600000011</v>
      </c>
      <c r="SF53" s="256">
        <v>1.1117305510081627E-2</v>
      </c>
      <c r="SG53" s="256">
        <v>1.1179332395153896E-2</v>
      </c>
      <c r="SH53" s="255">
        <v>44534.362871901758</v>
      </c>
      <c r="SI53" s="255">
        <v>1136.2292640000001</v>
      </c>
      <c r="SJ53" s="292">
        <v>2</v>
      </c>
      <c r="SK53" s="255">
        <v>169710.2447660951</v>
      </c>
      <c r="SL53" s="119">
        <v>214244.60763799684</v>
      </c>
      <c r="SM53" s="295">
        <v>757.48617600000011</v>
      </c>
      <c r="SN53" s="189">
        <v>6.3547070091901775E-2</v>
      </c>
      <c r="SO53" s="189">
        <v>6.5609642964832293E-2</v>
      </c>
      <c r="SP53" s="263">
        <v>36774.085316960009</v>
      </c>
      <c r="SQ53" s="263">
        <v>1136.2292640000001</v>
      </c>
      <c r="SR53" s="296">
        <v>1</v>
      </c>
      <c r="SS53" s="263">
        <v>115984.05672403175</v>
      </c>
      <c r="ST53" s="117">
        <v>152758.14204099175</v>
      </c>
      <c r="SU53" s="146">
        <v>757.48617600000011</v>
      </c>
      <c r="SV53" s="256">
        <v>-7.1465767792462304E-2</v>
      </c>
      <c r="SW53" s="256">
        <v>-6.8971851801849282E-2</v>
      </c>
      <c r="SX53" s="255">
        <v>35784.624406623974</v>
      </c>
      <c r="SY53" s="255">
        <v>1136.2292640000001</v>
      </c>
      <c r="SZ53" s="292">
        <v>1</v>
      </c>
      <c r="TA53" s="255">
        <v>364102.01580720255</v>
      </c>
      <c r="TB53" s="119">
        <v>399886.64021382655</v>
      </c>
      <c r="TC53" s="295">
        <v>757.48617600000011</v>
      </c>
      <c r="TD53" s="189">
        <v>3.5522100919943206E-2</v>
      </c>
      <c r="TE53" s="189">
        <v>3.6160547976329172E-2</v>
      </c>
      <c r="TF53" s="263">
        <v>32962.57882616252</v>
      </c>
      <c r="TG53" s="263">
        <v>1136.2292640000001</v>
      </c>
      <c r="TH53" s="296">
        <v>1</v>
      </c>
      <c r="TI53" s="263">
        <v>364102.01580720255</v>
      </c>
      <c r="TJ53" s="117">
        <v>397064.59463336505</v>
      </c>
      <c r="TK53" s="146">
        <v>757.48617600000011</v>
      </c>
      <c r="TL53" s="256">
        <v>5.4784655658197687E-3</v>
      </c>
      <c r="TM53" s="256">
        <v>5.493499800604873E-3</v>
      </c>
      <c r="TN53" s="255">
        <v>60477.337284197602</v>
      </c>
      <c r="TO53" s="255">
        <v>1136.2292640000001</v>
      </c>
      <c r="TP53" s="292">
        <v>2</v>
      </c>
      <c r="TQ53" s="255">
        <v>364102.01580720255</v>
      </c>
      <c r="TR53" s="119">
        <v>424579.35309140017</v>
      </c>
      <c r="TS53" s="295">
        <v>757.48617600000011</v>
      </c>
      <c r="TT53" s="189">
        <v>2.0591025824528493E-2</v>
      </c>
      <c r="TU53" s="189">
        <v>2.0804483584082156E-2</v>
      </c>
      <c r="TV53" s="263">
        <v>68173.956459049936</v>
      </c>
      <c r="TW53" s="263">
        <v>1136.2292640000001</v>
      </c>
      <c r="TX53" s="296">
        <v>1</v>
      </c>
      <c r="TY53" s="263">
        <v>364102.01580720255</v>
      </c>
      <c r="TZ53" s="117">
        <v>432275.9722662525</v>
      </c>
      <c r="UA53" s="146">
        <v>757.48617600000011</v>
      </c>
      <c r="UB53" s="256">
        <v>6.1293937912287669E-3</v>
      </c>
      <c r="UC53" s="256">
        <v>6.1482169639135442E-3</v>
      </c>
      <c r="UD53" s="255">
        <v>43832.007949284096</v>
      </c>
      <c r="UE53" s="255">
        <v>1136.2292640000001</v>
      </c>
      <c r="UF53" s="292">
        <v>2</v>
      </c>
      <c r="UG53" s="255">
        <v>162075.51948092374</v>
      </c>
      <c r="UH53" s="119">
        <v>205907.52743020785</v>
      </c>
      <c r="UI53" s="295">
        <v>757.48617600000011</v>
      </c>
      <c r="UJ53" s="189">
        <v>6.1183532033394085E-2</v>
      </c>
      <c r="UK53" s="189">
        <v>6.3094008088651066E-2</v>
      </c>
      <c r="UL53" s="263">
        <v>48907.67133654761</v>
      </c>
      <c r="UM53" s="263">
        <v>1136.2292640000001</v>
      </c>
      <c r="UN53" s="296">
        <v>3</v>
      </c>
      <c r="UO53" s="263">
        <v>103862.39526679316</v>
      </c>
      <c r="UP53" s="117">
        <v>152770.06660334076</v>
      </c>
      <c r="UQ53" s="146">
        <v>757.48617600000011</v>
      </c>
      <c r="UR53" s="256">
        <v>5.2642046644794029E-2</v>
      </c>
      <c r="US53" s="256">
        <v>5.4052276034351143E-2</v>
      </c>
      <c r="UT53" s="255">
        <v>48125.713461483931</v>
      </c>
      <c r="UU53" s="255">
        <v>1136.2292640000001</v>
      </c>
      <c r="UV53" s="292">
        <v>1</v>
      </c>
      <c r="UW53" s="255">
        <v>364102.01580720255</v>
      </c>
      <c r="UX53" s="119">
        <v>412227.7292686865</v>
      </c>
      <c r="UY53" s="295">
        <v>757.48617600000011</v>
      </c>
      <c r="UZ53" s="189">
        <v>-5.3925458197218321E-2</v>
      </c>
      <c r="VA53" s="189">
        <v>-5.2497267568710426E-2</v>
      </c>
      <c r="VB53" s="263">
        <v>56494.252202052841</v>
      </c>
      <c r="VC53" s="263">
        <v>1136.2292640000001</v>
      </c>
      <c r="VD53" s="296">
        <v>2</v>
      </c>
      <c r="VE53" s="263">
        <v>364102.01580720255</v>
      </c>
      <c r="VF53" s="117">
        <v>420596.26800925541</v>
      </c>
      <c r="VG53" s="146">
        <v>757.48617600000011</v>
      </c>
      <c r="VH53" s="256">
        <v>-3.1973719732345134E-2</v>
      </c>
      <c r="VI53" s="256">
        <v>-3.1467964974146168E-2</v>
      </c>
      <c r="VJ53" s="255">
        <v>62093.24022924</v>
      </c>
      <c r="VK53" s="255">
        <v>1136.2292640000001</v>
      </c>
      <c r="VL53" s="292">
        <v>1</v>
      </c>
      <c r="VM53" s="255">
        <v>364102.01580720255</v>
      </c>
      <c r="VN53" s="119">
        <v>426195.25603644253</v>
      </c>
      <c r="VO53" s="295">
        <v>757.48617600000011</v>
      </c>
      <c r="VP53" s="189">
        <v>5.338134466938084E-2</v>
      </c>
      <c r="VQ53" s="189">
        <v>5.4831822923066209E-2</v>
      </c>
      <c r="VR53" s="263">
        <v>43028.302652067694</v>
      </c>
      <c r="VS53" s="263">
        <v>1136.2292640000001</v>
      </c>
      <c r="VT53" s="296">
        <v>2</v>
      </c>
      <c r="VU53" s="263">
        <v>364102.01580720255</v>
      </c>
      <c r="VV53" s="117">
        <v>407130.31845927023</v>
      </c>
      <c r="VW53" s="146">
        <v>757.48617600000011</v>
      </c>
      <c r="VX53" s="256">
        <v>-2.8473949111925984E-2</v>
      </c>
      <c r="VY53" s="256">
        <v>-2.8072386606186717E-2</v>
      </c>
      <c r="VZ53" s="255">
        <v>50906.831610212692</v>
      </c>
      <c r="WA53" s="255">
        <v>1136.2292640000001</v>
      </c>
      <c r="WB53" s="292">
        <v>2</v>
      </c>
      <c r="WC53" s="255">
        <v>148381.01883471891</v>
      </c>
      <c r="WD53" s="119">
        <v>199287.8504449316</v>
      </c>
      <c r="WE53" s="295">
        <v>757.48617600000011</v>
      </c>
      <c r="WF53" s="189">
        <v>2.0236644529676301E-3</v>
      </c>
      <c r="WG53" s="189">
        <v>2.0257134438002034E-3</v>
      </c>
      <c r="WH53" s="263">
        <v>49318.979534195016</v>
      </c>
      <c r="WI53" s="263">
        <v>1136.2292640000001</v>
      </c>
      <c r="WJ53" s="296">
        <v>1</v>
      </c>
      <c r="WK53" s="263">
        <v>364102.01580720255</v>
      </c>
      <c r="WL53" s="117">
        <v>413420.99534139759</v>
      </c>
      <c r="WM53" s="146">
        <v>757.48617600000011</v>
      </c>
      <c r="WN53" s="256">
        <v>-8.2798329683856559E-2</v>
      </c>
      <c r="WO53" s="256">
        <v>-7.9463226556031996E-2</v>
      </c>
      <c r="WP53" s="255">
        <v>27189.008125517419</v>
      </c>
      <c r="WQ53" s="255">
        <v>1136.2292640000001</v>
      </c>
      <c r="WR53" s="292">
        <v>2</v>
      </c>
      <c r="WS53" s="255">
        <v>364102.01580720255</v>
      </c>
      <c r="WT53" s="119">
        <v>391291.02393271995</v>
      </c>
      <c r="WU53" s="295">
        <v>757.48617600000011</v>
      </c>
      <c r="WV53" s="189">
        <v>1.8788485919313735E-3</v>
      </c>
      <c r="WW53" s="189">
        <v>1.8806147338783497E-3</v>
      </c>
      <c r="WX53" s="263">
        <v>40358.558466212671</v>
      </c>
      <c r="WY53" s="263">
        <v>1136.2292640000001</v>
      </c>
      <c r="WZ53" s="296">
        <v>3</v>
      </c>
      <c r="XA53" s="263">
        <v>33640.331375329741</v>
      </c>
      <c r="XB53" s="117">
        <v>73998.889841542405</v>
      </c>
      <c r="XC53" s="146">
        <v>757.48617600000011</v>
      </c>
      <c r="XD53" s="256">
        <v>-2.4440052980783351E-2</v>
      </c>
      <c r="XE53" s="256">
        <v>-2.4143813165413142E-2</v>
      </c>
      <c r="XF53" s="255">
        <v>48915.556364772732</v>
      </c>
      <c r="XG53" s="255">
        <v>1136.2292640000001</v>
      </c>
      <c r="XH53" s="292">
        <v>2</v>
      </c>
      <c r="XI53" s="255">
        <v>364102.01580720255</v>
      </c>
      <c r="XJ53" s="119">
        <v>413017.57217197528</v>
      </c>
      <c r="XK53" s="295">
        <v>757.48617600000011</v>
      </c>
      <c r="XL53" s="189">
        <v>-0.10887365988352485</v>
      </c>
      <c r="XM53" s="189">
        <v>-0.1031562823193426</v>
      </c>
      <c r="XN53" s="263">
        <v>48452.411680416852</v>
      </c>
      <c r="XO53" s="263">
        <v>1136.2292640000001</v>
      </c>
      <c r="XP53" s="296">
        <v>3</v>
      </c>
      <c r="XQ53" s="263">
        <v>103862.39526679316</v>
      </c>
      <c r="XR53" s="117">
        <v>152314.80694721002</v>
      </c>
      <c r="XS53" s="146">
        <v>757.48617600000011</v>
      </c>
      <c r="XT53" s="256">
        <v>4.2919254053171013E-2</v>
      </c>
      <c r="XU53" s="256">
        <v>4.3853604499960008E-2</v>
      </c>
      <c r="XV53" s="255">
        <v>46674.113049156214</v>
      </c>
      <c r="XW53" s="255">
        <v>1136.2292640000001</v>
      </c>
      <c r="XX53" s="292">
        <v>2</v>
      </c>
      <c r="XY53" s="255">
        <v>364102.01580720255</v>
      </c>
      <c r="XZ53" s="119">
        <v>410776.12885635876</v>
      </c>
      <c r="YA53" s="295">
        <v>757.48617600000011</v>
      </c>
      <c r="YB53" s="189">
        <v>3.4103847292511577E-2</v>
      </c>
      <c r="YC53" s="189">
        <v>3.4692051117208633E-2</v>
      </c>
      <c r="YD53" s="263">
        <v>28822.583646763305</v>
      </c>
      <c r="YE53" s="263">
        <v>1136.2292640000001</v>
      </c>
      <c r="YF53" s="296">
        <v>1</v>
      </c>
      <c r="YG53" s="263">
        <v>114607.71433729619</v>
      </c>
      <c r="YH53" s="117">
        <v>143430.29798405949</v>
      </c>
      <c r="YI53" s="146">
        <v>757.48617600000011</v>
      </c>
      <c r="YJ53" s="256">
        <v>-8.5689109924405787E-2</v>
      </c>
      <c r="YK53" s="256">
        <v>-8.2120453491392409E-2</v>
      </c>
      <c r="YL53" s="255">
        <v>48909.363001910177</v>
      </c>
      <c r="YM53" s="255">
        <v>1136.2292640000001</v>
      </c>
      <c r="YN53" s="292">
        <v>1</v>
      </c>
      <c r="YO53" s="255">
        <v>364102.01580720255</v>
      </c>
      <c r="YP53" s="119">
        <v>413011.37880911271</v>
      </c>
      <c r="YQ53" s="295">
        <v>757.48617600000011</v>
      </c>
      <c r="YR53" s="189">
        <v>3.8262188897188736E-2</v>
      </c>
      <c r="YS53" s="189">
        <v>3.9003612380801966E-2</v>
      </c>
      <c r="YT53" s="263">
        <v>51482.950291198351</v>
      </c>
      <c r="YU53" s="263">
        <v>1136.2292640000001</v>
      </c>
      <c r="YV53" s="296">
        <v>1</v>
      </c>
      <c r="YW53" s="263">
        <v>364102.01580720255</v>
      </c>
      <c r="YX53" s="117">
        <v>415584.96609840088</v>
      </c>
      <c r="YY53" s="146">
        <v>757.48617600000011</v>
      </c>
      <c r="YZ53" s="256">
        <v>-2.3222134528569629E-3</v>
      </c>
      <c r="ZA53" s="256">
        <v>-2.3195192011427057E-3</v>
      </c>
      <c r="ZB53" s="255">
        <v>51898.93514454431</v>
      </c>
      <c r="ZC53" s="255">
        <v>1136.2292640000001</v>
      </c>
      <c r="ZD53" s="292">
        <v>1</v>
      </c>
      <c r="ZE53" s="255">
        <v>364102.01580720255</v>
      </c>
      <c r="ZF53" s="119">
        <v>416000.95095174684</v>
      </c>
      <c r="ZG53" s="295">
        <v>757.48617600000011</v>
      </c>
      <c r="ZH53" s="189">
        <v>1.9752968662098323E-2</v>
      </c>
      <c r="ZI53" s="189">
        <v>1.9949349450866016E-2</v>
      </c>
      <c r="ZJ53" s="263">
        <v>40708.522243577281</v>
      </c>
      <c r="ZK53" s="263">
        <v>1136.2292640000001</v>
      </c>
      <c r="ZL53" s="296">
        <v>1</v>
      </c>
      <c r="ZM53" s="263">
        <v>139564.13002114467</v>
      </c>
      <c r="ZN53" s="117">
        <v>180272.65226472195</v>
      </c>
      <c r="ZO53" s="146">
        <v>757.48617600000011</v>
      </c>
      <c r="ZP53" s="256">
        <v>-5.5771772282954372E-2</v>
      </c>
      <c r="ZQ53" s="256">
        <v>-5.424504124379903E-2</v>
      </c>
      <c r="ZR53" s="255">
        <v>35825.678572606637</v>
      </c>
      <c r="ZS53" s="255">
        <v>1136.2292640000001</v>
      </c>
      <c r="ZT53" s="292">
        <v>1</v>
      </c>
      <c r="ZU53" s="255">
        <v>364102.01580720255</v>
      </c>
      <c r="ZV53" s="119">
        <v>399927.6943798092</v>
      </c>
      <c r="ZW53" s="295">
        <v>757.48617600000011</v>
      </c>
      <c r="ZX53" s="189">
        <v>6.2631657695794943E-2</v>
      </c>
      <c r="ZY53" s="189">
        <v>6.4634617031751773E-2</v>
      </c>
      <c r="ZZ53" s="263">
        <v>44765.934766993021</v>
      </c>
      <c r="AAA53" s="263">
        <v>1136.2292640000001</v>
      </c>
      <c r="AAB53" s="296">
        <v>1</v>
      </c>
      <c r="AAC53" s="263">
        <v>120628.68376378759</v>
      </c>
      <c r="AAD53" s="117">
        <v>165394.6185307806</v>
      </c>
      <c r="AAE53" s="146">
        <v>757.48617600000011</v>
      </c>
      <c r="AAF53" s="256">
        <v>-3.3095643974766159E-3</v>
      </c>
      <c r="AAG53" s="256">
        <v>-3.304093825959753E-3</v>
      </c>
      <c r="AAH53" s="255">
        <v>55070.246746356082</v>
      </c>
      <c r="AAI53" s="255">
        <v>1136.2292640000001</v>
      </c>
      <c r="AAJ53" s="292">
        <v>1</v>
      </c>
      <c r="AAK53" s="255">
        <v>364102.01580720255</v>
      </c>
      <c r="AAL53" s="119">
        <v>419172.26255355863</v>
      </c>
      <c r="AAM53" s="295">
        <v>757.48617600000011</v>
      </c>
      <c r="AAN53" s="189">
        <v>9.8474163661485467E-3</v>
      </c>
      <c r="AAO53" s="189">
        <v>9.8960617165795295E-3</v>
      </c>
      <c r="AAP53" s="263">
        <v>36298.716806013406</v>
      </c>
      <c r="AAQ53" s="263">
        <v>1136.2292640000001</v>
      </c>
      <c r="AAR53" s="296">
        <v>2</v>
      </c>
      <c r="AAS53" s="263">
        <v>364102.01580720255</v>
      </c>
      <c r="AAT53" s="117">
        <v>400400.73261321598</v>
      </c>
      <c r="AAU53" s="146">
        <v>757.48617600000011</v>
      </c>
      <c r="AAV53" s="256">
        <v>-0.12962432821253897</v>
      </c>
      <c r="AAW53" s="256">
        <v>-0.12157463142909031</v>
      </c>
      <c r="AAX53" s="255">
        <v>45319.833646370418</v>
      </c>
      <c r="AAY53" s="255">
        <v>1136.2292640000001</v>
      </c>
      <c r="AAZ53" s="292">
        <v>2</v>
      </c>
      <c r="ABA53" s="255">
        <v>364102.01580720255</v>
      </c>
      <c r="ABB53" s="119">
        <v>409421.849453573</v>
      </c>
      <c r="ABC53" s="295">
        <v>757.48617600000011</v>
      </c>
      <c r="ABD53" s="189">
        <v>-2.2896870329828903E-2</v>
      </c>
      <c r="ABE53" s="189">
        <v>-2.2636726271972774E-2</v>
      </c>
      <c r="ABF53" s="263">
        <v>44258.607071341321</v>
      </c>
      <c r="ABG53" s="263">
        <v>1136.2292640000001</v>
      </c>
      <c r="ABH53" s="296">
        <v>2</v>
      </c>
      <c r="ABI53" s="263">
        <v>364102.01580720255</v>
      </c>
      <c r="ABJ53" s="117">
        <v>408360.62287854386</v>
      </c>
      <c r="ABK53" s="146">
        <v>757.48617600000011</v>
      </c>
      <c r="ABL53" s="256">
        <v>1.4963814958295078E-2</v>
      </c>
      <c r="ABM53" s="256">
        <v>1.5076333371705442E-2</v>
      </c>
      <c r="ABN53" s="255">
        <v>53665.169133354582</v>
      </c>
      <c r="ABO53" s="255">
        <v>1136.2292640000001</v>
      </c>
      <c r="ABP53" s="292">
        <v>1</v>
      </c>
      <c r="ABQ53" s="255">
        <v>364102.01580720255</v>
      </c>
      <c r="ABR53" s="119">
        <v>417767.18494055711</v>
      </c>
      <c r="ABS53" s="295">
        <v>757.48617600000011</v>
      </c>
      <c r="ABT53" s="189">
        <v>-1.7404792792014515E-2</v>
      </c>
      <c r="ABU53" s="189">
        <v>-1.725420430542457E-2</v>
      </c>
      <c r="ABV53" s="263">
        <v>65654.13158420258</v>
      </c>
      <c r="ABW53" s="263">
        <v>1136.2292640000001</v>
      </c>
      <c r="ABX53" s="296">
        <v>1</v>
      </c>
      <c r="ABY53" s="263">
        <v>125945.74145390202</v>
      </c>
      <c r="ABZ53" s="117">
        <v>191599.87303810462</v>
      </c>
      <c r="ACA53" s="146">
        <v>757.48617600000011</v>
      </c>
      <c r="ACB53" s="256">
        <v>-1.8454087329291394E-2</v>
      </c>
      <c r="ACC53" s="256">
        <v>-1.8284853278646263E-2</v>
      </c>
      <c r="ACD53" s="255">
        <v>42345.299878084239</v>
      </c>
      <c r="ACE53" s="255">
        <v>1136.2292640000001</v>
      </c>
      <c r="ACF53" s="292">
        <v>2</v>
      </c>
      <c r="ACG53" s="255">
        <v>364102.01580720255</v>
      </c>
      <c r="ACH53" s="119">
        <v>406447.31568528677</v>
      </c>
      <c r="ACI53" s="295">
        <v>757.48617600000011</v>
      </c>
      <c r="ACJ53" s="189">
        <v>8.0230850712746715E-2</v>
      </c>
      <c r="ACK53" s="189">
        <v>8.3537174134157066E-2</v>
      </c>
      <c r="ACL53" s="263">
        <v>52315.42606830821</v>
      </c>
      <c r="ACM53" s="263">
        <v>1136.2292640000001</v>
      </c>
      <c r="ACN53" s="296">
        <v>1</v>
      </c>
      <c r="ACO53" s="263">
        <v>364102.01580720255</v>
      </c>
      <c r="ACP53" s="117">
        <v>416417.44187551073</v>
      </c>
      <c r="ACQ53" s="146">
        <v>757.48617600000011</v>
      </c>
      <c r="ACR53" s="256">
        <v>2.0518770866473381E-2</v>
      </c>
      <c r="ACS53" s="256">
        <v>2.0730728063571568E-2</v>
      </c>
      <c r="ACT53" s="255">
        <v>59320.114700924409</v>
      </c>
      <c r="ACU53" s="255">
        <v>1136.2292640000001</v>
      </c>
      <c r="ACV53" s="292">
        <v>1</v>
      </c>
      <c r="ACW53" s="255">
        <v>364102.01580720255</v>
      </c>
      <c r="ACX53" s="119">
        <v>423422.13050812698</v>
      </c>
      <c r="ACY53" s="295">
        <v>757.48617600000011</v>
      </c>
      <c r="ACZ53" s="189">
        <v>-3.2898365190517205E-2</v>
      </c>
      <c r="ADA53" s="189">
        <v>-3.2363099816467789E-2</v>
      </c>
      <c r="ADB53" s="263">
        <v>38418.371635967575</v>
      </c>
      <c r="ADC53" s="263">
        <v>1136.2292640000001</v>
      </c>
      <c r="ADD53" s="296">
        <v>2</v>
      </c>
      <c r="ADE53" s="263">
        <v>364102.01580720255</v>
      </c>
      <c r="ADF53" s="117">
        <v>402520.38744317013</v>
      </c>
      <c r="ADG53" s="146">
        <v>757.48617600000011</v>
      </c>
      <c r="ADH53" s="256">
        <v>-7.5025872704427773E-2</v>
      </c>
      <c r="ADI53" s="256">
        <v>-7.2280516593942079E-2</v>
      </c>
      <c r="ADJ53" s="255">
        <v>38264.278751118189</v>
      </c>
      <c r="ADK53" s="255">
        <v>1136.2292640000001</v>
      </c>
      <c r="ADL53" s="292">
        <v>2</v>
      </c>
      <c r="ADM53" s="255">
        <v>364102.01580720255</v>
      </c>
      <c r="ADN53" s="119">
        <v>402366.29455832072</v>
      </c>
      <c r="ADO53" s="295">
        <v>757.48617600000011</v>
      </c>
      <c r="ADP53" s="189">
        <v>6.4959678806329982E-2</v>
      </c>
      <c r="ADQ53" s="189">
        <v>6.7115996125974853E-2</v>
      </c>
      <c r="ADR53" s="263">
        <v>41772.333565912617</v>
      </c>
      <c r="ADS53" s="263">
        <v>1136.2292640000001</v>
      </c>
      <c r="ADT53" s="296">
        <v>2</v>
      </c>
      <c r="ADU53" s="263">
        <v>364102.01580720255</v>
      </c>
      <c r="ADV53" s="117">
        <v>405874.34937311517</v>
      </c>
    </row>
    <row r="54" spans="1:802" x14ac:dyDescent="0.35">
      <c r="A54" s="15">
        <v>46873</v>
      </c>
      <c r="B54" s="16">
        <v>1893.7154400000002</v>
      </c>
      <c r="C54" s="146">
        <v>757.48617600000011</v>
      </c>
      <c r="D54" s="256">
        <v>1.7670029308878756E-2</v>
      </c>
      <c r="E54" s="256">
        <v>1.7827067871831082E-2</v>
      </c>
      <c r="F54" s="255">
        <v>43266.23211951393</v>
      </c>
      <c r="G54" s="255">
        <v>1136.2292640000001</v>
      </c>
      <c r="H54" s="292">
        <v>2</v>
      </c>
      <c r="I54" s="255">
        <v>387084.36601963476</v>
      </c>
      <c r="J54" s="119">
        <v>430350.59813914867</v>
      </c>
      <c r="K54" s="295">
        <v>757.48617600000011</v>
      </c>
      <c r="L54" s="189">
        <v>-1.39884717277774E-2</v>
      </c>
      <c r="M54" s="189">
        <v>-1.3891087670682811E-2</v>
      </c>
      <c r="N54" s="263">
        <v>48960.586052963263</v>
      </c>
      <c r="O54" s="263">
        <v>1136.2292640000001</v>
      </c>
      <c r="P54" s="296">
        <v>2</v>
      </c>
      <c r="Q54" s="263">
        <v>387084.36601963476</v>
      </c>
      <c r="R54" s="117">
        <v>436044.95207259804</v>
      </c>
      <c r="S54" s="146">
        <v>757.48617600000011</v>
      </c>
      <c r="T54" s="256">
        <v>-9.4000675490366128E-3</v>
      </c>
      <c r="U54" s="256">
        <v>-9.3560250230135811E-3</v>
      </c>
      <c r="V54" s="255">
        <v>40712.079124826669</v>
      </c>
      <c r="W54" s="255">
        <v>1136.2292640000001</v>
      </c>
      <c r="X54" s="292">
        <v>2</v>
      </c>
      <c r="Y54" s="255">
        <v>387084.36601963476</v>
      </c>
      <c r="Z54" s="119">
        <v>427796.44514446141</v>
      </c>
      <c r="AA54" s="295">
        <v>757.48617600000011</v>
      </c>
      <c r="AB54" s="189">
        <v>-5.7258853965971336E-2</v>
      </c>
      <c r="AC54" s="189">
        <v>-5.5650410910855319E-2</v>
      </c>
      <c r="AD54" s="263">
        <v>49785.903434797241</v>
      </c>
      <c r="AE54" s="263">
        <v>1136.2292640000001</v>
      </c>
      <c r="AF54" s="296">
        <v>2</v>
      </c>
      <c r="AG54" s="263">
        <v>387084.36601963476</v>
      </c>
      <c r="AH54" s="117">
        <v>436870.26945443201</v>
      </c>
      <c r="AI54" s="146">
        <v>757.48617600000011</v>
      </c>
      <c r="AJ54" s="256">
        <v>7.0960637493041337E-2</v>
      </c>
      <c r="AK54" s="256">
        <v>7.3538967851579651E-2</v>
      </c>
      <c r="AL54" s="255">
        <v>42387.614630968463</v>
      </c>
      <c r="AM54" s="255">
        <v>1136.2292640000001</v>
      </c>
      <c r="AN54" s="292">
        <v>2</v>
      </c>
      <c r="AO54" s="255">
        <v>387084.36601963476</v>
      </c>
      <c r="AP54" s="119">
        <v>429471.98065060325</v>
      </c>
      <c r="AQ54" s="295">
        <v>757.48617600000011</v>
      </c>
      <c r="AR54" s="189">
        <v>3.4547944130521188E-2</v>
      </c>
      <c r="AS54" s="189">
        <v>3.5151656632547823E-2</v>
      </c>
      <c r="AT54" s="263">
        <v>47462.121686548184</v>
      </c>
      <c r="AU54" s="263">
        <v>1136.2292640000001</v>
      </c>
      <c r="AV54" s="296">
        <v>1</v>
      </c>
      <c r="AW54" s="263">
        <v>387084.36601963476</v>
      </c>
      <c r="AX54" s="117">
        <v>434546.48770618293</v>
      </c>
      <c r="AY54" s="146">
        <v>757.48617600000011</v>
      </c>
      <c r="AZ54" s="256">
        <v>-8.5189488894058946E-3</v>
      </c>
      <c r="BA54" s="256">
        <v>-8.4827654654628937E-3</v>
      </c>
      <c r="BB54" s="255">
        <v>53468.887938167376</v>
      </c>
      <c r="BC54" s="255">
        <v>1136.2292640000001</v>
      </c>
      <c r="BD54" s="292">
        <v>2</v>
      </c>
      <c r="BE54" s="255">
        <v>181029.0887160608</v>
      </c>
      <c r="BF54" s="119">
        <v>234497.97665422817</v>
      </c>
      <c r="BG54" s="295">
        <v>757.48617600000011</v>
      </c>
      <c r="BH54" s="189">
        <v>3.2979010771737954E-2</v>
      </c>
      <c r="BI54" s="189">
        <v>3.3528846040779436E-2</v>
      </c>
      <c r="BJ54" s="263">
        <v>39709.102551871576</v>
      </c>
      <c r="BK54" s="263">
        <v>1136.2292640000001</v>
      </c>
      <c r="BL54" s="296">
        <v>2</v>
      </c>
      <c r="BM54" s="263">
        <v>387084.36601963476</v>
      </c>
      <c r="BN54" s="117">
        <v>426793.46857150632</v>
      </c>
      <c r="BO54" s="146">
        <v>757.48617600000011</v>
      </c>
      <c r="BP54" s="256">
        <v>1.5351944135659962E-2</v>
      </c>
      <c r="BQ54" s="256">
        <v>1.5470390581542981E-2</v>
      </c>
      <c r="BR54" s="255">
        <v>37996.937311242422</v>
      </c>
      <c r="BS54" s="255">
        <v>1136.2292640000001</v>
      </c>
      <c r="BT54" s="292">
        <v>1</v>
      </c>
      <c r="BU54" s="255">
        <v>387084.36601963476</v>
      </c>
      <c r="BV54" s="119">
        <v>425081.30333087721</v>
      </c>
      <c r="BW54" s="295">
        <v>757.48617600000011</v>
      </c>
      <c r="BX54" s="189">
        <v>4.5979778126621296E-2</v>
      </c>
      <c r="BY54" s="189">
        <v>4.7053237364866218E-2</v>
      </c>
      <c r="BZ54" s="263">
        <v>74386.400227220365</v>
      </c>
      <c r="CA54" s="263">
        <v>1136.2292640000001</v>
      </c>
      <c r="CB54" s="296">
        <v>2</v>
      </c>
      <c r="CC54" s="263">
        <v>387084.36601963476</v>
      </c>
      <c r="CD54" s="117">
        <v>461470.76624685514</v>
      </c>
      <c r="CE54" s="146">
        <v>757.48617600000011</v>
      </c>
      <c r="CF54" s="256">
        <v>-2.7951801663964184E-2</v>
      </c>
      <c r="CG54" s="256">
        <v>-2.7564764568006717E-2</v>
      </c>
      <c r="CH54" s="255">
        <v>35531.397260338723</v>
      </c>
      <c r="CI54" s="255">
        <v>1136.2292640000001</v>
      </c>
      <c r="CJ54" s="292">
        <v>1</v>
      </c>
      <c r="CK54" s="255">
        <v>143692.02702327044</v>
      </c>
      <c r="CL54" s="119">
        <v>179223.42428360914</v>
      </c>
      <c r="CM54" s="295">
        <v>757.48617600000011</v>
      </c>
      <c r="CN54" s="189">
        <v>5.6731256483271326E-2</v>
      </c>
      <c r="CO54" s="189">
        <v>5.8371341736275228E-2</v>
      </c>
      <c r="CP54" s="263">
        <v>81630.618175503158</v>
      </c>
      <c r="CQ54" s="263">
        <v>1136.2292640000001</v>
      </c>
      <c r="CR54" s="296">
        <v>2</v>
      </c>
      <c r="CS54" s="263">
        <v>387084.36601963476</v>
      </c>
      <c r="CT54" s="117">
        <v>468714.98419513792</v>
      </c>
      <c r="CU54" s="146">
        <v>757.48617600000011</v>
      </c>
      <c r="CV54" s="256">
        <v>-3.8118512619325869E-2</v>
      </c>
      <c r="CW54" s="256">
        <v>-3.7401145980583861E-2</v>
      </c>
      <c r="CX54" s="255">
        <v>61529.688758183765</v>
      </c>
      <c r="CY54" s="255">
        <v>1136.2292640000001</v>
      </c>
      <c r="CZ54" s="292">
        <v>2</v>
      </c>
      <c r="DA54" s="255">
        <v>136708.22526456407</v>
      </c>
      <c r="DB54" s="119">
        <v>198237.91402274783</v>
      </c>
      <c r="DC54" s="295">
        <v>757.48617600000011</v>
      </c>
      <c r="DD54" s="189">
        <v>-6.0892259504527237E-2</v>
      </c>
      <c r="DE54" s="189">
        <v>-5.9075390001243511E-2</v>
      </c>
      <c r="DF54" s="263">
        <v>33243.237708075496</v>
      </c>
      <c r="DG54" s="263">
        <v>1136.2292640000001</v>
      </c>
      <c r="DH54" s="296">
        <v>2</v>
      </c>
      <c r="DI54" s="263">
        <v>387084.36601963476</v>
      </c>
      <c r="DJ54" s="117">
        <v>420327.60372771026</v>
      </c>
      <c r="DK54" s="146">
        <v>757.48617600000011</v>
      </c>
      <c r="DL54" s="256">
        <v>4.5003665617416103E-2</v>
      </c>
      <c r="DM54" s="256">
        <v>4.6031694253685584E-2</v>
      </c>
      <c r="DN54" s="255">
        <v>46088.391898550042</v>
      </c>
      <c r="DO54" s="255">
        <v>1136.2292640000001</v>
      </c>
      <c r="DP54" s="292">
        <v>2</v>
      </c>
      <c r="DQ54" s="255">
        <v>387084.36601963476</v>
      </c>
      <c r="DR54" s="119">
        <v>433172.7579181848</v>
      </c>
      <c r="DS54" s="295">
        <v>757.48617600000011</v>
      </c>
      <c r="DT54" s="189">
        <v>-9.3169740451448518E-3</v>
      </c>
      <c r="DU54" s="189">
        <v>-9.2737055239631161E-3</v>
      </c>
      <c r="DV54" s="263">
        <v>33608.65702709485</v>
      </c>
      <c r="DW54" s="263">
        <v>1136.2292640000001</v>
      </c>
      <c r="DX54" s="296">
        <v>1</v>
      </c>
      <c r="DY54" s="263">
        <v>387084.36601963476</v>
      </c>
      <c r="DZ54" s="117">
        <v>420693.02304672962</v>
      </c>
      <c r="EA54" s="146">
        <v>757.48617600000011</v>
      </c>
      <c r="EB54" s="256">
        <v>-8.3079476261063781E-3</v>
      </c>
      <c r="EC54" s="256">
        <v>-8.2735320029067028E-3</v>
      </c>
      <c r="ED54" s="255">
        <v>61376.774451376426</v>
      </c>
      <c r="EE54" s="255">
        <v>1136.2292640000001</v>
      </c>
      <c r="EF54" s="292">
        <v>1</v>
      </c>
      <c r="EG54" s="255">
        <v>176864.82787605186</v>
      </c>
      <c r="EH54" s="119">
        <v>238241.60232742829</v>
      </c>
      <c r="EI54" s="295">
        <v>757.48617600000011</v>
      </c>
      <c r="EJ54" s="189">
        <v>2.2612372732175199E-3</v>
      </c>
      <c r="EK54" s="189">
        <v>2.263795798334467E-3</v>
      </c>
      <c r="EL54" s="263">
        <v>36846.176849208059</v>
      </c>
      <c r="EM54" s="263">
        <v>1136.2292640000001</v>
      </c>
      <c r="EN54" s="296">
        <v>1</v>
      </c>
      <c r="EO54" s="263">
        <v>387084.36601963476</v>
      </c>
      <c r="EP54" s="117">
        <v>423930.54286884284</v>
      </c>
      <c r="EQ54" s="146">
        <v>757.48617600000011</v>
      </c>
      <c r="ER54" s="256">
        <v>-5.2182143373199978E-2</v>
      </c>
      <c r="ES54" s="256">
        <v>-5.0844031372583198E-2</v>
      </c>
      <c r="ET54" s="255">
        <v>39644.325358593938</v>
      </c>
      <c r="EU54" s="255">
        <v>1136.2292640000001</v>
      </c>
      <c r="EV54" s="292">
        <v>1</v>
      </c>
      <c r="EW54" s="255">
        <v>387084.36601963476</v>
      </c>
      <c r="EX54" s="119">
        <v>426728.69137822872</v>
      </c>
      <c r="EY54" s="295">
        <v>757.48617600000011</v>
      </c>
      <c r="EZ54" s="189">
        <v>3.3480855983866249E-2</v>
      </c>
      <c r="FA54" s="189">
        <v>3.4047647711940687E-2</v>
      </c>
      <c r="FB54" s="263">
        <v>51604.190641667083</v>
      </c>
      <c r="FC54" s="263">
        <v>1136.2292640000001</v>
      </c>
      <c r="FD54" s="296">
        <v>1</v>
      </c>
      <c r="FE54" s="263">
        <v>387084.36601963476</v>
      </c>
      <c r="FF54" s="117">
        <v>438688.55666130187</v>
      </c>
      <c r="FG54" s="146">
        <v>757.48617600000011</v>
      </c>
      <c r="FH54" s="256">
        <v>3.2383728843884879E-2</v>
      </c>
      <c r="FI54" s="256">
        <v>3.2913788081423201E-2</v>
      </c>
      <c r="FJ54" s="255">
        <v>76892.37374439025</v>
      </c>
      <c r="FK54" s="255">
        <v>1136.2292640000001</v>
      </c>
      <c r="FL54" s="292">
        <v>1</v>
      </c>
      <c r="FM54" s="255">
        <v>387084.36601963476</v>
      </c>
      <c r="FN54" s="119">
        <v>463976.73976402503</v>
      </c>
      <c r="FO54" s="295">
        <v>757.48617600000011</v>
      </c>
      <c r="FP54" s="189">
        <v>5.5262013053781582E-2</v>
      </c>
      <c r="FQ54" s="189">
        <v>5.6817478377757746E-2</v>
      </c>
      <c r="FR54" s="263">
        <v>65030.730616942325</v>
      </c>
      <c r="FS54" s="263">
        <v>1136.2292640000001</v>
      </c>
      <c r="FT54" s="296">
        <v>2</v>
      </c>
      <c r="FU54" s="263">
        <v>158420.10922880206</v>
      </c>
      <c r="FV54" s="117">
        <v>223450.83984574437</v>
      </c>
      <c r="FW54" s="146">
        <v>757.48617600000011</v>
      </c>
      <c r="FX54" s="256">
        <v>9.7391535896144549E-2</v>
      </c>
      <c r="FY54" s="256">
        <v>0.10229187597864109</v>
      </c>
      <c r="FZ54" s="255">
        <v>47539.03153971782</v>
      </c>
      <c r="GA54" s="255">
        <v>1136.2292640000001</v>
      </c>
      <c r="GB54" s="292">
        <v>2</v>
      </c>
      <c r="GC54" s="255">
        <v>141227.20743033086</v>
      </c>
      <c r="GD54" s="119">
        <v>188766.23897004867</v>
      </c>
      <c r="GE54" s="295">
        <v>757.48617600000011</v>
      </c>
      <c r="GF54" s="189">
        <v>-3.7875378998044225E-2</v>
      </c>
      <c r="GG54" s="189">
        <v>-3.7167077381544567E-2</v>
      </c>
      <c r="GH54" s="263">
        <v>33612.481424294252</v>
      </c>
      <c r="GI54" s="263">
        <v>1136.2292640000001</v>
      </c>
      <c r="GJ54" s="296">
        <v>2</v>
      </c>
      <c r="GK54" s="263">
        <v>387084.36601963476</v>
      </c>
      <c r="GL54" s="117">
        <v>420696.847443929</v>
      </c>
      <c r="GM54" s="146">
        <v>757.48617600000011</v>
      </c>
      <c r="GN54" s="256">
        <v>-2.7441965122001772E-2</v>
      </c>
      <c r="GO54" s="256">
        <v>-2.7068855144660953E-2</v>
      </c>
      <c r="GP54" s="255">
        <v>51141.891466968729</v>
      </c>
      <c r="GQ54" s="255">
        <v>1136.2292640000001</v>
      </c>
      <c r="GR54" s="292">
        <v>2</v>
      </c>
      <c r="GS54" s="255">
        <v>132686.3472245438</v>
      </c>
      <c r="GT54" s="119">
        <v>183828.23869151252</v>
      </c>
      <c r="GU54" s="295">
        <v>757.48617600000011</v>
      </c>
      <c r="GV54" s="189">
        <v>-4.8945766582747179E-2</v>
      </c>
      <c r="GW54" s="189">
        <v>-4.7767228864654787E-2</v>
      </c>
      <c r="GX54" s="263">
        <v>38848.586744227112</v>
      </c>
      <c r="GY54" s="263">
        <v>1136.2292640000001</v>
      </c>
      <c r="GZ54" s="296">
        <v>1</v>
      </c>
      <c r="HA54" s="263">
        <v>125625.78769720963</v>
      </c>
      <c r="HB54" s="117">
        <v>164474.37444143672</v>
      </c>
      <c r="HC54" s="146">
        <v>757.48617600000011</v>
      </c>
      <c r="HD54" s="256">
        <v>-1.4460829571555488E-2</v>
      </c>
      <c r="HE54" s="256">
        <v>-1.4356773956297419E-2</v>
      </c>
      <c r="HF54" s="255">
        <v>34917.800828481086</v>
      </c>
      <c r="HG54" s="255">
        <v>1136.2292640000001</v>
      </c>
      <c r="HH54" s="292">
        <v>2</v>
      </c>
      <c r="HI54" s="255">
        <v>387084.36601963476</v>
      </c>
      <c r="HJ54" s="119">
        <v>422002.16684811586</v>
      </c>
      <c r="HK54" s="295">
        <v>757.48617600000011</v>
      </c>
      <c r="HL54" s="189">
        <v>3.5602197614731282E-2</v>
      </c>
      <c r="HM54" s="189">
        <v>3.6243544335314404E-2</v>
      </c>
      <c r="HN54" s="263">
        <v>47092.904687342932</v>
      </c>
      <c r="HO54" s="263">
        <v>1136.2292640000001</v>
      </c>
      <c r="HP54" s="296">
        <v>1</v>
      </c>
      <c r="HQ54" s="263">
        <v>111230.36824680075</v>
      </c>
      <c r="HR54" s="117">
        <v>158323.27293414366</v>
      </c>
      <c r="HS54" s="146">
        <v>757.48617600000011</v>
      </c>
      <c r="HT54" s="256">
        <v>-2.6754601514130021E-3</v>
      </c>
      <c r="HU54" s="256">
        <v>-2.6718842976310997E-3</v>
      </c>
      <c r="HV54" s="255">
        <v>38153.700866540654</v>
      </c>
      <c r="HW54" s="255">
        <v>1136.2292640000001</v>
      </c>
      <c r="HX54" s="292">
        <v>2</v>
      </c>
      <c r="HY54" s="255">
        <v>387084.36601963476</v>
      </c>
      <c r="HZ54" s="119">
        <v>425238.06688617542</v>
      </c>
      <c r="IA54" s="295">
        <v>757.48617600000011</v>
      </c>
      <c r="IB54" s="189">
        <v>-1.7465404183486855E-2</v>
      </c>
      <c r="IC54" s="189">
        <v>-1.7313768090425063E-2</v>
      </c>
      <c r="ID54" s="263">
        <v>34837.896372754207</v>
      </c>
      <c r="IE54" s="263">
        <v>1136.2292640000001</v>
      </c>
      <c r="IF54" s="296">
        <v>2</v>
      </c>
      <c r="IG54" s="263">
        <v>218080.46590411101</v>
      </c>
      <c r="IH54" s="117">
        <v>252918.36227686523</v>
      </c>
      <c r="II54" s="146">
        <v>757.48617600000011</v>
      </c>
      <c r="IJ54" s="256">
        <v>-4.2127417694348697E-2</v>
      </c>
      <c r="IK54" s="256">
        <v>-4.1252388620712899E-2</v>
      </c>
      <c r="IL54" s="255">
        <v>45256.452807709851</v>
      </c>
      <c r="IM54" s="255">
        <v>1136.2292640000001</v>
      </c>
      <c r="IN54" s="292">
        <v>2</v>
      </c>
      <c r="IO54" s="255">
        <v>118720.68803646168</v>
      </c>
      <c r="IP54" s="119">
        <v>163977.14084417152</v>
      </c>
      <c r="IQ54" s="295">
        <v>757.48617600000011</v>
      </c>
      <c r="IR54" s="189">
        <v>1.8902416729935111E-2</v>
      </c>
      <c r="IS54" s="189">
        <v>1.9082198391763727E-2</v>
      </c>
      <c r="IT54" s="263">
        <v>54157.502076158824</v>
      </c>
      <c r="IU54" s="263">
        <v>1136.2292640000001</v>
      </c>
      <c r="IV54" s="296">
        <v>2</v>
      </c>
      <c r="IW54" s="263">
        <v>387084.36601963476</v>
      </c>
      <c r="IX54" s="117">
        <v>441241.86809579359</v>
      </c>
      <c r="IY54" s="146">
        <v>757.48617600000011</v>
      </c>
      <c r="IZ54" s="256">
        <v>1.5869012718659002E-2</v>
      </c>
      <c r="JA54" s="256">
        <v>1.5995594188919604E-2</v>
      </c>
      <c r="JB54" s="255">
        <v>67746.728419969484</v>
      </c>
      <c r="JC54" s="255">
        <v>1136.2292640000001</v>
      </c>
      <c r="JD54" s="292">
        <v>2</v>
      </c>
      <c r="JE54" s="255">
        <v>387084.36601963476</v>
      </c>
      <c r="JF54" s="119">
        <v>454831.09443960426</v>
      </c>
      <c r="JG54" s="295">
        <v>757.48617600000011</v>
      </c>
      <c r="JH54" s="189">
        <v>-3.2595190314180553E-2</v>
      </c>
      <c r="JI54" s="189">
        <v>-3.206969214424582E-2</v>
      </c>
      <c r="JJ54" s="263">
        <v>44946.167915581289</v>
      </c>
      <c r="JK54" s="263">
        <v>1136.2292640000001</v>
      </c>
      <c r="JL54" s="296">
        <v>1</v>
      </c>
      <c r="JM54" s="263">
        <v>78346.018155287544</v>
      </c>
      <c r="JN54" s="117">
        <v>123292.18607086883</v>
      </c>
      <c r="JO54" s="146">
        <v>757.48617600000011</v>
      </c>
      <c r="JP54" s="256">
        <v>-9.1974293344903785E-2</v>
      </c>
      <c r="JQ54" s="256">
        <v>-8.7871402981042013E-2</v>
      </c>
      <c r="JR54" s="255">
        <v>40898.400841523158</v>
      </c>
      <c r="JS54" s="255">
        <v>1136.2292640000001</v>
      </c>
      <c r="JT54" s="292">
        <v>2</v>
      </c>
      <c r="JU54" s="255">
        <v>129002.63405361485</v>
      </c>
      <c r="JV54" s="119">
        <v>169901.034895138</v>
      </c>
      <c r="JW54" s="295">
        <v>757.48617600000011</v>
      </c>
      <c r="JX54" s="189">
        <v>-4.3628955193156536E-2</v>
      </c>
      <c r="JY54" s="189">
        <v>-4.2690903848537909E-2</v>
      </c>
      <c r="JZ54" s="263">
        <v>47733.22296386672</v>
      </c>
      <c r="KA54" s="263">
        <v>1136.2292640000001</v>
      </c>
      <c r="KB54" s="296">
        <v>1</v>
      </c>
      <c r="KC54" s="263">
        <v>387084.36601963476</v>
      </c>
      <c r="KD54" s="117">
        <v>434817.58898350148</v>
      </c>
      <c r="KE54" s="146">
        <v>757.48617600000011</v>
      </c>
      <c r="KF54" s="256">
        <v>2.5249254246560954E-2</v>
      </c>
      <c r="KG54" s="256">
        <v>2.5570716525153747E-2</v>
      </c>
      <c r="KH54" s="255">
        <v>34127.91811366257</v>
      </c>
      <c r="KI54" s="255">
        <v>1136.2292640000001</v>
      </c>
      <c r="KJ54" s="292">
        <v>1</v>
      </c>
      <c r="KK54" s="255">
        <v>113115.98161466222</v>
      </c>
      <c r="KL54" s="119">
        <v>147243.89972832479</v>
      </c>
      <c r="KM54" s="295">
        <v>757.48617600000011</v>
      </c>
      <c r="KN54" s="189">
        <v>-5.9373658916057191E-2</v>
      </c>
      <c r="KO54" s="189">
        <v>-5.7645415829795321E-2</v>
      </c>
      <c r="KP54" s="263">
        <v>43668.142044056323</v>
      </c>
      <c r="KQ54" s="263">
        <v>1136.2292640000001</v>
      </c>
      <c r="KR54" s="296">
        <v>1</v>
      </c>
      <c r="KS54" s="263">
        <v>116474.89234552479</v>
      </c>
      <c r="KT54" s="117">
        <v>160143.03438958112</v>
      </c>
      <c r="KU54" s="146">
        <v>757.48617600000011</v>
      </c>
      <c r="KV54" s="256">
        <v>3.1391102944724358E-2</v>
      </c>
      <c r="KW54" s="256">
        <v>3.1888999803610707E-2</v>
      </c>
      <c r="KX54" s="255">
        <v>55771.957138025937</v>
      </c>
      <c r="KY54" s="255">
        <v>1136.2292640000001</v>
      </c>
      <c r="KZ54" s="292">
        <v>1</v>
      </c>
      <c r="LA54" s="255">
        <v>387084.36601963476</v>
      </c>
      <c r="LB54" s="119">
        <v>442856.32315766072</v>
      </c>
      <c r="LC54" s="295">
        <v>757.48617600000011</v>
      </c>
      <c r="LD54" s="189">
        <v>-2.4662109583667959E-2</v>
      </c>
      <c r="LE54" s="189">
        <v>-2.4360484417634165E-2</v>
      </c>
      <c r="LF54" s="263">
        <v>59726.172605380605</v>
      </c>
      <c r="LG54" s="263">
        <v>1136.2292640000001</v>
      </c>
      <c r="LH54" s="296">
        <v>2</v>
      </c>
      <c r="LI54" s="263">
        <v>387084.36601963476</v>
      </c>
      <c r="LJ54" s="117">
        <v>446810.53862501535</v>
      </c>
      <c r="LK54" s="146">
        <v>757.48617600000011</v>
      </c>
      <c r="LL54" s="256">
        <v>-1.528814080021651E-2</v>
      </c>
      <c r="LM54" s="256">
        <v>-1.5171870448926095E-2</v>
      </c>
      <c r="LN54" s="255">
        <v>76623.968833626219</v>
      </c>
      <c r="LO54" s="255">
        <v>1136.2292640000001</v>
      </c>
      <c r="LP54" s="292">
        <v>1</v>
      </c>
      <c r="LQ54" s="255">
        <v>387084.36601963476</v>
      </c>
      <c r="LR54" s="119">
        <v>463708.33485326101</v>
      </c>
      <c r="LS54" s="295">
        <v>757.48617600000011</v>
      </c>
      <c r="LT54" s="189">
        <v>-4.3358057114179288E-3</v>
      </c>
      <c r="LU54" s="189">
        <v>-4.3264196760761653E-3</v>
      </c>
      <c r="LV54" s="263">
        <v>58287.613735053223</v>
      </c>
      <c r="LW54" s="263">
        <v>1136.2292640000001</v>
      </c>
      <c r="LX54" s="296">
        <v>3</v>
      </c>
      <c r="LY54" s="263">
        <v>110366.83400616076</v>
      </c>
      <c r="LZ54" s="117">
        <v>168654.44774121398</v>
      </c>
      <c r="MA54" s="146">
        <v>757.48617600000011</v>
      </c>
      <c r="MB54" s="256">
        <v>-2.8315666683909847E-3</v>
      </c>
      <c r="MC54" s="256">
        <v>-2.8275615646234931E-3</v>
      </c>
      <c r="MD54" s="255">
        <v>37699.9107188298</v>
      </c>
      <c r="ME54" s="255">
        <v>1136.2292640000001</v>
      </c>
      <c r="MF54" s="292">
        <v>2</v>
      </c>
      <c r="MG54" s="255">
        <v>387084.36601963476</v>
      </c>
      <c r="MH54" s="119">
        <v>424784.27673846454</v>
      </c>
      <c r="MI54" s="295">
        <v>757.48617600000011</v>
      </c>
      <c r="MJ54" s="189">
        <v>4.6674777582503386E-2</v>
      </c>
      <c r="MK54" s="189">
        <v>4.7781191729756589E-2</v>
      </c>
      <c r="ML54" s="263">
        <v>73587.947630185299</v>
      </c>
      <c r="MM54" s="263">
        <v>1136.2292640000001</v>
      </c>
      <c r="MN54" s="296">
        <v>1</v>
      </c>
      <c r="MO54" s="263">
        <v>387084.36601963476</v>
      </c>
      <c r="MP54" s="117">
        <v>460672.31364982005</v>
      </c>
      <c r="MQ54" s="146">
        <v>757.48617600000011</v>
      </c>
      <c r="MR54" s="256">
        <v>3.6273224966658288E-2</v>
      </c>
      <c r="MS54" s="256">
        <v>3.693912544769673E-2</v>
      </c>
      <c r="MT54" s="255">
        <v>54924.986908073559</v>
      </c>
      <c r="MU54" s="255">
        <v>1136.2292640000001</v>
      </c>
      <c r="MV54" s="292">
        <v>2</v>
      </c>
      <c r="MW54" s="255">
        <v>280429.23690305819</v>
      </c>
      <c r="MX54" s="119">
        <v>335354.22381113173</v>
      </c>
      <c r="MY54" s="295">
        <v>757.48617600000011</v>
      </c>
      <c r="MZ54" s="189">
        <v>8.4703121131790488E-2</v>
      </c>
      <c r="NA54" s="189">
        <v>8.8393897581251268E-2</v>
      </c>
      <c r="NB54" s="263">
        <v>43921.253098414549</v>
      </c>
      <c r="NC54" s="263">
        <v>1136.2292640000001</v>
      </c>
      <c r="ND54" s="296">
        <v>1</v>
      </c>
      <c r="NE54" s="263">
        <v>387084.36601963476</v>
      </c>
      <c r="NF54" s="117">
        <v>431005.61911804933</v>
      </c>
      <c r="NG54" s="146">
        <v>757.48617600000011</v>
      </c>
      <c r="NH54" s="256">
        <v>-0.13468769993099755</v>
      </c>
      <c r="NI54" s="256">
        <v>-0.12601118416068224</v>
      </c>
      <c r="NJ54" s="255">
        <v>63249.060497842722</v>
      </c>
      <c r="NK54" s="255">
        <v>1136.2292640000001</v>
      </c>
      <c r="NL54" s="292">
        <v>2</v>
      </c>
      <c r="NM54" s="255">
        <v>113115.98161466222</v>
      </c>
      <c r="NN54" s="119">
        <v>176365.04211250495</v>
      </c>
      <c r="NO54" s="295">
        <v>757.48617600000011</v>
      </c>
      <c r="NP54" s="189">
        <v>1.672614170973156E-3</v>
      </c>
      <c r="NQ54" s="189">
        <v>1.67401377027665E-3</v>
      </c>
      <c r="NR54" s="263">
        <v>60522.46750082761</v>
      </c>
      <c r="NS54" s="263">
        <v>1136.2292640000001</v>
      </c>
      <c r="NT54" s="296">
        <v>2</v>
      </c>
      <c r="NU54" s="263">
        <v>387084.36601963476</v>
      </c>
      <c r="NV54" s="117">
        <v>447606.83352046239</v>
      </c>
      <c r="NW54" s="146">
        <v>757.48617600000011</v>
      </c>
      <c r="NX54" s="256">
        <v>-0.1338722857921579</v>
      </c>
      <c r="NY54" s="256">
        <v>-0.12529823068639112</v>
      </c>
      <c r="NZ54" s="255">
        <v>38977.416063173223</v>
      </c>
      <c r="OA54" s="255">
        <v>1136.2292640000001</v>
      </c>
      <c r="OB54" s="292">
        <v>2</v>
      </c>
      <c r="OC54" s="255">
        <v>387084.36601963476</v>
      </c>
      <c r="OD54" s="119">
        <v>426061.78208280797</v>
      </c>
      <c r="OE54" s="295">
        <v>757.48617600000011</v>
      </c>
      <c r="OF54" s="189">
        <v>-5.048876564588424E-2</v>
      </c>
      <c r="OG54" s="189">
        <v>-4.9235390161363579E-2</v>
      </c>
      <c r="OH54" s="263">
        <v>46722.038542805465</v>
      </c>
      <c r="OI54" s="263">
        <v>1136.2292640000001</v>
      </c>
      <c r="OJ54" s="296">
        <v>2</v>
      </c>
      <c r="OK54" s="263">
        <v>387084.36601963476</v>
      </c>
      <c r="OL54" s="117">
        <v>433806.40456244024</v>
      </c>
      <c r="OM54" s="146">
        <v>757.48617600000011</v>
      </c>
      <c r="ON54" s="256">
        <v>9.0780931164812576E-2</v>
      </c>
      <c r="OO54" s="256">
        <v>9.5029092232959522E-2</v>
      </c>
      <c r="OP54" s="255">
        <v>48551.305247760654</v>
      </c>
      <c r="OQ54" s="255">
        <v>1136.2292640000001</v>
      </c>
      <c r="OR54" s="292">
        <v>1</v>
      </c>
      <c r="OS54" s="255">
        <v>122620.40646153396</v>
      </c>
      <c r="OT54" s="119">
        <v>171171.71170929461</v>
      </c>
      <c r="OU54" s="295">
        <v>757.48617600000011</v>
      </c>
      <c r="OV54" s="189">
        <v>1.897156107442623E-2</v>
      </c>
      <c r="OW54" s="189">
        <v>1.915266459849585E-2</v>
      </c>
      <c r="OX54" s="263">
        <v>35904.488264604261</v>
      </c>
      <c r="OY54" s="263">
        <v>1136.2292640000001</v>
      </c>
      <c r="OZ54" s="296">
        <v>1</v>
      </c>
      <c r="PA54" s="263">
        <v>387084.36601963476</v>
      </c>
      <c r="PB54" s="117">
        <v>422988.854284239</v>
      </c>
      <c r="PC54" s="146">
        <v>757.48617600000011</v>
      </c>
      <c r="PD54" s="256">
        <v>0.1149928337059016</v>
      </c>
      <c r="PE54" s="256">
        <v>0.12186539792575091</v>
      </c>
      <c r="PF54" s="255">
        <v>55966.979548883915</v>
      </c>
      <c r="PG54" s="255">
        <v>1136.2292640000001</v>
      </c>
      <c r="PH54" s="292">
        <v>1</v>
      </c>
      <c r="PI54" s="255">
        <v>141227.20743033086</v>
      </c>
      <c r="PJ54" s="119">
        <v>197194.18697921478</v>
      </c>
      <c r="PK54" s="295">
        <v>757.48617600000011</v>
      </c>
      <c r="PL54" s="189">
        <v>-7.3419315521328077E-4</v>
      </c>
      <c r="PM54" s="189">
        <v>-7.339237013664901E-4</v>
      </c>
      <c r="PN54" s="263">
        <v>56689.928801584429</v>
      </c>
      <c r="PO54" s="263">
        <v>1136.2292640000001</v>
      </c>
      <c r="PP54" s="296">
        <v>2</v>
      </c>
      <c r="PQ54" s="263">
        <v>181029.0887160608</v>
      </c>
      <c r="PR54" s="117">
        <v>237719.01751764523</v>
      </c>
      <c r="PS54" s="146">
        <v>757.48617600000011</v>
      </c>
      <c r="PT54" s="256">
        <v>-3.142139019493285E-3</v>
      </c>
      <c r="PU54" s="256">
        <v>-3.137207667034847E-3</v>
      </c>
      <c r="PV54" s="255">
        <v>64721.582333921331</v>
      </c>
      <c r="PW54" s="255">
        <v>1136.2292640000001</v>
      </c>
      <c r="PX54" s="292">
        <v>1</v>
      </c>
      <c r="PY54" s="255">
        <v>124079.32939147366</v>
      </c>
      <c r="PZ54" s="119">
        <v>188800.91172539498</v>
      </c>
      <c r="QA54" s="295">
        <v>757.48617600000011</v>
      </c>
      <c r="QB54" s="189">
        <v>1.150219225490727E-2</v>
      </c>
      <c r="QC54" s="189">
        <v>1.1568596823388289E-2</v>
      </c>
      <c r="QD54" s="263">
        <v>45121.813889230754</v>
      </c>
      <c r="QE54" s="263">
        <v>1136.2292640000001</v>
      </c>
      <c r="QF54" s="296">
        <v>1</v>
      </c>
      <c r="QG54" s="263">
        <v>176864.82787605186</v>
      </c>
      <c r="QH54" s="117">
        <v>221986.64176528261</v>
      </c>
      <c r="QI54" s="146">
        <v>757.48617600000011</v>
      </c>
      <c r="QJ54" s="256">
        <v>3.9211563739085353E-2</v>
      </c>
      <c r="QK54" s="256">
        <v>3.9990484652766112E-2</v>
      </c>
      <c r="QL54" s="255">
        <v>58291.224939616484</v>
      </c>
      <c r="QM54" s="255">
        <v>1136.2292640000001</v>
      </c>
      <c r="QN54" s="292">
        <v>1</v>
      </c>
      <c r="QO54" s="255">
        <v>387084.36601963476</v>
      </c>
      <c r="QP54" s="119">
        <v>445375.59095925128</v>
      </c>
      <c r="QQ54" s="295">
        <v>757.48617600000011</v>
      </c>
      <c r="QR54" s="189">
        <v>6.9552165810849484E-2</v>
      </c>
      <c r="QS54" s="189">
        <v>7.2027982955140679E-2</v>
      </c>
      <c r="QT54" s="263">
        <v>45096.51941651052</v>
      </c>
      <c r="QU54" s="263">
        <v>1136.2292640000001</v>
      </c>
      <c r="QV54" s="296">
        <v>2</v>
      </c>
      <c r="QW54" s="263">
        <v>387084.36601963476</v>
      </c>
      <c r="QX54" s="117">
        <v>432180.8854361453</v>
      </c>
      <c r="QY54" s="146">
        <v>757.48617600000011</v>
      </c>
      <c r="QZ54" s="256">
        <v>1.5708844181066651E-2</v>
      </c>
      <c r="RA54" s="256">
        <v>1.5832876691857622E-2</v>
      </c>
      <c r="RB54" s="255">
        <v>32896.295978019247</v>
      </c>
      <c r="RC54" s="255">
        <v>1136.2292640000001</v>
      </c>
      <c r="RD54" s="292">
        <v>1</v>
      </c>
      <c r="RE54" s="255">
        <v>387084.36601963476</v>
      </c>
      <c r="RF54" s="119">
        <v>419980.66199765401</v>
      </c>
      <c r="RG54" s="295">
        <v>757.48617600000011</v>
      </c>
      <c r="RH54" s="189">
        <v>1.1521883925255827E-2</v>
      </c>
      <c r="RI54" s="189">
        <v>1.1588516494857037E-2</v>
      </c>
      <c r="RJ54" s="263">
        <v>41838.605056478853</v>
      </c>
      <c r="RK54" s="263">
        <v>1136.2292640000001</v>
      </c>
      <c r="RL54" s="296">
        <v>2</v>
      </c>
      <c r="RM54" s="263">
        <v>387084.36601963476</v>
      </c>
      <c r="RN54" s="117">
        <v>428922.97107611364</v>
      </c>
      <c r="RO54" s="146">
        <v>757.48617600000011</v>
      </c>
      <c r="RP54" s="256">
        <v>9.239511257913377E-2</v>
      </c>
      <c r="RQ54" s="256">
        <v>9.6798095203534773E-2</v>
      </c>
      <c r="RR54" s="255">
        <v>44973.449296556697</v>
      </c>
      <c r="RS54" s="255">
        <v>1136.2292640000001</v>
      </c>
      <c r="RT54" s="292">
        <v>2</v>
      </c>
      <c r="RU54" s="255">
        <v>387084.36601963476</v>
      </c>
      <c r="RV54" s="119">
        <v>432057.81531619147</v>
      </c>
      <c r="RW54" s="295">
        <v>757.48617600000011</v>
      </c>
      <c r="RX54" s="189">
        <v>9.8782485964138828E-3</v>
      </c>
      <c r="RY54" s="189">
        <v>9.9271995445202599E-3</v>
      </c>
      <c r="RZ54" s="263">
        <v>55899.26872074305</v>
      </c>
      <c r="SA54" s="263">
        <v>1136.2292640000001</v>
      </c>
      <c r="SB54" s="296">
        <v>1</v>
      </c>
      <c r="SC54" s="263">
        <v>387084.36601963476</v>
      </c>
      <c r="SD54" s="117">
        <v>442983.63474037783</v>
      </c>
      <c r="SE54" s="146">
        <v>757.48617600000011</v>
      </c>
      <c r="SF54" s="256">
        <v>1.7764644841208547E-2</v>
      </c>
      <c r="SG54" s="256">
        <v>1.7923374677665471E-2</v>
      </c>
      <c r="SH54" s="255">
        <v>46090.055119685967</v>
      </c>
      <c r="SI54" s="255">
        <v>1136.2292640000001</v>
      </c>
      <c r="SJ54" s="292">
        <v>2</v>
      </c>
      <c r="SK54" s="255">
        <v>181029.0887160608</v>
      </c>
      <c r="SL54" s="119">
        <v>227119.14383574677</v>
      </c>
      <c r="SM54" s="295">
        <v>757.48617600000011</v>
      </c>
      <c r="SN54" s="189">
        <v>-2.556863133769292E-2</v>
      </c>
      <c r="SO54" s="189">
        <v>-2.5244522102359168E-2</v>
      </c>
      <c r="SP54" s="263">
        <v>36603.227283381966</v>
      </c>
      <c r="SQ54" s="263">
        <v>1136.2292640000001</v>
      </c>
      <c r="SR54" s="296">
        <v>1</v>
      </c>
      <c r="SS54" s="263">
        <v>124079.32939147366</v>
      </c>
      <c r="ST54" s="117">
        <v>160682.55667485562</v>
      </c>
      <c r="SU54" s="146">
        <v>757.48617600000011</v>
      </c>
      <c r="SV54" s="256">
        <v>7.2006363311831856E-2</v>
      </c>
      <c r="SW54" s="256">
        <v>7.4662182452637005E-2</v>
      </c>
      <c r="SX54" s="255">
        <v>39213.868739070422</v>
      </c>
      <c r="SY54" s="255">
        <v>1136.2292640000001</v>
      </c>
      <c r="SZ54" s="292">
        <v>1</v>
      </c>
      <c r="TA54" s="255">
        <v>387084.36601963476</v>
      </c>
      <c r="TB54" s="119">
        <v>426298.23475870519</v>
      </c>
      <c r="TC54" s="295">
        <v>757.48617600000011</v>
      </c>
      <c r="TD54" s="189">
        <v>8.6116460148706872E-2</v>
      </c>
      <c r="TE54" s="189">
        <v>8.9933254702974974E-2</v>
      </c>
      <c r="TF54" s="263">
        <v>36684.496999402683</v>
      </c>
      <c r="TG54" s="263">
        <v>1136.2292640000001</v>
      </c>
      <c r="TH54" s="296">
        <v>1</v>
      </c>
      <c r="TI54" s="263">
        <v>387084.36601963476</v>
      </c>
      <c r="TJ54" s="117">
        <v>423768.86301903747</v>
      </c>
      <c r="TK54" s="146">
        <v>757.48617600000011</v>
      </c>
      <c r="TL54" s="256">
        <v>2.8141377182191528E-2</v>
      </c>
      <c r="TM54" s="256">
        <v>2.8541086383484071E-2</v>
      </c>
      <c r="TN54" s="255">
        <v>62960.912367868987</v>
      </c>
      <c r="TO54" s="255">
        <v>1136.2292640000001</v>
      </c>
      <c r="TP54" s="292">
        <v>2</v>
      </c>
      <c r="TQ54" s="255">
        <v>387084.36601963476</v>
      </c>
      <c r="TR54" s="119">
        <v>450045.27838750376</v>
      </c>
      <c r="TS54" s="295">
        <v>757.48617600000011</v>
      </c>
      <c r="TT54" s="189">
        <v>-9.1406088703571073E-3</v>
      </c>
      <c r="TU54" s="189">
        <v>-9.0989604988555017E-3</v>
      </c>
      <c r="TV54" s="263">
        <v>68311.130498178347</v>
      </c>
      <c r="TW54" s="263">
        <v>1136.2292640000001</v>
      </c>
      <c r="TX54" s="296">
        <v>1</v>
      </c>
      <c r="TY54" s="263">
        <v>387084.36601963476</v>
      </c>
      <c r="TZ54" s="117">
        <v>455395.49651781312</v>
      </c>
      <c r="UA54" s="146">
        <v>757.48617600000011</v>
      </c>
      <c r="UB54" s="256">
        <v>-4.6720819238206942E-3</v>
      </c>
      <c r="UC54" s="256">
        <v>-4.6611847265407569E-3</v>
      </c>
      <c r="UD54" s="255">
        <v>44385.185039297277</v>
      </c>
      <c r="UE54" s="255">
        <v>1136.2292640000001</v>
      </c>
      <c r="UF54" s="292">
        <v>2</v>
      </c>
      <c r="UG54" s="255">
        <v>172936.27991377917</v>
      </c>
      <c r="UH54" s="119">
        <v>217321.46495307644</v>
      </c>
      <c r="UI54" s="295">
        <v>757.48617600000011</v>
      </c>
      <c r="UJ54" s="189">
        <v>4.3950160338632464E-2</v>
      </c>
      <c r="UK54" s="189">
        <v>4.4930274619583432E-2</v>
      </c>
      <c r="UL54" s="263">
        <v>51862.592616703019</v>
      </c>
      <c r="UM54" s="263">
        <v>1136.2292640000001</v>
      </c>
      <c r="UN54" s="296">
        <v>1</v>
      </c>
      <c r="UO54" s="263">
        <v>111230.36824680075</v>
      </c>
      <c r="UP54" s="117">
        <v>163092.96086350377</v>
      </c>
      <c r="UQ54" s="146">
        <v>757.48617600000011</v>
      </c>
      <c r="UR54" s="256">
        <v>2.5893604058496642E-2</v>
      </c>
      <c r="US54" s="256">
        <v>2.6231755770859122E-2</v>
      </c>
      <c r="UT54" s="255">
        <v>50145.621599303922</v>
      </c>
      <c r="UU54" s="255">
        <v>1136.2292640000001</v>
      </c>
      <c r="UV54" s="292">
        <v>1</v>
      </c>
      <c r="UW54" s="255">
        <v>387084.36601963476</v>
      </c>
      <c r="UX54" s="119">
        <v>437229.98761893867</v>
      </c>
      <c r="UY54" s="295">
        <v>757.48617600000011</v>
      </c>
      <c r="UZ54" s="189">
        <v>7.2802829394860824E-2</v>
      </c>
      <c r="VA54" s="189">
        <v>7.5518455382582506E-2</v>
      </c>
      <c r="VB54" s="263">
        <v>61518.097042345929</v>
      </c>
      <c r="VC54" s="263">
        <v>1136.2292640000001</v>
      </c>
      <c r="VD54" s="296">
        <v>3</v>
      </c>
      <c r="VE54" s="263">
        <v>110366.83400616076</v>
      </c>
      <c r="VF54" s="117">
        <v>171884.9310485067</v>
      </c>
      <c r="VG54" s="146">
        <v>757.48617600000011</v>
      </c>
      <c r="VH54" s="256">
        <v>-0.11776580211499429</v>
      </c>
      <c r="VI54" s="256">
        <v>-0.11109579227565558</v>
      </c>
      <c r="VJ54" s="255">
        <v>55952.428687009968</v>
      </c>
      <c r="VK54" s="255">
        <v>1136.2292640000001</v>
      </c>
      <c r="VL54" s="292">
        <v>1</v>
      </c>
      <c r="VM54" s="255">
        <v>387084.36601963476</v>
      </c>
      <c r="VN54" s="119">
        <v>443036.79470664472</v>
      </c>
      <c r="VO54" s="295">
        <v>757.48617600000011</v>
      </c>
      <c r="VP54" s="189">
        <v>4.7947502354305546E-2</v>
      </c>
      <c r="VQ54" s="189">
        <v>4.9115577780867614E-2</v>
      </c>
      <c r="VR54" s="263">
        <v>45899.148773754037</v>
      </c>
      <c r="VS54" s="263">
        <v>1136.2292640000001</v>
      </c>
      <c r="VT54" s="296">
        <v>2</v>
      </c>
      <c r="VU54" s="263">
        <v>387084.36601963476</v>
      </c>
      <c r="VV54" s="117">
        <v>432983.51479338878</v>
      </c>
      <c r="VW54" s="146">
        <v>757.48617600000011</v>
      </c>
      <c r="VX54" s="256">
        <v>-2.9961377749337551E-2</v>
      </c>
      <c r="VY54" s="256">
        <v>-2.9516984937035251E-2</v>
      </c>
      <c r="VZ54" s="255">
        <v>50161.701604381851</v>
      </c>
      <c r="WA54" s="255">
        <v>1136.2292640000001</v>
      </c>
      <c r="WB54" s="292">
        <v>2</v>
      </c>
      <c r="WC54" s="255">
        <v>158420.10922880206</v>
      </c>
      <c r="WD54" s="119">
        <v>208581.8108331839</v>
      </c>
      <c r="WE54" s="295">
        <v>757.48617600000011</v>
      </c>
      <c r="WF54" s="189">
        <v>1.63035242493553E-2</v>
      </c>
      <c r="WG54" s="189">
        <v>1.6437151913745618E-2</v>
      </c>
      <c r="WH54" s="263">
        <v>50887.129269029487</v>
      </c>
      <c r="WI54" s="263">
        <v>1136.2292640000001</v>
      </c>
      <c r="WJ54" s="296">
        <v>1</v>
      </c>
      <c r="WK54" s="263">
        <v>387084.36601963476</v>
      </c>
      <c r="WL54" s="117">
        <v>437971.49528866424</v>
      </c>
      <c r="WM54" s="146">
        <v>757.48617600000011</v>
      </c>
      <c r="WN54" s="256">
        <v>-1.32223721069233E-2</v>
      </c>
      <c r="WO54" s="256">
        <v>-1.3135340554999986E-2</v>
      </c>
      <c r="WP54" s="255">
        <v>27589.357420436085</v>
      </c>
      <c r="WQ54" s="255">
        <v>1136.2292640000001</v>
      </c>
      <c r="WR54" s="292">
        <v>2</v>
      </c>
      <c r="WS54" s="255">
        <v>387084.36601963476</v>
      </c>
      <c r="WT54" s="119">
        <v>414673.72344007087</v>
      </c>
      <c r="WU54" s="295">
        <v>757.48617600000011</v>
      </c>
      <c r="WV54" s="189">
        <v>-5.4635193336124967E-2</v>
      </c>
      <c r="WW54" s="189">
        <v>-5.3169504968656245E-2</v>
      </c>
      <c r="WX54" s="263">
        <v>38970.200067315571</v>
      </c>
      <c r="WY54" s="263">
        <v>1136.2292640000001</v>
      </c>
      <c r="WZ54" s="296">
        <v>1</v>
      </c>
      <c r="XA54" s="263">
        <v>36794.980521849531</v>
      </c>
      <c r="XB54" s="117">
        <v>75765.180589165102</v>
      </c>
      <c r="XC54" s="146">
        <v>757.48617600000011</v>
      </c>
      <c r="XD54" s="256">
        <v>-1.8891146351456391E-3</v>
      </c>
      <c r="XE54" s="256">
        <v>-1.8873313811937908E-3</v>
      </c>
      <c r="XF54" s="255">
        <v>49580.722676216945</v>
      </c>
      <c r="XG54" s="255">
        <v>1136.2292640000001</v>
      </c>
      <c r="XH54" s="292">
        <v>2</v>
      </c>
      <c r="XI54" s="255">
        <v>387084.36601963476</v>
      </c>
      <c r="XJ54" s="119">
        <v>436665.08869585174</v>
      </c>
      <c r="XK54" s="295">
        <v>757.48617600000011</v>
      </c>
      <c r="XL54" s="189">
        <v>4.1784296587663715E-2</v>
      </c>
      <c r="XM54" s="189">
        <v>4.2669547113123096E-2</v>
      </c>
      <c r="XN54" s="263">
        <v>51277.340319358831</v>
      </c>
      <c r="XO54" s="263">
        <v>1136.2292640000001</v>
      </c>
      <c r="XP54" s="296">
        <v>1</v>
      </c>
      <c r="XQ54" s="263">
        <v>111230.36824680075</v>
      </c>
      <c r="XR54" s="117">
        <v>162507.70856615959</v>
      </c>
      <c r="XS54" s="146">
        <v>757.48617600000011</v>
      </c>
      <c r="XT54" s="256">
        <v>-3.3463377782996066E-2</v>
      </c>
      <c r="XU54" s="256">
        <v>-3.2909672425274761E-2</v>
      </c>
      <c r="XV54" s="255">
        <v>45895.569453968237</v>
      </c>
      <c r="XW54" s="255">
        <v>1136.2292640000001</v>
      </c>
      <c r="XX54" s="292">
        <v>2</v>
      </c>
      <c r="XY54" s="255">
        <v>387084.36601963476</v>
      </c>
      <c r="XZ54" s="119">
        <v>432979.93547360302</v>
      </c>
      <c r="YA54" s="295">
        <v>757.48617600000011</v>
      </c>
      <c r="YB54" s="189">
        <v>8.7176675509724032E-3</v>
      </c>
      <c r="YC54" s="189">
        <v>8.7557770762967113E-3</v>
      </c>
      <c r="YD54" s="263">
        <v>29832.43393993728</v>
      </c>
      <c r="YE54" s="263">
        <v>1136.2292640000001</v>
      </c>
      <c r="YF54" s="296">
        <v>1</v>
      </c>
      <c r="YG54" s="263">
        <v>122620.40646153396</v>
      </c>
      <c r="YH54" s="117">
        <v>152452.84040147124</v>
      </c>
      <c r="YI54" s="146">
        <v>757.48617600000011</v>
      </c>
      <c r="YJ54" s="256">
        <v>3.6800252816030818E-2</v>
      </c>
      <c r="YK54" s="256">
        <v>3.7485765279466454E-2</v>
      </c>
      <c r="YL54" s="255">
        <v>51500.254079368002</v>
      </c>
      <c r="YM54" s="255">
        <v>1136.2292640000001</v>
      </c>
      <c r="YN54" s="292">
        <v>1</v>
      </c>
      <c r="YO54" s="255">
        <v>387084.36601963476</v>
      </c>
      <c r="YP54" s="119">
        <v>438584.62009900279</v>
      </c>
      <c r="YQ54" s="295">
        <v>757.48617600000011</v>
      </c>
      <c r="YR54" s="189">
        <v>-0.10683287684172092</v>
      </c>
      <c r="YS54" s="189">
        <v>-0.10132415001275197</v>
      </c>
      <c r="YT54" s="263">
        <v>47023.970288793913</v>
      </c>
      <c r="YU54" s="263">
        <v>1136.2292640000001</v>
      </c>
      <c r="YV54" s="296">
        <v>1</v>
      </c>
      <c r="YW54" s="263">
        <v>387084.36601963476</v>
      </c>
      <c r="YX54" s="117">
        <v>434108.33630842867</v>
      </c>
      <c r="YY54" s="146">
        <v>757.48617600000011</v>
      </c>
      <c r="YZ54" s="256">
        <v>-5.4113351807326153E-3</v>
      </c>
      <c r="ZA54" s="256">
        <v>-5.3967202804383607E-3</v>
      </c>
      <c r="ZB54" s="255">
        <v>52376.337284716588</v>
      </c>
      <c r="ZC54" s="255">
        <v>1136.2292640000001</v>
      </c>
      <c r="ZD54" s="292">
        <v>1</v>
      </c>
      <c r="ZE54" s="255">
        <v>387084.36601963476</v>
      </c>
      <c r="ZF54" s="119">
        <v>439460.70330435137</v>
      </c>
      <c r="ZG54" s="295">
        <v>757.48617600000011</v>
      </c>
      <c r="ZH54" s="189">
        <v>6.7181166946765375E-2</v>
      </c>
      <c r="ZI54" s="189">
        <v>6.9489216720551639E-2</v>
      </c>
      <c r="ZJ54" s="263">
        <v>44294.811744134618</v>
      </c>
      <c r="ZK54" s="263">
        <v>1136.2292640000001</v>
      </c>
      <c r="ZL54" s="296">
        <v>1</v>
      </c>
      <c r="ZM54" s="263">
        <v>149074.20708641334</v>
      </c>
      <c r="ZN54" s="117">
        <v>193369.01883054795</v>
      </c>
      <c r="ZO54" s="146">
        <v>757.48617600000011</v>
      </c>
      <c r="ZP54" s="256">
        <v>2.3756574574133136E-2</v>
      </c>
      <c r="ZQ54" s="256">
        <v>2.4041009928957191E-2</v>
      </c>
      <c r="ZR54" s="255">
        <v>37444.450242882303</v>
      </c>
      <c r="ZS54" s="255">
        <v>1136.2292640000001</v>
      </c>
      <c r="ZT54" s="292">
        <v>1</v>
      </c>
      <c r="ZU54" s="255">
        <v>387084.36601963476</v>
      </c>
      <c r="ZV54" s="119">
        <v>424528.81626251707</v>
      </c>
      <c r="ZW54" s="295">
        <v>757.48617600000011</v>
      </c>
      <c r="ZX54" s="189">
        <v>2.9922145569575193E-2</v>
      </c>
      <c r="ZY54" s="189">
        <v>3.0374311625569694E-2</v>
      </c>
      <c r="ZZ54" s="263">
        <v>46883.155395815593</v>
      </c>
      <c r="AAA54" s="263">
        <v>1136.2292640000001</v>
      </c>
      <c r="AAB54" s="296">
        <v>1</v>
      </c>
      <c r="AAC54" s="263">
        <v>129002.63405361485</v>
      </c>
      <c r="AAD54" s="117">
        <v>175885.78944943045</v>
      </c>
      <c r="AAE54" s="146">
        <v>757.48617600000011</v>
      </c>
      <c r="AAF54" s="256">
        <v>8.6747490457205825E-2</v>
      </c>
      <c r="AAG54" s="256">
        <v>9.0621252671888586E-2</v>
      </c>
      <c r="AAH54" s="255">
        <v>60818.267667460867</v>
      </c>
      <c r="AAI54" s="255">
        <v>1136.2292640000001</v>
      </c>
      <c r="AAJ54" s="292">
        <v>1</v>
      </c>
      <c r="AAK54" s="255">
        <v>387084.36601963476</v>
      </c>
      <c r="AAL54" s="119">
        <v>447902.6336870956</v>
      </c>
      <c r="AAM54" s="295">
        <v>757.48617600000011</v>
      </c>
      <c r="AAN54" s="189">
        <v>-5.1285098456147283E-3</v>
      </c>
      <c r="AAO54" s="189">
        <v>-5.1153814915491091E-3</v>
      </c>
      <c r="AAP54" s="263">
        <v>36870.521197896938</v>
      </c>
      <c r="AAQ54" s="263">
        <v>1136.2292640000001</v>
      </c>
      <c r="AAR54" s="296">
        <v>2</v>
      </c>
      <c r="AAS54" s="263">
        <v>387084.36601963476</v>
      </c>
      <c r="AAT54" s="117">
        <v>423954.88721753168</v>
      </c>
      <c r="AAU54" s="146">
        <v>757.48617600000011</v>
      </c>
      <c r="AAV54" s="256">
        <v>-7.6366181259971281E-3</v>
      </c>
      <c r="AAW54" s="256">
        <v>-7.6075332416062347E-3</v>
      </c>
      <c r="AAX54" s="255">
        <v>45732.547681401586</v>
      </c>
      <c r="AAY54" s="255">
        <v>1136.2292640000001</v>
      </c>
      <c r="AAZ54" s="292">
        <v>2</v>
      </c>
      <c r="ABA54" s="255">
        <v>387084.36601963476</v>
      </c>
      <c r="ABB54" s="119">
        <v>432816.91370103636</v>
      </c>
      <c r="ABC54" s="295">
        <v>757.48617600000011</v>
      </c>
      <c r="ABD54" s="189">
        <v>8.3939375496373619E-2</v>
      </c>
      <c r="ABE54" s="189">
        <v>8.7562958845666783E-2</v>
      </c>
      <c r="ABF54" s="263">
        <v>48891.507836895718</v>
      </c>
      <c r="ABG54" s="263">
        <v>1136.2292640000001</v>
      </c>
      <c r="ABH54" s="296">
        <v>2</v>
      </c>
      <c r="ABI54" s="263">
        <v>387084.36601963476</v>
      </c>
      <c r="ABJ54" s="117">
        <v>435975.87385653047</v>
      </c>
      <c r="ABK54" s="146">
        <v>757.48617600000011</v>
      </c>
      <c r="ABL54" s="256">
        <v>-0.10526692886676463</v>
      </c>
      <c r="ABM54" s="256">
        <v>-9.9915767946602174E-2</v>
      </c>
      <c r="ABN54" s="255">
        <v>49060.658723411165</v>
      </c>
      <c r="ABO54" s="255">
        <v>1136.2292640000001</v>
      </c>
      <c r="ABP54" s="292">
        <v>1</v>
      </c>
      <c r="ABQ54" s="255">
        <v>387084.36601963476</v>
      </c>
      <c r="ABR54" s="119">
        <v>436145.02474304591</v>
      </c>
      <c r="ABS54" s="295">
        <v>757.48617600000011</v>
      </c>
      <c r="ABT54" s="189">
        <v>7.7474011701433323E-2</v>
      </c>
      <c r="ABU54" s="189">
        <v>8.0554150329781748E-2</v>
      </c>
      <c r="ABV54" s="263">
        <v>71700.330545607707</v>
      </c>
      <c r="ABW54" s="263">
        <v>1136.2292640000001</v>
      </c>
      <c r="ABX54" s="296">
        <v>1</v>
      </c>
      <c r="ABY54" s="263">
        <v>134638.71520513613</v>
      </c>
      <c r="ABZ54" s="117">
        <v>206339.04575074383</v>
      </c>
      <c r="ACA54" s="146">
        <v>757.48617600000011</v>
      </c>
      <c r="ACB54" s="256">
        <v>2.4707716978526827E-2</v>
      </c>
      <c r="ACC54" s="256">
        <v>2.5015482114782772E-2</v>
      </c>
      <c r="ACD54" s="255">
        <v>44162.074145829567</v>
      </c>
      <c r="ACE54" s="255">
        <v>1136.2292640000001</v>
      </c>
      <c r="ACF54" s="292">
        <v>2</v>
      </c>
      <c r="ACG54" s="255">
        <v>387084.36601963476</v>
      </c>
      <c r="ACH54" s="119">
        <v>431246.4401654643</v>
      </c>
      <c r="ACI54" s="295">
        <v>757.48617600000011</v>
      </c>
      <c r="ACJ54" s="189">
        <v>2.4357574600186026E-2</v>
      </c>
      <c r="ACK54" s="189">
        <v>2.4656643581993709E-2</v>
      </c>
      <c r="ACL54" s="263">
        <v>54362.835058714627</v>
      </c>
      <c r="ACM54" s="263">
        <v>1136.2292640000001</v>
      </c>
      <c r="ACN54" s="296">
        <v>1</v>
      </c>
      <c r="ACO54" s="263">
        <v>387084.36601963476</v>
      </c>
      <c r="ACP54" s="117">
        <v>441447.20107834938</v>
      </c>
      <c r="ACQ54" s="146">
        <v>757.48617600000011</v>
      </c>
      <c r="ACR54" s="256">
        <v>8.35223901411224E-3</v>
      </c>
      <c r="ACS54" s="256">
        <v>8.3872162740492584E-3</v>
      </c>
      <c r="ACT54" s="255">
        <v>60575.131508322469</v>
      </c>
      <c r="ACU54" s="255">
        <v>1136.2292640000001</v>
      </c>
      <c r="ACV54" s="292">
        <v>1</v>
      </c>
      <c r="ACW54" s="255">
        <v>387084.36601963476</v>
      </c>
      <c r="ACX54" s="119">
        <v>447659.49752795725</v>
      </c>
      <c r="ACY54" s="295">
        <v>757.48617600000011</v>
      </c>
      <c r="ACZ54" s="189">
        <v>-4.2399922535687487E-2</v>
      </c>
      <c r="ADA54" s="189">
        <v>-4.1513616391902985E-2</v>
      </c>
      <c r="ADB54" s="263">
        <v>37580.972269470447</v>
      </c>
      <c r="ADC54" s="263">
        <v>1136.2292640000001</v>
      </c>
      <c r="ADD54" s="296">
        <v>2</v>
      </c>
      <c r="ADE54" s="263">
        <v>387084.36601963476</v>
      </c>
      <c r="ADF54" s="117">
        <v>424665.33828910522</v>
      </c>
      <c r="ADG54" s="146">
        <v>757.48617600000011</v>
      </c>
      <c r="ADH54" s="256">
        <v>-3.1174751034869354E-2</v>
      </c>
      <c r="ADI54" s="256">
        <v>-3.0693828981626092E-2</v>
      </c>
      <c r="ADJ54" s="255">
        <v>37847.287699026099</v>
      </c>
      <c r="ADK54" s="255">
        <v>1136.2292640000001</v>
      </c>
      <c r="ADL54" s="292">
        <v>2</v>
      </c>
      <c r="ADM54" s="255">
        <v>387084.36601963476</v>
      </c>
      <c r="ADN54" s="119">
        <v>424931.65371866088</v>
      </c>
      <c r="ADO54" s="295">
        <v>757.48617600000011</v>
      </c>
      <c r="ADP54" s="189">
        <v>4.5902286352898667E-3</v>
      </c>
      <c r="ADQ54" s="189">
        <v>4.6007798727720761E-3</v>
      </c>
      <c r="ADR54" s="263">
        <v>42722.005053421388</v>
      </c>
      <c r="ADS54" s="263">
        <v>1136.2292640000001</v>
      </c>
      <c r="ADT54" s="296">
        <v>2</v>
      </c>
      <c r="ADU54" s="263">
        <v>387084.36601963476</v>
      </c>
      <c r="ADV54" s="117">
        <v>429806.37107305613</v>
      </c>
    </row>
    <row r="55" spans="1:802" x14ac:dyDescent="0.35">
      <c r="A55" s="15">
        <v>46904</v>
      </c>
      <c r="B55" s="16">
        <v>1893.7154400000002</v>
      </c>
      <c r="C55" s="146">
        <v>757.48617600000011</v>
      </c>
      <c r="D55" s="256">
        <v>9.401826748568114E-3</v>
      </c>
      <c r="E55" s="256">
        <v>9.4461627592394848E-3</v>
      </c>
      <c r="F55" s="255">
        <v>44432.418166093892</v>
      </c>
      <c r="G55" s="255">
        <v>1136.2292640000001</v>
      </c>
      <c r="H55" s="292">
        <v>2</v>
      </c>
      <c r="I55" s="255">
        <v>411445.65724481287</v>
      </c>
      <c r="J55" s="119">
        <v>455878.07541090675</v>
      </c>
      <c r="K55" s="295">
        <v>757.48617600000011</v>
      </c>
      <c r="L55" s="189">
        <v>9.8473132886362072E-2</v>
      </c>
      <c r="M55" s="189">
        <v>0.10348475654576528</v>
      </c>
      <c r="N55" s="263">
        <v>54784.746556992155</v>
      </c>
      <c r="O55" s="263">
        <v>1136.2292640000001</v>
      </c>
      <c r="P55" s="296">
        <v>2</v>
      </c>
      <c r="Q55" s="263">
        <v>411445.65724481287</v>
      </c>
      <c r="R55" s="117">
        <v>466230.40380180505</v>
      </c>
      <c r="S55" s="146">
        <v>757.48617600000011</v>
      </c>
      <c r="T55" s="256">
        <v>-2.7470001272940438E-2</v>
      </c>
      <c r="U55" s="256">
        <v>-2.7096132006720119E-2</v>
      </c>
      <c r="V55" s="255">
        <v>40366.425430592331</v>
      </c>
      <c r="W55" s="255">
        <v>1136.2292640000001</v>
      </c>
      <c r="X55" s="292">
        <v>2</v>
      </c>
      <c r="Y55" s="255">
        <v>411445.65724481287</v>
      </c>
      <c r="Z55" s="119">
        <v>451812.0826754052</v>
      </c>
      <c r="AA55" s="295">
        <v>757.48617600000011</v>
      </c>
      <c r="AB55" s="189">
        <v>-7.6991227529988821E-3</v>
      </c>
      <c r="AC55" s="189">
        <v>-7.66956042406719E-3</v>
      </c>
      <c r="AD55" s="263">
        <v>50161.553616137287</v>
      </c>
      <c r="AE55" s="263">
        <v>1136.2292640000001</v>
      </c>
      <c r="AF55" s="296">
        <v>2</v>
      </c>
      <c r="AG55" s="263">
        <v>411445.65724481287</v>
      </c>
      <c r="AH55" s="117">
        <v>461607.21086095017</v>
      </c>
      <c r="AI55" s="146">
        <v>757.48617600000011</v>
      </c>
      <c r="AJ55" s="256">
        <v>6.7292431167830062E-3</v>
      </c>
      <c r="AK55" s="256">
        <v>6.7519353451963582E-3</v>
      </c>
      <c r="AL55" s="255">
        <v>43431.299240393862</v>
      </c>
      <c r="AM55" s="255">
        <v>1136.2292640000001</v>
      </c>
      <c r="AN55" s="292">
        <v>3</v>
      </c>
      <c r="AO55" s="255">
        <v>117261.53906989042</v>
      </c>
      <c r="AP55" s="119">
        <v>160692.83831028428</v>
      </c>
      <c r="AQ55" s="295">
        <v>757.48617600000011</v>
      </c>
      <c r="AR55" s="189">
        <v>5.9800217475418551E-3</v>
      </c>
      <c r="AS55" s="189">
        <v>5.9979377725281058E-3</v>
      </c>
      <c r="AT55" s="263">
        <v>48504.282714976252</v>
      </c>
      <c r="AU55" s="263">
        <v>1136.2292640000001</v>
      </c>
      <c r="AV55" s="296">
        <v>1</v>
      </c>
      <c r="AW55" s="263">
        <v>411445.65724481287</v>
      </c>
      <c r="AX55" s="117">
        <v>459949.9399597891</v>
      </c>
      <c r="AY55" s="146">
        <v>757.48617600000011</v>
      </c>
      <c r="AZ55" s="256">
        <v>5.6720880081429378E-2</v>
      </c>
      <c r="BA55" s="256">
        <v>5.8360359706912446E-2</v>
      </c>
      <c r="BB55" s="255">
        <v>57346.837647367414</v>
      </c>
      <c r="BC55" s="255">
        <v>1136.2292640000001</v>
      </c>
      <c r="BD55" s="292">
        <v>2</v>
      </c>
      <c r="BE55" s="255">
        <v>193027.06330302445</v>
      </c>
      <c r="BF55" s="119">
        <v>250373.90095039186</v>
      </c>
      <c r="BG55" s="295">
        <v>757.48617600000011</v>
      </c>
      <c r="BH55" s="189">
        <v>1.8645593843447651E-2</v>
      </c>
      <c r="BI55" s="189">
        <v>1.8820508365437139E-2</v>
      </c>
      <c r="BJ55" s="263">
        <v>41213.934224633078</v>
      </c>
      <c r="BK55" s="263">
        <v>1136.2292640000001</v>
      </c>
      <c r="BL55" s="296">
        <v>2</v>
      </c>
      <c r="BM55" s="263">
        <v>411445.65724481287</v>
      </c>
      <c r="BN55" s="117">
        <v>452659.59146944596</v>
      </c>
      <c r="BO55" s="146">
        <v>757.48617600000011</v>
      </c>
      <c r="BP55" s="256">
        <v>3.0854361693184184E-2</v>
      </c>
      <c r="BQ55" s="256">
        <v>3.1335291022870804E-2</v>
      </c>
      <c r="BR55" s="255">
        <v>39945.068575867983</v>
      </c>
      <c r="BS55" s="255">
        <v>1136.2292640000001</v>
      </c>
      <c r="BT55" s="292">
        <v>1</v>
      </c>
      <c r="BU55" s="255">
        <v>411445.65724481287</v>
      </c>
      <c r="BV55" s="119">
        <v>451390.72582068085</v>
      </c>
      <c r="BW55" s="295">
        <v>757.48617600000011</v>
      </c>
      <c r="BX55" s="189">
        <v>-6.7432127399198738E-2</v>
      </c>
      <c r="BY55" s="189">
        <v>-6.5208834829484141E-2</v>
      </c>
      <c r="BZ55" s="263">
        <v>70293.235917243655</v>
      </c>
      <c r="CA55" s="263">
        <v>1136.2292640000001</v>
      </c>
      <c r="CB55" s="296">
        <v>2</v>
      </c>
      <c r="CC55" s="263">
        <v>411445.65724481287</v>
      </c>
      <c r="CD55" s="117">
        <v>481738.89316205651</v>
      </c>
      <c r="CE55" s="146">
        <v>757.48617600000011</v>
      </c>
      <c r="CF55" s="256">
        <v>6.3101343154575398E-2</v>
      </c>
      <c r="CG55" s="256">
        <v>6.5134777880229811E-2</v>
      </c>
      <c r="CH55" s="255">
        <v>38603.21310466509</v>
      </c>
      <c r="CI55" s="255">
        <v>1136.2292640000001</v>
      </c>
      <c r="CJ55" s="292">
        <v>1</v>
      </c>
      <c r="CK55" s="255">
        <v>153449.77790866667</v>
      </c>
      <c r="CL55" s="119">
        <v>192052.99101333175</v>
      </c>
      <c r="CM55" s="295">
        <v>757.48617600000011</v>
      </c>
      <c r="CN55" s="189">
        <v>4.5251395080605314E-2</v>
      </c>
      <c r="CO55" s="189">
        <v>4.6290859223856007E-2</v>
      </c>
      <c r="CP55" s="263">
        <v>86166.855805821717</v>
      </c>
      <c r="CQ55" s="263">
        <v>1136.2292640000001</v>
      </c>
      <c r="CR55" s="296">
        <v>2</v>
      </c>
      <c r="CS55" s="263">
        <v>411445.65724481287</v>
      </c>
      <c r="CT55" s="117">
        <v>497612.51305063459</v>
      </c>
      <c r="CU55" s="146">
        <v>757.48617600000011</v>
      </c>
      <c r="CV55" s="256">
        <v>4.2782052833006325E-2</v>
      </c>
      <c r="CW55" s="256">
        <v>4.3710396336141377E-2</v>
      </c>
      <c r="CX55" s="255">
        <v>64976.662016243397</v>
      </c>
      <c r="CY55" s="255">
        <v>1136.2292640000001</v>
      </c>
      <c r="CZ55" s="292">
        <v>2</v>
      </c>
      <c r="DA55" s="255">
        <v>146046.94804443792</v>
      </c>
      <c r="DB55" s="119">
        <v>211023.6100606813</v>
      </c>
      <c r="DC55" s="295">
        <v>757.48617600000011</v>
      </c>
      <c r="DD55" s="189">
        <v>2.7074494646924695E-2</v>
      </c>
      <c r="DE55" s="189">
        <v>2.7444339015953112E-2</v>
      </c>
      <c r="DF55" s="263">
        <v>34913.062569723836</v>
      </c>
      <c r="DG55" s="263">
        <v>1136.2292640000001</v>
      </c>
      <c r="DH55" s="296">
        <v>2</v>
      </c>
      <c r="DI55" s="263">
        <v>411445.65724481287</v>
      </c>
      <c r="DJ55" s="117">
        <v>446358.71981453669</v>
      </c>
      <c r="DK55" s="146">
        <v>757.48617600000011</v>
      </c>
      <c r="DL55" s="256">
        <v>-9.3097912164810004E-2</v>
      </c>
      <c r="DM55" s="256">
        <v>-8.8895712264465465E-2</v>
      </c>
      <c r="DN55" s="255">
        <v>42748.817649604614</v>
      </c>
      <c r="DO55" s="255">
        <v>1136.2292640000001</v>
      </c>
      <c r="DP55" s="292">
        <v>2</v>
      </c>
      <c r="DQ55" s="255">
        <v>411445.65724481287</v>
      </c>
      <c r="DR55" s="119">
        <v>454194.47489441751</v>
      </c>
      <c r="DS55" s="295">
        <v>757.48617600000011</v>
      </c>
      <c r="DT55" s="189">
        <v>2.3120531279757221E-2</v>
      </c>
      <c r="DU55" s="189">
        <v>2.3389882605960866E-2</v>
      </c>
      <c r="DV55" s="263">
        <v>35152.245745502601</v>
      </c>
      <c r="DW55" s="263">
        <v>1136.2292640000001</v>
      </c>
      <c r="DX55" s="296">
        <v>1</v>
      </c>
      <c r="DY55" s="263">
        <v>411445.65724481287</v>
      </c>
      <c r="DZ55" s="117">
        <v>446597.90299031546</v>
      </c>
      <c r="EA55" s="146">
        <v>757.48617600000011</v>
      </c>
      <c r="EB55" s="256">
        <v>3.9434397759709271E-2</v>
      </c>
      <c r="EC55" s="256">
        <v>4.0222255736154233E-2</v>
      </c>
      <c r="ED55" s="255">
        <v>64602.972945619942</v>
      </c>
      <c r="EE55" s="255">
        <v>1136.2292640000001</v>
      </c>
      <c r="EF55" s="292">
        <v>1</v>
      </c>
      <c r="EG55" s="255">
        <v>188612.94681261497</v>
      </c>
      <c r="EH55" s="119">
        <v>253215.91975823493</v>
      </c>
      <c r="EI55" s="295">
        <v>757.48617600000011</v>
      </c>
      <c r="EJ55" s="189">
        <v>2.5741429743258756E-2</v>
      </c>
      <c r="EK55" s="189">
        <v>2.6075601537782322E-2</v>
      </c>
      <c r="EL55" s="263">
        <v>38564.449250918668</v>
      </c>
      <c r="EM55" s="263">
        <v>1136.2292640000001</v>
      </c>
      <c r="EN55" s="296">
        <v>1</v>
      </c>
      <c r="EO55" s="263">
        <v>411445.65724481287</v>
      </c>
      <c r="EP55" s="117">
        <v>450010.10649573151</v>
      </c>
      <c r="EQ55" s="146">
        <v>757.48617600000011</v>
      </c>
      <c r="ER55" s="256">
        <v>7.0535221659393825E-3</v>
      </c>
      <c r="ES55" s="256">
        <v>7.0784568447057605E-3</v>
      </c>
      <c r="ET55" s="255">
        <v>40682.43218078222</v>
      </c>
      <c r="EU55" s="255">
        <v>1136.2292640000001</v>
      </c>
      <c r="EV55" s="292">
        <v>1</v>
      </c>
      <c r="EW55" s="255">
        <v>411445.65724481287</v>
      </c>
      <c r="EX55" s="119">
        <v>452128.08942559507</v>
      </c>
      <c r="EY55" s="295">
        <v>757.48617600000011</v>
      </c>
      <c r="EZ55" s="189">
        <v>-2.6072572132703083E-2</v>
      </c>
      <c r="FA55" s="189">
        <v>-2.5735617400960753E-2</v>
      </c>
      <c r="FB55" s="263">
        <v>51033.611111026898</v>
      </c>
      <c r="FC55" s="263">
        <v>1136.2292640000001</v>
      </c>
      <c r="FD55" s="296">
        <v>1</v>
      </c>
      <c r="FE55" s="263">
        <v>411445.65724481287</v>
      </c>
      <c r="FF55" s="117">
        <v>462479.26835583977</v>
      </c>
      <c r="FG55" s="146">
        <v>757.48617600000011</v>
      </c>
      <c r="FH55" s="256">
        <v>8.196573413374017E-2</v>
      </c>
      <c r="FI55" s="256">
        <v>8.5418616383174939E-2</v>
      </c>
      <c r="FJ55" s="255">
        <v>84217.900096054043</v>
      </c>
      <c r="FK55" s="255">
        <v>1136.2292640000001</v>
      </c>
      <c r="FL55" s="292">
        <v>1</v>
      </c>
      <c r="FM55" s="255">
        <v>411445.65724481287</v>
      </c>
      <c r="FN55" s="119">
        <v>495663.55734086689</v>
      </c>
      <c r="FO55" s="295">
        <v>757.48617600000011</v>
      </c>
      <c r="FP55" s="189">
        <v>-1.7255109340798588E-2</v>
      </c>
      <c r="FQ55" s="189">
        <v>-1.7107092513231281E-2</v>
      </c>
      <c r="FR55" s="263">
        <v>64675.730068075267</v>
      </c>
      <c r="FS55" s="263">
        <v>1136.2292640000001</v>
      </c>
      <c r="FT55" s="296">
        <v>2</v>
      </c>
      <c r="FU55" s="263">
        <v>169061.5450465302</v>
      </c>
      <c r="FV55" s="117">
        <v>233737.27511460547</v>
      </c>
      <c r="FW55" s="146">
        <v>757.48617600000011</v>
      </c>
      <c r="FX55" s="256">
        <v>2.998387298791581E-2</v>
      </c>
      <c r="FY55" s="256">
        <v>3.043791593479539E-2</v>
      </c>
      <c r="FZ55" s="255">
        <v>49743.506761345336</v>
      </c>
      <c r="GA55" s="255">
        <v>1136.2292640000001</v>
      </c>
      <c r="GB55" s="292">
        <v>2</v>
      </c>
      <c r="GC55" s="255">
        <v>150837.06914015071</v>
      </c>
      <c r="GD55" s="119">
        <v>200580.57590149605</v>
      </c>
      <c r="GE55" s="295">
        <v>757.48617600000011</v>
      </c>
      <c r="GF55" s="189">
        <v>2.0709721687249463E-2</v>
      </c>
      <c r="GG55" s="189">
        <v>2.0925656044123331E-2</v>
      </c>
      <c r="GH55" s="263">
        <v>35073.330825368517</v>
      </c>
      <c r="GI55" s="263">
        <v>1136.2292640000001</v>
      </c>
      <c r="GJ55" s="296">
        <v>2</v>
      </c>
      <c r="GK55" s="263">
        <v>411445.65724481287</v>
      </c>
      <c r="GL55" s="117">
        <v>446518.9880701814</v>
      </c>
      <c r="GM55" s="146">
        <v>757.48617600000011</v>
      </c>
      <c r="GN55" s="256">
        <v>-4.4193426516114007E-2</v>
      </c>
      <c r="GO55" s="256">
        <v>-4.3231124896532802E-2</v>
      </c>
      <c r="GP55" s="255">
        <v>49688.45614551528</v>
      </c>
      <c r="GQ55" s="255">
        <v>1136.2292640000001</v>
      </c>
      <c r="GR55" s="292">
        <v>2</v>
      </c>
      <c r="GS55" s="255">
        <v>141783.75732201643</v>
      </c>
      <c r="GT55" s="119">
        <v>191472.21346753172</v>
      </c>
      <c r="GU55" s="295">
        <v>757.48617600000011</v>
      </c>
      <c r="GV55" s="189">
        <v>6.7800642630837529E-2</v>
      </c>
      <c r="GW55" s="189">
        <v>7.0151944535377098E-2</v>
      </c>
      <c r="GX55" s="263">
        <v>42331.376822785918</v>
      </c>
      <c r="GY55" s="263">
        <v>1136.2292640000001</v>
      </c>
      <c r="GZ55" s="296">
        <v>1</v>
      </c>
      <c r="HA55" s="263">
        <v>134299.56422304219</v>
      </c>
      <c r="HB55" s="117">
        <v>176630.94104582811</v>
      </c>
      <c r="HC55" s="146">
        <v>757.48617600000011</v>
      </c>
      <c r="HD55" s="256">
        <v>-4.1302775690313605E-2</v>
      </c>
      <c r="HE55" s="256">
        <v>-4.0461438988779186E-2</v>
      </c>
      <c r="HF55" s="255">
        <v>34262.462536637155</v>
      </c>
      <c r="HG55" s="255">
        <v>1136.2292640000001</v>
      </c>
      <c r="HH55" s="292">
        <v>2</v>
      </c>
      <c r="HI55" s="255">
        <v>411445.65724481287</v>
      </c>
      <c r="HJ55" s="119">
        <v>445708.11978145002</v>
      </c>
      <c r="HK55" s="295">
        <v>757.48617600000011</v>
      </c>
      <c r="HL55" s="189">
        <v>-1.9239573637477572E-3</v>
      </c>
      <c r="HM55" s="189">
        <v>-1.9221077441655687E-3</v>
      </c>
      <c r="HN55" s="263">
        <v>47759.873226548138</v>
      </c>
      <c r="HO55" s="263">
        <v>1136.2292640000001</v>
      </c>
      <c r="HP55" s="296">
        <v>1</v>
      </c>
      <c r="HQ55" s="263">
        <v>119040.4196056088</v>
      </c>
      <c r="HR55" s="117">
        <v>166800.29283215693</v>
      </c>
      <c r="HS55" s="146">
        <v>757.48617600000011</v>
      </c>
      <c r="HT55" s="256">
        <v>-3.8254481400988118E-2</v>
      </c>
      <c r="HU55" s="256">
        <v>-3.7532020476369832E-2</v>
      </c>
      <c r="HV55" s="255">
        <v>37479.201560368361</v>
      </c>
      <c r="HW55" s="255">
        <v>1136.2292640000001</v>
      </c>
      <c r="HX55" s="292">
        <v>2</v>
      </c>
      <c r="HY55" s="255">
        <v>411445.65724481287</v>
      </c>
      <c r="HZ55" s="119">
        <v>448924.85880518123</v>
      </c>
      <c r="IA55" s="295">
        <v>757.48617600000011</v>
      </c>
      <c r="IB55" s="189">
        <v>1.962176650814185E-2</v>
      </c>
      <c r="IC55" s="189">
        <v>1.9815538677614208E-2</v>
      </c>
      <c r="ID55" s="263">
        <v>36285.71423177523</v>
      </c>
      <c r="IE55" s="263">
        <v>1136.2292640000001</v>
      </c>
      <c r="IF55" s="296">
        <v>2</v>
      </c>
      <c r="IG55" s="263">
        <v>232301.52312235767</v>
      </c>
      <c r="IH55" s="117">
        <v>268587.23735413293</v>
      </c>
      <c r="II55" s="146">
        <v>757.48617600000011</v>
      </c>
      <c r="IJ55" s="256">
        <v>-2.5312024499908301E-2</v>
      </c>
      <c r="IK55" s="256">
        <v>-2.4994361086421724E-2</v>
      </c>
      <c r="IL55" s="255">
        <v>44882.782860743348</v>
      </c>
      <c r="IM55" s="255">
        <v>1136.2292640000001</v>
      </c>
      <c r="IN55" s="292">
        <v>2</v>
      </c>
      <c r="IO55" s="255">
        <v>126980.15858264938</v>
      </c>
      <c r="IP55" s="119">
        <v>171862.94144339272</v>
      </c>
      <c r="IQ55" s="295">
        <v>757.48617600000011</v>
      </c>
      <c r="IR55" s="189">
        <v>-1.4739363261642057E-2</v>
      </c>
      <c r="IS55" s="189">
        <v>-1.4631270571104027E-2</v>
      </c>
      <c r="IT55" s="263">
        <v>54122.595185827413</v>
      </c>
      <c r="IU55" s="263">
        <v>1136.2292640000001</v>
      </c>
      <c r="IV55" s="296">
        <v>2</v>
      </c>
      <c r="IW55" s="263">
        <v>411445.65724481287</v>
      </c>
      <c r="IX55" s="117">
        <v>465568.25243064028</v>
      </c>
      <c r="IY55" s="146">
        <v>757.48617600000011</v>
      </c>
      <c r="IZ55" s="256">
        <v>5.118166132285424E-2</v>
      </c>
      <c r="JA55" s="256">
        <v>5.2514077016886818E-2</v>
      </c>
      <c r="JB55" s="255">
        <v>72061.871509857883</v>
      </c>
      <c r="JC55" s="255">
        <v>1136.2292640000001</v>
      </c>
      <c r="JD55" s="292">
        <v>2</v>
      </c>
      <c r="JE55" s="255">
        <v>411445.65724481287</v>
      </c>
      <c r="JF55" s="119">
        <v>483507.52875467076</v>
      </c>
      <c r="JG55" s="295">
        <v>757.48617600000011</v>
      </c>
      <c r="JH55" s="189">
        <v>-3.6341079200335698E-2</v>
      </c>
      <c r="JI55" s="189">
        <v>-3.5688669152444286E-2</v>
      </c>
      <c r="JJ55" s="263">
        <v>44099.585175171902</v>
      </c>
      <c r="JK55" s="263">
        <v>1136.2292640000001</v>
      </c>
      <c r="JL55" s="296">
        <v>1</v>
      </c>
      <c r="JM55" s="263">
        <v>84183.008508604791</v>
      </c>
      <c r="JN55" s="117">
        <v>128282.59368377669</v>
      </c>
      <c r="JO55" s="146">
        <v>757.48617600000011</v>
      </c>
      <c r="JP55" s="256">
        <v>7.0818238592488258E-3</v>
      </c>
      <c r="JQ55" s="256">
        <v>7.1069592736616727E-3</v>
      </c>
      <c r="JR55" s="255">
        <v>41946.550286661753</v>
      </c>
      <c r="JS55" s="255">
        <v>1136.2292640000001</v>
      </c>
      <c r="JT55" s="292">
        <v>2</v>
      </c>
      <c r="JU55" s="255">
        <v>137879.02136083174</v>
      </c>
      <c r="JV55" s="119">
        <v>179825.57164749349</v>
      </c>
      <c r="JW55" s="295">
        <v>757.48617600000011</v>
      </c>
      <c r="JX55" s="189">
        <v>2.0994984733034957E-2</v>
      </c>
      <c r="JY55" s="189">
        <v>2.1216929949152474E-2</v>
      </c>
      <c r="JZ55" s="263">
        <v>49503.461587738355</v>
      </c>
      <c r="KA55" s="263">
        <v>1136.2292640000001</v>
      </c>
      <c r="KB55" s="296">
        <v>1</v>
      </c>
      <c r="KC55" s="263">
        <v>411445.65724481287</v>
      </c>
      <c r="KD55" s="117">
        <v>460949.11883255123</v>
      </c>
      <c r="KE55" s="146">
        <v>757.48617600000011</v>
      </c>
      <c r="KF55" s="256">
        <v>5.1508738087960818E-2</v>
      </c>
      <c r="KG55" s="256">
        <v>5.2858386221127374E-2</v>
      </c>
      <c r="KH55" s="255">
        <v>36689.350966237551</v>
      </c>
      <c r="KI55" s="255">
        <v>1136.2292640000001</v>
      </c>
      <c r="KJ55" s="292">
        <v>1</v>
      </c>
      <c r="KK55" s="255">
        <v>121039.16977554194</v>
      </c>
      <c r="KL55" s="119">
        <v>157728.5207417795</v>
      </c>
      <c r="KM55" s="295">
        <v>757.48617600000011</v>
      </c>
      <c r="KN55" s="189">
        <v>-0.10400617943190055</v>
      </c>
      <c r="KO55" s="189">
        <v>-9.8780271621940918E-2</v>
      </c>
      <c r="KP55" s="263">
        <v>40112.077287718937</v>
      </c>
      <c r="KQ55" s="263">
        <v>1136.2292640000001</v>
      </c>
      <c r="KR55" s="296">
        <v>1</v>
      </c>
      <c r="KS55" s="263">
        <v>124599.61515025627</v>
      </c>
      <c r="KT55" s="117">
        <v>164711.6924379752</v>
      </c>
      <c r="KU55" s="146">
        <v>757.48617600000011</v>
      </c>
      <c r="KV55" s="256">
        <v>0.11757846969264346</v>
      </c>
      <c r="KW55" s="256">
        <v>0.12476988682825629</v>
      </c>
      <c r="KX55" s="255">
        <v>63488.104094327791</v>
      </c>
      <c r="KY55" s="255">
        <v>1136.2292640000001</v>
      </c>
      <c r="KZ55" s="292">
        <v>1</v>
      </c>
      <c r="LA55" s="255">
        <v>411445.65724481287</v>
      </c>
      <c r="LB55" s="119">
        <v>474933.76133914065</v>
      </c>
      <c r="LC55" s="295">
        <v>757.48617600000011</v>
      </c>
      <c r="LD55" s="189">
        <v>-2.5751658963590078E-3</v>
      </c>
      <c r="LE55" s="189">
        <v>-2.571853001024027E-3</v>
      </c>
      <c r="LF55" s="263">
        <v>60330.051845125774</v>
      </c>
      <c r="LG55" s="263">
        <v>1136.2292640000001</v>
      </c>
      <c r="LH55" s="296">
        <v>2</v>
      </c>
      <c r="LI55" s="263">
        <v>411445.65724481287</v>
      </c>
      <c r="LJ55" s="117">
        <v>471775.70908993867</v>
      </c>
      <c r="LK55" s="146">
        <v>757.48617600000011</v>
      </c>
      <c r="LL55" s="256">
        <v>-2.023202247378653E-2</v>
      </c>
      <c r="LM55" s="256">
        <v>-2.0028728432050391E-2</v>
      </c>
      <c r="LN55" s="255">
        <v>75846.774346471633</v>
      </c>
      <c r="LO55" s="255">
        <v>1136.2292640000001</v>
      </c>
      <c r="LP55" s="292">
        <v>1</v>
      </c>
      <c r="LQ55" s="255">
        <v>411445.65724481287</v>
      </c>
      <c r="LR55" s="119">
        <v>487292.43159128452</v>
      </c>
      <c r="LS55" s="295">
        <v>757.48617600000011</v>
      </c>
      <c r="LT55" s="189">
        <v>4.9553231834358037E-2</v>
      </c>
      <c r="LU55" s="189">
        <v>5.0801526818879061E-2</v>
      </c>
      <c r="LV55" s="263">
        <v>62006.199683422994</v>
      </c>
      <c r="LW55" s="263">
        <v>1136.2292640000001</v>
      </c>
      <c r="LX55" s="296">
        <v>1</v>
      </c>
      <c r="LY55" s="263">
        <v>118125.07331053041</v>
      </c>
      <c r="LZ55" s="117">
        <v>180131.2729939534</v>
      </c>
      <c r="MA55" s="146">
        <v>757.48617600000011</v>
      </c>
      <c r="MB55" s="256">
        <v>-3.1130040058532118E-2</v>
      </c>
      <c r="MC55" s="256">
        <v>-3.0650489387479607E-2</v>
      </c>
      <c r="MD55" s="255">
        <v>37301.876181433377</v>
      </c>
      <c r="ME55" s="255">
        <v>1136.2292640000001</v>
      </c>
      <c r="MF55" s="292">
        <v>2</v>
      </c>
      <c r="MG55" s="255">
        <v>411445.65724481287</v>
      </c>
      <c r="MH55" s="119">
        <v>448747.53342624626</v>
      </c>
      <c r="MI55" s="295">
        <v>757.48617600000011</v>
      </c>
      <c r="MJ55" s="189">
        <v>-5.1075386309089262E-2</v>
      </c>
      <c r="MK55" s="189">
        <v>-4.9792964768956338E-2</v>
      </c>
      <c r="ML55" s="263">
        <v>70681.27172241568</v>
      </c>
      <c r="MM55" s="263">
        <v>1136.2292640000001</v>
      </c>
      <c r="MN55" s="296">
        <v>1</v>
      </c>
      <c r="MO55" s="263">
        <v>411445.65724481287</v>
      </c>
      <c r="MP55" s="117">
        <v>482126.92896722857</v>
      </c>
      <c r="MQ55" s="146">
        <v>757.48617600000011</v>
      </c>
      <c r="MR55" s="256">
        <v>4.7958105785703128E-2</v>
      </c>
      <c r="MS55" s="256">
        <v>4.9126702064902439E-2</v>
      </c>
      <c r="MT55" s="255">
        <v>58380.756551825158</v>
      </c>
      <c r="MU55" s="255">
        <v>1136.2292640000001</v>
      </c>
      <c r="MV55" s="292">
        <v>2</v>
      </c>
      <c r="MW55" s="255">
        <v>298391.2203812417</v>
      </c>
      <c r="MX55" s="119">
        <v>356771.97693306685</v>
      </c>
      <c r="MY55" s="295">
        <v>757.48617600000011</v>
      </c>
      <c r="MZ55" s="189">
        <v>-1.7365541393311906E-2</v>
      </c>
      <c r="NA55" s="189">
        <v>-1.7215629401319932E-2</v>
      </c>
      <c r="NB55" s="263">
        <v>43922.607258230666</v>
      </c>
      <c r="NC55" s="263">
        <v>1136.2292640000001</v>
      </c>
      <c r="ND55" s="296">
        <v>1</v>
      </c>
      <c r="NE55" s="263">
        <v>411445.65724481287</v>
      </c>
      <c r="NF55" s="117">
        <v>455368.26450304355</v>
      </c>
      <c r="NG55" s="146">
        <v>757.48617600000011</v>
      </c>
      <c r="NH55" s="256">
        <v>-3.2078681145596644E-2</v>
      </c>
      <c r="NI55" s="256">
        <v>-3.1569618130399046E-2</v>
      </c>
      <c r="NJ55" s="255">
        <v>62009.797986819322</v>
      </c>
      <c r="NK55" s="255">
        <v>1136.2292640000001</v>
      </c>
      <c r="NL55" s="292">
        <v>2</v>
      </c>
      <c r="NM55" s="255">
        <v>121039.16977554194</v>
      </c>
      <c r="NN55" s="119">
        <v>183048.96776236128</v>
      </c>
      <c r="NO55" s="295">
        <v>757.48617600000011</v>
      </c>
      <c r="NP55" s="189">
        <v>1.9212109367282383E-2</v>
      </c>
      <c r="NQ55" s="189">
        <v>1.9397849520349952E-2</v>
      </c>
      <c r="NR55" s="263">
        <v>62453.959394008933</v>
      </c>
      <c r="NS55" s="263">
        <v>1136.2292640000001</v>
      </c>
      <c r="NT55" s="296">
        <v>2</v>
      </c>
      <c r="NU55" s="263">
        <v>411445.65724481287</v>
      </c>
      <c r="NV55" s="117">
        <v>473899.61663882178</v>
      </c>
      <c r="NW55" s="146">
        <v>757.48617600000011</v>
      </c>
      <c r="NX55" s="256">
        <v>5.6007463265156994E-2</v>
      </c>
      <c r="NY55" s="256">
        <v>5.7605576898008826E-2</v>
      </c>
      <c r="NZ55" s="255">
        <v>41980.218777486029</v>
      </c>
      <c r="OA55" s="255">
        <v>1136.2292640000001</v>
      </c>
      <c r="OB55" s="292">
        <v>2</v>
      </c>
      <c r="OC55" s="255">
        <v>411445.65724481287</v>
      </c>
      <c r="OD55" s="119">
        <v>453425.87602229888</v>
      </c>
      <c r="OE55" s="295">
        <v>757.48617600000011</v>
      </c>
      <c r="OF55" s="189">
        <v>3.2880018417755664E-4</v>
      </c>
      <c r="OG55" s="189">
        <v>3.288542448829368E-4</v>
      </c>
      <c r="OH55" s="263">
        <v>47494.889459509846</v>
      </c>
      <c r="OI55" s="263">
        <v>1136.2292640000001</v>
      </c>
      <c r="OJ55" s="296">
        <v>2</v>
      </c>
      <c r="OK55" s="263">
        <v>411445.65724481287</v>
      </c>
      <c r="OL55" s="117">
        <v>458940.54670432274</v>
      </c>
      <c r="OM55" s="146">
        <v>757.48617600000011</v>
      </c>
      <c r="ON55" s="256">
        <v>4.4978484763932465E-2</v>
      </c>
      <c r="OO55" s="256">
        <v>4.6005354614482075E-2</v>
      </c>
      <c r="OP55" s="255">
        <v>51542.411438679846</v>
      </c>
      <c r="OQ55" s="255">
        <v>1136.2292640000001</v>
      </c>
      <c r="OR55" s="292">
        <v>1</v>
      </c>
      <c r="OS55" s="255">
        <v>131113.86011322599</v>
      </c>
      <c r="OT55" s="119">
        <v>182656.27155190584</v>
      </c>
      <c r="OU55" s="295">
        <v>757.48617600000011</v>
      </c>
      <c r="OV55" s="189">
        <v>1.8114480119780871E-3</v>
      </c>
      <c r="OW55" s="189">
        <v>1.813089675041013E-3</v>
      </c>
      <c r="OX55" s="263">
        <v>36727.072497564448</v>
      </c>
      <c r="OY55" s="263">
        <v>1136.2292640000001</v>
      </c>
      <c r="OZ55" s="296">
        <v>1</v>
      </c>
      <c r="PA55" s="263">
        <v>411445.65724481287</v>
      </c>
      <c r="PB55" s="117">
        <v>448172.7297423773</v>
      </c>
      <c r="PC55" s="146">
        <v>757.48617600000011</v>
      </c>
      <c r="PD55" s="256">
        <v>2.618540692119407E-2</v>
      </c>
      <c r="PE55" s="256">
        <v>2.6531256830492067E-2</v>
      </c>
      <c r="PF55" s="255">
        <v>58209.340033322253</v>
      </c>
      <c r="PG55" s="255">
        <v>1136.2292640000001</v>
      </c>
      <c r="PH55" s="292">
        <v>1</v>
      </c>
      <c r="PI55" s="255">
        <v>150837.06914015071</v>
      </c>
      <c r="PJ55" s="119">
        <v>209046.40917347296</v>
      </c>
      <c r="PK55" s="295">
        <v>757.48617600000011</v>
      </c>
      <c r="PL55" s="189">
        <v>1.102867571355425E-2</v>
      </c>
      <c r="PM55" s="189">
        <v>1.1089715748082263E-2</v>
      </c>
      <c r="PN55" s="263">
        <v>58076.090173773024</v>
      </c>
      <c r="PO55" s="263">
        <v>1136.2292640000001</v>
      </c>
      <c r="PP55" s="296">
        <v>2</v>
      </c>
      <c r="PQ55" s="263">
        <v>193027.06330302445</v>
      </c>
      <c r="PR55" s="117">
        <v>251103.15347679748</v>
      </c>
      <c r="PS55" s="146">
        <v>757.48617600000011</v>
      </c>
      <c r="PT55" s="256">
        <v>-3.1757025223999175E-2</v>
      </c>
      <c r="PU55" s="256">
        <v>-3.1258066659914263E-2</v>
      </c>
      <c r="PV55" s="255">
        <v>63455.996974992486</v>
      </c>
      <c r="PW55" s="255">
        <v>1136.2292640000001</v>
      </c>
      <c r="PX55" s="292">
        <v>1</v>
      </c>
      <c r="PY55" s="255">
        <v>132660.31841896207</v>
      </c>
      <c r="PZ55" s="119">
        <v>196116.31539395454</v>
      </c>
      <c r="QA55" s="295">
        <v>757.48617600000011</v>
      </c>
      <c r="QB55" s="189">
        <v>1.866512024674136E-2</v>
      </c>
      <c r="QC55" s="189">
        <v>1.884040245979679E-2</v>
      </c>
      <c r="QD55" s="263">
        <v>46729.413198619906</v>
      </c>
      <c r="QE55" s="263">
        <v>1136.2292640000001</v>
      </c>
      <c r="QF55" s="296">
        <v>1</v>
      </c>
      <c r="QG55" s="263">
        <v>188612.94681261497</v>
      </c>
      <c r="QH55" s="117">
        <v>235342.36001123488</v>
      </c>
      <c r="QI55" s="146">
        <v>757.48617600000011</v>
      </c>
      <c r="QJ55" s="256">
        <v>-7.4369633030374832E-2</v>
      </c>
      <c r="QK55" s="256">
        <v>-7.1671510457400611E-2</v>
      </c>
      <c r="QL55" s="255">
        <v>54870.890977782066</v>
      </c>
      <c r="QM55" s="255">
        <v>1136.2292640000001</v>
      </c>
      <c r="QN55" s="292">
        <v>1</v>
      </c>
      <c r="QO55" s="255">
        <v>411445.65724481287</v>
      </c>
      <c r="QP55" s="119">
        <v>466316.54822259495</v>
      </c>
      <c r="QQ55" s="295">
        <v>757.48617600000011</v>
      </c>
      <c r="QR55" s="189">
        <v>-2.9526831181769759E-2</v>
      </c>
      <c r="QS55" s="189">
        <v>-2.9095173232180138E-2</v>
      </c>
      <c r="QT55" s="263">
        <v>44541.914547918772</v>
      </c>
      <c r="QU55" s="263">
        <v>1136.2292640000001</v>
      </c>
      <c r="QV55" s="296">
        <v>2</v>
      </c>
      <c r="QW55" s="263">
        <v>411445.65724481287</v>
      </c>
      <c r="QX55" s="117">
        <v>455987.57179273164</v>
      </c>
      <c r="QY55" s="146">
        <v>757.48617600000011</v>
      </c>
      <c r="QZ55" s="256">
        <v>2.3980008293041092E-2</v>
      </c>
      <c r="RA55" s="256">
        <v>2.4269840783432306E-2</v>
      </c>
      <c r="RB55" s="255">
        <v>34452.170019770434</v>
      </c>
      <c r="RC55" s="255">
        <v>1136.2292640000001</v>
      </c>
      <c r="RD55" s="292">
        <v>1</v>
      </c>
      <c r="RE55" s="255">
        <v>411445.65724481287</v>
      </c>
      <c r="RF55" s="119">
        <v>445897.82726458332</v>
      </c>
      <c r="RG55" s="295">
        <v>757.48617600000011</v>
      </c>
      <c r="RH55" s="189">
        <v>5.5590296351049936E-2</v>
      </c>
      <c r="RI55" s="189">
        <v>5.716447085697185E-2</v>
      </c>
      <c r="RJ55" s="263">
        <v>44987.772951926294</v>
      </c>
      <c r="RK55" s="263">
        <v>1136.2292640000001</v>
      </c>
      <c r="RL55" s="296">
        <v>2</v>
      </c>
      <c r="RM55" s="263">
        <v>411445.65724481287</v>
      </c>
      <c r="RN55" s="117">
        <v>456433.43019673915</v>
      </c>
      <c r="RO55" s="146">
        <v>757.48617600000011</v>
      </c>
      <c r="RP55" s="256">
        <v>-3.6499554976463386E-2</v>
      </c>
      <c r="RQ55" s="256">
        <v>-3.5841477030535751E-2</v>
      </c>
      <c r="RR55" s="255">
        <v>44119.020622610195</v>
      </c>
      <c r="RS55" s="255">
        <v>1136.2292640000001</v>
      </c>
      <c r="RT55" s="292">
        <v>2</v>
      </c>
      <c r="RU55" s="255">
        <v>411445.65724481287</v>
      </c>
      <c r="RV55" s="119">
        <v>455564.67786742304</v>
      </c>
      <c r="RW55" s="295">
        <v>757.48617600000011</v>
      </c>
      <c r="RX55" s="189">
        <v>8.5968690600111298E-3</v>
      </c>
      <c r="RY55" s="189">
        <v>8.6339282604022127E-3</v>
      </c>
      <c r="RZ55" s="263">
        <v>57139.385172686889</v>
      </c>
      <c r="SA55" s="263">
        <v>1136.2292640000001</v>
      </c>
      <c r="SB55" s="296">
        <v>1</v>
      </c>
      <c r="SC55" s="263">
        <v>411445.65724481287</v>
      </c>
      <c r="SD55" s="117">
        <v>468585.04241749976</v>
      </c>
      <c r="SE55" s="146">
        <v>757.48617600000011</v>
      </c>
      <c r="SF55" s="256">
        <v>-4.3715656631021879E-2</v>
      </c>
      <c r="SG55" s="256">
        <v>-4.2773900325646874E-2</v>
      </c>
      <c r="SH55" s="255">
        <v>44876.089871992946</v>
      </c>
      <c r="SI55" s="255">
        <v>1136.2292640000001</v>
      </c>
      <c r="SJ55" s="292">
        <v>2</v>
      </c>
      <c r="SK55" s="255">
        <v>193027.06330302445</v>
      </c>
      <c r="SL55" s="119">
        <v>237903.15317501739</v>
      </c>
      <c r="SM55" s="295">
        <v>757.48617600000011</v>
      </c>
      <c r="SN55" s="189">
        <v>-2.6727804619145059E-2</v>
      </c>
      <c r="SO55" s="189">
        <v>-2.637377798021967E-2</v>
      </c>
      <c r="SP55" s="263">
        <v>36395.348069650528</v>
      </c>
      <c r="SQ55" s="263">
        <v>1136.2292640000001</v>
      </c>
      <c r="SR55" s="296">
        <v>1</v>
      </c>
      <c r="SS55" s="263">
        <v>132660.31841896207</v>
      </c>
      <c r="ST55" s="117">
        <v>169055.66648861259</v>
      </c>
      <c r="SU55" s="146">
        <v>757.48617600000011</v>
      </c>
      <c r="SV55" s="256">
        <v>-4.3829825138706979E-2</v>
      </c>
      <c r="SW55" s="256">
        <v>-4.2883179162744423E-2</v>
      </c>
      <c r="SX55" s="255">
        <v>38289.73955626852</v>
      </c>
      <c r="SY55" s="255">
        <v>1136.2292640000001</v>
      </c>
      <c r="SZ55" s="292">
        <v>1</v>
      </c>
      <c r="TA55" s="255">
        <v>411445.65724481287</v>
      </c>
      <c r="TB55" s="119">
        <v>449735.39680108137</v>
      </c>
      <c r="TC55" s="295">
        <v>757.48617600000011</v>
      </c>
      <c r="TD55" s="189">
        <v>1.3582917230765598E-2</v>
      </c>
      <c r="TE55" s="189">
        <v>1.3675584137988528E-2</v>
      </c>
      <c r="TF55" s="263">
        <v>37943.665100677797</v>
      </c>
      <c r="TG55" s="263">
        <v>1136.2292640000001</v>
      </c>
      <c r="TH55" s="296">
        <v>1</v>
      </c>
      <c r="TI55" s="263">
        <v>411445.65724481287</v>
      </c>
      <c r="TJ55" s="117">
        <v>449389.32234549068</v>
      </c>
      <c r="TK55" s="146">
        <v>757.48617600000011</v>
      </c>
      <c r="TL55" s="256">
        <v>-7.6883836304829353E-2</v>
      </c>
      <c r="TM55" s="256">
        <v>-7.4002585359566053E-2</v>
      </c>
      <c r="TN55" s="255">
        <v>59059.128252049602</v>
      </c>
      <c r="TO55" s="255">
        <v>1136.2292640000001</v>
      </c>
      <c r="TP55" s="292">
        <v>2</v>
      </c>
      <c r="TQ55" s="255">
        <v>411445.65724481287</v>
      </c>
      <c r="TR55" s="119">
        <v>470504.78549686249</v>
      </c>
      <c r="TS55" s="295">
        <v>757.48617600000011</v>
      </c>
      <c r="TT55" s="189">
        <v>-7.1647255423963566E-2</v>
      </c>
      <c r="TU55" s="189">
        <v>-6.9140806563263268E-2</v>
      </c>
      <c r="TV55" s="263">
        <v>64345.530014285963</v>
      </c>
      <c r="TW55" s="263">
        <v>1136.2292640000001</v>
      </c>
      <c r="TX55" s="296">
        <v>1</v>
      </c>
      <c r="TY55" s="263">
        <v>411445.65724481287</v>
      </c>
      <c r="TZ55" s="117">
        <v>475791.18725909886</v>
      </c>
      <c r="UA55" s="146">
        <v>757.48617600000011</v>
      </c>
      <c r="UB55" s="256">
        <v>-1.7731303475442033E-2</v>
      </c>
      <c r="UC55" s="256">
        <v>-1.7575028927628744E-2</v>
      </c>
      <c r="UD55" s="255">
        <v>44362.600304273474</v>
      </c>
      <c r="UE55" s="255">
        <v>1136.2292640000001</v>
      </c>
      <c r="UF55" s="292">
        <v>2</v>
      </c>
      <c r="UG55" s="255">
        <v>184448.68597260592</v>
      </c>
      <c r="UH55" s="119">
        <v>228811.2862768794</v>
      </c>
      <c r="UI55" s="295">
        <v>757.48617600000011</v>
      </c>
      <c r="UJ55" s="189">
        <v>1.1620787612004347E-2</v>
      </c>
      <c r="UK55" s="189">
        <v>1.1688571276422755E-2</v>
      </c>
      <c r="UL55" s="263">
        <v>53226.27840308343</v>
      </c>
      <c r="UM55" s="263">
        <v>1136.2292640000001</v>
      </c>
      <c r="UN55" s="296">
        <v>1</v>
      </c>
      <c r="UO55" s="263">
        <v>119040.4196056088</v>
      </c>
      <c r="UP55" s="117">
        <v>172266.69800869224</v>
      </c>
      <c r="UQ55" s="146">
        <v>757.48617600000011</v>
      </c>
      <c r="UR55" s="256">
        <v>5.5108361082828627E-2</v>
      </c>
      <c r="US55" s="256">
        <v>5.6655108763792539E-2</v>
      </c>
      <c r="UT55" s="255">
        <v>53744.113421040471</v>
      </c>
      <c r="UU55" s="255">
        <v>1136.2292640000001</v>
      </c>
      <c r="UV55" s="292">
        <v>1</v>
      </c>
      <c r="UW55" s="255">
        <v>411445.65724481287</v>
      </c>
      <c r="UX55" s="119">
        <v>465189.77066585334</v>
      </c>
      <c r="UY55" s="295">
        <v>757.48617600000011</v>
      </c>
      <c r="UZ55" s="189">
        <v>-5.3808338616157421E-2</v>
      </c>
      <c r="VA55" s="189">
        <v>-5.2386289946934617E-2</v>
      </c>
      <c r="VB55" s="263">
        <v>59052.878349701932</v>
      </c>
      <c r="VC55" s="263">
        <v>1136.2292640000001</v>
      </c>
      <c r="VD55" s="296">
        <v>1</v>
      </c>
      <c r="VE55" s="263">
        <v>118125.07331053041</v>
      </c>
      <c r="VF55" s="117">
        <v>177177.95166023233</v>
      </c>
      <c r="VG55" s="146">
        <v>757.48617600000011</v>
      </c>
      <c r="VH55" s="256">
        <v>-1.2131718042771918E-2</v>
      </c>
      <c r="VI55" s="256">
        <v>-1.2058425439236631E-2</v>
      </c>
      <c r="VJ55" s="255">
        <v>56035.216673543451</v>
      </c>
      <c r="VK55" s="255">
        <v>1136.2292640000001</v>
      </c>
      <c r="VL55" s="292">
        <v>1</v>
      </c>
      <c r="VM55" s="255">
        <v>411445.65724481287</v>
      </c>
      <c r="VN55" s="119">
        <v>467480.87391835632</v>
      </c>
      <c r="VO55" s="295">
        <v>757.48617600000011</v>
      </c>
      <c r="VP55" s="189">
        <v>-2.6004942857243894E-2</v>
      </c>
      <c r="VQ55" s="189">
        <v>-2.5669726378603985E-2</v>
      </c>
      <c r="VR55" s="263">
        <v>45478.416359720934</v>
      </c>
      <c r="VS55" s="263">
        <v>1136.2292640000001</v>
      </c>
      <c r="VT55" s="296">
        <v>2</v>
      </c>
      <c r="VU55" s="263">
        <v>411445.65724481287</v>
      </c>
      <c r="VV55" s="117">
        <v>456924.0736045338</v>
      </c>
      <c r="VW55" s="146">
        <v>757.48617600000011</v>
      </c>
      <c r="VX55" s="256">
        <v>9.2480237758570213E-2</v>
      </c>
      <c r="VY55" s="256">
        <v>9.6891464312169218E-2</v>
      </c>
      <c r="VZ55" s="255">
        <v>55779.428501220493</v>
      </c>
      <c r="WA55" s="255">
        <v>1136.2292640000001</v>
      </c>
      <c r="WB55" s="292">
        <v>2</v>
      </c>
      <c r="WC55" s="255">
        <v>169061.5450465302</v>
      </c>
      <c r="WD55" s="119">
        <v>224840.97354775068</v>
      </c>
      <c r="WE55" s="295">
        <v>757.48617600000011</v>
      </c>
      <c r="WF55" s="189">
        <v>4.1743452183483579E-3</v>
      </c>
      <c r="WG55" s="189">
        <v>4.1830699331155685E-3</v>
      </c>
      <c r="WH55" s="263">
        <v>51857.479865457324</v>
      </c>
      <c r="WI55" s="263">
        <v>1136.2292640000001</v>
      </c>
      <c r="WJ55" s="296">
        <v>1</v>
      </c>
      <c r="WK55" s="263">
        <v>411445.65724481287</v>
      </c>
      <c r="WL55" s="117">
        <v>463303.13711027021</v>
      </c>
      <c r="WM55" s="146">
        <v>757.48617600000011</v>
      </c>
      <c r="WN55" s="256">
        <v>-4.1088393649320321E-2</v>
      </c>
      <c r="WO55" s="256">
        <v>-4.0255709102049231E-2</v>
      </c>
      <c r="WP55" s="255">
        <v>27236.214449806546</v>
      </c>
      <c r="WQ55" s="255">
        <v>1136.2292640000001</v>
      </c>
      <c r="WR55" s="292">
        <v>2</v>
      </c>
      <c r="WS55" s="255">
        <v>411445.65724481287</v>
      </c>
      <c r="WT55" s="119">
        <v>438681.87169461942</v>
      </c>
      <c r="WU55" s="295">
        <v>757.48617600000011</v>
      </c>
      <c r="WV55" s="189">
        <v>-1.4481917236368973E-2</v>
      </c>
      <c r="WW55" s="189">
        <v>-1.437755865112289E-2</v>
      </c>
      <c r="WX55" s="263">
        <v>39167.389906201744</v>
      </c>
      <c r="WY55" s="263">
        <v>1136.2292640000001</v>
      </c>
      <c r="WZ55" s="296">
        <v>1</v>
      </c>
      <c r="XA55" s="263">
        <v>40138.908617160509</v>
      </c>
      <c r="XB55" s="117">
        <v>79306.29852336226</v>
      </c>
      <c r="XC55" s="146">
        <v>757.48617600000011</v>
      </c>
      <c r="XD55" s="256">
        <v>6.5822440587094411E-2</v>
      </c>
      <c r="XE55" s="256">
        <v>6.803706029542278E-2</v>
      </c>
      <c r="XF55" s="255">
        <v>53711.53547042935</v>
      </c>
      <c r="XG55" s="255">
        <v>1136.2292640000001</v>
      </c>
      <c r="XH55" s="292">
        <v>2</v>
      </c>
      <c r="XI55" s="255">
        <v>411445.65724481287</v>
      </c>
      <c r="XJ55" s="119">
        <v>465157.19271524221</v>
      </c>
      <c r="XK55" s="295">
        <v>757.48617600000011</v>
      </c>
      <c r="XL55" s="189">
        <v>-2.8851885336173685E-3</v>
      </c>
      <c r="XM55" s="189">
        <v>-2.8810303771631407E-3</v>
      </c>
      <c r="XN55" s="263">
        <v>51887.094920238625</v>
      </c>
      <c r="XO55" s="263">
        <v>1136.2292640000001</v>
      </c>
      <c r="XP55" s="296">
        <v>1</v>
      </c>
      <c r="XQ55" s="263">
        <v>119040.4196056088</v>
      </c>
      <c r="XR55" s="117">
        <v>170927.51452584742</v>
      </c>
      <c r="XS55" s="146">
        <v>757.48617600000011</v>
      </c>
      <c r="XT55" s="256">
        <v>-6.2417599661599909E-3</v>
      </c>
      <c r="XU55" s="256">
        <v>-6.2223206486357041E-3</v>
      </c>
      <c r="XV55" s="255">
        <v>46367.478680473912</v>
      </c>
      <c r="XW55" s="255">
        <v>1136.2292640000001</v>
      </c>
      <c r="XX55" s="292">
        <v>2</v>
      </c>
      <c r="XY55" s="255">
        <v>411445.65724481287</v>
      </c>
      <c r="XZ55" s="119">
        <v>457813.1359252868</v>
      </c>
      <c r="YA55" s="295">
        <v>757.48617600000011</v>
      </c>
      <c r="YB55" s="189">
        <v>4.0266951744079786E-2</v>
      </c>
      <c r="YC55" s="189">
        <v>4.1088657532886819E-2</v>
      </c>
      <c r="YD55" s="263">
        <v>31815.69477746783</v>
      </c>
      <c r="YE55" s="263">
        <v>1136.2292640000001</v>
      </c>
      <c r="YF55" s="296">
        <v>1</v>
      </c>
      <c r="YG55" s="263">
        <v>131113.86011322599</v>
      </c>
      <c r="YH55" s="117">
        <v>162929.55489069383</v>
      </c>
      <c r="YI55" s="146">
        <v>757.48617600000011</v>
      </c>
      <c r="YJ55" s="256">
        <v>2.7687846126516088E-2</v>
      </c>
      <c r="YK55" s="256">
        <v>2.8074716823304424E-2</v>
      </c>
      <c r="YL55" s="255">
        <v>53703.595304974486</v>
      </c>
      <c r="YM55" s="255">
        <v>1136.2292640000001</v>
      </c>
      <c r="YN55" s="292">
        <v>1</v>
      </c>
      <c r="YO55" s="255">
        <v>411445.65724481287</v>
      </c>
      <c r="YP55" s="119">
        <v>465149.25254978734</v>
      </c>
      <c r="YQ55" s="295">
        <v>757.48617600000011</v>
      </c>
      <c r="YR55" s="189">
        <v>-8.7374603318045585E-2</v>
      </c>
      <c r="YS55" s="189">
        <v>-8.3666230338909298E-2</v>
      </c>
      <c r="YT55" s="263">
        <v>43847.138135161651</v>
      </c>
      <c r="YU55" s="263">
        <v>1136.2292640000001</v>
      </c>
      <c r="YV55" s="296">
        <v>1</v>
      </c>
      <c r="YW55" s="263">
        <v>411445.65724481287</v>
      </c>
      <c r="YX55" s="117">
        <v>455292.79537997453</v>
      </c>
      <c r="YY55" s="146">
        <v>757.48617600000011</v>
      </c>
      <c r="YZ55" s="256">
        <v>6.316845078438188E-2</v>
      </c>
      <c r="ZA55" s="256">
        <v>6.5206258949033646E-2</v>
      </c>
      <c r="ZB55" s="255">
        <v>56549.08847250574</v>
      </c>
      <c r="ZC55" s="255">
        <v>1136.2292640000001</v>
      </c>
      <c r="ZD55" s="292">
        <v>1</v>
      </c>
      <c r="ZE55" s="255">
        <v>411445.65724481287</v>
      </c>
      <c r="ZF55" s="119">
        <v>467994.74571731861</v>
      </c>
      <c r="ZG55" s="295">
        <v>757.48617600000011</v>
      </c>
      <c r="ZH55" s="189">
        <v>-4.2102794616122298E-2</v>
      </c>
      <c r="ZI55" s="189">
        <v>-4.122878101263372E-2</v>
      </c>
      <c r="ZJ55" s="263">
        <v>43226.076826739853</v>
      </c>
      <c r="ZK55" s="263">
        <v>1136.2292640000001</v>
      </c>
      <c r="ZL55" s="296">
        <v>1</v>
      </c>
      <c r="ZM55" s="263">
        <v>159154.88877559814</v>
      </c>
      <c r="ZN55" s="117">
        <v>202380.96560233799</v>
      </c>
      <c r="ZO55" s="146">
        <v>757.48617600000011</v>
      </c>
      <c r="ZP55" s="256">
        <v>1.4093106274535999E-2</v>
      </c>
      <c r="ZQ55" s="256">
        <v>1.4192882263650564E-2</v>
      </c>
      <c r="ZR55" s="255">
        <v>38733.381092606651</v>
      </c>
      <c r="ZS55" s="255">
        <v>1136.2292640000001</v>
      </c>
      <c r="ZT55" s="292">
        <v>1</v>
      </c>
      <c r="ZU55" s="255">
        <v>411445.65724481287</v>
      </c>
      <c r="ZV55" s="119">
        <v>450179.03833741951</v>
      </c>
      <c r="ZW55" s="295">
        <v>757.48617600000011</v>
      </c>
      <c r="ZX55" s="189">
        <v>-5.5244983076054535E-2</v>
      </c>
      <c r="ZY55" s="189">
        <v>-5.3746696489359813E-2</v>
      </c>
      <c r="ZZ55" s="263">
        <v>45120.826848293196</v>
      </c>
      <c r="AAA55" s="263">
        <v>1136.2292640000001</v>
      </c>
      <c r="AAB55" s="296">
        <v>1</v>
      </c>
      <c r="AAC55" s="263">
        <v>137879.02136083174</v>
      </c>
      <c r="AAD55" s="117">
        <v>182999.84820912493</v>
      </c>
      <c r="AAE55" s="146">
        <v>757.48617600000011</v>
      </c>
      <c r="AAF55" s="256">
        <v>8.0623311504551778E-2</v>
      </c>
      <c r="AAG55" s="256">
        <v>8.3962503448548498E-2</v>
      </c>
      <c r="AAH55" s="255">
        <v>66682.207852224805</v>
      </c>
      <c r="AAI55" s="255">
        <v>1136.2292640000001</v>
      </c>
      <c r="AAJ55" s="292">
        <v>1</v>
      </c>
      <c r="AAK55" s="255">
        <v>411445.65724481287</v>
      </c>
      <c r="AAL55" s="119">
        <v>478127.86509703769</v>
      </c>
      <c r="AAM55" s="295">
        <v>757.48617600000011</v>
      </c>
      <c r="AAN55" s="189">
        <v>8.7712565127653509E-3</v>
      </c>
      <c r="AAO55" s="189">
        <v>8.8098366995794652E-3</v>
      </c>
      <c r="AAP55" s="263">
        <v>37952.83064467879</v>
      </c>
      <c r="AAQ55" s="263">
        <v>1136.2292640000001</v>
      </c>
      <c r="AAR55" s="296">
        <v>2</v>
      </c>
      <c r="AAS55" s="263">
        <v>411445.65724481287</v>
      </c>
      <c r="AAT55" s="117">
        <v>449398.48788949166</v>
      </c>
      <c r="AAU55" s="146">
        <v>757.48617600000011</v>
      </c>
      <c r="AAV55" s="256">
        <v>-1.5518534419296327E-2</v>
      </c>
      <c r="AAW55" s="256">
        <v>-1.5398742429932999E-2</v>
      </c>
      <c r="AAX55" s="255">
        <v>45785.81013499105</v>
      </c>
      <c r="AAY55" s="255">
        <v>1136.2292640000001</v>
      </c>
      <c r="AAZ55" s="292">
        <v>2</v>
      </c>
      <c r="ABA55" s="255">
        <v>411445.65724481287</v>
      </c>
      <c r="ABB55" s="119">
        <v>457231.46737980394</v>
      </c>
      <c r="ABC55" s="295">
        <v>757.48617600000011</v>
      </c>
      <c r="ABD55" s="189">
        <v>4.0392432238059699E-3</v>
      </c>
      <c r="ABE55" s="189">
        <v>4.0474119615194759E-3</v>
      </c>
      <c r="ABF55" s="263">
        <v>49846.878086531491</v>
      </c>
      <c r="ABG55" s="263">
        <v>1136.2292640000001</v>
      </c>
      <c r="ABH55" s="296">
        <v>2</v>
      </c>
      <c r="ABI55" s="263">
        <v>411445.65724481287</v>
      </c>
      <c r="ABJ55" s="117">
        <v>461292.53533134435</v>
      </c>
      <c r="ABK55" s="146">
        <v>757.48617600000011</v>
      </c>
      <c r="ABL55" s="256">
        <v>-2.9439927858629474E-2</v>
      </c>
      <c r="ABM55" s="256">
        <v>-2.9010794709947274E-2</v>
      </c>
      <c r="ABN55" s="255">
        <v>48394.8562008515</v>
      </c>
      <c r="ABO55" s="255">
        <v>1136.2292640000001</v>
      </c>
      <c r="ABP55" s="292">
        <v>1</v>
      </c>
      <c r="ABQ55" s="255">
        <v>411445.65724481287</v>
      </c>
      <c r="ABR55" s="119">
        <v>459840.51344566437</v>
      </c>
      <c r="ABS55" s="295">
        <v>757.48617600000011</v>
      </c>
      <c r="ABT55" s="189">
        <v>3.2638975944470426E-2</v>
      </c>
      <c r="ABU55" s="189">
        <v>3.3177469981574559E-2</v>
      </c>
      <c r="ABV55" s="263">
        <v>74836.652285953591</v>
      </c>
      <c r="ABW55" s="263">
        <v>1136.2292640000001</v>
      </c>
      <c r="ABX55" s="296">
        <v>1</v>
      </c>
      <c r="ABY55" s="263">
        <v>143853.26738144431</v>
      </c>
      <c r="ABZ55" s="117">
        <v>218689.91966739792</v>
      </c>
      <c r="ACA55" s="146">
        <v>757.48617600000011</v>
      </c>
      <c r="ACB55" s="256">
        <v>1.8680489695282989E-2</v>
      </c>
      <c r="ACC55" s="256">
        <v>1.8856061595270424E-2</v>
      </c>
      <c r="ACD55" s="255">
        <v>45752.28311209823</v>
      </c>
      <c r="ACE55" s="255">
        <v>1136.2292640000001</v>
      </c>
      <c r="ACF55" s="292">
        <v>2</v>
      </c>
      <c r="ACG55" s="255">
        <v>411445.65724481287</v>
      </c>
      <c r="ACH55" s="119">
        <v>457197.9403569111</v>
      </c>
      <c r="ACI55" s="295">
        <v>757.48617600000011</v>
      </c>
      <c r="ACJ55" s="189">
        <v>0.10700517739687189</v>
      </c>
      <c r="ACK55" s="189">
        <v>0.11294001659656971</v>
      </c>
      <c r="ACL55" s="263">
        <v>61260.060728482436</v>
      </c>
      <c r="ACM55" s="263">
        <v>1136.2292640000001</v>
      </c>
      <c r="ACN55" s="296">
        <v>1</v>
      </c>
      <c r="ACO55" s="263">
        <v>411445.65724481287</v>
      </c>
      <c r="ACP55" s="117">
        <v>472705.71797329531</v>
      </c>
      <c r="ACQ55" s="146">
        <v>757.48617600000011</v>
      </c>
      <c r="ACR55" s="256">
        <v>5.9578989766710243E-2</v>
      </c>
      <c r="ACS55" s="256">
        <v>6.1389596585038397E-2</v>
      </c>
      <c r="ACT55" s="255">
        <v>65051.300570704036</v>
      </c>
      <c r="ACU55" s="255">
        <v>1136.2292640000001</v>
      </c>
      <c r="ACV55" s="292">
        <v>2</v>
      </c>
      <c r="ACW55" s="255">
        <v>411445.65724481287</v>
      </c>
      <c r="ACX55" s="119">
        <v>476496.95781551691</v>
      </c>
      <c r="ACY55" s="295">
        <v>757.48617600000011</v>
      </c>
      <c r="ACZ55" s="189">
        <v>1.6116827037356479E-2</v>
      </c>
      <c r="ADA55" s="189">
        <v>1.6247403644598757E-2</v>
      </c>
      <c r="ADB55" s="263">
        <v>38949.051671289002</v>
      </c>
      <c r="ADC55" s="263">
        <v>1136.2292640000001</v>
      </c>
      <c r="ADD55" s="296">
        <v>2</v>
      </c>
      <c r="ADE55" s="263">
        <v>411445.65724481287</v>
      </c>
      <c r="ADF55" s="117">
        <v>450394.7089161019</v>
      </c>
      <c r="ADG55" s="146">
        <v>757.48617600000011</v>
      </c>
      <c r="ADH55" s="256">
        <v>1.2871177579897333E-2</v>
      </c>
      <c r="ADI55" s="256">
        <v>1.2954367721246474E-2</v>
      </c>
      <c r="ADJ55" s="255">
        <v>39095.061557131092</v>
      </c>
      <c r="ADK55" s="255">
        <v>1136.2292640000001</v>
      </c>
      <c r="ADL55" s="292">
        <v>2</v>
      </c>
      <c r="ADM55" s="255">
        <v>411445.65724481287</v>
      </c>
      <c r="ADN55" s="119">
        <v>450540.71880194393</v>
      </c>
      <c r="ADO55" s="295">
        <v>757.48617600000011</v>
      </c>
      <c r="ADP55" s="189">
        <v>2.1066277585023207E-3</v>
      </c>
      <c r="ADQ55" s="189">
        <v>2.108848257740048E-3</v>
      </c>
      <c r="ADR55" s="263">
        <v>43569.585455345456</v>
      </c>
      <c r="ADS55" s="263">
        <v>1136.2292640000001</v>
      </c>
      <c r="ADT55" s="296">
        <v>2</v>
      </c>
      <c r="ADU55" s="263">
        <v>411445.65724481287</v>
      </c>
      <c r="ADV55" s="117">
        <v>455015.24270015833</v>
      </c>
    </row>
    <row r="56" spans="1:802" x14ac:dyDescent="0.35">
      <c r="A56" s="15">
        <v>46934</v>
      </c>
      <c r="B56" s="16">
        <v>1893.7154400000002</v>
      </c>
      <c r="C56" s="146">
        <v>757.48617600000011</v>
      </c>
      <c r="D56" s="256">
        <v>-1.5823570889367311E-2</v>
      </c>
      <c r="E56" s="256">
        <v>-1.5699035919408133E-2</v>
      </c>
      <c r="F56" s="255">
        <v>44492.358213318221</v>
      </c>
      <c r="G56" s="255">
        <v>1136.2292640000001</v>
      </c>
      <c r="H56" s="292">
        <v>2</v>
      </c>
      <c r="I56" s="255">
        <v>437268.62594350171</v>
      </c>
      <c r="J56" s="119">
        <v>481760.98415681993</v>
      </c>
      <c r="K56" s="295">
        <v>757.48617600000011</v>
      </c>
      <c r="L56" s="189">
        <v>4.6701790045094602E-2</v>
      </c>
      <c r="M56" s="189">
        <v>4.7809495262274293E-2</v>
      </c>
      <c r="N56" s="263">
        <v>58161.463813953567</v>
      </c>
      <c r="O56" s="263">
        <v>1136.2292640000001</v>
      </c>
      <c r="P56" s="296">
        <v>2</v>
      </c>
      <c r="Q56" s="263">
        <v>437268.62594350171</v>
      </c>
      <c r="R56" s="117">
        <v>495430.08975745528</v>
      </c>
      <c r="S56" s="146">
        <v>757.48617600000011</v>
      </c>
      <c r="T56" s="256">
        <v>3.0529568855239976E-2</v>
      </c>
      <c r="U56" s="256">
        <v>3.1000375098918287E-2</v>
      </c>
      <c r="V56" s="255">
        <v>42375.285936343207</v>
      </c>
      <c r="W56" s="255">
        <v>1136.2292640000001</v>
      </c>
      <c r="X56" s="292">
        <v>2</v>
      </c>
      <c r="Y56" s="255">
        <v>437268.62594350171</v>
      </c>
      <c r="Z56" s="119">
        <v>479643.91187984491</v>
      </c>
      <c r="AA56" s="295">
        <v>757.48617600000011</v>
      </c>
      <c r="AB56" s="189">
        <v>9.7244250005031091E-2</v>
      </c>
      <c r="AC56" s="189">
        <v>0.10212953589291618</v>
      </c>
      <c r="AD56" s="263">
        <v>56042.015982621022</v>
      </c>
      <c r="AE56" s="263">
        <v>1136.2292640000001</v>
      </c>
      <c r="AF56" s="296">
        <v>2</v>
      </c>
      <c r="AG56" s="263">
        <v>437268.62594350171</v>
      </c>
      <c r="AH56" s="117">
        <v>493310.64192612271</v>
      </c>
      <c r="AI56" s="146">
        <v>757.48617600000011</v>
      </c>
      <c r="AJ56" s="256">
        <v>-3.0573627608532387E-2</v>
      </c>
      <c r="AK56" s="256">
        <v>-3.0110981170748397E-2</v>
      </c>
      <c r="AL56" s="255">
        <v>42881.026382745222</v>
      </c>
      <c r="AM56" s="255">
        <v>1136.2292640000001</v>
      </c>
      <c r="AN56" s="292">
        <v>1</v>
      </c>
      <c r="AO56" s="255">
        <v>125433.46067808385</v>
      </c>
      <c r="AP56" s="119">
        <v>168314.48706082907</v>
      </c>
      <c r="AQ56" s="295">
        <v>757.48617600000011</v>
      </c>
      <c r="AR56" s="189">
        <v>-1.8872848682601001E-2</v>
      </c>
      <c r="AS56" s="189">
        <v>-1.8695871576756118E-2</v>
      </c>
      <c r="AT56" s="263">
        <v>48354.939050414381</v>
      </c>
      <c r="AU56" s="263">
        <v>1136.2292640000001</v>
      </c>
      <c r="AV56" s="296">
        <v>1</v>
      </c>
      <c r="AW56" s="263">
        <v>437268.62594350171</v>
      </c>
      <c r="AX56" s="117">
        <v>485623.56499391608</v>
      </c>
      <c r="AY56" s="146">
        <v>757.48617600000011</v>
      </c>
      <c r="AZ56" s="256">
        <v>-4.5315989885251061E-2</v>
      </c>
      <c r="BA56" s="256">
        <v>-4.4304555978524895E-2</v>
      </c>
      <c r="BB56" s="255">
        <v>55563.597644628244</v>
      </c>
      <c r="BC56" s="255">
        <v>1136.2292640000001</v>
      </c>
      <c r="BD56" s="292">
        <v>2</v>
      </c>
      <c r="BE56" s="255">
        <v>205744.91636520592</v>
      </c>
      <c r="BF56" s="119">
        <v>261308.51400983415</v>
      </c>
      <c r="BG56" s="295">
        <v>757.48617600000011</v>
      </c>
      <c r="BH56" s="189">
        <v>-7.0079424047723535E-2</v>
      </c>
      <c r="BI56" s="189">
        <v>-6.7680231644525191E-2</v>
      </c>
      <c r="BJ56" s="263">
        <v>39182.051785327683</v>
      </c>
      <c r="BK56" s="263">
        <v>1136.2292640000001</v>
      </c>
      <c r="BL56" s="296">
        <v>2</v>
      </c>
      <c r="BM56" s="263">
        <v>437268.62594350171</v>
      </c>
      <c r="BN56" s="117">
        <v>476450.67772882938</v>
      </c>
      <c r="BO56" s="146">
        <v>757.48617600000011</v>
      </c>
      <c r="BP56" s="256">
        <v>1.8862945297297231E-2</v>
      </c>
      <c r="BQ56" s="256">
        <v>1.9041974551269103E-2</v>
      </c>
      <c r="BR56" s="255">
        <v>41463.187731138358</v>
      </c>
      <c r="BS56" s="255">
        <v>1136.2292640000001</v>
      </c>
      <c r="BT56" s="292">
        <v>1</v>
      </c>
      <c r="BU56" s="255">
        <v>437268.62594350171</v>
      </c>
      <c r="BV56" s="119">
        <v>478731.81367464009</v>
      </c>
      <c r="BW56" s="295">
        <v>757.48617600000011</v>
      </c>
      <c r="BX56" s="189">
        <v>1.8786566004709834E-2</v>
      </c>
      <c r="BY56" s="189">
        <v>1.8964143818501977E-2</v>
      </c>
      <c r="BZ56" s="263">
        <v>72383.773128646164</v>
      </c>
      <c r="CA56" s="263">
        <v>1136.2292640000001</v>
      </c>
      <c r="CB56" s="296">
        <v>2</v>
      </c>
      <c r="CC56" s="263">
        <v>437268.62594350171</v>
      </c>
      <c r="CD56" s="117">
        <v>509652.39907214791</v>
      </c>
      <c r="CE56" s="146">
        <v>757.48617600000011</v>
      </c>
      <c r="CF56" s="256">
        <v>2.6207170192662627E-2</v>
      </c>
      <c r="CG56" s="256">
        <v>2.6553597752010383E-2</v>
      </c>
      <c r="CH56" s="255">
        <v>40385.753473381505</v>
      </c>
      <c r="CI56" s="255">
        <v>1136.2292640000001</v>
      </c>
      <c r="CJ56" s="292">
        <v>1</v>
      </c>
      <c r="CK56" s="255">
        <v>163792.99384718668</v>
      </c>
      <c r="CL56" s="119">
        <v>204178.74732056819</v>
      </c>
      <c r="CM56" s="295">
        <v>757.48617600000011</v>
      </c>
      <c r="CN56" s="189">
        <v>-4.4219743083362831E-3</v>
      </c>
      <c r="CO56" s="189">
        <v>-4.4122117751359546E-3</v>
      </c>
      <c r="CP56" s="263">
        <v>86544.155566008834</v>
      </c>
      <c r="CQ56" s="263">
        <v>1136.2292640000001</v>
      </c>
      <c r="CR56" s="296">
        <v>2</v>
      </c>
      <c r="CS56" s="263">
        <v>437268.62594350171</v>
      </c>
      <c r="CT56" s="117">
        <v>523812.78150951053</v>
      </c>
      <c r="CU56" s="146">
        <v>757.48617600000011</v>
      </c>
      <c r="CV56" s="256">
        <v>2.5073835217240666E-2</v>
      </c>
      <c r="CW56" s="256">
        <v>2.5390827683985817E-2</v>
      </c>
      <c r="CX56" s="255">
        <v>67383.959420978426</v>
      </c>
      <c r="CY56" s="255">
        <v>1136.2292640000001</v>
      </c>
      <c r="CZ56" s="292">
        <v>2</v>
      </c>
      <c r="DA56" s="255">
        <v>155945.9941911042</v>
      </c>
      <c r="DB56" s="119">
        <v>223329.95361208264</v>
      </c>
      <c r="DC56" s="295">
        <v>757.48617600000011</v>
      </c>
      <c r="DD56" s="189">
        <v>3.203673862487811E-2</v>
      </c>
      <c r="DE56" s="189">
        <v>3.2555439275242515E-2</v>
      </c>
      <c r="DF56" s="263">
        <v>36807.158834125221</v>
      </c>
      <c r="DG56" s="263">
        <v>1136.2292640000001</v>
      </c>
      <c r="DH56" s="296">
        <v>2</v>
      </c>
      <c r="DI56" s="263">
        <v>437268.62594350171</v>
      </c>
      <c r="DJ56" s="117">
        <v>474075.78477762692</v>
      </c>
      <c r="DK56" s="146">
        <v>757.48617600000011</v>
      </c>
      <c r="DL56" s="256">
        <v>4.3640232666822751E-2</v>
      </c>
      <c r="DM56" s="256">
        <v>4.4606471992655994E-2</v>
      </c>
      <c r="DN56" s="255">
        <v>45413.177762810861</v>
      </c>
      <c r="DO56" s="255">
        <v>1136.2292640000001</v>
      </c>
      <c r="DP56" s="292">
        <v>2</v>
      </c>
      <c r="DQ56" s="255">
        <v>437268.62594350171</v>
      </c>
      <c r="DR56" s="119">
        <v>482681.80370631255</v>
      </c>
      <c r="DS56" s="295">
        <v>757.48617600000011</v>
      </c>
      <c r="DT56" s="189">
        <v>9.127682259340365E-3</v>
      </c>
      <c r="DU56" s="189">
        <v>9.169466585645436E-3</v>
      </c>
      <c r="DV56" s="263">
        <v>36232.05926427638</v>
      </c>
      <c r="DW56" s="263">
        <v>1136.2292640000001</v>
      </c>
      <c r="DX56" s="296">
        <v>1</v>
      </c>
      <c r="DY56" s="263">
        <v>437268.62594350171</v>
      </c>
      <c r="DZ56" s="117">
        <v>473500.68520777812</v>
      </c>
      <c r="EA56" s="146">
        <v>757.48617600000011</v>
      </c>
      <c r="EB56" s="256">
        <v>-7.5588224831634786E-3</v>
      </c>
      <c r="EC56" s="256">
        <v>-7.5303264285736526E-3</v>
      </c>
      <c r="ED56" s="255">
        <v>64873.977647083113</v>
      </c>
      <c r="EE56" s="255">
        <v>1136.2292640000001</v>
      </c>
      <c r="EF56" s="292">
        <v>1</v>
      </c>
      <c r="EG56" s="255">
        <v>201065.95288537187</v>
      </c>
      <c r="EH56" s="119">
        <v>265939.93053245498</v>
      </c>
      <c r="EI56" s="295">
        <v>757.48617600000011</v>
      </c>
      <c r="EJ56" s="189">
        <v>3.2378582179502895E-2</v>
      </c>
      <c r="EK56" s="189">
        <v>3.2908472034500313E-2</v>
      </c>
      <c r="EL56" s="263">
        <v>40591.03252661843</v>
      </c>
      <c r="EM56" s="263">
        <v>1136.2292640000001</v>
      </c>
      <c r="EN56" s="296">
        <v>1</v>
      </c>
      <c r="EO56" s="263">
        <v>437268.62594350171</v>
      </c>
      <c r="EP56" s="117">
        <v>477859.65847012016</v>
      </c>
      <c r="EQ56" s="146">
        <v>757.48617600000011</v>
      </c>
      <c r="ER56" s="256">
        <v>7.7361310694870039E-2</v>
      </c>
      <c r="ES56" s="256">
        <v>8.0432377651474152E-2</v>
      </c>
      <c r="ET56" s="255">
        <v>44712.103105727379</v>
      </c>
      <c r="EU56" s="255">
        <v>1136.2292640000001</v>
      </c>
      <c r="EV56" s="292">
        <v>1</v>
      </c>
      <c r="EW56" s="255">
        <v>437268.62594350171</v>
      </c>
      <c r="EX56" s="119">
        <v>481980.72904922906</v>
      </c>
      <c r="EY56" s="295">
        <v>757.48617600000011</v>
      </c>
      <c r="EZ56" s="189">
        <v>1.5594979625346984E-2</v>
      </c>
      <c r="FA56" s="189">
        <v>1.5717215917623983E-2</v>
      </c>
      <c r="FB56" s="263">
        <v>52593.203571914957</v>
      </c>
      <c r="FC56" s="263">
        <v>1136.2292640000001</v>
      </c>
      <c r="FD56" s="296">
        <v>1</v>
      </c>
      <c r="FE56" s="263">
        <v>437268.62594350171</v>
      </c>
      <c r="FF56" s="117">
        <v>489861.82951541664</v>
      </c>
      <c r="FG56" s="146">
        <v>757.48617600000011</v>
      </c>
      <c r="FH56" s="256">
        <v>5.5685875691488661E-2</v>
      </c>
      <c r="FI56" s="256">
        <v>5.7265518768801149E-2</v>
      </c>
      <c r="FJ56" s="255">
        <v>89798.168010673646</v>
      </c>
      <c r="FK56" s="255">
        <v>1136.2292640000001</v>
      </c>
      <c r="FL56" s="292">
        <v>1</v>
      </c>
      <c r="FM56" s="255">
        <v>437268.62594350171</v>
      </c>
      <c r="FN56" s="119">
        <v>527066.79395417531</v>
      </c>
      <c r="FO56" s="295">
        <v>757.48617600000011</v>
      </c>
      <c r="FP56" s="189">
        <v>-2.8510136951052114E-2</v>
      </c>
      <c r="FQ56" s="189">
        <v>-2.8107557929911597E-2</v>
      </c>
      <c r="FR56" s="263">
        <v>63615.339414527516</v>
      </c>
      <c r="FS56" s="263">
        <v>1136.2292640000001</v>
      </c>
      <c r="FT56" s="296">
        <v>2</v>
      </c>
      <c r="FU56" s="263">
        <v>180341.46701332202</v>
      </c>
      <c r="FV56" s="117">
        <v>243956.80642784954</v>
      </c>
      <c r="FW56" s="146">
        <v>757.48617600000011</v>
      </c>
      <c r="FX56" s="256">
        <v>5.7956825642468748E-2</v>
      </c>
      <c r="FY56" s="256">
        <v>5.9669244183834902E-2</v>
      </c>
      <c r="FZ56" s="255">
        <v>53469.150388848291</v>
      </c>
      <c r="GA56" s="255">
        <v>1136.2292640000001</v>
      </c>
      <c r="GB56" s="292">
        <v>2</v>
      </c>
      <c r="GC56" s="255">
        <v>161023.52255255976</v>
      </c>
      <c r="GD56" s="119">
        <v>214492.67294140806</v>
      </c>
      <c r="GE56" s="295">
        <v>757.48617600000011</v>
      </c>
      <c r="GF56" s="189">
        <v>-4.3399595201164022E-2</v>
      </c>
      <c r="GG56" s="189">
        <v>-4.2471310259881045E-2</v>
      </c>
      <c r="GH56" s="263">
        <v>34341.206686036843</v>
      </c>
      <c r="GI56" s="263">
        <v>1136.2292640000001</v>
      </c>
      <c r="GJ56" s="296">
        <v>2</v>
      </c>
      <c r="GK56" s="263">
        <v>437268.62594350171</v>
      </c>
      <c r="GL56" s="117">
        <v>471609.83262953855</v>
      </c>
      <c r="GM56" s="146">
        <v>757.48617600000011</v>
      </c>
      <c r="GN56" s="256">
        <v>5.2704375330134952E-2</v>
      </c>
      <c r="GO56" s="256">
        <v>5.4117975774464977E-2</v>
      </c>
      <c r="GP56" s="255">
        <v>53134.980987468836</v>
      </c>
      <c r="GQ56" s="255">
        <v>1136.2292640000001</v>
      </c>
      <c r="GR56" s="292">
        <v>2</v>
      </c>
      <c r="GS56" s="255">
        <v>151427.01202533743</v>
      </c>
      <c r="GT56" s="119">
        <v>204561.99301280628</v>
      </c>
      <c r="GU56" s="295">
        <v>757.48617600000011</v>
      </c>
      <c r="GV56" s="189">
        <v>-6.3012430631778249E-2</v>
      </c>
      <c r="GW56" s="189">
        <v>-6.1068197898906051E-2</v>
      </c>
      <c r="GX56" s="263">
        <v>40503.762101638858</v>
      </c>
      <c r="GY56" s="263">
        <v>1136.2292640000001</v>
      </c>
      <c r="GZ56" s="296">
        <v>1</v>
      </c>
      <c r="HA56" s="263">
        <v>143493.76734042473</v>
      </c>
      <c r="HB56" s="117">
        <v>183997.52944206359</v>
      </c>
      <c r="HC56" s="146">
        <v>757.48617600000011</v>
      </c>
      <c r="HD56" s="256">
        <v>3.2470656981178243E-2</v>
      </c>
      <c r="HE56" s="256">
        <v>3.3003581255725889E-2</v>
      </c>
      <c r="HF56" s="255">
        <v>36150.732678986322</v>
      </c>
      <c r="HG56" s="255">
        <v>1136.2292640000001</v>
      </c>
      <c r="HH56" s="292">
        <v>2</v>
      </c>
      <c r="HI56" s="255">
        <v>437268.62594350171</v>
      </c>
      <c r="HJ56" s="119">
        <v>473419.35862248804</v>
      </c>
      <c r="HK56" s="295">
        <v>757.48617600000011</v>
      </c>
      <c r="HL56" s="189">
        <v>-8.9627711562943857E-2</v>
      </c>
      <c r="HM56" s="189">
        <v>-8.5728505373541819E-2</v>
      </c>
      <c r="HN56" s="263">
        <v>44422.976854006331</v>
      </c>
      <c r="HO56" s="263">
        <v>1136.2292640000001</v>
      </c>
      <c r="HP56" s="296">
        <v>1</v>
      </c>
      <c r="HQ56" s="263">
        <v>127319.07404594532</v>
      </c>
      <c r="HR56" s="117">
        <v>171742.05089995166</v>
      </c>
      <c r="HS56" s="146">
        <v>757.48617600000011</v>
      </c>
      <c r="HT56" s="256">
        <v>-5.9933222042582814E-2</v>
      </c>
      <c r="HU56" s="256">
        <v>-5.817257520398067E-2</v>
      </c>
      <c r="HV56" s="255">
        <v>36056.426065012682</v>
      </c>
      <c r="HW56" s="255">
        <v>1136.2292640000001</v>
      </c>
      <c r="HX56" s="292">
        <v>2</v>
      </c>
      <c r="HY56" s="255">
        <v>437268.62594350171</v>
      </c>
      <c r="HZ56" s="119">
        <v>473325.05200851441</v>
      </c>
      <c r="IA56" s="295">
        <v>757.48617600000011</v>
      </c>
      <c r="IB56" s="189">
        <v>-1.3176119104760541E-2</v>
      </c>
      <c r="IC56" s="189">
        <v>-1.3089694046136469E-2</v>
      </c>
      <c r="ID56" s="263">
        <v>36568.231510235753</v>
      </c>
      <c r="IE56" s="263">
        <v>1136.2292640000001</v>
      </c>
      <c r="IF56" s="296">
        <v>2</v>
      </c>
      <c r="IG56" s="263">
        <v>247375.84377369913</v>
      </c>
      <c r="IH56" s="117">
        <v>283944.07528393489</v>
      </c>
      <c r="II56" s="146">
        <v>757.48617600000011</v>
      </c>
      <c r="IJ56" s="256">
        <v>-1.0788646262909388E-2</v>
      </c>
      <c r="IK56" s="256">
        <v>-1.0730657546087596E-2</v>
      </c>
      <c r="IL56" s="255">
        <v>45158.647264149302</v>
      </c>
      <c r="IM56" s="255">
        <v>1136.2292640000001</v>
      </c>
      <c r="IN56" s="292">
        <v>2</v>
      </c>
      <c r="IO56" s="255">
        <v>135735.19736160836</v>
      </c>
      <c r="IP56" s="119">
        <v>180893.84462575766</v>
      </c>
      <c r="IQ56" s="295">
        <v>757.48617600000011</v>
      </c>
      <c r="IR56" s="189">
        <v>3.9941207719256938E-2</v>
      </c>
      <c r="IS56" s="189">
        <v>4.0749584351914336E-2</v>
      </c>
      <c r="IT56" s="263">
        <v>57085.554619696799</v>
      </c>
      <c r="IU56" s="263">
        <v>1136.2292640000001</v>
      </c>
      <c r="IV56" s="296">
        <v>2</v>
      </c>
      <c r="IW56" s="263">
        <v>437268.62594350171</v>
      </c>
      <c r="IX56" s="117">
        <v>494354.18056319852</v>
      </c>
      <c r="IY56" s="146">
        <v>757.48617600000011</v>
      </c>
      <c r="IZ56" s="256">
        <v>6.8843595151599187E-3</v>
      </c>
      <c r="JA56" s="256">
        <v>6.908111191870292E-3</v>
      </c>
      <c r="JB56" s="255">
        <v>73317.169106942252</v>
      </c>
      <c r="JC56" s="255">
        <v>1136.2292640000001</v>
      </c>
      <c r="JD56" s="292">
        <v>2</v>
      </c>
      <c r="JE56" s="255">
        <v>437268.62594350171</v>
      </c>
      <c r="JF56" s="119">
        <v>510585.79505044397</v>
      </c>
      <c r="JG56" s="295">
        <v>757.48617600000011</v>
      </c>
      <c r="JH56" s="189">
        <v>-4.8502670193077399E-2</v>
      </c>
      <c r="JI56" s="189">
        <v>-4.7345204469801505E-2</v>
      </c>
      <c r="JJ56" s="263">
        <v>42769.16747401996</v>
      </c>
      <c r="JK56" s="263">
        <v>1136.2292640000001</v>
      </c>
      <c r="JL56" s="296">
        <v>1</v>
      </c>
      <c r="JM56" s="263">
        <v>90370.218283121081</v>
      </c>
      <c r="JN56" s="117">
        <v>133139.38575714105</v>
      </c>
      <c r="JO56" s="146">
        <v>757.48617600000011</v>
      </c>
      <c r="JP56" s="256">
        <v>-1.3579251378518595E-2</v>
      </c>
      <c r="JQ56" s="256">
        <v>-1.3487469258370965E-2</v>
      </c>
      <c r="JR56" s="255">
        <v>42138.283655175692</v>
      </c>
      <c r="JS56" s="255">
        <v>1136.2292640000001</v>
      </c>
      <c r="JT56" s="292">
        <v>2</v>
      </c>
      <c r="JU56" s="255">
        <v>147287.99190648165</v>
      </c>
      <c r="JV56" s="119">
        <v>189426.27556165733</v>
      </c>
      <c r="JW56" s="295">
        <v>757.48617600000011</v>
      </c>
      <c r="JX56" s="189">
        <v>-1.5261932552712801E-2</v>
      </c>
      <c r="JY56" s="189">
        <v>-1.5146059491329633E-2</v>
      </c>
      <c r="JZ56" s="263">
        <v>49511.165389503716</v>
      </c>
      <c r="KA56" s="263">
        <v>1136.2292640000001</v>
      </c>
      <c r="KB56" s="296">
        <v>1</v>
      </c>
      <c r="KC56" s="263">
        <v>437268.62594350171</v>
      </c>
      <c r="KD56" s="117">
        <v>486779.79133300541</v>
      </c>
      <c r="KE56" s="146">
        <v>757.48617600000011</v>
      </c>
      <c r="KF56" s="256">
        <v>-6.3503079566670714E-2</v>
      </c>
      <c r="KG56" s="256">
        <v>-6.1528770788505049E-2</v>
      </c>
      <c r="KH56" s="255">
        <v>35189.386476256906</v>
      </c>
      <c r="KI56" s="255">
        <v>1136.2292640000001</v>
      </c>
      <c r="KJ56" s="292">
        <v>1</v>
      </c>
      <c r="KK56" s="255">
        <v>129437.74922607446</v>
      </c>
      <c r="KL56" s="119">
        <v>164627.13570233138</v>
      </c>
      <c r="KM56" s="295">
        <v>757.48617600000011</v>
      </c>
      <c r="KN56" s="189">
        <v>3.3408186560458776E-2</v>
      </c>
      <c r="KO56" s="189">
        <v>3.3972506795862056E-2</v>
      </c>
      <c r="KP56" s="263">
        <v>42232.271281972113</v>
      </c>
      <c r="KQ56" s="263">
        <v>1136.2292640000001</v>
      </c>
      <c r="KR56" s="296">
        <v>1</v>
      </c>
      <c r="KS56" s="263">
        <v>133211.82132327164</v>
      </c>
      <c r="KT56" s="117">
        <v>175444.09260524376</v>
      </c>
      <c r="KU56" s="146">
        <v>757.48617600000011</v>
      </c>
      <c r="KV56" s="256">
        <v>-3.3964948107158425E-3</v>
      </c>
      <c r="KW56" s="256">
        <v>-3.3907332471023732E-3</v>
      </c>
      <c r="KX56" s="255">
        <v>64030.319044979653</v>
      </c>
      <c r="KY56" s="255">
        <v>1136.2292640000001</v>
      </c>
      <c r="KZ56" s="292">
        <v>1</v>
      </c>
      <c r="LA56" s="255">
        <v>437268.62594350171</v>
      </c>
      <c r="LB56" s="119">
        <v>501298.94498848135</v>
      </c>
      <c r="LC56" s="295">
        <v>757.48617600000011</v>
      </c>
      <c r="LD56" s="189">
        <v>-9.544506862557119E-4</v>
      </c>
      <c r="LE56" s="189">
        <v>-9.5399534307849532E-4</v>
      </c>
      <c r="LF56" s="263">
        <v>61029.983432617839</v>
      </c>
      <c r="LG56" s="263">
        <v>1136.2292640000001</v>
      </c>
      <c r="LH56" s="296">
        <v>2</v>
      </c>
      <c r="LI56" s="263">
        <v>437268.62594350171</v>
      </c>
      <c r="LJ56" s="117">
        <v>498298.60937611957</v>
      </c>
      <c r="LK56" s="146">
        <v>757.48617600000011</v>
      </c>
      <c r="LL56" s="256">
        <v>-7.3358766294000455E-2</v>
      </c>
      <c r="LM56" s="256">
        <v>-7.0732619600075486E-2</v>
      </c>
      <c r="LN56" s="255">
        <v>71239.419484729893</v>
      </c>
      <c r="LO56" s="255">
        <v>1136.2292640000001</v>
      </c>
      <c r="LP56" s="292">
        <v>1</v>
      </c>
      <c r="LQ56" s="255">
        <v>437268.62594350171</v>
      </c>
      <c r="LR56" s="119">
        <v>508508.04542823159</v>
      </c>
      <c r="LS56" s="295">
        <v>757.48617600000011</v>
      </c>
      <c r="LT56" s="189">
        <v>2.0923778230328656E-2</v>
      </c>
      <c r="LU56" s="189">
        <v>2.1144215251976739E-2</v>
      </c>
      <c r="LV56" s="263">
        <v>64074.758292486338</v>
      </c>
      <c r="LW56" s="263">
        <v>1136.2292640000001</v>
      </c>
      <c r="LX56" s="296">
        <v>1</v>
      </c>
      <c r="LY56" s="263">
        <v>126348.80697316224</v>
      </c>
      <c r="LZ56" s="117">
        <v>190423.56526564859</v>
      </c>
      <c r="MA56" s="146">
        <v>757.48617600000011</v>
      </c>
      <c r="MB56" s="256">
        <v>1.8274205379835252E-2</v>
      </c>
      <c r="MC56" s="256">
        <v>1.8442200436087131E-2</v>
      </c>
      <c r="MD56" s="255">
        <v>38747.291034613474</v>
      </c>
      <c r="ME56" s="255">
        <v>1136.2292640000001</v>
      </c>
      <c r="MF56" s="292">
        <v>2</v>
      </c>
      <c r="MG56" s="255">
        <v>437268.62594350171</v>
      </c>
      <c r="MH56" s="119">
        <v>476015.91697811522</v>
      </c>
      <c r="MI56" s="295">
        <v>757.48617600000011</v>
      </c>
      <c r="MJ56" s="189">
        <v>3.1116500147979041E-2</v>
      </c>
      <c r="MK56" s="189">
        <v>3.1605679100442874E-2</v>
      </c>
      <c r="ML56" s="263">
        <v>73672.687490885568</v>
      </c>
      <c r="MM56" s="263">
        <v>1136.2292640000001</v>
      </c>
      <c r="MN56" s="296">
        <v>1</v>
      </c>
      <c r="MO56" s="263">
        <v>437268.62594350171</v>
      </c>
      <c r="MP56" s="117">
        <v>510941.31343438727</v>
      </c>
      <c r="MQ56" s="146">
        <v>757.48617600000011</v>
      </c>
      <c r="MR56" s="256">
        <v>-8.7359053892976865E-3</v>
      </c>
      <c r="MS56" s="256">
        <v>-8.6978582405183857E-3</v>
      </c>
      <c r="MT56" s="255">
        <v>58630.455183363163</v>
      </c>
      <c r="MU56" s="255">
        <v>1136.2292640000001</v>
      </c>
      <c r="MV56" s="292">
        <v>2</v>
      </c>
      <c r="MW56" s="255">
        <v>317430.92286811623</v>
      </c>
      <c r="MX56" s="119">
        <v>376061.37805147941</v>
      </c>
      <c r="MY56" s="295">
        <v>757.48617600000011</v>
      </c>
      <c r="MZ56" s="189">
        <v>3.2225412003544708E-2</v>
      </c>
      <c r="NA56" s="189">
        <v>3.2750273378057582E-2</v>
      </c>
      <c r="NB56" s="263">
        <v>46118.570829414777</v>
      </c>
      <c r="NC56" s="263">
        <v>1136.2292640000001</v>
      </c>
      <c r="ND56" s="296">
        <v>1</v>
      </c>
      <c r="NE56" s="263">
        <v>437268.62594350171</v>
      </c>
      <c r="NF56" s="117">
        <v>483387.19677291648</v>
      </c>
      <c r="NG56" s="146">
        <v>757.48617600000011</v>
      </c>
      <c r="NH56" s="256">
        <v>2.4544678413561137E-2</v>
      </c>
      <c r="NI56" s="256">
        <v>2.4848378684033223E-2</v>
      </c>
      <c r="NJ56" s="255">
        <v>64308.127105316205</v>
      </c>
      <c r="NK56" s="255">
        <v>1136.2292640000001</v>
      </c>
      <c r="NL56" s="292">
        <v>2</v>
      </c>
      <c r="NM56" s="255">
        <v>129437.74922607446</v>
      </c>
      <c r="NN56" s="119">
        <v>193745.87633139067</v>
      </c>
      <c r="NO56" s="295">
        <v>757.48617600000011</v>
      </c>
      <c r="NP56" s="189">
        <v>-1.3828542820238286E-2</v>
      </c>
      <c r="NQ56" s="189">
        <v>-1.3733367737967295E-2</v>
      </c>
      <c r="NR56" s="263">
        <v>62353.74237895893</v>
      </c>
      <c r="NS56" s="263">
        <v>1136.2292640000001</v>
      </c>
      <c r="NT56" s="296">
        <v>2</v>
      </c>
      <c r="NU56" s="263">
        <v>437268.62594350171</v>
      </c>
      <c r="NV56" s="117">
        <v>499622.36832246062</v>
      </c>
      <c r="NW56" s="146">
        <v>757.48617600000011</v>
      </c>
      <c r="NX56" s="256">
        <v>1.9471149468365957E-2</v>
      </c>
      <c r="NY56" s="256">
        <v>1.9661948646989336E-2</v>
      </c>
      <c r="NZ56" s="255">
        <v>43563.117859278333</v>
      </c>
      <c r="OA56" s="255">
        <v>1136.2292640000001</v>
      </c>
      <c r="OB56" s="292">
        <v>2</v>
      </c>
      <c r="OC56" s="255">
        <v>437268.62594350171</v>
      </c>
      <c r="OD56" s="119">
        <v>480831.74380278005</v>
      </c>
      <c r="OE56" s="295">
        <v>757.48617600000011</v>
      </c>
      <c r="OF56" s="189">
        <v>-2.1900784572481093E-2</v>
      </c>
      <c r="OG56" s="189">
        <v>-2.166270361074174E-2</v>
      </c>
      <c r="OH56" s="263">
        <v>47223.507922123543</v>
      </c>
      <c r="OI56" s="263">
        <v>1136.2292640000001</v>
      </c>
      <c r="OJ56" s="296">
        <v>2</v>
      </c>
      <c r="OK56" s="263">
        <v>437268.62594350171</v>
      </c>
      <c r="OL56" s="117">
        <v>484492.13386562525</v>
      </c>
      <c r="OM56" s="146">
        <v>757.48617600000011</v>
      </c>
      <c r="ON56" s="256">
        <v>-6.6671333639085284E-2</v>
      </c>
      <c r="OO56" s="256">
        <v>-6.449738094349089E-2</v>
      </c>
      <c r="OP56" s="255">
        <v>48975.54706937317</v>
      </c>
      <c r="OQ56" s="255">
        <v>1136.2292640000001</v>
      </c>
      <c r="OR56" s="292">
        <v>1</v>
      </c>
      <c r="OS56" s="255">
        <v>140116.92098401955</v>
      </c>
      <c r="OT56" s="119">
        <v>189092.46805339272</v>
      </c>
      <c r="OU56" s="295">
        <v>757.48617600000011</v>
      </c>
      <c r="OV56" s="189">
        <v>-2.0345666786185344E-2</v>
      </c>
      <c r="OW56" s="189">
        <v>-2.0140090265439059E-2</v>
      </c>
      <c r="OX56" s="263">
        <v>36744.872118278174</v>
      </c>
      <c r="OY56" s="263">
        <v>1136.2292640000001</v>
      </c>
      <c r="OZ56" s="296">
        <v>1</v>
      </c>
      <c r="PA56" s="263">
        <v>437268.62594350171</v>
      </c>
      <c r="PB56" s="117">
        <v>474013.49806177989</v>
      </c>
      <c r="PC56" s="146">
        <v>757.48617600000011</v>
      </c>
      <c r="PD56" s="256">
        <v>7.4376383137366303E-2</v>
      </c>
      <c r="PE56" s="256">
        <v>7.7212173702102982E-2</v>
      </c>
      <c r="PF56" s="255">
        <v>63461.295883059909</v>
      </c>
      <c r="PG56" s="255">
        <v>1136.2292640000001</v>
      </c>
      <c r="PH56" s="292">
        <v>1</v>
      </c>
      <c r="PI56" s="255">
        <v>161023.52255255976</v>
      </c>
      <c r="PJ56" s="119">
        <v>224484.81843561967</v>
      </c>
      <c r="PK56" s="295">
        <v>757.48617600000011</v>
      </c>
      <c r="PL56" s="189">
        <v>5.9296038105609503E-2</v>
      </c>
      <c r="PM56" s="189">
        <v>6.1089317119899622E-2</v>
      </c>
      <c r="PN56" s="263">
        <v>62381.405039482532</v>
      </c>
      <c r="PO56" s="263">
        <v>1136.2292640000001</v>
      </c>
      <c r="PP56" s="296">
        <v>2</v>
      </c>
      <c r="PQ56" s="263">
        <v>205744.91636520592</v>
      </c>
      <c r="PR56" s="117">
        <v>268126.32140468847</v>
      </c>
      <c r="PS56" s="146">
        <v>757.48617600000011</v>
      </c>
      <c r="PT56" s="256">
        <v>-9.7451529158424047E-2</v>
      </c>
      <c r="PU56" s="256">
        <v>-9.2853689364707059E-2</v>
      </c>
      <c r="PV56" s="255">
        <v>58321.359719548738</v>
      </c>
      <c r="PW56" s="255">
        <v>1136.2292640000001</v>
      </c>
      <c r="PX56" s="292">
        <v>1</v>
      </c>
      <c r="PY56" s="255">
        <v>141756.1667880998</v>
      </c>
      <c r="PZ56" s="119">
        <v>200077.52650764852</v>
      </c>
      <c r="QA56" s="295">
        <v>757.48617600000011</v>
      </c>
      <c r="QB56" s="189">
        <v>4.2077690441237728E-2</v>
      </c>
      <c r="QC56" s="189">
        <v>4.2975504830417011E-2</v>
      </c>
      <c r="QD56" s="263">
        <v>49495.119497259744</v>
      </c>
      <c r="QE56" s="263">
        <v>1136.2292640000001</v>
      </c>
      <c r="QF56" s="296">
        <v>1</v>
      </c>
      <c r="QG56" s="263">
        <v>201065.95288537187</v>
      </c>
      <c r="QH56" s="117">
        <v>250561.0723826316</v>
      </c>
      <c r="QI56" s="146">
        <v>757.48617600000011</v>
      </c>
      <c r="QJ56" s="256">
        <v>4.6493930014869116E-2</v>
      </c>
      <c r="QK56" s="256">
        <v>4.7591720183070008E-2</v>
      </c>
      <c r="QL56" s="255">
        <v>58239.777243392411</v>
      </c>
      <c r="QM56" s="255">
        <v>1136.2292640000001</v>
      </c>
      <c r="QN56" s="292">
        <v>1</v>
      </c>
      <c r="QO56" s="255">
        <v>437268.62594350171</v>
      </c>
      <c r="QP56" s="119">
        <v>495508.40318689414</v>
      </c>
      <c r="QQ56" s="295">
        <v>757.48617600000011</v>
      </c>
      <c r="QR56" s="189">
        <v>5.8174707644374483E-2</v>
      </c>
      <c r="QS56" s="189">
        <v>5.9900152194552136E-2</v>
      </c>
      <c r="QT56" s="263">
        <v>47967.468184375837</v>
      </c>
      <c r="QU56" s="263">
        <v>1136.2292640000001</v>
      </c>
      <c r="QV56" s="296">
        <v>2</v>
      </c>
      <c r="QW56" s="263">
        <v>437268.62594350171</v>
      </c>
      <c r="QX56" s="117">
        <v>485236.09412787756</v>
      </c>
      <c r="QY56" s="146">
        <v>757.48617600000011</v>
      </c>
      <c r="QZ56" s="256">
        <v>1.2472263806575949E-2</v>
      </c>
      <c r="RA56" s="256">
        <v>1.2550366858328221E-2</v>
      </c>
      <c r="RB56" s="255">
        <v>35642.043568584049</v>
      </c>
      <c r="RC56" s="255">
        <v>1136.2292640000001</v>
      </c>
      <c r="RD56" s="292">
        <v>1</v>
      </c>
      <c r="RE56" s="255">
        <v>437268.62594350171</v>
      </c>
      <c r="RF56" s="119">
        <v>472910.66951208573</v>
      </c>
      <c r="RG56" s="295">
        <v>757.48617600000011</v>
      </c>
      <c r="RH56" s="189">
        <v>-2.0087366086435328E-3</v>
      </c>
      <c r="RI56" s="189">
        <v>-2.0067204474669698E-3</v>
      </c>
      <c r="RJ56" s="263">
        <v>45654.981244057657</v>
      </c>
      <c r="RK56" s="263">
        <v>1136.2292640000001</v>
      </c>
      <c r="RL56" s="296">
        <v>2</v>
      </c>
      <c r="RM56" s="263">
        <v>437268.62594350171</v>
      </c>
      <c r="RN56" s="117">
        <v>482923.60718755936</v>
      </c>
      <c r="RO56" s="146">
        <v>757.48617600000011</v>
      </c>
      <c r="RP56" s="256">
        <v>2.1543411511513417E-2</v>
      </c>
      <c r="RQ56" s="256">
        <v>2.1777146264945424E-2</v>
      </c>
      <c r="RR56" s="255">
        <v>45837.293163774921</v>
      </c>
      <c r="RS56" s="255">
        <v>1136.2292640000001</v>
      </c>
      <c r="RT56" s="292">
        <v>2</v>
      </c>
      <c r="RU56" s="255">
        <v>437268.62594350171</v>
      </c>
      <c r="RV56" s="119">
        <v>483105.91910727666</v>
      </c>
      <c r="RW56" s="295">
        <v>757.48617600000011</v>
      </c>
      <c r="RX56" s="189">
        <v>-2.5413545762453218E-2</v>
      </c>
      <c r="RY56" s="189">
        <v>-2.5093339865562281E-2</v>
      </c>
      <c r="RZ56" s="263">
        <v>56463.053336839388</v>
      </c>
      <c r="SA56" s="263">
        <v>1136.2292640000001</v>
      </c>
      <c r="SB56" s="296">
        <v>1</v>
      </c>
      <c r="SC56" s="263">
        <v>437268.62594350171</v>
      </c>
      <c r="SD56" s="117">
        <v>493731.67928034108</v>
      </c>
      <c r="SE56" s="146">
        <v>757.48617600000011</v>
      </c>
      <c r="SF56" s="256">
        <v>-7.5159103818398423E-2</v>
      </c>
      <c r="SG56" s="256">
        <v>-7.2404109460778021E-2</v>
      </c>
      <c r="SH56" s="255">
        <v>42384.362724729457</v>
      </c>
      <c r="SI56" s="255">
        <v>1136.2292640000001</v>
      </c>
      <c r="SJ56" s="292">
        <v>2</v>
      </c>
      <c r="SK56" s="255">
        <v>205744.91636520592</v>
      </c>
      <c r="SL56" s="119">
        <v>248129.27908993539</v>
      </c>
      <c r="SM56" s="295">
        <v>757.48617600000011</v>
      </c>
      <c r="SN56" s="189">
        <v>-0.1249584901944653</v>
      </c>
      <c r="SO56" s="189">
        <v>-0.11746646438028352</v>
      </c>
      <c r="SP56" s="263">
        <v>32877.601388018906</v>
      </c>
      <c r="SQ56" s="263">
        <v>1136.2292640000001</v>
      </c>
      <c r="SR56" s="296">
        <v>1</v>
      </c>
      <c r="SS56" s="263">
        <v>141756.1667880998</v>
      </c>
      <c r="ST56" s="117">
        <v>174633.7681761187</v>
      </c>
      <c r="SU56" s="146">
        <v>757.48617600000011</v>
      </c>
      <c r="SV56" s="256">
        <v>-2.6125989287994967E-2</v>
      </c>
      <c r="SW56" s="256">
        <v>-2.5787658442826822E-2</v>
      </c>
      <c r="SX56" s="255">
        <v>38059.82300672667</v>
      </c>
      <c r="SY56" s="255">
        <v>1136.2292640000001</v>
      </c>
      <c r="SZ56" s="292">
        <v>1</v>
      </c>
      <c r="TA56" s="255">
        <v>437268.62594350171</v>
      </c>
      <c r="TB56" s="119">
        <v>475328.4489502284</v>
      </c>
      <c r="TC56" s="295">
        <v>757.48617600000011</v>
      </c>
      <c r="TD56" s="189">
        <v>-7.2423650026246469E-2</v>
      </c>
      <c r="TE56" s="189">
        <v>-6.9863240133481219E-2</v>
      </c>
      <c r="TF56" s="263">
        <v>36050.283890204752</v>
      </c>
      <c r="TG56" s="263">
        <v>1136.2292640000001</v>
      </c>
      <c r="TH56" s="296">
        <v>1</v>
      </c>
      <c r="TI56" s="263">
        <v>437268.62594350171</v>
      </c>
      <c r="TJ56" s="117">
        <v>473318.90983370645</v>
      </c>
      <c r="TK56" s="146">
        <v>757.48617600000011</v>
      </c>
      <c r="TL56" s="256">
        <v>-3.0344990179464282E-2</v>
      </c>
      <c r="TM56" s="256">
        <v>-2.9889202886559607E-2</v>
      </c>
      <c r="TN56" s="255">
        <v>58051.384161420749</v>
      </c>
      <c r="TO56" s="255">
        <v>1136.2292640000001</v>
      </c>
      <c r="TP56" s="292">
        <v>2</v>
      </c>
      <c r="TQ56" s="255">
        <v>437268.62594350171</v>
      </c>
      <c r="TR56" s="119">
        <v>495320.01010492246</v>
      </c>
      <c r="TS56" s="295">
        <v>757.48617600000011</v>
      </c>
      <c r="TT56" s="189">
        <v>6.6269119021418093E-3</v>
      </c>
      <c r="TU56" s="189">
        <v>6.6489184678211188E-3</v>
      </c>
      <c r="TV56" s="263">
        <v>65530.844373119689</v>
      </c>
      <c r="TW56" s="263">
        <v>1136.2292640000001</v>
      </c>
      <c r="TX56" s="296">
        <v>1</v>
      </c>
      <c r="TY56" s="263">
        <v>437268.62594350171</v>
      </c>
      <c r="TZ56" s="117">
        <v>502799.47031662142</v>
      </c>
      <c r="UA56" s="146">
        <v>757.48617600000011</v>
      </c>
      <c r="UB56" s="256">
        <v>1.8014417361096437E-3</v>
      </c>
      <c r="UC56" s="256">
        <v>1.8030653070504332E-3</v>
      </c>
      <c r="UD56" s="255">
        <v>45200.075145812654</v>
      </c>
      <c r="UE56" s="255">
        <v>1136.2292640000001</v>
      </c>
      <c r="UF56" s="292">
        <v>2</v>
      </c>
      <c r="UG56" s="255">
        <v>196651.83639496227</v>
      </c>
      <c r="UH56" s="119">
        <v>241851.91154077492</v>
      </c>
      <c r="UI56" s="295">
        <v>757.48617600000011</v>
      </c>
      <c r="UJ56" s="189">
        <v>-7.0973541110366981E-2</v>
      </c>
      <c r="UK56" s="189">
        <v>-6.8513462098958255E-2</v>
      </c>
      <c r="UL56" s="263">
        <v>50337.047971045169</v>
      </c>
      <c r="UM56" s="263">
        <v>1136.2292640000001</v>
      </c>
      <c r="UN56" s="296">
        <v>1</v>
      </c>
      <c r="UO56" s="263">
        <v>127319.07404594532</v>
      </c>
      <c r="UP56" s="117">
        <v>177656.1220169905</v>
      </c>
      <c r="UQ56" s="146">
        <v>757.48617600000011</v>
      </c>
      <c r="UR56" s="256">
        <v>-5.8984286323773331E-2</v>
      </c>
      <c r="US56" s="256">
        <v>-5.7278417337566001E-2</v>
      </c>
      <c r="UT56" s="255">
        <v>51423.221839072634</v>
      </c>
      <c r="UU56" s="255">
        <v>1136.2292640000001</v>
      </c>
      <c r="UV56" s="292">
        <v>1</v>
      </c>
      <c r="UW56" s="255">
        <v>437268.62594350171</v>
      </c>
      <c r="UX56" s="119">
        <v>488691.84778257436</v>
      </c>
      <c r="UY56" s="295">
        <v>757.48617600000011</v>
      </c>
      <c r="UZ56" s="189">
        <v>-7.4764298715860239E-2</v>
      </c>
      <c r="VA56" s="189">
        <v>-7.2037817567903395E-2</v>
      </c>
      <c r="VB56" s="263">
        <v>55556.324048286508</v>
      </c>
      <c r="VC56" s="263">
        <v>1136.2292640000001</v>
      </c>
      <c r="VD56" s="296">
        <v>1</v>
      </c>
      <c r="VE56" s="263">
        <v>126348.80697316224</v>
      </c>
      <c r="VF56" s="117">
        <v>181905.13102144876</v>
      </c>
      <c r="VG56" s="146">
        <v>757.48617600000011</v>
      </c>
      <c r="VH56" s="256">
        <v>5.1703863075797586E-2</v>
      </c>
      <c r="VI56" s="256">
        <v>5.3063845245375552E-2</v>
      </c>
      <c r="VJ56" s="255">
        <v>59766.146915399448</v>
      </c>
      <c r="VK56" s="255">
        <v>1136.2292640000001</v>
      </c>
      <c r="VL56" s="292">
        <v>1</v>
      </c>
      <c r="VM56" s="255">
        <v>437268.62594350171</v>
      </c>
      <c r="VN56" s="119">
        <v>497034.77285890118</v>
      </c>
      <c r="VO56" s="295">
        <v>757.48617600000011</v>
      </c>
      <c r="VP56" s="189">
        <v>-2.2292553488761552E-2</v>
      </c>
      <c r="VQ56" s="189">
        <v>-2.2045910683893721E-2</v>
      </c>
      <c r="VR56" s="263">
        <v>45233.289430609591</v>
      </c>
      <c r="VS56" s="263">
        <v>1136.2292640000001</v>
      </c>
      <c r="VT56" s="296">
        <v>2</v>
      </c>
      <c r="VU56" s="263">
        <v>437268.62594350171</v>
      </c>
      <c r="VV56" s="117">
        <v>482501.91537411133</v>
      </c>
      <c r="VW56" s="146">
        <v>757.48617600000011</v>
      </c>
      <c r="VX56" s="256">
        <v>3.3335023947969541E-2</v>
      </c>
      <c r="VY56" s="256">
        <v>3.389686143326287E-2</v>
      </c>
      <c r="VZ56" s="255">
        <v>58427.662235952957</v>
      </c>
      <c r="WA56" s="255">
        <v>1136.2292640000001</v>
      </c>
      <c r="WB56" s="292">
        <v>2</v>
      </c>
      <c r="WC56" s="255">
        <v>180341.46701332202</v>
      </c>
      <c r="WD56" s="119">
        <v>238769.12924927496</v>
      </c>
      <c r="WE56" s="295">
        <v>757.48617600000011</v>
      </c>
      <c r="WF56" s="189">
        <v>0.10778172984770046</v>
      </c>
      <c r="WG56" s="189">
        <v>0.1138046085511355</v>
      </c>
      <c r="WH56" s="263">
        <v>58516.586237994081</v>
      </c>
      <c r="WI56" s="263">
        <v>1136.2292640000001</v>
      </c>
      <c r="WJ56" s="296">
        <v>1</v>
      </c>
      <c r="WK56" s="263">
        <v>437268.62594350171</v>
      </c>
      <c r="WL56" s="117">
        <v>495785.21218149579</v>
      </c>
      <c r="WM56" s="146">
        <v>757.48617600000011</v>
      </c>
      <c r="WN56" s="256">
        <v>-1.3480300479284914E-2</v>
      </c>
      <c r="WO56" s="256">
        <v>-1.3389848126579063E-2</v>
      </c>
      <c r="WP56" s="255">
        <v>27629.011850780698</v>
      </c>
      <c r="WQ56" s="255">
        <v>1136.2292640000001</v>
      </c>
      <c r="WR56" s="292">
        <v>2</v>
      </c>
      <c r="WS56" s="255">
        <v>437268.62594350171</v>
      </c>
      <c r="WT56" s="119">
        <v>464897.6377942824</v>
      </c>
      <c r="WU56" s="295">
        <v>757.48617600000011</v>
      </c>
      <c r="WV56" s="189">
        <v>-3.2418211572842422E-2</v>
      </c>
      <c r="WW56" s="189">
        <v>-3.18983738972618E-2</v>
      </c>
      <c r="WX56" s="263">
        <v>38675.500034393881</v>
      </c>
      <c r="WY56" s="263">
        <v>1136.2292640000001</v>
      </c>
      <c r="WZ56" s="296">
        <v>1</v>
      </c>
      <c r="XA56" s="263">
        <v>43683.472398190141</v>
      </c>
      <c r="XB56" s="117">
        <v>82358.972432584022</v>
      </c>
      <c r="XC56" s="146">
        <v>757.48617600000011</v>
      </c>
      <c r="XD56" s="256">
        <v>-2.4606026607777821E-2</v>
      </c>
      <c r="XE56" s="256">
        <v>-2.4305766115836014E-2</v>
      </c>
      <c r="XF56" s="255">
        <v>53163.521627562659</v>
      </c>
      <c r="XG56" s="255">
        <v>1136.2292640000001</v>
      </c>
      <c r="XH56" s="292">
        <v>2</v>
      </c>
      <c r="XI56" s="255">
        <v>437268.62594350171</v>
      </c>
      <c r="XJ56" s="119">
        <v>490432.14757106436</v>
      </c>
      <c r="XK56" s="295">
        <v>757.48617600000011</v>
      </c>
      <c r="XL56" s="189">
        <v>4.193169978895292E-2</v>
      </c>
      <c r="XM56" s="189">
        <v>4.2823251270218465E-2</v>
      </c>
      <c r="XN56" s="263">
        <v>54866.555199689676</v>
      </c>
      <c r="XO56" s="263">
        <v>1136.2292640000001</v>
      </c>
      <c r="XP56" s="296">
        <v>1</v>
      </c>
      <c r="XQ56" s="263">
        <v>127319.07404594532</v>
      </c>
      <c r="XR56" s="117">
        <v>182185.62924563501</v>
      </c>
      <c r="XS56" s="146">
        <v>757.48617600000011</v>
      </c>
      <c r="XT56" s="256">
        <v>-1.5344640682052279E-2</v>
      </c>
      <c r="XU56" s="256">
        <v>-1.5227511550001571E-2</v>
      </c>
      <c r="XV56" s="255">
        <v>46418.903539322542</v>
      </c>
      <c r="XW56" s="255">
        <v>1136.2292640000001</v>
      </c>
      <c r="XX56" s="292">
        <v>2</v>
      </c>
      <c r="XY56" s="255">
        <v>437268.62594350171</v>
      </c>
      <c r="XZ56" s="119">
        <v>483687.52948282426</v>
      </c>
      <c r="YA56" s="295">
        <v>757.48617600000011</v>
      </c>
      <c r="YB56" s="189">
        <v>3.2655278146152718E-2</v>
      </c>
      <c r="YC56" s="189">
        <v>3.3194313186353908E-2</v>
      </c>
      <c r="YD56" s="263">
        <v>33629.281090152537</v>
      </c>
      <c r="YE56" s="263">
        <v>1136.2292640000001</v>
      </c>
      <c r="YF56" s="296">
        <v>1</v>
      </c>
      <c r="YG56" s="263">
        <v>140116.92098401955</v>
      </c>
      <c r="YH56" s="117">
        <v>173746.20207417209</v>
      </c>
      <c r="YI56" s="146">
        <v>757.48617600000011</v>
      </c>
      <c r="YJ56" s="256">
        <v>-0.12558086723484466</v>
      </c>
      <c r="YK56" s="256">
        <v>-0.11801556209958675</v>
      </c>
      <c r="YL56" s="255">
        <v>48123.221494289195</v>
      </c>
      <c r="YM56" s="255">
        <v>1136.2292640000001</v>
      </c>
      <c r="YN56" s="292">
        <v>1</v>
      </c>
      <c r="YO56" s="255">
        <v>437268.62594350171</v>
      </c>
      <c r="YP56" s="119">
        <v>485391.84743779089</v>
      </c>
      <c r="YQ56" s="295">
        <v>757.48617600000011</v>
      </c>
      <c r="YR56" s="189">
        <v>-3.5827895637973763E-2</v>
      </c>
      <c r="YS56" s="189">
        <v>-3.5193673427482586E-2</v>
      </c>
      <c r="YT56" s="263">
        <v>43061.482450903051</v>
      </c>
      <c r="YU56" s="263">
        <v>1136.2292640000001</v>
      </c>
      <c r="YV56" s="296">
        <v>1</v>
      </c>
      <c r="YW56" s="263">
        <v>437268.62594350171</v>
      </c>
      <c r="YX56" s="117">
        <v>480330.10839440476</v>
      </c>
      <c r="YY56" s="146">
        <v>757.48617600000011</v>
      </c>
      <c r="YZ56" s="256">
        <v>6.7974518838791034E-2</v>
      </c>
      <c r="ZA56" s="256">
        <v>7.0338034675281991E-2</v>
      </c>
      <c r="ZB56" s="255">
        <v>61284.126394340434</v>
      </c>
      <c r="ZC56" s="255">
        <v>1136.2292640000001</v>
      </c>
      <c r="ZD56" s="292">
        <v>1</v>
      </c>
      <c r="ZE56" s="255">
        <v>437268.62594350171</v>
      </c>
      <c r="ZF56" s="119">
        <v>498552.75233784213</v>
      </c>
      <c r="ZG56" s="295">
        <v>757.48617600000011</v>
      </c>
      <c r="ZH56" s="189">
        <v>7.7849348879423144E-2</v>
      </c>
      <c r="ZI56" s="189">
        <v>8.0959798597907584E-2</v>
      </c>
      <c r="ZJ56" s="263">
        <v>47483.137476810392</v>
      </c>
      <c r="ZK56" s="263">
        <v>1136.2292640000001</v>
      </c>
      <c r="ZL56" s="296">
        <v>1</v>
      </c>
      <c r="ZM56" s="263">
        <v>169840.41136613404</v>
      </c>
      <c r="ZN56" s="117">
        <v>217323.54884294444</v>
      </c>
      <c r="ZO56" s="146">
        <v>757.48617600000011</v>
      </c>
      <c r="ZP56" s="256">
        <v>1.9894172645691179E-2</v>
      </c>
      <c r="ZQ56" s="256">
        <v>2.0093380530713079E-2</v>
      </c>
      <c r="ZR56" s="255">
        <v>40269.151834141521</v>
      </c>
      <c r="ZS56" s="255">
        <v>1136.2292640000001</v>
      </c>
      <c r="ZT56" s="292">
        <v>1</v>
      </c>
      <c r="ZU56" s="255">
        <v>437268.62594350171</v>
      </c>
      <c r="ZV56" s="119">
        <v>477537.77777764323</v>
      </c>
      <c r="ZW56" s="295">
        <v>757.48617600000011</v>
      </c>
      <c r="ZX56" s="189">
        <v>5.1046707876279032E-2</v>
      </c>
      <c r="ZY56" s="189">
        <v>5.2372046198614131E-2</v>
      </c>
      <c r="ZZ56" s="263">
        <v>48241.383052511672</v>
      </c>
      <c r="AAA56" s="263">
        <v>1136.2292640000001</v>
      </c>
      <c r="AAB56" s="296">
        <v>1</v>
      </c>
      <c r="AAC56" s="263">
        <v>147287.99190648165</v>
      </c>
      <c r="AAD56" s="117">
        <v>195529.37495899331</v>
      </c>
      <c r="AAE56" s="146">
        <v>757.48617600000011</v>
      </c>
      <c r="AAF56" s="256">
        <v>3.4312680192225033E-2</v>
      </c>
      <c r="AAG56" s="256">
        <v>3.4908151422195166E-2</v>
      </c>
      <c r="AAH56" s="255">
        <v>69767.446637096567</v>
      </c>
      <c r="AAI56" s="255">
        <v>1136.2292640000001</v>
      </c>
      <c r="AAJ56" s="292">
        <v>1</v>
      </c>
      <c r="AAK56" s="255">
        <v>437268.62594350171</v>
      </c>
      <c r="AAL56" s="119">
        <v>507036.07258059829</v>
      </c>
      <c r="AAM56" s="295">
        <v>757.48617600000011</v>
      </c>
      <c r="AAN56" s="189">
        <v>-3.5178657506218285E-2</v>
      </c>
      <c r="AAO56" s="189">
        <v>-3.4567080988670229E-2</v>
      </c>
      <c r="AAP56" s="263">
        <v>37398.398250034894</v>
      </c>
      <c r="AAQ56" s="263">
        <v>1136.2292640000001</v>
      </c>
      <c r="AAR56" s="296">
        <v>2</v>
      </c>
      <c r="AAS56" s="263">
        <v>437268.62594350171</v>
      </c>
      <c r="AAT56" s="117">
        <v>474667.02419353661</v>
      </c>
      <c r="AAU56" s="146">
        <v>757.48617600000011</v>
      </c>
      <c r="AAV56" s="256">
        <v>-2.6424228994658763E-2</v>
      </c>
      <c r="AAW56" s="256">
        <v>-2.6078163923513142E-2</v>
      </c>
      <c r="AAX56" s="255">
        <v>45349.286448919906</v>
      </c>
      <c r="AAY56" s="255">
        <v>1136.2292640000001</v>
      </c>
      <c r="AAZ56" s="292">
        <v>2</v>
      </c>
      <c r="ABA56" s="255">
        <v>437268.62594350171</v>
      </c>
      <c r="ABB56" s="119">
        <v>482617.91239242163</v>
      </c>
      <c r="ABC56" s="295">
        <v>757.48617600000011</v>
      </c>
      <c r="ABD56" s="189">
        <v>5.0079218847531425E-4</v>
      </c>
      <c r="ABE56" s="189">
        <v>5.0091760581838507E-4</v>
      </c>
      <c r="ABF56" s="263">
        <v>50629.333441360119</v>
      </c>
      <c r="ABG56" s="263">
        <v>1136.2292640000001</v>
      </c>
      <c r="ABH56" s="296">
        <v>2</v>
      </c>
      <c r="ABI56" s="263">
        <v>437268.62594350171</v>
      </c>
      <c r="ABJ56" s="117">
        <v>487897.95938486181</v>
      </c>
      <c r="ABK56" s="146">
        <v>757.48617600000011</v>
      </c>
      <c r="ABL56" s="256">
        <v>-2.1773689043808404E-2</v>
      </c>
      <c r="ABM56" s="256">
        <v>-2.1538353412827171E-2</v>
      </c>
      <c r="ABN56" s="255">
        <v>48109.996860634608</v>
      </c>
      <c r="ABO56" s="255">
        <v>1136.2292640000001</v>
      </c>
      <c r="ABP56" s="292">
        <v>1</v>
      </c>
      <c r="ABQ56" s="255">
        <v>437268.62594350171</v>
      </c>
      <c r="ABR56" s="119">
        <v>485378.62280413631</v>
      </c>
      <c r="ABS56" s="295">
        <v>757.48617600000011</v>
      </c>
      <c r="ABT56" s="189">
        <v>7.5060868707582759E-2</v>
      </c>
      <c r="ABU56" s="189">
        <v>7.7949762296640523E-2</v>
      </c>
      <c r="ABV56" s="263">
        <v>81427.637718720012</v>
      </c>
      <c r="ABW56" s="263">
        <v>1136.2292640000001</v>
      </c>
      <c r="ABX56" s="296">
        <v>1</v>
      </c>
      <c r="ABY56" s="263">
        <v>153620.69268833098</v>
      </c>
      <c r="ABZ56" s="117">
        <v>235048.33040705099</v>
      </c>
      <c r="ACA56" s="146">
        <v>757.48617600000011</v>
      </c>
      <c r="ACB56" s="256">
        <v>7.7690966028315656E-3</v>
      </c>
      <c r="ACC56" s="256">
        <v>7.7993543415177946E-3</v>
      </c>
      <c r="ACD56" s="255">
        <v>46866.607556022922</v>
      </c>
      <c r="ACE56" s="255">
        <v>1136.2292640000001</v>
      </c>
      <c r="ACF56" s="292">
        <v>2</v>
      </c>
      <c r="ACG56" s="255">
        <v>437268.62594350171</v>
      </c>
      <c r="ACH56" s="119">
        <v>484135.23349952465</v>
      </c>
      <c r="ACI56" s="295">
        <v>757.48617600000011</v>
      </c>
      <c r="ACJ56" s="189">
        <v>5.9903260975899576E-2</v>
      </c>
      <c r="ACK56" s="189">
        <v>6.1733830482498586E-2</v>
      </c>
      <c r="ACL56" s="263">
        <v>65799.365108842147</v>
      </c>
      <c r="ACM56" s="263">
        <v>1136.2292640000001</v>
      </c>
      <c r="ACN56" s="296">
        <v>1</v>
      </c>
      <c r="ACO56" s="263">
        <v>437268.62594350171</v>
      </c>
      <c r="ACP56" s="117">
        <v>503067.99105234386</v>
      </c>
      <c r="ACQ56" s="146">
        <v>757.48617600000011</v>
      </c>
      <c r="ACR56" s="256">
        <v>8.1548567644077821E-2</v>
      </c>
      <c r="ACS56" s="256">
        <v>8.4965910542582623E-2</v>
      </c>
      <c r="ACT56" s="255">
        <v>71335.929731673139</v>
      </c>
      <c r="ACU56" s="255">
        <v>1136.2292640000001</v>
      </c>
      <c r="ACV56" s="292">
        <v>2</v>
      </c>
      <c r="ACW56" s="255">
        <v>437268.62594350171</v>
      </c>
      <c r="ACX56" s="119">
        <v>508604.55567517487</v>
      </c>
      <c r="ACY56" s="295">
        <v>757.48617600000011</v>
      </c>
      <c r="ACZ56" s="189">
        <v>6.7357943186980546E-2</v>
      </c>
      <c r="ADA56" s="189">
        <v>6.9678293714901862E-2</v>
      </c>
      <c r="ADB56" s="263">
        <v>42420.441309557966</v>
      </c>
      <c r="ADC56" s="263">
        <v>1136.2292640000001</v>
      </c>
      <c r="ADD56" s="296">
        <v>2</v>
      </c>
      <c r="ADE56" s="263">
        <v>437268.62594350171</v>
      </c>
      <c r="ADF56" s="117">
        <v>479689.06725305971</v>
      </c>
      <c r="ADG56" s="146">
        <v>757.48617600000011</v>
      </c>
      <c r="ADH56" s="256">
        <v>4.7726783607618943E-2</v>
      </c>
      <c r="ADI56" s="256">
        <v>4.8884043858288928E-2</v>
      </c>
      <c r="ADJ56" s="255">
        <v>41763.672436932393</v>
      </c>
      <c r="ADK56" s="255">
        <v>1136.2292640000001</v>
      </c>
      <c r="ADL56" s="292">
        <v>2</v>
      </c>
      <c r="ADM56" s="255">
        <v>437268.62594350171</v>
      </c>
      <c r="ADN56" s="119">
        <v>479032.29838043411</v>
      </c>
      <c r="ADO56" s="295">
        <v>757.48617600000011</v>
      </c>
      <c r="ADP56" s="189">
        <v>-3.5326996465288252E-2</v>
      </c>
      <c r="ADQ56" s="189">
        <v>-3.4710281681544775E-2</v>
      </c>
      <c r="ADR56" s="263">
        <v>42814.759047442276</v>
      </c>
      <c r="ADS56" s="263">
        <v>1136.2292640000001</v>
      </c>
      <c r="ADT56" s="296">
        <v>2</v>
      </c>
      <c r="ADU56" s="263">
        <v>437268.62594350171</v>
      </c>
      <c r="ADV56" s="117">
        <v>480083.384990944</v>
      </c>
    </row>
    <row r="57" spans="1:802" x14ac:dyDescent="0.35">
      <c r="A57" s="15">
        <v>46965</v>
      </c>
      <c r="B57" s="16">
        <v>1893.7154400000002</v>
      </c>
      <c r="C57" s="146">
        <v>757.48617600000011</v>
      </c>
      <c r="D57" s="256">
        <v>7.5702564161575753E-2</v>
      </c>
      <c r="E57" s="256">
        <v>7.8641699741551996E-2</v>
      </c>
      <c r="F57" s="255">
        <v>48748.799064723564</v>
      </c>
      <c r="G57" s="255">
        <v>1136.2292640000001</v>
      </c>
      <c r="H57" s="292">
        <v>2</v>
      </c>
      <c r="I57" s="255">
        <v>464640.97276411188</v>
      </c>
      <c r="J57" s="119">
        <v>513389.77182883542</v>
      </c>
      <c r="K57" s="295">
        <v>757.48617600000011</v>
      </c>
      <c r="L57" s="189">
        <v>3.0423948326095906E-2</v>
      </c>
      <c r="M57" s="189">
        <v>3.0891486044313687E-2</v>
      </c>
      <c r="N57" s="263">
        <v>60715.644037679165</v>
      </c>
      <c r="O57" s="263">
        <v>1136.2292640000001</v>
      </c>
      <c r="P57" s="296">
        <v>2</v>
      </c>
      <c r="Q57" s="263">
        <v>464640.97276411188</v>
      </c>
      <c r="R57" s="117">
        <v>525356.61680179101</v>
      </c>
      <c r="S57" s="146">
        <v>757.48617600000011</v>
      </c>
      <c r="T57" s="256">
        <v>5.4331878976798829E-2</v>
      </c>
      <c r="U57" s="256">
        <v>5.583495343876721E-2</v>
      </c>
      <c r="V57" s="255">
        <v>45498.794229553372</v>
      </c>
      <c r="W57" s="255">
        <v>1136.2292640000001</v>
      </c>
      <c r="X57" s="292">
        <v>2</v>
      </c>
      <c r="Y57" s="255">
        <v>464640.97276411188</v>
      </c>
      <c r="Z57" s="119">
        <v>510139.76699366525</v>
      </c>
      <c r="AA57" s="295">
        <v>757.48617600000011</v>
      </c>
      <c r="AB57" s="189">
        <v>9.4563037812266174E-2</v>
      </c>
      <c r="AC57" s="189">
        <v>9.9178450753922842E-2</v>
      </c>
      <c r="AD57" s="263">
        <v>62357.662480903957</v>
      </c>
      <c r="AE57" s="263">
        <v>1136.2292640000001</v>
      </c>
      <c r="AF57" s="296">
        <v>2</v>
      </c>
      <c r="AG57" s="263">
        <v>464640.97276411188</v>
      </c>
      <c r="AH57" s="117">
        <v>526998.63524501584</v>
      </c>
      <c r="AI57" s="146">
        <v>757.48617600000011</v>
      </c>
      <c r="AJ57" s="256">
        <v>8.8047972384120626E-2</v>
      </c>
      <c r="AK57" s="256">
        <v>9.2040508558385969E-2</v>
      </c>
      <c r="AL57" s="255">
        <v>47585.30403451866</v>
      </c>
      <c r="AM57" s="255">
        <v>1136.2292640000001</v>
      </c>
      <c r="AN57" s="292">
        <v>1</v>
      </c>
      <c r="AO57" s="255">
        <v>134095.69758276889</v>
      </c>
      <c r="AP57" s="119">
        <v>181681.00161728755</v>
      </c>
      <c r="AQ57" s="295">
        <v>757.48617600000011</v>
      </c>
      <c r="AR57" s="189">
        <v>-3.0731516810675968E-2</v>
      </c>
      <c r="AS57" s="189">
        <v>-3.0264104085553689E-2</v>
      </c>
      <c r="AT57" s="263">
        <v>47649.006317942032</v>
      </c>
      <c r="AU57" s="263">
        <v>1136.2292640000001</v>
      </c>
      <c r="AV57" s="296">
        <v>1</v>
      </c>
      <c r="AW57" s="263">
        <v>464640.97276411188</v>
      </c>
      <c r="AX57" s="117">
        <v>512289.97908205393</v>
      </c>
      <c r="AY57" s="146">
        <v>757.48617600000011</v>
      </c>
      <c r="AZ57" s="256">
        <v>8.2880581887253155E-2</v>
      </c>
      <c r="BA57" s="256">
        <v>8.6412063523147786E-2</v>
      </c>
      <c r="BB57" s="255">
        <v>61122.448949870486</v>
      </c>
      <c r="BC57" s="255">
        <v>1136.2292640000001</v>
      </c>
      <c r="BD57" s="292">
        <v>2</v>
      </c>
      <c r="BE57" s="255">
        <v>219225.84061111827</v>
      </c>
      <c r="BF57" s="119">
        <v>280348.28956098878</v>
      </c>
      <c r="BG57" s="295">
        <v>757.48617600000011</v>
      </c>
      <c r="BH57" s="189">
        <v>6.0682552404037325E-2</v>
      </c>
      <c r="BI57" s="189">
        <v>6.2561553032212114E-2</v>
      </c>
      <c r="BJ57" s="263">
        <v>42390.827972006344</v>
      </c>
      <c r="BK57" s="263">
        <v>1136.2292640000001</v>
      </c>
      <c r="BL57" s="296">
        <v>2</v>
      </c>
      <c r="BM57" s="263">
        <v>464640.97276411188</v>
      </c>
      <c r="BN57" s="117">
        <v>507031.80073611822</v>
      </c>
      <c r="BO57" s="146">
        <v>757.48617600000011</v>
      </c>
      <c r="BP57" s="256">
        <v>5.7620116151347073E-2</v>
      </c>
      <c r="BQ57" s="256">
        <v>5.93125035542168E-2</v>
      </c>
      <c r="BR57" s="255">
        <v>44679.959376810657</v>
      </c>
      <c r="BS57" s="255">
        <v>1136.2292640000001</v>
      </c>
      <c r="BT57" s="292">
        <v>1</v>
      </c>
      <c r="BU57" s="255">
        <v>464640.97276411188</v>
      </c>
      <c r="BV57" s="119">
        <v>509320.93214092252</v>
      </c>
      <c r="BW57" s="295">
        <v>757.48617600000011</v>
      </c>
      <c r="BX57" s="189">
        <v>4.9066758588965226E-2</v>
      </c>
      <c r="BY57" s="189">
        <v>5.0290464309061589E-2</v>
      </c>
      <c r="BZ57" s="263">
        <v>76781.472863727555</v>
      </c>
      <c r="CA57" s="263">
        <v>1136.2292640000001</v>
      </c>
      <c r="CB57" s="296">
        <v>2</v>
      </c>
      <c r="CC57" s="263">
        <v>464640.97276411188</v>
      </c>
      <c r="CD57" s="117">
        <v>541422.44562783942</v>
      </c>
      <c r="CE57" s="146">
        <v>757.48617600000011</v>
      </c>
      <c r="CF57" s="256">
        <v>4.5243438318896219E-2</v>
      </c>
      <c r="CG57" s="256">
        <v>4.6282534169931111E-2</v>
      </c>
      <c r="CH57" s="255">
        <v>43012.394664491694</v>
      </c>
      <c r="CI57" s="255">
        <v>1136.2292640000001</v>
      </c>
      <c r="CJ57" s="292">
        <v>2</v>
      </c>
      <c r="CK57" s="255">
        <v>174756.80274201787</v>
      </c>
      <c r="CL57" s="119">
        <v>217769.19740650957</v>
      </c>
      <c r="CM57" s="295">
        <v>757.48617600000011</v>
      </c>
      <c r="CN57" s="189">
        <v>-8.6132126847069113E-2</v>
      </c>
      <c r="CO57" s="189">
        <v>-8.2526999603409368E-2</v>
      </c>
      <c r="CP57" s="263">
        <v>80159.412249935427</v>
      </c>
      <c r="CQ57" s="263">
        <v>1136.2292640000001</v>
      </c>
      <c r="CR57" s="296">
        <v>2</v>
      </c>
      <c r="CS57" s="263">
        <v>464640.97276411188</v>
      </c>
      <c r="CT57" s="117">
        <v>544800.38501404726</v>
      </c>
      <c r="CU57" s="146">
        <v>757.48617600000011</v>
      </c>
      <c r="CV57" s="256">
        <v>1.3165633518797456E-2</v>
      </c>
      <c r="CW57" s="256">
        <v>1.3252682068717103E-2</v>
      </c>
      <c r="CX57" s="255">
        <v>69034.463787715998</v>
      </c>
      <c r="CY57" s="255">
        <v>1136.2292640000001</v>
      </c>
      <c r="CZ57" s="292">
        <v>2</v>
      </c>
      <c r="DA57" s="255">
        <v>166438.98310657046</v>
      </c>
      <c r="DB57" s="119">
        <v>235473.44689428646</v>
      </c>
      <c r="DC57" s="295">
        <v>757.48617600000011</v>
      </c>
      <c r="DD57" s="189">
        <v>6.3113092639143289E-2</v>
      </c>
      <c r="DE57" s="189">
        <v>6.5147292738386708E-2</v>
      </c>
      <c r="DF57" s="263">
        <v>39962.531761560269</v>
      </c>
      <c r="DG57" s="263">
        <v>1136.2292640000001</v>
      </c>
      <c r="DH57" s="296">
        <v>2</v>
      </c>
      <c r="DI57" s="263">
        <v>464640.97276411188</v>
      </c>
      <c r="DJ57" s="117">
        <v>504603.50452567218</v>
      </c>
      <c r="DK57" s="146">
        <v>757.48617600000011</v>
      </c>
      <c r="DL57" s="256">
        <v>0.18587603311588524</v>
      </c>
      <c r="DM57" s="256">
        <v>0.20427296115712301</v>
      </c>
      <c r="DN57" s="255">
        <v>55447.348235975049</v>
      </c>
      <c r="DO57" s="255">
        <v>1136.2292640000001</v>
      </c>
      <c r="DP57" s="292">
        <v>2</v>
      </c>
      <c r="DQ57" s="255">
        <v>464640.97276411188</v>
      </c>
      <c r="DR57" s="119">
        <v>520088.32100008696</v>
      </c>
      <c r="DS57" s="295">
        <v>757.48617600000011</v>
      </c>
      <c r="DT57" s="189">
        <v>-3.1840377677456413E-2</v>
      </c>
      <c r="DU57" s="189">
        <v>-3.1338810311687615E-2</v>
      </c>
      <c r="DV57" s="263">
        <v>35854.0758077914</v>
      </c>
      <c r="DW57" s="263">
        <v>1136.2292640000001</v>
      </c>
      <c r="DX57" s="296">
        <v>1</v>
      </c>
      <c r="DY57" s="263">
        <v>464640.97276411188</v>
      </c>
      <c r="DZ57" s="117">
        <v>500495.04857190326</v>
      </c>
      <c r="EA57" s="146">
        <v>757.48617600000011</v>
      </c>
      <c r="EB57" s="256">
        <v>5.2292360117858823E-2</v>
      </c>
      <c r="EC57" s="256">
        <v>5.3683752592333267E-2</v>
      </c>
      <c r="ED57" s="255">
        <v>69114.142388769687</v>
      </c>
      <c r="EE57" s="255">
        <v>1136.2292640000001</v>
      </c>
      <c r="EF57" s="292">
        <v>1</v>
      </c>
      <c r="EG57" s="255">
        <v>214266.13932249419</v>
      </c>
      <c r="EH57" s="119">
        <v>283380.28171126387</v>
      </c>
      <c r="EI57" s="295">
        <v>757.48617600000011</v>
      </c>
      <c r="EJ57" s="189">
        <v>-3.917072019459962E-4</v>
      </c>
      <c r="EK57" s="189">
        <v>-3.9163049469592703E-4</v>
      </c>
      <c r="EL57" s="263">
        <v>41332.62201646981</v>
      </c>
      <c r="EM57" s="263">
        <v>1136.2292640000001</v>
      </c>
      <c r="EN57" s="296">
        <v>1</v>
      </c>
      <c r="EO57" s="263">
        <v>464640.97276411188</v>
      </c>
      <c r="EP57" s="117">
        <v>505973.59478058171</v>
      </c>
      <c r="EQ57" s="146">
        <v>757.48617600000011</v>
      </c>
      <c r="ER57" s="256">
        <v>-3.7182408032434347E-2</v>
      </c>
      <c r="ES57" s="256">
        <v>-3.6499630887625423E-2</v>
      </c>
      <c r="ET57" s="255">
        <v>43837.614022158879</v>
      </c>
      <c r="EU57" s="255">
        <v>1136.2292640000001</v>
      </c>
      <c r="EV57" s="292">
        <v>1</v>
      </c>
      <c r="EW57" s="255">
        <v>464640.97276411188</v>
      </c>
      <c r="EX57" s="119">
        <v>508478.58678627078</v>
      </c>
      <c r="EY57" s="295">
        <v>757.48617600000011</v>
      </c>
      <c r="EZ57" s="189">
        <v>-4.2258083944796035E-2</v>
      </c>
      <c r="FA57" s="189">
        <v>-4.1377656391903939E-2</v>
      </c>
      <c r="FB57" s="263">
        <v>51174.506241966803</v>
      </c>
      <c r="FC57" s="263">
        <v>1136.2292640000001</v>
      </c>
      <c r="FD57" s="296">
        <v>1</v>
      </c>
      <c r="FE57" s="263">
        <v>464640.97276411188</v>
      </c>
      <c r="FF57" s="117">
        <v>515815.47900607868</v>
      </c>
      <c r="FG57" s="146">
        <v>757.48617600000011</v>
      </c>
      <c r="FH57" s="256">
        <v>0.1087760743044434</v>
      </c>
      <c r="FI57" s="256">
        <v>0.11491266479303741</v>
      </c>
      <c r="FJ57" s="255">
        <v>100874.60096631305</v>
      </c>
      <c r="FK57" s="255">
        <v>1136.2292640000001</v>
      </c>
      <c r="FL57" s="292">
        <v>1</v>
      </c>
      <c r="FM57" s="255">
        <v>464640.97276411188</v>
      </c>
      <c r="FN57" s="119">
        <v>565515.57373042498</v>
      </c>
      <c r="FO57" s="295">
        <v>757.48617600000011</v>
      </c>
      <c r="FP57" s="189">
        <v>5.2111538860256851E-2</v>
      </c>
      <c r="FQ57" s="189">
        <v>5.3493241395830893E-2</v>
      </c>
      <c r="FR57" s="263">
        <v>67775.816298306556</v>
      </c>
      <c r="FS57" s="263">
        <v>1136.2292640000001</v>
      </c>
      <c r="FT57" s="296">
        <v>2</v>
      </c>
      <c r="FU57" s="263">
        <v>192298.18429812134</v>
      </c>
      <c r="FV57" s="117">
        <v>260074.00059642788</v>
      </c>
      <c r="FW57" s="146">
        <v>757.48617600000011</v>
      </c>
      <c r="FX57" s="256">
        <v>-3.2688457361057565E-3</v>
      </c>
      <c r="FY57" s="256">
        <v>-3.2635088765897713E-3</v>
      </c>
      <c r="FZ57" s="255">
        <v>54052.139517930569</v>
      </c>
      <c r="GA57" s="255">
        <v>1136.2292640000001</v>
      </c>
      <c r="GB57" s="292">
        <v>2</v>
      </c>
      <c r="GC57" s="255">
        <v>171821.16316971334</v>
      </c>
      <c r="GD57" s="119">
        <v>225873.30268764391</v>
      </c>
      <c r="GE57" s="295">
        <v>757.48617600000011</v>
      </c>
      <c r="GF57" s="189">
        <v>-4.3580177603219188E-2</v>
      </c>
      <c r="GG57" s="189">
        <v>-4.2644207479143659E-2</v>
      </c>
      <c r="GH57" s="263">
        <v>33634.239319033331</v>
      </c>
      <c r="GI57" s="263">
        <v>1136.2292640000001</v>
      </c>
      <c r="GJ57" s="296">
        <v>2</v>
      </c>
      <c r="GK57" s="263">
        <v>464640.97276411188</v>
      </c>
      <c r="GL57" s="117">
        <v>498275.21208314522</v>
      </c>
      <c r="GM57" s="146">
        <v>757.48617600000011</v>
      </c>
      <c r="GN57" s="256">
        <v>4.0631676089142622E-2</v>
      </c>
      <c r="GO57" s="256">
        <v>4.1468437164886796E-2</v>
      </c>
      <c r="GP57" s="255">
        <v>56095.891783805142</v>
      </c>
      <c r="GQ57" s="255">
        <v>1136.2292640000001</v>
      </c>
      <c r="GR57" s="292">
        <v>2</v>
      </c>
      <c r="GS57" s="255">
        <v>161648.86201085767</v>
      </c>
      <c r="GT57" s="119">
        <v>217744.75379466283</v>
      </c>
      <c r="GU57" s="295">
        <v>757.48617600000011</v>
      </c>
      <c r="GV57" s="189">
        <v>2.6667143724978418E-2</v>
      </c>
      <c r="GW57" s="189">
        <v>2.7025893850004756E-2</v>
      </c>
      <c r="GX57" s="263">
        <v>42355.898652723597</v>
      </c>
      <c r="GY57" s="263">
        <v>1136.2292640000001</v>
      </c>
      <c r="GZ57" s="296">
        <v>1</v>
      </c>
      <c r="HA57" s="263">
        <v>153239.62264485023</v>
      </c>
      <c r="HB57" s="117">
        <v>195595.52129757381</v>
      </c>
      <c r="HC57" s="146">
        <v>757.48617600000011</v>
      </c>
      <c r="HD57" s="256">
        <v>-3.9807649092119847E-2</v>
      </c>
      <c r="HE57" s="256">
        <v>-3.9025734351571861E-2</v>
      </c>
      <c r="HF57" s="255">
        <v>35497.409964841514</v>
      </c>
      <c r="HG57" s="255">
        <v>1136.2292640000001</v>
      </c>
      <c r="HH57" s="292">
        <v>2</v>
      </c>
      <c r="HI57" s="255">
        <v>464640.97276411188</v>
      </c>
      <c r="HJ57" s="119">
        <v>500138.38272895338</v>
      </c>
      <c r="HK57" s="295">
        <v>757.48617600000011</v>
      </c>
      <c r="HL57" s="189">
        <v>-8.3813735181505061E-2</v>
      </c>
      <c r="HM57" s="189">
        <v>-8.0397470258207981E-2</v>
      </c>
      <c r="HN57" s="263">
        <v>41608.968069605296</v>
      </c>
      <c r="HO57" s="263">
        <v>1136.2292640000001</v>
      </c>
      <c r="HP57" s="296">
        <v>1</v>
      </c>
      <c r="HQ57" s="263">
        <v>136094.44775270205</v>
      </c>
      <c r="HR57" s="117">
        <v>177703.41582230735</v>
      </c>
      <c r="HS57" s="146">
        <v>757.48617600000011</v>
      </c>
      <c r="HT57" s="256">
        <v>5.633397320356541E-2</v>
      </c>
      <c r="HU57" s="256">
        <v>5.7950952010917156E-2</v>
      </c>
      <c r="HV57" s="255">
        <v>38903.416457591411</v>
      </c>
      <c r="HW57" s="255">
        <v>1136.2292640000001</v>
      </c>
      <c r="HX57" s="292">
        <v>2</v>
      </c>
      <c r="HY57" s="255">
        <v>464640.97276411188</v>
      </c>
      <c r="HZ57" s="119">
        <v>503544.38922170328</v>
      </c>
      <c r="IA57" s="295">
        <v>757.48617600000011</v>
      </c>
      <c r="IB57" s="189">
        <v>-4.2567789203837567E-2</v>
      </c>
      <c r="IC57" s="189">
        <v>-4.1674500803643655E-2</v>
      </c>
      <c r="ID57" s="263">
        <v>35801.754892774603</v>
      </c>
      <c r="IE57" s="263">
        <v>1136.2292640000001</v>
      </c>
      <c r="IF57" s="296">
        <v>2</v>
      </c>
      <c r="IG57" s="263">
        <v>263354.62366412114</v>
      </c>
      <c r="IH57" s="117">
        <v>299156.37855689577</v>
      </c>
      <c r="II57" s="146">
        <v>757.48617600000011</v>
      </c>
      <c r="IJ57" s="256">
        <v>1.8458864882181545E-2</v>
      </c>
      <c r="IK57" s="256">
        <v>1.8630282831054501E-2</v>
      </c>
      <c r="IL57" s="255">
        <v>46757.451810948231</v>
      </c>
      <c r="IM57" s="255">
        <v>1136.2292640000001</v>
      </c>
      <c r="IN57" s="292">
        <v>2</v>
      </c>
      <c r="IO57" s="255">
        <v>145015.53846730487</v>
      </c>
      <c r="IP57" s="119">
        <v>191772.9902782531</v>
      </c>
      <c r="IQ57" s="295">
        <v>757.48617600000011</v>
      </c>
      <c r="IR57" s="189">
        <v>3.9873066272043893E-2</v>
      </c>
      <c r="IS57" s="189">
        <v>4.0678668585229172E-2</v>
      </c>
      <c r="IT57" s="263">
        <v>60165.20515307544</v>
      </c>
      <c r="IU57" s="263">
        <v>1136.2292640000001</v>
      </c>
      <c r="IV57" s="296">
        <v>2</v>
      </c>
      <c r="IW57" s="263">
        <v>464640.97276411188</v>
      </c>
      <c r="IX57" s="117">
        <v>524806.17791718733</v>
      </c>
      <c r="IY57" s="146">
        <v>757.48617600000011</v>
      </c>
      <c r="IZ57" s="256">
        <v>0.10800253502571369</v>
      </c>
      <c r="JA57" s="256">
        <v>0.11405056952972803</v>
      </c>
      <c r="JB57" s="255">
        <v>82436.52017589641</v>
      </c>
      <c r="JC57" s="255">
        <v>1136.2292640000001</v>
      </c>
      <c r="JD57" s="292">
        <v>2</v>
      </c>
      <c r="JE57" s="255">
        <v>464640.97276411188</v>
      </c>
      <c r="JF57" s="119">
        <v>547077.49294000829</v>
      </c>
      <c r="JG57" s="295">
        <v>757.48617600000011</v>
      </c>
      <c r="JH57" s="189">
        <v>-2.1773682535801517E-2</v>
      </c>
      <c r="JI57" s="189">
        <v>-2.1538347044992023E-2</v>
      </c>
      <c r="JJ57" s="263">
        <v>42605.476478139135</v>
      </c>
      <c r="JK57" s="263">
        <v>1136.2292640000001</v>
      </c>
      <c r="JL57" s="296">
        <v>2</v>
      </c>
      <c r="JM57" s="263">
        <v>96928.660644108342</v>
      </c>
      <c r="JN57" s="117">
        <v>139534.13712224748</v>
      </c>
      <c r="JO57" s="146">
        <v>757.48617600000011</v>
      </c>
      <c r="JP57" s="256">
        <v>6.3286193335430604E-2</v>
      </c>
      <c r="JQ57" s="256">
        <v>6.5331686435286418E-2</v>
      </c>
      <c r="JR57" s="255">
        <v>45648.734965856784</v>
      </c>
      <c r="JS57" s="255">
        <v>1136.2292640000001</v>
      </c>
      <c r="JT57" s="292">
        <v>2</v>
      </c>
      <c r="JU57" s="255">
        <v>157261.50068487055</v>
      </c>
      <c r="JV57" s="119">
        <v>202910.23565072735</v>
      </c>
      <c r="JW57" s="295">
        <v>757.48617600000011</v>
      </c>
      <c r="JX57" s="189">
        <v>-7.8865092850583796E-3</v>
      </c>
      <c r="JY57" s="189">
        <v>-7.855492362681793E-3</v>
      </c>
      <c r="JZ57" s="263">
        <v>49879.716983918996</v>
      </c>
      <c r="KA57" s="263">
        <v>1136.2292640000001</v>
      </c>
      <c r="KB57" s="296">
        <v>1</v>
      </c>
      <c r="KC57" s="263">
        <v>464640.97276411188</v>
      </c>
      <c r="KD57" s="117">
        <v>514520.68974803085</v>
      </c>
      <c r="KE57" s="146">
        <v>757.48617600000011</v>
      </c>
      <c r="KF57" s="256">
        <v>9.5228176219690999E-2</v>
      </c>
      <c r="KG57" s="256">
        <v>9.9909799755325102E-2</v>
      </c>
      <c r="KH57" s="255">
        <v>39462.637208612476</v>
      </c>
      <c r="KI57" s="255">
        <v>1136.2292640000001</v>
      </c>
      <c r="KJ57" s="292">
        <v>1</v>
      </c>
      <c r="KK57" s="255">
        <v>138340.24344363893</v>
      </c>
      <c r="KL57" s="119">
        <v>177802.88065225142</v>
      </c>
      <c r="KM57" s="295">
        <v>757.48617600000011</v>
      </c>
      <c r="KN57" s="189">
        <v>3.9085606009136242E-2</v>
      </c>
      <c r="KO57" s="189">
        <v>3.985949806171063E-2</v>
      </c>
      <c r="KP57" s="263">
        <v>44673.114593277518</v>
      </c>
      <c r="KQ57" s="263">
        <v>1136.2292640000001</v>
      </c>
      <c r="KR57" s="296">
        <v>1</v>
      </c>
      <c r="KS57" s="263">
        <v>142340.75986666794</v>
      </c>
      <c r="KT57" s="117">
        <v>187013.87445994545</v>
      </c>
      <c r="KU57" s="146">
        <v>757.48617600000011</v>
      </c>
      <c r="KV57" s="256">
        <v>2.9646722831804719E-2</v>
      </c>
      <c r="KW57" s="256">
        <v>3.0090562189050374E-2</v>
      </c>
      <c r="KX57" s="255">
        <v>66714.513518187348</v>
      </c>
      <c r="KY57" s="255">
        <v>1136.2292640000001</v>
      </c>
      <c r="KZ57" s="292">
        <v>1</v>
      </c>
      <c r="LA57" s="255">
        <v>464640.97276411188</v>
      </c>
      <c r="LB57" s="119">
        <v>531355.48628229927</v>
      </c>
      <c r="LC57" s="295">
        <v>757.48617600000011</v>
      </c>
      <c r="LD57" s="189">
        <v>-6.3852346266812368E-2</v>
      </c>
      <c r="LE57" s="189">
        <v>-6.1856490303821232E-2</v>
      </c>
      <c r="LF57" s="263">
        <v>58012.369030175745</v>
      </c>
      <c r="LG57" s="263">
        <v>1136.2292640000001</v>
      </c>
      <c r="LH57" s="296">
        <v>2</v>
      </c>
      <c r="LI57" s="263">
        <v>464640.97276411188</v>
      </c>
      <c r="LJ57" s="117">
        <v>522653.34179428761</v>
      </c>
      <c r="LK57" s="146">
        <v>757.48617600000011</v>
      </c>
      <c r="LL57" s="256">
        <v>-4.8539657899772874E-2</v>
      </c>
      <c r="LM57" s="256">
        <v>-4.7380440334309659E-2</v>
      </c>
      <c r="LN57" s="255">
        <v>68621.550596382804</v>
      </c>
      <c r="LO57" s="255">
        <v>1136.2292640000001</v>
      </c>
      <c r="LP57" s="292">
        <v>1</v>
      </c>
      <c r="LQ57" s="255">
        <v>464640.97276411188</v>
      </c>
      <c r="LR57" s="119">
        <v>533262.52336049464</v>
      </c>
      <c r="LS57" s="295">
        <v>757.48617600000011</v>
      </c>
      <c r="LT57" s="189">
        <v>-8.124711116852569E-3</v>
      </c>
      <c r="LU57" s="189">
        <v>-8.0917948568447473E-3</v>
      </c>
      <c r="LV57" s="263">
        <v>64313.764668881624</v>
      </c>
      <c r="LW57" s="263">
        <v>1136.2292640000001</v>
      </c>
      <c r="LX57" s="296">
        <v>1</v>
      </c>
      <c r="LY57" s="263">
        <v>135065.96465555197</v>
      </c>
      <c r="LZ57" s="117">
        <v>199379.7293244336</v>
      </c>
      <c r="MA57" s="146">
        <v>757.48617600000011</v>
      </c>
      <c r="MB57" s="256">
        <v>-6.3578624071920525E-2</v>
      </c>
      <c r="MC57" s="256">
        <v>-6.1599664455359804E-2</v>
      </c>
      <c r="MD57" s="255">
        <v>37117.957084327114</v>
      </c>
      <c r="ME57" s="255">
        <v>1136.2292640000001</v>
      </c>
      <c r="MF57" s="292">
        <v>2</v>
      </c>
      <c r="MG57" s="255">
        <v>464640.97276411188</v>
      </c>
      <c r="MH57" s="119">
        <v>501758.929848439</v>
      </c>
      <c r="MI57" s="295">
        <v>757.48617600000011</v>
      </c>
      <c r="MJ57" s="189">
        <v>3.6472617540778157E-2</v>
      </c>
      <c r="MK57" s="189">
        <v>3.7145904023496712E-2</v>
      </c>
      <c r="ML57" s="263">
        <v>77166.812245575071</v>
      </c>
      <c r="MM57" s="263">
        <v>1136.2292640000001</v>
      </c>
      <c r="MN57" s="296">
        <v>1</v>
      </c>
      <c r="MO57" s="263">
        <v>464640.97276411188</v>
      </c>
      <c r="MP57" s="117">
        <v>541807.78500968695</v>
      </c>
      <c r="MQ57" s="146">
        <v>757.48617600000011</v>
      </c>
      <c r="MR57" s="256">
        <v>-8.2594018028658064E-4</v>
      </c>
      <c r="MS57" s="256">
        <v>-8.2559918558278156E-4</v>
      </c>
      <c r="MT57" s="255">
        <v>59339.536103313432</v>
      </c>
      <c r="MU57" s="255">
        <v>1136.2292640000001</v>
      </c>
      <c r="MV57" s="292">
        <v>2</v>
      </c>
      <c r="MW57" s="255">
        <v>337613.00750420324</v>
      </c>
      <c r="MX57" s="119">
        <v>396952.54360751668</v>
      </c>
      <c r="MY57" s="295">
        <v>757.48617600000011</v>
      </c>
      <c r="MZ57" s="189">
        <v>5.0806775077938432E-2</v>
      </c>
      <c r="NA57" s="189">
        <v>5.2119577917596027E-2</v>
      </c>
      <c r="NB57" s="263">
        <v>49279.737451206631</v>
      </c>
      <c r="NC57" s="263">
        <v>1136.2292640000001</v>
      </c>
      <c r="ND57" s="296">
        <v>1</v>
      </c>
      <c r="NE57" s="263">
        <v>464640.97276411188</v>
      </c>
      <c r="NF57" s="117">
        <v>513920.71021531848</v>
      </c>
      <c r="NG57" s="146">
        <v>757.48617600000011</v>
      </c>
      <c r="NH57" s="256">
        <v>-1.8561186358351477E-2</v>
      </c>
      <c r="NI57" s="256">
        <v>-1.8389988387639167E-2</v>
      </c>
      <c r="NJ57" s="255">
        <v>63882.987570618614</v>
      </c>
      <c r="NK57" s="255">
        <v>1136.2292640000001</v>
      </c>
      <c r="NL57" s="292">
        <v>2</v>
      </c>
      <c r="NM57" s="255">
        <v>138340.24344363893</v>
      </c>
      <c r="NN57" s="119">
        <v>202223.23101425753</v>
      </c>
      <c r="NO57" s="295">
        <v>757.48617600000011</v>
      </c>
      <c r="NP57" s="189">
        <v>-2.0349181768910722E-3</v>
      </c>
      <c r="NQ57" s="189">
        <v>-2.032849134579684E-3</v>
      </c>
      <c r="NR57" s="263">
        <v>62984.472803726057</v>
      </c>
      <c r="NS57" s="263">
        <v>1136.2292640000001</v>
      </c>
      <c r="NT57" s="296">
        <v>2</v>
      </c>
      <c r="NU57" s="263">
        <v>464640.97276411188</v>
      </c>
      <c r="NV57" s="117">
        <v>527625.44556783792</v>
      </c>
      <c r="NW57" s="146">
        <v>757.48617600000011</v>
      </c>
      <c r="NX57" s="256">
        <v>-3.6129117062673653E-2</v>
      </c>
      <c r="NY57" s="256">
        <v>-3.5484249997590922E-2</v>
      </c>
      <c r="NZ57" s="255">
        <v>42774.799470485181</v>
      </c>
      <c r="OA57" s="255">
        <v>1136.2292640000001</v>
      </c>
      <c r="OB57" s="292">
        <v>2</v>
      </c>
      <c r="OC57" s="255">
        <v>464640.97276411188</v>
      </c>
      <c r="OD57" s="119">
        <v>507415.77223459707</v>
      </c>
      <c r="OE57" s="295">
        <v>757.48617600000011</v>
      </c>
      <c r="OF57" s="189">
        <v>7.4672390074488934E-2</v>
      </c>
      <c r="OG57" s="189">
        <v>7.7531083175651494E-2</v>
      </c>
      <c r="OH57" s="263">
        <v>51642.283818679738</v>
      </c>
      <c r="OI57" s="263">
        <v>1136.2292640000001</v>
      </c>
      <c r="OJ57" s="296">
        <v>2</v>
      </c>
      <c r="OK57" s="263">
        <v>464640.97276411188</v>
      </c>
      <c r="OL57" s="117">
        <v>516283.25658279163</v>
      </c>
      <c r="OM57" s="146">
        <v>757.48617600000011</v>
      </c>
      <c r="ON57" s="256">
        <v>-4.0561276736625532E-2</v>
      </c>
      <c r="OO57" s="256">
        <v>-3.9749678297473778E-2</v>
      </c>
      <c r="OP57" s="255">
        <v>47786.271004922797</v>
      </c>
      <c r="OQ57" s="255">
        <v>1136.2292640000001</v>
      </c>
      <c r="OR57" s="292">
        <v>1</v>
      </c>
      <c r="OS57" s="255">
        <v>149660.16550706074</v>
      </c>
      <c r="OT57" s="119">
        <v>197446.43651198354</v>
      </c>
      <c r="OU57" s="295">
        <v>757.48617600000011</v>
      </c>
      <c r="OV57" s="189">
        <v>-5.5105288703392166E-2</v>
      </c>
      <c r="OW57" s="189">
        <v>-5.3614500994477732E-2</v>
      </c>
      <c r="OX57" s="263">
        <v>35532.300311550789</v>
      </c>
      <c r="OY57" s="263">
        <v>1136.2292640000001</v>
      </c>
      <c r="OZ57" s="296">
        <v>1</v>
      </c>
      <c r="PA57" s="263">
        <v>464640.97276411188</v>
      </c>
      <c r="PB57" s="117">
        <v>500173.27307566267</v>
      </c>
      <c r="PC57" s="146">
        <v>757.48617600000011</v>
      </c>
      <c r="PD57" s="256">
        <v>-4.0910868952272077E-2</v>
      </c>
      <c r="PE57" s="256">
        <v>-4.0085315663489496E-2</v>
      </c>
      <c r="PF57" s="255">
        <v>61674.915981173348</v>
      </c>
      <c r="PG57" s="255">
        <v>1136.2292640000001</v>
      </c>
      <c r="PH57" s="292">
        <v>1</v>
      </c>
      <c r="PI57" s="255">
        <v>171821.16316971334</v>
      </c>
      <c r="PJ57" s="119">
        <v>233496.07915088668</v>
      </c>
      <c r="PK57" s="295">
        <v>757.48617600000011</v>
      </c>
      <c r="PL57" s="189">
        <v>5.4421251179513359E-2</v>
      </c>
      <c r="PM57" s="189">
        <v>5.5929319951067757E-2</v>
      </c>
      <c r="PN57" s="263">
        <v>66627.840776932906</v>
      </c>
      <c r="PO57" s="263">
        <v>1136.2292640000001</v>
      </c>
      <c r="PP57" s="296">
        <v>2</v>
      </c>
      <c r="PQ57" s="263">
        <v>219225.84061111827</v>
      </c>
      <c r="PR57" s="117">
        <v>285853.68138805119</v>
      </c>
      <c r="PS57" s="146">
        <v>757.48617600000011</v>
      </c>
      <c r="PT57" s="256">
        <v>-3.9920195050260898E-2</v>
      </c>
      <c r="PU57" s="256">
        <v>-3.9133882035141676E-2</v>
      </c>
      <c r="PV57" s="255">
        <v>56796.504684154854</v>
      </c>
      <c r="PW57" s="255">
        <v>1136.2292640000001</v>
      </c>
      <c r="PX57" s="292">
        <v>1</v>
      </c>
      <c r="PY57" s="255">
        <v>151397.76605938579</v>
      </c>
      <c r="PZ57" s="119">
        <v>208194.27074354063</v>
      </c>
      <c r="QA57" s="295">
        <v>757.48617600000011</v>
      </c>
      <c r="QB57" s="189">
        <v>9.855707568505236E-3</v>
      </c>
      <c r="QC57" s="189">
        <v>9.9044350038988149E-3</v>
      </c>
      <c r="QD57" s="263">
        <v>50742.826867330557</v>
      </c>
      <c r="QE57" s="263">
        <v>1136.2292640000001</v>
      </c>
      <c r="QF57" s="296">
        <v>1</v>
      </c>
      <c r="QG57" s="263">
        <v>214266.13932249419</v>
      </c>
      <c r="QH57" s="117">
        <v>265008.96618982474</v>
      </c>
      <c r="QI57" s="146">
        <v>757.48617600000011</v>
      </c>
      <c r="QJ57" s="256">
        <v>-2.7040291365104965E-2</v>
      </c>
      <c r="QK57" s="256">
        <v>-2.6677975738760629E-2</v>
      </c>
      <c r="QL57" s="255">
        <v>57443.544055062361</v>
      </c>
      <c r="QM57" s="255">
        <v>1136.2292640000001</v>
      </c>
      <c r="QN57" s="292">
        <v>1</v>
      </c>
      <c r="QO57" s="255">
        <v>464640.97276411188</v>
      </c>
      <c r="QP57" s="119">
        <v>522084.51681917423</v>
      </c>
      <c r="QQ57" s="295">
        <v>757.48617600000011</v>
      </c>
      <c r="QR57" s="189">
        <v>-0.11606810308422168</v>
      </c>
      <c r="QS57" s="189">
        <v>-0.10958541874667838</v>
      </c>
      <c r="QT57" s="263">
        <v>43468.419273173036</v>
      </c>
      <c r="QU57" s="263">
        <v>1136.2292640000001</v>
      </c>
      <c r="QV57" s="296">
        <v>2</v>
      </c>
      <c r="QW57" s="263">
        <v>464640.97276411188</v>
      </c>
      <c r="QX57" s="117">
        <v>508109.39203728491</v>
      </c>
      <c r="QY57" s="146">
        <v>757.48617600000011</v>
      </c>
      <c r="QZ57" s="256">
        <v>0.11729087103805227</v>
      </c>
      <c r="RA57" s="256">
        <v>0.12444645103415874</v>
      </c>
      <c r="RB57" s="255">
        <v>40835.055574299193</v>
      </c>
      <c r="RC57" s="255">
        <v>1136.2292640000001</v>
      </c>
      <c r="RD57" s="292">
        <v>1</v>
      </c>
      <c r="RE57" s="255">
        <v>464640.97276411188</v>
      </c>
      <c r="RF57" s="119">
        <v>505476.02833841107</v>
      </c>
      <c r="RG57" s="295">
        <v>757.48617600000011</v>
      </c>
      <c r="RH57" s="189">
        <v>6.5793405441028612E-3</v>
      </c>
      <c r="RI57" s="189">
        <v>6.6010319507234794E-3</v>
      </c>
      <c r="RJ57" s="263">
        <v>46713.837409959364</v>
      </c>
      <c r="RK57" s="263">
        <v>1136.2292640000001</v>
      </c>
      <c r="RL57" s="296">
        <v>3</v>
      </c>
      <c r="RM57" s="263">
        <v>132316.81704705051</v>
      </c>
      <c r="RN57" s="117">
        <v>179030.65445700986</v>
      </c>
      <c r="RO57" s="146">
        <v>757.48617600000011</v>
      </c>
      <c r="RP57" s="256">
        <v>-2.9391675599026331E-2</v>
      </c>
      <c r="RQ57" s="256">
        <v>-2.8963941156355921E-2</v>
      </c>
      <c r="RR57" s="255">
        <v>45267.150677812708</v>
      </c>
      <c r="RS57" s="255">
        <v>1136.2292640000001</v>
      </c>
      <c r="RT57" s="292">
        <v>2</v>
      </c>
      <c r="RU57" s="255">
        <v>464640.97276411188</v>
      </c>
      <c r="RV57" s="119">
        <v>509908.12344192457</v>
      </c>
      <c r="RW57" s="295">
        <v>757.48617600000011</v>
      </c>
      <c r="RX57" s="189">
        <v>-2.0723655661506368E-2</v>
      </c>
      <c r="RY57" s="189">
        <v>-2.0510396420479249E-2</v>
      </c>
      <c r="RZ57" s="263">
        <v>56062.459905790151</v>
      </c>
      <c r="SA57" s="263">
        <v>1136.2292640000001</v>
      </c>
      <c r="SB57" s="296">
        <v>1</v>
      </c>
      <c r="SC57" s="263">
        <v>464640.97276411188</v>
      </c>
      <c r="SD57" s="117">
        <v>520703.43266990205</v>
      </c>
      <c r="SE57" s="146">
        <v>757.48617600000011</v>
      </c>
      <c r="SF57" s="256">
        <v>4.3286959467799146E-2</v>
      </c>
      <c r="SG57" s="256">
        <v>4.4237505699363133E-2</v>
      </c>
      <c r="SH57" s="255">
        <v>45016.827388328551</v>
      </c>
      <c r="SI57" s="255">
        <v>1136.2292640000001</v>
      </c>
      <c r="SJ57" s="292">
        <v>2</v>
      </c>
      <c r="SK57" s="255">
        <v>219225.84061111827</v>
      </c>
      <c r="SL57" s="119">
        <v>264242.6679994468</v>
      </c>
      <c r="SM57" s="295">
        <v>757.48617600000011</v>
      </c>
      <c r="SN57" s="189">
        <v>-0.10288989471262605</v>
      </c>
      <c r="SO57" s="189">
        <v>-9.7773692100298626E-2</v>
      </c>
      <c r="SP57" s="263">
        <v>30420.523088910391</v>
      </c>
      <c r="SQ57" s="263">
        <v>1136.2292640000001</v>
      </c>
      <c r="SR57" s="296">
        <v>1</v>
      </c>
      <c r="SS57" s="263">
        <v>151397.76605938579</v>
      </c>
      <c r="ST57" s="117">
        <v>181818.28914829617</v>
      </c>
      <c r="SU57" s="146">
        <v>757.48617600000011</v>
      </c>
      <c r="SV57" s="256">
        <v>-3.1190831152332687E-2</v>
      </c>
      <c r="SW57" s="256">
        <v>-3.0709415413397889E-2</v>
      </c>
      <c r="SX57" s="255">
        <v>37648.514267452701</v>
      </c>
      <c r="SY57" s="255">
        <v>1136.2292640000001</v>
      </c>
      <c r="SZ57" s="292">
        <v>1</v>
      </c>
      <c r="TA57" s="255">
        <v>464640.97276411188</v>
      </c>
      <c r="TB57" s="119">
        <v>502289.48703156458</v>
      </c>
      <c r="TC57" s="295">
        <v>757.48617600000011</v>
      </c>
      <c r="TD57" s="189">
        <v>0.15381782339430294</v>
      </c>
      <c r="TE57" s="189">
        <v>0.16627839878386808</v>
      </c>
      <c r="TF57" s="263">
        <v>42802.153547171867</v>
      </c>
      <c r="TG57" s="263">
        <v>1136.2292640000001</v>
      </c>
      <c r="TH57" s="296">
        <v>1</v>
      </c>
      <c r="TI57" s="263">
        <v>464640.97276411188</v>
      </c>
      <c r="TJ57" s="117">
        <v>507443.12631128373</v>
      </c>
      <c r="TK57" s="146">
        <v>757.48617600000011</v>
      </c>
      <c r="TL57" s="256">
        <v>5.0153346403181379E-2</v>
      </c>
      <c r="TM57" s="256">
        <v>5.1432317378436343E-2</v>
      </c>
      <c r="TN57" s="255">
        <v>61794.58755186847</v>
      </c>
      <c r="TO57" s="255">
        <v>1136.2292640000001</v>
      </c>
      <c r="TP57" s="292">
        <v>2</v>
      </c>
      <c r="TQ57" s="255">
        <v>464640.97276411188</v>
      </c>
      <c r="TR57" s="119">
        <v>526435.56031598034</v>
      </c>
      <c r="TS57" s="295">
        <v>757.48617600000011</v>
      </c>
      <c r="TT57" s="189">
        <v>2.8725325591785051E-2</v>
      </c>
      <c r="TU57" s="189">
        <v>2.914187671328583E-2</v>
      </c>
      <c r="TV57" s="263">
        <v>68198.022336758673</v>
      </c>
      <c r="TW57" s="263">
        <v>1136.2292640000001</v>
      </c>
      <c r="TX57" s="296">
        <v>1</v>
      </c>
      <c r="TY57" s="263">
        <v>464640.97276411188</v>
      </c>
      <c r="TZ57" s="117">
        <v>532838.9951008705</v>
      </c>
      <c r="UA57" s="146">
        <v>757.48617600000011</v>
      </c>
      <c r="UB57" s="256">
        <v>-2.8195830927409665E-2</v>
      </c>
      <c r="UC57" s="256">
        <v>-2.7802038270216767E-2</v>
      </c>
      <c r="UD57" s="255">
        <v>44700.907102792095</v>
      </c>
      <c r="UE57" s="255">
        <v>1136.2292640000001</v>
      </c>
      <c r="UF57" s="292">
        <v>2</v>
      </c>
      <c r="UG57" s="255">
        <v>209587.17584266001</v>
      </c>
      <c r="UH57" s="119">
        <v>254288.0829454521</v>
      </c>
      <c r="UI57" s="295">
        <v>757.48617600000011</v>
      </c>
      <c r="UJ57" s="189">
        <v>-2.3910315515693229E-2</v>
      </c>
      <c r="UK57" s="189">
        <v>-2.362672863527493E-2</v>
      </c>
      <c r="UL57" s="263">
        <v>49905.234374332467</v>
      </c>
      <c r="UM57" s="263">
        <v>1136.2292640000001</v>
      </c>
      <c r="UN57" s="296">
        <v>1</v>
      </c>
      <c r="UO57" s="263">
        <v>136094.44775270205</v>
      </c>
      <c r="UP57" s="117">
        <v>185999.68212703452</v>
      </c>
      <c r="UQ57" s="146">
        <v>757.48617600000011</v>
      </c>
      <c r="UR57" s="256">
        <v>3.8947606403886806E-3</v>
      </c>
      <c r="US57" s="256">
        <v>3.9023550769148319E-3</v>
      </c>
      <c r="UT57" s="255">
        <v>52381.379685887652</v>
      </c>
      <c r="UU57" s="255">
        <v>1136.2292640000001</v>
      </c>
      <c r="UV57" s="292">
        <v>1</v>
      </c>
      <c r="UW57" s="255">
        <v>464640.97276411188</v>
      </c>
      <c r="UX57" s="119">
        <v>517022.35244999954</v>
      </c>
      <c r="UY57" s="295">
        <v>757.48617600000011</v>
      </c>
      <c r="UZ57" s="189">
        <v>3.9922345649982573E-3</v>
      </c>
      <c r="VA57" s="189">
        <v>4.0002141486654708E-3</v>
      </c>
      <c r="VB57" s="263">
        <v>56536.047417792302</v>
      </c>
      <c r="VC57" s="263">
        <v>1136.2292640000001</v>
      </c>
      <c r="VD57" s="296">
        <v>1</v>
      </c>
      <c r="VE57" s="263">
        <v>135065.96465555197</v>
      </c>
      <c r="VF57" s="117">
        <v>191602.01207334426</v>
      </c>
      <c r="VG57" s="146">
        <v>757.48617600000011</v>
      </c>
      <c r="VH57" s="256">
        <v>1.7514623895165365E-2</v>
      </c>
      <c r="VI57" s="256">
        <v>1.7668904325313761E-2</v>
      </c>
      <c r="VJ57" s="255">
        <v>61579.635423140287</v>
      </c>
      <c r="VK57" s="255">
        <v>1136.2292640000001</v>
      </c>
      <c r="VL57" s="292">
        <v>1</v>
      </c>
      <c r="VM57" s="255">
        <v>464640.97276411188</v>
      </c>
      <c r="VN57" s="119">
        <v>526220.60818725219</v>
      </c>
      <c r="VO57" s="295">
        <v>757.48617600000011</v>
      </c>
      <c r="VP57" s="189">
        <v>-4.2785581820114334E-2</v>
      </c>
      <c r="VQ57" s="189">
        <v>-4.188319429458276E-2</v>
      </c>
      <c r="VR57" s="263">
        <v>44096.260956804268</v>
      </c>
      <c r="VS57" s="263">
        <v>1136.2292640000001</v>
      </c>
      <c r="VT57" s="296">
        <v>2</v>
      </c>
      <c r="VU57" s="263">
        <v>464640.97276411188</v>
      </c>
      <c r="VV57" s="117">
        <v>508737.23372091615</v>
      </c>
      <c r="VW57" s="146">
        <v>757.48617600000011</v>
      </c>
      <c r="VX57" s="256">
        <v>-3.0753629819774492E-2</v>
      </c>
      <c r="VY57" s="256">
        <v>-3.0285547627151632E-2</v>
      </c>
      <c r="VZ57" s="255">
        <v>57415.634664562873</v>
      </c>
      <c r="WA57" s="255">
        <v>1136.2292640000001</v>
      </c>
      <c r="WB57" s="292">
        <v>2</v>
      </c>
      <c r="WC57" s="255">
        <v>192298.18429812134</v>
      </c>
      <c r="WD57" s="119">
        <v>249713.81896268422</v>
      </c>
      <c r="WE57" s="295">
        <v>757.48617600000011</v>
      </c>
      <c r="WF57" s="189">
        <v>-9.4803729304664672E-2</v>
      </c>
      <c r="WG57" s="189">
        <v>-9.0448564756938743E-2</v>
      </c>
      <c r="WH57" s="263">
        <v>53981.331174291881</v>
      </c>
      <c r="WI57" s="263">
        <v>1136.2292640000001</v>
      </c>
      <c r="WJ57" s="296">
        <v>1</v>
      </c>
      <c r="WK57" s="263">
        <v>464640.97276411188</v>
      </c>
      <c r="WL57" s="117">
        <v>518622.30393840378</v>
      </c>
      <c r="WM57" s="146">
        <v>757.48617600000011</v>
      </c>
      <c r="WN57" s="256">
        <v>-0.10245918520778674</v>
      </c>
      <c r="WO57" s="256">
        <v>-9.7385010955647111E-2</v>
      </c>
      <c r="WP57" s="255">
        <v>25695.846404998716</v>
      </c>
      <c r="WQ57" s="255">
        <v>1136.2292640000001</v>
      </c>
      <c r="WR57" s="292">
        <v>2</v>
      </c>
      <c r="WS57" s="255">
        <v>464640.97276411188</v>
      </c>
      <c r="WT57" s="119">
        <v>490336.81916911062</v>
      </c>
      <c r="WU57" s="295">
        <v>757.48617600000011</v>
      </c>
      <c r="WV57" s="189">
        <v>-7.6542542460574847E-2</v>
      </c>
      <c r="WW57" s="189">
        <v>-7.3686494205239317E-2</v>
      </c>
      <c r="WX57" s="263">
        <v>36583.124201224782</v>
      </c>
      <c r="WY57" s="263">
        <v>1136.2292640000001</v>
      </c>
      <c r="WZ57" s="296">
        <v>1</v>
      </c>
      <c r="XA57" s="263">
        <v>47440.71000608155</v>
      </c>
      <c r="XB57" s="117">
        <v>84023.834207306325</v>
      </c>
      <c r="XC57" s="146">
        <v>757.48617600000011</v>
      </c>
      <c r="XD57" s="256">
        <v>-2.7898512849552731E-2</v>
      </c>
      <c r="XE57" s="256">
        <v>-2.7512943266483125E-2</v>
      </c>
      <c r="XF57" s="255">
        <v>52458.322849177079</v>
      </c>
      <c r="XG57" s="255">
        <v>1136.2292640000001</v>
      </c>
      <c r="XH57" s="292">
        <v>2</v>
      </c>
      <c r="XI57" s="255">
        <v>464640.97276411188</v>
      </c>
      <c r="XJ57" s="119">
        <v>517099.29561328894</v>
      </c>
      <c r="XK57" s="295">
        <v>757.48617600000011</v>
      </c>
      <c r="XL57" s="189">
        <v>3.2078939030497113E-2</v>
      </c>
      <c r="XM57" s="189">
        <v>3.2599014453042807E-2</v>
      </c>
      <c r="XN57" s="263">
        <v>57412.637001633026</v>
      </c>
      <c r="XO57" s="263">
        <v>1136.2292640000001</v>
      </c>
      <c r="XP57" s="296">
        <v>1</v>
      </c>
      <c r="XQ57" s="263">
        <v>136094.44775270205</v>
      </c>
      <c r="XR57" s="117">
        <v>193507.08475433508</v>
      </c>
      <c r="XS57" s="146">
        <v>757.48617600000011</v>
      </c>
      <c r="XT57" s="256">
        <v>-7.4777596759254494E-2</v>
      </c>
      <c r="XU57" s="256">
        <v>-7.2050157567224549E-2</v>
      </c>
      <c r="XV57" s="255">
        <v>43831.900401216553</v>
      </c>
      <c r="XW57" s="255">
        <v>1136.2292640000001</v>
      </c>
      <c r="XX57" s="292">
        <v>2</v>
      </c>
      <c r="XY57" s="255">
        <v>464640.97276411188</v>
      </c>
      <c r="XZ57" s="119">
        <v>508472.8731653284</v>
      </c>
      <c r="YA57" s="295">
        <v>757.48617600000011</v>
      </c>
      <c r="YB57" s="189">
        <v>3.7627826621216831E-2</v>
      </c>
      <c r="YC57" s="189">
        <v>3.8344716695887904E-2</v>
      </c>
      <c r="YD57" s="263">
        <v>35676.272522240812</v>
      </c>
      <c r="YE57" s="263">
        <v>1136.2292640000001</v>
      </c>
      <c r="YF57" s="296">
        <v>1</v>
      </c>
      <c r="YG57" s="263">
        <v>149660.16550706074</v>
      </c>
      <c r="YH57" s="117">
        <v>185336.43802930156</v>
      </c>
      <c r="YI57" s="146">
        <v>757.48617600000011</v>
      </c>
      <c r="YJ57" s="256">
        <v>-1.8576552131207954E-2</v>
      </c>
      <c r="YK57" s="256">
        <v>-1.8405071468229339E-2</v>
      </c>
      <c r="YL57" s="255">
        <v>47994.99633940537</v>
      </c>
      <c r="YM57" s="255">
        <v>1136.2292640000001</v>
      </c>
      <c r="YN57" s="292">
        <v>1</v>
      </c>
      <c r="YO57" s="255">
        <v>464640.97276411188</v>
      </c>
      <c r="YP57" s="119">
        <v>512635.96910351724</v>
      </c>
      <c r="YQ57" s="295">
        <v>757.48617600000011</v>
      </c>
      <c r="YR57" s="189">
        <v>1.3876276221556402E-2</v>
      </c>
      <c r="YS57" s="189">
        <v>1.3972998606811782E-2</v>
      </c>
      <c r="YT57" s="263">
        <v>44420.666661196767</v>
      </c>
      <c r="YU57" s="263">
        <v>1136.2292640000001</v>
      </c>
      <c r="YV57" s="296">
        <v>1</v>
      </c>
      <c r="YW57" s="263">
        <v>464640.97276411188</v>
      </c>
      <c r="YX57" s="117">
        <v>509061.63942530868</v>
      </c>
      <c r="YY57" s="146">
        <v>757.48617600000011</v>
      </c>
      <c r="YZ57" s="256">
        <v>6.0499340201015231E-2</v>
      </c>
      <c r="ZA57" s="256">
        <v>6.2366896621493861E-2</v>
      </c>
      <c r="ZB57" s="255">
        <v>65863.71334571483</v>
      </c>
      <c r="ZC57" s="255">
        <v>1136.2292640000001</v>
      </c>
      <c r="ZD57" s="292">
        <v>1</v>
      </c>
      <c r="ZE57" s="255">
        <v>464640.97276411188</v>
      </c>
      <c r="ZF57" s="119">
        <v>530504.68610982667</v>
      </c>
      <c r="ZG57" s="295">
        <v>757.48617600000011</v>
      </c>
      <c r="ZH57" s="189">
        <v>-6.3330830978089404E-3</v>
      </c>
      <c r="ZI57" s="189">
        <v>-6.3130713945926953E-3</v>
      </c>
      <c r="ZJ57" s="263">
        <v>47940.859215880024</v>
      </c>
      <c r="ZK57" s="263">
        <v>1136.2292640000001</v>
      </c>
      <c r="ZL57" s="296">
        <v>1</v>
      </c>
      <c r="ZM57" s="263">
        <v>181167.06531210209</v>
      </c>
      <c r="ZN57" s="117">
        <v>229107.9245279821</v>
      </c>
      <c r="ZO57" s="146">
        <v>757.48617600000011</v>
      </c>
      <c r="ZP57" s="256">
        <v>1.6296225915286511E-2</v>
      </c>
      <c r="ZQ57" s="256">
        <v>1.6429733642921551E-2</v>
      </c>
      <c r="ZR57" s="255">
        <v>41688.249448802831</v>
      </c>
      <c r="ZS57" s="255">
        <v>1136.2292640000001</v>
      </c>
      <c r="ZT57" s="292">
        <v>1</v>
      </c>
      <c r="ZU57" s="255">
        <v>464640.97276411188</v>
      </c>
      <c r="ZV57" s="119">
        <v>506329.22221291473</v>
      </c>
      <c r="ZW57" s="295">
        <v>757.48617600000011</v>
      </c>
      <c r="ZX57" s="189">
        <v>1.3678378874880843E-2</v>
      </c>
      <c r="ZY57" s="189">
        <v>1.3772355894771771E-2</v>
      </c>
      <c r="ZZ57" s="263">
        <v>49663.266724766872</v>
      </c>
      <c r="AAA57" s="263">
        <v>1136.2292640000001</v>
      </c>
      <c r="AAB57" s="296">
        <v>1</v>
      </c>
      <c r="AAC57" s="263">
        <v>157261.50068487055</v>
      </c>
      <c r="AAD57" s="117">
        <v>206924.76740963742</v>
      </c>
      <c r="AAE57" s="146">
        <v>757.48617600000011</v>
      </c>
      <c r="AAF57" s="256">
        <v>5.4669805435098966E-2</v>
      </c>
      <c r="AAG57" s="256">
        <v>5.6191808297085588E-2</v>
      </c>
      <c r="AAH57" s="255">
        <v>74445.291799905448</v>
      </c>
      <c r="AAI57" s="255">
        <v>1136.2292640000001</v>
      </c>
      <c r="AAJ57" s="292">
        <v>1</v>
      </c>
      <c r="AAK57" s="255">
        <v>464640.97276411188</v>
      </c>
      <c r="AAL57" s="119">
        <v>539086.2645640173</v>
      </c>
      <c r="AAM57" s="295">
        <v>757.48617600000011</v>
      </c>
      <c r="AAN57" s="189">
        <v>6.471465616612887E-2</v>
      </c>
      <c r="AAO57" s="189">
        <v>6.6854560577325417E-2</v>
      </c>
      <c r="AAP57" s="263">
        <v>40656.137907336793</v>
      </c>
      <c r="AAQ57" s="263">
        <v>1136.2292640000001</v>
      </c>
      <c r="AAR57" s="296">
        <v>2</v>
      </c>
      <c r="AAS57" s="263">
        <v>464640.97276411188</v>
      </c>
      <c r="AAT57" s="117">
        <v>505297.1106714487</v>
      </c>
      <c r="AAU57" s="146">
        <v>757.48617600000011</v>
      </c>
      <c r="AAV57" s="256">
        <v>-2.5920286781473369E-2</v>
      </c>
      <c r="AAW57" s="256">
        <v>-2.5587239909693582E-2</v>
      </c>
      <c r="AAX57" s="255">
        <v>44946.409552817975</v>
      </c>
      <c r="AAY57" s="255">
        <v>1136.2292640000001</v>
      </c>
      <c r="AAZ57" s="292">
        <v>2</v>
      </c>
      <c r="ABA57" s="255">
        <v>464640.97276411188</v>
      </c>
      <c r="ABB57" s="119">
        <v>509587.38231692987</v>
      </c>
      <c r="ABC57" s="295">
        <v>757.48617600000011</v>
      </c>
      <c r="ABD57" s="189">
        <v>-5.8830792081318853E-3</v>
      </c>
      <c r="ABE57" s="189">
        <v>-5.8658077839645051E-3</v>
      </c>
      <c r="ABF57" s="263">
        <v>51089.837679162854</v>
      </c>
      <c r="ABG57" s="263">
        <v>1136.2292640000001</v>
      </c>
      <c r="ABH57" s="296">
        <v>2</v>
      </c>
      <c r="ABI57" s="263">
        <v>464640.97276411188</v>
      </c>
      <c r="ABJ57" s="117">
        <v>515730.81044327474</v>
      </c>
      <c r="ABK57" s="146">
        <v>757.48617600000011</v>
      </c>
      <c r="ABL57" s="256">
        <v>2.4640740744493614E-2</v>
      </c>
      <c r="ABM57" s="256">
        <v>2.4946832736929103E-2</v>
      </c>
      <c r="ABN57" s="255">
        <v>50067.67508129104</v>
      </c>
      <c r="ABO57" s="255">
        <v>1136.2292640000001</v>
      </c>
      <c r="ABP57" s="292">
        <v>1</v>
      </c>
      <c r="ABQ57" s="255">
        <v>464640.97276411188</v>
      </c>
      <c r="ABR57" s="119">
        <v>514708.64784540294</v>
      </c>
      <c r="ABS57" s="295">
        <v>757.48617600000011</v>
      </c>
      <c r="ABT57" s="189">
        <v>0.12988554615721473</v>
      </c>
      <c r="ABU57" s="189">
        <v>0.13869804749873782</v>
      </c>
      <c r="ABV57" s="263">
        <v>93478.978258741059</v>
      </c>
      <c r="ABW57" s="263">
        <v>1136.2292640000001</v>
      </c>
      <c r="ABX57" s="296">
        <v>1</v>
      </c>
      <c r="ABY57" s="263">
        <v>163974.16351363083</v>
      </c>
      <c r="ABZ57" s="117">
        <v>257453.14177237189</v>
      </c>
      <c r="ACA57" s="146">
        <v>757.48617600000011</v>
      </c>
      <c r="ACB57" s="256">
        <v>-1.8212959486511852E-2</v>
      </c>
      <c r="ACC57" s="256">
        <v>-1.8048105881045773E-2</v>
      </c>
      <c r="ACD57" s="255">
        <v>46778.240236566402</v>
      </c>
      <c r="ACE57" s="255">
        <v>1136.2292640000001</v>
      </c>
      <c r="ACF57" s="292">
        <v>2</v>
      </c>
      <c r="ACG57" s="255">
        <v>464640.97276411188</v>
      </c>
      <c r="ACH57" s="119">
        <v>511419.21300067828</v>
      </c>
      <c r="ACI57" s="295">
        <v>757.48617600000011</v>
      </c>
      <c r="ACJ57" s="189">
        <v>0.10856979139358433</v>
      </c>
      <c r="ACK57" s="189">
        <v>0.11468270108279754</v>
      </c>
      <c r="ACL57" s="263">
        <v>74102.900205057362</v>
      </c>
      <c r="ACM57" s="263">
        <v>1136.2292640000001</v>
      </c>
      <c r="ACN57" s="296">
        <v>1</v>
      </c>
      <c r="ACO57" s="263">
        <v>464640.97276411188</v>
      </c>
      <c r="ACP57" s="117">
        <v>538743.87296916929</v>
      </c>
      <c r="ACQ57" s="146">
        <v>757.48617600000011</v>
      </c>
      <c r="ACR57" s="256">
        <v>-3.5409185026026975E-2</v>
      </c>
      <c r="ACS57" s="256">
        <v>-3.4789614194032148E-2</v>
      </c>
      <c r="ACT57" s="255">
        <v>69611.666434135652</v>
      </c>
      <c r="ACU57" s="255">
        <v>1136.2292640000001</v>
      </c>
      <c r="ACV57" s="292">
        <v>2</v>
      </c>
      <c r="ACW57" s="255">
        <v>464640.97276411188</v>
      </c>
      <c r="ACX57" s="119">
        <v>534252.63919824758</v>
      </c>
      <c r="ACY57" s="295">
        <v>757.48617600000011</v>
      </c>
      <c r="ACZ57" s="189">
        <v>-8.6929271159970747E-2</v>
      </c>
      <c r="ADA57" s="189">
        <v>-8.3258066566267996E-2</v>
      </c>
      <c r="ADB57" s="263">
        <v>39646.083559236322</v>
      </c>
      <c r="ADC57" s="263">
        <v>1136.2292640000001</v>
      </c>
      <c r="ADD57" s="296">
        <v>2</v>
      </c>
      <c r="ADE57" s="263">
        <v>464640.97276411188</v>
      </c>
      <c r="ADF57" s="117">
        <v>504287.0563233482</v>
      </c>
      <c r="ADG57" s="146">
        <v>757.48617600000011</v>
      </c>
      <c r="ADH57" s="256">
        <v>-3.6066064619699805E-3</v>
      </c>
      <c r="ADI57" s="256">
        <v>-3.6001104687278795E-3</v>
      </c>
      <c r="ADJ57" s="255">
        <v>42370.804778579666</v>
      </c>
      <c r="ADK57" s="255">
        <v>1136.2292640000001</v>
      </c>
      <c r="ADL57" s="292">
        <v>2</v>
      </c>
      <c r="ADM57" s="255">
        <v>464640.97276411188</v>
      </c>
      <c r="ADN57" s="119">
        <v>507011.77754269156</v>
      </c>
      <c r="ADO57" s="295">
        <v>757.48617600000011</v>
      </c>
      <c r="ADP57" s="189">
        <v>4.2761210413392092E-2</v>
      </c>
      <c r="ADQ57" s="189">
        <v>4.3688643112800962E-2</v>
      </c>
      <c r="ADR57" s="263">
        <v>45442.763951426547</v>
      </c>
      <c r="ADS57" s="263">
        <v>1136.2292640000001</v>
      </c>
      <c r="ADT57" s="296">
        <v>2</v>
      </c>
      <c r="ADU57" s="263">
        <v>464640.97276411188</v>
      </c>
      <c r="ADV57" s="117">
        <v>510083.73671553843</v>
      </c>
    </row>
    <row r="58" spans="1:802" x14ac:dyDescent="0.35">
      <c r="A58" s="15">
        <v>46996</v>
      </c>
      <c r="B58" s="16">
        <v>1893.7154400000002</v>
      </c>
      <c r="C58" s="146">
        <v>757.48617600000011</v>
      </c>
      <c r="D58" s="256">
        <v>5.765733359146985E-3</v>
      </c>
      <c r="E58" s="256">
        <v>5.7823871915323455E-3</v>
      </c>
      <c r="F58" s="255">
        <v>49788.169672038006</v>
      </c>
      <c r="G58" s="255">
        <v>1136.2292640000001</v>
      </c>
      <c r="H58" s="292">
        <v>2</v>
      </c>
      <c r="I58" s="255">
        <v>493655.66039395862</v>
      </c>
      <c r="J58" s="119">
        <v>543443.83006599662</v>
      </c>
      <c r="K58" s="295">
        <v>757.48617600000011</v>
      </c>
      <c r="L58" s="189">
        <v>-5.50610104566744E-2</v>
      </c>
      <c r="M58" s="189">
        <v>-5.3572595776124721E-2</v>
      </c>
      <c r="N58" s="263">
        <v>58220.435558361503</v>
      </c>
      <c r="O58" s="263">
        <v>1136.2292640000001</v>
      </c>
      <c r="P58" s="296">
        <v>2</v>
      </c>
      <c r="Q58" s="263">
        <v>493655.66039395862</v>
      </c>
      <c r="R58" s="117">
        <v>551876.09595232015</v>
      </c>
      <c r="S58" s="146">
        <v>757.48617600000011</v>
      </c>
      <c r="T58" s="256">
        <v>-4.2694149108026304E-2</v>
      </c>
      <c r="U58" s="256">
        <v>-4.1795587071517981E-2</v>
      </c>
      <c r="V58" s="255">
        <v>44354.631589682991</v>
      </c>
      <c r="W58" s="255">
        <v>1136.2292640000001</v>
      </c>
      <c r="X58" s="292">
        <v>2</v>
      </c>
      <c r="Y58" s="255">
        <v>493655.66039395862</v>
      </c>
      <c r="Z58" s="119">
        <v>538010.29198364157</v>
      </c>
      <c r="AA58" s="295">
        <v>757.48617600000011</v>
      </c>
      <c r="AB58" s="189">
        <v>7.5685141593068925E-2</v>
      </c>
      <c r="AC58" s="189">
        <v>7.8622907196351566E-2</v>
      </c>
      <c r="AD58" s="263">
        <v>68017.88936712149</v>
      </c>
      <c r="AE58" s="263">
        <v>1136.2292640000001</v>
      </c>
      <c r="AF58" s="296">
        <v>2</v>
      </c>
      <c r="AG58" s="263">
        <v>493655.66039395862</v>
      </c>
      <c r="AH58" s="117">
        <v>561673.54976108007</v>
      </c>
      <c r="AI58" s="146">
        <v>757.48617600000011</v>
      </c>
      <c r="AJ58" s="256">
        <v>-6.0860286185483024E-2</v>
      </c>
      <c r="AK58" s="256">
        <v>-5.9045305037536022E-2</v>
      </c>
      <c r="AL58" s="255">
        <v>45533.101418496612</v>
      </c>
      <c r="AM58" s="255">
        <v>1136.2292640000001</v>
      </c>
      <c r="AN58" s="292">
        <v>1</v>
      </c>
      <c r="AO58" s="255">
        <v>143277.66870173503</v>
      </c>
      <c r="AP58" s="119">
        <v>188810.77012023164</v>
      </c>
      <c r="AQ58" s="295">
        <v>757.48617600000011</v>
      </c>
      <c r="AR58" s="189">
        <v>3.3995988938967034E-4</v>
      </c>
      <c r="AS58" s="189">
        <v>3.4001768230185192E-4</v>
      </c>
      <c r="AT58" s="263">
        <v>48422.69399863424</v>
      </c>
      <c r="AU58" s="263">
        <v>1136.2292640000001</v>
      </c>
      <c r="AV58" s="296">
        <v>1</v>
      </c>
      <c r="AW58" s="263">
        <v>493655.66039395862</v>
      </c>
      <c r="AX58" s="117">
        <v>542078.35439259291</v>
      </c>
      <c r="AY58" s="146">
        <v>757.48617600000011</v>
      </c>
      <c r="AZ58" s="256">
        <v>-1.4723049740620133E-2</v>
      </c>
      <c r="BA58" s="256">
        <v>-1.4615195606502929E-2</v>
      </c>
      <c r="BB58" s="255">
        <v>60986.618578519636</v>
      </c>
      <c r="BC58" s="255">
        <v>1136.2292640000001</v>
      </c>
      <c r="BD58" s="292">
        <v>2</v>
      </c>
      <c r="BE58" s="255">
        <v>233515.62031178537</v>
      </c>
      <c r="BF58" s="119">
        <v>294502.23889030499</v>
      </c>
      <c r="BG58" s="295">
        <v>757.48617600000011</v>
      </c>
      <c r="BH58" s="189">
        <v>1.1859632612463101E-2</v>
      </c>
      <c r="BI58" s="189">
        <v>1.193023689285666E-2</v>
      </c>
      <c r="BJ58" s="263">
        <v>43654.04676779671</v>
      </c>
      <c r="BK58" s="263">
        <v>1136.2292640000001</v>
      </c>
      <c r="BL58" s="296">
        <v>2</v>
      </c>
      <c r="BM58" s="263">
        <v>493655.66039395862</v>
      </c>
      <c r="BN58" s="117">
        <v>537309.7071617553</v>
      </c>
      <c r="BO58" s="146">
        <v>757.48617600000011</v>
      </c>
      <c r="BP58" s="256">
        <v>2.3979808976462097E-2</v>
      </c>
      <c r="BQ58" s="256">
        <v>2.4269636629491886E-2</v>
      </c>
      <c r="BR58" s="255">
        <v>46521.811931506309</v>
      </c>
      <c r="BS58" s="255">
        <v>1136.2292640000001</v>
      </c>
      <c r="BT58" s="292">
        <v>1</v>
      </c>
      <c r="BU58" s="255">
        <v>493655.66039395862</v>
      </c>
      <c r="BV58" s="119">
        <v>540177.47232546494</v>
      </c>
      <c r="BW58" s="295">
        <v>757.48617600000011</v>
      </c>
      <c r="BX58" s="189">
        <v>-6.3976657524788247E-2</v>
      </c>
      <c r="BY58" s="189">
        <v>-6.1973104855272521E-2</v>
      </c>
      <c r="BZ58" s="263">
        <v>72780.572771001505</v>
      </c>
      <c r="CA58" s="263">
        <v>1136.2292640000001</v>
      </c>
      <c r="CB58" s="296">
        <v>2</v>
      </c>
      <c r="CC58" s="263">
        <v>493655.66039395862</v>
      </c>
      <c r="CD58" s="117">
        <v>566436.23316496017</v>
      </c>
      <c r="CE58" s="146">
        <v>757.48617600000011</v>
      </c>
      <c r="CF58" s="256">
        <v>9.9112962273120608E-2</v>
      </c>
      <c r="CG58" s="256">
        <v>0.10419102444222639</v>
      </c>
      <c r="CH58" s="255">
        <v>48251.386304298438</v>
      </c>
      <c r="CI58" s="255">
        <v>1136.2292640000001</v>
      </c>
      <c r="CJ58" s="292">
        <v>2</v>
      </c>
      <c r="CK58" s="255">
        <v>186378.44017053893</v>
      </c>
      <c r="CL58" s="119">
        <v>234629.82647483738</v>
      </c>
      <c r="CM58" s="295">
        <v>757.48617600000011</v>
      </c>
      <c r="CN58" s="189">
        <v>4.2139680628980825E-2</v>
      </c>
      <c r="CO58" s="189">
        <v>4.3040161081778772E-2</v>
      </c>
      <c r="CP58" s="263">
        <v>84366.972441393358</v>
      </c>
      <c r="CQ58" s="263">
        <v>1136.2292640000001</v>
      </c>
      <c r="CR58" s="296">
        <v>2</v>
      </c>
      <c r="CS58" s="263">
        <v>493655.66039395862</v>
      </c>
      <c r="CT58" s="117">
        <v>578022.63283535198</v>
      </c>
      <c r="CU58" s="146">
        <v>757.48617600000011</v>
      </c>
      <c r="CV58" s="256">
        <v>2.2981529585382613E-3</v>
      </c>
      <c r="CW58" s="256">
        <v>2.3007957361633746E-3</v>
      </c>
      <c r="CX58" s="255">
        <v>69950.784163647113</v>
      </c>
      <c r="CY58" s="255">
        <v>1136.2292640000001</v>
      </c>
      <c r="CZ58" s="292">
        <v>2</v>
      </c>
      <c r="DA58" s="255">
        <v>177561.55135696469</v>
      </c>
      <c r="DB58" s="119">
        <v>247512.33552061178</v>
      </c>
      <c r="DC58" s="295">
        <v>757.48617600000011</v>
      </c>
      <c r="DD58" s="189">
        <v>3.217352772389144E-2</v>
      </c>
      <c r="DE58" s="189">
        <v>3.2696691264108235E-2</v>
      </c>
      <c r="DF58" s="263">
        <v>42026.66050070012</v>
      </c>
      <c r="DG58" s="263">
        <v>1136.2292640000001</v>
      </c>
      <c r="DH58" s="296">
        <v>2</v>
      </c>
      <c r="DI58" s="263">
        <v>493655.66039395862</v>
      </c>
      <c r="DJ58" s="117">
        <v>535682.3208946588</v>
      </c>
      <c r="DK58" s="146">
        <v>757.48617600000011</v>
      </c>
      <c r="DL58" s="256">
        <v>3.5828829758438714E-2</v>
      </c>
      <c r="DM58" s="256">
        <v>3.6478417045017641E-2</v>
      </c>
      <c r="DN58" s="255">
        <v>58227.46590496727</v>
      </c>
      <c r="DO58" s="255">
        <v>1136.2292640000001</v>
      </c>
      <c r="DP58" s="292">
        <v>2</v>
      </c>
      <c r="DQ58" s="255">
        <v>493655.66039395862</v>
      </c>
      <c r="DR58" s="119">
        <v>551883.12629892584</v>
      </c>
      <c r="DS58" s="295">
        <v>757.48617600000011</v>
      </c>
      <c r="DT58" s="189">
        <v>1.0149590835177238E-2</v>
      </c>
      <c r="DU58" s="189">
        <v>1.0201272633953984E-2</v>
      </c>
      <c r="DV58" s="263">
        <v>36977.319186145134</v>
      </c>
      <c r="DW58" s="263">
        <v>1136.2292640000001</v>
      </c>
      <c r="DX58" s="296">
        <v>1</v>
      </c>
      <c r="DY58" s="263">
        <v>493655.66039395862</v>
      </c>
      <c r="DZ58" s="117">
        <v>530632.97958010377</v>
      </c>
      <c r="EA58" s="146">
        <v>757.48617600000011</v>
      </c>
      <c r="EB58" s="256">
        <v>6.7322986552627473E-2</v>
      </c>
      <c r="EC58" s="256">
        <v>6.9640902015460915E-2</v>
      </c>
      <c r="ED58" s="255">
        <v>74684.799782748611</v>
      </c>
      <c r="EE58" s="255">
        <v>1136.2292640000001</v>
      </c>
      <c r="EF58" s="292">
        <v>1</v>
      </c>
      <c r="EG58" s="255">
        <v>228258.33694584385</v>
      </c>
      <c r="EH58" s="119">
        <v>302943.13672859245</v>
      </c>
      <c r="EI58" s="295">
        <v>757.48617600000011</v>
      </c>
      <c r="EJ58" s="189">
        <v>9.8551157044674473E-3</v>
      </c>
      <c r="EK58" s="189">
        <v>9.9038372779589601E-3</v>
      </c>
      <c r="EL58" s="263">
        <v>42499.459755192307</v>
      </c>
      <c r="EM58" s="263">
        <v>1136.2292640000001</v>
      </c>
      <c r="EN58" s="296">
        <v>1</v>
      </c>
      <c r="EO58" s="263">
        <v>493655.66039395862</v>
      </c>
      <c r="EP58" s="117">
        <v>536155.12014915096</v>
      </c>
      <c r="EQ58" s="146">
        <v>757.48617600000011</v>
      </c>
      <c r="ER58" s="256">
        <v>-4.463840806020538E-2</v>
      </c>
      <c r="ES58" s="256">
        <v>-4.3656774677742982E-2</v>
      </c>
      <c r="ET58" s="255">
        <v>42681.29136038362</v>
      </c>
      <c r="EU58" s="255">
        <v>1136.2292640000001</v>
      </c>
      <c r="EV58" s="292">
        <v>1</v>
      </c>
      <c r="EW58" s="255">
        <v>493655.66039395862</v>
      </c>
      <c r="EX58" s="119">
        <v>536336.9517543423</v>
      </c>
      <c r="EY58" s="295">
        <v>757.48617600000011</v>
      </c>
      <c r="EZ58" s="189">
        <v>-6.5236299798339184E-2</v>
      </c>
      <c r="FA58" s="189">
        <v>-6.3153939315486851E-2</v>
      </c>
      <c r="FB58" s="263">
        <v>48700.120756261626</v>
      </c>
      <c r="FC58" s="263">
        <v>1136.2292640000001</v>
      </c>
      <c r="FD58" s="296">
        <v>1</v>
      </c>
      <c r="FE58" s="263">
        <v>493655.66039395862</v>
      </c>
      <c r="FF58" s="117">
        <v>542355.78115022019</v>
      </c>
      <c r="FG58" s="146">
        <v>757.48617600000011</v>
      </c>
      <c r="FH58" s="256">
        <v>2.5021986133490829E-2</v>
      </c>
      <c r="FI58" s="256">
        <v>2.5337663487354334E-2</v>
      </c>
      <c r="FJ58" s="255">
        <v>104188.01383601865</v>
      </c>
      <c r="FK58" s="255">
        <v>1136.2292640000001</v>
      </c>
      <c r="FL58" s="292">
        <v>1</v>
      </c>
      <c r="FM58" s="255">
        <v>493655.66039395862</v>
      </c>
      <c r="FN58" s="119">
        <v>597843.6742299773</v>
      </c>
      <c r="FO58" s="295">
        <v>757.48617600000011</v>
      </c>
      <c r="FP58" s="189">
        <v>-3.1358277761179771E-3</v>
      </c>
      <c r="FQ58" s="189">
        <v>-3.1309162034871552E-3</v>
      </c>
      <c r="FR58" s="263">
        <v>68321.102072853624</v>
      </c>
      <c r="FS58" s="263">
        <v>1136.2292640000001</v>
      </c>
      <c r="FT58" s="296">
        <v>3</v>
      </c>
      <c r="FU58" s="263">
        <v>58825.684553436404</v>
      </c>
      <c r="FV58" s="117">
        <v>127146.78662629004</v>
      </c>
      <c r="FW58" s="146">
        <v>757.48617600000011</v>
      </c>
      <c r="FX58" s="256">
        <v>-3.3883313505533421E-3</v>
      </c>
      <c r="FY58" s="256">
        <v>-3.3825974338475007E-3</v>
      </c>
      <c r="FZ58" s="255">
        <v>54626.789065503246</v>
      </c>
      <c r="GA58" s="255">
        <v>1136.2292640000001</v>
      </c>
      <c r="GB58" s="292">
        <v>2</v>
      </c>
      <c r="GC58" s="255">
        <v>183266.66222389616</v>
      </c>
      <c r="GD58" s="119">
        <v>237893.45128939941</v>
      </c>
      <c r="GE58" s="295">
        <v>757.48617600000011</v>
      </c>
      <c r="GF58" s="189">
        <v>0.12186921015033543</v>
      </c>
      <c r="GG58" s="189">
        <v>0.1296063510735459</v>
      </c>
      <c r="GH58" s="263">
        <v>38750.936524307624</v>
      </c>
      <c r="GI58" s="263">
        <v>1136.2292640000001</v>
      </c>
      <c r="GJ58" s="296">
        <v>2</v>
      </c>
      <c r="GK58" s="263">
        <v>493655.66039395862</v>
      </c>
      <c r="GL58" s="117">
        <v>532406.59691826627</v>
      </c>
      <c r="GM58" s="146">
        <v>757.48617600000011</v>
      </c>
      <c r="GN58" s="256">
        <v>5.6409563572216492E-2</v>
      </c>
      <c r="GO58" s="256">
        <v>5.8030925935985689E-2</v>
      </c>
      <c r="GP58" s="255">
        <v>60108.674501224203</v>
      </c>
      <c r="GQ58" s="255">
        <v>1136.2292640000001</v>
      </c>
      <c r="GR58" s="292">
        <v>2</v>
      </c>
      <c r="GS58" s="255">
        <v>172484.02299550915</v>
      </c>
      <c r="GT58" s="119">
        <v>232592.69749673334</v>
      </c>
      <c r="GU58" s="295">
        <v>757.48617600000011</v>
      </c>
      <c r="GV58" s="189">
        <v>8.2818180637612662E-2</v>
      </c>
      <c r="GW58" s="189">
        <v>8.6344272167914182E-2</v>
      </c>
      <c r="GX58" s="263">
        <v>46770.574069910952</v>
      </c>
      <c r="GY58" s="263">
        <v>1136.2292640000001</v>
      </c>
      <c r="GZ58" s="296">
        <v>1</v>
      </c>
      <c r="HA58" s="263">
        <v>163570.22926754123</v>
      </c>
      <c r="HB58" s="117">
        <v>210340.80333745218</v>
      </c>
      <c r="HC58" s="146">
        <v>757.48617600000011</v>
      </c>
      <c r="HD58" s="256">
        <v>1.2215429996864613E-2</v>
      </c>
      <c r="HE58" s="256">
        <v>1.2290343082961286E-2</v>
      </c>
      <c r="HF58" s="255">
        <v>36691.17148786594</v>
      </c>
      <c r="HG58" s="255">
        <v>1136.2292640000001</v>
      </c>
      <c r="HH58" s="292">
        <v>2</v>
      </c>
      <c r="HI58" s="255">
        <v>493655.66039395862</v>
      </c>
      <c r="HJ58" s="119">
        <v>530346.83188182453</v>
      </c>
      <c r="HK58" s="295">
        <v>757.48617600000011</v>
      </c>
      <c r="HL58" s="189">
        <v>6.1022392565160559E-2</v>
      </c>
      <c r="HM58" s="189">
        <v>6.2922715486875447E-2</v>
      </c>
      <c r="HN58" s="263">
        <v>44984.603505151557</v>
      </c>
      <c r="HO58" s="263">
        <v>1136.2292640000001</v>
      </c>
      <c r="HP58" s="296">
        <v>2</v>
      </c>
      <c r="HQ58" s="263">
        <v>145396.34388186419</v>
      </c>
      <c r="HR58" s="117">
        <v>190380.94738701574</v>
      </c>
      <c r="HS58" s="146">
        <v>757.48617600000011</v>
      </c>
      <c r="HT58" s="256">
        <v>5.8309811689099093E-2</v>
      </c>
      <c r="HU58" s="256">
        <v>6.0043358665786695E-2</v>
      </c>
      <c r="HV58" s="255">
        <v>41996.794421279039</v>
      </c>
      <c r="HW58" s="255">
        <v>1136.2292640000001</v>
      </c>
      <c r="HX58" s="292">
        <v>2</v>
      </c>
      <c r="HY58" s="255">
        <v>493655.66039395862</v>
      </c>
      <c r="HZ58" s="119">
        <v>535652.45481523767</v>
      </c>
      <c r="IA58" s="295">
        <v>757.48617600000011</v>
      </c>
      <c r="IB58" s="189">
        <v>-1.6140897639549005E-2</v>
      </c>
      <c r="IC58" s="189">
        <v>-1.6011331393066097E-2</v>
      </c>
      <c r="ID58" s="263">
        <v>35986.00730673306</v>
      </c>
      <c r="IE58" s="263">
        <v>1136.2292640000001</v>
      </c>
      <c r="IF58" s="296">
        <v>2</v>
      </c>
      <c r="IG58" s="263">
        <v>280292.13034796843</v>
      </c>
      <c r="IH58" s="117">
        <v>316278.13765470148</v>
      </c>
      <c r="II58" s="146">
        <v>757.48617600000011</v>
      </c>
      <c r="IJ58" s="256">
        <v>8.0891025506871599E-3</v>
      </c>
      <c r="IK58" s="256">
        <v>8.1219077359018232E-3</v>
      </c>
      <c r="IL58" s="255">
        <v>47894.697696522628</v>
      </c>
      <c r="IM58" s="255">
        <v>1136.2292640000001</v>
      </c>
      <c r="IN58" s="292">
        <v>2</v>
      </c>
      <c r="IO58" s="255">
        <v>154852.70003934315</v>
      </c>
      <c r="IP58" s="119">
        <v>202747.39773586579</v>
      </c>
      <c r="IQ58" s="295">
        <v>757.48617600000011</v>
      </c>
      <c r="IR58" s="189">
        <v>2.0621614064096062E-2</v>
      </c>
      <c r="IS58" s="189">
        <v>2.0835708673735631E-2</v>
      </c>
      <c r="IT58" s="263">
        <v>62176.276015940457</v>
      </c>
      <c r="IU58" s="263">
        <v>1136.2292640000001</v>
      </c>
      <c r="IV58" s="296">
        <v>2</v>
      </c>
      <c r="IW58" s="263">
        <v>493655.66039395862</v>
      </c>
      <c r="IX58" s="117">
        <v>555831.93640989903</v>
      </c>
      <c r="IY58" s="146">
        <v>757.48617600000011</v>
      </c>
      <c r="IZ58" s="256">
        <v>-1.5992120265192564E-2</v>
      </c>
      <c r="JA58" s="256">
        <v>-1.5864925251863671E-2</v>
      </c>
      <c r="JB58" s="255">
        <v>81886.157121282071</v>
      </c>
      <c r="JC58" s="255">
        <v>1136.2292640000001</v>
      </c>
      <c r="JD58" s="292">
        <v>2</v>
      </c>
      <c r="JE58" s="255">
        <v>493655.66039395862</v>
      </c>
      <c r="JF58" s="119">
        <v>575541.81751524075</v>
      </c>
      <c r="JG58" s="295">
        <v>757.48617600000011</v>
      </c>
      <c r="JH58" s="189">
        <v>1.278820917780403E-2</v>
      </c>
      <c r="JI58" s="189">
        <v>1.2870328002332121E-2</v>
      </c>
      <c r="JJ58" s="263">
        <v>43911.309111108429</v>
      </c>
      <c r="JK58" s="263">
        <v>1136.2292640000001</v>
      </c>
      <c r="JL58" s="296">
        <v>2</v>
      </c>
      <c r="JM58" s="263">
        <v>103880.60954675484</v>
      </c>
      <c r="JN58" s="117">
        <v>147791.91865786328</v>
      </c>
      <c r="JO58" s="146">
        <v>757.48617600000011</v>
      </c>
      <c r="JP58" s="256">
        <v>-4.1611850038214229E-2</v>
      </c>
      <c r="JQ58" s="256">
        <v>-4.0757961917633256E-2</v>
      </c>
      <c r="JR58" s="255">
        <v>44545.671740530255</v>
      </c>
      <c r="JS58" s="255">
        <v>1136.2292640000001</v>
      </c>
      <c r="JT58" s="292">
        <v>2</v>
      </c>
      <c r="JU58" s="255">
        <v>167833.4199899628</v>
      </c>
      <c r="JV58" s="119">
        <v>212379.09173049306</v>
      </c>
      <c r="JW58" s="295">
        <v>757.48617600000011</v>
      </c>
      <c r="JX58" s="189">
        <v>-1.1367932859398536E-2</v>
      </c>
      <c r="JY58" s="189">
        <v>-1.130356206251415E-2</v>
      </c>
      <c r="JZ58" s="263">
        <v>50073.384683330623</v>
      </c>
      <c r="KA58" s="263">
        <v>1136.2292640000001</v>
      </c>
      <c r="KB58" s="296">
        <v>1</v>
      </c>
      <c r="KC58" s="263">
        <v>493655.66039395862</v>
      </c>
      <c r="KD58" s="117">
        <v>543729.04507728922</v>
      </c>
      <c r="KE58" s="146">
        <v>757.48617600000011</v>
      </c>
      <c r="KF58" s="256">
        <v>7.3951759659521013E-2</v>
      </c>
      <c r="KG58" s="256">
        <v>7.6754861222207538E-2</v>
      </c>
      <c r="KH58" s="255">
        <v>43249.072627021851</v>
      </c>
      <c r="KI58" s="255">
        <v>1136.2292640000001</v>
      </c>
      <c r="KJ58" s="292">
        <v>1</v>
      </c>
      <c r="KK58" s="255">
        <v>147776.88731425727</v>
      </c>
      <c r="KL58" s="119">
        <v>191025.95994127911</v>
      </c>
      <c r="KM58" s="295">
        <v>757.48617600000011</v>
      </c>
      <c r="KN58" s="189">
        <v>2.601363943393979E-3</v>
      </c>
      <c r="KO58" s="189">
        <v>2.6047504264319343E-3</v>
      </c>
      <c r="KP58" s="263">
        <v>45546.963083564398</v>
      </c>
      <c r="KQ58" s="263">
        <v>1136.2292640000001</v>
      </c>
      <c r="KR58" s="296">
        <v>1</v>
      </c>
      <c r="KS58" s="263">
        <v>152017.43472266803</v>
      </c>
      <c r="KT58" s="117">
        <v>197564.39780623242</v>
      </c>
      <c r="KU58" s="146">
        <v>757.48617600000011</v>
      </c>
      <c r="KV58" s="256">
        <v>-1.6483946641977602E-2</v>
      </c>
      <c r="KW58" s="256">
        <v>-1.634882983167163E-2</v>
      </c>
      <c r="KX58" s="255">
        <v>66381.295465375748</v>
      </c>
      <c r="KY58" s="255">
        <v>1136.2292640000001</v>
      </c>
      <c r="KZ58" s="292">
        <v>1</v>
      </c>
      <c r="LA58" s="255">
        <v>493655.66039395862</v>
      </c>
      <c r="LB58" s="119">
        <v>560036.95585933432</v>
      </c>
      <c r="LC58" s="295">
        <v>757.48617600000011</v>
      </c>
      <c r="LD58" s="189">
        <v>-2.4971438807688392E-3</v>
      </c>
      <c r="LE58" s="189">
        <v>-2.4940286106203136E-3</v>
      </c>
      <c r="LF58" s="263">
        <v>58625.170698044625</v>
      </c>
      <c r="LG58" s="263">
        <v>1136.2292640000001</v>
      </c>
      <c r="LH58" s="296">
        <v>2</v>
      </c>
      <c r="LI58" s="263">
        <v>493655.66039395862</v>
      </c>
      <c r="LJ58" s="117">
        <v>552280.83109200327</v>
      </c>
      <c r="LK58" s="146">
        <v>757.48617600000011</v>
      </c>
      <c r="LL58" s="256">
        <v>-4.6750868028784025E-2</v>
      </c>
      <c r="LM58" s="256">
        <v>-4.567487912454915E-2</v>
      </c>
      <c r="LN58" s="255">
        <v>66244.755743553891</v>
      </c>
      <c r="LO58" s="255">
        <v>1136.2292640000001</v>
      </c>
      <c r="LP58" s="292">
        <v>1</v>
      </c>
      <c r="LQ58" s="255">
        <v>493655.66039395862</v>
      </c>
      <c r="LR58" s="119">
        <v>559900.41613751254</v>
      </c>
      <c r="LS58" s="295">
        <v>757.48617600000011</v>
      </c>
      <c r="LT58" s="189">
        <v>-3.9855833561693435E-2</v>
      </c>
      <c r="LU58" s="189">
        <v>-3.9072037271286275E-2</v>
      </c>
      <c r="LV58" s="263">
        <v>62558.381034682345</v>
      </c>
      <c r="LW58" s="263">
        <v>1136.2292640000001</v>
      </c>
      <c r="LX58" s="296">
        <v>1</v>
      </c>
      <c r="LY58" s="263">
        <v>144306.15179888508</v>
      </c>
      <c r="LZ58" s="117">
        <v>206864.53283356741</v>
      </c>
      <c r="MA58" s="146">
        <v>757.48617600000011</v>
      </c>
      <c r="MB58" s="256">
        <v>-4.9186325857634827E-2</v>
      </c>
      <c r="MC58" s="256">
        <v>-4.7996269739545516E-2</v>
      </c>
      <c r="MD58" s="255">
        <v>36093.919779926873</v>
      </c>
      <c r="ME58" s="255">
        <v>1136.2292640000001</v>
      </c>
      <c r="MF58" s="292">
        <v>2</v>
      </c>
      <c r="MG58" s="255">
        <v>493655.66039395862</v>
      </c>
      <c r="MH58" s="119">
        <v>529749.58017388545</v>
      </c>
      <c r="MI58" s="295">
        <v>757.48617600000011</v>
      </c>
      <c r="MJ58" s="189">
        <v>-8.7182446905837999E-2</v>
      </c>
      <c r="MK58" s="189">
        <v>-8.3490134010869133E-2</v>
      </c>
      <c r="ML58" s="263">
        <v>71481.630926000435</v>
      </c>
      <c r="MM58" s="263">
        <v>1136.2292640000001</v>
      </c>
      <c r="MN58" s="296">
        <v>1</v>
      </c>
      <c r="MO58" s="263">
        <v>493655.66039395862</v>
      </c>
      <c r="MP58" s="117">
        <v>565137.2913199591</v>
      </c>
      <c r="MQ58" s="146">
        <v>757.48617600000011</v>
      </c>
      <c r="MR58" s="256">
        <v>-0.13779065263518822</v>
      </c>
      <c r="MS58" s="256">
        <v>-0.12871892694873688</v>
      </c>
      <c r="MT58" s="255">
        <v>52458.900866459095</v>
      </c>
      <c r="MU58" s="255">
        <v>1136.2292640000001</v>
      </c>
      <c r="MV58" s="292">
        <v>2</v>
      </c>
      <c r="MW58" s="255">
        <v>359006.0172184555</v>
      </c>
      <c r="MX58" s="119">
        <v>411464.91808491456</v>
      </c>
      <c r="MY58" s="295">
        <v>757.48617600000011</v>
      </c>
      <c r="MZ58" s="189">
        <v>-5.2571371831014818E-2</v>
      </c>
      <c r="NA58" s="189">
        <v>-5.1213397997813659E-2</v>
      </c>
      <c r="NB58" s="263">
        <v>47513.440819890224</v>
      </c>
      <c r="NC58" s="263">
        <v>1136.2292640000001</v>
      </c>
      <c r="ND58" s="296">
        <v>1</v>
      </c>
      <c r="NE58" s="263">
        <v>493655.66039395862</v>
      </c>
      <c r="NF58" s="117">
        <v>541169.1012138488</v>
      </c>
      <c r="NG58" s="146">
        <v>757.48617600000011</v>
      </c>
      <c r="NH58" s="256">
        <v>-7.9817584829512192E-2</v>
      </c>
      <c r="NI58" s="256">
        <v>-7.6715247828240019E-2</v>
      </c>
      <c r="NJ58" s="255">
        <v>59739.674523130227</v>
      </c>
      <c r="NK58" s="255">
        <v>1136.2292640000001</v>
      </c>
      <c r="NL58" s="292">
        <v>2</v>
      </c>
      <c r="NM58" s="255">
        <v>147776.88731425727</v>
      </c>
      <c r="NN58" s="119">
        <v>207516.5618373875</v>
      </c>
      <c r="NO58" s="295">
        <v>757.48617600000011</v>
      </c>
      <c r="NP58" s="189">
        <v>1.9101439431380485E-2</v>
      </c>
      <c r="NQ58" s="189">
        <v>1.9285039068162702E-2</v>
      </c>
      <c r="NR58" s="263">
        <v>64956.616998433543</v>
      </c>
      <c r="NS58" s="263">
        <v>1136.2292640000001</v>
      </c>
      <c r="NT58" s="296">
        <v>2</v>
      </c>
      <c r="NU58" s="263">
        <v>493655.66039395862</v>
      </c>
      <c r="NV58" s="117">
        <v>558612.27739239216</v>
      </c>
      <c r="NW58" s="146">
        <v>757.48617600000011</v>
      </c>
      <c r="NX58" s="256">
        <v>-4.2873399204414062E-2</v>
      </c>
      <c r="NY58" s="256">
        <v>-4.1967329911974383E-2</v>
      </c>
      <c r="NZ58" s="255">
        <v>41737.141525188781</v>
      </c>
      <c r="OA58" s="255">
        <v>1136.2292640000001</v>
      </c>
      <c r="OB58" s="292">
        <v>2</v>
      </c>
      <c r="OC58" s="255">
        <v>493655.66039395862</v>
      </c>
      <c r="OD58" s="119">
        <v>535392.80191914737</v>
      </c>
      <c r="OE58" s="295">
        <v>757.48617600000011</v>
      </c>
      <c r="OF58" s="189">
        <v>3.1200101192336047E-2</v>
      </c>
      <c r="OG58" s="189">
        <v>3.1691926017696215E-2</v>
      </c>
      <c r="OH58" s="263">
        <v>54036.413432846202</v>
      </c>
      <c r="OI58" s="263">
        <v>1136.2292640000001</v>
      </c>
      <c r="OJ58" s="296">
        <v>2</v>
      </c>
      <c r="OK58" s="263">
        <v>493655.66039395862</v>
      </c>
      <c r="OL58" s="117">
        <v>547692.07382680487</v>
      </c>
      <c r="OM58" s="146">
        <v>757.48617600000011</v>
      </c>
      <c r="ON58" s="256">
        <v>2.370957688040614E-3</v>
      </c>
      <c r="OO58" s="256">
        <v>2.3737706309032713E-3</v>
      </c>
      <c r="OP58" s="255">
        <v>48657.190827594663</v>
      </c>
      <c r="OQ58" s="255">
        <v>1136.2292640000001</v>
      </c>
      <c r="OR58" s="292">
        <v>1</v>
      </c>
      <c r="OS58" s="255">
        <v>159776.00470148437</v>
      </c>
      <c r="OT58" s="119">
        <v>208433.19552907904</v>
      </c>
      <c r="OU58" s="295">
        <v>757.48617600000011</v>
      </c>
      <c r="OV58" s="189">
        <v>-2.3313348598716685E-2</v>
      </c>
      <c r="OW58" s="189">
        <v>-2.3043692084198542E-2</v>
      </c>
      <c r="OX58" s="263">
        <v>35470.991100128136</v>
      </c>
      <c r="OY58" s="263">
        <v>1136.2292640000001</v>
      </c>
      <c r="OZ58" s="296">
        <v>1</v>
      </c>
      <c r="PA58" s="263">
        <v>493655.66039395862</v>
      </c>
      <c r="PB58" s="117">
        <v>529126.65149408672</v>
      </c>
      <c r="PC58" s="146">
        <v>757.48617600000011</v>
      </c>
      <c r="PD58" s="256">
        <v>-2.7102530078035965E-3</v>
      </c>
      <c r="PE58" s="256">
        <v>-2.7065835878877786E-3</v>
      </c>
      <c r="PF58" s="255">
        <v>62265.473841794344</v>
      </c>
      <c r="PG58" s="255">
        <v>1136.2292640000001</v>
      </c>
      <c r="PH58" s="292">
        <v>1</v>
      </c>
      <c r="PI58" s="255">
        <v>183266.66222389616</v>
      </c>
      <c r="PJ58" s="119">
        <v>245532.13606569049</v>
      </c>
      <c r="PK58" s="295">
        <v>757.48617600000011</v>
      </c>
      <c r="PL58" s="189">
        <v>-5.9430359748559418E-2</v>
      </c>
      <c r="PM58" s="189">
        <v>-5.7698846604431031E-2</v>
      </c>
      <c r="PN58" s="263">
        <v>63540.977388360196</v>
      </c>
      <c r="PO58" s="263">
        <v>1136.2292640000001</v>
      </c>
      <c r="PP58" s="296">
        <v>3</v>
      </c>
      <c r="PQ58" s="263">
        <v>66903.981447335478</v>
      </c>
      <c r="PR58" s="117">
        <v>130444.95883569567</v>
      </c>
      <c r="PS58" s="146">
        <v>757.48617600000011</v>
      </c>
      <c r="PT58" s="256">
        <v>-6.072853977846266E-2</v>
      </c>
      <c r="PU58" s="256">
        <v>-5.8921329470817296E-2</v>
      </c>
      <c r="PV58" s="255">
        <v>54207.465294868947</v>
      </c>
      <c r="PW58" s="255">
        <v>1136.2292640000001</v>
      </c>
      <c r="PX58" s="292">
        <v>1</v>
      </c>
      <c r="PY58" s="255">
        <v>161617.86128694893</v>
      </c>
      <c r="PZ58" s="119">
        <v>215825.32658181788</v>
      </c>
      <c r="QA58" s="295">
        <v>757.48617600000011</v>
      </c>
      <c r="QB58" s="189">
        <v>2.6456309133170621E-2</v>
      </c>
      <c r="QC58" s="189">
        <v>2.6809384089574451E-2</v>
      </c>
      <c r="QD58" s="263">
        <v>52860.696978607601</v>
      </c>
      <c r="QE58" s="263">
        <v>1136.2292640000001</v>
      </c>
      <c r="QF58" s="296">
        <v>1</v>
      </c>
      <c r="QG58" s="263">
        <v>228258.33694584385</v>
      </c>
      <c r="QH58" s="117">
        <v>281119.03392445145</v>
      </c>
      <c r="QI58" s="146">
        <v>757.48617600000011</v>
      </c>
      <c r="QJ58" s="256">
        <v>8.1047180029557471E-4</v>
      </c>
      <c r="QK58" s="256">
        <v>8.1080032131142232E-4</v>
      </c>
      <c r="QL58" s="255">
        <v>58247.605475039469</v>
      </c>
      <c r="QM58" s="255">
        <v>1136.2292640000001</v>
      </c>
      <c r="QN58" s="292">
        <v>1</v>
      </c>
      <c r="QO58" s="255">
        <v>493655.66039395862</v>
      </c>
      <c r="QP58" s="119">
        <v>551903.26586899813</v>
      </c>
      <c r="QQ58" s="295">
        <v>757.48617600000011</v>
      </c>
      <c r="QR58" s="189">
        <v>0.10688992127098954</v>
      </c>
      <c r="QS58" s="189">
        <v>0.11281175083376671</v>
      </c>
      <c r="QT58" s="263">
        <v>49129.653933355934</v>
      </c>
      <c r="QU58" s="263">
        <v>1136.2292640000001</v>
      </c>
      <c r="QV58" s="296">
        <v>2</v>
      </c>
      <c r="QW58" s="263">
        <v>493655.66039395862</v>
      </c>
      <c r="QX58" s="117">
        <v>542785.3143273145</v>
      </c>
      <c r="QY58" s="146">
        <v>757.48617600000011</v>
      </c>
      <c r="QZ58" s="256">
        <v>7.3487176323753914E-2</v>
      </c>
      <c r="RA58" s="256">
        <v>7.6254735041117572E-2</v>
      </c>
      <c r="RB58" s="255">
        <v>44706.408093506689</v>
      </c>
      <c r="RC58" s="255">
        <v>1136.2292640000001</v>
      </c>
      <c r="RD58" s="292">
        <v>2</v>
      </c>
      <c r="RE58" s="255">
        <v>493655.66039395862</v>
      </c>
      <c r="RF58" s="119">
        <v>538362.06848746527</v>
      </c>
      <c r="RG58" s="295">
        <v>757.48617600000011</v>
      </c>
      <c r="RH58" s="189">
        <v>0.12343500789497318</v>
      </c>
      <c r="RI58" s="189">
        <v>0.13137647161410659</v>
      </c>
      <c r="RJ58" s="263">
        <v>53608.422720434879</v>
      </c>
      <c r="RK58" s="263">
        <v>1136.2292640000001</v>
      </c>
      <c r="RL58" s="296">
        <v>1</v>
      </c>
      <c r="RM58" s="263">
        <v>141392.05533387355</v>
      </c>
      <c r="RN58" s="117">
        <v>195000.47805430842</v>
      </c>
      <c r="RO58" s="146">
        <v>757.48617600000011</v>
      </c>
      <c r="RP58" s="256">
        <v>4.5531091545943252E-2</v>
      </c>
      <c r="RQ58" s="256">
        <v>4.6583544008438116E-2</v>
      </c>
      <c r="RR58" s="255">
        <v>48133.341159549193</v>
      </c>
      <c r="RS58" s="255">
        <v>1136.2292640000001</v>
      </c>
      <c r="RT58" s="292">
        <v>2</v>
      </c>
      <c r="RU58" s="255">
        <v>493655.66039395862</v>
      </c>
      <c r="RV58" s="119">
        <v>541789.00155350775</v>
      </c>
      <c r="RW58" s="295">
        <v>757.48617600000011</v>
      </c>
      <c r="RX58" s="189">
        <v>-9.3255355308602475E-3</v>
      </c>
      <c r="RY58" s="189">
        <v>-9.2821875766715412E-3</v>
      </c>
      <c r="RZ58" s="263">
        <v>56299.563812934975</v>
      </c>
      <c r="SA58" s="263">
        <v>1136.2292640000001</v>
      </c>
      <c r="SB58" s="296">
        <v>1</v>
      </c>
      <c r="SC58" s="263">
        <v>493655.66039395862</v>
      </c>
      <c r="SD58" s="117">
        <v>549955.22420689359</v>
      </c>
      <c r="SE58" s="146">
        <v>757.48617600000011</v>
      </c>
      <c r="SF58" s="256">
        <v>1.9241329983203378E-2</v>
      </c>
      <c r="SG58" s="256">
        <v>1.9427637388589103E-2</v>
      </c>
      <c r="SH58" s="255">
        <v>46648.884163213705</v>
      </c>
      <c r="SI58" s="255">
        <v>1136.2292640000001</v>
      </c>
      <c r="SJ58" s="292">
        <v>2</v>
      </c>
      <c r="SK58" s="255">
        <v>233515.62031178537</v>
      </c>
      <c r="SL58" s="119">
        <v>280164.50447499909</v>
      </c>
      <c r="SM58" s="295">
        <v>757.48617600000011</v>
      </c>
      <c r="SN58" s="189">
        <v>3.6580490378752646E-3</v>
      </c>
      <c r="SO58" s="189">
        <v>3.6647478649791676E-3</v>
      </c>
      <c r="SP58" s="263">
        <v>31289.492811952023</v>
      </c>
      <c r="SQ58" s="263">
        <v>1136.2292640000001</v>
      </c>
      <c r="SR58" s="296">
        <v>1</v>
      </c>
      <c r="SS58" s="263">
        <v>161617.86128694893</v>
      </c>
      <c r="ST58" s="117">
        <v>192907.35409890095</v>
      </c>
      <c r="SU58" s="146">
        <v>757.48617600000011</v>
      </c>
      <c r="SV58" s="256">
        <v>-1.140910125754201E-2</v>
      </c>
      <c r="SW58" s="256">
        <v>-1.1344264273286053E-2</v>
      </c>
      <c r="SX58" s="255">
        <v>37978.905748106139</v>
      </c>
      <c r="SY58" s="255">
        <v>1136.2292640000001</v>
      </c>
      <c r="SZ58" s="292">
        <v>1</v>
      </c>
      <c r="TA58" s="255">
        <v>493655.66039395862</v>
      </c>
      <c r="TB58" s="119">
        <v>531634.56614206475</v>
      </c>
      <c r="TC58" s="295">
        <v>757.48617600000011</v>
      </c>
      <c r="TD58" s="189">
        <v>6.6872976646961305E-2</v>
      </c>
      <c r="TE58" s="189">
        <v>6.9159661303713094E-2</v>
      </c>
      <c r="TF58" s="263">
        <v>46519.822165563797</v>
      </c>
      <c r="TG58" s="263">
        <v>1136.2292640000001</v>
      </c>
      <c r="TH58" s="296">
        <v>1</v>
      </c>
      <c r="TI58" s="263">
        <v>493655.66039395862</v>
      </c>
      <c r="TJ58" s="117">
        <v>540175.48255952238</v>
      </c>
      <c r="TK58" s="146">
        <v>757.48617600000011</v>
      </c>
      <c r="TL58" s="256">
        <v>9.834594143553416E-4</v>
      </c>
      <c r="TM58" s="256">
        <v>9.8394316913652524E-4</v>
      </c>
      <c r="TN58" s="255">
        <v>62612.876090179736</v>
      </c>
      <c r="TO58" s="255">
        <v>1136.2292640000001</v>
      </c>
      <c r="TP58" s="292">
        <v>2</v>
      </c>
      <c r="TQ58" s="255">
        <v>493655.66039395862</v>
      </c>
      <c r="TR58" s="119">
        <v>556268.53648413834</v>
      </c>
      <c r="TS58" s="295">
        <v>757.48617600000011</v>
      </c>
      <c r="TT58" s="189">
        <v>9.8773513014819278E-2</v>
      </c>
      <c r="TU58" s="189">
        <v>0.10381627122640569</v>
      </c>
      <c r="TV58" s="263">
        <v>76035.572896776095</v>
      </c>
      <c r="TW58" s="263">
        <v>1136.2292640000001</v>
      </c>
      <c r="TX58" s="296">
        <v>1</v>
      </c>
      <c r="TY58" s="263">
        <v>493655.66039395862</v>
      </c>
      <c r="TZ58" s="117">
        <v>569691.2332907347</v>
      </c>
      <c r="UA58" s="146">
        <v>757.48617600000011</v>
      </c>
      <c r="UB58" s="256">
        <v>3.222594364858828E-2</v>
      </c>
      <c r="UC58" s="256">
        <v>3.2750822434767457E-2</v>
      </c>
      <c r="UD58" s="255">
        <v>46922.384749988669</v>
      </c>
      <c r="UE58" s="255">
        <v>1136.2292640000001</v>
      </c>
      <c r="UF58" s="292">
        <v>2</v>
      </c>
      <c r="UG58" s="255">
        <v>223298.63565721962</v>
      </c>
      <c r="UH58" s="119">
        <v>270221.0204072083</v>
      </c>
      <c r="UI58" s="295">
        <v>757.48617600000011</v>
      </c>
      <c r="UJ58" s="189">
        <v>-2.7461701740063484E-2</v>
      </c>
      <c r="UK58" s="189">
        <v>-2.7088057325573622E-2</v>
      </c>
      <c r="UL58" s="263">
        <v>49310.884700754359</v>
      </c>
      <c r="UM58" s="263">
        <v>1136.2292640000001</v>
      </c>
      <c r="UN58" s="296">
        <v>1</v>
      </c>
      <c r="UO58" s="263">
        <v>145396.34388186419</v>
      </c>
      <c r="UP58" s="117">
        <v>194707.22858261855</v>
      </c>
      <c r="UQ58" s="146">
        <v>757.48617600000011</v>
      </c>
      <c r="UR58" s="256">
        <v>4.0532698715396262E-2</v>
      </c>
      <c r="US58" s="256">
        <v>4.1365360455351441E-2</v>
      </c>
      <c r="UT58" s="255">
        <v>55305.640513743019</v>
      </c>
      <c r="UU58" s="255">
        <v>1136.2292640000001</v>
      </c>
      <c r="UV58" s="292">
        <v>1</v>
      </c>
      <c r="UW58" s="255">
        <v>493655.66039395862</v>
      </c>
      <c r="UX58" s="119">
        <v>548961.3009077016</v>
      </c>
      <c r="UY58" s="295">
        <v>757.48617600000011</v>
      </c>
      <c r="UZ58" s="189">
        <v>2.4913250616555169E-2</v>
      </c>
      <c r="VA58" s="189">
        <v>2.5226178927756804E-2</v>
      </c>
      <c r="VB58" s="263">
        <v>58719.722041821675</v>
      </c>
      <c r="VC58" s="263">
        <v>1136.2292640000001</v>
      </c>
      <c r="VD58" s="296">
        <v>1</v>
      </c>
      <c r="VE58" s="263">
        <v>144306.15179888508</v>
      </c>
      <c r="VF58" s="117">
        <v>203025.87384070677</v>
      </c>
      <c r="VG58" s="146">
        <v>757.48617600000011</v>
      </c>
      <c r="VH58" s="256">
        <v>-3.533967697569429E-2</v>
      </c>
      <c r="VI58" s="256">
        <v>-3.4722521970256048E-2</v>
      </c>
      <c r="VJ58" s="255">
        <v>60198.921355239938</v>
      </c>
      <c r="VK58" s="255">
        <v>1136.2292640000001</v>
      </c>
      <c r="VL58" s="292">
        <v>1</v>
      </c>
      <c r="VM58" s="255">
        <v>493655.66039395862</v>
      </c>
      <c r="VN58" s="119">
        <v>553854.58174919861</v>
      </c>
      <c r="VO58" s="295">
        <v>757.48617600000011</v>
      </c>
      <c r="VP58" s="189">
        <v>-5.3850404713018185E-3</v>
      </c>
      <c r="VQ58" s="189">
        <v>-5.3705671323560633E-3</v>
      </c>
      <c r="VR58" s="263">
        <v>44616.925203049861</v>
      </c>
      <c r="VS58" s="263">
        <v>1136.2292640000001</v>
      </c>
      <c r="VT58" s="296">
        <v>2</v>
      </c>
      <c r="VU58" s="263">
        <v>493655.66039395862</v>
      </c>
      <c r="VV58" s="117">
        <v>538272.58559700847</v>
      </c>
      <c r="VW58" s="146">
        <v>757.48617600000011</v>
      </c>
      <c r="VX58" s="256">
        <v>-2.9894301954728154E-3</v>
      </c>
      <c r="VY58" s="256">
        <v>-2.9849662983035818E-3</v>
      </c>
      <c r="VZ58" s="255">
        <v>58001.737106093438</v>
      </c>
      <c r="WA58" s="255">
        <v>1136.2292640000001</v>
      </c>
      <c r="WB58" s="292">
        <v>2</v>
      </c>
      <c r="WC58" s="255">
        <v>204972.30462000862</v>
      </c>
      <c r="WD58" s="119">
        <v>262974.04172610206</v>
      </c>
      <c r="WE58" s="295">
        <v>757.48617600000011</v>
      </c>
      <c r="WF58" s="189">
        <v>2.9629797931185687E-2</v>
      </c>
      <c r="WG58" s="189">
        <v>3.0073128156191675E-2</v>
      </c>
      <c r="WH58" s="263">
        <v>56362.204840738188</v>
      </c>
      <c r="WI58" s="263">
        <v>1136.2292640000001</v>
      </c>
      <c r="WJ58" s="296">
        <v>1</v>
      </c>
      <c r="WK58" s="263">
        <v>493655.66039395862</v>
      </c>
      <c r="WL58" s="117">
        <v>550017.86523469677</v>
      </c>
      <c r="WM58" s="146">
        <v>757.48617600000011</v>
      </c>
      <c r="WN58" s="256">
        <v>-7.028974026693019E-2</v>
      </c>
      <c r="WO58" s="256">
        <v>-6.7876292995133647E-2</v>
      </c>
      <c r="WP58" s="255">
        <v>24709.193781655071</v>
      </c>
      <c r="WQ58" s="255">
        <v>1136.2292640000001</v>
      </c>
      <c r="WR58" s="292">
        <v>2</v>
      </c>
      <c r="WS58" s="255">
        <v>493655.66039395862</v>
      </c>
      <c r="WT58" s="119">
        <v>518364.85417561367</v>
      </c>
      <c r="WU58" s="295">
        <v>757.48617600000011</v>
      </c>
      <c r="WV58" s="189">
        <v>5.4802490443501987E-2</v>
      </c>
      <c r="WW58" s="189">
        <v>5.6331958413748717E-2</v>
      </c>
      <c r="WX58" s="263">
        <v>39401.409408373176</v>
      </c>
      <c r="WY58" s="263">
        <v>1136.2292640000001</v>
      </c>
      <c r="WZ58" s="296">
        <v>1</v>
      </c>
      <c r="XA58" s="263">
        <v>51423.38187044645</v>
      </c>
      <c r="XB58" s="117">
        <v>90824.791278819626</v>
      </c>
      <c r="XC58" s="146">
        <v>757.48617600000011</v>
      </c>
      <c r="XD58" s="256">
        <v>4.6140178065670431E-2</v>
      </c>
      <c r="XE58" s="256">
        <v>4.722119811040737E-2</v>
      </c>
      <c r="XF58" s="255">
        <v>55692.95388097778</v>
      </c>
      <c r="XG58" s="255">
        <v>1136.2292640000001</v>
      </c>
      <c r="XH58" s="292">
        <v>2</v>
      </c>
      <c r="XI58" s="255">
        <v>493655.66039395862</v>
      </c>
      <c r="XJ58" s="119">
        <v>549348.61427493638</v>
      </c>
      <c r="XK58" s="295">
        <v>757.48617600000011</v>
      </c>
      <c r="XL58" s="189">
        <v>6.0584793042231778E-2</v>
      </c>
      <c r="XM58" s="189">
        <v>6.2457682770136635E-2</v>
      </c>
      <c r="XN58" s="263">
        <v>61755.983446478029</v>
      </c>
      <c r="XO58" s="263">
        <v>1136.2292640000001</v>
      </c>
      <c r="XP58" s="296">
        <v>1</v>
      </c>
      <c r="XQ58" s="263">
        <v>145396.34388186419</v>
      </c>
      <c r="XR58" s="117">
        <v>207152.32732834222</v>
      </c>
      <c r="XS58" s="146">
        <v>757.48617600000011</v>
      </c>
      <c r="XT58" s="256">
        <v>6.625408170856896E-2</v>
      </c>
      <c r="XU58" s="256">
        <v>6.8498168519381286E-2</v>
      </c>
      <c r="XV58" s="255">
        <v>47591.791477423816</v>
      </c>
      <c r="XW58" s="255">
        <v>1136.2292640000001</v>
      </c>
      <c r="XX58" s="292">
        <v>2</v>
      </c>
      <c r="XY58" s="255">
        <v>493655.66039395862</v>
      </c>
      <c r="XZ58" s="119">
        <v>541247.45187138242</v>
      </c>
      <c r="YA58" s="295">
        <v>757.48617600000011</v>
      </c>
      <c r="YB58" s="189">
        <v>8.7216529411259392E-4</v>
      </c>
      <c r="YC58" s="189">
        <v>8.7254574085893211E-4</v>
      </c>
      <c r="YD58" s="263">
        <v>36464.887877879817</v>
      </c>
      <c r="YE58" s="263">
        <v>1136.2292640000001</v>
      </c>
      <c r="YF58" s="296">
        <v>1</v>
      </c>
      <c r="YG58" s="263">
        <v>159776.00470148437</v>
      </c>
      <c r="YH58" s="117">
        <v>196240.89257936418</v>
      </c>
      <c r="YI58" s="146">
        <v>757.48617600000011</v>
      </c>
      <c r="YJ58" s="256">
        <v>3.4247798629320515E-2</v>
      </c>
      <c r="YK58" s="256">
        <v>3.4841007142104807E-2</v>
      </c>
      <c r="YL58" s="255">
        <v>50424.676525651885</v>
      </c>
      <c r="YM58" s="255">
        <v>1136.2292640000001</v>
      </c>
      <c r="YN58" s="292">
        <v>1</v>
      </c>
      <c r="YO58" s="255">
        <v>493655.66039395862</v>
      </c>
      <c r="YP58" s="119">
        <v>544080.3369196105</v>
      </c>
      <c r="YQ58" s="295">
        <v>757.48617600000011</v>
      </c>
      <c r="YR58" s="189">
        <v>-2.0851124566121218E-2</v>
      </c>
      <c r="YS58" s="189">
        <v>-2.0635242930136188E-2</v>
      </c>
      <c r="YT58" s="263">
        <v>44261.521589524367</v>
      </c>
      <c r="YU58" s="263">
        <v>1136.2292640000001</v>
      </c>
      <c r="YV58" s="296">
        <v>1</v>
      </c>
      <c r="YW58" s="263">
        <v>493655.66039395862</v>
      </c>
      <c r="YX58" s="117">
        <v>537917.18198348302</v>
      </c>
      <c r="YY58" s="146">
        <v>757.48617600000011</v>
      </c>
      <c r="YZ58" s="256">
        <v>-3.4884649950548831E-2</v>
      </c>
      <c r="ZA58" s="256">
        <v>-3.4283194685674756E-2</v>
      </c>
      <c r="ZB58" s="255">
        <v>64363.181014362213</v>
      </c>
      <c r="ZC58" s="255">
        <v>1136.2292640000001</v>
      </c>
      <c r="ZD58" s="292">
        <v>1</v>
      </c>
      <c r="ZE58" s="255">
        <v>493655.66039395862</v>
      </c>
      <c r="ZF58" s="119">
        <v>558018.84140832082</v>
      </c>
      <c r="ZG58" s="295">
        <v>757.48617600000011</v>
      </c>
      <c r="ZH58" s="189">
        <v>1.3761820420457888E-2</v>
      </c>
      <c r="ZI58" s="189">
        <v>1.3856950156299952E-2</v>
      </c>
      <c r="ZJ58" s="263">
        <v>49362.659488484664</v>
      </c>
      <c r="ZK58" s="263">
        <v>1136.2292640000001</v>
      </c>
      <c r="ZL58" s="296">
        <v>1</v>
      </c>
      <c r="ZM58" s="263">
        <v>193173.31849482821</v>
      </c>
      <c r="ZN58" s="117">
        <v>242535.97798331289</v>
      </c>
      <c r="ZO58" s="146">
        <v>757.48617600000011</v>
      </c>
      <c r="ZP58" s="256">
        <v>6.4175978073397588E-2</v>
      </c>
      <c r="ZQ58" s="256">
        <v>6.6280024156396555E-2</v>
      </c>
      <c r="ZR58" s="255">
        <v>45208.833805307368</v>
      </c>
      <c r="ZS58" s="255">
        <v>1136.2292640000001</v>
      </c>
      <c r="ZT58" s="292">
        <v>1</v>
      </c>
      <c r="ZU58" s="255">
        <v>493655.66039395862</v>
      </c>
      <c r="ZV58" s="119">
        <v>538864.49419926596</v>
      </c>
      <c r="ZW58" s="295">
        <v>757.48617600000011</v>
      </c>
      <c r="ZX58" s="189">
        <v>-3.7873312351784726E-2</v>
      </c>
      <c r="ZY58" s="189">
        <v>-3.7165087544430375E-2</v>
      </c>
      <c r="ZZ58" s="263">
        <v>48575.013245198512</v>
      </c>
      <c r="AAA58" s="263">
        <v>1136.2292640000001</v>
      </c>
      <c r="AAB58" s="296">
        <v>1</v>
      </c>
      <c r="AAC58" s="263">
        <v>167833.4199899628</v>
      </c>
      <c r="AAD58" s="117">
        <v>216408.4332351613</v>
      </c>
      <c r="AAE58" s="146">
        <v>757.48617600000011</v>
      </c>
      <c r="AAF58" s="256">
        <v>9.3047416976769506E-2</v>
      </c>
      <c r="AAG58" s="256">
        <v>9.7513774819457888E-2</v>
      </c>
      <c r="AAH58" s="255">
        <v>82462.219396850269</v>
      </c>
      <c r="AAI58" s="255">
        <v>1136.2292640000001</v>
      </c>
      <c r="AAJ58" s="292">
        <v>1</v>
      </c>
      <c r="AAK58" s="255">
        <v>493655.66039395862</v>
      </c>
      <c r="AAL58" s="119">
        <v>576117.87979080889</v>
      </c>
      <c r="AAM58" s="295">
        <v>757.48617600000011</v>
      </c>
      <c r="AAN58" s="189">
        <v>-1.8711757257855264E-2</v>
      </c>
      <c r="AAO58" s="189">
        <v>-1.853777916327537E-2</v>
      </c>
      <c r="AAP58" s="263">
        <v>40659.949577178915</v>
      </c>
      <c r="AAQ58" s="263">
        <v>1136.2292640000001</v>
      </c>
      <c r="AAR58" s="296">
        <v>2</v>
      </c>
      <c r="AAS58" s="263">
        <v>493655.66039395862</v>
      </c>
      <c r="AAT58" s="117">
        <v>534315.60997113748</v>
      </c>
      <c r="AAU58" s="146">
        <v>757.48617600000011</v>
      </c>
      <c r="AAV58" s="256">
        <v>-5.5942462078221573E-2</v>
      </c>
      <c r="AAW58" s="256">
        <v>-5.4406458187577611E-2</v>
      </c>
      <c r="AAX58" s="255">
        <v>43258.52077680084</v>
      </c>
      <c r="AAY58" s="255">
        <v>1136.2292640000001</v>
      </c>
      <c r="AAZ58" s="292">
        <v>2</v>
      </c>
      <c r="ABA58" s="255">
        <v>493655.66039395862</v>
      </c>
      <c r="ABB58" s="119">
        <v>536914.18117075949</v>
      </c>
      <c r="ABC58" s="295">
        <v>757.48617600000011</v>
      </c>
      <c r="ABD58" s="189">
        <v>4.1890160083422369E-2</v>
      </c>
      <c r="ABE58" s="189">
        <v>4.2779933599148112E-2</v>
      </c>
      <c r="ABF58" s="263">
        <v>54032.943718668692</v>
      </c>
      <c r="ABG58" s="263">
        <v>1136.2292640000001</v>
      </c>
      <c r="ABH58" s="296">
        <v>2</v>
      </c>
      <c r="ABI58" s="263">
        <v>493655.66039395862</v>
      </c>
      <c r="ABJ58" s="117">
        <v>547688.60411262733</v>
      </c>
      <c r="ABK58" s="146">
        <v>757.48617600000011</v>
      </c>
      <c r="ABL58" s="256">
        <v>1.7090770133982074E-2</v>
      </c>
      <c r="ABM58" s="256">
        <v>1.7237652932794889E-2</v>
      </c>
      <c r="ABN58" s="255">
        <v>51688.210463494273</v>
      </c>
      <c r="ABO58" s="255">
        <v>1136.2292640000001</v>
      </c>
      <c r="ABP58" s="292">
        <v>1</v>
      </c>
      <c r="ABQ58" s="255">
        <v>493655.66039395862</v>
      </c>
      <c r="ABR58" s="119">
        <v>545343.87085745286</v>
      </c>
      <c r="ABS58" s="295">
        <v>757.48617600000011</v>
      </c>
      <c r="ABT58" s="189">
        <v>2.1051509242990287E-2</v>
      </c>
      <c r="ABU58" s="189">
        <v>2.1274655367111039E-2</v>
      </c>
      <c r="ABV58" s="263">
        <v>96225.197481265452</v>
      </c>
      <c r="ABW58" s="263">
        <v>1136.2292640000001</v>
      </c>
      <c r="ABX58" s="296">
        <v>1</v>
      </c>
      <c r="ABY58" s="263">
        <v>174948.84258844869</v>
      </c>
      <c r="ABZ58" s="117">
        <v>271174.04006971413</v>
      </c>
      <c r="ACA58" s="146">
        <v>757.48617600000011</v>
      </c>
      <c r="ACB58" s="256">
        <v>5.7533074907361217E-2</v>
      </c>
      <c r="ACC58" s="256">
        <v>5.9220303688791498E-2</v>
      </c>
      <c r="ACD58" s="255">
        <v>50305.948005403108</v>
      </c>
      <c r="ACE58" s="255">
        <v>1136.2292640000001</v>
      </c>
      <c r="ACF58" s="292">
        <v>2</v>
      </c>
      <c r="ACG58" s="255">
        <v>493655.66039395862</v>
      </c>
      <c r="ACH58" s="119">
        <v>543961.60839936172</v>
      </c>
      <c r="ACI58" s="295">
        <v>757.48617600000011</v>
      </c>
      <c r="ACJ58" s="189">
        <v>4.6506011564772728E-2</v>
      </c>
      <c r="ACK58" s="189">
        <v>4.7604376791171576E-2</v>
      </c>
      <c r="ACL58" s="263">
        <v>78388.008763737511</v>
      </c>
      <c r="ACM58" s="263">
        <v>1136.2292640000001</v>
      </c>
      <c r="ACN58" s="296">
        <v>1</v>
      </c>
      <c r="ACO58" s="263">
        <v>493655.66039395862</v>
      </c>
      <c r="ACP58" s="117">
        <v>572043.66915769619</v>
      </c>
      <c r="ACQ58" s="146">
        <v>757.48617600000011</v>
      </c>
      <c r="ACR58" s="256">
        <v>-8.1588954159102584E-2</v>
      </c>
      <c r="ACS58" s="256">
        <v>-7.834927845758044E-2</v>
      </c>
      <c r="ACT58" s="255">
        <v>64915.128772791351</v>
      </c>
      <c r="ACU58" s="255">
        <v>1136.2292640000001</v>
      </c>
      <c r="ACV58" s="292">
        <v>2</v>
      </c>
      <c r="ACW58" s="255">
        <v>493655.66039395862</v>
      </c>
      <c r="ACX58" s="119">
        <v>558570.78916674992</v>
      </c>
      <c r="ACY58" s="295">
        <v>757.48617600000011</v>
      </c>
      <c r="ACZ58" s="189">
        <v>-2.8834876653229109E-2</v>
      </c>
      <c r="ADA58" s="189">
        <v>-2.8423118751760623E-2</v>
      </c>
      <c r="ADB58" s="263">
        <v>39276.704394189925</v>
      </c>
      <c r="ADC58" s="263">
        <v>1136.2292640000001</v>
      </c>
      <c r="ADD58" s="296">
        <v>2</v>
      </c>
      <c r="ADE58" s="263">
        <v>493655.66039395862</v>
      </c>
      <c r="ADF58" s="117">
        <v>532932.36478814855</v>
      </c>
      <c r="ADG58" s="146">
        <v>757.48617600000011</v>
      </c>
      <c r="ADH58" s="256">
        <v>2.3578391110670456E-2</v>
      </c>
      <c r="ADI58" s="256">
        <v>2.3858559010431213E-2</v>
      </c>
      <c r="ADJ58" s="255">
        <v>44139.197300708867</v>
      </c>
      <c r="ADK58" s="255">
        <v>1136.2292640000001</v>
      </c>
      <c r="ADL58" s="292">
        <v>2</v>
      </c>
      <c r="ADM58" s="255">
        <v>493655.66039395862</v>
      </c>
      <c r="ADN58" s="119">
        <v>537794.85769466753</v>
      </c>
      <c r="ADO58" s="295">
        <v>757.48617600000011</v>
      </c>
      <c r="ADP58" s="189">
        <v>-4.5463222354815681E-2</v>
      </c>
      <c r="ADQ58" s="189">
        <v>-4.4445255020912011E-2</v>
      </c>
      <c r="ADR58" s="263">
        <v>44180.534894750286</v>
      </c>
      <c r="ADS58" s="263">
        <v>1136.2292640000001</v>
      </c>
      <c r="ADT58" s="296">
        <v>2</v>
      </c>
      <c r="ADU58" s="263">
        <v>493655.66039395862</v>
      </c>
      <c r="ADV58" s="117">
        <v>537836.1952887089</v>
      </c>
    </row>
    <row r="59" spans="1:802" x14ac:dyDescent="0.35">
      <c r="A59" s="15">
        <v>47026</v>
      </c>
      <c r="B59" s="16">
        <v>1893.7154400000002</v>
      </c>
      <c r="C59" s="146">
        <v>757.48617600000011</v>
      </c>
      <c r="D59" s="256">
        <v>9.3693122129717032E-2</v>
      </c>
      <c r="E59" s="256">
        <v>9.8222673964574847E-2</v>
      </c>
      <c r="F59" s="255">
        <v>55435.983005027527</v>
      </c>
      <c r="G59" s="255">
        <v>1136.2292640000001</v>
      </c>
      <c r="H59" s="292">
        <v>2</v>
      </c>
      <c r="I59" s="255">
        <v>524411.22928159614</v>
      </c>
      <c r="J59" s="119">
        <v>579847.21228662366</v>
      </c>
      <c r="K59" s="295">
        <v>757.48617600000011</v>
      </c>
      <c r="L59" s="189">
        <v>-2.1518520272846694E-3</v>
      </c>
      <c r="M59" s="189">
        <v>-2.1495384534980788E-3</v>
      </c>
      <c r="N59" s="263">
        <v>58852.774669349397</v>
      </c>
      <c r="O59" s="263">
        <v>1136.2292640000001</v>
      </c>
      <c r="P59" s="296">
        <v>3</v>
      </c>
      <c r="Q59" s="263">
        <v>149232.92738218757</v>
      </c>
      <c r="R59" s="117">
        <v>208085.70205153697</v>
      </c>
      <c r="S59" s="146">
        <v>757.48617600000011</v>
      </c>
      <c r="T59" s="256">
        <v>5.984825389030566E-2</v>
      </c>
      <c r="U59" s="256">
        <v>6.1675429205064081E-2</v>
      </c>
      <c r="V59" s="255">
        <v>47847.708706209181</v>
      </c>
      <c r="W59" s="255">
        <v>1136.2292640000001</v>
      </c>
      <c r="X59" s="292">
        <v>2</v>
      </c>
      <c r="Y59" s="255">
        <v>524411.22928159614</v>
      </c>
      <c r="Z59" s="119">
        <v>572258.93798780534</v>
      </c>
      <c r="AA59" s="295">
        <v>757.48617600000011</v>
      </c>
      <c r="AB59" s="189">
        <v>-5.7339885387295543E-2</v>
      </c>
      <c r="AC59" s="189">
        <v>-5.5726929800027136E-2</v>
      </c>
      <c r="AD59" s="263">
        <v>64984.947397213895</v>
      </c>
      <c r="AE59" s="263">
        <v>1136.2292640000001</v>
      </c>
      <c r="AF59" s="296">
        <v>2</v>
      </c>
      <c r="AG59" s="263">
        <v>524411.22928159614</v>
      </c>
      <c r="AH59" s="117">
        <v>589396.17667881004</v>
      </c>
      <c r="AI59" s="146">
        <v>757.48617600000011</v>
      </c>
      <c r="AJ59" s="256">
        <v>-1.1805679929605906E-2</v>
      </c>
      <c r="AK59" s="256">
        <v>-1.1736266317126209E-2</v>
      </c>
      <c r="AL59" s="255">
        <v>45756.198990004414</v>
      </c>
      <c r="AM59" s="255">
        <v>1136.2292640000001</v>
      </c>
      <c r="AN59" s="292">
        <v>1</v>
      </c>
      <c r="AO59" s="255">
        <v>153010.55808783913</v>
      </c>
      <c r="AP59" s="119">
        <v>198766.75707784353</v>
      </c>
      <c r="AQ59" s="295">
        <v>757.48617600000011</v>
      </c>
      <c r="AR59" s="189">
        <v>-1.47739202710407E-2</v>
      </c>
      <c r="AS59" s="189">
        <v>-1.4665321379197627E-2</v>
      </c>
      <c r="AT59" s="263">
        <v>48470.045805097725</v>
      </c>
      <c r="AU59" s="263">
        <v>1136.2292640000001</v>
      </c>
      <c r="AV59" s="296">
        <v>1</v>
      </c>
      <c r="AW59" s="263">
        <v>524411.22928159614</v>
      </c>
      <c r="AX59" s="117">
        <v>572881.27508669381</v>
      </c>
      <c r="AY59" s="146">
        <v>757.48617600000011</v>
      </c>
      <c r="AZ59" s="256">
        <v>-5.3256213787466387E-2</v>
      </c>
      <c r="BA59" s="256">
        <v>-5.1862944426873336E-2</v>
      </c>
      <c r="BB59" s="255">
        <v>58581.159144398953</v>
      </c>
      <c r="BC59" s="255">
        <v>1136.2292640000001</v>
      </c>
      <c r="BD59" s="292">
        <v>2</v>
      </c>
      <c r="BE59" s="255">
        <v>248662.78679449251</v>
      </c>
      <c r="BF59" s="119">
        <v>307243.94593889144</v>
      </c>
      <c r="BG59" s="295">
        <v>757.48617600000011</v>
      </c>
      <c r="BH59" s="189">
        <v>-8.65337623845535E-2</v>
      </c>
      <c r="BI59" s="189">
        <v>-8.2895415375665249E-2</v>
      </c>
      <c r="BJ59" s="263">
        <v>40792.812604151484</v>
      </c>
      <c r="BK59" s="263">
        <v>1136.2292640000001</v>
      </c>
      <c r="BL59" s="296">
        <v>2</v>
      </c>
      <c r="BM59" s="263">
        <v>524411.22928159614</v>
      </c>
      <c r="BN59" s="117">
        <v>565204.04188574757</v>
      </c>
      <c r="BO59" s="146">
        <v>757.48617600000011</v>
      </c>
      <c r="BP59" s="256">
        <v>2.3180225798150291E-2</v>
      </c>
      <c r="BQ59" s="256">
        <v>2.3450975195559609E-2</v>
      </c>
      <c r="BR59" s="255">
        <v>48370.279965164547</v>
      </c>
      <c r="BS59" s="255">
        <v>1136.2292640000001</v>
      </c>
      <c r="BT59" s="292">
        <v>1</v>
      </c>
      <c r="BU59" s="255">
        <v>524411.22928159614</v>
      </c>
      <c r="BV59" s="119">
        <v>572781.50924676075</v>
      </c>
      <c r="BW59" s="295">
        <v>757.48617600000011</v>
      </c>
      <c r="BX59" s="189">
        <v>7.6598869856336141E-2</v>
      </c>
      <c r="BY59" s="189">
        <v>7.9608925840013667E-2</v>
      </c>
      <c r="BZ59" s="263">
        <v>79332.042167321881</v>
      </c>
      <c r="CA59" s="263">
        <v>1136.2292640000001</v>
      </c>
      <c r="CB59" s="296">
        <v>2</v>
      </c>
      <c r="CC59" s="263">
        <v>524411.22928159614</v>
      </c>
      <c r="CD59" s="117">
        <v>603743.27144891804</v>
      </c>
      <c r="CE59" s="146">
        <v>757.48617600000011</v>
      </c>
      <c r="CF59" s="256">
        <v>1.5933381668167112E-2</v>
      </c>
      <c r="CG59" s="256">
        <v>1.6060994862886036E-2</v>
      </c>
      <c r="CH59" s="255">
        <v>49783.837747858903</v>
      </c>
      <c r="CI59" s="255">
        <v>1136.2292640000001</v>
      </c>
      <c r="CJ59" s="292">
        <v>2</v>
      </c>
      <c r="CK59" s="255">
        <v>198697.37584477128</v>
      </c>
      <c r="CL59" s="119">
        <v>248481.21359263017</v>
      </c>
      <c r="CM59" s="295">
        <v>757.48617600000011</v>
      </c>
      <c r="CN59" s="189">
        <v>5.2595732181109814E-2</v>
      </c>
      <c r="CO59" s="189">
        <v>5.4003459298960665E-2</v>
      </c>
      <c r="CP59" s="263">
        <v>89680.566979808689</v>
      </c>
      <c r="CQ59" s="263">
        <v>1136.2292640000001</v>
      </c>
      <c r="CR59" s="296">
        <v>2</v>
      </c>
      <c r="CS59" s="263">
        <v>524411.22928159614</v>
      </c>
      <c r="CT59" s="117">
        <v>614091.79626140487</v>
      </c>
      <c r="CU59" s="146">
        <v>757.48617600000011</v>
      </c>
      <c r="CV59" s="256">
        <v>0.1278589198143566</v>
      </c>
      <c r="CW59" s="256">
        <v>0.13639266889867319</v>
      </c>
      <c r="CX59" s="255">
        <v>80249.044483281992</v>
      </c>
      <c r="CY59" s="255">
        <v>1136.2292640000001</v>
      </c>
      <c r="CZ59" s="292">
        <v>2</v>
      </c>
      <c r="DA59" s="255">
        <v>189351.47370238256</v>
      </c>
      <c r="DB59" s="119">
        <v>269600.51818566455</v>
      </c>
      <c r="DC59" s="295">
        <v>757.48617600000011</v>
      </c>
      <c r="DD59" s="189">
        <v>-5.0941918182416286E-2</v>
      </c>
      <c r="DE59" s="189">
        <v>-4.9666133952265046E-2</v>
      </c>
      <c r="DF59" s="263">
        <v>40696.844926705977</v>
      </c>
      <c r="DG59" s="263">
        <v>1136.2292640000001</v>
      </c>
      <c r="DH59" s="296">
        <v>2</v>
      </c>
      <c r="DI59" s="263">
        <v>524411.22928159614</v>
      </c>
      <c r="DJ59" s="117">
        <v>565108.07420830207</v>
      </c>
      <c r="DK59" s="146">
        <v>757.48617600000011</v>
      </c>
      <c r="DL59" s="256">
        <v>4.1405930779613541E-2</v>
      </c>
      <c r="DM59" s="256">
        <v>4.2275111232631168E-2</v>
      </c>
      <c r="DN59" s="255">
        <v>61446.524678893998</v>
      </c>
      <c r="DO59" s="255">
        <v>1136.2292640000001</v>
      </c>
      <c r="DP59" s="292">
        <v>2</v>
      </c>
      <c r="DQ59" s="255">
        <v>524411.22928159614</v>
      </c>
      <c r="DR59" s="119">
        <v>585857.75396049011</v>
      </c>
      <c r="DS59" s="295">
        <v>757.48617600000011</v>
      </c>
      <c r="DT59" s="189">
        <v>5.886901382836836E-3</v>
      </c>
      <c r="DU59" s="189">
        <v>5.9042632392412031E-3</v>
      </c>
      <c r="DV59" s="263">
        <v>37953.129188501574</v>
      </c>
      <c r="DW59" s="263">
        <v>1136.2292640000001</v>
      </c>
      <c r="DX59" s="296">
        <v>1</v>
      </c>
      <c r="DY59" s="263">
        <v>524411.22928159614</v>
      </c>
      <c r="DZ59" s="117">
        <v>562364.35847009777</v>
      </c>
      <c r="EA59" s="146">
        <v>757.48617600000011</v>
      </c>
      <c r="EB59" s="256">
        <v>2.9348941946102915E-2</v>
      </c>
      <c r="EC59" s="256">
        <v>2.9783866575400664E-2</v>
      </c>
      <c r="ED59" s="255">
        <v>77666.688070688513</v>
      </c>
      <c r="EE59" s="255">
        <v>1136.2292640000001</v>
      </c>
      <c r="EF59" s="292">
        <v>1</v>
      </c>
      <c r="EG59" s="255">
        <v>243090.06642659448</v>
      </c>
      <c r="EH59" s="119">
        <v>320756.75449728302</v>
      </c>
      <c r="EI59" s="295">
        <v>757.48617600000011</v>
      </c>
      <c r="EJ59" s="189">
        <v>2.8858818704447176E-2</v>
      </c>
      <c r="EK59" s="189">
        <v>2.9279269236053063E-2</v>
      </c>
      <c r="EL59" s="263">
        <v>44501.299055751384</v>
      </c>
      <c r="EM59" s="263">
        <v>1136.2292640000001</v>
      </c>
      <c r="EN59" s="296">
        <v>1</v>
      </c>
      <c r="EO59" s="263">
        <v>524411.22928159614</v>
      </c>
      <c r="EP59" s="117">
        <v>568912.52833734755</v>
      </c>
      <c r="EQ59" s="146">
        <v>757.48617600000011</v>
      </c>
      <c r="ER59" s="256">
        <v>4.0887001520497485E-4</v>
      </c>
      <c r="ES59" s="256">
        <v>4.0895361394288621E-4</v>
      </c>
      <c r="ET59" s="255">
        <v>43456.232204733198</v>
      </c>
      <c r="EU59" s="255">
        <v>1136.2292640000001</v>
      </c>
      <c r="EV59" s="292">
        <v>1</v>
      </c>
      <c r="EW59" s="255">
        <v>524411.22928159614</v>
      </c>
      <c r="EX59" s="119">
        <v>567867.46148632932</v>
      </c>
      <c r="EY59" s="295">
        <v>757.48617600000011</v>
      </c>
      <c r="EZ59" s="189">
        <v>4.6005392780370392E-2</v>
      </c>
      <c r="FA59" s="189">
        <v>4.7080057614492521E-2</v>
      </c>
      <c r="FB59" s="263">
        <v>51750.411423299163</v>
      </c>
      <c r="FC59" s="263">
        <v>1136.2292640000001</v>
      </c>
      <c r="FD59" s="296">
        <v>1</v>
      </c>
      <c r="FE59" s="263">
        <v>524411.22928159614</v>
      </c>
      <c r="FF59" s="117">
        <v>576161.64070489525</v>
      </c>
      <c r="FG59" s="146">
        <v>757.48617600000011</v>
      </c>
      <c r="FH59" s="256">
        <v>6.0537210193569453E-2</v>
      </c>
      <c r="FI59" s="256">
        <v>6.2407129209757883E-2</v>
      </c>
      <c r="FJ59" s="255">
        <v>111447.57485359111</v>
      </c>
      <c r="FK59" s="255">
        <v>1136.2292640000001</v>
      </c>
      <c r="FL59" s="292">
        <v>1</v>
      </c>
      <c r="FM59" s="255">
        <v>524411.22928159614</v>
      </c>
      <c r="FN59" s="119">
        <v>635858.8041351873</v>
      </c>
      <c r="FO59" s="295">
        <v>757.48617600000011</v>
      </c>
      <c r="FP59" s="189">
        <v>-5.5266126056510961E-2</v>
      </c>
      <c r="FQ59" s="189">
        <v>-5.376670289296448E-2</v>
      </c>
      <c r="FR59" s="263">
        <v>65405.187852382602</v>
      </c>
      <c r="FS59" s="263">
        <v>1136.2292640000001</v>
      </c>
      <c r="FT59" s="296">
        <v>1</v>
      </c>
      <c r="FU59" s="263">
        <v>63491.454890642592</v>
      </c>
      <c r="FV59" s="117">
        <v>128896.64274302519</v>
      </c>
      <c r="FW59" s="146">
        <v>757.48617600000011</v>
      </c>
      <c r="FX59" s="256">
        <v>-3.727100544246334E-2</v>
      </c>
      <c r="FY59" s="256">
        <v>-3.6584990743503853E-2</v>
      </c>
      <c r="FZ59" s="255">
        <v>53385.754669194474</v>
      </c>
      <c r="GA59" s="255">
        <v>1136.2292640000001</v>
      </c>
      <c r="GB59" s="292">
        <v>2</v>
      </c>
      <c r="GC59" s="255">
        <v>195398.89122132992</v>
      </c>
      <c r="GD59" s="119">
        <v>248784.64589052438</v>
      </c>
      <c r="GE59" s="295">
        <v>757.48617600000011</v>
      </c>
      <c r="GF59" s="189">
        <v>-8.8287617869445167E-2</v>
      </c>
      <c r="GG59" s="189">
        <v>-8.4502474594870813E-2</v>
      </c>
      <c r="GH59" s="263">
        <v>36233.872671134865</v>
      </c>
      <c r="GI59" s="263">
        <v>1136.2292640000001</v>
      </c>
      <c r="GJ59" s="296">
        <v>2</v>
      </c>
      <c r="GK59" s="263">
        <v>524411.22928159614</v>
      </c>
      <c r="GL59" s="117">
        <v>560645.10195273103</v>
      </c>
      <c r="GM59" s="146">
        <v>757.48617600000011</v>
      </c>
      <c r="GN59" s="256">
        <v>1.9087432438304179E-2</v>
      </c>
      <c r="GO59" s="256">
        <v>1.9270762049667045E-2</v>
      </c>
      <c r="GP59" s="255">
        <v>62024.500640658182</v>
      </c>
      <c r="GQ59" s="255">
        <v>1136.2292640000001</v>
      </c>
      <c r="GR59" s="292">
        <v>2</v>
      </c>
      <c r="GS59" s="255">
        <v>183969.29363923971</v>
      </c>
      <c r="GT59" s="119">
        <v>245993.79427989788</v>
      </c>
      <c r="GU59" s="295">
        <v>757.48617600000011</v>
      </c>
      <c r="GV59" s="189">
        <v>2.8261870565046431E-2</v>
      </c>
      <c r="GW59" s="189">
        <v>2.8665026245204395E-2</v>
      </c>
      <c r="GX59" s="263">
        <v>48868.739979128222</v>
      </c>
      <c r="GY59" s="263">
        <v>1136.2292640000001</v>
      </c>
      <c r="GZ59" s="296">
        <v>1</v>
      </c>
      <c r="HA59" s="263">
        <v>174520.67228759371</v>
      </c>
      <c r="HB59" s="117">
        <v>223389.41226672195</v>
      </c>
      <c r="HC59" s="146">
        <v>757.48617600000011</v>
      </c>
      <c r="HD59" s="256">
        <v>3.0523762285016166E-2</v>
      </c>
      <c r="HE59" s="256">
        <v>3.0994388540220186E-2</v>
      </c>
      <c r="HF59" s="255">
        <v>38585.878088956706</v>
      </c>
      <c r="HG59" s="255">
        <v>1136.2292640000001</v>
      </c>
      <c r="HH59" s="292">
        <v>2</v>
      </c>
      <c r="HI59" s="255">
        <v>524411.22928159614</v>
      </c>
      <c r="HJ59" s="119">
        <v>562997.10737055284</v>
      </c>
      <c r="HK59" s="295">
        <v>757.48617600000011</v>
      </c>
      <c r="HL59" s="189">
        <v>4.2448834464205276E-2</v>
      </c>
      <c r="HM59" s="189">
        <v>4.3362670797859382E-2</v>
      </c>
      <c r="HN59" s="263">
        <v>47692.742233917677</v>
      </c>
      <c r="HO59" s="263">
        <v>1136.2292640000001</v>
      </c>
      <c r="HP59" s="296">
        <v>2</v>
      </c>
      <c r="HQ59" s="263">
        <v>155256.35377877604</v>
      </c>
      <c r="HR59" s="117">
        <v>202949.09601269371</v>
      </c>
      <c r="HS59" s="146">
        <v>757.48617600000011</v>
      </c>
      <c r="HT59" s="256">
        <v>5.4132526905792226E-3</v>
      </c>
      <c r="HU59" s="256">
        <v>5.4279308164413287E-3</v>
      </c>
      <c r="HV59" s="255">
        <v>42982.236291910049</v>
      </c>
      <c r="HW59" s="255">
        <v>1136.2292640000001</v>
      </c>
      <c r="HX59" s="292">
        <v>2</v>
      </c>
      <c r="HY59" s="255">
        <v>524411.22928159614</v>
      </c>
      <c r="HZ59" s="119">
        <v>567393.4655735062</v>
      </c>
      <c r="IA59" s="295">
        <v>757.48617600000011</v>
      </c>
      <c r="IB59" s="189">
        <v>2.9595122572077522E-2</v>
      </c>
      <c r="IC59" s="189">
        <v>3.0037410619828009E-2</v>
      </c>
      <c r="ID59" s="263">
        <v>37824.419960773528</v>
      </c>
      <c r="IE59" s="263">
        <v>1136.2292640000001</v>
      </c>
      <c r="IF59" s="296">
        <v>2</v>
      </c>
      <c r="IG59" s="263">
        <v>298245.88743284659</v>
      </c>
      <c r="IH59" s="117">
        <v>336070.30739362014</v>
      </c>
      <c r="II59" s="146">
        <v>757.48617600000011</v>
      </c>
      <c r="IJ59" s="256">
        <v>-6.6681884497378314E-3</v>
      </c>
      <c r="IK59" s="256">
        <v>-6.6460054154083847E-3</v>
      </c>
      <c r="IL59" s="255">
        <v>48333.875452262189</v>
      </c>
      <c r="IM59" s="255">
        <v>1136.2292640000001</v>
      </c>
      <c r="IN59" s="292">
        <v>2</v>
      </c>
      <c r="IO59" s="255">
        <v>165280.09130570374</v>
      </c>
      <c r="IP59" s="119">
        <v>213613.96675796591</v>
      </c>
      <c r="IQ59" s="295">
        <v>757.48617600000011</v>
      </c>
      <c r="IR59" s="189">
        <v>2.2701625666088764E-2</v>
      </c>
      <c r="IS59" s="189">
        <v>2.2961268619835939E-2</v>
      </c>
      <c r="IT59" s="263">
        <v>64361.408367323529</v>
      </c>
      <c r="IU59" s="263">
        <v>1136.2292640000001</v>
      </c>
      <c r="IV59" s="296">
        <v>2</v>
      </c>
      <c r="IW59" s="263">
        <v>524411.22928159614</v>
      </c>
      <c r="IX59" s="117">
        <v>588772.63764891971</v>
      </c>
      <c r="IY59" s="146">
        <v>757.48617600000011</v>
      </c>
      <c r="IZ59" s="256">
        <v>0.12405698261562367</v>
      </c>
      <c r="JA59" s="256">
        <v>0.13208037806230544</v>
      </c>
      <c r="JB59" s="255">
        <v>93459.197887930364</v>
      </c>
      <c r="JC59" s="255">
        <v>1136.2292640000001</v>
      </c>
      <c r="JD59" s="292">
        <v>2</v>
      </c>
      <c r="JE59" s="255">
        <v>524411.22928159614</v>
      </c>
      <c r="JF59" s="119">
        <v>617870.42716952646</v>
      </c>
      <c r="JG59" s="295">
        <v>757.48617600000011</v>
      </c>
      <c r="JH59" s="189">
        <v>-4.5434259204736663E-2</v>
      </c>
      <c r="JI59" s="189">
        <v>-4.4417578744630259E-2</v>
      </c>
      <c r="JJ59" s="263">
        <v>42718.361256885968</v>
      </c>
      <c r="JK59" s="263">
        <v>1136.2292640000001</v>
      </c>
      <c r="JL59" s="296">
        <v>2</v>
      </c>
      <c r="JM59" s="263">
        <v>111249.67538356014</v>
      </c>
      <c r="JN59" s="117">
        <v>153968.03664044611</v>
      </c>
      <c r="JO59" s="146">
        <v>757.48617600000011</v>
      </c>
      <c r="JP59" s="256">
        <v>-4.5467589859408811E-2</v>
      </c>
      <c r="JQ59" s="256">
        <v>-4.4449428401535984E-2</v>
      </c>
      <c r="JR59" s="255">
        <v>43323.12826990123</v>
      </c>
      <c r="JS59" s="255">
        <v>1136.2292640000001</v>
      </c>
      <c r="JT59" s="292">
        <v>2</v>
      </c>
      <c r="JU59" s="255">
        <v>179039.65445336056</v>
      </c>
      <c r="JV59" s="119">
        <v>222362.7827232618</v>
      </c>
      <c r="JW59" s="295">
        <v>757.48617600000011</v>
      </c>
      <c r="JX59" s="189">
        <v>-1.6470113820444301E-2</v>
      </c>
      <c r="JY59" s="189">
        <v>-1.6335223066473836E-2</v>
      </c>
      <c r="JZ59" s="263">
        <v>50012.910950835059</v>
      </c>
      <c r="KA59" s="263">
        <v>1136.2292640000001</v>
      </c>
      <c r="KB59" s="296">
        <v>1</v>
      </c>
      <c r="KC59" s="263">
        <v>524411.22928159614</v>
      </c>
      <c r="KD59" s="117">
        <v>574424.14023243124</v>
      </c>
      <c r="KE59" s="146">
        <v>757.48617600000011</v>
      </c>
      <c r="KF59" s="256">
        <v>2.5365797676077228E-3</v>
      </c>
      <c r="KG59" s="256">
        <v>2.5397996079514762E-3</v>
      </c>
      <c r="KH59" s="255">
        <v>44116.402780724224</v>
      </c>
      <c r="KI59" s="255">
        <v>1136.2292640000001</v>
      </c>
      <c r="KJ59" s="292">
        <v>1</v>
      </c>
      <c r="KK59" s="255">
        <v>157779.7298171127</v>
      </c>
      <c r="KL59" s="119">
        <v>201896.13259783693</v>
      </c>
      <c r="KM59" s="295">
        <v>757.48617600000011</v>
      </c>
      <c r="KN59" s="189">
        <v>-6.0734567876611738E-2</v>
      </c>
      <c r="KO59" s="189">
        <v>-5.8927002368310943E-2</v>
      </c>
      <c r="KP59" s="263">
        <v>43620.503258069824</v>
      </c>
      <c r="KQ59" s="263">
        <v>1136.2292640000001</v>
      </c>
      <c r="KR59" s="296">
        <v>1</v>
      </c>
      <c r="KS59" s="263">
        <v>162274.71007002812</v>
      </c>
      <c r="KT59" s="117">
        <v>205895.21332809795</v>
      </c>
      <c r="KU59" s="146">
        <v>757.48617600000011</v>
      </c>
      <c r="KV59" s="256">
        <v>5.1569359669589095E-2</v>
      </c>
      <c r="KW59" s="256">
        <v>5.2922214096384534E-2</v>
      </c>
      <c r="KX59" s="255">
        <v>70651.826771989727</v>
      </c>
      <c r="KY59" s="255">
        <v>1136.2292640000001</v>
      </c>
      <c r="KZ59" s="292">
        <v>1</v>
      </c>
      <c r="LA59" s="255">
        <v>524411.22928159614</v>
      </c>
      <c r="LB59" s="119">
        <v>595063.05605358584</v>
      </c>
      <c r="LC59" s="295">
        <v>757.48617600000011</v>
      </c>
      <c r="LD59" s="189">
        <v>-3.7687049462485515E-2</v>
      </c>
      <c r="LE59" s="189">
        <v>-3.6985730428449437E-2</v>
      </c>
      <c r="LF59" s="263">
        <v>57214.362114284915</v>
      </c>
      <c r="LG59" s="263">
        <v>1136.2292640000001</v>
      </c>
      <c r="LH59" s="296">
        <v>2</v>
      </c>
      <c r="LI59" s="263">
        <v>524411.22928159614</v>
      </c>
      <c r="LJ59" s="117">
        <v>581625.59139588103</v>
      </c>
      <c r="LK59" s="146">
        <v>757.48617600000011</v>
      </c>
      <c r="LL59" s="256">
        <v>-4.3110349286564119E-2</v>
      </c>
      <c r="LM59" s="256">
        <v>-4.2194308939442648E-2</v>
      </c>
      <c r="LN59" s="255">
        <v>64207.090230092457</v>
      </c>
      <c r="LO59" s="255">
        <v>1136.2292640000001</v>
      </c>
      <c r="LP59" s="292">
        <v>1</v>
      </c>
      <c r="LQ59" s="255">
        <v>524411.22928159614</v>
      </c>
      <c r="LR59" s="119">
        <v>588618.31951168855</v>
      </c>
      <c r="LS59" s="295">
        <v>757.48617600000011</v>
      </c>
      <c r="LT59" s="189">
        <v>4.7061680995723366E-2</v>
      </c>
      <c r="LU59" s="189">
        <v>4.8186660282669935E-2</v>
      </c>
      <c r="LV59" s="263">
        <v>66330.346665434408</v>
      </c>
      <c r="LW59" s="263">
        <v>1136.2292640000001</v>
      </c>
      <c r="LX59" s="296">
        <v>1</v>
      </c>
      <c r="LY59" s="263">
        <v>154100.75017081818</v>
      </c>
      <c r="LZ59" s="117">
        <v>220431.0968362526</v>
      </c>
      <c r="MA59" s="146">
        <v>757.48617600000011</v>
      </c>
      <c r="MB59" s="256">
        <v>1.0142675674130432E-2</v>
      </c>
      <c r="MC59" s="256">
        <v>1.0194286953617571E-2</v>
      </c>
      <c r="MD59" s="255">
        <v>37219.357731444303</v>
      </c>
      <c r="ME59" s="255">
        <v>1136.2292640000001</v>
      </c>
      <c r="MF59" s="292">
        <v>2</v>
      </c>
      <c r="MG59" s="255">
        <v>524411.22928159614</v>
      </c>
      <c r="MH59" s="119">
        <v>561630.58701304044</v>
      </c>
      <c r="MI59" s="295">
        <v>757.48617600000011</v>
      </c>
      <c r="MJ59" s="189">
        <v>-2.9723990620594855E-2</v>
      </c>
      <c r="MK59" s="189">
        <v>-2.9286577413787707E-2</v>
      </c>
      <c r="ML59" s="263">
        <v>70145.664784222332</v>
      </c>
      <c r="MM59" s="263">
        <v>1136.2292640000001</v>
      </c>
      <c r="MN59" s="296">
        <v>1</v>
      </c>
      <c r="MO59" s="263">
        <v>524411.22928159614</v>
      </c>
      <c r="MP59" s="117">
        <v>594556.89406581852</v>
      </c>
      <c r="MQ59" s="146">
        <v>757.48617600000011</v>
      </c>
      <c r="MR59" s="256">
        <v>-1.0085417348708721E-2</v>
      </c>
      <c r="MS59" s="256">
        <v>-1.003473007106026E-2</v>
      </c>
      <c r="MT59" s="255">
        <v>52689.976132439668</v>
      </c>
      <c r="MU59" s="255">
        <v>1136.2292640000001</v>
      </c>
      <c r="MV59" s="292">
        <v>2</v>
      </c>
      <c r="MW59" s="255">
        <v>381682.60751556285</v>
      </c>
      <c r="MX59" s="119">
        <v>434372.58364800253</v>
      </c>
      <c r="MY59" s="295">
        <v>757.48617600000011</v>
      </c>
      <c r="MZ59" s="189">
        <v>1.3266463450657103E-3</v>
      </c>
      <c r="NA59" s="189">
        <v>1.3275267296046778E-3</v>
      </c>
      <c r="NB59" s="263">
        <v>48334.002358594116</v>
      </c>
      <c r="NC59" s="263">
        <v>1136.2292640000001</v>
      </c>
      <c r="ND59" s="296">
        <v>1</v>
      </c>
      <c r="NE59" s="263">
        <v>524411.22928159614</v>
      </c>
      <c r="NF59" s="117">
        <v>572745.23164019024</v>
      </c>
      <c r="NG59" s="146">
        <v>757.48617600000011</v>
      </c>
      <c r="NH59" s="256">
        <v>3.1400055890604558E-2</v>
      </c>
      <c r="NI59" s="256">
        <v>3.1898238291335979E-2</v>
      </c>
      <c r="NJ59" s="255">
        <v>62402.751072515886</v>
      </c>
      <c r="NK59" s="255">
        <v>1136.2292640000001</v>
      </c>
      <c r="NL59" s="292">
        <v>3</v>
      </c>
      <c r="NM59" s="255">
        <v>45469.295458277178</v>
      </c>
      <c r="NN59" s="119">
        <v>107872.04653079307</v>
      </c>
      <c r="NO59" s="295">
        <v>757.48617600000011</v>
      </c>
      <c r="NP59" s="189">
        <v>-0.10534635645506654</v>
      </c>
      <c r="NQ59" s="189">
        <v>-9.998725662729846E-2</v>
      </c>
      <c r="NR59" s="263">
        <v>59219.269240970032</v>
      </c>
      <c r="NS59" s="263">
        <v>1136.2292640000001</v>
      </c>
      <c r="NT59" s="296">
        <v>2</v>
      </c>
      <c r="NU59" s="263">
        <v>524411.22928159614</v>
      </c>
      <c r="NV59" s="117">
        <v>583630.49852256617</v>
      </c>
      <c r="NW59" s="146">
        <v>757.48617600000011</v>
      </c>
      <c r="NX59" s="256">
        <v>2.667063973090408E-2</v>
      </c>
      <c r="NY59" s="256">
        <v>2.7029484344891719E-2</v>
      </c>
      <c r="NZ59" s="255">
        <v>43622.761114644403</v>
      </c>
      <c r="OA59" s="255">
        <v>1136.2292640000001</v>
      </c>
      <c r="OB59" s="292">
        <v>2</v>
      </c>
      <c r="OC59" s="255">
        <v>524411.22928159614</v>
      </c>
      <c r="OD59" s="119">
        <v>568033.99039624049</v>
      </c>
      <c r="OE59" s="295">
        <v>757.48617600000011</v>
      </c>
      <c r="OF59" s="189">
        <v>4.1844709688325092E-2</v>
      </c>
      <c r="OG59" s="189">
        <v>4.2732539916205514E-2</v>
      </c>
      <c r="OH59" s="263">
        <v>57103.012802793884</v>
      </c>
      <c r="OI59" s="263">
        <v>1136.2292640000001</v>
      </c>
      <c r="OJ59" s="296">
        <v>2</v>
      </c>
      <c r="OK59" s="263">
        <v>524411.22928159614</v>
      </c>
      <c r="OL59" s="117">
        <v>581514.24208439002</v>
      </c>
      <c r="OM59" s="146">
        <v>757.48617600000011</v>
      </c>
      <c r="ON59" s="256">
        <v>2.5738524206193231E-2</v>
      </c>
      <c r="OO59" s="256">
        <v>2.6072620241421207E-2</v>
      </c>
      <c r="OP59" s="255">
        <v>50683.2974620569</v>
      </c>
      <c r="OQ59" s="255">
        <v>1136.2292640000001</v>
      </c>
      <c r="OR59" s="292">
        <v>1</v>
      </c>
      <c r="OS59" s="255">
        <v>170498.79424757345</v>
      </c>
      <c r="OT59" s="119">
        <v>221182.09170963033</v>
      </c>
      <c r="OU59" s="295">
        <v>757.48617600000011</v>
      </c>
      <c r="OV59" s="189">
        <v>8.6336120503250954E-3</v>
      </c>
      <c r="OW59" s="189">
        <v>8.6709891679186413E-3</v>
      </c>
      <c r="OX59" s="263">
        <v>36536.045855732686</v>
      </c>
      <c r="OY59" s="263">
        <v>1136.2292640000001</v>
      </c>
      <c r="OZ59" s="296">
        <v>1</v>
      </c>
      <c r="PA59" s="263">
        <v>524411.22928159614</v>
      </c>
      <c r="PB59" s="117">
        <v>560947.27513732878</v>
      </c>
      <c r="PC59" s="146">
        <v>757.48617600000011</v>
      </c>
      <c r="PD59" s="256">
        <v>3.3571671059802563E-2</v>
      </c>
      <c r="PE59" s="256">
        <v>3.4141559091809492E-2</v>
      </c>
      <c r="PF59" s="255">
        <v>65148.800372343481</v>
      </c>
      <c r="PG59" s="255">
        <v>1136.2292640000001</v>
      </c>
      <c r="PH59" s="292">
        <v>1</v>
      </c>
      <c r="PI59" s="255">
        <v>195398.89122132992</v>
      </c>
      <c r="PJ59" s="119">
        <v>260547.6915936734</v>
      </c>
      <c r="PK59" s="295">
        <v>757.48617600000011</v>
      </c>
      <c r="PL59" s="189">
        <v>1.4575071219303497E-3</v>
      </c>
      <c r="PM59" s="189">
        <v>1.4585698016607029E-3</v>
      </c>
      <c r="PN59" s="263">
        <v>64391.142515146865</v>
      </c>
      <c r="PO59" s="263">
        <v>1136.2292640000001</v>
      </c>
      <c r="PP59" s="296">
        <v>1</v>
      </c>
      <c r="PQ59" s="263">
        <v>72054.449598175604</v>
      </c>
      <c r="PR59" s="117">
        <v>136445.59211332246</v>
      </c>
      <c r="PS59" s="146">
        <v>757.48617600000011</v>
      </c>
      <c r="PT59" s="256">
        <v>-2.0720087231676263E-2</v>
      </c>
      <c r="PU59" s="256">
        <v>-2.05069011743233E-2</v>
      </c>
      <c r="PV59" s="255">
        <v>53853.324337156511</v>
      </c>
      <c r="PW59" s="255">
        <v>1136.2292640000001</v>
      </c>
      <c r="PX59" s="292">
        <v>1</v>
      </c>
      <c r="PY59" s="255">
        <v>172451.16222816586</v>
      </c>
      <c r="PZ59" s="119">
        <v>226304.48656532238</v>
      </c>
      <c r="QA59" s="295">
        <v>757.48617600000011</v>
      </c>
      <c r="QB59" s="189">
        <v>2.5285673704722945E-2</v>
      </c>
      <c r="QC59" s="189">
        <v>2.5608067935111389E-2</v>
      </c>
      <c r="QD59" s="263">
        <v>54971.843473933121</v>
      </c>
      <c r="QE59" s="263">
        <v>1136.2292640000001</v>
      </c>
      <c r="QF59" s="296">
        <v>1</v>
      </c>
      <c r="QG59" s="263">
        <v>243090.06642659448</v>
      </c>
      <c r="QH59" s="117">
        <v>298061.90990052762</v>
      </c>
      <c r="QI59" s="146">
        <v>757.48617600000011</v>
      </c>
      <c r="QJ59" s="256">
        <v>4.9811319780543949E-2</v>
      </c>
      <c r="QK59" s="256">
        <v>5.1072761026419E-2</v>
      </c>
      <c r="QL59" s="255">
        <v>61979.957685827292</v>
      </c>
      <c r="QM59" s="255">
        <v>1136.2292640000001</v>
      </c>
      <c r="QN59" s="292">
        <v>1</v>
      </c>
      <c r="QO59" s="255">
        <v>524411.22928159614</v>
      </c>
      <c r="QP59" s="119">
        <v>586391.18696742342</v>
      </c>
      <c r="QQ59" s="295">
        <v>757.48617600000011</v>
      </c>
      <c r="QR59" s="189">
        <v>-5.7185461378745665E-3</v>
      </c>
      <c r="QS59" s="189">
        <v>-5.7022263761647984E-3</v>
      </c>
      <c r="QT59" s="263">
        <v>49606.991700845305</v>
      </c>
      <c r="QU59" s="263">
        <v>1136.2292640000001</v>
      </c>
      <c r="QV59" s="296">
        <v>2</v>
      </c>
      <c r="QW59" s="263">
        <v>524411.22928159614</v>
      </c>
      <c r="QX59" s="117">
        <v>574018.22098244145</v>
      </c>
      <c r="QY59" s="146">
        <v>757.48617600000011</v>
      </c>
      <c r="QZ59" s="256">
        <v>-3.1575030492794941E-2</v>
      </c>
      <c r="RA59" s="256">
        <v>-3.108174468780156E-2</v>
      </c>
      <c r="RB59" s="255">
        <v>44074.341107235647</v>
      </c>
      <c r="RC59" s="255">
        <v>1136.2292640000001</v>
      </c>
      <c r="RD59" s="292">
        <v>2</v>
      </c>
      <c r="RE59" s="255">
        <v>524411.22928159614</v>
      </c>
      <c r="RF59" s="119">
        <v>568485.57038883178</v>
      </c>
      <c r="RG59" s="295">
        <v>757.48617600000011</v>
      </c>
      <c r="RH59" s="189">
        <v>7.2051511464409912E-2</v>
      </c>
      <c r="RI59" s="189">
        <v>7.4710702560108588E-2</v>
      </c>
      <c r="RJ59" s="263">
        <v>58371.031821017852</v>
      </c>
      <c r="RK59" s="263">
        <v>1136.2292640000001</v>
      </c>
      <c r="RL59" s="296">
        <v>1</v>
      </c>
      <c r="RM59" s="263">
        <v>151011.80791790597</v>
      </c>
      <c r="RN59" s="117">
        <v>209382.83973892382</v>
      </c>
      <c r="RO59" s="146">
        <v>757.48617600000011</v>
      </c>
      <c r="RP59" s="256">
        <v>-2.3267136631529742E-2</v>
      </c>
      <c r="RQ59" s="256">
        <v>-2.2998543968170471E-2</v>
      </c>
      <c r="RR59" s="255">
        <v>47783.830572556348</v>
      </c>
      <c r="RS59" s="255">
        <v>1136.2292640000001</v>
      </c>
      <c r="RT59" s="292">
        <v>2</v>
      </c>
      <c r="RU59" s="255">
        <v>524411.22928159614</v>
      </c>
      <c r="RV59" s="119">
        <v>572195.0598541525</v>
      </c>
      <c r="RW59" s="295">
        <v>757.48617600000011</v>
      </c>
      <c r="RX59" s="189">
        <v>-3.7914150929284199E-2</v>
      </c>
      <c r="RY59" s="189">
        <v>-3.7204407549729868E-2</v>
      </c>
      <c r="RZ59" s="263">
        <v>54962.458071966517</v>
      </c>
      <c r="SA59" s="263">
        <v>1136.2292640000001</v>
      </c>
      <c r="SB59" s="296">
        <v>1</v>
      </c>
      <c r="SC59" s="263">
        <v>524411.22928159614</v>
      </c>
      <c r="SD59" s="117">
        <v>579373.68735356268</v>
      </c>
      <c r="SE59" s="146">
        <v>757.48617600000011</v>
      </c>
      <c r="SF59" s="256">
        <v>-2.3905624028474435E-2</v>
      </c>
      <c r="SG59" s="256">
        <v>-2.3622147981806507E-2</v>
      </c>
      <c r="SH59" s="255">
        <v>46304.423494324117</v>
      </c>
      <c r="SI59" s="255">
        <v>1136.2292640000001</v>
      </c>
      <c r="SJ59" s="292">
        <v>2</v>
      </c>
      <c r="SK59" s="255">
        <v>248662.78679449251</v>
      </c>
      <c r="SL59" s="119">
        <v>294967.2102888166</v>
      </c>
      <c r="SM59" s="295">
        <v>757.48617600000011</v>
      </c>
      <c r="SN59" s="189">
        <v>-4.8255859745948999E-4</v>
      </c>
      <c r="SO59" s="189">
        <v>-4.8244218478554757E-4</v>
      </c>
      <c r="SP59" s="263">
        <v>32031.883616678992</v>
      </c>
      <c r="SQ59" s="263">
        <v>1136.2292640000001</v>
      </c>
      <c r="SR59" s="296">
        <v>1</v>
      </c>
      <c r="SS59" s="263">
        <v>172451.16222816586</v>
      </c>
      <c r="ST59" s="117">
        <v>204483.04584484486</v>
      </c>
      <c r="SU59" s="146">
        <v>757.48617600000011</v>
      </c>
      <c r="SV59" s="256">
        <v>1.6856121789341188E-2</v>
      </c>
      <c r="SW59" s="256">
        <v>1.6998987803711563E-2</v>
      </c>
      <c r="SX59" s="255">
        <v>39381.994879716505</v>
      </c>
      <c r="SY59" s="255">
        <v>1136.2292640000001</v>
      </c>
      <c r="SZ59" s="292">
        <v>1</v>
      </c>
      <c r="TA59" s="255">
        <v>524411.22928159614</v>
      </c>
      <c r="TB59" s="119">
        <v>563793.22416131268</v>
      </c>
      <c r="TC59" s="295">
        <v>757.48617600000011</v>
      </c>
      <c r="TD59" s="189">
        <v>7.9534412986256783E-2</v>
      </c>
      <c r="TE59" s="189">
        <v>8.2782820678628521E-2</v>
      </c>
      <c r="TF59" s="263">
        <v>51128.350437897352</v>
      </c>
      <c r="TG59" s="263">
        <v>1136.2292640000001</v>
      </c>
      <c r="TH59" s="296">
        <v>1</v>
      </c>
      <c r="TI59" s="263">
        <v>524411.22928159614</v>
      </c>
      <c r="TJ59" s="117">
        <v>575539.57971949351</v>
      </c>
      <c r="TK59" s="146">
        <v>757.48617600000011</v>
      </c>
      <c r="TL59" s="256">
        <v>2.0297041131202672E-2</v>
      </c>
      <c r="TM59" s="256">
        <v>2.0504426799242248E-2</v>
      </c>
      <c r="TN59" s="255">
        <v>64654.203400660852</v>
      </c>
      <c r="TO59" s="255">
        <v>1136.2292640000001</v>
      </c>
      <c r="TP59" s="292">
        <v>2</v>
      </c>
      <c r="TQ59" s="255">
        <v>524411.22928159614</v>
      </c>
      <c r="TR59" s="119">
        <v>589065.43268225703</v>
      </c>
      <c r="TS59" s="295">
        <v>757.48617600000011</v>
      </c>
      <c r="TT59" s="189">
        <v>4.7023340502152497E-2</v>
      </c>
      <c r="TU59" s="189">
        <v>4.8146473059164308E-2</v>
      </c>
      <c r="TV59" s="263">
        <v>80453.903734788852</v>
      </c>
      <c r="TW59" s="263">
        <v>1136.2292640000001</v>
      </c>
      <c r="TX59" s="296">
        <v>1</v>
      </c>
      <c r="TY59" s="263">
        <v>524411.22928159614</v>
      </c>
      <c r="TZ59" s="117">
        <v>604865.13301638502</v>
      </c>
      <c r="UA59" s="146">
        <v>757.48617600000011</v>
      </c>
      <c r="UB59" s="256">
        <v>1.6712865462530091E-5</v>
      </c>
      <c r="UC59" s="256">
        <v>1.671300512318119E-5</v>
      </c>
      <c r="UD59" s="255">
        <v>47680.655140045383</v>
      </c>
      <c r="UE59" s="255">
        <v>1136.2292640000001</v>
      </c>
      <c r="UF59" s="292">
        <v>2</v>
      </c>
      <c r="UG59" s="255">
        <v>237832.78306065282</v>
      </c>
      <c r="UH59" s="119">
        <v>285513.43820069818</v>
      </c>
      <c r="UI59" s="295">
        <v>757.48617600000011</v>
      </c>
      <c r="UJ59" s="189">
        <v>-1.9605626545477817E-2</v>
      </c>
      <c r="UK59" s="189">
        <v>-1.9414686120956759E-2</v>
      </c>
      <c r="UL59" s="263">
        <v>49111.015527942523</v>
      </c>
      <c r="UM59" s="263">
        <v>1136.2292640000001</v>
      </c>
      <c r="UN59" s="296">
        <v>1</v>
      </c>
      <c r="UO59" s="263">
        <v>155256.35377877604</v>
      </c>
      <c r="UP59" s="117">
        <v>204367.36930671858</v>
      </c>
      <c r="UQ59" s="146">
        <v>757.48617600000011</v>
      </c>
      <c r="UR59" s="256">
        <v>8.2870683292183361E-2</v>
      </c>
      <c r="US59" s="256">
        <v>8.6401309623276523E-2</v>
      </c>
      <c r="UT59" s="255">
        <v>60841.606459684554</v>
      </c>
      <c r="UU59" s="255">
        <v>1136.2292640000001</v>
      </c>
      <c r="UV59" s="292">
        <v>1</v>
      </c>
      <c r="UW59" s="255">
        <v>524411.22928159614</v>
      </c>
      <c r="UX59" s="119">
        <v>585252.83574128069</v>
      </c>
      <c r="UY59" s="295">
        <v>757.48617600000011</v>
      </c>
      <c r="UZ59" s="189">
        <v>1.0558597339313422E-2</v>
      </c>
      <c r="VA59" s="189">
        <v>1.0614536032895971E-2</v>
      </c>
      <c r="VB59" s="263">
        <v>60100.490823276225</v>
      </c>
      <c r="VC59" s="263">
        <v>1136.2292640000001</v>
      </c>
      <c r="VD59" s="296">
        <v>1</v>
      </c>
      <c r="VE59" s="263">
        <v>154100.75017081818</v>
      </c>
      <c r="VF59" s="117">
        <v>214201.24099409441</v>
      </c>
      <c r="VG59" s="146">
        <v>757.48617600000011</v>
      </c>
      <c r="VH59" s="256">
        <v>-8.0713923350454395E-3</v>
      </c>
      <c r="VI59" s="256">
        <v>-8.0389061097126957E-3</v>
      </c>
      <c r="VJ59" s="255">
        <v>60472.474054559185</v>
      </c>
      <c r="VK59" s="255">
        <v>1136.2292640000001</v>
      </c>
      <c r="VL59" s="292">
        <v>1</v>
      </c>
      <c r="VM59" s="255">
        <v>524411.22928159614</v>
      </c>
      <c r="VN59" s="119">
        <v>584883.70333615527</v>
      </c>
      <c r="VO59" s="295">
        <v>757.48617600000011</v>
      </c>
      <c r="VP59" s="189">
        <v>7.2067771811741756E-3</v>
      </c>
      <c r="VQ59" s="189">
        <v>7.2328084962325345E-3</v>
      </c>
      <c r="VR59" s="263">
        <v>45697.117054734248</v>
      </c>
      <c r="VS59" s="263">
        <v>1136.2292640000001</v>
      </c>
      <c r="VT59" s="296">
        <v>2</v>
      </c>
      <c r="VU59" s="263">
        <v>524411.22928159614</v>
      </c>
      <c r="VV59" s="117">
        <v>570108.3463363304</v>
      </c>
      <c r="VW59" s="146">
        <v>757.48617600000011</v>
      </c>
      <c r="VX59" s="256">
        <v>-6.7901403589245282E-3</v>
      </c>
      <c r="VY59" s="256">
        <v>-6.7671394451330746E-3</v>
      </c>
      <c r="VZ59" s="255">
        <v>58366.717439036554</v>
      </c>
      <c r="WA59" s="255">
        <v>1136.2292640000001</v>
      </c>
      <c r="WB59" s="292">
        <v>2</v>
      </c>
      <c r="WC59" s="255">
        <v>218406.87216120915</v>
      </c>
      <c r="WD59" s="119">
        <v>276773.5896002457</v>
      </c>
      <c r="WE59" s="295">
        <v>757.48617600000011</v>
      </c>
      <c r="WF59" s="189">
        <v>2.1378454755949763E-2</v>
      </c>
      <c r="WG59" s="189">
        <v>2.1608611122875709E-2</v>
      </c>
      <c r="WH59" s="263">
        <v>58337.599983169559</v>
      </c>
      <c r="WI59" s="263">
        <v>1136.2292640000001</v>
      </c>
      <c r="WJ59" s="296">
        <v>1</v>
      </c>
      <c r="WK59" s="263">
        <v>524411.22928159614</v>
      </c>
      <c r="WL59" s="117">
        <v>582748.82926476572</v>
      </c>
      <c r="WM59" s="146">
        <v>757.48617600000011</v>
      </c>
      <c r="WN59" s="256">
        <v>-1.602112036022578E-2</v>
      </c>
      <c r="WO59" s="256">
        <v>-1.5893464848729333E-2</v>
      </c>
      <c r="WP59" s="255">
        <v>25073.965254845894</v>
      </c>
      <c r="WQ59" s="255">
        <v>1136.2292640000001</v>
      </c>
      <c r="WR59" s="292">
        <v>2</v>
      </c>
      <c r="WS59" s="255">
        <v>524411.22928159614</v>
      </c>
      <c r="WT59" s="119">
        <v>549485.19453644205</v>
      </c>
      <c r="WU59" s="295">
        <v>757.48617600000011</v>
      </c>
      <c r="WV59" s="189">
        <v>-2.6804408010101363E-2</v>
      </c>
      <c r="WW59" s="189">
        <v>-2.6448358193765231E-2</v>
      </c>
      <c r="WX59" s="263">
        <v>39116.792995001328</v>
      </c>
      <c r="WY59" s="263">
        <v>1136.2292640000001</v>
      </c>
      <c r="WZ59" s="296">
        <v>1</v>
      </c>
      <c r="XA59" s="263">
        <v>55645.014046673241</v>
      </c>
      <c r="XB59" s="117">
        <v>94761.807041674561</v>
      </c>
      <c r="XC59" s="146">
        <v>757.48617600000011</v>
      </c>
      <c r="XD59" s="256">
        <v>2.9651826713258033E-3</v>
      </c>
      <c r="XE59" s="256">
        <v>2.9695831738192346E-3</v>
      </c>
      <c r="XF59" s="255">
        <v>56615.824915723024</v>
      </c>
      <c r="XG59" s="255">
        <v>1136.2292640000001</v>
      </c>
      <c r="XH59" s="292">
        <v>2</v>
      </c>
      <c r="XI59" s="255">
        <v>524411.22928159614</v>
      </c>
      <c r="XJ59" s="119">
        <v>581027.0541973192</v>
      </c>
      <c r="XK59" s="295">
        <v>757.48617600000011</v>
      </c>
      <c r="XL59" s="189">
        <v>5.4927726611159466E-3</v>
      </c>
      <c r="XM59" s="189">
        <v>5.5078855948353933E-3</v>
      </c>
      <c r="XN59" s="263">
        <v>62853.614514097775</v>
      </c>
      <c r="XO59" s="263">
        <v>1136.2292640000001</v>
      </c>
      <c r="XP59" s="296">
        <v>1</v>
      </c>
      <c r="XQ59" s="263">
        <v>155256.35377877604</v>
      </c>
      <c r="XR59" s="117">
        <v>218109.96829287382</v>
      </c>
      <c r="XS59" s="146">
        <v>757.48617600000011</v>
      </c>
      <c r="XT59" s="256">
        <v>-7.8218869785641243E-2</v>
      </c>
      <c r="XU59" s="256">
        <v>-7.5237998069100254E-2</v>
      </c>
      <c r="XV59" s="255">
        <v>44768.566538140381</v>
      </c>
      <c r="XW59" s="255">
        <v>1136.2292640000001</v>
      </c>
      <c r="XX59" s="292">
        <v>2</v>
      </c>
      <c r="XY59" s="255">
        <v>524411.22928159614</v>
      </c>
      <c r="XZ59" s="119">
        <v>569179.79581973655</v>
      </c>
      <c r="YA59" s="295">
        <v>757.48617600000011</v>
      </c>
      <c r="YB59" s="189">
        <v>-2.9885492853760773E-2</v>
      </c>
      <c r="YC59" s="189">
        <v>-2.9443337140435899E-2</v>
      </c>
      <c r="YD59" s="263">
        <v>36148.726066303207</v>
      </c>
      <c r="YE59" s="263">
        <v>1136.2292640000001</v>
      </c>
      <c r="YF59" s="296">
        <v>1</v>
      </c>
      <c r="YG59" s="263">
        <v>170498.79424757345</v>
      </c>
      <c r="YH59" s="117">
        <v>206647.52031387665</v>
      </c>
      <c r="YI59" s="146">
        <v>757.48617600000011</v>
      </c>
      <c r="YJ59" s="256">
        <v>-4.3916859986520465E-2</v>
      </c>
      <c r="YK59" s="256">
        <v>-4.2966478054579871E-2</v>
      </c>
      <c r="YL59" s="255">
        <v>49015.591944303174</v>
      </c>
      <c r="YM59" s="255">
        <v>1136.2292640000001</v>
      </c>
      <c r="YN59" s="292">
        <v>1</v>
      </c>
      <c r="YO59" s="255">
        <v>524411.22928159614</v>
      </c>
      <c r="YP59" s="119">
        <v>573426.82122589927</v>
      </c>
      <c r="YQ59" s="295">
        <v>757.48617600000011</v>
      </c>
      <c r="YR59" s="189">
        <v>8.1594491861681967E-2</v>
      </c>
      <c r="YS59" s="189">
        <v>8.5015737897284005E-2</v>
      </c>
      <c r="YT59" s="263">
        <v>48781.933683914343</v>
      </c>
      <c r="YU59" s="263">
        <v>1136.2292640000001</v>
      </c>
      <c r="YV59" s="296">
        <v>2</v>
      </c>
      <c r="YW59" s="263">
        <v>524411.22928159614</v>
      </c>
      <c r="YX59" s="117">
        <v>573193.16296551051</v>
      </c>
      <c r="YY59" s="146">
        <v>757.48617600000011</v>
      </c>
      <c r="YZ59" s="256">
        <v>5.4031575101758014E-4</v>
      </c>
      <c r="ZA59" s="256">
        <v>5.4046174786659407E-4</v>
      </c>
      <c r="ZB59" s="255">
        <v>65155.453027671487</v>
      </c>
      <c r="ZC59" s="255">
        <v>1136.2292640000001</v>
      </c>
      <c r="ZD59" s="292">
        <v>1</v>
      </c>
      <c r="ZE59" s="255">
        <v>524411.22928159614</v>
      </c>
      <c r="ZF59" s="119">
        <v>589566.68230926758</v>
      </c>
      <c r="ZG59" s="295">
        <v>757.48617600000011</v>
      </c>
      <c r="ZH59" s="189">
        <v>3.5612602950760158E-2</v>
      </c>
      <c r="ZI59" s="189">
        <v>3.6254326853698782E-2</v>
      </c>
      <c r="ZJ59" s="263">
        <v>51909.755655948022</v>
      </c>
      <c r="ZK59" s="263">
        <v>1136.2292640000001</v>
      </c>
      <c r="ZL59" s="296">
        <v>1</v>
      </c>
      <c r="ZM59" s="263">
        <v>205899.9468685179</v>
      </c>
      <c r="ZN59" s="117">
        <v>257809.70252446592</v>
      </c>
      <c r="ZO59" s="146">
        <v>757.48617600000011</v>
      </c>
      <c r="ZP59" s="256">
        <v>1.798956065618567E-2</v>
      </c>
      <c r="ZQ59" s="256">
        <v>1.8152347491903642E-2</v>
      </c>
      <c r="ZR59" s="255">
        <v>46786.966442245022</v>
      </c>
      <c r="ZS59" s="255">
        <v>1136.2292640000001</v>
      </c>
      <c r="ZT59" s="292">
        <v>1</v>
      </c>
      <c r="ZU59" s="255">
        <v>524411.22928159614</v>
      </c>
      <c r="ZV59" s="119">
        <v>571198.1957238412</v>
      </c>
      <c r="ZW59" s="295">
        <v>757.48617600000011</v>
      </c>
      <c r="ZX59" s="189">
        <v>7.6860512707675105E-2</v>
      </c>
      <c r="ZY59" s="189">
        <v>7.989143475430871E-2</v>
      </c>
      <c r="ZZ59" s="263">
        <v>53213.226922566966</v>
      </c>
      <c r="AAA59" s="263">
        <v>1136.2292640000001</v>
      </c>
      <c r="AAB59" s="296">
        <v>1</v>
      </c>
      <c r="AAC59" s="263">
        <v>179039.65445336056</v>
      </c>
      <c r="AAD59" s="117">
        <v>232252.88137592754</v>
      </c>
      <c r="AAE59" s="146">
        <v>757.48617600000011</v>
      </c>
      <c r="AAF59" s="256">
        <v>-6.5472584978607418E-2</v>
      </c>
      <c r="AAG59" s="256">
        <v>-6.3375276005499637E-2</v>
      </c>
      <c r="AAH59" s="255">
        <v>77993.639658548826</v>
      </c>
      <c r="AAI59" s="255">
        <v>1136.2292640000001</v>
      </c>
      <c r="AAJ59" s="292">
        <v>1</v>
      </c>
      <c r="AAK59" s="255">
        <v>524411.22928159614</v>
      </c>
      <c r="AAL59" s="119">
        <v>602404.86894014501</v>
      </c>
      <c r="AAM59" s="295">
        <v>757.48617600000011</v>
      </c>
      <c r="AAN59" s="189">
        <v>7.4537051043655767E-3</v>
      </c>
      <c r="AAO59" s="189">
        <v>7.4815531115364209E-3</v>
      </c>
      <c r="AAP59" s="263">
        <v>41721.635325452968</v>
      </c>
      <c r="AAQ59" s="263">
        <v>1136.2292640000001</v>
      </c>
      <c r="AAR59" s="296">
        <v>2</v>
      </c>
      <c r="AAS59" s="263">
        <v>524411.22928159614</v>
      </c>
      <c r="AAT59" s="117">
        <v>566132.86460704915</v>
      </c>
      <c r="AAU59" s="146">
        <v>757.48617600000011</v>
      </c>
      <c r="AAV59" s="256">
        <v>-2.2491044496516375E-2</v>
      </c>
      <c r="AAW59" s="256">
        <v>-2.2240006512844412E-2</v>
      </c>
      <c r="AAX59" s="255">
        <v>43053.93716898877</v>
      </c>
      <c r="AAY59" s="255">
        <v>1136.2292640000001</v>
      </c>
      <c r="AAZ59" s="292">
        <v>2</v>
      </c>
      <c r="ABA59" s="255">
        <v>524411.22928159614</v>
      </c>
      <c r="ABB59" s="119">
        <v>567465.16645058489</v>
      </c>
      <c r="ABC59" s="295">
        <v>757.48617600000011</v>
      </c>
      <c r="ABD59" s="189">
        <v>6.1109233359635556E-2</v>
      </c>
      <c r="ABE59" s="189">
        <v>6.3015024547991905E-2</v>
      </c>
      <c r="ABF59" s="263">
        <v>58195.317169500864</v>
      </c>
      <c r="ABG59" s="263">
        <v>1136.2292640000001</v>
      </c>
      <c r="ABH59" s="296">
        <v>2</v>
      </c>
      <c r="ABI59" s="263">
        <v>524411.22928159614</v>
      </c>
      <c r="ABJ59" s="117">
        <v>582606.54645109701</v>
      </c>
      <c r="ABK59" s="146">
        <v>757.48617600000011</v>
      </c>
      <c r="ABL59" s="256">
        <v>1.9352940495327493E-2</v>
      </c>
      <c r="ABM59" s="256">
        <v>1.9541422578965184E-2</v>
      </c>
      <c r="ABN59" s="255">
        <v>53455.7578025119</v>
      </c>
      <c r="ABO59" s="255">
        <v>1136.2292640000001</v>
      </c>
      <c r="ABP59" s="292">
        <v>1</v>
      </c>
      <c r="ABQ59" s="255">
        <v>524411.22928159614</v>
      </c>
      <c r="ABR59" s="119">
        <v>577866.98708410806</v>
      </c>
      <c r="ABS59" s="295">
        <v>757.48617600000011</v>
      </c>
      <c r="ABT59" s="189">
        <v>4.1231160128157598E-2</v>
      </c>
      <c r="ABU59" s="189">
        <v>4.2092968049549873E-2</v>
      </c>
      <c r="ABV59" s="263">
        <v>101033.08782040598</v>
      </c>
      <c r="ABW59" s="263">
        <v>1136.2292640000001</v>
      </c>
      <c r="ABX59" s="296">
        <v>1</v>
      </c>
      <c r="ABY59" s="263">
        <v>186582.00240775562</v>
      </c>
      <c r="ABZ59" s="117">
        <v>287615.0902281616</v>
      </c>
      <c r="ACA59" s="146">
        <v>757.48617600000011</v>
      </c>
      <c r="ACB59" s="256">
        <v>-2.8828546747340016E-2</v>
      </c>
      <c r="ACC59" s="256">
        <v>-2.8416968742073889E-2</v>
      </c>
      <c r="ACD59" s="255">
        <v>49633.891629393169</v>
      </c>
      <c r="ACE59" s="255">
        <v>1136.2292640000001</v>
      </c>
      <c r="ACF59" s="292">
        <v>2</v>
      </c>
      <c r="ACG59" s="255">
        <v>524411.22928159614</v>
      </c>
      <c r="ACH59" s="119">
        <v>574045.12091098935</v>
      </c>
      <c r="ACI59" s="295">
        <v>757.48617600000011</v>
      </c>
      <c r="ACJ59" s="189">
        <v>2.0445575825304384E-2</v>
      </c>
      <c r="ACK59" s="189">
        <v>2.0656018370131424E-2</v>
      </c>
      <c r="ACL59" s="263">
        <v>80764.679088759309</v>
      </c>
      <c r="ACM59" s="263">
        <v>1136.2292640000001</v>
      </c>
      <c r="ACN59" s="296">
        <v>1</v>
      </c>
      <c r="ACO59" s="263">
        <v>524411.22928159614</v>
      </c>
      <c r="ACP59" s="117">
        <v>605175.90837035549</v>
      </c>
      <c r="ACQ59" s="146">
        <v>757.48617600000011</v>
      </c>
      <c r="ACR59" s="256">
        <v>-2.2263000911807981E-2</v>
      </c>
      <c r="ACS59" s="256">
        <v>-2.2017009193357473E-2</v>
      </c>
      <c r="ACT59" s="255">
        <v>64243.377961812817</v>
      </c>
      <c r="ACU59" s="255">
        <v>1136.2292640000001</v>
      </c>
      <c r="ACV59" s="292">
        <v>2</v>
      </c>
      <c r="ACW59" s="255">
        <v>524411.22928159614</v>
      </c>
      <c r="ACX59" s="119">
        <v>588654.60724340891</v>
      </c>
      <c r="ACY59" s="295">
        <v>757.48617600000011</v>
      </c>
      <c r="ACZ59" s="189">
        <v>-8.4053631372934916E-3</v>
      </c>
      <c r="ADA59" s="189">
        <v>-8.3701368382633756E-3</v>
      </c>
      <c r="ADB59" s="263">
        <v>39705.439179854533</v>
      </c>
      <c r="ADC59" s="263">
        <v>1136.2292640000001</v>
      </c>
      <c r="ADD59" s="296">
        <v>2</v>
      </c>
      <c r="ADE59" s="263">
        <v>524411.22928159614</v>
      </c>
      <c r="ADF59" s="117">
        <v>564116.66846145072</v>
      </c>
      <c r="ADG59" s="146">
        <v>757.48617600000011</v>
      </c>
      <c r="ADH59" s="256">
        <v>-9.2991678679023131E-3</v>
      </c>
      <c r="ADI59" s="256">
        <v>-9.2560643189040226E-3</v>
      </c>
      <c r="ADJ59" s="255">
        <v>44488.128227508707</v>
      </c>
      <c r="ADK59" s="255">
        <v>1136.2292640000001</v>
      </c>
      <c r="ADL59" s="292">
        <v>2</v>
      </c>
      <c r="ADM59" s="255">
        <v>524411.22928159614</v>
      </c>
      <c r="ADN59" s="119">
        <v>568899.35750910488</v>
      </c>
      <c r="ADO59" s="295">
        <v>757.48617600000011</v>
      </c>
      <c r="ADP59" s="189">
        <v>-2.5094473799262943E-2</v>
      </c>
      <c r="ADQ59" s="189">
        <v>-2.4782224852186396E-2</v>
      </c>
      <c r="ADR59" s="263">
        <v>43843.129120898717</v>
      </c>
      <c r="ADS59" s="263">
        <v>1136.2292640000001</v>
      </c>
      <c r="ADT59" s="296">
        <v>2</v>
      </c>
      <c r="ADU59" s="263">
        <v>524411.22928159614</v>
      </c>
      <c r="ADV59" s="117">
        <v>568254.35840249481</v>
      </c>
    </row>
    <row r="60" spans="1:802" x14ac:dyDescent="0.35">
      <c r="A60" s="15">
        <v>47057</v>
      </c>
      <c r="B60" s="16">
        <v>1893.7154400000002</v>
      </c>
      <c r="C60" s="146">
        <v>757.48617600000011</v>
      </c>
      <c r="D60" s="256">
        <v>3.5659470546033807E-2</v>
      </c>
      <c r="E60" s="256">
        <v>3.6302894740211533E-2</v>
      </c>
      <c r="F60" s="255">
        <v>58205.955836879199</v>
      </c>
      <c r="G60" s="255">
        <v>1136.2292640000001</v>
      </c>
      <c r="H60" s="292">
        <v>2</v>
      </c>
      <c r="I60" s="255">
        <v>557012.13230249193</v>
      </c>
      <c r="J60" s="119">
        <v>615218.08813937113</v>
      </c>
      <c r="K60" s="295">
        <v>757.48617600000011</v>
      </c>
      <c r="L60" s="189">
        <v>0.12831109922756642</v>
      </c>
      <c r="M60" s="189">
        <v>0.13690663846334239</v>
      </c>
      <c r="N60" s="263">
        <v>67667.596389570579</v>
      </c>
      <c r="O60" s="263">
        <v>1136.2292640000001</v>
      </c>
      <c r="P60" s="296">
        <v>1</v>
      </c>
      <c r="Q60" s="263">
        <v>159323.13228911883</v>
      </c>
      <c r="R60" s="117">
        <v>226990.7286786894</v>
      </c>
      <c r="S60" s="146">
        <v>757.48617600000011</v>
      </c>
      <c r="T60" s="256">
        <v>5.1196000999717731E-2</v>
      </c>
      <c r="U60" s="256">
        <v>5.2529169836858181E-2</v>
      </c>
      <c r="V60" s="255">
        <v>51118.595299142158</v>
      </c>
      <c r="W60" s="255">
        <v>1136.2292640000001</v>
      </c>
      <c r="X60" s="292">
        <v>2</v>
      </c>
      <c r="Y60" s="255">
        <v>557012.13230249193</v>
      </c>
      <c r="Z60" s="119">
        <v>608130.72760163411</v>
      </c>
      <c r="AA60" s="295">
        <v>757.48617600000011</v>
      </c>
      <c r="AB60" s="189">
        <v>-0.10100039380033869</v>
      </c>
      <c r="AC60" s="189">
        <v>-9.6067323083200318E-2</v>
      </c>
      <c r="AD60" s="263">
        <v>59499.503636060967</v>
      </c>
      <c r="AE60" s="263">
        <v>1136.2292640000001</v>
      </c>
      <c r="AF60" s="296">
        <v>2</v>
      </c>
      <c r="AG60" s="263">
        <v>557012.13230249193</v>
      </c>
      <c r="AH60" s="117">
        <v>616511.63593855291</v>
      </c>
      <c r="AI60" s="146">
        <v>757.48617600000011</v>
      </c>
      <c r="AJ60" s="256">
        <v>-5.029509715626683E-2</v>
      </c>
      <c r="AK60" s="256">
        <v>-4.9051239183849127E-2</v>
      </c>
      <c r="AL60" s="255">
        <v>44269.286905201909</v>
      </c>
      <c r="AM60" s="255">
        <v>1136.2292640000001</v>
      </c>
      <c r="AN60" s="292">
        <v>1</v>
      </c>
      <c r="AO60" s="255">
        <v>163327.42083710947</v>
      </c>
      <c r="AP60" s="119">
        <v>207596.70774231138</v>
      </c>
      <c r="AQ60" s="295">
        <v>757.48617600000011</v>
      </c>
      <c r="AR60" s="189">
        <v>7.0362924696879877E-3</v>
      </c>
      <c r="AS60" s="189">
        <v>7.0611053382740874E-3</v>
      </c>
      <c r="AT60" s="263">
        <v>49569.784080278492</v>
      </c>
      <c r="AU60" s="263">
        <v>1136.2292640000001</v>
      </c>
      <c r="AV60" s="296">
        <v>1</v>
      </c>
      <c r="AW60" s="263">
        <v>557012.13230249193</v>
      </c>
      <c r="AX60" s="117">
        <v>606581.9163827704</v>
      </c>
      <c r="AY60" s="146">
        <v>757.48617600000011</v>
      </c>
      <c r="AZ60" s="256">
        <v>-5.3667452440678852E-2</v>
      </c>
      <c r="BA60" s="256">
        <v>-5.225277487050084E-2</v>
      </c>
      <c r="BB60" s="255">
        <v>56277.617199973691</v>
      </c>
      <c r="BC60" s="255">
        <v>1136.2292640000001</v>
      </c>
      <c r="BD60" s="292">
        <v>2</v>
      </c>
      <c r="BE60" s="255">
        <v>264718.78326616209</v>
      </c>
      <c r="BF60" s="119">
        <v>320996.40046613576</v>
      </c>
      <c r="BG60" s="295">
        <v>757.48617600000011</v>
      </c>
      <c r="BH60" s="189">
        <v>-4.7173674126682448E-2</v>
      </c>
      <c r="BI60" s="189">
        <v>-4.6078288317090044E-2</v>
      </c>
      <c r="BJ60" s="263">
        <v>39670.635799712363</v>
      </c>
      <c r="BK60" s="263">
        <v>1136.2292640000001</v>
      </c>
      <c r="BL60" s="296">
        <v>2</v>
      </c>
      <c r="BM60" s="263">
        <v>557012.13230249193</v>
      </c>
      <c r="BN60" s="117">
        <v>596682.76810220431</v>
      </c>
      <c r="BO60" s="146">
        <v>757.48617600000011</v>
      </c>
      <c r="BP60" s="256">
        <v>-6.2138556814198519E-2</v>
      </c>
      <c r="BQ60" s="256">
        <v>-6.0247331365909762E-2</v>
      </c>
      <c r="BR60" s="255">
        <v>46213.585855841455</v>
      </c>
      <c r="BS60" s="255">
        <v>1136.2292640000001</v>
      </c>
      <c r="BT60" s="292">
        <v>1</v>
      </c>
      <c r="BU60" s="255">
        <v>557012.13230249193</v>
      </c>
      <c r="BV60" s="119">
        <v>603225.71815833333</v>
      </c>
      <c r="BW60" s="295">
        <v>757.48617600000011</v>
      </c>
      <c r="BX60" s="189">
        <v>2.4520708873566933E-2</v>
      </c>
      <c r="BY60" s="189">
        <v>2.4823813834237596E-2</v>
      </c>
      <c r="BZ60" s="263">
        <v>82058.852189173369</v>
      </c>
      <c r="CA60" s="263">
        <v>1136.2292640000001</v>
      </c>
      <c r="CB60" s="296">
        <v>2</v>
      </c>
      <c r="CC60" s="263">
        <v>557012.13230249193</v>
      </c>
      <c r="CD60" s="117">
        <v>639070.98449166527</v>
      </c>
      <c r="CE60" s="146">
        <v>757.48617600000011</v>
      </c>
      <c r="CF60" s="256">
        <v>-0.10072869803528257</v>
      </c>
      <c r="CG60" s="256">
        <v>-9.5821695036447108E-2</v>
      </c>
      <c r="CH60" s="255">
        <v>45770.9522054396</v>
      </c>
      <c r="CI60" s="255">
        <v>1136.2292640000001</v>
      </c>
      <c r="CJ60" s="292">
        <v>2</v>
      </c>
      <c r="CK60" s="255">
        <v>211755.44765945757</v>
      </c>
      <c r="CL60" s="119">
        <v>257526.39986489716</v>
      </c>
      <c r="CM60" s="295">
        <v>757.48617600000011</v>
      </c>
      <c r="CN60" s="189">
        <v>9.1901642130230762E-2</v>
      </c>
      <c r="CO60" s="189">
        <v>9.6256991275518233E-2</v>
      </c>
      <c r="CP60" s="263">
        <v>99070.434709167675</v>
      </c>
      <c r="CQ60" s="263">
        <v>1136.2292640000001</v>
      </c>
      <c r="CR60" s="296">
        <v>3</v>
      </c>
      <c r="CS60" s="263">
        <v>158459.59804847883</v>
      </c>
      <c r="CT60" s="117">
        <v>257530.03275764652</v>
      </c>
      <c r="CU60" s="146">
        <v>757.48617600000011</v>
      </c>
      <c r="CV60" s="256">
        <v>3.4808841000144798E-3</v>
      </c>
      <c r="CW60" s="256">
        <v>3.4869494125815415E-3</v>
      </c>
      <c r="CX60" s="255">
        <v>81286.355017803202</v>
      </c>
      <c r="CY60" s="255">
        <v>1136.2292640000001</v>
      </c>
      <c r="CZ60" s="292">
        <v>2</v>
      </c>
      <c r="DA60" s="255">
        <v>201848.79138852551</v>
      </c>
      <c r="DB60" s="119">
        <v>283135.14640632871</v>
      </c>
      <c r="DC60" s="295">
        <v>757.48617600000011</v>
      </c>
      <c r="DD60" s="189">
        <v>-8.3772931571480871E-3</v>
      </c>
      <c r="DE60" s="189">
        <v>-8.3423014170247445E-3</v>
      </c>
      <c r="DF60" s="263">
        <v>41114.825755605481</v>
      </c>
      <c r="DG60" s="263">
        <v>1136.2292640000001</v>
      </c>
      <c r="DH60" s="296">
        <v>2</v>
      </c>
      <c r="DI60" s="263">
        <v>557012.13230249193</v>
      </c>
      <c r="DJ60" s="117">
        <v>598126.9580580974</v>
      </c>
      <c r="DK60" s="146">
        <v>757.48617600000011</v>
      </c>
      <c r="DL60" s="256">
        <v>6.8072230819642707E-3</v>
      </c>
      <c r="DM60" s="256">
        <v>6.8304448871066015E-3</v>
      </c>
      <c r="DN60" s="255">
        <v>62623.71795521742</v>
      </c>
      <c r="DO60" s="255">
        <v>1136.2292640000001</v>
      </c>
      <c r="DP60" s="292">
        <v>2</v>
      </c>
      <c r="DQ60" s="255">
        <v>557012.13230249193</v>
      </c>
      <c r="DR60" s="119">
        <v>619635.85025770939</v>
      </c>
      <c r="DS60" s="295">
        <v>757.48617600000011</v>
      </c>
      <c r="DT60" s="189">
        <v>-4.2610499408034581E-2</v>
      </c>
      <c r="DU60" s="189">
        <v>-4.1715430207343696E-2</v>
      </c>
      <c r="DV60" s="263">
        <v>37127.384252688338</v>
      </c>
      <c r="DW60" s="263">
        <v>1136.2292640000001</v>
      </c>
      <c r="DX60" s="296">
        <v>1</v>
      </c>
      <c r="DY60" s="263">
        <v>557012.13230249193</v>
      </c>
      <c r="DZ60" s="117">
        <v>594139.51655518031</v>
      </c>
      <c r="EA60" s="146">
        <v>757.48617600000011</v>
      </c>
      <c r="EB60" s="256">
        <v>4.6624952205852041E-2</v>
      </c>
      <c r="EC60" s="256">
        <v>4.7728986937803031E-2</v>
      </c>
      <c r="ED60" s="255">
        <v>82131.126587116829</v>
      </c>
      <c r="EE60" s="255">
        <v>1136.2292640000001</v>
      </c>
      <c r="EF60" s="292">
        <v>1</v>
      </c>
      <c r="EG60" s="255">
        <v>258811.69967619015</v>
      </c>
      <c r="EH60" s="119">
        <v>340942.82626330701</v>
      </c>
      <c r="EI60" s="295">
        <v>757.48617600000011</v>
      </c>
      <c r="EJ60" s="189">
        <v>-2.5731063536563823E-2</v>
      </c>
      <c r="EK60" s="189">
        <v>-2.5402840919610647E-2</v>
      </c>
      <c r="EL60" s="263">
        <v>44128.325811122108</v>
      </c>
      <c r="EM60" s="263">
        <v>1136.2292640000001</v>
      </c>
      <c r="EN60" s="296">
        <v>1</v>
      </c>
      <c r="EO60" s="263">
        <v>557012.13230249193</v>
      </c>
      <c r="EP60" s="117">
        <v>601140.458113614</v>
      </c>
      <c r="EQ60" s="146">
        <v>757.48617600000011</v>
      </c>
      <c r="ER60" s="256">
        <v>4.0700158872031267E-2</v>
      </c>
      <c r="ES60" s="256">
        <v>4.1539762263997249E-2</v>
      </c>
      <c r="ET60" s="255">
        <v>46018.879935406876</v>
      </c>
      <c r="EU60" s="255">
        <v>1136.2292640000001</v>
      </c>
      <c r="EV60" s="292">
        <v>1</v>
      </c>
      <c r="EW60" s="255">
        <v>557012.13230249193</v>
      </c>
      <c r="EX60" s="119">
        <v>603031.01223789877</v>
      </c>
      <c r="EY60" s="295">
        <v>757.48617600000011</v>
      </c>
      <c r="EZ60" s="189">
        <v>-7.0413073868844092E-3</v>
      </c>
      <c r="FA60" s="189">
        <v>-7.0165754644275768E-3</v>
      </c>
      <c r="FB60" s="263">
        <v>52144.786932232411</v>
      </c>
      <c r="FC60" s="263">
        <v>1136.2292640000001</v>
      </c>
      <c r="FD60" s="296">
        <v>1</v>
      </c>
      <c r="FE60" s="263">
        <v>557012.13230249193</v>
      </c>
      <c r="FF60" s="117">
        <v>609156.91923472437</v>
      </c>
      <c r="FG60" s="146">
        <v>757.48617600000011</v>
      </c>
      <c r="FH60" s="256">
        <v>5.931384304306319E-2</v>
      </c>
      <c r="FI60" s="256">
        <v>6.110820991701571E-2</v>
      </c>
      <c r="FJ60" s="255">
        <v>119015.42282848668</v>
      </c>
      <c r="FK60" s="255">
        <v>1136.2292640000001</v>
      </c>
      <c r="FL60" s="292">
        <v>1</v>
      </c>
      <c r="FM60" s="255">
        <v>557012.13230249193</v>
      </c>
      <c r="FN60" s="119">
        <v>676027.55513097858</v>
      </c>
      <c r="FO60" s="295">
        <v>757.48617600000011</v>
      </c>
      <c r="FP60" s="189">
        <v>5.8305911278274003E-2</v>
      </c>
      <c r="FQ60" s="189">
        <v>6.0039224069258879E-2</v>
      </c>
      <c r="FR60" s="263">
        <v>70089.550757143777</v>
      </c>
      <c r="FS60" s="263">
        <v>1136.2292640000001</v>
      </c>
      <c r="FT60" s="296">
        <v>1</v>
      </c>
      <c r="FU60" s="263">
        <v>68437.17144808115</v>
      </c>
      <c r="FV60" s="117">
        <v>138526.72220522491</v>
      </c>
      <c r="FW60" s="146">
        <v>757.48617600000011</v>
      </c>
      <c r="FX60" s="256">
        <v>3.9337712256768041E-2</v>
      </c>
      <c r="FY60" s="256">
        <v>4.0121686186074701E-2</v>
      </c>
      <c r="FZ60" s="255">
        <v>56285.167340838663</v>
      </c>
      <c r="GA60" s="255">
        <v>1136.2292640000001</v>
      </c>
      <c r="GB60" s="292">
        <v>2</v>
      </c>
      <c r="GC60" s="255">
        <v>208259.05395860973</v>
      </c>
      <c r="GD60" s="119">
        <v>264544.2212994484</v>
      </c>
      <c r="GE60" s="295">
        <v>757.48617600000011</v>
      </c>
      <c r="GF60" s="189">
        <v>-9.6591884056194288E-2</v>
      </c>
      <c r="GG60" s="189">
        <v>-9.2073530199805131E-2</v>
      </c>
      <c r="GH60" s="263">
        <v>33655.178277493236</v>
      </c>
      <c r="GI60" s="263">
        <v>1136.2292640000001</v>
      </c>
      <c r="GJ60" s="296">
        <v>2</v>
      </c>
      <c r="GK60" s="263">
        <v>557012.13230249193</v>
      </c>
      <c r="GL60" s="117">
        <v>590667.31057998515</v>
      </c>
      <c r="GM60" s="146">
        <v>757.48617600000011</v>
      </c>
      <c r="GN60" s="256">
        <v>9.022254482199106E-2</v>
      </c>
      <c r="GO60" s="256">
        <v>9.441781362356072E-2</v>
      </c>
      <c r="GP60" s="255">
        <v>68638.204558242272</v>
      </c>
      <c r="GQ60" s="255">
        <v>1136.2292640000001</v>
      </c>
      <c r="GR60" s="292">
        <v>2</v>
      </c>
      <c r="GS60" s="255">
        <v>196143.6805215941</v>
      </c>
      <c r="GT60" s="119">
        <v>264781.88507983636</v>
      </c>
      <c r="GU60" s="295">
        <v>757.48617600000011</v>
      </c>
      <c r="GV60" s="189">
        <v>-6.8255390823494286E-2</v>
      </c>
      <c r="GW60" s="189">
        <v>-6.5978097508761713E-2</v>
      </c>
      <c r="GX60" s="263">
        <v>46401.959663654976</v>
      </c>
      <c r="GY60" s="263">
        <v>1136.2292640000001</v>
      </c>
      <c r="GZ60" s="296">
        <v>1</v>
      </c>
      <c r="HA60" s="263">
        <v>186128.14188884935</v>
      </c>
      <c r="HB60" s="117">
        <v>232530.10155250432</v>
      </c>
      <c r="HC60" s="146">
        <v>757.48617600000011</v>
      </c>
      <c r="HD60" s="256">
        <v>2.1862937197370192E-2</v>
      </c>
      <c r="HE60" s="256">
        <v>2.2103682473973318E-2</v>
      </c>
      <c r="HF60" s="255">
        <v>40196.254262214446</v>
      </c>
      <c r="HG60" s="255">
        <v>1136.2292640000001</v>
      </c>
      <c r="HH60" s="292">
        <v>2</v>
      </c>
      <c r="HI60" s="255">
        <v>557012.13230249193</v>
      </c>
      <c r="HJ60" s="119">
        <v>597208.38656470634</v>
      </c>
      <c r="HK60" s="295">
        <v>757.48617600000011</v>
      </c>
      <c r="HL60" s="189">
        <v>-5.3079562166863527E-2</v>
      </c>
      <c r="HM60" s="189">
        <v>-5.1695439684896205E-2</v>
      </c>
      <c r="HN60" s="263">
        <v>45984.731130356886</v>
      </c>
      <c r="HO60" s="263">
        <v>1136.2292640000001</v>
      </c>
      <c r="HP60" s="296">
        <v>2</v>
      </c>
      <c r="HQ60" s="263">
        <v>165707.96426950261</v>
      </c>
      <c r="HR60" s="117">
        <v>211692.69539985951</v>
      </c>
      <c r="HS60" s="146">
        <v>757.48617600000011</v>
      </c>
      <c r="HT60" s="256">
        <v>-5.720906482787886E-2</v>
      </c>
      <c r="HU60" s="256">
        <v>-5.5603391388235557E-2</v>
      </c>
      <c r="HV60" s="255">
        <v>41349.76436062935</v>
      </c>
      <c r="HW60" s="255">
        <v>1136.2292640000001</v>
      </c>
      <c r="HX60" s="292">
        <v>2</v>
      </c>
      <c r="HY60" s="255">
        <v>557012.13230249193</v>
      </c>
      <c r="HZ60" s="119">
        <v>598361.8966631213</v>
      </c>
      <c r="IA60" s="295">
        <v>757.48617600000011</v>
      </c>
      <c r="IB60" s="189">
        <v>7.6100515198714538E-2</v>
      </c>
      <c r="IC60" s="189">
        <v>7.9071031745557629E-2</v>
      </c>
      <c r="ID60" s="263">
        <v>41572.722048249154</v>
      </c>
      <c r="IE60" s="263">
        <v>1136.2292640000001</v>
      </c>
      <c r="IF60" s="296">
        <v>2</v>
      </c>
      <c r="IG60" s="263">
        <v>317276.86994281743</v>
      </c>
      <c r="IH60" s="117">
        <v>358849.59199106658</v>
      </c>
      <c r="II60" s="146">
        <v>757.48617600000011</v>
      </c>
      <c r="IJ60" s="256">
        <v>-5.0814939550720792E-2</v>
      </c>
      <c r="IK60" s="256">
        <v>-4.9545454196587513E-2</v>
      </c>
      <c r="IL60" s="255">
        <v>46696.637815898568</v>
      </c>
      <c r="IM60" s="255">
        <v>1136.2292640000001</v>
      </c>
      <c r="IN60" s="292">
        <v>2</v>
      </c>
      <c r="IO60" s="255">
        <v>176333.12604804596</v>
      </c>
      <c r="IP60" s="119">
        <v>223029.76386394454</v>
      </c>
      <c r="IQ60" s="295">
        <v>757.48617600000011</v>
      </c>
      <c r="IR60" s="189">
        <v>-5.606391287137049E-2</v>
      </c>
      <c r="IS60" s="189">
        <v>-5.4521294299617606E-2</v>
      </c>
      <c r="IT60" s="263">
        <v>61609.827256190809</v>
      </c>
      <c r="IU60" s="263">
        <v>1136.2292640000001</v>
      </c>
      <c r="IV60" s="296">
        <v>2</v>
      </c>
      <c r="IW60" s="263">
        <v>557012.13230249193</v>
      </c>
      <c r="IX60" s="117">
        <v>618621.95955868275</v>
      </c>
      <c r="IY60" s="146">
        <v>757.48617600000011</v>
      </c>
      <c r="IZ60" s="256">
        <v>0.10096353299114345</v>
      </c>
      <c r="JA60" s="256">
        <v>0.10623629989890859</v>
      </c>
      <c r="JB60" s="255">
        <v>104145.44343906398</v>
      </c>
      <c r="JC60" s="255">
        <v>1136.2292640000001</v>
      </c>
      <c r="JD60" s="292">
        <v>2</v>
      </c>
      <c r="JE60" s="255">
        <v>557012.13230249193</v>
      </c>
      <c r="JF60" s="119">
        <v>661157.57574155589</v>
      </c>
      <c r="JG60" s="295">
        <v>757.48617600000011</v>
      </c>
      <c r="JH60" s="189">
        <v>8.2615497697501067E-2</v>
      </c>
      <c r="JI60" s="189">
        <v>8.612411102906492E-2</v>
      </c>
      <c r="JJ60" s="263">
        <v>47154.928320753716</v>
      </c>
      <c r="JK60" s="263">
        <v>1136.2292640000001</v>
      </c>
      <c r="JL60" s="296">
        <v>2</v>
      </c>
      <c r="JM60" s="263">
        <v>119060.88517057375</v>
      </c>
      <c r="JN60" s="117">
        <v>166215.81349132746</v>
      </c>
      <c r="JO60" s="146">
        <v>757.48617600000011</v>
      </c>
      <c r="JP60" s="256">
        <v>8.8035239809201971E-2</v>
      </c>
      <c r="JQ60" s="256">
        <v>9.2026604159316072E-2</v>
      </c>
      <c r="JR60" s="255">
        <v>48067.494822138702</v>
      </c>
      <c r="JS60" s="255">
        <v>1136.2292640000001</v>
      </c>
      <c r="JT60" s="292">
        <v>2</v>
      </c>
      <c r="JU60" s="255">
        <v>190918.2629845622</v>
      </c>
      <c r="JV60" s="119">
        <v>238985.75780670089</v>
      </c>
      <c r="JW60" s="295">
        <v>757.48617600000011</v>
      </c>
      <c r="JX60" s="189">
        <v>5.3102365186362991E-3</v>
      </c>
      <c r="JY60" s="189">
        <v>5.3243608146282817E-3</v>
      </c>
      <c r="JZ60" s="263">
        <v>51036.683910127176</v>
      </c>
      <c r="KA60" s="263">
        <v>1136.2292640000001</v>
      </c>
      <c r="KB60" s="296">
        <v>1</v>
      </c>
      <c r="KC60" s="263">
        <v>557012.13230249193</v>
      </c>
      <c r="KD60" s="117">
        <v>608048.81621261907</v>
      </c>
      <c r="KE60" s="146">
        <v>757.48617600000011</v>
      </c>
      <c r="KF60" s="256">
        <v>9.3335702206532693E-3</v>
      </c>
      <c r="KG60" s="256">
        <v>9.3772638204805414E-3</v>
      </c>
      <c r="KH60" s="255">
        <v>45287.580104409652</v>
      </c>
      <c r="KI60" s="255">
        <v>1136.2292640000001</v>
      </c>
      <c r="KJ60" s="292">
        <v>1</v>
      </c>
      <c r="KK60" s="255">
        <v>168382.74287013948</v>
      </c>
      <c r="KL60" s="119">
        <v>213670.32297454914</v>
      </c>
      <c r="KM60" s="295">
        <v>757.48617600000011</v>
      </c>
      <c r="KN60" s="189">
        <v>-1.2635700061477673E-2</v>
      </c>
      <c r="KO60" s="189">
        <v>-1.25562047818919E-2</v>
      </c>
      <c r="KP60" s="263">
        <v>43830.281462472318</v>
      </c>
      <c r="KQ60" s="263">
        <v>1136.2292640000001</v>
      </c>
      <c r="KR60" s="296">
        <v>1</v>
      </c>
      <c r="KS60" s="263">
        <v>173147.42193822982</v>
      </c>
      <c r="KT60" s="117">
        <v>216977.70340070213</v>
      </c>
      <c r="KU60" s="146">
        <v>757.48617600000011</v>
      </c>
      <c r="KV60" s="256">
        <v>8.7434636914063488E-3</v>
      </c>
      <c r="KW60" s="256">
        <v>8.7817994176222491E-3</v>
      </c>
      <c r="KX60" s="255">
        <v>72029.763119189942</v>
      </c>
      <c r="KY60" s="255">
        <v>1136.2292640000001</v>
      </c>
      <c r="KZ60" s="292">
        <v>1</v>
      </c>
      <c r="LA60" s="255">
        <v>557012.13230249193</v>
      </c>
      <c r="LB60" s="119">
        <v>629041.89542168193</v>
      </c>
      <c r="LC60" s="295">
        <v>757.48617600000011</v>
      </c>
      <c r="LD60" s="189">
        <v>-3.8969891633949628E-2</v>
      </c>
      <c r="LE60" s="189">
        <v>-3.8220333675308638E-2</v>
      </c>
      <c r="LF60" s="263">
        <v>55785.096279257006</v>
      </c>
      <c r="LG60" s="263">
        <v>1136.2292640000001</v>
      </c>
      <c r="LH60" s="296">
        <v>2</v>
      </c>
      <c r="LI60" s="263">
        <v>557012.13230249193</v>
      </c>
      <c r="LJ60" s="117">
        <v>612797.2285817489</v>
      </c>
      <c r="LK60" s="146">
        <v>757.48617600000011</v>
      </c>
      <c r="LL60" s="256">
        <v>8.6777059190039252E-2</v>
      </c>
      <c r="LM60" s="256">
        <v>9.0653501437106598E-2</v>
      </c>
      <c r="LN60" s="255">
        <v>70785.173952538578</v>
      </c>
      <c r="LO60" s="255">
        <v>1136.2292640000001</v>
      </c>
      <c r="LP60" s="292">
        <v>1</v>
      </c>
      <c r="LQ60" s="255">
        <v>557012.13230249193</v>
      </c>
      <c r="LR60" s="119">
        <v>627797.30625503045</v>
      </c>
      <c r="LS60" s="295">
        <v>757.48617600000011</v>
      </c>
      <c r="LT60" s="189">
        <v>4.3231882626959095E-2</v>
      </c>
      <c r="LU60" s="189">
        <v>4.4179993980258958E-2</v>
      </c>
      <c r="LV60" s="263">
        <v>70018.307157821793</v>
      </c>
      <c r="LW60" s="263">
        <v>1136.2292640000001</v>
      </c>
      <c r="LX60" s="296">
        <v>1</v>
      </c>
      <c r="LY60" s="263">
        <v>164483.02444506728</v>
      </c>
      <c r="LZ60" s="117">
        <v>234501.33160288905</v>
      </c>
      <c r="MA60" s="146">
        <v>757.48617600000011</v>
      </c>
      <c r="MB60" s="256">
        <v>4.6499990559242727E-2</v>
      </c>
      <c r="MC60" s="256">
        <v>4.7598069178414582E-2</v>
      </c>
      <c r="MD60" s="255">
        <v>39748.413471521744</v>
      </c>
      <c r="ME60" s="255">
        <v>1136.2292640000001</v>
      </c>
      <c r="MF60" s="292">
        <v>2</v>
      </c>
      <c r="MG60" s="255">
        <v>557012.13230249193</v>
      </c>
      <c r="MH60" s="119">
        <v>596760.54577401362</v>
      </c>
      <c r="MI60" s="295">
        <v>757.48617600000011</v>
      </c>
      <c r="MJ60" s="189">
        <v>5.6426321396927638E-2</v>
      </c>
      <c r="MK60" s="189">
        <v>5.8048656381342933E-2</v>
      </c>
      <c r="ML60" s="263">
        <v>74975.012551922526</v>
      </c>
      <c r="MM60" s="263">
        <v>1136.2292640000001</v>
      </c>
      <c r="MN60" s="296">
        <v>1</v>
      </c>
      <c r="MO60" s="263">
        <v>557012.13230249193</v>
      </c>
      <c r="MP60" s="117">
        <v>631987.14485441451</v>
      </c>
      <c r="MQ60" s="146">
        <v>757.48617600000011</v>
      </c>
      <c r="MR60" s="256">
        <v>-6.5758635186704941E-3</v>
      </c>
      <c r="MS60" s="256">
        <v>-6.5542898425811069E-3</v>
      </c>
      <c r="MT60" s="255">
        <v>53102.116933068974</v>
      </c>
      <c r="MU60" s="255">
        <v>1136.2292640000001</v>
      </c>
      <c r="MV60" s="292">
        <v>2</v>
      </c>
      <c r="MW60" s="255">
        <v>405719.79323049664</v>
      </c>
      <c r="MX60" s="119">
        <v>458821.9101635656</v>
      </c>
      <c r="MY60" s="295">
        <v>757.48617600000011</v>
      </c>
      <c r="MZ60" s="189">
        <v>4.0954685596298022E-2</v>
      </c>
      <c r="NA60" s="189">
        <v>4.180489570822199E-2</v>
      </c>
      <c r="NB60" s="263">
        <v>51112.086462356099</v>
      </c>
      <c r="NC60" s="263">
        <v>1136.2292640000001</v>
      </c>
      <c r="ND60" s="296">
        <v>1</v>
      </c>
      <c r="NE60" s="263">
        <v>557012.13230249193</v>
      </c>
      <c r="NF60" s="117">
        <v>608124.21876484808</v>
      </c>
      <c r="NG60" s="146">
        <v>757.48617600000011</v>
      </c>
      <c r="NH60" s="256">
        <v>-8.8334915388441453E-3</v>
      </c>
      <c r="NI60" s="256">
        <v>-8.794590879610209E-3</v>
      </c>
      <c r="NJ60" s="255">
        <v>62611.430583070949</v>
      </c>
      <c r="NK60" s="255">
        <v>1136.2292640000001</v>
      </c>
      <c r="NL60" s="292">
        <v>1</v>
      </c>
      <c r="NM60" s="255">
        <v>49333.682449773813</v>
      </c>
      <c r="NN60" s="119">
        <v>111945.11303284476</v>
      </c>
      <c r="NO60" s="295">
        <v>757.48617600000011</v>
      </c>
      <c r="NP60" s="189">
        <v>9.8298813557832349E-4</v>
      </c>
      <c r="NQ60" s="189">
        <v>9.8347142675914156E-4</v>
      </c>
      <c r="NR60" s="263">
        <v>60034.995876182082</v>
      </c>
      <c r="NS60" s="263">
        <v>1136.2292640000001</v>
      </c>
      <c r="NT60" s="296">
        <v>2</v>
      </c>
      <c r="NU60" s="263">
        <v>557012.13230249193</v>
      </c>
      <c r="NV60" s="117">
        <v>617047.12817867403</v>
      </c>
      <c r="NW60" s="146">
        <v>757.48617600000011</v>
      </c>
      <c r="NX60" s="256">
        <v>5.0351558984633102E-4</v>
      </c>
      <c r="NY60" s="256">
        <v>5.0364237509947785E-4</v>
      </c>
      <c r="NZ60" s="255">
        <v>44402.217561660582</v>
      </c>
      <c r="OA60" s="255">
        <v>1136.2292640000001</v>
      </c>
      <c r="OB60" s="292">
        <v>2</v>
      </c>
      <c r="OC60" s="255">
        <v>557012.13230249193</v>
      </c>
      <c r="OD60" s="119">
        <v>601414.34986415249</v>
      </c>
      <c r="OE60" s="295">
        <v>757.48617600000011</v>
      </c>
      <c r="OF60" s="189">
        <v>4.164031333020915E-2</v>
      </c>
      <c r="OG60" s="189">
        <v>4.2519430962646432E-2</v>
      </c>
      <c r="OH60" s="263">
        <v>60288.486589421394</v>
      </c>
      <c r="OI60" s="263">
        <v>1136.2292640000001</v>
      </c>
      <c r="OJ60" s="296">
        <v>2</v>
      </c>
      <c r="OK60" s="263">
        <v>557012.13230249193</v>
      </c>
      <c r="OL60" s="117">
        <v>617300.61889191333</v>
      </c>
      <c r="OM60" s="146">
        <v>757.48617600000011</v>
      </c>
      <c r="ON60" s="256">
        <v>-9.6650051096036013E-2</v>
      </c>
      <c r="OO60" s="256">
        <v>-9.2126340059035972E-2</v>
      </c>
      <c r="OP60" s="255">
        <v>46771.516940754169</v>
      </c>
      <c r="OQ60" s="255">
        <v>1136.2292640000001</v>
      </c>
      <c r="OR60" s="292">
        <v>1</v>
      </c>
      <c r="OS60" s="255">
        <v>181864.95116642787</v>
      </c>
      <c r="OT60" s="119">
        <v>228636.46810718204</v>
      </c>
      <c r="OU60" s="295">
        <v>757.48617600000011</v>
      </c>
      <c r="OV60" s="189">
        <v>4.3109901852198054E-3</v>
      </c>
      <c r="OW60" s="189">
        <v>4.3202958708428163E-3</v>
      </c>
      <c r="OX60" s="263">
        <v>37451.378559780132</v>
      </c>
      <c r="OY60" s="263">
        <v>1136.2292640000001</v>
      </c>
      <c r="OZ60" s="296">
        <v>1</v>
      </c>
      <c r="PA60" s="263">
        <v>557012.13230249193</v>
      </c>
      <c r="PB60" s="117">
        <v>594463.510862272</v>
      </c>
      <c r="PC60" s="146">
        <v>757.48617600000011</v>
      </c>
      <c r="PD60" s="256">
        <v>9.3211951075425851E-3</v>
      </c>
      <c r="PE60" s="256">
        <v>9.3647727399588376E-3</v>
      </c>
      <c r="PF60" s="255">
        <v>66516.390258111423</v>
      </c>
      <c r="PG60" s="255">
        <v>1136.2292640000001</v>
      </c>
      <c r="PH60" s="292">
        <v>1</v>
      </c>
      <c r="PI60" s="255">
        <v>208259.05395860973</v>
      </c>
      <c r="PJ60" s="119">
        <v>274775.44421672117</v>
      </c>
      <c r="PK60" s="295">
        <v>757.48617600000011</v>
      </c>
      <c r="PL60" s="189">
        <v>-6.0182855372161455E-2</v>
      </c>
      <c r="PM60" s="189">
        <v>-5.8407657376527422E-2</v>
      </c>
      <c r="PN60" s="263">
        <v>61387.692901039016</v>
      </c>
      <c r="PO60" s="263">
        <v>1136.2292640000001</v>
      </c>
      <c r="PP60" s="296">
        <v>1</v>
      </c>
      <c r="PQ60" s="263">
        <v>77513.945838066138</v>
      </c>
      <c r="PR60" s="117">
        <v>138901.63873910514</v>
      </c>
      <c r="PS60" s="146">
        <v>757.48617600000011</v>
      </c>
      <c r="PT60" s="256">
        <v>-5.2707295588193308E-2</v>
      </c>
      <c r="PU60" s="256">
        <v>-5.1342351873372216E-2</v>
      </c>
      <c r="PV60" s="255">
        <v>51845.854185487384</v>
      </c>
      <c r="PW60" s="255">
        <v>1136.2292640000001</v>
      </c>
      <c r="PX60" s="292">
        <v>1</v>
      </c>
      <c r="PY60" s="255">
        <v>183934.4612258558</v>
      </c>
      <c r="PZ60" s="119">
        <v>235780.31541134318</v>
      </c>
      <c r="QA60" s="295">
        <v>757.48617600000011</v>
      </c>
      <c r="QB60" s="189">
        <v>-5.5562950295958209E-2</v>
      </c>
      <c r="QC60" s="189">
        <v>-5.4047526192074979E-2</v>
      </c>
      <c r="QD60" s="263">
        <v>52758.237499949071</v>
      </c>
      <c r="QE60" s="263">
        <v>1136.2292640000001</v>
      </c>
      <c r="QF60" s="296">
        <v>1</v>
      </c>
      <c r="QG60" s="263">
        <v>258811.69967619015</v>
      </c>
      <c r="QH60" s="117">
        <v>311569.93717613921</v>
      </c>
      <c r="QI60" s="146">
        <v>757.48617600000011</v>
      </c>
      <c r="QJ60" s="256">
        <v>1.6587101812212974E-2</v>
      </c>
      <c r="QK60" s="256">
        <v>1.6725431556970705E-2</v>
      </c>
      <c r="QL60" s="255">
        <v>63774.085402005534</v>
      </c>
      <c r="QM60" s="255">
        <v>1136.2292640000001</v>
      </c>
      <c r="QN60" s="292">
        <v>1</v>
      </c>
      <c r="QO60" s="255">
        <v>557012.13230249193</v>
      </c>
      <c r="QP60" s="119">
        <v>620786.21770449751</v>
      </c>
      <c r="QQ60" s="295">
        <v>757.48617600000011</v>
      </c>
      <c r="QR60" s="189">
        <v>0.11641573964819772</v>
      </c>
      <c r="QS60" s="189">
        <v>0.12346284310451061</v>
      </c>
      <c r="QT60" s="263">
        <v>56489.098110093524</v>
      </c>
      <c r="QU60" s="263">
        <v>1136.2292640000001</v>
      </c>
      <c r="QV60" s="296">
        <v>2</v>
      </c>
      <c r="QW60" s="263">
        <v>557012.13230249193</v>
      </c>
      <c r="QX60" s="117">
        <v>613501.23041258543</v>
      </c>
      <c r="QY60" s="146">
        <v>757.48617600000011</v>
      </c>
      <c r="QZ60" s="256">
        <v>-4.4255088288316598E-2</v>
      </c>
      <c r="RA60" s="256">
        <v>-4.3290119142096462E-2</v>
      </c>
      <c r="RB60" s="255">
        <v>42923.843805594013</v>
      </c>
      <c r="RC60" s="255">
        <v>1136.2292640000001</v>
      </c>
      <c r="RD60" s="292">
        <v>2</v>
      </c>
      <c r="RE60" s="255">
        <v>557012.13230249193</v>
      </c>
      <c r="RF60" s="119">
        <v>599935.97610808595</v>
      </c>
      <c r="RG60" s="295">
        <v>757.48617600000011</v>
      </c>
      <c r="RH60" s="189">
        <v>3.6143092327195953E-2</v>
      </c>
      <c r="RI60" s="189">
        <v>3.6804194601984586E-2</v>
      </c>
      <c r="RJ60" s="263">
        <v>61276.816811277225</v>
      </c>
      <c r="RK60" s="263">
        <v>1136.2292640000001</v>
      </c>
      <c r="RL60" s="296">
        <v>1</v>
      </c>
      <c r="RM60" s="263">
        <v>161208.74565698032</v>
      </c>
      <c r="RN60" s="117">
        <v>222485.56246825756</v>
      </c>
      <c r="RO60" s="146">
        <v>757.48617600000011</v>
      </c>
      <c r="RP60" s="256">
        <v>7.2360887630870493E-2</v>
      </c>
      <c r="RQ60" s="256">
        <v>7.5043243874846954E-2</v>
      </c>
      <c r="RR60" s="255">
        <v>52127.170399487062</v>
      </c>
      <c r="RS60" s="255">
        <v>1136.2292640000001</v>
      </c>
      <c r="RT60" s="292">
        <v>2</v>
      </c>
      <c r="RU60" s="255">
        <v>557012.13230249193</v>
      </c>
      <c r="RV60" s="119">
        <v>609139.30270197894</v>
      </c>
      <c r="RW60" s="295">
        <v>757.48617600000011</v>
      </c>
      <c r="RX60" s="189">
        <v>6.9980539654752982E-2</v>
      </c>
      <c r="RY60" s="189">
        <v>7.2487310077809841E-2</v>
      </c>
      <c r="RZ60" s="263">
        <v>59704.024988867772</v>
      </c>
      <c r="SA60" s="263">
        <v>1136.2292640000001</v>
      </c>
      <c r="SB60" s="296">
        <v>1</v>
      </c>
      <c r="SC60" s="263">
        <v>557012.13230249193</v>
      </c>
      <c r="SD60" s="117">
        <v>616716.15729135973</v>
      </c>
      <c r="SE60" s="146">
        <v>757.48617600000011</v>
      </c>
      <c r="SF60" s="256">
        <v>-1.072997146055792E-2</v>
      </c>
      <c r="SG60" s="256">
        <v>-1.0672610660018678E-2</v>
      </c>
      <c r="SH60" s="255">
        <v>46567.720586532574</v>
      </c>
      <c r="SI60" s="255">
        <v>1136.2292640000001</v>
      </c>
      <c r="SJ60" s="292">
        <v>3</v>
      </c>
      <c r="SK60" s="255">
        <v>75735.06530234775</v>
      </c>
      <c r="SL60" s="119">
        <v>122302.78588888032</v>
      </c>
      <c r="SM60" s="295">
        <v>757.48617600000011</v>
      </c>
      <c r="SN60" s="189">
        <v>6.1759714211402583E-2</v>
      </c>
      <c r="SO60" s="189">
        <v>6.3706720409668183E-2</v>
      </c>
      <c r="SP60" s="263">
        <v>34830.016046441786</v>
      </c>
      <c r="SQ60" s="263">
        <v>1136.2292640000001</v>
      </c>
      <c r="SR60" s="296">
        <v>1</v>
      </c>
      <c r="SS60" s="263">
        <v>183934.4612258558</v>
      </c>
      <c r="ST60" s="117">
        <v>218764.4772722976</v>
      </c>
      <c r="SU60" s="146">
        <v>757.48617600000011</v>
      </c>
      <c r="SV60" s="256">
        <v>-2.0227171362714135E-2</v>
      </c>
      <c r="SW60" s="256">
        <v>-2.0023974471033323E-2</v>
      </c>
      <c r="SX60" s="255">
        <v>39350.896995626696</v>
      </c>
      <c r="SY60" s="255">
        <v>1136.2292640000001</v>
      </c>
      <c r="SZ60" s="292">
        <v>1</v>
      </c>
      <c r="TA60" s="255">
        <v>557012.13230249193</v>
      </c>
      <c r="TB60" s="119">
        <v>596363.02929811866</v>
      </c>
      <c r="TC60" s="295">
        <v>757.48617600000011</v>
      </c>
      <c r="TD60" s="189">
        <v>1.8887891024797588E-2</v>
      </c>
      <c r="TE60" s="189">
        <v>1.9067395611749749E-2</v>
      </c>
      <c r="TF60" s="263">
        <v>52860.721098672919</v>
      </c>
      <c r="TG60" s="263">
        <v>1136.2292640000001</v>
      </c>
      <c r="TH60" s="296">
        <v>1</v>
      </c>
      <c r="TI60" s="263">
        <v>557012.13230249193</v>
      </c>
      <c r="TJ60" s="117">
        <v>609872.85340116487</v>
      </c>
      <c r="TK60" s="146">
        <v>757.48617600000011</v>
      </c>
      <c r="TL60" s="256">
        <v>1.0952081078157011E-3</v>
      </c>
      <c r="TM60" s="256">
        <v>1.0958080672223147E-3</v>
      </c>
      <c r="TN60" s="255">
        <v>65482.538174327128</v>
      </c>
      <c r="TO60" s="255">
        <v>1136.2292640000001</v>
      </c>
      <c r="TP60" s="292">
        <v>2</v>
      </c>
      <c r="TQ60" s="255">
        <v>557012.13230249193</v>
      </c>
      <c r="TR60" s="119">
        <v>622494.67047681904</v>
      </c>
      <c r="TS60" s="295">
        <v>757.48617600000011</v>
      </c>
      <c r="TT60" s="189">
        <v>5.7834276167348909E-2</v>
      </c>
      <c r="TU60" s="189">
        <v>5.9539390231089007E-2</v>
      </c>
      <c r="TV60" s="263">
        <v>86001.566280868923</v>
      </c>
      <c r="TW60" s="263">
        <v>1136.2292640000001</v>
      </c>
      <c r="TX60" s="296">
        <v>1</v>
      </c>
      <c r="TY60" s="263">
        <v>557012.13230249193</v>
      </c>
      <c r="TZ60" s="117">
        <v>643013.69858336088</v>
      </c>
      <c r="UA60" s="146">
        <v>757.48617600000011</v>
      </c>
      <c r="UB60" s="256">
        <v>-3.6002501073624966E-2</v>
      </c>
      <c r="UC60" s="256">
        <v>-3.5362119150255444E-2</v>
      </c>
      <c r="UD60" s="255">
        <v>46752.052307820857</v>
      </c>
      <c r="UE60" s="255">
        <v>1136.2292640000001</v>
      </c>
      <c r="UF60" s="292">
        <v>2</v>
      </c>
      <c r="UG60" s="255">
        <v>253238.97930829198</v>
      </c>
      <c r="UH60" s="119">
        <v>299991.03161611286</v>
      </c>
      <c r="UI60" s="295">
        <v>757.48617600000011</v>
      </c>
      <c r="UJ60" s="189">
        <v>1.3644260830030433E-2</v>
      </c>
      <c r="UK60" s="189">
        <v>1.373776855409492E-2</v>
      </c>
      <c r="UL60" s="263">
        <v>50543.177468721959</v>
      </c>
      <c r="UM60" s="263">
        <v>1136.2292640000001</v>
      </c>
      <c r="UN60" s="296">
        <v>1</v>
      </c>
      <c r="UO60" s="263">
        <v>165707.96426950261</v>
      </c>
      <c r="UP60" s="117">
        <v>216251.14173822457</v>
      </c>
      <c r="UQ60" s="146">
        <v>757.48617600000011</v>
      </c>
      <c r="UR60" s="256">
        <v>-3.8661429499717299E-2</v>
      </c>
      <c r="US60" s="256">
        <v>-3.7923615305934799E-2</v>
      </c>
      <c r="UT60" s="255">
        <v>59291.758957712394</v>
      </c>
      <c r="UU60" s="255">
        <v>1136.2292640000001</v>
      </c>
      <c r="UV60" s="292">
        <v>1</v>
      </c>
      <c r="UW60" s="255">
        <v>557012.13230249193</v>
      </c>
      <c r="UX60" s="119">
        <v>616303.89126020437</v>
      </c>
      <c r="UY60" s="295">
        <v>757.48617600000011</v>
      </c>
      <c r="UZ60" s="189">
        <v>-2.8467060927209912E-2</v>
      </c>
      <c r="VA60" s="189">
        <v>-2.8065691766197443E-2</v>
      </c>
      <c r="VB60" s="263">
        <v>59171.215148832976</v>
      </c>
      <c r="VC60" s="263">
        <v>1136.2292640000001</v>
      </c>
      <c r="VD60" s="296">
        <v>1</v>
      </c>
      <c r="VE60" s="263">
        <v>164483.02444506728</v>
      </c>
      <c r="VF60" s="117">
        <v>223654.23959390025</v>
      </c>
      <c r="VG60" s="146">
        <v>757.48617600000011</v>
      </c>
      <c r="VH60" s="256">
        <v>1.3163408685156518E-3</v>
      </c>
      <c r="VI60" s="256">
        <v>1.3172076254308607E-3</v>
      </c>
      <c r="VJ60" s="255">
        <v>61309.615034512521</v>
      </c>
      <c r="VK60" s="255">
        <v>1136.2292640000001</v>
      </c>
      <c r="VL60" s="292">
        <v>1</v>
      </c>
      <c r="VM60" s="255">
        <v>557012.13230249193</v>
      </c>
      <c r="VN60" s="119">
        <v>618321.7473370044</v>
      </c>
      <c r="VO60" s="295">
        <v>757.48617600000011</v>
      </c>
      <c r="VP60" s="189">
        <v>5.3073228787640571E-2</v>
      </c>
      <c r="VQ60" s="189">
        <v>5.4506862551155333E-2</v>
      </c>
      <c r="VR60" s="263">
        <v>48945.4097090207</v>
      </c>
      <c r="VS60" s="263">
        <v>1136.2292640000001</v>
      </c>
      <c r="VT60" s="296">
        <v>2</v>
      </c>
      <c r="VU60" s="263">
        <v>557012.13230249193</v>
      </c>
      <c r="VV60" s="117">
        <v>605957.54201151268</v>
      </c>
      <c r="VW60" s="146">
        <v>757.48617600000011</v>
      </c>
      <c r="VX60" s="256">
        <v>5.0346846588482423E-2</v>
      </c>
      <c r="VY60" s="256">
        <v>5.1635789411983879E-2</v>
      </c>
      <c r="VZ60" s="255">
        <v>62138.015145387413</v>
      </c>
      <c r="WA60" s="255">
        <v>1136.2292640000001</v>
      </c>
      <c r="WB60" s="292">
        <v>2</v>
      </c>
      <c r="WC60" s="255">
        <v>232647.51375488171</v>
      </c>
      <c r="WD60" s="119">
        <v>294785.52890026913</v>
      </c>
      <c r="WE60" s="295">
        <v>757.48617600000011</v>
      </c>
      <c r="WF60" s="189">
        <v>-8.6917281257525805E-2</v>
      </c>
      <c r="WG60" s="189">
        <v>-8.3247074854024272E-2</v>
      </c>
      <c r="WH60" s="263">
        <v>54238.651606566513</v>
      </c>
      <c r="WI60" s="263">
        <v>1136.2292640000001</v>
      </c>
      <c r="WJ60" s="296">
        <v>1</v>
      </c>
      <c r="WK60" s="263">
        <v>557012.13230249193</v>
      </c>
      <c r="WL60" s="117">
        <v>611250.78390905843</v>
      </c>
      <c r="WM60" s="146">
        <v>757.48617600000011</v>
      </c>
      <c r="WN60" s="256">
        <v>6.8133060521136546E-2</v>
      </c>
      <c r="WO60" s="256">
        <v>7.0507741320410933E-2</v>
      </c>
      <c r="WP60" s="255">
        <v>27599.36008691154</v>
      </c>
      <c r="WQ60" s="255">
        <v>1136.2292640000001</v>
      </c>
      <c r="WR60" s="292">
        <v>2</v>
      </c>
      <c r="WS60" s="255">
        <v>557012.13230249193</v>
      </c>
      <c r="WT60" s="119">
        <v>584611.49238940352</v>
      </c>
      <c r="WU60" s="295">
        <v>757.48617600000011</v>
      </c>
      <c r="WV60" s="189">
        <v>-6.5754113489993701E-2</v>
      </c>
      <c r="WW60" s="189">
        <v>-6.3638925455613338E-2</v>
      </c>
      <c r="WX60" s="263">
        <v>37384.928497529778</v>
      </c>
      <c r="WY60" s="263">
        <v>1136.2292640000001</v>
      </c>
      <c r="WZ60" s="296">
        <v>1</v>
      </c>
      <c r="XA60" s="263">
        <v>60119.94415347364</v>
      </c>
      <c r="XB60" s="117">
        <v>97504.872651003418</v>
      </c>
      <c r="XC60" s="146">
        <v>757.48617600000011</v>
      </c>
      <c r="XD60" s="256">
        <v>-6.150483070949362E-2</v>
      </c>
      <c r="XE60" s="256">
        <v>-5.9651596821501784E-2</v>
      </c>
      <c r="XF60" s="255">
        <v>53996.086730133575</v>
      </c>
      <c r="XG60" s="255">
        <v>1136.2292640000001</v>
      </c>
      <c r="XH60" s="292">
        <v>2</v>
      </c>
      <c r="XI60" s="255">
        <v>557012.13230249193</v>
      </c>
      <c r="XJ60" s="119">
        <v>611008.21903262555</v>
      </c>
      <c r="XK60" s="295">
        <v>757.48617600000011</v>
      </c>
      <c r="XL60" s="189">
        <v>-8.8036595232519679E-3</v>
      </c>
      <c r="XM60" s="189">
        <v>-8.7650207833247507E-3</v>
      </c>
      <c r="XN60" s="263">
        <v>63060.187452574624</v>
      </c>
      <c r="XO60" s="263">
        <v>1136.2292640000001</v>
      </c>
      <c r="XP60" s="296">
        <v>1</v>
      </c>
      <c r="XQ60" s="263">
        <v>165707.96426950261</v>
      </c>
      <c r="XR60" s="117">
        <v>228768.15172207722</v>
      </c>
      <c r="XS60" s="146">
        <v>757.48617600000011</v>
      </c>
      <c r="XT60" s="256">
        <v>3.680861487547258E-2</v>
      </c>
      <c r="XU60" s="256">
        <v>3.7494440833378384E-2</v>
      </c>
      <c r="XV60" s="255">
        <v>47204.625083399849</v>
      </c>
      <c r="XW60" s="255">
        <v>1136.2292640000001</v>
      </c>
      <c r="XX60" s="292">
        <v>2</v>
      </c>
      <c r="XY60" s="255">
        <v>557012.13230249193</v>
      </c>
      <c r="XZ60" s="119">
        <v>604216.75738589175</v>
      </c>
      <c r="YA60" s="295">
        <v>757.48617600000011</v>
      </c>
      <c r="YB60" s="189">
        <v>-6.4590846805457403E-2</v>
      </c>
      <c r="YC60" s="189">
        <v>-6.2549054030239692E-2</v>
      </c>
      <c r="YD60" s="263">
        <v>34645.143622457676</v>
      </c>
      <c r="YE60" s="263">
        <v>1136.2292640000001</v>
      </c>
      <c r="YF60" s="296">
        <v>2</v>
      </c>
      <c r="YG60" s="263">
        <v>181864.95116642787</v>
      </c>
      <c r="YH60" s="117">
        <v>216510.09478888556</v>
      </c>
      <c r="YI60" s="146">
        <v>757.48617600000011</v>
      </c>
      <c r="YJ60" s="256">
        <v>3.5465751425740044E-2</v>
      </c>
      <c r="YK60" s="256">
        <v>3.6102162498548918E-2</v>
      </c>
      <c r="YL60" s="255">
        <v>51542.646985638974</v>
      </c>
      <c r="YM60" s="255">
        <v>1136.2292640000001</v>
      </c>
      <c r="YN60" s="292">
        <v>1</v>
      </c>
      <c r="YO60" s="255">
        <v>557012.13230249193</v>
      </c>
      <c r="YP60" s="119">
        <v>608554.77928813093</v>
      </c>
      <c r="YQ60" s="295">
        <v>757.48617600000011</v>
      </c>
      <c r="YR60" s="189">
        <v>-1.3211925443146061E-2</v>
      </c>
      <c r="YS60" s="189">
        <v>-1.3125031057859338E-2</v>
      </c>
      <c r="YT60" s="263">
        <v>48899.155465250529</v>
      </c>
      <c r="YU60" s="263">
        <v>1136.2292640000001</v>
      </c>
      <c r="YV60" s="296">
        <v>2</v>
      </c>
      <c r="YW60" s="263">
        <v>557012.13230249193</v>
      </c>
      <c r="YX60" s="117">
        <v>605911.28776774241</v>
      </c>
      <c r="YY60" s="146">
        <v>757.48617600000011</v>
      </c>
      <c r="YZ60" s="256">
        <v>-5.0166655581827979E-2</v>
      </c>
      <c r="ZA60" s="256">
        <v>-4.8929089983449359E-2</v>
      </c>
      <c r="ZB60" s="255">
        <v>62724.942179568141</v>
      </c>
      <c r="ZC60" s="255">
        <v>1136.2292640000001</v>
      </c>
      <c r="ZD60" s="292">
        <v>1</v>
      </c>
      <c r="ZE60" s="255">
        <v>557012.13230249193</v>
      </c>
      <c r="ZF60" s="119">
        <v>619737.07448206004</v>
      </c>
      <c r="ZG60" s="295">
        <v>757.48617600000011</v>
      </c>
      <c r="ZH60" s="189">
        <v>4.4822763502365269E-2</v>
      </c>
      <c r="ZI60" s="189">
        <v>4.5842482022747211E-2</v>
      </c>
      <c r="ZJ60" s="263">
        <v>55046.913872411016</v>
      </c>
      <c r="ZK60" s="263">
        <v>1136.2292640000001</v>
      </c>
      <c r="ZL60" s="296">
        <v>1</v>
      </c>
      <c r="ZM60" s="263">
        <v>219390.17294462898</v>
      </c>
      <c r="ZN60" s="117">
        <v>274437.08681703999</v>
      </c>
      <c r="ZO60" s="146">
        <v>757.48617600000011</v>
      </c>
      <c r="ZP60" s="256">
        <v>-4.2573527914655282E-2</v>
      </c>
      <c r="ZQ60" s="256">
        <v>-4.1680000340772683E-2</v>
      </c>
      <c r="ZR60" s="255">
        <v>45594.371840988526</v>
      </c>
      <c r="ZS60" s="255">
        <v>1136.2292640000001</v>
      </c>
      <c r="ZT60" s="292">
        <v>1</v>
      </c>
      <c r="ZU60" s="255">
        <v>557012.13230249193</v>
      </c>
      <c r="ZV60" s="119">
        <v>602606.50414348044</v>
      </c>
      <c r="ZW60" s="295">
        <v>757.48617600000011</v>
      </c>
      <c r="ZX60" s="189">
        <v>3.7384973218902627E-2</v>
      </c>
      <c r="ZY60" s="189">
        <v>3.8092581765815536E-2</v>
      </c>
      <c r="ZZ60" s="263">
        <v>55997.742296137745</v>
      </c>
      <c r="AAA60" s="263">
        <v>1136.2292640000001</v>
      </c>
      <c r="AAB60" s="296">
        <v>1</v>
      </c>
      <c r="AAC60" s="263">
        <v>190918.2629845622</v>
      </c>
      <c r="AAD60" s="117">
        <v>246916.00528069993</v>
      </c>
      <c r="AAE60" s="146">
        <v>757.48617600000011</v>
      </c>
      <c r="AAF60" s="256">
        <v>-6.840388046696512E-2</v>
      </c>
      <c r="AAG60" s="256">
        <v>-6.6116779791360436E-2</v>
      </c>
      <c r="AAH60" s="255">
        <v>73594.437536117839</v>
      </c>
      <c r="AAI60" s="255">
        <v>1136.2292640000001</v>
      </c>
      <c r="AAJ60" s="292">
        <v>1</v>
      </c>
      <c r="AAK60" s="255">
        <v>557012.13230249193</v>
      </c>
      <c r="AAL60" s="119">
        <v>630606.56983860978</v>
      </c>
      <c r="AAM60" s="295">
        <v>757.48617600000011</v>
      </c>
      <c r="AAN60" s="189">
        <v>2.7785706760444822E-2</v>
      </c>
      <c r="AAO60" s="189">
        <v>2.8175329789762893E-2</v>
      </c>
      <c r="AAP60" s="263">
        <v>43654.642336115823</v>
      </c>
      <c r="AAQ60" s="263">
        <v>1136.2292640000001</v>
      </c>
      <c r="AAR60" s="296">
        <v>2</v>
      </c>
      <c r="AAS60" s="263">
        <v>557012.13230249193</v>
      </c>
      <c r="AAT60" s="117">
        <v>600666.77463860775</v>
      </c>
      <c r="AAU60" s="146">
        <v>757.48617600000011</v>
      </c>
      <c r="AAV60" s="256">
        <v>-4.4258481143669308E-2</v>
      </c>
      <c r="AAW60" s="256">
        <v>-4.3293365114830173E-2</v>
      </c>
      <c r="AAX60" s="255">
        <v>41947.473523500783</v>
      </c>
      <c r="AAY60" s="255">
        <v>1136.2292640000001</v>
      </c>
      <c r="AAZ60" s="292">
        <v>2</v>
      </c>
      <c r="ABA60" s="255">
        <v>557012.13230249193</v>
      </c>
      <c r="ABB60" s="119">
        <v>598959.60582599277</v>
      </c>
      <c r="ABC60" s="295">
        <v>757.48617600000011</v>
      </c>
      <c r="ABD60" s="189">
        <v>-3.0078140443515828E-2</v>
      </c>
      <c r="ABE60" s="189">
        <v>-2.9630294533232737E-2</v>
      </c>
      <c r="ABF60" s="263">
        <v>57228.458957313655</v>
      </c>
      <c r="ABG60" s="263">
        <v>1136.2292640000001</v>
      </c>
      <c r="ABH60" s="296">
        <v>2</v>
      </c>
      <c r="ABI60" s="263">
        <v>557012.13230249193</v>
      </c>
      <c r="ABJ60" s="117">
        <v>614240.5912598056</v>
      </c>
      <c r="ABK60" s="146">
        <v>757.48617600000011</v>
      </c>
      <c r="ABL60" s="256">
        <v>-2.7121284672324403E-2</v>
      </c>
      <c r="ABM60" s="256">
        <v>-2.6756805116125992E-2</v>
      </c>
      <c r="ABN60" s="255">
        <v>52782.938684655259</v>
      </c>
      <c r="ABO60" s="255">
        <v>1136.2292640000001</v>
      </c>
      <c r="ABP60" s="292">
        <v>1</v>
      </c>
      <c r="ABQ60" s="255">
        <v>557012.13230249193</v>
      </c>
      <c r="ABR60" s="119">
        <v>609795.07098714716</v>
      </c>
      <c r="ABS60" s="295">
        <v>757.48617600000011</v>
      </c>
      <c r="ABT60" s="189">
        <v>-1.8679413717023707E-2</v>
      </c>
      <c r="ABU60" s="189">
        <v>-1.8506034686499473E-2</v>
      </c>
      <c r="ABV60" s="263">
        <v>99920.852168717407</v>
      </c>
      <c r="ABW60" s="263">
        <v>1136.2292640000001</v>
      </c>
      <c r="ABX60" s="296">
        <v>1</v>
      </c>
      <c r="ABY60" s="263">
        <v>198913.15181622095</v>
      </c>
      <c r="ABZ60" s="117">
        <v>298834.00398493838</v>
      </c>
      <c r="ACA60" s="146">
        <v>757.48617600000011</v>
      </c>
      <c r="ACB60" s="256">
        <v>-2.8469306683048786E-3</v>
      </c>
      <c r="ACC60" s="256">
        <v>-2.8428820041898062E-3</v>
      </c>
      <c r="ACD60" s="255">
        <v>50250.27450808206</v>
      </c>
      <c r="ACE60" s="255">
        <v>1136.2292640000001</v>
      </c>
      <c r="ACF60" s="292">
        <v>2</v>
      </c>
      <c r="ACG60" s="255">
        <v>557012.13230249193</v>
      </c>
      <c r="ACH60" s="119">
        <v>607262.406810574</v>
      </c>
      <c r="ACI60" s="295">
        <v>757.48617600000011</v>
      </c>
      <c r="ACJ60" s="189">
        <v>-2.0464642235017497E-2</v>
      </c>
      <c r="ACK60" s="189">
        <v>-2.0256662603231668E-2</v>
      </c>
      <c r="ACL60" s="263">
        <v>79886.142410200031</v>
      </c>
      <c r="ACM60" s="263">
        <v>1136.2292640000001</v>
      </c>
      <c r="ACN60" s="296">
        <v>1</v>
      </c>
      <c r="ACO60" s="263">
        <v>557012.13230249193</v>
      </c>
      <c r="ACP60" s="117">
        <v>636898.27471269201</v>
      </c>
      <c r="ACQ60" s="146">
        <v>757.48617600000011</v>
      </c>
      <c r="ACR60" s="256">
        <v>-3.233349374954405E-2</v>
      </c>
      <c r="ACS60" s="256">
        <v>-3.1816354960582882E-2</v>
      </c>
      <c r="ACT60" s="255">
        <v>62956.874020712894</v>
      </c>
      <c r="ACU60" s="255">
        <v>1136.2292640000001</v>
      </c>
      <c r="ACV60" s="292">
        <v>2</v>
      </c>
      <c r="ACW60" s="255">
        <v>557012.13230249193</v>
      </c>
      <c r="ACX60" s="119">
        <v>619969.00632320484</v>
      </c>
      <c r="ACY60" s="295">
        <v>757.48617600000011</v>
      </c>
      <c r="ACZ60" s="189">
        <v>9.1575892024199815E-2</v>
      </c>
      <c r="ADA60" s="189">
        <v>9.5899943601689186E-2</v>
      </c>
      <c r="ADB60" s="263">
        <v>44270.674733882879</v>
      </c>
      <c r="ADC60" s="263">
        <v>1136.2292640000001</v>
      </c>
      <c r="ADD60" s="296">
        <v>2</v>
      </c>
      <c r="ADE60" s="263">
        <v>557012.13230249193</v>
      </c>
      <c r="ADF60" s="117">
        <v>601282.80703637481</v>
      </c>
      <c r="ADG60" s="146">
        <v>757.48617600000011</v>
      </c>
      <c r="ADH60" s="256">
        <v>-6.3766626325105047E-2</v>
      </c>
      <c r="ADI60" s="256">
        <v>-6.1776069250062293E-2</v>
      </c>
      <c r="ADJ60" s="255">
        <v>42497.312713320476</v>
      </c>
      <c r="ADK60" s="255">
        <v>1136.2292640000001</v>
      </c>
      <c r="ADL60" s="292">
        <v>3</v>
      </c>
      <c r="ADM60" s="255">
        <v>158459.59804847883</v>
      </c>
      <c r="ADN60" s="119">
        <v>200956.91076179931</v>
      </c>
      <c r="ADO60" s="295">
        <v>757.48617600000011</v>
      </c>
      <c r="ADP60" s="189">
        <v>5.8834154012404771E-2</v>
      </c>
      <c r="ADQ60" s="189">
        <v>6.0599330010189467E-2</v>
      </c>
      <c r="ADR60" s="263">
        <v>47257.479547175404</v>
      </c>
      <c r="ADS60" s="263">
        <v>1136.2292640000001</v>
      </c>
      <c r="ADT60" s="296">
        <v>2</v>
      </c>
      <c r="ADU60" s="263">
        <v>557012.13230249193</v>
      </c>
      <c r="ADV60" s="117">
        <v>604269.61184966727</v>
      </c>
    </row>
    <row r="61" spans="1:802" x14ac:dyDescent="0.35">
      <c r="A61" s="15">
        <v>47087</v>
      </c>
      <c r="B61" s="16">
        <v>1893.7154400000002</v>
      </c>
      <c r="C61" s="146">
        <v>757.48617600000011</v>
      </c>
      <c r="D61" s="256">
        <v>-2.9660568031725874E-2</v>
      </c>
      <c r="E61" s="256">
        <v>-2.9225010303125298E-2</v>
      </c>
      <c r="F61" s="255">
        <v>57262.372353843144</v>
      </c>
      <c r="G61" s="255">
        <v>1136.2292640000001</v>
      </c>
      <c r="H61" s="292">
        <v>2</v>
      </c>
      <c r="I61" s="255">
        <v>591569.08950464148</v>
      </c>
      <c r="J61" s="119">
        <v>648831.46185848466</v>
      </c>
      <c r="K61" s="295">
        <v>757.48617600000011</v>
      </c>
      <c r="L61" s="189">
        <v>6.8831611655095035E-2</v>
      </c>
      <c r="M61" s="189">
        <v>7.1255806967654989E-2</v>
      </c>
      <c r="N61" s="263">
        <v>73246.791751871016</v>
      </c>
      <c r="O61" s="263">
        <v>1136.2292640000001</v>
      </c>
      <c r="P61" s="296">
        <v>1</v>
      </c>
      <c r="Q61" s="263">
        <v>170018.74949046597</v>
      </c>
      <c r="R61" s="117">
        <v>243265.54124233697</v>
      </c>
      <c r="S61" s="146">
        <v>757.48617600000011</v>
      </c>
      <c r="T61" s="256">
        <v>-1.5958871346429621E-2</v>
      </c>
      <c r="U61" s="256">
        <v>-1.583220328072954E-2</v>
      </c>
      <c r="V61" s="255">
        <v>51066.76148294079</v>
      </c>
      <c r="W61" s="255">
        <v>1136.2292640000001</v>
      </c>
      <c r="X61" s="292">
        <v>2</v>
      </c>
      <c r="Y61" s="255">
        <v>591569.08950464148</v>
      </c>
      <c r="Z61" s="119">
        <v>642635.85098758223</v>
      </c>
      <c r="AA61" s="295">
        <v>757.48617600000011</v>
      </c>
      <c r="AB61" s="189">
        <v>8.2866603140669196E-2</v>
      </c>
      <c r="AC61" s="189">
        <v>8.6396876950371126E-2</v>
      </c>
      <c r="AD61" s="263">
        <v>65397.561106313886</v>
      </c>
      <c r="AE61" s="263">
        <v>1136.2292640000001</v>
      </c>
      <c r="AF61" s="296">
        <v>2</v>
      </c>
      <c r="AG61" s="263">
        <v>591569.08950464148</v>
      </c>
      <c r="AH61" s="117">
        <v>656966.65061095532</v>
      </c>
      <c r="AI61" s="146">
        <v>757.48617600000011</v>
      </c>
      <c r="AJ61" s="256">
        <v>-1.427133015091433E-3</v>
      </c>
      <c r="AK61" s="256">
        <v>-1.4261151450396525E-3</v>
      </c>
      <c r="AL61" s="255">
        <v>44963.63998068629</v>
      </c>
      <c r="AM61" s="255">
        <v>1136.2292640000001</v>
      </c>
      <c r="AN61" s="292">
        <v>1</v>
      </c>
      <c r="AO61" s="255">
        <v>174263.29535133604</v>
      </c>
      <c r="AP61" s="119">
        <v>219226.93533202232</v>
      </c>
      <c r="AQ61" s="295">
        <v>757.48617600000011</v>
      </c>
      <c r="AR61" s="189">
        <v>2.9941472469778845E-2</v>
      </c>
      <c r="AS61" s="189">
        <v>3.0394225759501348E-2</v>
      </c>
      <c r="AT61" s="263">
        <v>51833.905464464209</v>
      </c>
      <c r="AU61" s="263">
        <v>1136.2292640000001</v>
      </c>
      <c r="AV61" s="296">
        <v>1</v>
      </c>
      <c r="AW61" s="263">
        <v>591569.08950464148</v>
      </c>
      <c r="AX61" s="117">
        <v>643402.9949691057</v>
      </c>
      <c r="AY61" s="146">
        <v>757.48617600000011</v>
      </c>
      <c r="AZ61" s="256">
        <v>8.6283865653194999E-2</v>
      </c>
      <c r="BA61" s="256">
        <v>9.011573080266233E-2</v>
      </c>
      <c r="BB61" s="255">
        <v>62106.6019777818</v>
      </c>
      <c r="BC61" s="255">
        <v>1136.2292640000001</v>
      </c>
      <c r="BD61" s="292">
        <v>2</v>
      </c>
      <c r="BE61" s="255">
        <v>281738.13952613185</v>
      </c>
      <c r="BF61" s="119">
        <v>343844.74150391365</v>
      </c>
      <c r="BG61" s="295">
        <v>757.48617600000011</v>
      </c>
      <c r="BH61" s="189">
        <v>1.9022048637766676E-2</v>
      </c>
      <c r="BI61" s="189">
        <v>1.9204120432132266E-2</v>
      </c>
      <c r="BJ61" s="263">
        <v>41189.961643229297</v>
      </c>
      <c r="BK61" s="263">
        <v>1136.2292640000001</v>
      </c>
      <c r="BL61" s="296">
        <v>2</v>
      </c>
      <c r="BM61" s="263">
        <v>591569.08950464148</v>
      </c>
      <c r="BN61" s="117">
        <v>632759.05114787072</v>
      </c>
      <c r="BO61" s="146">
        <v>757.48617600000011</v>
      </c>
      <c r="BP61" s="256">
        <v>-2.4969886973010388E-2</v>
      </c>
      <c r="BQ61" s="256">
        <v>-2.4660717995755976E-2</v>
      </c>
      <c r="BR61" s="255">
        <v>45831.411823477887</v>
      </c>
      <c r="BS61" s="255">
        <v>1136.2292640000001</v>
      </c>
      <c r="BT61" s="292">
        <v>1</v>
      </c>
      <c r="BU61" s="255">
        <v>591569.08950464148</v>
      </c>
      <c r="BV61" s="119">
        <v>637400.50132811931</v>
      </c>
      <c r="BW61" s="295">
        <v>757.48617600000011</v>
      </c>
      <c r="BX61" s="189">
        <v>-1.4343206829087489E-3</v>
      </c>
      <c r="BY61" s="189">
        <v>-1.4332925366206117E-3</v>
      </c>
      <c r="BZ61" s="263">
        <v>82698.724024766983</v>
      </c>
      <c r="CA61" s="263">
        <v>1136.2292640000001</v>
      </c>
      <c r="CB61" s="296">
        <v>2</v>
      </c>
      <c r="CC61" s="263">
        <v>591569.08950464148</v>
      </c>
      <c r="CD61" s="117">
        <v>674267.81352940842</v>
      </c>
      <c r="CE61" s="146">
        <v>757.48617600000011</v>
      </c>
      <c r="CF61" s="256">
        <v>-5.4165095957674552E-3</v>
      </c>
      <c r="CG61" s="256">
        <v>-5.4018667572877099E-3</v>
      </c>
      <c r="CH61" s="255">
        <v>46281.189796271632</v>
      </c>
      <c r="CI61" s="255">
        <v>1136.2292640000001</v>
      </c>
      <c r="CJ61" s="292">
        <v>2</v>
      </c>
      <c r="CK61" s="255">
        <v>225597.00378302502</v>
      </c>
      <c r="CL61" s="119">
        <v>271878.19357929664</v>
      </c>
      <c r="CM61" s="295">
        <v>757.48617600000011</v>
      </c>
      <c r="CN61" s="189">
        <v>-5.6782121540558235E-2</v>
      </c>
      <c r="CO61" s="189">
        <v>-5.5200101510793353E-2</v>
      </c>
      <c r="CP61" s="263">
        <v>94359.222832503205</v>
      </c>
      <c r="CQ61" s="263">
        <v>1136.2292640000001</v>
      </c>
      <c r="CR61" s="296">
        <v>1</v>
      </c>
      <c r="CS61" s="263">
        <v>169103.40319538757</v>
      </c>
      <c r="CT61" s="117">
        <v>263462.62602789077</v>
      </c>
      <c r="CU61" s="146">
        <v>757.48617600000011</v>
      </c>
      <c r="CV61" s="256">
        <v>3.2026481168844399E-2</v>
      </c>
      <c r="CW61" s="256">
        <v>3.2544847937542087E-2</v>
      </c>
      <c r="CX61" s="255">
        <v>84689.293257254671</v>
      </c>
      <c r="CY61" s="255">
        <v>1136.2292640000001</v>
      </c>
      <c r="CZ61" s="292">
        <v>2</v>
      </c>
      <c r="DA61" s="255">
        <v>215095.94813583704</v>
      </c>
      <c r="DB61" s="119">
        <v>299785.24139309174</v>
      </c>
      <c r="DC61" s="295">
        <v>757.48617600000011</v>
      </c>
      <c r="DD61" s="189">
        <v>2.7524458836065999E-2</v>
      </c>
      <c r="DE61" s="189">
        <v>2.7906756202631611E-2</v>
      </c>
      <c r="DF61" s="263">
        <v>43019.693350280839</v>
      </c>
      <c r="DG61" s="263">
        <v>1136.2292640000001</v>
      </c>
      <c r="DH61" s="296">
        <v>2</v>
      </c>
      <c r="DI61" s="263">
        <v>591569.08950464148</v>
      </c>
      <c r="DJ61" s="117">
        <v>634588.78285492235</v>
      </c>
      <c r="DK61" s="146">
        <v>757.48617600000011</v>
      </c>
      <c r="DL61" s="256">
        <v>5.2856111289758562E-2</v>
      </c>
      <c r="DM61" s="256">
        <v>5.4277935512590858E-2</v>
      </c>
      <c r="DN61" s="255">
        <v>66780.290255949396</v>
      </c>
      <c r="DO61" s="255">
        <v>1136.2292640000001</v>
      </c>
      <c r="DP61" s="292">
        <v>2</v>
      </c>
      <c r="DQ61" s="255">
        <v>591569.08950464148</v>
      </c>
      <c r="DR61" s="119">
        <v>658349.37976059085</v>
      </c>
      <c r="DS61" s="295">
        <v>757.48617600000011</v>
      </c>
      <c r="DT61" s="189">
        <v>-8.1116134049745561E-2</v>
      </c>
      <c r="DU61" s="189">
        <v>-7.7913400424802548E-2</v>
      </c>
      <c r="DV61" s="263">
        <v>34992.149672683125</v>
      </c>
      <c r="DW61" s="263">
        <v>1136.2292640000001</v>
      </c>
      <c r="DX61" s="296">
        <v>1</v>
      </c>
      <c r="DY61" s="263">
        <v>591569.08950464148</v>
      </c>
      <c r="DZ61" s="117">
        <v>626561.23917732458</v>
      </c>
      <c r="EA61" s="146">
        <v>757.48617600000011</v>
      </c>
      <c r="EB61" s="256">
        <v>1.2710889753823014E-2</v>
      </c>
      <c r="EC61" s="256">
        <v>1.2792016479543422E-2</v>
      </c>
      <c r="ED61" s="255">
        <v>83939.235487902697</v>
      </c>
      <c r="EE61" s="255">
        <v>1136.2292640000001</v>
      </c>
      <c r="EF61" s="292">
        <v>1</v>
      </c>
      <c r="EG61" s="255">
        <v>275476.63092076161</v>
      </c>
      <c r="EH61" s="119">
        <v>359415.86640866433</v>
      </c>
      <c r="EI61" s="295">
        <v>757.48617600000011</v>
      </c>
      <c r="EJ61" s="189">
        <v>4.7517566126764277E-2</v>
      </c>
      <c r="EK61" s="189">
        <v>4.8664621935175623E-2</v>
      </c>
      <c r="EL61" s="263">
        <v>47033.300279352618</v>
      </c>
      <c r="EM61" s="263">
        <v>1136.2292640000001</v>
      </c>
      <c r="EN61" s="296">
        <v>1</v>
      </c>
      <c r="EO61" s="263">
        <v>591569.08950464148</v>
      </c>
      <c r="EP61" s="117">
        <v>638602.38978399406</v>
      </c>
      <c r="EQ61" s="146">
        <v>757.48617600000011</v>
      </c>
      <c r="ER61" s="256">
        <v>3.34928063705053E-2</v>
      </c>
      <c r="ES61" s="256">
        <v>3.406000505497131E-2</v>
      </c>
      <c r="ET61" s="255">
        <v>48343.769394630952</v>
      </c>
      <c r="EU61" s="255">
        <v>1136.2292640000001</v>
      </c>
      <c r="EV61" s="292">
        <v>1</v>
      </c>
      <c r="EW61" s="255">
        <v>591569.08950464148</v>
      </c>
      <c r="EX61" s="119">
        <v>639912.8588992724</v>
      </c>
      <c r="EY61" s="295">
        <v>757.48617600000011</v>
      </c>
      <c r="EZ61" s="189">
        <v>-2.6502706466423578E-2</v>
      </c>
      <c r="FA61" s="189">
        <v>-2.6154591847930564E-2</v>
      </c>
      <c r="FB61" s="263">
        <v>51538.447489022568</v>
      </c>
      <c r="FC61" s="263">
        <v>1136.2292640000001</v>
      </c>
      <c r="FD61" s="296">
        <v>1</v>
      </c>
      <c r="FE61" s="263">
        <v>591569.08950464148</v>
      </c>
      <c r="FF61" s="117">
        <v>643107.53699366399</v>
      </c>
      <c r="FG61" s="146">
        <v>757.48617600000011</v>
      </c>
      <c r="FH61" s="256">
        <v>-8.4485271481800156E-2</v>
      </c>
      <c r="FI61" s="256">
        <v>-8.1014809432740531E-2</v>
      </c>
      <c r="FJ61" s="255">
        <v>110130.8972044798</v>
      </c>
      <c r="FK61" s="255">
        <v>1136.2292640000001</v>
      </c>
      <c r="FL61" s="292">
        <v>1</v>
      </c>
      <c r="FM61" s="255">
        <v>591569.08950464148</v>
      </c>
      <c r="FN61" s="119">
        <v>701699.98670912127</v>
      </c>
      <c r="FO61" s="295">
        <v>757.48617600000011</v>
      </c>
      <c r="FP61" s="189">
        <v>2.2296233823143861E-2</v>
      </c>
      <c r="FQ61" s="189">
        <v>2.254665251256105E-2</v>
      </c>
      <c r="FR61" s="263">
        <v>72427.321678826615</v>
      </c>
      <c r="FS61" s="263">
        <v>1136.2292640000001</v>
      </c>
      <c r="FT61" s="296">
        <v>1</v>
      </c>
      <c r="FU61" s="263">
        <v>73679.630998966022</v>
      </c>
      <c r="FV61" s="117">
        <v>146106.95267779264</v>
      </c>
      <c r="FW61" s="146">
        <v>757.48617600000011</v>
      </c>
      <c r="FX61" s="256">
        <v>6.9703664825437273E-2</v>
      </c>
      <c r="FY61" s="256">
        <v>7.2190406441357213E-2</v>
      </c>
      <c r="FZ61" s="255">
        <v>61105.902623793612</v>
      </c>
      <c r="GA61" s="255">
        <v>1136.2292640000001</v>
      </c>
      <c r="GB61" s="292">
        <v>2</v>
      </c>
      <c r="GC61" s="255">
        <v>221890.82646012632</v>
      </c>
      <c r="GD61" s="119">
        <v>282996.72908391996</v>
      </c>
      <c r="GE61" s="295">
        <v>757.48617600000011</v>
      </c>
      <c r="GF61" s="189">
        <v>1.9268673350014177E-3</v>
      </c>
      <c r="GG61" s="189">
        <v>1.9287249367905268E-3</v>
      </c>
      <c r="GH61" s="263">
        <v>34477.576035089165</v>
      </c>
      <c r="GI61" s="263">
        <v>1136.2292640000001</v>
      </c>
      <c r="GJ61" s="296">
        <v>2</v>
      </c>
      <c r="GK61" s="263">
        <v>591569.08950464148</v>
      </c>
      <c r="GL61" s="117">
        <v>626046.66553973069</v>
      </c>
      <c r="GM61" s="146">
        <v>757.48617600000011</v>
      </c>
      <c r="GN61" s="256">
        <v>2.6078964208654652E-2</v>
      </c>
      <c r="GO61" s="256">
        <v>2.6421995874128079E-2</v>
      </c>
      <c r="GP61" s="255">
        <v>71209.249091887716</v>
      </c>
      <c r="GQ61" s="255">
        <v>1136.2292640000001</v>
      </c>
      <c r="GR61" s="292">
        <v>2</v>
      </c>
      <c r="GS61" s="255">
        <v>209048.53061688974</v>
      </c>
      <c r="GT61" s="119">
        <v>280257.77970877744</v>
      </c>
      <c r="GU61" s="295">
        <v>757.48617600000011</v>
      </c>
      <c r="GV61" s="189">
        <v>-2.8096703223849792E-3</v>
      </c>
      <c r="GW61" s="189">
        <v>-2.805726892834981E-3</v>
      </c>
      <c r="GX61" s="263">
        <v>47029.254613546414</v>
      </c>
      <c r="GY61" s="263">
        <v>1136.2292640000001</v>
      </c>
      <c r="GZ61" s="296">
        <v>1</v>
      </c>
      <c r="HA61" s="263">
        <v>198432.05966618031</v>
      </c>
      <c r="HB61" s="117">
        <v>245461.31427972674</v>
      </c>
      <c r="HC61" s="146">
        <v>757.48617600000011</v>
      </c>
      <c r="HD61" s="256">
        <v>-4.6679506375499974E-2</v>
      </c>
      <c r="HE61" s="256">
        <v>-4.560677447615169E-2</v>
      </c>
      <c r="HF61" s="255">
        <v>39120.518935291577</v>
      </c>
      <c r="HG61" s="255">
        <v>1136.2292640000001</v>
      </c>
      <c r="HH61" s="292">
        <v>2</v>
      </c>
      <c r="HI61" s="255">
        <v>591569.08950464148</v>
      </c>
      <c r="HJ61" s="119">
        <v>630689.60843993304</v>
      </c>
      <c r="HK61" s="295">
        <v>757.48617600000011</v>
      </c>
      <c r="HL61" s="189">
        <v>3.9628386439543119E-2</v>
      </c>
      <c r="HM61" s="189">
        <v>4.0424066652161805E-2</v>
      </c>
      <c r="HN61" s="263">
        <v>48601.107142552173</v>
      </c>
      <c r="HO61" s="263">
        <v>1136.2292640000001</v>
      </c>
      <c r="HP61" s="296">
        <v>2</v>
      </c>
      <c r="HQ61" s="263">
        <v>176786.67138967276</v>
      </c>
      <c r="HR61" s="117">
        <v>225387.77853222494</v>
      </c>
      <c r="HS61" s="146">
        <v>757.48617600000011</v>
      </c>
      <c r="HT61" s="256">
        <v>-3.2442065460339863E-2</v>
      </c>
      <c r="HU61" s="256">
        <v>-3.1921466609110327E-2</v>
      </c>
      <c r="HV61" s="255">
        <v>40787.305414296941</v>
      </c>
      <c r="HW61" s="255">
        <v>1136.2292640000001</v>
      </c>
      <c r="HX61" s="292">
        <v>2</v>
      </c>
      <c r="HY61" s="255">
        <v>591569.08950464148</v>
      </c>
      <c r="HZ61" s="119">
        <v>632356.3949189384</v>
      </c>
      <c r="IA61" s="295">
        <v>757.48617600000011</v>
      </c>
      <c r="IB61" s="189">
        <v>-2.1520702548491109E-2</v>
      </c>
      <c r="IC61" s="189">
        <v>-2.1290784515581307E-2</v>
      </c>
      <c r="ID61" s="263">
        <v>41445.092357393725</v>
      </c>
      <c r="IE61" s="263">
        <v>1136.2292640000001</v>
      </c>
      <c r="IF61" s="296">
        <v>2</v>
      </c>
      <c r="IG61" s="263">
        <v>337449.71140338649</v>
      </c>
      <c r="IH61" s="117">
        <v>378894.8037607802</v>
      </c>
      <c r="II61" s="146">
        <v>757.48617600000011</v>
      </c>
      <c r="IJ61" s="256">
        <v>-3.5943276012288958E-2</v>
      </c>
      <c r="IK61" s="256">
        <v>-3.5304986720775977E-2</v>
      </c>
      <c r="IL61" s="255">
        <v>45805.499813903385</v>
      </c>
      <c r="IM61" s="255">
        <v>1136.2292640000001</v>
      </c>
      <c r="IN61" s="292">
        <v>2</v>
      </c>
      <c r="IO61" s="255">
        <v>188049.34287492873</v>
      </c>
      <c r="IP61" s="119">
        <v>233854.84268883211</v>
      </c>
      <c r="IQ61" s="295">
        <v>757.48617600000011</v>
      </c>
      <c r="IR61" s="189">
        <v>-7.6130519902969609E-2</v>
      </c>
      <c r="IS61" s="189">
        <v>-7.3304753507948739E-2</v>
      </c>
      <c r="IT61" s="263">
        <v>57851.020231508439</v>
      </c>
      <c r="IU61" s="263">
        <v>1136.2292640000001</v>
      </c>
      <c r="IV61" s="296">
        <v>2</v>
      </c>
      <c r="IW61" s="263">
        <v>591569.08950464148</v>
      </c>
      <c r="IX61" s="117">
        <v>649420.1097361499</v>
      </c>
      <c r="IY61" s="146">
        <v>757.48617600000011</v>
      </c>
      <c r="IZ61" s="256">
        <v>7.1969290899305038E-2</v>
      </c>
      <c r="JA61" s="256">
        <v>7.4622342871361491E-2</v>
      </c>
      <c r="JB61" s="255">
        <v>112674.5066038638</v>
      </c>
      <c r="JC61" s="255">
        <v>1136.2292640000001</v>
      </c>
      <c r="JD61" s="292">
        <v>2</v>
      </c>
      <c r="JE61" s="255">
        <v>591569.08950464148</v>
      </c>
      <c r="JF61" s="119">
        <v>704243.59610850527</v>
      </c>
      <c r="JG61" s="295">
        <v>757.48617600000011</v>
      </c>
      <c r="JH61" s="189">
        <v>-4.8354428632004204E-2</v>
      </c>
      <c r="JI61" s="189">
        <v>-4.7203970967669373E-2</v>
      </c>
      <c r="JJ61" s="263">
        <v>45686.514629318328</v>
      </c>
      <c r="JK61" s="263">
        <v>1136.2292640000001</v>
      </c>
      <c r="JL61" s="296">
        <v>2</v>
      </c>
      <c r="JM61" s="263">
        <v>127340.76754480817</v>
      </c>
      <c r="JN61" s="117">
        <v>173027.28217412651</v>
      </c>
      <c r="JO61" s="146">
        <v>757.48617600000011</v>
      </c>
      <c r="JP61" s="256">
        <v>-1.2248463261917697E-2</v>
      </c>
      <c r="JQ61" s="256">
        <v>-1.2173756162575655E-2</v>
      </c>
      <c r="JR61" s="255">
        <v>48239.819036828114</v>
      </c>
      <c r="JS61" s="255">
        <v>1136.2292640000001</v>
      </c>
      <c r="JT61" s="292">
        <v>2</v>
      </c>
      <c r="JU61" s="255">
        <v>203509.58802763594</v>
      </c>
      <c r="JV61" s="119">
        <v>251749.40706446406</v>
      </c>
      <c r="JW61" s="295">
        <v>757.48617600000011</v>
      </c>
      <c r="JX61" s="189">
        <v>4.5574580887562458E-2</v>
      </c>
      <c r="JY61" s="189">
        <v>4.6629060227444619E-2</v>
      </c>
      <c r="JZ61" s="263">
        <v>54173.96269398155</v>
      </c>
      <c r="KA61" s="263">
        <v>1136.2292640000001</v>
      </c>
      <c r="KB61" s="296">
        <v>1</v>
      </c>
      <c r="KC61" s="263">
        <v>591569.08950464148</v>
      </c>
      <c r="KD61" s="117">
        <v>645743.05219862307</v>
      </c>
      <c r="KE61" s="146">
        <v>757.48617600000011</v>
      </c>
      <c r="KF61" s="256">
        <v>6.4122289674305694E-2</v>
      </c>
      <c r="KG61" s="256">
        <v>6.6222778825634876E-2</v>
      </c>
      <c r="KH61" s="255">
        <v>49044.135681212196</v>
      </c>
      <c r="KI61" s="255">
        <v>1136.2292640000001</v>
      </c>
      <c r="KJ61" s="292">
        <v>1</v>
      </c>
      <c r="KK61" s="255">
        <v>179621.93670634786</v>
      </c>
      <c r="KL61" s="119">
        <v>228666.07238756004</v>
      </c>
      <c r="KM61" s="295">
        <v>757.48617600000011</v>
      </c>
      <c r="KN61" s="189">
        <v>-4.9003929663824696E-3</v>
      </c>
      <c r="KO61" s="189">
        <v>-4.8884056296504275E-3</v>
      </c>
      <c r="KP61" s="263">
        <v>44373.507443822004</v>
      </c>
      <c r="KQ61" s="263">
        <v>1136.2292640000001</v>
      </c>
      <c r="KR61" s="296">
        <v>1</v>
      </c>
      <c r="KS61" s="263">
        <v>184672.49651852361</v>
      </c>
      <c r="KT61" s="117">
        <v>229046.0039623456</v>
      </c>
      <c r="KU61" s="146">
        <v>757.48617600000011</v>
      </c>
      <c r="KV61" s="256">
        <v>-2.375371959596773E-2</v>
      </c>
      <c r="KW61" s="256">
        <v>-2.3473820592774808E-2</v>
      </c>
      <c r="KX61" s="255">
        <v>71096.435558390018</v>
      </c>
      <c r="KY61" s="255">
        <v>1136.2292640000001</v>
      </c>
      <c r="KZ61" s="292">
        <v>1</v>
      </c>
      <c r="LA61" s="255">
        <v>591569.08950464148</v>
      </c>
      <c r="LB61" s="119">
        <v>662665.52506303147</v>
      </c>
      <c r="LC61" s="295">
        <v>757.48617600000011</v>
      </c>
      <c r="LD61" s="189">
        <v>-1.1133550656823029E-2</v>
      </c>
      <c r="LE61" s="189">
        <v>-1.1071802054562263E-2</v>
      </c>
      <c r="LF61" s="263">
        <v>55924.94091165837</v>
      </c>
      <c r="LG61" s="263">
        <v>1136.2292640000001</v>
      </c>
      <c r="LH61" s="296">
        <v>2</v>
      </c>
      <c r="LI61" s="263">
        <v>591569.08950464148</v>
      </c>
      <c r="LJ61" s="117">
        <v>647494.03041629982</v>
      </c>
      <c r="LK61" s="146">
        <v>757.48617600000011</v>
      </c>
      <c r="LL61" s="256">
        <v>-5.5954605822861513E-2</v>
      </c>
      <c r="LM61" s="256">
        <v>-5.4417941164359274E-2</v>
      </c>
      <c r="LN61" s="255">
        <v>67690.676697080402</v>
      </c>
      <c r="LO61" s="255">
        <v>1136.2292640000001</v>
      </c>
      <c r="LP61" s="292">
        <v>1</v>
      </c>
      <c r="LQ61" s="255">
        <v>591569.08950464148</v>
      </c>
      <c r="LR61" s="119">
        <v>659259.76620172185</v>
      </c>
      <c r="LS61" s="295">
        <v>757.48617600000011</v>
      </c>
      <c r="LT61" s="189">
        <v>5.9589019413408377E-4</v>
      </c>
      <c r="LU61" s="189">
        <v>5.9606777196630212E-4</v>
      </c>
      <c r="LV61" s="263">
        <v>70817.528990166218</v>
      </c>
      <c r="LW61" s="263">
        <v>1136.2292640000001</v>
      </c>
      <c r="LX61" s="296">
        <v>1</v>
      </c>
      <c r="LY61" s="263">
        <v>175488.23517577132</v>
      </c>
      <c r="LZ61" s="117">
        <v>246305.76416593755</v>
      </c>
      <c r="MA61" s="146">
        <v>757.48617600000011</v>
      </c>
      <c r="MB61" s="256">
        <v>-5.720426874488644E-2</v>
      </c>
      <c r="MC61" s="256">
        <v>-5.5598861972861235E-2</v>
      </c>
      <c r="MD61" s="255">
        <v>38295.933093278385</v>
      </c>
      <c r="ME61" s="255">
        <v>1136.2292640000001</v>
      </c>
      <c r="MF61" s="292">
        <v>2</v>
      </c>
      <c r="MG61" s="255">
        <v>591569.08950464148</v>
      </c>
      <c r="MH61" s="119">
        <v>629865.02259791992</v>
      </c>
      <c r="MI61" s="295">
        <v>757.48617600000011</v>
      </c>
      <c r="MJ61" s="189">
        <v>4.5434214470045739E-2</v>
      </c>
      <c r="MK61" s="189">
        <v>4.6482158966034692E-2</v>
      </c>
      <c r="ML61" s="263">
        <v>79217.499179841441</v>
      </c>
      <c r="MM61" s="263">
        <v>1136.2292640000001</v>
      </c>
      <c r="MN61" s="296">
        <v>1</v>
      </c>
      <c r="MO61" s="263">
        <v>591569.08950464148</v>
      </c>
      <c r="MP61" s="117">
        <v>670786.58868448297</v>
      </c>
      <c r="MQ61" s="146">
        <v>757.48617600000011</v>
      </c>
      <c r="MR61" s="256">
        <v>-3.7140137768042231E-2</v>
      </c>
      <c r="MS61" s="256">
        <v>-3.6458902611489763E-2</v>
      </c>
      <c r="MT61" s="255">
        <v>51923.558199342267</v>
      </c>
      <c r="MU61" s="255">
        <v>1136.2292640000001</v>
      </c>
      <c r="MV61" s="292">
        <v>2</v>
      </c>
      <c r="MW61" s="255">
        <v>431199.21008832648</v>
      </c>
      <c r="MX61" s="119">
        <v>483122.76828766876</v>
      </c>
      <c r="MY61" s="295">
        <v>757.48617600000011</v>
      </c>
      <c r="MZ61" s="189">
        <v>5.6018601493805055E-3</v>
      </c>
      <c r="NA61" s="189">
        <v>5.6175799075348642E-3</v>
      </c>
      <c r="NB61" s="263">
        <v>52156.698868299216</v>
      </c>
      <c r="NC61" s="263">
        <v>1136.2292640000001</v>
      </c>
      <c r="ND61" s="296">
        <v>1</v>
      </c>
      <c r="NE61" s="263">
        <v>591569.08950464148</v>
      </c>
      <c r="NF61" s="117">
        <v>643725.78837294073</v>
      </c>
      <c r="NG61" s="146">
        <v>757.48617600000011</v>
      </c>
      <c r="NH61" s="256">
        <v>8.2118189275482048E-2</v>
      </c>
      <c r="NI61" s="256">
        <v>8.5584106646785285E-2</v>
      </c>
      <c r="NJ61" s="255">
        <v>68727.460111400287</v>
      </c>
      <c r="NK61" s="255">
        <v>1136.2292640000001</v>
      </c>
      <c r="NL61" s="292">
        <v>1</v>
      </c>
      <c r="NM61" s="255">
        <v>53429.932660760249</v>
      </c>
      <c r="NN61" s="119">
        <v>122157.39277216053</v>
      </c>
      <c r="NO61" s="295">
        <v>757.48617600000011</v>
      </c>
      <c r="NP61" s="189">
        <v>-4.2486569906298122E-2</v>
      </c>
      <c r="NQ61" s="189">
        <v>-4.1596663118866561E-2</v>
      </c>
      <c r="NR61" s="263">
        <v>58295.226553377994</v>
      </c>
      <c r="NS61" s="263">
        <v>1136.2292640000001</v>
      </c>
      <c r="NT61" s="296">
        <v>2</v>
      </c>
      <c r="NU61" s="263">
        <v>591569.08950464148</v>
      </c>
      <c r="NV61" s="117">
        <v>649864.31605801953</v>
      </c>
      <c r="NW61" s="146">
        <v>757.48617600000011</v>
      </c>
      <c r="NX61" s="256">
        <v>2.3382494254291095E-2</v>
      </c>
      <c r="NY61" s="256">
        <v>2.3658007981643303E-2</v>
      </c>
      <c r="NZ61" s="255">
        <v>46210.171755137009</v>
      </c>
      <c r="OA61" s="255">
        <v>1136.2292640000001</v>
      </c>
      <c r="OB61" s="292">
        <v>2</v>
      </c>
      <c r="OC61" s="255">
        <v>591569.08950464148</v>
      </c>
      <c r="OD61" s="119">
        <v>637779.26125977852</v>
      </c>
      <c r="OE61" s="295">
        <v>757.48617600000011</v>
      </c>
      <c r="OF61" s="189">
        <v>-5.3199937548660613E-2</v>
      </c>
      <c r="OG61" s="189">
        <v>-5.1809585338102981E-2</v>
      </c>
      <c r="OH61" s="263">
        <v>57922.451274561688</v>
      </c>
      <c r="OI61" s="263">
        <v>1136.2292640000001</v>
      </c>
      <c r="OJ61" s="296">
        <v>2</v>
      </c>
      <c r="OK61" s="263">
        <v>591569.08950464148</v>
      </c>
      <c r="OL61" s="117">
        <v>649491.54077920318</v>
      </c>
      <c r="OM61" s="146">
        <v>757.48617600000011</v>
      </c>
      <c r="ON61" s="256">
        <v>0.1153504305365225</v>
      </c>
      <c r="OO61" s="256">
        <v>0.12226664517452868</v>
      </c>
      <c r="OP61" s="255">
        <v>53247.599582823816</v>
      </c>
      <c r="OQ61" s="255">
        <v>1136.2292640000001</v>
      </c>
      <c r="OR61" s="292">
        <v>1</v>
      </c>
      <c r="OS61" s="255">
        <v>193913.07750041355</v>
      </c>
      <c r="OT61" s="119">
        <v>247160.67708323736</v>
      </c>
      <c r="OU61" s="295">
        <v>757.48617600000011</v>
      </c>
      <c r="OV61" s="189">
        <v>0.10249475374420153</v>
      </c>
      <c r="OW61" s="189">
        <v>0.10793148940255715</v>
      </c>
      <c r="OX61" s="263">
        <v>42251.047803916197</v>
      </c>
      <c r="OY61" s="263">
        <v>1136.2292640000001</v>
      </c>
      <c r="OZ61" s="296">
        <v>1</v>
      </c>
      <c r="PA61" s="263">
        <v>591569.08950464148</v>
      </c>
      <c r="PB61" s="117">
        <v>633820.13730855763</v>
      </c>
      <c r="PC61" s="146">
        <v>757.48617600000011</v>
      </c>
      <c r="PD61" s="256">
        <v>-1.8562421975816836E-2</v>
      </c>
      <c r="PE61" s="256">
        <v>-1.83912012813644E-2</v>
      </c>
      <c r="PF61" s="255">
        <v>66050.560112364707</v>
      </c>
      <c r="PG61" s="255">
        <v>1136.2292640000001</v>
      </c>
      <c r="PH61" s="292">
        <v>1</v>
      </c>
      <c r="PI61" s="255">
        <v>221890.82646012632</v>
      </c>
      <c r="PJ61" s="119">
        <v>287941.38657249103</v>
      </c>
      <c r="PK61" s="295">
        <v>757.48617600000011</v>
      </c>
      <c r="PL61" s="189">
        <v>6.4089325359328014E-2</v>
      </c>
      <c r="PM61" s="189">
        <v>6.6187632101414318E-2</v>
      </c>
      <c r="PN61" s="263">
        <v>66208.28511032759</v>
      </c>
      <c r="PO61" s="263">
        <v>1136.2292640000001</v>
      </c>
      <c r="PP61" s="296">
        <v>1</v>
      </c>
      <c r="PQ61" s="263">
        <v>83301.011852350101</v>
      </c>
      <c r="PR61" s="117">
        <v>149509.29696267768</v>
      </c>
      <c r="PS61" s="146">
        <v>757.48617600000011</v>
      </c>
      <c r="PT61" s="256">
        <v>2.2680777980372192E-2</v>
      </c>
      <c r="PU61" s="256">
        <v>2.2939942467108843E-2</v>
      </c>
      <c r="PV61" s="255">
        <v>53792.681273660579</v>
      </c>
      <c r="PW61" s="255">
        <v>1136.2292640000001</v>
      </c>
      <c r="PX61" s="292">
        <v>1</v>
      </c>
      <c r="PY61" s="255">
        <v>196106.75816340715</v>
      </c>
      <c r="PZ61" s="119">
        <v>249899.43943706772</v>
      </c>
      <c r="QA61" s="295">
        <v>757.48617600000011</v>
      </c>
      <c r="QB61" s="189">
        <v>1.9324126521677244E-2</v>
      </c>
      <c r="QC61" s="189">
        <v>1.9512045962510216E-2</v>
      </c>
      <c r="QD61" s="263">
        <v>54545.144830949102</v>
      </c>
      <c r="QE61" s="263">
        <v>1136.2292640000001</v>
      </c>
      <c r="QF61" s="296">
        <v>1</v>
      </c>
      <c r="QG61" s="263">
        <v>275476.63092076161</v>
      </c>
      <c r="QH61" s="117">
        <v>330021.77575171069</v>
      </c>
      <c r="QI61" s="146">
        <v>757.48617600000011</v>
      </c>
      <c r="QJ61" s="256">
        <v>-4.126905747702618E-2</v>
      </c>
      <c r="QK61" s="256">
        <v>-4.0429084517457081E-2</v>
      </c>
      <c r="QL61" s="255">
        <v>61953.243689264324</v>
      </c>
      <c r="QM61" s="255">
        <v>1136.2292640000001</v>
      </c>
      <c r="QN61" s="292">
        <v>1</v>
      </c>
      <c r="QO61" s="255">
        <v>591569.08950464148</v>
      </c>
      <c r="QP61" s="119">
        <v>653522.33319390577</v>
      </c>
      <c r="QQ61" s="295">
        <v>757.48617600000011</v>
      </c>
      <c r="QR61" s="189">
        <v>0.10191388536179719</v>
      </c>
      <c r="QS61" s="189">
        <v>0.10728811390682491</v>
      </c>
      <c r="QT61" s="263">
        <v>63307.193078623044</v>
      </c>
      <c r="QU61" s="263">
        <v>1136.2292640000001</v>
      </c>
      <c r="QV61" s="296">
        <v>2</v>
      </c>
      <c r="QW61" s="263">
        <v>591569.08950464148</v>
      </c>
      <c r="QX61" s="117">
        <v>654876.28258326452</v>
      </c>
      <c r="QY61" s="146">
        <v>757.48617600000011</v>
      </c>
      <c r="QZ61" s="256">
        <v>6.8584738642806842E-2</v>
      </c>
      <c r="RA61" s="256">
        <v>7.0991375461501915E-2</v>
      </c>
      <c r="RB61" s="255">
        <v>46728.552693447797</v>
      </c>
      <c r="RC61" s="255">
        <v>1136.2292640000001</v>
      </c>
      <c r="RD61" s="292">
        <v>3</v>
      </c>
      <c r="RE61" s="255">
        <v>168239.86895474757</v>
      </c>
      <c r="RF61" s="119">
        <v>214968.42164819536</v>
      </c>
      <c r="RG61" s="295">
        <v>757.48617600000011</v>
      </c>
      <c r="RH61" s="189">
        <v>-4.0207491130292067E-2</v>
      </c>
      <c r="RI61" s="189">
        <v>-3.9409895453582644E-2</v>
      </c>
      <c r="RJ61" s="263">
        <v>59619.39004301645</v>
      </c>
      <c r="RK61" s="263">
        <v>1136.2292640000001</v>
      </c>
      <c r="RL61" s="296">
        <v>1</v>
      </c>
      <c r="RM61" s="263">
        <v>172017.49966039913</v>
      </c>
      <c r="RN61" s="117">
        <v>231636.88970341557</v>
      </c>
      <c r="RO61" s="146">
        <v>757.48617600000011</v>
      </c>
      <c r="RP61" s="256">
        <v>2.2310267543063058E-2</v>
      </c>
      <c r="RQ61" s="256">
        <v>2.2561002746580128E-2</v>
      </c>
      <c r="RR61" s="255">
        <v>54060.69781004134</v>
      </c>
      <c r="RS61" s="255">
        <v>1136.2292640000001</v>
      </c>
      <c r="RT61" s="292">
        <v>2</v>
      </c>
      <c r="RU61" s="255">
        <v>591569.08950464148</v>
      </c>
      <c r="RV61" s="119">
        <v>645629.78731468285</v>
      </c>
      <c r="RW61" s="295">
        <v>757.48617600000011</v>
      </c>
      <c r="RX61" s="189">
        <v>3.3925723183559367E-2</v>
      </c>
      <c r="RY61" s="189">
        <v>3.4507763931046043E-2</v>
      </c>
      <c r="RZ61" s="263">
        <v>62521.763564916895</v>
      </c>
      <c r="SA61" s="263">
        <v>1136.2292640000001</v>
      </c>
      <c r="SB61" s="296">
        <v>1</v>
      </c>
      <c r="SC61" s="263">
        <v>591569.08950464148</v>
      </c>
      <c r="SD61" s="117">
        <v>654090.85306955839</v>
      </c>
      <c r="SE61" s="146">
        <v>757.48617600000011</v>
      </c>
      <c r="SF61" s="256">
        <v>1.0962815197772183E-2</v>
      </c>
      <c r="SG61" s="256">
        <v>1.1023127050708181E-2</v>
      </c>
      <c r="SH61" s="255">
        <v>47838.528663019802</v>
      </c>
      <c r="SI61" s="255">
        <v>1136.2292640000001</v>
      </c>
      <c r="SJ61" s="292">
        <v>1</v>
      </c>
      <c r="SK61" s="255">
        <v>81415.398484488614</v>
      </c>
      <c r="SL61" s="119">
        <v>129253.92714750842</v>
      </c>
      <c r="SM61" s="295">
        <v>757.48617600000011</v>
      </c>
      <c r="SN61" s="189">
        <v>-3.8702605285196229E-2</v>
      </c>
      <c r="SO61" s="189">
        <v>-3.7963228741202615E-2</v>
      </c>
      <c r="SP61" s="263">
        <v>34265.242356210954</v>
      </c>
      <c r="SQ61" s="263">
        <v>1136.2292640000001</v>
      </c>
      <c r="SR61" s="296">
        <v>1</v>
      </c>
      <c r="SS61" s="263">
        <v>196106.75816340715</v>
      </c>
      <c r="ST61" s="117">
        <v>230372.0005196181</v>
      </c>
      <c r="SU61" s="146">
        <v>757.48617600000011</v>
      </c>
      <c r="SV61" s="256">
        <v>-1.613720437711216E-2</v>
      </c>
      <c r="SW61" s="256">
        <v>-1.6007697257967135E-2</v>
      </c>
      <c r="SX61" s="255">
        <v>39478.465925691256</v>
      </c>
      <c r="SY61" s="255">
        <v>1136.2292640000001</v>
      </c>
      <c r="SZ61" s="292">
        <v>1</v>
      </c>
      <c r="TA61" s="255">
        <v>591569.08950464148</v>
      </c>
      <c r="TB61" s="119">
        <v>631047.55543033278</v>
      </c>
      <c r="TC61" s="295">
        <v>757.48617600000011</v>
      </c>
      <c r="TD61" s="189">
        <v>2.36150922540928E-2</v>
      </c>
      <c r="TE61" s="189">
        <v>2.3896136479813368E-2</v>
      </c>
      <c r="TF61" s="263">
        <v>54881.374280468153</v>
      </c>
      <c r="TG61" s="263">
        <v>1136.2292640000001</v>
      </c>
      <c r="TH61" s="296">
        <v>1</v>
      </c>
      <c r="TI61" s="263">
        <v>591569.08950464148</v>
      </c>
      <c r="TJ61" s="117">
        <v>646450.46378510958</v>
      </c>
      <c r="TK61" s="146">
        <v>757.48617600000011</v>
      </c>
      <c r="TL61" s="256">
        <v>2.5380999736434155E-2</v>
      </c>
      <c r="TM61" s="256">
        <v>2.570583974234375E-2</v>
      </c>
      <c r="TN61" s="255">
        <v>67923.307982558297</v>
      </c>
      <c r="TO61" s="255">
        <v>1136.2292640000001</v>
      </c>
      <c r="TP61" s="292">
        <v>2</v>
      </c>
      <c r="TQ61" s="255">
        <v>591569.08950464148</v>
      </c>
      <c r="TR61" s="119">
        <v>659492.39748719975</v>
      </c>
      <c r="TS61" s="295">
        <v>757.48617600000011</v>
      </c>
      <c r="TT61" s="189">
        <v>-3.1339497720888745E-2</v>
      </c>
      <c r="TU61" s="189">
        <v>-3.0853505807564408E-2</v>
      </c>
      <c r="TV61" s="263">
        <v>84105.60263216251</v>
      </c>
      <c r="TW61" s="263">
        <v>1136.2292640000001</v>
      </c>
      <c r="TX61" s="296">
        <v>1</v>
      </c>
      <c r="TY61" s="263">
        <v>591569.08950464148</v>
      </c>
      <c r="TZ61" s="117">
        <v>675674.69213680399</v>
      </c>
      <c r="UA61" s="146">
        <v>757.48617600000011</v>
      </c>
      <c r="UB61" s="256">
        <v>-5.1329946445175509E-2</v>
      </c>
      <c r="UC61" s="256">
        <v>-5.0034818816649174E-2</v>
      </c>
      <c r="UD61" s="255">
        <v>45170.308017292533</v>
      </c>
      <c r="UE61" s="255">
        <v>1136.2292640000001</v>
      </c>
      <c r="UF61" s="292">
        <v>2</v>
      </c>
      <c r="UG61" s="255">
        <v>269569.54733078956</v>
      </c>
      <c r="UH61" s="119">
        <v>314739.85534808208</v>
      </c>
      <c r="UI61" s="295">
        <v>757.48617600000011</v>
      </c>
      <c r="UJ61" s="189">
        <v>-3.4925676562981553E-2</v>
      </c>
      <c r="UK61" s="189">
        <v>-3.432281396203829E-2</v>
      </c>
      <c r="UL61" s="263">
        <v>49565.879567412725</v>
      </c>
      <c r="UM61" s="263">
        <v>1136.2292640000001</v>
      </c>
      <c r="UN61" s="296">
        <v>1</v>
      </c>
      <c r="UO61" s="263">
        <v>176786.67138967276</v>
      </c>
      <c r="UP61" s="117">
        <v>226352.55095708548</v>
      </c>
      <c r="UQ61" s="146">
        <v>757.48617600000011</v>
      </c>
      <c r="UR61" s="256">
        <v>5.3394501891323963E-2</v>
      </c>
      <c r="US61" s="256">
        <v>5.4845701670775737E-2</v>
      </c>
      <c r="UT61" s="255">
        <v>63301.143257042633</v>
      </c>
      <c r="UU61" s="255">
        <v>1136.2292640000001</v>
      </c>
      <c r="UV61" s="292">
        <v>1</v>
      </c>
      <c r="UW61" s="255">
        <v>591569.08950464148</v>
      </c>
      <c r="UX61" s="119">
        <v>654870.23276168411</v>
      </c>
      <c r="UY61" s="295">
        <v>757.48617600000011</v>
      </c>
      <c r="UZ61" s="189">
        <v>-3.7208430986697079E-2</v>
      </c>
      <c r="VA61" s="189">
        <v>-3.652470368742744E-2</v>
      </c>
      <c r="VB61" s="263">
        <v>57767.490224696834</v>
      </c>
      <c r="VC61" s="263">
        <v>1136.2292640000001</v>
      </c>
      <c r="VD61" s="296">
        <v>1</v>
      </c>
      <c r="VE61" s="263">
        <v>175488.23517577132</v>
      </c>
      <c r="VF61" s="117">
        <v>233255.72540046816</v>
      </c>
      <c r="VG61" s="146">
        <v>757.48617600000011</v>
      </c>
      <c r="VH61" s="256">
        <v>-0.11344773016801743</v>
      </c>
      <c r="VI61" s="256">
        <v>-0.10724914087094284</v>
      </c>
      <c r="VJ61" s="255">
        <v>55491.697670932808</v>
      </c>
      <c r="VK61" s="255">
        <v>1136.2292640000001</v>
      </c>
      <c r="VL61" s="292">
        <v>1</v>
      </c>
      <c r="VM61" s="255">
        <v>591569.08950464148</v>
      </c>
      <c r="VN61" s="119">
        <v>647060.78717557434</v>
      </c>
      <c r="VO61" s="295">
        <v>757.48617600000011</v>
      </c>
      <c r="VP61" s="189">
        <v>6.031825909153106E-2</v>
      </c>
      <c r="VQ61" s="189">
        <v>6.2174539461824052E-2</v>
      </c>
      <c r="VR61" s="263">
        <v>52746.054192449352</v>
      </c>
      <c r="VS61" s="263">
        <v>1136.2292640000001</v>
      </c>
      <c r="VT61" s="296">
        <v>2</v>
      </c>
      <c r="VU61" s="263">
        <v>591569.08950464148</v>
      </c>
      <c r="VV61" s="117">
        <v>644315.1436970908</v>
      </c>
      <c r="VW61" s="146">
        <v>757.48617600000011</v>
      </c>
      <c r="VX61" s="256">
        <v>8.1094279250626261E-2</v>
      </c>
      <c r="VY61" s="256">
        <v>8.447313506169829E-2</v>
      </c>
      <c r="VZ61" s="255">
        <v>68144.494267229587</v>
      </c>
      <c r="WA61" s="255">
        <v>1136.2292640000001</v>
      </c>
      <c r="WB61" s="292">
        <v>2</v>
      </c>
      <c r="WC61" s="255">
        <v>247742.59384417461</v>
      </c>
      <c r="WD61" s="119">
        <v>315887.08811140421</v>
      </c>
      <c r="WE61" s="295">
        <v>757.48617600000011</v>
      </c>
      <c r="WF61" s="189">
        <v>-2.1863834315112577E-2</v>
      </c>
      <c r="WG61" s="189">
        <v>-2.1626553127966242E-2</v>
      </c>
      <c r="WH61" s="263">
        <v>53823.142702007848</v>
      </c>
      <c r="WI61" s="263">
        <v>1136.2292640000001</v>
      </c>
      <c r="WJ61" s="296">
        <v>2</v>
      </c>
      <c r="WK61" s="263">
        <v>591569.08950464148</v>
      </c>
      <c r="WL61" s="117">
        <v>645392.23220664938</v>
      </c>
      <c r="WM61" s="146">
        <v>757.48617600000011</v>
      </c>
      <c r="WN61" s="256">
        <v>2.1540087311321277E-3</v>
      </c>
      <c r="WO61" s="256">
        <v>2.1563302745146729E-3</v>
      </c>
      <c r="WP61" s="255">
        <v>28416.359598624178</v>
      </c>
      <c r="WQ61" s="255">
        <v>1136.2292640000001</v>
      </c>
      <c r="WR61" s="292">
        <v>2</v>
      </c>
      <c r="WS61" s="255">
        <v>591569.08950464148</v>
      </c>
      <c r="WT61" s="119">
        <v>619985.44910326565</v>
      </c>
      <c r="WU61" s="295">
        <v>757.48617600000011</v>
      </c>
      <c r="WV61" s="189">
        <v>-2.6030888496707729E-2</v>
      </c>
      <c r="WW61" s="189">
        <v>-2.5695005672656923E-2</v>
      </c>
      <c r="WX61" s="263">
        <v>37181.808723713875</v>
      </c>
      <c r="WY61" s="263">
        <v>1136.2292640000001</v>
      </c>
      <c r="WZ61" s="296">
        <v>1</v>
      </c>
      <c r="XA61" s="263">
        <v>64863.370066682066</v>
      </c>
      <c r="XB61" s="117">
        <v>102045.17879039593</v>
      </c>
      <c r="XC61" s="146">
        <v>757.48617600000011</v>
      </c>
      <c r="XD61" s="256">
        <v>-2.5077702421753726E-2</v>
      </c>
      <c r="XE61" s="256">
        <v>-2.476586896957067E-2</v>
      </c>
      <c r="XF61" s="255">
        <v>53416.312897305514</v>
      </c>
      <c r="XG61" s="255">
        <v>1136.2292640000001</v>
      </c>
      <c r="XH61" s="292">
        <v>2</v>
      </c>
      <c r="XI61" s="255">
        <v>591569.08950464148</v>
      </c>
      <c r="XJ61" s="119">
        <v>644985.40240194695</v>
      </c>
      <c r="XK61" s="295">
        <v>757.48617600000011</v>
      </c>
      <c r="XL61" s="189">
        <v>2.3869867480919228E-2</v>
      </c>
      <c r="XM61" s="189">
        <v>2.4157033083816337E-2</v>
      </c>
      <c r="XN61" s="263">
        <v>65341.02066313813</v>
      </c>
      <c r="XO61" s="263">
        <v>1136.2292640000001</v>
      </c>
      <c r="XP61" s="296">
        <v>1</v>
      </c>
      <c r="XQ61" s="263">
        <v>176786.67138967276</v>
      </c>
      <c r="XR61" s="117">
        <v>242127.69205281089</v>
      </c>
      <c r="XS61" s="146">
        <v>757.48617600000011</v>
      </c>
      <c r="XT61" s="256">
        <v>-8.39789473080986E-2</v>
      </c>
      <c r="XU61" s="256">
        <v>-8.0549387198161515E-2</v>
      </c>
      <c r="XV61" s="255">
        <v>44159.807636013029</v>
      </c>
      <c r="XW61" s="255">
        <v>1136.2292640000001</v>
      </c>
      <c r="XX61" s="292">
        <v>2</v>
      </c>
      <c r="XY61" s="255">
        <v>591569.08950464148</v>
      </c>
      <c r="XZ61" s="119">
        <v>635728.8971406545</v>
      </c>
      <c r="YA61" s="295">
        <v>757.48617600000011</v>
      </c>
      <c r="YB61" s="189">
        <v>1.7006693252048656E-2</v>
      </c>
      <c r="YC61" s="189">
        <v>1.7152130358037088E-2</v>
      </c>
      <c r="YD61" s="263">
        <v>35996.867818142986</v>
      </c>
      <c r="YE61" s="263">
        <v>1136.2292640000001</v>
      </c>
      <c r="YF61" s="296">
        <v>2</v>
      </c>
      <c r="YG61" s="263">
        <v>193913.07750041355</v>
      </c>
      <c r="YH61" s="117">
        <v>229909.94531855654</v>
      </c>
      <c r="YI61" s="146">
        <v>757.48617600000011</v>
      </c>
      <c r="YJ61" s="256">
        <v>-9.1329521607629791E-2</v>
      </c>
      <c r="YK61" s="256">
        <v>-8.7283098600287268E-2</v>
      </c>
      <c r="YL61" s="255">
        <v>47801.331222671644</v>
      </c>
      <c r="YM61" s="255">
        <v>1136.2292640000001</v>
      </c>
      <c r="YN61" s="292">
        <v>1</v>
      </c>
      <c r="YO61" s="255">
        <v>591569.08950464148</v>
      </c>
      <c r="YP61" s="119">
        <v>639370.42072731315</v>
      </c>
      <c r="YQ61" s="295">
        <v>757.48617600000011</v>
      </c>
      <c r="YR61" s="189">
        <v>4.4476281572428345E-3</v>
      </c>
      <c r="YS61" s="189">
        <v>4.4575335350567347E-3</v>
      </c>
      <c r="YT61" s="263">
        <v>49874.611266572836</v>
      </c>
      <c r="YU61" s="263">
        <v>1136.2292640000001</v>
      </c>
      <c r="YV61" s="296">
        <v>2</v>
      </c>
      <c r="YW61" s="263">
        <v>591569.08950464148</v>
      </c>
      <c r="YX61" s="117">
        <v>641443.70077121432</v>
      </c>
      <c r="YY61" s="146">
        <v>757.48617600000011</v>
      </c>
      <c r="YZ61" s="256">
        <v>-0.10226586194977241</v>
      </c>
      <c r="ZA61" s="256">
        <v>-9.7210497617032487E-2</v>
      </c>
      <c r="ZB61" s="255">
        <v>57384.905513292731</v>
      </c>
      <c r="ZC61" s="255">
        <v>1136.2292640000001</v>
      </c>
      <c r="ZD61" s="292">
        <v>1</v>
      </c>
      <c r="ZE61" s="255">
        <v>591569.08950464148</v>
      </c>
      <c r="ZF61" s="119">
        <v>648953.99501793424</v>
      </c>
      <c r="ZG61" s="295">
        <v>757.48617600000011</v>
      </c>
      <c r="ZH61" s="189">
        <v>0.11634594552138805</v>
      </c>
      <c r="ZI61" s="189">
        <v>0.12338443473262672</v>
      </c>
      <c r="ZJ61" s="263">
        <v>62596.332400334039</v>
      </c>
      <c r="ZK61" s="263">
        <v>1136.2292640000001</v>
      </c>
      <c r="ZL61" s="296">
        <v>1</v>
      </c>
      <c r="ZM61" s="263">
        <v>233689.81258530673</v>
      </c>
      <c r="ZN61" s="117">
        <v>296286.14498564077</v>
      </c>
      <c r="ZO61" s="146">
        <v>757.48617600000011</v>
      </c>
      <c r="ZP61" s="256">
        <v>-3.9501359580513845E-2</v>
      </c>
      <c r="ZQ61" s="256">
        <v>-3.8731352932411367E-2</v>
      </c>
      <c r="ZR61" s="255">
        <v>44585.926309483599</v>
      </c>
      <c r="ZS61" s="255">
        <v>1136.2292640000001</v>
      </c>
      <c r="ZT61" s="292">
        <v>1</v>
      </c>
      <c r="ZU61" s="255">
        <v>591569.08950464148</v>
      </c>
      <c r="ZV61" s="119">
        <v>636155.01581412507</v>
      </c>
      <c r="ZW61" s="295">
        <v>757.48617600000011</v>
      </c>
      <c r="ZX61" s="189">
        <v>8.6220318016854355E-2</v>
      </c>
      <c r="ZY61" s="189">
        <v>9.0046458725693945E-2</v>
      </c>
      <c r="ZZ61" s="263">
        <v>61797.626862538957</v>
      </c>
      <c r="AAA61" s="263">
        <v>1136.2292640000001</v>
      </c>
      <c r="AAB61" s="296">
        <v>1</v>
      </c>
      <c r="AAC61" s="263">
        <v>203509.58802763594</v>
      </c>
      <c r="AAD61" s="117">
        <v>265307.21489017492</v>
      </c>
      <c r="AAE61" s="146">
        <v>757.48617600000011</v>
      </c>
      <c r="AAF61" s="256">
        <v>3.0020923991452217E-2</v>
      </c>
      <c r="AAG61" s="256">
        <v>3.0476095400952197E-2</v>
      </c>
      <c r="AAH61" s="255">
        <v>76594.794811447995</v>
      </c>
      <c r="AAI61" s="255">
        <v>1136.2292640000001</v>
      </c>
      <c r="AAJ61" s="292">
        <v>1</v>
      </c>
      <c r="AAK61" s="255">
        <v>591569.08950464148</v>
      </c>
      <c r="AAL61" s="119">
        <v>668163.88431608945</v>
      </c>
      <c r="AAM61" s="295">
        <v>757.48617600000011</v>
      </c>
      <c r="AAN61" s="189">
        <v>2.8185414549610037E-2</v>
      </c>
      <c r="AAO61" s="189">
        <v>2.8586381622544454E-2</v>
      </c>
      <c r="AAP61" s="263">
        <v>45660.056777531718</v>
      </c>
      <c r="AAQ61" s="263">
        <v>1136.2292640000001</v>
      </c>
      <c r="AAR61" s="296">
        <v>2</v>
      </c>
      <c r="AAS61" s="263">
        <v>591569.08950464148</v>
      </c>
      <c r="AAT61" s="117">
        <v>637229.14628217323</v>
      </c>
      <c r="AAU61" s="146">
        <v>757.48617600000011</v>
      </c>
      <c r="AAV61" s="256">
        <v>-4.0860943657270781E-3</v>
      </c>
      <c r="AAW61" s="256">
        <v>-4.0777576408911331E-3</v>
      </c>
      <c r="AAX61" s="255">
        <v>42533.908068824247</v>
      </c>
      <c r="AAY61" s="255">
        <v>1136.2292640000001</v>
      </c>
      <c r="AAZ61" s="292">
        <v>2</v>
      </c>
      <c r="ABA61" s="255">
        <v>591569.08950464148</v>
      </c>
      <c r="ABB61" s="119">
        <v>634102.99757346569</v>
      </c>
      <c r="ABC61" s="295">
        <v>757.48617600000011</v>
      </c>
      <c r="ABD61" s="189">
        <v>-4.8041007416303877E-2</v>
      </c>
      <c r="ABE61" s="189">
        <v>-4.6905297675107427E-2</v>
      </c>
      <c r="ABF61" s="263">
        <v>55301.627230433187</v>
      </c>
      <c r="ABG61" s="263">
        <v>1136.2292640000001</v>
      </c>
      <c r="ABH61" s="296">
        <v>2</v>
      </c>
      <c r="ABI61" s="263">
        <v>591569.08950464148</v>
      </c>
      <c r="ABJ61" s="117">
        <v>646870.71673507465</v>
      </c>
      <c r="ABK61" s="146">
        <v>757.48617600000011</v>
      </c>
      <c r="ABL61" s="256">
        <v>-2.5398885588425398E-2</v>
      </c>
      <c r="ABM61" s="256">
        <v>-2.5079047459499515E-2</v>
      </c>
      <c r="ABN61" s="255">
        <v>52216.679036330934</v>
      </c>
      <c r="ABO61" s="255">
        <v>1136.2292640000001</v>
      </c>
      <c r="ABP61" s="292">
        <v>1</v>
      </c>
      <c r="ABQ61" s="255">
        <v>591569.08950464148</v>
      </c>
      <c r="ABR61" s="119">
        <v>643785.76854097238</v>
      </c>
      <c r="ABS61" s="295">
        <v>757.48617600000011</v>
      </c>
      <c r="ABT61" s="189">
        <v>-4.210232647801853E-2</v>
      </c>
      <c r="ABU61" s="189">
        <v>-4.1228332175188287E-2</v>
      </c>
      <c r="ABV61" s="263">
        <v>96558.768260277648</v>
      </c>
      <c r="ABW61" s="263">
        <v>1136.2292640000001</v>
      </c>
      <c r="ABX61" s="296">
        <v>2</v>
      </c>
      <c r="ABY61" s="263">
        <v>211984.17018919421</v>
      </c>
      <c r="ABZ61" s="117">
        <v>308542.93844947184</v>
      </c>
      <c r="ACA61" s="146">
        <v>757.48617600000011</v>
      </c>
      <c r="ACB61" s="256">
        <v>-6.4495243246634318E-2</v>
      </c>
      <c r="ACC61" s="256">
        <v>-6.2459426099276572E-2</v>
      </c>
      <c r="ACD61" s="255">
        <v>47869.157376976145</v>
      </c>
      <c r="ACE61" s="255">
        <v>1136.2292640000001</v>
      </c>
      <c r="ACF61" s="292">
        <v>2</v>
      </c>
      <c r="ACG61" s="255">
        <v>591569.08950464148</v>
      </c>
      <c r="ACH61" s="119">
        <v>639438.24688161758</v>
      </c>
      <c r="ACI61" s="295">
        <v>757.48617600000011</v>
      </c>
      <c r="ACJ61" s="189">
        <v>-9.3315210782855054E-3</v>
      </c>
      <c r="ACK61" s="189">
        <v>-9.288117547375796E-3</v>
      </c>
      <c r="ACL61" s="263">
        <v>79901.636705087702</v>
      </c>
      <c r="ACM61" s="263">
        <v>1136.2292640000001</v>
      </c>
      <c r="ACN61" s="296">
        <v>1</v>
      </c>
      <c r="ACO61" s="263">
        <v>591569.08950464148</v>
      </c>
      <c r="ACP61" s="117">
        <v>671470.72620972921</v>
      </c>
      <c r="ACQ61" s="146">
        <v>757.48617600000011</v>
      </c>
      <c r="ACR61" s="256">
        <v>5.6380662008563148E-3</v>
      </c>
      <c r="ACS61" s="256">
        <v>5.6539900085270656E-3</v>
      </c>
      <c r="ACT61" s="255">
        <v>64070.317733394098</v>
      </c>
      <c r="ACU61" s="255">
        <v>1136.2292640000001</v>
      </c>
      <c r="ACV61" s="292">
        <v>2</v>
      </c>
      <c r="ACW61" s="255">
        <v>591569.08950464148</v>
      </c>
      <c r="ACX61" s="119">
        <v>655639.40723803558</v>
      </c>
      <c r="ACY61" s="295">
        <v>757.48617600000011</v>
      </c>
      <c r="ACZ61" s="189">
        <v>5.1868163080788753E-2</v>
      </c>
      <c r="ADA61" s="189">
        <v>5.3236877854645481E-2</v>
      </c>
      <c r="ADB61" s="263">
        <v>47384.993413233344</v>
      </c>
      <c r="ADC61" s="263">
        <v>1136.2292640000001</v>
      </c>
      <c r="ADD61" s="296">
        <v>2</v>
      </c>
      <c r="ADE61" s="263">
        <v>591569.08950464148</v>
      </c>
      <c r="ADF61" s="117">
        <v>638954.0829178748</v>
      </c>
      <c r="ADG61" s="146">
        <v>757.48617600000011</v>
      </c>
      <c r="ADH61" s="256">
        <v>0.13244495084005078</v>
      </c>
      <c r="ADI61" s="256">
        <v>0.14161616934826338</v>
      </c>
      <c r="ADJ61" s="255">
        <v>49273.105523376173</v>
      </c>
      <c r="ADK61" s="255">
        <v>1136.2292640000001</v>
      </c>
      <c r="ADL61" s="292">
        <v>1</v>
      </c>
      <c r="ADM61" s="255">
        <v>169103.40319538757</v>
      </c>
      <c r="ADN61" s="119">
        <v>218376.50871876374</v>
      </c>
      <c r="ADO61" s="295">
        <v>757.48617600000011</v>
      </c>
      <c r="ADP61" s="189">
        <v>5.0933288935178907E-2</v>
      </c>
      <c r="ADQ61" s="189">
        <v>5.2252694044016446E-2</v>
      </c>
      <c r="ADR61" s="263">
        <v>50484.296343245325</v>
      </c>
      <c r="ADS61" s="263">
        <v>1136.2292640000001</v>
      </c>
      <c r="ADT61" s="296">
        <v>2</v>
      </c>
      <c r="ADU61" s="263">
        <v>591569.08950464148</v>
      </c>
      <c r="ADV61" s="117">
        <v>642053.38584788679</v>
      </c>
    </row>
    <row r="62" spans="1:802" x14ac:dyDescent="0.35">
      <c r="A62" s="15">
        <v>47118</v>
      </c>
      <c r="B62" s="16">
        <v>1893.7154400000002</v>
      </c>
      <c r="C62" s="146">
        <v>757.48617600000011</v>
      </c>
      <c r="D62" s="256">
        <v>-7.748260372292301E-2</v>
      </c>
      <c r="E62" s="256">
        <v>-7.4556876478400147E-2</v>
      </c>
      <c r="F62" s="255">
        <v>53750.554907397505</v>
      </c>
      <c r="G62" s="255">
        <v>1136.2292640000001</v>
      </c>
      <c r="H62" s="292">
        <v>2</v>
      </c>
      <c r="I62" s="255">
        <v>628199.46413891995</v>
      </c>
      <c r="J62" s="119">
        <v>681950.01904631744</v>
      </c>
      <c r="K62" s="295">
        <v>757.48617600000011</v>
      </c>
      <c r="L62" s="189">
        <v>-8.6373612312732093E-2</v>
      </c>
      <c r="M62" s="189">
        <v>-8.2748529248971914E-2</v>
      </c>
      <c r="N62" s="263">
        <v>67943.213638197965</v>
      </c>
      <c r="O62" s="263">
        <v>1136.2292640000001</v>
      </c>
      <c r="P62" s="296">
        <v>1</v>
      </c>
      <c r="Q62" s="263">
        <v>181356.10372389393</v>
      </c>
      <c r="R62" s="117">
        <v>249299.31736209191</v>
      </c>
      <c r="S62" s="146">
        <v>757.48617600000011</v>
      </c>
      <c r="T62" s="256">
        <v>6.9423878902976924E-2</v>
      </c>
      <c r="U62" s="256">
        <v>7.1890464621144012E-2</v>
      </c>
      <c r="V62" s="255">
        <v>55495.460868646544</v>
      </c>
      <c r="W62" s="255">
        <v>1136.2292640000001</v>
      </c>
      <c r="X62" s="292">
        <v>2</v>
      </c>
      <c r="Y62" s="255">
        <v>628199.46413891995</v>
      </c>
      <c r="Z62" s="119">
        <v>683694.92500756646</v>
      </c>
      <c r="AA62" s="295">
        <v>757.48617600000011</v>
      </c>
      <c r="AB62" s="189">
        <v>3.1850979286793514E-2</v>
      </c>
      <c r="AC62" s="189">
        <v>3.2363650274157552E-2</v>
      </c>
      <c r="AD62" s="263">
        <v>68271.551078741482</v>
      </c>
      <c r="AE62" s="263">
        <v>1136.2292640000001</v>
      </c>
      <c r="AF62" s="296">
        <v>2</v>
      </c>
      <c r="AG62" s="263">
        <v>628199.46413891995</v>
      </c>
      <c r="AH62" s="117">
        <v>696471.01521766139</v>
      </c>
      <c r="AI62" s="146">
        <v>757.48617600000011</v>
      </c>
      <c r="AJ62" s="256">
        <v>-7.1713426862011279E-2</v>
      </c>
      <c r="AK62" s="256">
        <v>-6.9202400816800291E-2</v>
      </c>
      <c r="AL62" s="255">
        <v>42609.534320560531</v>
      </c>
      <c r="AM62" s="255">
        <v>1136.2292640000001</v>
      </c>
      <c r="AN62" s="292">
        <v>1</v>
      </c>
      <c r="AO62" s="255">
        <v>185855.3223364162</v>
      </c>
      <c r="AP62" s="119">
        <v>228464.85665697674</v>
      </c>
      <c r="AQ62" s="295">
        <v>757.48617600000011</v>
      </c>
      <c r="AR62" s="189">
        <v>5.2700353511789984E-2</v>
      </c>
      <c r="AS62" s="189">
        <v>5.4113736311977467E-2</v>
      </c>
      <c r="AT62" s="263">
        <v>55396.317932788195</v>
      </c>
      <c r="AU62" s="263">
        <v>1136.2292640000001</v>
      </c>
      <c r="AV62" s="296">
        <v>1</v>
      </c>
      <c r="AW62" s="263">
        <v>628199.46413891995</v>
      </c>
      <c r="AX62" s="117">
        <v>683595.78207170812</v>
      </c>
      <c r="AY62" s="146">
        <v>757.48617600000011</v>
      </c>
      <c r="AZ62" s="256">
        <v>-1.6658969441475522E-2</v>
      </c>
      <c r="BA62" s="256">
        <v>-1.65209761479993E-2</v>
      </c>
      <c r="BB62" s="255">
        <v>61838.026463873583</v>
      </c>
      <c r="BC62" s="255">
        <v>1136.2292640000001</v>
      </c>
      <c r="BD62" s="292">
        <v>2</v>
      </c>
      <c r="BE62" s="255">
        <v>299778.65716169978</v>
      </c>
      <c r="BF62" s="119">
        <v>361616.68362557335</v>
      </c>
      <c r="BG62" s="295">
        <v>757.48617600000011</v>
      </c>
      <c r="BH62" s="189">
        <v>-1.2776345915224925E-2</v>
      </c>
      <c r="BI62" s="189">
        <v>-1.2695074891516223E-2</v>
      </c>
      <c r="BJ62" s="263">
        <v>41424.538171389817</v>
      </c>
      <c r="BK62" s="263">
        <v>1136.2292640000001</v>
      </c>
      <c r="BL62" s="296">
        <v>2</v>
      </c>
      <c r="BM62" s="263">
        <v>628199.46413891995</v>
      </c>
      <c r="BN62" s="117">
        <v>669624.00231030979</v>
      </c>
      <c r="BO62" s="146">
        <v>757.48617600000011</v>
      </c>
      <c r="BP62" s="256">
        <v>4.3102506912043176E-2</v>
      </c>
      <c r="BQ62" s="256">
        <v>4.4044911185441959E-2</v>
      </c>
      <c r="BR62" s="255">
        <v>48607.538462746386</v>
      </c>
      <c r="BS62" s="255">
        <v>1136.2292640000001</v>
      </c>
      <c r="BT62" s="292">
        <v>1</v>
      </c>
      <c r="BU62" s="255">
        <v>628199.46413891995</v>
      </c>
      <c r="BV62" s="119">
        <v>676807.00260166638</v>
      </c>
      <c r="BW62" s="295">
        <v>757.48617600000011</v>
      </c>
      <c r="BX62" s="189">
        <v>2.0336962721010536E-2</v>
      </c>
      <c r="BY62" s="189">
        <v>2.0545167771582662E-2</v>
      </c>
      <c r="BZ62" s="263">
        <v>85155.269360351638</v>
      </c>
      <c r="CA62" s="263">
        <v>1136.2292640000001</v>
      </c>
      <c r="CB62" s="296">
        <v>2</v>
      </c>
      <c r="CC62" s="263">
        <v>628199.46413891995</v>
      </c>
      <c r="CD62" s="117">
        <v>713354.73349927156</v>
      </c>
      <c r="CE62" s="146">
        <v>757.48617600000011</v>
      </c>
      <c r="CF62" s="256">
        <v>-9.5661881684677721E-2</v>
      </c>
      <c r="CG62" s="256">
        <v>-9.122876367317867E-2</v>
      </c>
      <c r="CH62" s="255">
        <v>42816.500245834039</v>
      </c>
      <c r="CI62" s="255">
        <v>1136.2292640000001</v>
      </c>
      <c r="CJ62" s="292">
        <v>2</v>
      </c>
      <c r="CK62" s="255">
        <v>240269.05327400652</v>
      </c>
      <c r="CL62" s="119">
        <v>283085.55351984059</v>
      </c>
      <c r="CM62" s="295">
        <v>757.48617600000011</v>
      </c>
      <c r="CN62" s="189">
        <v>7.0235809153251047E-2</v>
      </c>
      <c r="CO62" s="189">
        <v>7.2761118321558627E-2</v>
      </c>
      <c r="CP62" s="263">
        <v>101982.3915857493</v>
      </c>
      <c r="CQ62" s="263">
        <v>1136.2292640000001</v>
      </c>
      <c r="CR62" s="296">
        <v>1</v>
      </c>
      <c r="CS62" s="263">
        <v>180385.83665111082</v>
      </c>
      <c r="CT62" s="117">
        <v>282368.22823686013</v>
      </c>
      <c r="CU62" s="146">
        <v>757.48617600000011</v>
      </c>
      <c r="CV62" s="256">
        <v>9.607085566678622E-4</v>
      </c>
      <c r="CW62" s="256">
        <v>9.6117018495145423E-4</v>
      </c>
      <c r="CX62" s="255">
        <v>85528.18025691816</v>
      </c>
      <c r="CY62" s="255">
        <v>1136.2292640000001</v>
      </c>
      <c r="CZ62" s="292">
        <v>2</v>
      </c>
      <c r="DA62" s="255">
        <v>229137.93428798727</v>
      </c>
      <c r="DB62" s="119">
        <v>314666.11454490543</v>
      </c>
      <c r="DC62" s="295">
        <v>757.48617600000011</v>
      </c>
      <c r="DD62" s="189">
        <v>-3.7975382432342782E-2</v>
      </c>
      <c r="DE62" s="189">
        <v>-3.726335916612733E-2</v>
      </c>
      <c r="DF62" s="263">
        <v>42174.121241752662</v>
      </c>
      <c r="DG62" s="263">
        <v>1136.2292640000001</v>
      </c>
      <c r="DH62" s="296">
        <v>2</v>
      </c>
      <c r="DI62" s="263">
        <v>628199.46413891995</v>
      </c>
      <c r="DJ62" s="117">
        <v>670373.58538067259</v>
      </c>
      <c r="DK62" s="146">
        <v>757.48617600000011</v>
      </c>
      <c r="DL62" s="256">
        <v>1.3480826609770773E-2</v>
      </c>
      <c r="DM62" s="256">
        <v>1.3572102650451168E-2</v>
      </c>
      <c r="DN62" s="255">
        <v>68444.125386330066</v>
      </c>
      <c r="DO62" s="255">
        <v>1136.2292640000001</v>
      </c>
      <c r="DP62" s="292">
        <v>2</v>
      </c>
      <c r="DQ62" s="255">
        <v>628199.46413891995</v>
      </c>
      <c r="DR62" s="119">
        <v>696643.58952525002</v>
      </c>
      <c r="DS62" s="295">
        <v>757.48617600000011</v>
      </c>
      <c r="DT62" s="189">
        <v>1.556081216697436E-3</v>
      </c>
      <c r="DU62" s="189">
        <v>1.5572925392979275E-3</v>
      </c>
      <c r="DV62" s="263">
        <v>35804.128862302387</v>
      </c>
      <c r="DW62" s="263">
        <v>1136.2292640000001</v>
      </c>
      <c r="DX62" s="296">
        <v>1</v>
      </c>
      <c r="DY62" s="263">
        <v>628199.46413891995</v>
      </c>
      <c r="DZ62" s="117">
        <v>664003.59300122235</v>
      </c>
      <c r="EA62" s="146">
        <v>757.48617600000011</v>
      </c>
      <c r="EB62" s="256">
        <v>-2.3832478693454635E-2</v>
      </c>
      <c r="EC62" s="256">
        <v>-2.3550727884723122E-2</v>
      </c>
      <c r="ED62" s="255">
        <v>82719.891570075415</v>
      </c>
      <c r="EE62" s="255">
        <v>1136.2292640000001</v>
      </c>
      <c r="EF62" s="292">
        <v>1</v>
      </c>
      <c r="EG62" s="255">
        <v>293141.45804000733</v>
      </c>
      <c r="EH62" s="119">
        <v>375861.34961008275</v>
      </c>
      <c r="EI62" s="295">
        <v>757.48617600000011</v>
      </c>
      <c r="EJ62" s="189">
        <v>2.9551736522156775E-2</v>
      </c>
      <c r="EK62" s="189">
        <v>2.9992722334741817E-2</v>
      </c>
      <c r="EL62" s="263">
        <v>49201.443171117775</v>
      </c>
      <c r="EM62" s="263">
        <v>1136.2292640000001</v>
      </c>
      <c r="EN62" s="296">
        <v>1</v>
      </c>
      <c r="EO62" s="263">
        <v>628199.46413891995</v>
      </c>
      <c r="EP62" s="117">
        <v>677400.90731003776</v>
      </c>
      <c r="EQ62" s="146">
        <v>757.48617600000011</v>
      </c>
      <c r="ER62" s="256">
        <v>-4.160122183493499E-2</v>
      </c>
      <c r="ES62" s="256">
        <v>-4.074776684408099E-2</v>
      </c>
      <c r="ET62" s="255">
        <v>47131.354926974513</v>
      </c>
      <c r="EU62" s="255">
        <v>1136.2292640000001</v>
      </c>
      <c r="EV62" s="292">
        <v>1</v>
      </c>
      <c r="EW62" s="255">
        <v>628199.46413891995</v>
      </c>
      <c r="EX62" s="119">
        <v>675330.81906589447</v>
      </c>
      <c r="EY62" s="295">
        <v>757.48617600000011</v>
      </c>
      <c r="EZ62" s="189">
        <v>5.1802710874188931E-2</v>
      </c>
      <c r="FA62" s="189">
        <v>5.3167943432897102E-2</v>
      </c>
      <c r="FB62" s="263">
        <v>55036.126925738259</v>
      </c>
      <c r="FC62" s="263">
        <v>1136.2292640000001</v>
      </c>
      <c r="FD62" s="296">
        <v>1</v>
      </c>
      <c r="FE62" s="263">
        <v>628199.46413891995</v>
      </c>
      <c r="FF62" s="117">
        <v>683235.59106465825</v>
      </c>
      <c r="FG62" s="146">
        <v>757.48617600000011</v>
      </c>
      <c r="FH62" s="256">
        <v>-2.3363512941968262E-3</v>
      </c>
      <c r="FI62" s="256">
        <v>-2.3336241497811105E-3</v>
      </c>
      <c r="FJ62" s="255">
        <v>110631.37925912636</v>
      </c>
      <c r="FK62" s="255">
        <v>1136.2292640000001</v>
      </c>
      <c r="FL62" s="292">
        <v>1</v>
      </c>
      <c r="FM62" s="255">
        <v>628199.46413891995</v>
      </c>
      <c r="FN62" s="119">
        <v>738830.84339804633</v>
      </c>
      <c r="FO62" s="295">
        <v>757.48617600000011</v>
      </c>
      <c r="FP62" s="189">
        <v>8.1036376921776315E-2</v>
      </c>
      <c r="FQ62" s="189">
        <v>8.4410343359513362E-2</v>
      </c>
      <c r="FR62" s="263">
        <v>79298.422946346298</v>
      </c>
      <c r="FS62" s="263">
        <v>1136.2292640000001</v>
      </c>
      <c r="FT62" s="296">
        <v>1</v>
      </c>
      <c r="FU62" s="263">
        <v>79236.638122903983</v>
      </c>
      <c r="FV62" s="117">
        <v>158535.06106925028</v>
      </c>
      <c r="FW62" s="146">
        <v>757.48617600000011</v>
      </c>
      <c r="FX62" s="256">
        <v>-1.1117480650136898E-2</v>
      </c>
      <c r="FY62" s="256">
        <v>-1.105590984411553E-2</v>
      </c>
      <c r="FZ62" s="255">
        <v>61187.807449441643</v>
      </c>
      <c r="GA62" s="255">
        <v>1136.2292640000001</v>
      </c>
      <c r="GB62" s="292">
        <v>2</v>
      </c>
      <c r="GC62" s="255">
        <v>236340.5053117339</v>
      </c>
      <c r="GD62" s="119">
        <v>297528.31276117556</v>
      </c>
      <c r="GE62" s="295">
        <v>757.48617600000011</v>
      </c>
      <c r="GF62" s="189">
        <v>-2.3190291176569337E-2</v>
      </c>
      <c r="GG62" s="189">
        <v>-2.2923462962004648E-2</v>
      </c>
      <c r="GH62" s="263">
        <v>34444.716773829095</v>
      </c>
      <c r="GI62" s="263">
        <v>1136.2292640000001</v>
      </c>
      <c r="GJ62" s="296">
        <v>2</v>
      </c>
      <c r="GK62" s="263">
        <v>628199.46413891995</v>
      </c>
      <c r="GL62" s="117">
        <v>662644.18091274903</v>
      </c>
      <c r="GM62" s="146">
        <v>757.48617600000011</v>
      </c>
      <c r="GN62" s="256">
        <v>-0.11811550655033336</v>
      </c>
      <c r="GO62" s="256">
        <v>-0.11140659167255718</v>
      </c>
      <c r="GP62" s="255">
        <v>64033.555530998368</v>
      </c>
      <c r="GQ62" s="255">
        <v>1136.2292640000001</v>
      </c>
      <c r="GR62" s="292">
        <v>2</v>
      </c>
      <c r="GS62" s="255">
        <v>222727.67171790314</v>
      </c>
      <c r="GT62" s="119">
        <v>286761.2272489015</v>
      </c>
      <c r="GU62" s="295">
        <v>757.48617600000011</v>
      </c>
      <c r="GV62" s="189">
        <v>-6.4140452825802038E-2</v>
      </c>
      <c r="GW62" s="189">
        <v>-6.2126736670493621E-2</v>
      </c>
      <c r="GX62" s="263">
        <v>44864.966672361021</v>
      </c>
      <c r="GY62" s="263">
        <v>1136.2292640000001</v>
      </c>
      <c r="GZ62" s="296">
        <v>1</v>
      </c>
      <c r="HA62" s="263">
        <v>211474.21251015115</v>
      </c>
      <c r="HB62" s="117">
        <v>256339.17918251216</v>
      </c>
      <c r="HC62" s="146">
        <v>757.48617600000011</v>
      </c>
      <c r="HD62" s="256">
        <v>-2.4717746054611685E-2</v>
      </c>
      <c r="HE62" s="256">
        <v>-2.4414764047216875E-2</v>
      </c>
      <c r="HF62" s="255">
        <v>38922.886872081748</v>
      </c>
      <c r="HG62" s="255">
        <v>1136.2292640000001</v>
      </c>
      <c r="HH62" s="292">
        <v>3</v>
      </c>
      <c r="HI62" s="255">
        <v>178606.95611539244</v>
      </c>
      <c r="HJ62" s="119">
        <v>217529.8429874742</v>
      </c>
      <c r="HK62" s="295">
        <v>757.48617600000011</v>
      </c>
      <c r="HL62" s="189">
        <v>-2.5166637978276011E-2</v>
      </c>
      <c r="HM62" s="189">
        <v>-2.485259810304441E-2</v>
      </c>
      <c r="HN62" s="263">
        <v>48150.729535375322</v>
      </c>
      <c r="HO62" s="263">
        <v>1136.2292640000001</v>
      </c>
      <c r="HP62" s="296">
        <v>2</v>
      </c>
      <c r="HQ62" s="263">
        <v>188530.10093705312</v>
      </c>
      <c r="HR62" s="117">
        <v>236680.83047242844</v>
      </c>
      <c r="HS62" s="146">
        <v>757.48617600000011</v>
      </c>
      <c r="HT62" s="256">
        <v>3.4204127262962798E-2</v>
      </c>
      <c r="HU62" s="256">
        <v>3.4795815208163772E-2</v>
      </c>
      <c r="HV62" s="255">
        <v>42964.019132331756</v>
      </c>
      <c r="HW62" s="255">
        <v>1136.2292640000001</v>
      </c>
      <c r="HX62" s="292">
        <v>2</v>
      </c>
      <c r="HY62" s="255">
        <v>628199.46413891995</v>
      </c>
      <c r="HZ62" s="119">
        <v>671163.48327125167</v>
      </c>
      <c r="IA62" s="295">
        <v>757.48617600000011</v>
      </c>
      <c r="IB62" s="189">
        <v>4.7107037169192185E-2</v>
      </c>
      <c r="IC62" s="189">
        <v>4.8234203096833461E-2</v>
      </c>
      <c r="ID62" s="263">
        <v>44201.649535527271</v>
      </c>
      <c r="IE62" s="263">
        <v>1136.2292640000001</v>
      </c>
      <c r="IF62" s="296">
        <v>2</v>
      </c>
      <c r="IG62" s="263">
        <v>358832.92335158971</v>
      </c>
      <c r="IH62" s="117">
        <v>403034.57288711698</v>
      </c>
      <c r="II62" s="146">
        <v>757.48617600000011</v>
      </c>
      <c r="IJ62" s="256">
        <v>-9.8159768712728482E-2</v>
      </c>
      <c r="IK62" s="256">
        <v>-9.349593880336593E-2</v>
      </c>
      <c r="IL62" s="255">
        <v>42280.357782445084</v>
      </c>
      <c r="IM62" s="255">
        <v>1136.2292640000001</v>
      </c>
      <c r="IN62" s="292">
        <v>2</v>
      </c>
      <c r="IO62" s="255">
        <v>200468.53271142446</v>
      </c>
      <c r="IP62" s="119">
        <v>242748.89049386955</v>
      </c>
      <c r="IQ62" s="295">
        <v>757.48617600000011</v>
      </c>
      <c r="IR62" s="189">
        <v>6.4678388909749446E-2</v>
      </c>
      <c r="IS62" s="189">
        <v>6.6815869391073202E-2</v>
      </c>
      <c r="IT62" s="263">
        <v>62473.872619437236</v>
      </c>
      <c r="IU62" s="263">
        <v>1136.2292640000001</v>
      </c>
      <c r="IV62" s="296">
        <v>2</v>
      </c>
      <c r="IW62" s="263">
        <v>628199.46413891995</v>
      </c>
      <c r="IX62" s="117">
        <v>690673.33675835724</v>
      </c>
      <c r="IY62" s="146">
        <v>757.48617600000011</v>
      </c>
      <c r="IZ62" s="256">
        <v>0.12474347227641397</v>
      </c>
      <c r="JA62" s="256">
        <v>0.13285780635473965</v>
      </c>
      <c r="JB62" s="255">
        <v>128401.68055935578</v>
      </c>
      <c r="JC62" s="255">
        <v>1136.2292640000001</v>
      </c>
      <c r="JD62" s="292">
        <v>2</v>
      </c>
      <c r="JE62" s="255">
        <v>628199.46413891995</v>
      </c>
      <c r="JF62" s="119">
        <v>756601.14469827572</v>
      </c>
      <c r="JG62" s="295">
        <v>757.48617600000011</v>
      </c>
      <c r="JH62" s="189">
        <v>3.0351209427289343E-2</v>
      </c>
      <c r="JI62" s="189">
        <v>3.0816502859959849E-2</v>
      </c>
      <c r="JJ62" s="263">
        <v>47851.899414054315</v>
      </c>
      <c r="JK62" s="263">
        <v>1136.2292640000001</v>
      </c>
      <c r="JL62" s="296">
        <v>2</v>
      </c>
      <c r="JM62" s="263">
        <v>136117.44286149667</v>
      </c>
      <c r="JN62" s="117">
        <v>183969.342275551</v>
      </c>
      <c r="JO62" s="146">
        <v>757.48617600000011</v>
      </c>
      <c r="JP62" s="256">
        <v>-3.6602808755514867E-2</v>
      </c>
      <c r="JQ62" s="256">
        <v>-3.5941024902201635E-2</v>
      </c>
      <c r="JR62" s="255">
        <v>47263.516675547769</v>
      </c>
      <c r="JS62" s="255">
        <v>1136.2292640000001</v>
      </c>
      <c r="JT62" s="292">
        <v>2</v>
      </c>
      <c r="JU62" s="255">
        <v>216856.39257329411</v>
      </c>
      <c r="JV62" s="119">
        <v>264119.90924884187</v>
      </c>
      <c r="JW62" s="295">
        <v>757.48617600000011</v>
      </c>
      <c r="JX62" s="189">
        <v>-7.9534621472983472E-2</v>
      </c>
      <c r="JY62" s="189">
        <v>-7.6453955109344718E-2</v>
      </c>
      <c r="JZ62" s="263">
        <v>50789.635158080564</v>
      </c>
      <c r="KA62" s="263">
        <v>1136.2292640000001</v>
      </c>
      <c r="KB62" s="296">
        <v>1</v>
      </c>
      <c r="KC62" s="263">
        <v>628199.46413891995</v>
      </c>
      <c r="KD62" s="117">
        <v>678989.09929700056</v>
      </c>
      <c r="KE62" s="146">
        <v>757.48617600000011</v>
      </c>
      <c r="KF62" s="256">
        <v>-2.4217838187422937E-2</v>
      </c>
      <c r="KG62" s="256">
        <v>-2.392693938911794E-2</v>
      </c>
      <c r="KH62" s="255">
        <v>48628.145795376156</v>
      </c>
      <c r="KI62" s="255">
        <v>1136.2292640000001</v>
      </c>
      <c r="KJ62" s="292">
        <v>1</v>
      </c>
      <c r="KK62" s="255">
        <v>191535.48217272872</v>
      </c>
      <c r="KL62" s="119">
        <v>240163.62796810488</v>
      </c>
      <c r="KM62" s="295">
        <v>757.48617600000011</v>
      </c>
      <c r="KN62" s="189">
        <v>2.5527537647052935E-2</v>
      </c>
      <c r="KO62" s="189">
        <v>2.5856155546222004E-2</v>
      </c>
      <c r="KP62" s="263">
        <v>46278.321930420905</v>
      </c>
      <c r="KQ62" s="263">
        <v>1136.2292640000001</v>
      </c>
      <c r="KR62" s="296">
        <v>1</v>
      </c>
      <c r="KS62" s="263">
        <v>196889.07557363503</v>
      </c>
      <c r="KT62" s="117">
        <v>243167.39750405593</v>
      </c>
      <c r="KU62" s="146">
        <v>757.48617600000011</v>
      </c>
      <c r="KV62" s="256">
        <v>-7.9296179917737991E-2</v>
      </c>
      <c r="KW62" s="256">
        <v>-7.6233717098156739E-2</v>
      </c>
      <c r="KX62" s="255">
        <v>66433.97617934439</v>
      </c>
      <c r="KY62" s="255">
        <v>1136.2292640000001</v>
      </c>
      <c r="KZ62" s="292">
        <v>1</v>
      </c>
      <c r="LA62" s="255">
        <v>628199.46413891995</v>
      </c>
      <c r="LB62" s="119">
        <v>694633.4403182643</v>
      </c>
      <c r="LC62" s="295">
        <v>757.48617600000011</v>
      </c>
      <c r="LD62" s="189">
        <v>5.207852922339589E-3</v>
      </c>
      <c r="LE62" s="189">
        <v>5.2214373600500963E-3</v>
      </c>
      <c r="LF62" s="263">
        <v>56974.435663493095</v>
      </c>
      <c r="LG62" s="263">
        <v>1136.2292640000001</v>
      </c>
      <c r="LH62" s="296">
        <v>2</v>
      </c>
      <c r="LI62" s="263">
        <v>628199.46413891995</v>
      </c>
      <c r="LJ62" s="117">
        <v>685173.89980241307</v>
      </c>
      <c r="LK62" s="146">
        <v>757.48617600000011</v>
      </c>
      <c r="LL62" s="256">
        <v>1.5148176342668924E-2</v>
      </c>
      <c r="LM62" s="256">
        <v>1.5263491501606774E-2</v>
      </c>
      <c r="LN62" s="255">
        <v>69481.358941584302</v>
      </c>
      <c r="LO62" s="255">
        <v>1136.2292640000001</v>
      </c>
      <c r="LP62" s="292">
        <v>1</v>
      </c>
      <c r="LQ62" s="255">
        <v>628199.46413891995</v>
      </c>
      <c r="LR62" s="119">
        <v>697680.82308050431</v>
      </c>
      <c r="LS62" s="295">
        <v>757.48617600000011</v>
      </c>
      <c r="LT62" s="189">
        <v>7.5128258211727694E-2</v>
      </c>
      <c r="LU62" s="189">
        <v>7.802240724434073E-2</v>
      </c>
      <c r="LV62" s="263">
        <v>77100.369253074881</v>
      </c>
      <c r="LW62" s="263">
        <v>1136.2292640000001</v>
      </c>
      <c r="LX62" s="296">
        <v>1</v>
      </c>
      <c r="LY62" s="263">
        <v>187153.75855031761</v>
      </c>
      <c r="LZ62" s="117">
        <v>264254.12780339248</v>
      </c>
      <c r="MA62" s="146">
        <v>757.48617600000011</v>
      </c>
      <c r="MB62" s="256">
        <v>6.8147868085620704E-3</v>
      </c>
      <c r="MC62" s="256">
        <v>6.8380603061226619E-3</v>
      </c>
      <c r="MD62" s="255">
        <v>39315.28916924946</v>
      </c>
      <c r="ME62" s="255">
        <v>1136.2292640000001</v>
      </c>
      <c r="MF62" s="292">
        <v>2</v>
      </c>
      <c r="MG62" s="255">
        <v>628199.46413891995</v>
      </c>
      <c r="MH62" s="119">
        <v>667514.75330816943</v>
      </c>
      <c r="MI62" s="295">
        <v>757.48617600000011</v>
      </c>
      <c r="MJ62" s="189">
        <v>-5.8344369611089762E-2</v>
      </c>
      <c r="MK62" s="189">
        <v>-5.6674960981101474E-2</v>
      </c>
      <c r="ML62" s="263">
        <v>75485.336680803492</v>
      </c>
      <c r="MM62" s="263">
        <v>1136.2292640000001</v>
      </c>
      <c r="MN62" s="296">
        <v>1</v>
      </c>
      <c r="MO62" s="263">
        <v>628199.46413891995</v>
      </c>
      <c r="MP62" s="117">
        <v>703684.8008197234</v>
      </c>
      <c r="MQ62" s="146">
        <v>757.48617600000011</v>
      </c>
      <c r="MR62" s="256">
        <v>-4.3140530362736081E-2</v>
      </c>
      <c r="MS62" s="256">
        <v>-4.2223216109735562E-2</v>
      </c>
      <c r="MT62" s="255">
        <v>50488.664756305006</v>
      </c>
      <c r="MU62" s="255">
        <v>1136.2292640000001</v>
      </c>
      <c r="MV62" s="292">
        <v>2</v>
      </c>
      <c r="MW62" s="255">
        <v>458207.3919576261</v>
      </c>
      <c r="MX62" s="119">
        <v>508696.05671393109</v>
      </c>
      <c r="MY62" s="295">
        <v>757.48617600000011</v>
      </c>
      <c r="MZ62" s="189">
        <v>3.2027302536307964E-2</v>
      </c>
      <c r="NA62" s="189">
        <v>3.2545696036633043E-2</v>
      </c>
      <c r="NB62" s="263">
        <v>54611.661111941081</v>
      </c>
      <c r="NC62" s="263">
        <v>1136.2292640000001</v>
      </c>
      <c r="ND62" s="296">
        <v>1</v>
      </c>
      <c r="NE62" s="263">
        <v>628199.46413891995</v>
      </c>
      <c r="NF62" s="117">
        <v>682811.12525086105</v>
      </c>
      <c r="NG62" s="146">
        <v>757.48617600000011</v>
      </c>
      <c r="NH62" s="256">
        <v>-6.3788303957859921E-2</v>
      </c>
      <c r="NI62" s="256">
        <v>-6.1796407503431516E-2</v>
      </c>
      <c r="NJ62" s="255">
        <v>65237.836155680357</v>
      </c>
      <c r="NK62" s="255">
        <v>1136.2292640000001</v>
      </c>
      <c r="NL62" s="292">
        <v>1</v>
      </c>
      <c r="NM62" s="255">
        <v>57771.957884405871</v>
      </c>
      <c r="NN62" s="119">
        <v>123009.79404008623</v>
      </c>
      <c r="NO62" s="295">
        <v>757.48617600000011</v>
      </c>
      <c r="NP62" s="189">
        <v>-6.0739312562281413E-2</v>
      </c>
      <c r="NQ62" s="189">
        <v>-5.8931467453284148E-2</v>
      </c>
      <c r="NR62" s="263">
        <v>55617.289483065768</v>
      </c>
      <c r="NS62" s="263">
        <v>1136.2292640000001</v>
      </c>
      <c r="NT62" s="296">
        <v>2</v>
      </c>
      <c r="NU62" s="263">
        <v>628199.46413891995</v>
      </c>
      <c r="NV62" s="117">
        <v>683816.75362198567</v>
      </c>
      <c r="NW62" s="146">
        <v>757.48617600000011</v>
      </c>
      <c r="NX62" s="256">
        <v>3.2127413606312487E-2</v>
      </c>
      <c r="NY62" s="256">
        <v>3.2649070465467833E-2</v>
      </c>
      <c r="NZ62" s="255">
        <v>48476.377084991851</v>
      </c>
      <c r="OA62" s="255">
        <v>1136.2292640000001</v>
      </c>
      <c r="OB62" s="292">
        <v>2</v>
      </c>
      <c r="OC62" s="255">
        <v>628199.46413891995</v>
      </c>
      <c r="OD62" s="119">
        <v>676675.84122391185</v>
      </c>
      <c r="OE62" s="295">
        <v>757.48617600000011</v>
      </c>
      <c r="OF62" s="189">
        <v>7.3063237834140274E-2</v>
      </c>
      <c r="OG62" s="189">
        <v>7.5798565934957818E-2</v>
      </c>
      <c r="OH62" s="263">
        <v>63070.376192610929</v>
      </c>
      <c r="OI62" s="263">
        <v>1136.2292640000001</v>
      </c>
      <c r="OJ62" s="296">
        <v>2</v>
      </c>
      <c r="OK62" s="263">
        <v>628199.46413891995</v>
      </c>
      <c r="OL62" s="117">
        <v>691269.8403315309</v>
      </c>
      <c r="OM62" s="146">
        <v>757.48617600000011</v>
      </c>
      <c r="ON62" s="256">
        <v>-5.3387406676405423E-2</v>
      </c>
      <c r="OO62" s="256">
        <v>-5.1987325107195281E-2</v>
      </c>
      <c r="OP62" s="255">
        <v>51236.885488133797</v>
      </c>
      <c r="OQ62" s="255">
        <v>1136.2292640000001</v>
      </c>
      <c r="OR62" s="292">
        <v>1</v>
      </c>
      <c r="OS62" s="255">
        <v>206684.09141443836</v>
      </c>
      <c r="OT62" s="119">
        <v>257920.97690257215</v>
      </c>
      <c r="OU62" s="295">
        <v>757.48617600000011</v>
      </c>
      <c r="OV62" s="189">
        <v>8.7107187602437991E-2</v>
      </c>
      <c r="OW62" s="189">
        <v>9.1013616584863621E-2</v>
      </c>
      <c r="OX62" s="263">
        <v>46853.954645050566</v>
      </c>
      <c r="OY62" s="263">
        <v>1136.2292640000001</v>
      </c>
      <c r="OZ62" s="296">
        <v>1</v>
      </c>
      <c r="PA62" s="263">
        <v>628199.46413891995</v>
      </c>
      <c r="PB62" s="117">
        <v>675053.41878397053</v>
      </c>
      <c r="PC62" s="146">
        <v>757.48617600000011</v>
      </c>
      <c r="PD62" s="256">
        <v>2.3298650407839313E-3</v>
      </c>
      <c r="PE62" s="256">
        <v>2.3325812854229078E-3</v>
      </c>
      <c r="PF62" s="255">
        <v>66962.114588774508</v>
      </c>
      <c r="PG62" s="255">
        <v>1136.2292640000001</v>
      </c>
      <c r="PH62" s="292">
        <v>1</v>
      </c>
      <c r="PI62" s="255">
        <v>236340.5053117339</v>
      </c>
      <c r="PJ62" s="119">
        <v>303302.61990050843</v>
      </c>
      <c r="PK62" s="295">
        <v>757.48617600000011</v>
      </c>
      <c r="PL62" s="189">
        <v>3.0070661212249064E-2</v>
      </c>
      <c r="PM62" s="189">
        <v>3.0527349692647476E-2</v>
      </c>
      <c r="PN62" s="263">
        <v>68986.934758441072</v>
      </c>
      <c r="PO62" s="263">
        <v>1136.2292640000001</v>
      </c>
      <c r="PP62" s="296">
        <v>1</v>
      </c>
      <c r="PQ62" s="263">
        <v>89435.301827491101</v>
      </c>
      <c r="PR62" s="117">
        <v>158422.23658593217</v>
      </c>
      <c r="PS62" s="146">
        <v>757.48617600000011</v>
      </c>
      <c r="PT62" s="256">
        <v>-1.5104319556489547E-2</v>
      </c>
      <c r="PU62" s="256">
        <v>-1.4990821477480876E-2</v>
      </c>
      <c r="PV62" s="255">
        <v>53743.770967892102</v>
      </c>
      <c r="PW62" s="255">
        <v>1136.2292640000001</v>
      </c>
      <c r="PX62" s="292">
        <v>1</v>
      </c>
      <c r="PY62" s="255">
        <v>209009.39291721157</v>
      </c>
      <c r="PZ62" s="119">
        <v>262753.16388510366</v>
      </c>
      <c r="QA62" s="295">
        <v>757.48617600000011</v>
      </c>
      <c r="QB62" s="189">
        <v>-1.1161366293218785E-2</v>
      </c>
      <c r="QC62" s="189">
        <v>-1.1099309339169694E-2</v>
      </c>
      <c r="QD62" s="263">
        <v>54697.217571520581</v>
      </c>
      <c r="QE62" s="263">
        <v>1136.2292640000001</v>
      </c>
      <c r="QF62" s="296">
        <v>1</v>
      </c>
      <c r="QG62" s="263">
        <v>293141.45804000733</v>
      </c>
      <c r="QH62" s="117">
        <v>347838.67561152793</v>
      </c>
      <c r="QI62" s="146">
        <v>757.48617600000011</v>
      </c>
      <c r="QJ62" s="256">
        <v>5.1984568790361382E-2</v>
      </c>
      <c r="QK62" s="256">
        <v>5.3359487776869274E-2</v>
      </c>
      <c r="QL62" s="255">
        <v>66016.523214639034</v>
      </c>
      <c r="QM62" s="255">
        <v>1136.2292640000001</v>
      </c>
      <c r="QN62" s="292">
        <v>1</v>
      </c>
      <c r="QO62" s="255">
        <v>628199.46413891995</v>
      </c>
      <c r="QP62" s="119">
        <v>694215.987353559</v>
      </c>
      <c r="QQ62" s="295">
        <v>757.48617600000011</v>
      </c>
      <c r="QR62" s="189">
        <v>1.177920388597074E-2</v>
      </c>
      <c r="QS62" s="189">
        <v>1.1848851905493563E-2</v>
      </c>
      <c r="QT62" s="263">
        <v>64814.796809964137</v>
      </c>
      <c r="QU62" s="263">
        <v>1136.2292640000001</v>
      </c>
      <c r="QV62" s="296">
        <v>2</v>
      </c>
      <c r="QW62" s="263">
        <v>628199.46413891995</v>
      </c>
      <c r="QX62" s="117">
        <v>693014.26094888407</v>
      </c>
      <c r="QY62" s="146">
        <v>757.48617600000011</v>
      </c>
      <c r="QZ62" s="256">
        <v>-6.2531047068712835E-3</v>
      </c>
      <c r="RA62" s="256">
        <v>-6.2335947347816889E-3</v>
      </c>
      <c r="RB62" s="255">
        <v>47194.752009413947</v>
      </c>
      <c r="RC62" s="255">
        <v>1136.2292640000001</v>
      </c>
      <c r="RD62" s="292">
        <v>1</v>
      </c>
      <c r="RE62" s="255">
        <v>179470.49035603242</v>
      </c>
      <c r="RF62" s="119">
        <v>226665.24236544635</v>
      </c>
      <c r="RG62" s="295">
        <v>757.48617600000011</v>
      </c>
      <c r="RH62" s="189">
        <v>7.9015109746059537E-4</v>
      </c>
      <c r="RI62" s="189">
        <v>7.9046334907562077E-4</v>
      </c>
      <c r="RJ62" s="263">
        <v>60424.003161739696</v>
      </c>
      <c r="RK62" s="263">
        <v>1136.2292640000001</v>
      </c>
      <c r="RL62" s="296">
        <v>1</v>
      </c>
      <c r="RM62" s="263">
        <v>183474.77890402309</v>
      </c>
      <c r="RN62" s="117">
        <v>243898.78206576279</v>
      </c>
      <c r="RO62" s="146">
        <v>757.48617600000011</v>
      </c>
      <c r="RP62" s="256">
        <v>9.8681409947004237E-4</v>
      </c>
      <c r="RQ62" s="256">
        <v>9.8730116070333551E-4</v>
      </c>
      <c r="RR62" s="255">
        <v>54871.558175737628</v>
      </c>
      <c r="RS62" s="255">
        <v>1136.2292640000001</v>
      </c>
      <c r="RT62" s="292">
        <v>2</v>
      </c>
      <c r="RU62" s="255">
        <v>628199.46413891995</v>
      </c>
      <c r="RV62" s="119">
        <v>683071.02231465757</v>
      </c>
      <c r="RW62" s="295">
        <v>757.48617600000011</v>
      </c>
      <c r="RX62" s="189">
        <v>-1.7280322162064935E-2</v>
      </c>
      <c r="RY62" s="189">
        <v>-1.7131873704028577E-2</v>
      </c>
      <c r="RZ62" s="263">
        <v>62208.134783769601</v>
      </c>
      <c r="SA62" s="263">
        <v>1136.2292640000001</v>
      </c>
      <c r="SB62" s="296">
        <v>1</v>
      </c>
      <c r="SC62" s="263">
        <v>628199.46413891995</v>
      </c>
      <c r="SD62" s="117">
        <v>690407.59892268956</v>
      </c>
      <c r="SE62" s="146">
        <v>757.48617600000011</v>
      </c>
      <c r="SF62" s="256">
        <v>9.4846349425099258E-2</v>
      </c>
      <c r="SG62" s="256">
        <v>9.9489904890800895E-2</v>
      </c>
      <c r="SH62" s="255">
        <v>53355.465505819491</v>
      </c>
      <c r="SI62" s="255">
        <v>1136.2292640000001</v>
      </c>
      <c r="SJ62" s="292">
        <v>1</v>
      </c>
      <c r="SK62" s="255">
        <v>87436.551657557924</v>
      </c>
      <c r="SL62" s="119">
        <v>140792.01716337743</v>
      </c>
      <c r="SM62" s="295">
        <v>757.48617600000011</v>
      </c>
      <c r="SN62" s="189">
        <v>6.1189535674813861E-2</v>
      </c>
      <c r="SO62" s="189">
        <v>6.3100390543030072E-2</v>
      </c>
      <c r="SP62" s="263">
        <v>37184.878706939438</v>
      </c>
      <c r="SQ62" s="263">
        <v>1136.2292640000001</v>
      </c>
      <c r="SR62" s="296">
        <v>1</v>
      </c>
      <c r="SS62" s="263">
        <v>209009.39291721157</v>
      </c>
      <c r="ST62" s="117">
        <v>246194.27162415101</v>
      </c>
      <c r="SU62" s="146">
        <v>757.48617600000011</v>
      </c>
      <c r="SV62" s="256">
        <v>1.2486049941621488E-3</v>
      </c>
      <c r="SW62" s="256">
        <v>1.2493848259114149E-3</v>
      </c>
      <c r="SX62" s="255">
        <v>40285.275897969077</v>
      </c>
      <c r="SY62" s="255">
        <v>1136.2292640000001</v>
      </c>
      <c r="SZ62" s="292">
        <v>1</v>
      </c>
      <c r="TA62" s="255">
        <v>628199.46413891995</v>
      </c>
      <c r="TB62" s="119">
        <v>668484.74003688898</v>
      </c>
      <c r="TC62" s="295">
        <v>757.48617600000011</v>
      </c>
      <c r="TD62" s="189">
        <v>1.0341139107106868E-2</v>
      </c>
      <c r="TE62" s="189">
        <v>1.0394793475727804E-2</v>
      </c>
      <c r="TF62" s="263">
        <v>56209.341007777737</v>
      </c>
      <c r="TG62" s="263">
        <v>1136.2292640000001</v>
      </c>
      <c r="TH62" s="296">
        <v>1</v>
      </c>
      <c r="TI62" s="263">
        <v>628199.46413891995</v>
      </c>
      <c r="TJ62" s="117">
        <v>684408.80514669768</v>
      </c>
      <c r="TK62" s="146">
        <v>757.48617600000011</v>
      </c>
      <c r="TL62" s="256">
        <v>2.9462114844095891E-2</v>
      </c>
      <c r="TM62" s="256">
        <v>2.9900416794926166E-2</v>
      </c>
      <c r="TN62" s="255">
        <v>70711.729377326934</v>
      </c>
      <c r="TO62" s="255">
        <v>1136.2292640000001</v>
      </c>
      <c r="TP62" s="292">
        <v>2</v>
      </c>
      <c r="TQ62" s="255">
        <v>628199.46413891995</v>
      </c>
      <c r="TR62" s="119">
        <v>698911.19351624686</v>
      </c>
      <c r="TS62" s="295">
        <v>757.48617600000011</v>
      </c>
      <c r="TT62" s="189">
        <v>7.1189162067685965E-3</v>
      </c>
      <c r="TU62" s="189">
        <v>7.1443159278032908E-3</v>
      </c>
      <c r="TV62" s="263">
        <v>85463.965804664971</v>
      </c>
      <c r="TW62" s="263">
        <v>1136.2292640000001</v>
      </c>
      <c r="TX62" s="296">
        <v>1</v>
      </c>
      <c r="TY62" s="263">
        <v>628199.46413891995</v>
      </c>
      <c r="TZ62" s="117">
        <v>713663.42994358495</v>
      </c>
      <c r="UA62" s="146">
        <v>757.48617600000011</v>
      </c>
      <c r="UB62" s="256">
        <v>1.2582846107769198E-2</v>
      </c>
      <c r="UC62" s="256">
        <v>1.2662343199156156E-2</v>
      </c>
      <c r="UD62" s="255">
        <v>46499.756135819087</v>
      </c>
      <c r="UE62" s="255">
        <v>1136.2292640000001</v>
      </c>
      <c r="UF62" s="292">
        <v>2</v>
      </c>
      <c r="UG62" s="255">
        <v>286879.94943463698</v>
      </c>
      <c r="UH62" s="119">
        <v>333379.70557045605</v>
      </c>
      <c r="UI62" s="295">
        <v>757.48617600000011</v>
      </c>
      <c r="UJ62" s="189">
        <v>5.1630824562994303E-2</v>
      </c>
      <c r="UK62" s="189">
        <v>5.2986933837013694E-2</v>
      </c>
      <c r="UL62" s="263">
        <v>52949.709724624612</v>
      </c>
      <c r="UM62" s="263">
        <v>1136.2292640000001</v>
      </c>
      <c r="UN62" s="296">
        <v>1</v>
      </c>
      <c r="UO62" s="263">
        <v>188530.10093705312</v>
      </c>
      <c r="UP62" s="117">
        <v>241479.81066167774</v>
      </c>
      <c r="UQ62" s="146">
        <v>757.48617600000011</v>
      </c>
      <c r="UR62" s="256">
        <v>-4.2532109869547634E-2</v>
      </c>
      <c r="US62" s="256">
        <v>-4.1640307777810692E-2</v>
      </c>
      <c r="UT62" s="255">
        <v>61422.750345132088</v>
      </c>
      <c r="UU62" s="255">
        <v>1136.2292640000001</v>
      </c>
      <c r="UV62" s="292">
        <v>1</v>
      </c>
      <c r="UW62" s="255">
        <v>628199.46413891995</v>
      </c>
      <c r="UX62" s="119">
        <v>689622.21448405203</v>
      </c>
      <c r="UY62" s="295">
        <v>757.48617600000011</v>
      </c>
      <c r="UZ62" s="189">
        <v>-3.7440197273147574E-3</v>
      </c>
      <c r="VA62" s="189">
        <v>-3.7370196243550202E-3</v>
      </c>
      <c r="VB62" s="263">
        <v>58309.098156077402</v>
      </c>
      <c r="VC62" s="263">
        <v>1136.2292640000001</v>
      </c>
      <c r="VD62" s="296">
        <v>1</v>
      </c>
      <c r="VE62" s="263">
        <v>187153.75855031761</v>
      </c>
      <c r="VF62" s="117">
        <v>245462.85670639502</v>
      </c>
      <c r="VG62" s="146">
        <v>757.48617600000011</v>
      </c>
      <c r="VH62" s="256">
        <v>3.0877221645407672E-2</v>
      </c>
      <c r="VI62" s="256">
        <v>3.1358867567828241E-2</v>
      </c>
      <c r="VJ62" s="255">
        <v>57989.340645309552</v>
      </c>
      <c r="VK62" s="255">
        <v>1136.2292640000001</v>
      </c>
      <c r="VL62" s="292">
        <v>1</v>
      </c>
      <c r="VM62" s="255">
        <v>628199.46413891995</v>
      </c>
      <c r="VN62" s="119">
        <v>686188.80478422949</v>
      </c>
      <c r="VO62" s="295">
        <v>757.48617600000011</v>
      </c>
      <c r="VP62" s="189">
        <v>-3.7968873888495187E-2</v>
      </c>
      <c r="VQ62" s="189">
        <v>-3.7257093132095465E-2</v>
      </c>
      <c r="VR62" s="263">
        <v>51538.375715050708</v>
      </c>
      <c r="VS62" s="263">
        <v>1136.2292640000001</v>
      </c>
      <c r="VT62" s="296">
        <v>2</v>
      </c>
      <c r="VU62" s="263">
        <v>628199.46413891995</v>
      </c>
      <c r="VV62" s="117">
        <v>679737.83985397068</v>
      </c>
      <c r="VW62" s="146">
        <v>757.48617600000011</v>
      </c>
      <c r="VX62" s="256">
        <v>1.80404793833162E-2</v>
      </c>
      <c r="VY62" s="256">
        <v>1.8204191833375738E-2</v>
      </c>
      <c r="VZ62" s="255">
        <v>70142.495889258615</v>
      </c>
      <c r="WA62" s="255">
        <v>1136.2292640000001</v>
      </c>
      <c r="WB62" s="292">
        <v>2</v>
      </c>
      <c r="WC62" s="255">
        <v>263743.37873882515</v>
      </c>
      <c r="WD62" s="119">
        <v>333885.87462808378</v>
      </c>
      <c r="WE62" s="295">
        <v>757.48617600000011</v>
      </c>
      <c r="WF62" s="189">
        <v>1.7652203440735445E-3</v>
      </c>
      <c r="WG62" s="189">
        <v>1.7667792626483436E-3</v>
      </c>
      <c r="WH62" s="263">
        <v>54675.722490384316</v>
      </c>
      <c r="WI62" s="263">
        <v>1136.2292640000001</v>
      </c>
      <c r="WJ62" s="296">
        <v>2</v>
      </c>
      <c r="WK62" s="263">
        <v>628199.46413891995</v>
      </c>
      <c r="WL62" s="117">
        <v>682875.18662930431</v>
      </c>
      <c r="WM62" s="146">
        <v>757.48617600000011</v>
      </c>
      <c r="WN62" s="256">
        <v>-2.1142244887758337E-2</v>
      </c>
      <c r="WO62" s="256">
        <v>-2.0920314416149721E-2</v>
      </c>
      <c r="WP62" s="255">
        <v>28579.366597258584</v>
      </c>
      <c r="WQ62" s="255">
        <v>1136.2292640000001</v>
      </c>
      <c r="WR62" s="292">
        <v>2</v>
      </c>
      <c r="WS62" s="255">
        <v>628199.46413891995</v>
      </c>
      <c r="WT62" s="119">
        <v>656778.83073617856</v>
      </c>
      <c r="WU62" s="295">
        <v>757.48617600000011</v>
      </c>
      <c r="WV62" s="189">
        <v>4.6306156438528027E-2</v>
      </c>
      <c r="WW62" s="189">
        <v>4.7395028606544098E-2</v>
      </c>
      <c r="WX62" s="263">
        <v>39701.527787817344</v>
      </c>
      <c r="WY62" s="263">
        <v>1136.2292640000001</v>
      </c>
      <c r="WZ62" s="296">
        <v>1</v>
      </c>
      <c r="XA62" s="263">
        <v>69891.401534682984</v>
      </c>
      <c r="XB62" s="117">
        <v>109592.92932250033</v>
      </c>
      <c r="XC62" s="146">
        <v>757.48617600000011</v>
      </c>
      <c r="XD62" s="256">
        <v>0.1477407228421222</v>
      </c>
      <c r="XE62" s="256">
        <v>0.15921230012523524</v>
      </c>
      <c r="XF62" s="255">
        <v>62678.333113894791</v>
      </c>
      <c r="XG62" s="255">
        <v>1136.2292640000001</v>
      </c>
      <c r="XH62" s="292">
        <v>2</v>
      </c>
      <c r="XI62" s="255">
        <v>628199.46413891995</v>
      </c>
      <c r="XJ62" s="119">
        <v>690877.79725281475</v>
      </c>
      <c r="XK62" s="295">
        <v>757.48617600000011</v>
      </c>
      <c r="XL62" s="189">
        <v>6.8735951871365308E-3</v>
      </c>
      <c r="XM62" s="189">
        <v>6.8972725610074725E-3</v>
      </c>
      <c r="XN62" s="263">
        <v>66549.181668066216</v>
      </c>
      <c r="XO62" s="263">
        <v>1136.2292640000001</v>
      </c>
      <c r="XP62" s="296">
        <v>1</v>
      </c>
      <c r="XQ62" s="263">
        <v>188530.10093705312</v>
      </c>
      <c r="XR62" s="117">
        <v>255079.28260511934</v>
      </c>
      <c r="XS62" s="146">
        <v>757.48617600000011</v>
      </c>
      <c r="XT62" s="256">
        <v>9.1624593403794474E-2</v>
      </c>
      <c r="XU62" s="256">
        <v>9.5953316740502448E-2</v>
      </c>
      <c r="XV62" s="255">
        <v>49154.573821311045</v>
      </c>
      <c r="XW62" s="255">
        <v>1136.2292640000001</v>
      </c>
      <c r="XX62" s="292">
        <v>2</v>
      </c>
      <c r="XY62" s="255">
        <v>628199.46413891995</v>
      </c>
      <c r="XZ62" s="119">
        <v>677354.03796023095</v>
      </c>
      <c r="YA62" s="295">
        <v>757.48617600000011</v>
      </c>
      <c r="YB62" s="189">
        <v>6.8828252942894602E-2</v>
      </c>
      <c r="YC62" s="189">
        <v>7.125220893374884E-2</v>
      </c>
      <c r="YD62" s="263">
        <v>39319.210340881851</v>
      </c>
      <c r="YE62" s="263">
        <v>1136.2292640000001</v>
      </c>
      <c r="YF62" s="296">
        <v>2</v>
      </c>
      <c r="YG62" s="263">
        <v>206684.09141443836</v>
      </c>
      <c r="YH62" s="117">
        <v>246003.30175532022</v>
      </c>
      <c r="YI62" s="146">
        <v>757.48617600000011</v>
      </c>
      <c r="YJ62" s="256">
        <v>-6.5518776945949183E-3</v>
      </c>
      <c r="YK62" s="256">
        <v>-6.5304609427718763E-3</v>
      </c>
      <c r="YL62" s="255">
        <v>48246.652672109485</v>
      </c>
      <c r="YM62" s="255">
        <v>1136.2292640000001</v>
      </c>
      <c r="YN62" s="292">
        <v>1</v>
      </c>
      <c r="YO62" s="255">
        <v>628199.46413891995</v>
      </c>
      <c r="YP62" s="119">
        <v>676446.11681102938</v>
      </c>
      <c r="YQ62" s="295">
        <v>757.48617600000011</v>
      </c>
      <c r="YR62" s="189">
        <v>7.5339853324988132E-2</v>
      </c>
      <c r="YS62" s="189">
        <v>7.8250535652276021E-2</v>
      </c>
      <c r="YT62" s="263">
        <v>54534.8124896312</v>
      </c>
      <c r="YU62" s="263">
        <v>1136.2292640000001</v>
      </c>
      <c r="YV62" s="296">
        <v>2</v>
      </c>
      <c r="YW62" s="263">
        <v>628199.46413891995</v>
      </c>
      <c r="YX62" s="117">
        <v>682734.27662855119</v>
      </c>
      <c r="YY62" s="146">
        <v>757.48617600000011</v>
      </c>
      <c r="YZ62" s="256">
        <v>-5.2455527790959695E-2</v>
      </c>
      <c r="ZA62" s="256">
        <v>-5.1103480358158704E-2</v>
      </c>
      <c r="ZB62" s="255">
        <v>55209.823297539384</v>
      </c>
      <c r="ZC62" s="255">
        <v>1136.2292640000001</v>
      </c>
      <c r="ZD62" s="292">
        <v>2</v>
      </c>
      <c r="ZE62" s="255">
        <v>628199.46413891995</v>
      </c>
      <c r="ZF62" s="119">
        <v>683409.28743645933</v>
      </c>
      <c r="ZG62" s="295">
        <v>757.48617600000011</v>
      </c>
      <c r="ZH62" s="189">
        <v>4.0382135169795948E-2</v>
      </c>
      <c r="ZI62" s="189">
        <v>4.1208580597377864E-2</v>
      </c>
      <c r="ZJ62" s="263">
        <v>65933.324585153459</v>
      </c>
      <c r="ZK62" s="263">
        <v>1136.2292640000001</v>
      </c>
      <c r="ZL62" s="296">
        <v>1</v>
      </c>
      <c r="ZM62" s="263">
        <v>248847.43060442514</v>
      </c>
      <c r="ZN62" s="117">
        <v>314780.75518957863</v>
      </c>
      <c r="ZO62" s="146">
        <v>757.48617600000011</v>
      </c>
      <c r="ZP62" s="256">
        <v>2.5143591143421313E-2</v>
      </c>
      <c r="ZQ62" s="256">
        <v>2.5462357265645164E-2</v>
      </c>
      <c r="ZR62" s="255">
        <v>46478.675270195396</v>
      </c>
      <c r="ZS62" s="255">
        <v>1136.2292640000001</v>
      </c>
      <c r="ZT62" s="292">
        <v>1</v>
      </c>
      <c r="ZU62" s="255">
        <v>628199.46413891995</v>
      </c>
      <c r="ZV62" s="119">
        <v>674678.13940911531</v>
      </c>
      <c r="ZW62" s="295">
        <v>757.48617600000011</v>
      </c>
      <c r="ZX62" s="189">
        <v>2.1606459747854436E-2</v>
      </c>
      <c r="ZY62" s="189">
        <v>2.1841569542816464E-2</v>
      </c>
      <c r="ZZ62" s="263">
        <v>63904.870203238126</v>
      </c>
      <c r="AAA62" s="263">
        <v>1136.2292640000001</v>
      </c>
      <c r="AAB62" s="296">
        <v>1</v>
      </c>
      <c r="AAC62" s="263">
        <v>216856.39257329411</v>
      </c>
      <c r="AAD62" s="117">
        <v>280761.26277653221</v>
      </c>
      <c r="AAE62" s="146">
        <v>757.48617600000011</v>
      </c>
      <c r="AAF62" s="256">
        <v>5.8639197862808835E-2</v>
      </c>
      <c r="AAG62" s="256">
        <v>6.0392579802813762E-2</v>
      </c>
      <c r="AAH62" s="255">
        <v>81978.038245578515</v>
      </c>
      <c r="AAI62" s="255">
        <v>1136.2292640000001</v>
      </c>
      <c r="AAJ62" s="292">
        <v>1</v>
      </c>
      <c r="AAK62" s="255">
        <v>628199.46413891995</v>
      </c>
      <c r="AAL62" s="119">
        <v>710177.50238449848</v>
      </c>
      <c r="AAM62" s="295">
        <v>757.48617600000011</v>
      </c>
      <c r="AAN62" s="189">
        <v>-6.7607262618424799E-2</v>
      </c>
      <c r="AAO62" s="189">
        <v>-6.5372535349845107E-2</v>
      </c>
      <c r="AAP62" s="263">
        <v>43432.629277766588</v>
      </c>
      <c r="AAQ62" s="263">
        <v>1136.2292640000001</v>
      </c>
      <c r="AAR62" s="296">
        <v>2</v>
      </c>
      <c r="AAS62" s="263">
        <v>628199.46413891995</v>
      </c>
      <c r="AAT62" s="117">
        <v>671632.09341668652</v>
      </c>
      <c r="AAU62" s="146">
        <v>757.48617600000011</v>
      </c>
      <c r="AAV62" s="256">
        <v>2.6459372074257304E-2</v>
      </c>
      <c r="AAW62" s="256">
        <v>2.6812529151041709E-2</v>
      </c>
      <c r="AAX62" s="255">
        <v>44431.835894827324</v>
      </c>
      <c r="AAY62" s="255">
        <v>1136.2292640000001</v>
      </c>
      <c r="AAZ62" s="292">
        <v>2</v>
      </c>
      <c r="ABA62" s="255">
        <v>628199.46413891995</v>
      </c>
      <c r="ABB62" s="119">
        <v>672631.30003374722</v>
      </c>
      <c r="ABC62" s="295">
        <v>757.48617600000011</v>
      </c>
      <c r="ABD62" s="189">
        <v>1.0331989204844318E-2</v>
      </c>
      <c r="ABE62" s="189">
        <v>1.038554850441642E-2</v>
      </c>
      <c r="ABF62" s="263">
        <v>56633.451138408003</v>
      </c>
      <c r="ABG62" s="263">
        <v>1136.2292640000001</v>
      </c>
      <c r="ABH62" s="296">
        <v>2</v>
      </c>
      <c r="ABI62" s="263">
        <v>628199.46413891995</v>
      </c>
      <c r="ABJ62" s="117">
        <v>684832.91527732799</v>
      </c>
      <c r="ABK62" s="146">
        <v>757.48617600000011</v>
      </c>
      <c r="ABL62" s="256">
        <v>3.4168940168765698E-2</v>
      </c>
      <c r="ABM62" s="256">
        <v>3.4759404390938498E-2</v>
      </c>
      <c r="ABN62" s="255">
        <v>54789.185874906601</v>
      </c>
      <c r="ABO62" s="255">
        <v>1136.2292640000001</v>
      </c>
      <c r="ABP62" s="292">
        <v>1</v>
      </c>
      <c r="ABQ62" s="255">
        <v>628199.46413891995</v>
      </c>
      <c r="ABR62" s="119">
        <v>682988.65001382655</v>
      </c>
      <c r="ABS62" s="295">
        <v>757.48617600000011</v>
      </c>
      <c r="ABT62" s="189">
        <v>-6.0826771434998698E-2</v>
      </c>
      <c r="ABU62" s="189">
        <v>-5.9013768647253162E-2</v>
      </c>
      <c r="ABV62" s="263">
        <v>91617.957625301889</v>
      </c>
      <c r="ABW62" s="263">
        <v>1136.2292640000001</v>
      </c>
      <c r="ABX62" s="296">
        <v>2</v>
      </c>
      <c r="ABY62" s="263">
        <v>225839.44966454586</v>
      </c>
      <c r="ABZ62" s="117">
        <v>317457.40728984773</v>
      </c>
      <c r="ACA62" s="146">
        <v>757.48617600000011</v>
      </c>
      <c r="ACB62" s="256">
        <v>2.3659643226457687E-2</v>
      </c>
      <c r="ACC62" s="256">
        <v>2.394175306441837E-2</v>
      </c>
      <c r="ACD62" s="255">
        <v>49772.715098297485</v>
      </c>
      <c r="ACE62" s="255">
        <v>1136.2292640000001</v>
      </c>
      <c r="ACF62" s="292">
        <v>2</v>
      </c>
      <c r="ACG62" s="255">
        <v>628199.46413891995</v>
      </c>
      <c r="ACH62" s="119">
        <v>677972.17923721741</v>
      </c>
      <c r="ACI62" s="295">
        <v>757.48617600000011</v>
      </c>
      <c r="ACJ62" s="189">
        <v>4.625848312199831E-2</v>
      </c>
      <c r="ACK62" s="189">
        <v>4.7345097002025716E-2</v>
      </c>
      <c r="ACL62" s="263">
        <v>84442.073621510703</v>
      </c>
      <c r="ACM62" s="263">
        <v>1136.2292640000001</v>
      </c>
      <c r="ACN62" s="296">
        <v>1</v>
      </c>
      <c r="ACO62" s="263">
        <v>628199.46413891995</v>
      </c>
      <c r="ACP62" s="117">
        <v>712641.53776043071</v>
      </c>
      <c r="ACQ62" s="146">
        <v>757.48617600000011</v>
      </c>
      <c r="ACR62" s="256">
        <v>-5.8550330098073753E-3</v>
      </c>
      <c r="ACS62" s="256">
        <v>-5.8379257082571412E-3</v>
      </c>
      <c r="ACT62" s="255">
        <v>64453.766154362114</v>
      </c>
      <c r="ACU62" s="255">
        <v>1136.2292640000001</v>
      </c>
      <c r="ACV62" s="292">
        <v>2</v>
      </c>
      <c r="ACW62" s="255">
        <v>628199.46413891995</v>
      </c>
      <c r="ACX62" s="119">
        <v>692653.23029328207</v>
      </c>
      <c r="ACY62" s="295">
        <v>757.48617600000011</v>
      </c>
      <c r="ACZ62" s="189">
        <v>-3.7980395166746757E-3</v>
      </c>
      <c r="ADA62" s="189">
        <v>-3.7908360871119484E-3</v>
      </c>
      <c r="ADB62" s="263">
        <v>47962.850846214897</v>
      </c>
      <c r="ADC62" s="263">
        <v>1136.2292640000001</v>
      </c>
      <c r="ADD62" s="296">
        <v>2</v>
      </c>
      <c r="ADE62" s="263">
        <v>628199.46413891995</v>
      </c>
      <c r="ADF62" s="117">
        <v>676162.31498513487</v>
      </c>
      <c r="ADG62" s="146">
        <v>757.48617600000011</v>
      </c>
      <c r="ADH62" s="256">
        <v>-6.4116898421989477E-2</v>
      </c>
      <c r="ADI62" s="256">
        <v>-6.2104645364751354E-2</v>
      </c>
      <c r="ADJ62" s="255">
        <v>46970.502954826923</v>
      </c>
      <c r="ADK62" s="255">
        <v>1136.2292640000001</v>
      </c>
      <c r="ADL62" s="292">
        <v>1</v>
      </c>
      <c r="ADM62" s="255">
        <v>180385.83665111082</v>
      </c>
      <c r="ADN62" s="119">
        <v>227356.33960593774</v>
      </c>
      <c r="ADO62" s="295">
        <v>757.48617600000011</v>
      </c>
      <c r="ADP62" s="189">
        <v>8.3122661765586817E-2</v>
      </c>
      <c r="ADQ62" s="189">
        <v>8.6675093859197139E-2</v>
      </c>
      <c r="ADR62" s="263">
        <v>55617.513643211634</v>
      </c>
      <c r="ADS62" s="263">
        <v>1136.2292640000001</v>
      </c>
      <c r="ADT62" s="296">
        <v>2</v>
      </c>
      <c r="ADU62" s="263">
        <v>628199.46413891995</v>
      </c>
      <c r="ADV62" s="117">
        <v>683816.97778213164</v>
      </c>
    </row>
    <row r="63" spans="1:802" x14ac:dyDescent="0.35">
      <c r="A63" s="15">
        <v>47149</v>
      </c>
      <c r="B63" s="16">
        <v>2007.3383664000007</v>
      </c>
      <c r="C63" s="146">
        <v>802.93534656000031</v>
      </c>
      <c r="D63" s="256">
        <v>-4.9805942410454045E-2</v>
      </c>
      <c r="E63" s="256">
        <v>-4.8585964298039186E-2</v>
      </c>
      <c r="F63" s="255">
        <v>51941.967712226891</v>
      </c>
      <c r="G63" s="255">
        <v>1204.4030198400003</v>
      </c>
      <c r="H63" s="292">
        <v>2</v>
      </c>
      <c r="I63" s="255">
        <v>667095.83500709524</v>
      </c>
      <c r="J63" s="119">
        <v>719037.80271932215</v>
      </c>
      <c r="K63" s="295">
        <v>802.93534656000031</v>
      </c>
      <c r="L63" s="189">
        <v>4.0440629255816554E-2</v>
      </c>
      <c r="M63" s="189">
        <v>4.1269486922969278E-2</v>
      </c>
      <c r="N63" s="263">
        <v>71550.130551504088</v>
      </c>
      <c r="O63" s="263">
        <v>1204.4030198400003</v>
      </c>
      <c r="P63" s="296">
        <v>1</v>
      </c>
      <c r="Q63" s="263">
        <v>193441.87296716758</v>
      </c>
      <c r="R63" s="117">
        <v>264992.00351867167</v>
      </c>
      <c r="S63" s="146">
        <v>802.93534656000031</v>
      </c>
      <c r="T63" s="256">
        <v>1.822927409135933E-2</v>
      </c>
      <c r="U63" s="256">
        <v>1.8396441543794051E-2</v>
      </c>
      <c r="V63" s="255">
        <v>57319.315217022508</v>
      </c>
      <c r="W63" s="255">
        <v>1204.4030198400003</v>
      </c>
      <c r="X63" s="292">
        <v>2</v>
      </c>
      <c r="Y63" s="255">
        <v>667095.83500709524</v>
      </c>
      <c r="Z63" s="119">
        <v>724415.1502241178</v>
      </c>
      <c r="AA63" s="295">
        <v>802.93534656000031</v>
      </c>
      <c r="AB63" s="189">
        <v>0.11991040171017593</v>
      </c>
      <c r="AC63" s="189">
        <v>0.12739583431524681</v>
      </c>
      <c r="AD63" s="263">
        <v>77771.997634973741</v>
      </c>
      <c r="AE63" s="263">
        <v>1204.4030198400003</v>
      </c>
      <c r="AF63" s="296">
        <v>2</v>
      </c>
      <c r="AG63" s="263">
        <v>667095.83500709524</v>
      </c>
      <c r="AH63" s="117">
        <v>744867.83264206897</v>
      </c>
      <c r="AI63" s="146">
        <v>802.93534656000031</v>
      </c>
      <c r="AJ63" s="256">
        <v>4.9419763908579245E-2</v>
      </c>
      <c r="AK63" s="256">
        <v>5.0661287877597827E-2</v>
      </c>
      <c r="AL63" s="255">
        <v>45571.12355166483</v>
      </c>
      <c r="AM63" s="255">
        <v>1204.4030198400003</v>
      </c>
      <c r="AN63" s="292">
        <v>1</v>
      </c>
      <c r="AO63" s="255">
        <v>198211.04469644118</v>
      </c>
      <c r="AP63" s="119">
        <v>243782.16824810603</v>
      </c>
      <c r="AQ63" s="295">
        <v>802.93534656000031</v>
      </c>
      <c r="AR63" s="189">
        <v>3.7956373890514983E-2</v>
      </c>
      <c r="AS63" s="189">
        <v>3.8685918064468305E-2</v>
      </c>
      <c r="AT63" s="263">
        <v>58342.310695969274</v>
      </c>
      <c r="AU63" s="263">
        <v>1204.4030198400003</v>
      </c>
      <c r="AV63" s="296">
        <v>1</v>
      </c>
      <c r="AW63" s="263">
        <v>667095.83500709524</v>
      </c>
      <c r="AX63" s="117">
        <v>725438.14570306451</v>
      </c>
      <c r="AY63" s="146">
        <v>802.93534656000031</v>
      </c>
      <c r="AZ63" s="256">
        <v>5.8624269550782461E-2</v>
      </c>
      <c r="BA63" s="256">
        <v>6.0376750049667915E-2</v>
      </c>
      <c r="BB63" s="255">
        <v>66374.540877807623</v>
      </c>
      <c r="BC63" s="255">
        <v>1204.4030198400003</v>
      </c>
      <c r="BD63" s="292">
        <v>2</v>
      </c>
      <c r="BE63" s="255">
        <v>318969.77961124177</v>
      </c>
      <c r="BF63" s="119">
        <v>385344.32048904942</v>
      </c>
      <c r="BG63" s="295">
        <v>802.93534656000031</v>
      </c>
      <c r="BH63" s="189">
        <v>-1.0479403412068176E-2</v>
      </c>
      <c r="BI63" s="189">
        <v>-1.0424685767023156E-2</v>
      </c>
      <c r="BJ63" s="263">
        <v>41795.635724469023</v>
      </c>
      <c r="BK63" s="263">
        <v>1204.4030198400003</v>
      </c>
      <c r="BL63" s="296">
        <v>2</v>
      </c>
      <c r="BM63" s="263">
        <v>667095.83500709524</v>
      </c>
      <c r="BN63" s="117">
        <v>708891.47073156422</v>
      </c>
      <c r="BO63" s="146">
        <v>802.93534656000031</v>
      </c>
      <c r="BP63" s="256">
        <v>-1.8416502873307442E-2</v>
      </c>
      <c r="BQ63" s="256">
        <v>-1.8247955355535694E-2</v>
      </c>
      <c r="BR63" s="255">
        <v>48523.485617495709</v>
      </c>
      <c r="BS63" s="255">
        <v>1204.4030198400003</v>
      </c>
      <c r="BT63" s="292">
        <v>1</v>
      </c>
      <c r="BU63" s="255">
        <v>667095.83500709524</v>
      </c>
      <c r="BV63" s="119">
        <v>715619.32062459097</v>
      </c>
      <c r="BW63" s="295">
        <v>802.93534656000031</v>
      </c>
      <c r="BX63" s="189">
        <v>9.712133819437984E-3</v>
      </c>
      <c r="BY63" s="189">
        <v>9.7594496462602986E-3</v>
      </c>
      <c r="BZ63" s="263">
        <v>86789.273270347723</v>
      </c>
      <c r="CA63" s="263">
        <v>1204.4030198400003</v>
      </c>
      <c r="CB63" s="296">
        <v>2</v>
      </c>
      <c r="CC63" s="263">
        <v>667095.83500709524</v>
      </c>
      <c r="CD63" s="117">
        <v>753885.10827744298</v>
      </c>
      <c r="CE63" s="146">
        <v>802.93534656000031</v>
      </c>
      <c r="CF63" s="256">
        <v>8.8708070970416764E-3</v>
      </c>
      <c r="CG63" s="256">
        <v>8.9102693072260486E-3</v>
      </c>
      <c r="CH63" s="255">
        <v>44000.94214037733</v>
      </c>
      <c r="CI63" s="255">
        <v>1204.4030198400003</v>
      </c>
      <c r="CJ63" s="292">
        <v>2</v>
      </c>
      <c r="CK63" s="255">
        <v>255889.59949028696</v>
      </c>
      <c r="CL63" s="119">
        <v>299890.54163066426</v>
      </c>
      <c r="CM63" s="295">
        <v>802.93534656000031</v>
      </c>
      <c r="CN63" s="189">
        <v>2.3533016930883648E-2</v>
      </c>
      <c r="CO63" s="189">
        <v>2.3812103322050859E-2</v>
      </c>
      <c r="CP63" s="263">
        <v>105213.74217777902</v>
      </c>
      <c r="CQ63" s="263">
        <v>1204.4030198400003</v>
      </c>
      <c r="CR63" s="296">
        <v>1</v>
      </c>
      <c r="CS63" s="263">
        <v>192413.38987001751</v>
      </c>
      <c r="CT63" s="117">
        <v>297627.13204779651</v>
      </c>
      <c r="CU63" s="146">
        <v>802.93534656000031</v>
      </c>
      <c r="CV63" s="256">
        <v>-4.8447641447114935E-2</v>
      </c>
      <c r="CW63" s="256">
        <v>-4.7292779628644865E-2</v>
      </c>
      <c r="CX63" s="255">
        <v>82286.250222548711</v>
      </c>
      <c r="CY63" s="255">
        <v>1204.4030198400003</v>
      </c>
      <c r="CZ63" s="292">
        <v>2</v>
      </c>
      <c r="DA63" s="255">
        <v>244090.61336510655</v>
      </c>
      <c r="DB63" s="119">
        <v>326376.86358765524</v>
      </c>
      <c r="DC63" s="295">
        <v>802.93534656000031</v>
      </c>
      <c r="DD63" s="189">
        <v>-0.103690752804198</v>
      </c>
      <c r="DE63" s="189">
        <v>-9.8495958084526714E-2</v>
      </c>
      <c r="DF63" s="263">
        <v>38823.076110233247</v>
      </c>
      <c r="DG63" s="263">
        <v>1204.4030198400003</v>
      </c>
      <c r="DH63" s="296">
        <v>2</v>
      </c>
      <c r="DI63" s="263">
        <v>667095.83500709524</v>
      </c>
      <c r="DJ63" s="117">
        <v>705918.91111732845</v>
      </c>
      <c r="DK63" s="146">
        <v>802.93534656000031</v>
      </c>
      <c r="DL63" s="256">
        <v>-2.6131490705617277E-2</v>
      </c>
      <c r="DM63" s="256">
        <v>-2.5793017977028043E-2</v>
      </c>
      <c r="DN63" s="255">
        <v>67481.68017637849</v>
      </c>
      <c r="DO63" s="255">
        <v>1204.4030198400003</v>
      </c>
      <c r="DP63" s="292">
        <v>2</v>
      </c>
      <c r="DQ63" s="255">
        <v>667095.83500709524</v>
      </c>
      <c r="DR63" s="119">
        <v>734577.5151834737</v>
      </c>
      <c r="DS63" s="295">
        <v>802.93534656000031</v>
      </c>
      <c r="DT63" s="189">
        <v>2.961298148435924E-2</v>
      </c>
      <c r="DU63" s="189">
        <v>3.0055806131852547E-2</v>
      </c>
      <c r="DV63" s="263">
        <v>37683.186164667612</v>
      </c>
      <c r="DW63" s="263">
        <v>1204.4030198400003</v>
      </c>
      <c r="DX63" s="296">
        <v>1</v>
      </c>
      <c r="DY63" s="263">
        <v>667095.83500709524</v>
      </c>
      <c r="DZ63" s="117">
        <v>704779.02117176284</v>
      </c>
      <c r="EA63" s="146">
        <v>802.93534656000031</v>
      </c>
      <c r="EB63" s="256">
        <v>1.5490415246558899E-2</v>
      </c>
      <c r="EC63" s="256">
        <v>1.5611013630502102E-2</v>
      </c>
      <c r="ED63" s="255">
        <v>84814.168271449511</v>
      </c>
      <c r="EE63" s="255">
        <v>1204.4030198400003</v>
      </c>
      <c r="EF63" s="292">
        <v>1</v>
      </c>
      <c r="EG63" s="255">
        <v>311934.34854224778</v>
      </c>
      <c r="EH63" s="119">
        <v>396748.51681369729</v>
      </c>
      <c r="EI63" s="295">
        <v>802.93534656000031</v>
      </c>
      <c r="EJ63" s="189">
        <v>5.782009399285578E-2</v>
      </c>
      <c r="EK63" s="189">
        <v>5.9524363765128596E-2</v>
      </c>
      <c r="EL63" s="263">
        <v>52933.063118764694</v>
      </c>
      <c r="EM63" s="263">
        <v>1204.4030198400003</v>
      </c>
      <c r="EN63" s="296">
        <v>1</v>
      </c>
      <c r="EO63" s="263">
        <v>667095.83500709524</v>
      </c>
      <c r="EP63" s="117">
        <v>720028.89812585991</v>
      </c>
      <c r="EQ63" s="146">
        <v>802.93534656000031</v>
      </c>
      <c r="ER63" s="256">
        <v>2.942693857339344E-2</v>
      </c>
      <c r="ES63" s="256">
        <v>2.9864189376244799E-2</v>
      </c>
      <c r="ET63" s="255">
        <v>49341.829982632691</v>
      </c>
      <c r="EU63" s="255">
        <v>1204.4030198400003</v>
      </c>
      <c r="EV63" s="292">
        <v>1</v>
      </c>
      <c r="EW63" s="255">
        <v>667095.83500709524</v>
      </c>
      <c r="EX63" s="119">
        <v>716437.6649897279</v>
      </c>
      <c r="EY63" s="295">
        <v>802.93534656000031</v>
      </c>
      <c r="EZ63" s="189">
        <v>5.7593046214014419E-2</v>
      </c>
      <c r="FA63" s="189">
        <v>5.928382841924873E-2</v>
      </c>
      <c r="FB63" s="263">
        <v>59101.814577823723</v>
      </c>
      <c r="FC63" s="263">
        <v>1204.4030198400003</v>
      </c>
      <c r="FD63" s="296">
        <v>1</v>
      </c>
      <c r="FE63" s="263">
        <v>667095.83500709524</v>
      </c>
      <c r="FF63" s="117">
        <v>726197.64958491898</v>
      </c>
      <c r="FG63" s="146">
        <v>802.93534656000031</v>
      </c>
      <c r="FH63" s="256">
        <v>-1.8075948514660795E-2</v>
      </c>
      <c r="FI63" s="256">
        <v>-1.7913558480697089E-2</v>
      </c>
      <c r="FJ63" s="255">
        <v>109452.51292352783</v>
      </c>
      <c r="FK63" s="255">
        <v>1204.4030198400003</v>
      </c>
      <c r="FL63" s="292">
        <v>1</v>
      </c>
      <c r="FM63" s="255">
        <v>667095.83500709524</v>
      </c>
      <c r="FN63" s="119">
        <v>776548.3479306231</v>
      </c>
      <c r="FO63" s="295">
        <v>802.93534656000031</v>
      </c>
      <c r="FP63" s="189">
        <v>3.325998929107727E-2</v>
      </c>
      <c r="FQ63" s="189">
        <v>3.381928624745334E-2</v>
      </c>
      <c r="FR63" s="263">
        <v>82783.174357500407</v>
      </c>
      <c r="FS63" s="263">
        <v>1204.4030198400003</v>
      </c>
      <c r="FT63" s="296">
        <v>1</v>
      </c>
      <c r="FU63" s="263">
        <v>85195.239430118221</v>
      </c>
      <c r="FV63" s="117">
        <v>167978.41378761863</v>
      </c>
      <c r="FW63" s="146">
        <v>802.93534656000031</v>
      </c>
      <c r="FX63" s="256">
        <v>-1.7047168065281056E-2</v>
      </c>
      <c r="FY63" s="256">
        <v>-1.6902687256943105E-2</v>
      </c>
      <c r="FZ63" s="255">
        <v>60956.504422745675</v>
      </c>
      <c r="GA63" s="255">
        <v>1204.4030198400003</v>
      </c>
      <c r="GB63" s="292">
        <v>2</v>
      </c>
      <c r="GC63" s="255">
        <v>251725.33865027796</v>
      </c>
      <c r="GD63" s="119">
        <v>312681.84307302366</v>
      </c>
      <c r="GE63" s="295">
        <v>802.93534656000031</v>
      </c>
      <c r="GF63" s="189">
        <v>4.0118419841438033E-2</v>
      </c>
      <c r="GG63" s="189">
        <v>4.0934034137302566E-2</v>
      </c>
      <c r="GH63" s="263">
        <v>36657.613332658737</v>
      </c>
      <c r="GI63" s="263">
        <v>1204.4030198400003</v>
      </c>
      <c r="GJ63" s="296">
        <v>2</v>
      </c>
      <c r="GK63" s="263">
        <v>667095.83500709524</v>
      </c>
      <c r="GL63" s="117">
        <v>703753.44833975402</v>
      </c>
      <c r="GM63" s="146">
        <v>802.93534656000031</v>
      </c>
      <c r="GN63" s="256">
        <v>-0.1093079729955319</v>
      </c>
      <c r="GO63" s="256">
        <v>-0.10354570873273228</v>
      </c>
      <c r="GP63" s="255">
        <v>58206.090987424373</v>
      </c>
      <c r="GQ63" s="255">
        <v>1204.4030198400003</v>
      </c>
      <c r="GR63" s="292">
        <v>2</v>
      </c>
      <c r="GS63" s="255">
        <v>237295.73504081735</v>
      </c>
      <c r="GT63" s="119">
        <v>295501.82602824172</v>
      </c>
      <c r="GU63" s="295">
        <v>802.93534656000031</v>
      </c>
      <c r="GV63" s="189">
        <v>4.1872666128181114E-2</v>
      </c>
      <c r="GW63" s="189">
        <v>4.2761691413227609E-2</v>
      </c>
      <c r="GX63" s="263">
        <v>47586.403879029262</v>
      </c>
      <c r="GY63" s="263">
        <v>1204.4030198400003</v>
      </c>
      <c r="GZ63" s="296">
        <v>1</v>
      </c>
      <c r="HA63" s="263">
        <v>225367.06828060024</v>
      </c>
      <c r="HB63" s="117">
        <v>272953.47215962951</v>
      </c>
      <c r="HC63" s="146">
        <v>802.93534656000031</v>
      </c>
      <c r="HD63" s="256">
        <v>-2.2055042305082394E-2</v>
      </c>
      <c r="HE63" s="256">
        <v>-2.1813608064413348E-2</v>
      </c>
      <c r="HF63" s="255">
        <v>38876.773619678657</v>
      </c>
      <c r="HG63" s="255">
        <v>1204.4030198400003</v>
      </c>
      <c r="HH63" s="292">
        <v>1</v>
      </c>
      <c r="HI63" s="255">
        <v>190527.77650215602</v>
      </c>
      <c r="HJ63" s="119">
        <v>229404.55012183468</v>
      </c>
      <c r="HK63" s="295">
        <v>802.93534656000031</v>
      </c>
      <c r="HL63" s="189">
        <v>1.7261708880252493E-2</v>
      </c>
      <c r="HM63" s="189">
        <v>1.7411553124563106E-2</v>
      </c>
      <c r="HN63" s="263">
        <v>49792.043867226981</v>
      </c>
      <c r="HO63" s="263">
        <v>1204.4030198400003</v>
      </c>
      <c r="HP63" s="296">
        <v>2</v>
      </c>
      <c r="HQ63" s="263">
        <v>201046.31001311634</v>
      </c>
      <c r="HR63" s="117">
        <v>250838.35388034332</v>
      </c>
      <c r="HS63" s="146">
        <v>802.93534656000031</v>
      </c>
      <c r="HT63" s="256">
        <v>5.672829345894724E-2</v>
      </c>
      <c r="HU63" s="256">
        <v>5.8368205760891634E-2</v>
      </c>
      <c r="HV63" s="255">
        <v>46274.68718792258</v>
      </c>
      <c r="HW63" s="255">
        <v>1204.4030198400003</v>
      </c>
      <c r="HX63" s="292">
        <v>2</v>
      </c>
      <c r="HY63" s="255">
        <v>667095.83500709524</v>
      </c>
      <c r="HZ63" s="119">
        <v>713370.52219501778</v>
      </c>
      <c r="IA63" s="295">
        <v>802.93534656000031</v>
      </c>
      <c r="IB63" s="189">
        <v>4.7615048304026471E-2</v>
      </c>
      <c r="IC63" s="189">
        <v>4.876685302851369E-2</v>
      </c>
      <c r="ID63" s="263">
        <v>47160.160228604196</v>
      </c>
      <c r="IE63" s="263">
        <v>1204.4030198400003</v>
      </c>
      <c r="IF63" s="296">
        <v>2</v>
      </c>
      <c r="IG63" s="263">
        <v>381567.30177252513</v>
      </c>
      <c r="IH63" s="117">
        <v>428727.46200112934</v>
      </c>
      <c r="II63" s="146">
        <v>802.93534656000031</v>
      </c>
      <c r="IJ63" s="256">
        <v>-5.492162599193836E-2</v>
      </c>
      <c r="IK63" s="256">
        <v>-5.3440669304938737E-2</v>
      </c>
      <c r="IL63" s="255">
        <v>40823.802510658941</v>
      </c>
      <c r="IM63" s="255">
        <v>1204.4030198400003</v>
      </c>
      <c r="IN63" s="292">
        <v>2</v>
      </c>
      <c r="IO63" s="255">
        <v>213701.04769394995</v>
      </c>
      <c r="IP63" s="119">
        <v>254524.8502046089</v>
      </c>
      <c r="IQ63" s="295">
        <v>802.93534656000031</v>
      </c>
      <c r="IR63" s="189">
        <v>9.7546441318366123E-2</v>
      </c>
      <c r="IS63" s="189">
        <v>0.10246264019291096</v>
      </c>
      <c r="IT63" s="263">
        <v>69678.045897660384</v>
      </c>
      <c r="IU63" s="263">
        <v>1204.4030198400003</v>
      </c>
      <c r="IV63" s="296">
        <v>2</v>
      </c>
      <c r="IW63" s="263">
        <v>667095.83500709524</v>
      </c>
      <c r="IX63" s="117">
        <v>736773.88090475567</v>
      </c>
      <c r="IY63" s="146">
        <v>802.93534656000031</v>
      </c>
      <c r="IZ63" s="256">
        <v>3.9519165239440806E-3</v>
      </c>
      <c r="JA63" s="256">
        <v>3.9597356428255903E-3</v>
      </c>
      <c r="JB63" s="255">
        <v>129713.05261702537</v>
      </c>
      <c r="JC63" s="255">
        <v>1204.4030198400003</v>
      </c>
      <c r="JD63" s="292">
        <v>2</v>
      </c>
      <c r="JE63" s="255">
        <v>667095.83500709524</v>
      </c>
      <c r="JF63" s="119">
        <v>796808.88762412057</v>
      </c>
      <c r="JG63" s="295">
        <v>802.93534656000031</v>
      </c>
      <c r="JH63" s="189">
        <v>4.4949783449354005E-2</v>
      </c>
      <c r="JI63" s="189">
        <v>4.5975333316575995E-2</v>
      </c>
      <c r="JJ63" s="263">
        <v>50854.841786006727</v>
      </c>
      <c r="JK63" s="263">
        <v>1204.4030198400003</v>
      </c>
      <c r="JL63" s="296">
        <v>2</v>
      </c>
      <c r="JM63" s="263">
        <v>145488.89245302649</v>
      </c>
      <c r="JN63" s="117">
        <v>196343.73423903322</v>
      </c>
      <c r="JO63" s="146">
        <v>802.93534656000031</v>
      </c>
      <c r="JP63" s="256">
        <v>-3.1663736013867599E-2</v>
      </c>
      <c r="JQ63" s="256">
        <v>-3.1167689274579802E-2</v>
      </c>
      <c r="JR63" s="255">
        <v>46593.357420340377</v>
      </c>
      <c r="JS63" s="255">
        <v>1204.4030198400003</v>
      </c>
      <c r="JT63" s="292">
        <v>2</v>
      </c>
      <c r="JU63" s="255">
        <v>231072.17914753177</v>
      </c>
      <c r="JV63" s="119">
        <v>277665.53656787216</v>
      </c>
      <c r="JW63" s="295">
        <v>802.93534656000031</v>
      </c>
      <c r="JX63" s="189">
        <v>4.755830927228713E-3</v>
      </c>
      <c r="JY63" s="189">
        <v>4.7671578403087889E-3</v>
      </c>
      <c r="JZ63" s="263">
        <v>51834.692712090829</v>
      </c>
      <c r="KA63" s="263">
        <v>1204.4030198400003</v>
      </c>
      <c r="KB63" s="296">
        <v>1</v>
      </c>
      <c r="KC63" s="263">
        <v>667095.83500709524</v>
      </c>
      <c r="KD63" s="117">
        <v>718930.52771918604</v>
      </c>
      <c r="KE63" s="146">
        <v>802.93534656000031</v>
      </c>
      <c r="KF63" s="256">
        <v>7.1905938354509579E-3</v>
      </c>
      <c r="KG63" s="256">
        <v>7.2165082313655482E-3</v>
      </c>
      <c r="KH63" s="255">
        <v>49782.006556344531</v>
      </c>
      <c r="KI63" s="255">
        <v>1204.4030198400003</v>
      </c>
      <c r="KJ63" s="292">
        <v>1</v>
      </c>
      <c r="KK63" s="255">
        <v>204232.01412293248</v>
      </c>
      <c r="KL63" s="119">
        <v>254014.02067927702</v>
      </c>
      <c r="KM63" s="295">
        <v>802.93534656000031</v>
      </c>
      <c r="KN63" s="189">
        <v>0.12848986438847312</v>
      </c>
      <c r="KO63" s="189">
        <v>0.13710989592863854</v>
      </c>
      <c r="KP63" s="263">
        <v>53426.473180612942</v>
      </c>
      <c r="KQ63" s="263">
        <v>1204.4030198400003</v>
      </c>
      <c r="KR63" s="296">
        <v>1</v>
      </c>
      <c r="KS63" s="263">
        <v>209906.82312789315</v>
      </c>
      <c r="KT63" s="117">
        <v>263333.29630850611</v>
      </c>
      <c r="KU63" s="146">
        <v>802.93534656000031</v>
      </c>
      <c r="KV63" s="256">
        <v>6.4643109811990659E-2</v>
      </c>
      <c r="KW63" s="256">
        <v>6.6778233753606031E-2</v>
      </c>
      <c r="KX63" s="255">
        <v>71673.255116390152</v>
      </c>
      <c r="KY63" s="255">
        <v>1204.4030198400003</v>
      </c>
      <c r="KZ63" s="292">
        <v>1</v>
      </c>
      <c r="LA63" s="255">
        <v>667095.83500709524</v>
      </c>
      <c r="LB63" s="119">
        <v>738769.09012348542</v>
      </c>
      <c r="LC63" s="295">
        <v>802.93534656000031</v>
      </c>
      <c r="LD63" s="189">
        <v>-6.0798663420627971E-3</v>
      </c>
      <c r="LE63" s="189">
        <v>-6.0614213546451579E-3</v>
      </c>
      <c r="LF63" s="263">
        <v>57432.024949053543</v>
      </c>
      <c r="LG63" s="263">
        <v>1204.4030198400003</v>
      </c>
      <c r="LH63" s="296">
        <v>2</v>
      </c>
      <c r="LI63" s="263">
        <v>667095.83500709524</v>
      </c>
      <c r="LJ63" s="117">
        <v>724527.85995614878</v>
      </c>
      <c r="LK63" s="146">
        <v>802.93534656000031</v>
      </c>
      <c r="LL63" s="256">
        <v>1.2947507397319391E-2</v>
      </c>
      <c r="LM63" s="256">
        <v>1.3031689294124904E-2</v>
      </c>
      <c r="LN63" s="255">
        <v>71189.753769604591</v>
      </c>
      <c r="LO63" s="255">
        <v>1204.4030198400003</v>
      </c>
      <c r="LP63" s="292">
        <v>2</v>
      </c>
      <c r="LQ63" s="255">
        <v>667095.83500709524</v>
      </c>
      <c r="LR63" s="119">
        <v>738285.58877669985</v>
      </c>
      <c r="LS63" s="295">
        <v>802.93534656000031</v>
      </c>
      <c r="LT63" s="189">
        <v>-1.6802262226312425E-2</v>
      </c>
      <c r="LU63" s="189">
        <v>-1.6661891499837989E-2</v>
      </c>
      <c r="LV63" s="263">
        <v>76618.6666125427</v>
      </c>
      <c r="LW63" s="263">
        <v>1204.4030198400003</v>
      </c>
      <c r="LX63" s="296">
        <v>1</v>
      </c>
      <c r="LY63" s="263">
        <v>199587.3870831767</v>
      </c>
      <c r="LZ63" s="117">
        <v>276206.0536957194</v>
      </c>
      <c r="MA63" s="146">
        <v>802.93534656000031</v>
      </c>
      <c r="MB63" s="256">
        <v>-6.043994998951658E-2</v>
      </c>
      <c r="MC63" s="256">
        <v>-5.864970458370844E-2</v>
      </c>
      <c r="MD63" s="255">
        <v>37812.39442040991</v>
      </c>
      <c r="ME63" s="255">
        <v>1204.4030198400003</v>
      </c>
      <c r="MF63" s="292">
        <v>2</v>
      </c>
      <c r="MG63" s="255">
        <v>667095.83500709524</v>
      </c>
      <c r="MH63" s="119">
        <v>704908.22942750517</v>
      </c>
      <c r="MI63" s="295">
        <v>802.93534656000031</v>
      </c>
      <c r="MJ63" s="189">
        <v>-0.10327141383689872</v>
      </c>
      <c r="MK63" s="189">
        <v>-9.8117843036927832E-2</v>
      </c>
      <c r="ML63" s="263">
        <v>68881.813611326768</v>
      </c>
      <c r="MM63" s="263">
        <v>1204.4030198400003</v>
      </c>
      <c r="MN63" s="296">
        <v>1</v>
      </c>
      <c r="MO63" s="263">
        <v>667095.83500709524</v>
      </c>
      <c r="MP63" s="117">
        <v>735977.64861842198</v>
      </c>
      <c r="MQ63" s="146">
        <v>802.93534656000031</v>
      </c>
      <c r="MR63" s="256">
        <v>-1.9973884236135935E-2</v>
      </c>
      <c r="MS63" s="256">
        <v>-1.977572772188585E-2</v>
      </c>
      <c r="MT63" s="255">
        <v>50293.150015602747</v>
      </c>
      <c r="MU63" s="255">
        <v>1204.4030198400003</v>
      </c>
      <c r="MV63" s="292">
        <v>2</v>
      </c>
      <c r="MW63" s="255">
        <v>486904.23849492369</v>
      </c>
      <c r="MX63" s="119">
        <v>537197.38851052639</v>
      </c>
      <c r="MY63" s="295">
        <v>802.93534656000031</v>
      </c>
      <c r="MZ63" s="189">
        <v>-3.9340855429419737E-2</v>
      </c>
      <c r="NA63" s="189">
        <v>-3.8577052941677126E-2</v>
      </c>
      <c r="NB63" s="263">
        <v>53307.839516552798</v>
      </c>
      <c r="NC63" s="263">
        <v>1204.4030198400003</v>
      </c>
      <c r="ND63" s="296">
        <v>1</v>
      </c>
      <c r="NE63" s="263">
        <v>667095.83500709524</v>
      </c>
      <c r="NF63" s="117">
        <v>720403.67452364799</v>
      </c>
      <c r="NG63" s="146">
        <v>802.93534656000031</v>
      </c>
      <c r="NH63" s="256">
        <v>-2.8598630822243227E-3</v>
      </c>
      <c r="NI63" s="256">
        <v>-2.8557775693969223E-3</v>
      </c>
      <c r="NJ63" s="255">
        <v>65854.46675307097</v>
      </c>
      <c r="NK63" s="255">
        <v>1204.4030198400003</v>
      </c>
      <c r="NL63" s="292">
        <v>1</v>
      </c>
      <c r="NM63" s="255">
        <v>62442.678377310229</v>
      </c>
      <c r="NN63" s="119">
        <v>128297.14513038119</v>
      </c>
      <c r="NO63" s="295">
        <v>802.93534656000031</v>
      </c>
      <c r="NP63" s="189">
        <v>-7.757247711501121E-2</v>
      </c>
      <c r="NQ63" s="189">
        <v>-7.4640045453700843E-2</v>
      </c>
      <c r="NR63" s="263">
        <v>52268.947814598097</v>
      </c>
      <c r="NS63" s="263">
        <v>1204.4030198400003</v>
      </c>
      <c r="NT63" s="296">
        <v>2</v>
      </c>
      <c r="NU63" s="263">
        <v>667095.83500709524</v>
      </c>
      <c r="NV63" s="117">
        <v>719364.78282169334</v>
      </c>
      <c r="NW63" s="146">
        <v>802.93534656000031</v>
      </c>
      <c r="NX63" s="256">
        <v>2.5661916832301734E-2</v>
      </c>
      <c r="NY63" s="256">
        <v>2.5994018523336493E-2</v>
      </c>
      <c r="NZ63" s="255">
        <v>50539.408275443377</v>
      </c>
      <c r="OA63" s="255">
        <v>1204.4030198400003</v>
      </c>
      <c r="OB63" s="292">
        <v>2</v>
      </c>
      <c r="OC63" s="255">
        <v>667095.83500709524</v>
      </c>
      <c r="OD63" s="119">
        <v>717635.24328253861</v>
      </c>
      <c r="OE63" s="295">
        <v>802.93534656000031</v>
      </c>
      <c r="OF63" s="189">
        <v>3.9675620722855458E-2</v>
      </c>
      <c r="OG63" s="189">
        <v>4.0473211497942696E-2</v>
      </c>
      <c r="OH63" s="263">
        <v>66425.972214069276</v>
      </c>
      <c r="OI63" s="263">
        <v>1204.4030198400003</v>
      </c>
      <c r="OJ63" s="296">
        <v>2</v>
      </c>
      <c r="OK63" s="263">
        <v>667095.83500709524</v>
      </c>
      <c r="OL63" s="117">
        <v>733521.80722116446</v>
      </c>
      <c r="OM63" s="146">
        <v>802.93534656000031</v>
      </c>
      <c r="ON63" s="256">
        <v>1.3697130778231216E-2</v>
      </c>
      <c r="OO63" s="256">
        <v>1.379136623424837E-2</v>
      </c>
      <c r="OP63" s="255">
        <v>52746.447487162899</v>
      </c>
      <c r="OQ63" s="255">
        <v>1204.4030198400003</v>
      </c>
      <c r="OR63" s="292">
        <v>1</v>
      </c>
      <c r="OS63" s="255">
        <v>220289.53991914468</v>
      </c>
      <c r="OT63" s="119">
        <v>273035.9874063076</v>
      </c>
      <c r="OU63" s="295">
        <v>802.93534656000031</v>
      </c>
      <c r="OV63" s="189">
        <v>-1.9023235241781827E-4</v>
      </c>
      <c r="OW63" s="189">
        <v>-1.9021425939114156E-4</v>
      </c>
      <c r="OX63" s="263">
        <v>47647.977701328215</v>
      </c>
      <c r="OY63" s="263">
        <v>1204.4030198400003</v>
      </c>
      <c r="OZ63" s="296">
        <v>1</v>
      </c>
      <c r="PA63" s="263">
        <v>667095.83500709524</v>
      </c>
      <c r="PB63" s="117">
        <v>714743.81270842347</v>
      </c>
      <c r="PC63" s="146">
        <v>802.93534656000031</v>
      </c>
      <c r="PD63" s="256">
        <v>-3.5852466112474895E-3</v>
      </c>
      <c r="PE63" s="256">
        <v>-3.5788272885256545E-3</v>
      </c>
      <c r="PF63" s="255">
        <v>67525.404092346813</v>
      </c>
      <c r="PG63" s="255">
        <v>1204.4030198400003</v>
      </c>
      <c r="PH63" s="292">
        <v>1</v>
      </c>
      <c r="PI63" s="255">
        <v>251725.33865027796</v>
      </c>
      <c r="PJ63" s="119">
        <v>319250.74274262477</v>
      </c>
      <c r="PK63" s="295">
        <v>802.93534656000031</v>
      </c>
      <c r="PL63" s="189">
        <v>-0.12421154407468486</v>
      </c>
      <c r="PM63" s="189">
        <v>-0.11680701312365815</v>
      </c>
      <c r="PN63" s="263">
        <v>61731.712311310897</v>
      </c>
      <c r="PO63" s="263">
        <v>1204.4030198400003</v>
      </c>
      <c r="PP63" s="296">
        <v>1</v>
      </c>
      <c r="PQ63" s="263">
        <v>96005.82295698057</v>
      </c>
      <c r="PR63" s="117">
        <v>157737.53526829148</v>
      </c>
      <c r="PS63" s="146">
        <v>802.93534656000031</v>
      </c>
      <c r="PT63" s="256">
        <v>-0.10605399739751997</v>
      </c>
      <c r="PU63" s="256">
        <v>-0.10062391720312625</v>
      </c>
      <c r="PV63" s="255">
        <v>49138.797554395147</v>
      </c>
      <c r="PW63" s="255">
        <v>1204.4030198400003</v>
      </c>
      <c r="PX63" s="292">
        <v>1</v>
      </c>
      <c r="PY63" s="255">
        <v>222754.35951208431</v>
      </c>
      <c r="PZ63" s="119">
        <v>271893.15706647944</v>
      </c>
      <c r="QA63" s="295">
        <v>802.93534656000031</v>
      </c>
      <c r="QB63" s="189">
        <v>1.4590569355389833E-2</v>
      </c>
      <c r="QC63" s="189">
        <v>1.4697531291164356E-2</v>
      </c>
      <c r="QD63" s="263">
        <v>56304.066984877631</v>
      </c>
      <c r="QE63" s="263">
        <v>1204.4030198400003</v>
      </c>
      <c r="QF63" s="296">
        <v>1</v>
      </c>
      <c r="QG63" s="263">
        <v>311934.34854224778</v>
      </c>
      <c r="QH63" s="117">
        <v>368238.41552712541</v>
      </c>
      <c r="QI63" s="146">
        <v>802.93534656000031</v>
      </c>
      <c r="QJ63" s="256">
        <v>5.9863628971586057E-2</v>
      </c>
      <c r="QK63" s="256">
        <v>6.1691752676568568E-2</v>
      </c>
      <c r="QL63" s="255">
        <v>70892.133583923496</v>
      </c>
      <c r="QM63" s="255">
        <v>1204.4030198400003</v>
      </c>
      <c r="QN63" s="292">
        <v>1</v>
      </c>
      <c r="QO63" s="255">
        <v>667095.83500709524</v>
      </c>
      <c r="QP63" s="119">
        <v>737987.9685910187</v>
      </c>
      <c r="QQ63" s="295">
        <v>802.93534656000031</v>
      </c>
      <c r="QR63" s="189">
        <v>2.3902692647785873E-2</v>
      </c>
      <c r="QS63" s="189">
        <v>2.4190651761091253E-2</v>
      </c>
      <c r="QT63" s="263">
        <v>67185.644335119869</v>
      </c>
      <c r="QU63" s="263">
        <v>1204.4030198400003</v>
      </c>
      <c r="QV63" s="296">
        <v>2</v>
      </c>
      <c r="QW63" s="263">
        <v>667095.83500709524</v>
      </c>
      <c r="QX63" s="117">
        <v>734281.47934221511</v>
      </c>
      <c r="QY63" s="146">
        <v>802.93534656000031</v>
      </c>
      <c r="QZ63" s="256">
        <v>-7.6568355445100378E-2</v>
      </c>
      <c r="RA63" s="256">
        <v>-7.3710404812826757E-2</v>
      </c>
      <c r="RB63" s="255">
        <v>44518.943080319077</v>
      </c>
      <c r="RC63" s="255">
        <v>1204.4030198400003</v>
      </c>
      <c r="RD63" s="292">
        <v>1</v>
      </c>
      <c r="RE63" s="255">
        <v>191443.12279723439</v>
      </c>
      <c r="RF63" s="119">
        <v>235962.06587755348</v>
      </c>
      <c r="RG63" s="295">
        <v>802.93534656000031</v>
      </c>
      <c r="RH63" s="189">
        <v>2.0664892810523867E-2</v>
      </c>
      <c r="RI63" s="189">
        <v>2.0879890119567701E-2</v>
      </c>
      <c r="RJ63" s="263">
        <v>62488.585054901232</v>
      </c>
      <c r="RK63" s="263">
        <v>1204.4030198400003</v>
      </c>
      <c r="RL63" s="296">
        <v>2</v>
      </c>
      <c r="RM63" s="263">
        <v>195687.66865810449</v>
      </c>
      <c r="RN63" s="117">
        <v>258176.25371300572</v>
      </c>
      <c r="RO63" s="146">
        <v>802.93534656000031</v>
      </c>
      <c r="RP63" s="256">
        <v>6.1263975496402355E-2</v>
      </c>
      <c r="RQ63" s="256">
        <v>6.3179530491977998E-2</v>
      </c>
      <c r="RR63" s="255">
        <v>59141.252805203985</v>
      </c>
      <c r="RS63" s="255">
        <v>1204.4030198400003</v>
      </c>
      <c r="RT63" s="292">
        <v>2</v>
      </c>
      <c r="RU63" s="255">
        <v>667095.83500709524</v>
      </c>
      <c r="RV63" s="119">
        <v>726237.08781229926</v>
      </c>
      <c r="RW63" s="295">
        <v>802.93534656000031</v>
      </c>
      <c r="RX63" s="189">
        <v>3.0172928237161056E-2</v>
      </c>
      <c r="RY63" s="189">
        <v>3.0632744047882632E-2</v>
      </c>
      <c r="RZ63" s="263">
        <v>64916.676000856998</v>
      </c>
      <c r="SA63" s="263">
        <v>1204.4030198400003</v>
      </c>
      <c r="SB63" s="296">
        <v>1</v>
      </c>
      <c r="SC63" s="263">
        <v>667095.83500709524</v>
      </c>
      <c r="SD63" s="117">
        <v>732012.51100795227</v>
      </c>
      <c r="SE63" s="146">
        <v>802.93534656000031</v>
      </c>
      <c r="SF63" s="256">
        <v>4.1250960165410772E-2</v>
      </c>
      <c r="SG63" s="256">
        <v>4.211360173341161E-2</v>
      </c>
      <c r="SH63" s="255">
        <v>56405.391676992353</v>
      </c>
      <c r="SI63" s="255">
        <v>1204.4030198400003</v>
      </c>
      <c r="SJ63" s="292">
        <v>1</v>
      </c>
      <c r="SK63" s="255">
        <v>93887.147776851401</v>
      </c>
      <c r="SL63" s="119">
        <v>150292.53945384375</v>
      </c>
      <c r="SM63" s="295">
        <v>802.93534656000031</v>
      </c>
      <c r="SN63" s="189">
        <v>5.1931079967837803E-3</v>
      </c>
      <c r="SO63" s="189">
        <v>5.2066155540624326E-3</v>
      </c>
      <c r="SP63" s="263">
        <v>38181.421421350911</v>
      </c>
      <c r="SQ63" s="263">
        <v>1204.4030198400003</v>
      </c>
      <c r="SR63" s="296">
        <v>1</v>
      </c>
      <c r="SS63" s="263">
        <v>222754.35951208431</v>
      </c>
      <c r="ST63" s="117">
        <v>260935.78093343522</v>
      </c>
      <c r="SU63" s="146">
        <v>802.93534656000031</v>
      </c>
      <c r="SV63" s="256">
        <v>7.2947882642576581E-2</v>
      </c>
      <c r="SW63" s="256">
        <v>7.5674474142754189E-2</v>
      </c>
      <c r="SX63" s="255">
        <v>44136.778313803654</v>
      </c>
      <c r="SY63" s="255">
        <v>1204.4030198400003</v>
      </c>
      <c r="SZ63" s="292">
        <v>1</v>
      </c>
      <c r="TA63" s="255">
        <v>667095.83500709524</v>
      </c>
      <c r="TB63" s="119">
        <v>711232.61332089885</v>
      </c>
      <c r="TC63" s="295">
        <v>802.93534656000031</v>
      </c>
      <c r="TD63" s="189">
        <v>4.0170671983458257E-2</v>
      </c>
      <c r="TE63" s="189">
        <v>4.0988426591336724E-2</v>
      </c>
      <c r="TF63" s="263">
        <v>59316.208801982444</v>
      </c>
      <c r="TG63" s="263">
        <v>1204.4030198400003</v>
      </c>
      <c r="TH63" s="296">
        <v>1</v>
      </c>
      <c r="TI63" s="263">
        <v>667095.83500709524</v>
      </c>
      <c r="TJ63" s="117">
        <v>726412.0438090777</v>
      </c>
      <c r="TK63" s="146">
        <v>802.93534656000031</v>
      </c>
      <c r="TL63" s="256">
        <v>-3.6637040390803581E-3</v>
      </c>
      <c r="TM63" s="256">
        <v>-3.6570008640858243E-3</v>
      </c>
      <c r="TN63" s="255">
        <v>71256.071868453044</v>
      </c>
      <c r="TO63" s="255">
        <v>1204.4030198400003</v>
      </c>
      <c r="TP63" s="292">
        <v>2</v>
      </c>
      <c r="TQ63" s="255">
        <v>667095.83500709524</v>
      </c>
      <c r="TR63" s="119">
        <v>738351.9068755483</v>
      </c>
      <c r="TS63" s="295">
        <v>802.93534656000031</v>
      </c>
      <c r="TT63" s="189">
        <v>1.2471510517783483E-3</v>
      </c>
      <c r="TU63" s="189">
        <v>1.247929068052267E-3</v>
      </c>
      <c r="TV63" s="263">
        <v>86373.554118423635</v>
      </c>
      <c r="TW63" s="263">
        <v>1204.4030198400003</v>
      </c>
      <c r="TX63" s="296">
        <v>1</v>
      </c>
      <c r="TY63" s="263">
        <v>667095.83500709524</v>
      </c>
      <c r="TZ63" s="117">
        <v>753469.38912551885</v>
      </c>
      <c r="UA63" s="146">
        <v>802.93534656000031</v>
      </c>
      <c r="UB63" s="256">
        <v>1.9536263934186292E-2</v>
      </c>
      <c r="UC63" s="256">
        <v>1.9728345551768944E-2</v>
      </c>
      <c r="UD63" s="255">
        <v>48220.054739499516</v>
      </c>
      <c r="UE63" s="255">
        <v>1204.4030198400003</v>
      </c>
      <c r="UF63" s="292">
        <v>2</v>
      </c>
      <c r="UG63" s="255">
        <v>305297.14942055522</v>
      </c>
      <c r="UH63" s="119">
        <v>353517.20416005474</v>
      </c>
      <c r="UI63" s="295">
        <v>802.93534656000031</v>
      </c>
      <c r="UJ63" s="189">
        <v>-4.4550741983225686E-2</v>
      </c>
      <c r="UK63" s="189">
        <v>-4.3572932143913556E-2</v>
      </c>
      <c r="UL63" s="263">
        <v>51445.470962313622</v>
      </c>
      <c r="UM63" s="263">
        <v>1204.4030198400003</v>
      </c>
      <c r="UN63" s="296">
        <v>1</v>
      </c>
      <c r="UO63" s="263">
        <v>201046.31001311634</v>
      </c>
      <c r="UP63" s="117">
        <v>252491.78097542995</v>
      </c>
      <c r="UQ63" s="146">
        <v>802.93534656000031</v>
      </c>
      <c r="UR63" s="256">
        <v>9.5564000016138781E-2</v>
      </c>
      <c r="US63" s="256">
        <v>0.10027923766957847</v>
      </c>
      <c r="UT63" s="255">
        <v>68385.112271870777</v>
      </c>
      <c r="UU63" s="255">
        <v>1204.4030198400003</v>
      </c>
      <c r="UV63" s="292">
        <v>1</v>
      </c>
      <c r="UW63" s="255">
        <v>667095.83500709524</v>
      </c>
      <c r="UX63" s="119">
        <v>735480.94727896596</v>
      </c>
      <c r="UY63" s="295">
        <v>802.93534656000031</v>
      </c>
      <c r="UZ63" s="189">
        <v>1.0225275142090581E-2</v>
      </c>
      <c r="VA63" s="189">
        <v>1.0277731910463439E-2</v>
      </c>
      <c r="VB63" s="263">
        <v>59711.31878142646</v>
      </c>
      <c r="VC63" s="263">
        <v>1204.4030198400003</v>
      </c>
      <c r="VD63" s="296">
        <v>1</v>
      </c>
      <c r="VE63" s="263">
        <v>199587.3870831767</v>
      </c>
      <c r="VF63" s="117">
        <v>259298.70586460317</v>
      </c>
      <c r="VG63" s="146">
        <v>802.93534656000031</v>
      </c>
      <c r="VH63" s="256">
        <v>7.5991481544609649E-3</v>
      </c>
      <c r="VI63" s="256">
        <v>7.6280949580240787E-3</v>
      </c>
      <c r="VJ63" s="255">
        <v>59234.624188865178</v>
      </c>
      <c r="VK63" s="255">
        <v>1204.4030198400003</v>
      </c>
      <c r="VL63" s="292">
        <v>1</v>
      </c>
      <c r="VM63" s="255">
        <v>667095.83500709524</v>
      </c>
      <c r="VN63" s="119">
        <v>726330.45919596043</v>
      </c>
      <c r="VO63" s="295">
        <v>802.93534656000031</v>
      </c>
      <c r="VP63" s="189">
        <v>-2.9477113926661812E-2</v>
      </c>
      <c r="VQ63" s="189">
        <v>-2.9046901309258466E-2</v>
      </c>
      <c r="VR63" s="263">
        <v>50844.280948576146</v>
      </c>
      <c r="VS63" s="263">
        <v>1204.4030198400003</v>
      </c>
      <c r="VT63" s="296">
        <v>2</v>
      </c>
      <c r="VU63" s="263">
        <v>667095.83500709524</v>
      </c>
      <c r="VV63" s="117">
        <v>717940.11595567141</v>
      </c>
      <c r="VW63" s="146">
        <v>802.93534656000031</v>
      </c>
      <c r="VX63" s="256">
        <v>2.6795935255714554E-2</v>
      </c>
      <c r="VY63" s="256">
        <v>2.7158174605117047E-2</v>
      </c>
      <c r="VZ63" s="255">
        <v>72850.373386417807</v>
      </c>
      <c r="WA63" s="255">
        <v>1204.4030198400003</v>
      </c>
      <c r="WB63" s="292">
        <v>2</v>
      </c>
      <c r="WC63" s="255">
        <v>280772.38448299468</v>
      </c>
      <c r="WD63" s="119">
        <v>353622.75786941248</v>
      </c>
      <c r="WE63" s="295">
        <v>802.93534656000031</v>
      </c>
      <c r="WF63" s="189">
        <v>3.9887531532526495E-4</v>
      </c>
      <c r="WG63" s="189">
        <v>3.9895487666186114E-4</v>
      </c>
      <c r="WH63" s="263">
        <v>55500.470983066865</v>
      </c>
      <c r="WI63" s="263">
        <v>1204.4030198400003</v>
      </c>
      <c r="WJ63" s="296">
        <v>2</v>
      </c>
      <c r="WK63" s="263">
        <v>667095.83500709524</v>
      </c>
      <c r="WL63" s="117">
        <v>722596.30599016207</v>
      </c>
      <c r="WM63" s="146">
        <v>802.93534656000031</v>
      </c>
      <c r="WN63" s="256">
        <v>7.8295960136237925E-3</v>
      </c>
      <c r="WO63" s="256">
        <v>7.8603274530522071E-3</v>
      </c>
      <c r="WP63" s="255">
        <v>29606.945123673861</v>
      </c>
      <c r="WQ63" s="255">
        <v>1204.4030198400003</v>
      </c>
      <c r="WR63" s="292">
        <v>2</v>
      </c>
      <c r="WS63" s="255">
        <v>667095.83500709524</v>
      </c>
      <c r="WT63" s="119">
        <v>696702.78013076913</v>
      </c>
      <c r="WU63" s="295">
        <v>802.93534656000031</v>
      </c>
      <c r="WV63" s="189">
        <v>2.8250818145281274E-3</v>
      </c>
      <c r="WW63" s="189">
        <v>2.829076118683771E-3</v>
      </c>
      <c r="WX63" s="263">
        <v>40616.781778517121</v>
      </c>
      <c r="WY63" s="263">
        <v>1204.4030198400003</v>
      </c>
      <c r="WZ63" s="296">
        <v>1</v>
      </c>
      <c r="XA63" s="263">
        <v>75289.288646603964</v>
      </c>
      <c r="XB63" s="117">
        <v>115906.07042512108</v>
      </c>
      <c r="XC63" s="146">
        <v>802.93534656000031</v>
      </c>
      <c r="XD63" s="256">
        <v>6.3448402838466825E-2</v>
      </c>
      <c r="XE63" s="256">
        <v>6.5504507374932297E-2</v>
      </c>
      <c r="XF63" s="255">
        <v>67586.981794162377</v>
      </c>
      <c r="XG63" s="255">
        <v>1204.4030198400003</v>
      </c>
      <c r="XH63" s="292">
        <v>2</v>
      </c>
      <c r="XI63" s="255">
        <v>667095.83500709524</v>
      </c>
      <c r="XJ63" s="119">
        <v>734682.81680125766</v>
      </c>
      <c r="XK63" s="295">
        <v>802.93534656000031</v>
      </c>
      <c r="XL63" s="189">
        <v>2.641942678929577E-3</v>
      </c>
      <c r="XM63" s="189">
        <v>2.6454356849188176E-3</v>
      </c>
      <c r="XN63" s="263">
        <v>67528.16859461306</v>
      </c>
      <c r="XO63" s="263">
        <v>1204.4030198400003</v>
      </c>
      <c r="XP63" s="296">
        <v>1</v>
      </c>
      <c r="XQ63" s="263">
        <v>201046.31001311634</v>
      </c>
      <c r="XR63" s="117">
        <v>268574.47860772943</v>
      </c>
      <c r="XS63" s="146">
        <v>802.93534656000031</v>
      </c>
      <c r="XT63" s="256">
        <v>5.9010729093068516E-2</v>
      </c>
      <c r="XU63" s="256">
        <v>6.0786621957496623E-2</v>
      </c>
      <c r="XV63" s="255">
        <v>52945.449664228938</v>
      </c>
      <c r="XW63" s="255">
        <v>1204.4030198400003</v>
      </c>
      <c r="XX63" s="292">
        <v>2</v>
      </c>
      <c r="XY63" s="255">
        <v>667095.83500709524</v>
      </c>
      <c r="XZ63" s="119">
        <v>720041.28467132419</v>
      </c>
      <c r="YA63" s="295">
        <v>802.93534656000031</v>
      </c>
      <c r="YB63" s="189">
        <v>0.14203089165942817</v>
      </c>
      <c r="YC63" s="189">
        <v>0.15261225409225099</v>
      </c>
      <c r="YD63" s="263">
        <v>46122.739006691176</v>
      </c>
      <c r="YE63" s="263">
        <v>1204.4030198400003</v>
      </c>
      <c r="YF63" s="296">
        <v>2</v>
      </c>
      <c r="YG63" s="263">
        <v>220289.53991914468</v>
      </c>
      <c r="YH63" s="117">
        <v>266412.27892583585</v>
      </c>
      <c r="YI63" s="146">
        <v>802.93534656000031</v>
      </c>
      <c r="YJ63" s="256">
        <v>5.1679207066710597E-3</v>
      </c>
      <c r="YK63" s="256">
        <v>5.1812974422620339E-3</v>
      </c>
      <c r="YL63" s="255">
        <v>49299.568276757193</v>
      </c>
      <c r="YM63" s="255">
        <v>1204.4030198400003</v>
      </c>
      <c r="YN63" s="292">
        <v>1</v>
      </c>
      <c r="YO63" s="255">
        <v>667095.83500709524</v>
      </c>
      <c r="YP63" s="119">
        <v>716395.40328385239</v>
      </c>
      <c r="YQ63" s="295">
        <v>802.93534656000031</v>
      </c>
      <c r="YR63" s="189">
        <v>2.6798572897697118E-2</v>
      </c>
      <c r="YS63" s="189">
        <v>2.7160883884214115E-2</v>
      </c>
      <c r="YT63" s="263">
        <v>56818.961545869461</v>
      </c>
      <c r="YU63" s="263">
        <v>1204.4030198400003</v>
      </c>
      <c r="YV63" s="296">
        <v>2</v>
      </c>
      <c r="YW63" s="263">
        <v>667095.83500709524</v>
      </c>
      <c r="YX63" s="117">
        <v>723914.79655296472</v>
      </c>
      <c r="YY63" s="146">
        <v>802.93534656000031</v>
      </c>
      <c r="YZ63" s="256">
        <v>-2.3854698700401477E-2</v>
      </c>
      <c r="ZA63" s="256">
        <v>-2.3572424353283994E-2</v>
      </c>
      <c r="ZB63" s="255">
        <v>54711.329260859959</v>
      </c>
      <c r="ZC63" s="255">
        <v>1204.4030198400003</v>
      </c>
      <c r="ZD63" s="292">
        <v>2</v>
      </c>
      <c r="ZE63" s="255">
        <v>667095.83500709524</v>
      </c>
      <c r="ZF63" s="119">
        <v>721807.16426795523</v>
      </c>
      <c r="ZG63" s="295">
        <v>802.93534656000031</v>
      </c>
      <c r="ZH63" s="189">
        <v>6.9946089863085606E-2</v>
      </c>
      <c r="ZI63" s="189">
        <v>7.2450363749811952E-2</v>
      </c>
      <c r="ZJ63" s="263">
        <v>71513.153281142251</v>
      </c>
      <c r="ZK63" s="263">
        <v>1204.4030198400003</v>
      </c>
      <c r="ZL63" s="296">
        <v>1</v>
      </c>
      <c r="ZM63" s="263">
        <v>264982.67946053069</v>
      </c>
      <c r="ZN63" s="117">
        <v>336495.83274167293</v>
      </c>
      <c r="ZO63" s="146">
        <v>802.93534656000031</v>
      </c>
      <c r="ZP63" s="256">
        <v>-2.415204178160647E-2</v>
      </c>
      <c r="ZQ63" s="256">
        <v>-2.3862715177077498E-2</v>
      </c>
      <c r="ZR63" s="255">
        <v>46172.503226974848</v>
      </c>
      <c r="ZS63" s="255">
        <v>1204.4030198400003</v>
      </c>
      <c r="ZT63" s="292">
        <v>1</v>
      </c>
      <c r="ZU63" s="255">
        <v>667095.83500709524</v>
      </c>
      <c r="ZV63" s="119">
        <v>713268.33823407011</v>
      </c>
      <c r="ZW63" s="295">
        <v>802.93534656000031</v>
      </c>
      <c r="ZX63" s="189">
        <v>-4.9420376797623893E-2</v>
      </c>
      <c r="ZY63" s="189">
        <v>-4.8219061034213029E-2</v>
      </c>
      <c r="ZZ63" s="263">
        <v>61626.372713084726</v>
      </c>
      <c r="AAA63" s="263">
        <v>1204.4030198400003</v>
      </c>
      <c r="AAB63" s="296">
        <v>1</v>
      </c>
      <c r="AAC63" s="263">
        <v>231072.17914753177</v>
      </c>
      <c r="AAD63" s="117">
        <v>292698.55186061648</v>
      </c>
      <c r="AAE63" s="146">
        <v>802.93534656000031</v>
      </c>
      <c r="AAF63" s="256">
        <v>2.5728360636707026E-2</v>
      </c>
      <c r="AAG63" s="256">
        <v>2.6062191734042894E-2</v>
      </c>
      <c r="AAH63" s="255">
        <v>84917.500942875486</v>
      </c>
      <c r="AAI63" s="255">
        <v>1204.4030198400003</v>
      </c>
      <c r="AAJ63" s="292">
        <v>1</v>
      </c>
      <c r="AAK63" s="255">
        <v>667095.83500709524</v>
      </c>
      <c r="AAL63" s="119">
        <v>752013.33594997076</v>
      </c>
      <c r="AAM63" s="295">
        <v>802.93534656000031</v>
      </c>
      <c r="AAN63" s="189">
        <v>3.8170081172625686E-2</v>
      </c>
      <c r="AAO63" s="189">
        <v>3.8907916529483888E-2</v>
      </c>
      <c r="AAP63" s="263">
        <v>45925.437738921944</v>
      </c>
      <c r="AAQ63" s="263">
        <v>1204.4030198400003</v>
      </c>
      <c r="AAR63" s="296">
        <v>2</v>
      </c>
      <c r="AAS63" s="263">
        <v>667095.83500709524</v>
      </c>
      <c r="AAT63" s="117">
        <v>713021.2727460172</v>
      </c>
      <c r="AAU63" s="146">
        <v>802.93534656000031</v>
      </c>
      <c r="AAV63" s="256">
        <v>1.2380989949581684E-2</v>
      </c>
      <c r="AAW63" s="256">
        <v>1.245795169855235E-2</v>
      </c>
      <c r="AAX63" s="255">
        <v>45788.300906843084</v>
      </c>
      <c r="AAY63" s="255">
        <v>1204.4030198400003</v>
      </c>
      <c r="AAZ63" s="292">
        <v>2</v>
      </c>
      <c r="ABA63" s="255">
        <v>667095.83500709524</v>
      </c>
      <c r="ABB63" s="119">
        <v>712884.13591393828</v>
      </c>
      <c r="ABC63" s="295">
        <v>802.93534656000031</v>
      </c>
      <c r="ABD63" s="189">
        <v>-3.7378617482625894E-2</v>
      </c>
      <c r="ABE63" s="189">
        <v>-3.6688660220031255E-2</v>
      </c>
      <c r="ABF63" s="263">
        <v>55358.58103906321</v>
      </c>
      <c r="ABG63" s="263">
        <v>1204.4030198400003</v>
      </c>
      <c r="ABH63" s="296">
        <v>2</v>
      </c>
      <c r="ABI63" s="263">
        <v>667095.83500709524</v>
      </c>
      <c r="ABJ63" s="117">
        <v>722454.41604615841</v>
      </c>
      <c r="ABK63" s="146">
        <v>802.93534656000031</v>
      </c>
      <c r="ABL63" s="256">
        <v>-3.1577054569079673E-2</v>
      </c>
      <c r="ABM63" s="256">
        <v>-3.1083705850279197E-2</v>
      </c>
      <c r="ABN63" s="255">
        <v>53889.07028395473</v>
      </c>
      <c r="ABO63" s="255">
        <v>1204.4030198400003</v>
      </c>
      <c r="ABP63" s="292">
        <v>1</v>
      </c>
      <c r="ABQ63" s="255">
        <v>667095.83500709524</v>
      </c>
      <c r="ABR63" s="119">
        <v>720984.90529104997</v>
      </c>
      <c r="ABS63" s="295">
        <v>802.93534656000031</v>
      </c>
      <c r="ABT63" s="189">
        <v>2.4083872417403944E-2</v>
      </c>
      <c r="ABU63" s="189">
        <v>2.4376231198534493E-2</v>
      </c>
      <c r="ABV63" s="263">
        <v>94654.193488873789</v>
      </c>
      <c r="ABW63" s="263">
        <v>1204.4030198400003</v>
      </c>
      <c r="ABX63" s="296">
        <v>2</v>
      </c>
      <c r="ABY63" s="263">
        <v>240594.21966425862</v>
      </c>
      <c r="ABZ63" s="117">
        <v>335248.41315313242</v>
      </c>
      <c r="ACA63" s="146">
        <v>802.93534656000031</v>
      </c>
      <c r="ACB63" s="256">
        <v>-0.10568814502738753</v>
      </c>
      <c r="ACC63" s="256">
        <v>-0.1002948181344282</v>
      </c>
      <c r="ACD63" s="255">
        <v>45583.705036017032</v>
      </c>
      <c r="ACE63" s="255">
        <v>1204.4030198400003</v>
      </c>
      <c r="ACF63" s="292">
        <v>2</v>
      </c>
      <c r="ACG63" s="255">
        <v>667095.83500709524</v>
      </c>
      <c r="ACH63" s="119">
        <v>712679.54004311224</v>
      </c>
      <c r="ACI63" s="295">
        <v>802.93534656000031</v>
      </c>
      <c r="ACJ63" s="189">
        <v>6.1870282189299193E-2</v>
      </c>
      <c r="ACK63" s="189">
        <v>6.3824338813113446E-2</v>
      </c>
      <c r="ACL63" s="263">
        <v>90634.468484971876</v>
      </c>
      <c r="ACM63" s="263">
        <v>1204.4030198400003</v>
      </c>
      <c r="ACN63" s="296">
        <v>1</v>
      </c>
      <c r="ACO63" s="263">
        <v>667095.83500709524</v>
      </c>
      <c r="ACP63" s="117">
        <v>757730.30349206715</v>
      </c>
      <c r="ACQ63" s="146">
        <v>802.93534656000031</v>
      </c>
      <c r="ACR63" s="256">
        <v>6.8898036827597991E-3</v>
      </c>
      <c r="ACS63" s="256">
        <v>6.9135929833072929E-3</v>
      </c>
      <c r="ACT63" s="255">
        <v>65702.308606354651</v>
      </c>
      <c r="ACU63" s="255">
        <v>1204.4030198400003</v>
      </c>
      <c r="ACV63" s="292">
        <v>2</v>
      </c>
      <c r="ACW63" s="255">
        <v>667095.83500709524</v>
      </c>
      <c r="ACX63" s="119">
        <v>732798.14361344988</v>
      </c>
      <c r="ACY63" s="295">
        <v>802.93534656000031</v>
      </c>
      <c r="ACZ63" s="189">
        <v>6.9388237074565998E-2</v>
      </c>
      <c r="ADA63" s="189">
        <v>7.1852261165953335E-2</v>
      </c>
      <c r="ADB63" s="263">
        <v>52212.025478040792</v>
      </c>
      <c r="ADC63" s="263">
        <v>1204.4030198400003</v>
      </c>
      <c r="ADD63" s="296">
        <v>2</v>
      </c>
      <c r="ADE63" s="263">
        <v>667095.83500709524</v>
      </c>
      <c r="ADF63" s="117">
        <v>719307.86048513604</v>
      </c>
      <c r="ADG63" s="146">
        <v>802.93534656000031</v>
      </c>
      <c r="ADH63" s="256">
        <v>3.0019855144548437E-2</v>
      </c>
      <c r="ADI63" s="256">
        <v>3.0474993980356802E-2</v>
      </c>
      <c r="ADJ63" s="255">
        <v>49204.864096189602</v>
      </c>
      <c r="ADK63" s="255">
        <v>1204.4030198400003</v>
      </c>
      <c r="ADL63" s="292">
        <v>1</v>
      </c>
      <c r="ADM63" s="255">
        <v>192413.38987001751</v>
      </c>
      <c r="ADN63" s="119">
        <v>241618.25396620709</v>
      </c>
      <c r="ADO63" s="295">
        <v>802.93534656000031</v>
      </c>
      <c r="ADP63" s="189">
        <v>-3.3438842446315009E-2</v>
      </c>
      <c r="ADQ63" s="189">
        <v>-3.2885944247398435E-2</v>
      </c>
      <c r="ADR63" s="263">
        <v>54591.414536922057</v>
      </c>
      <c r="ADS63" s="263">
        <v>1204.4030198400003</v>
      </c>
      <c r="ADT63" s="296">
        <v>2</v>
      </c>
      <c r="ADU63" s="263">
        <v>667095.83500709524</v>
      </c>
      <c r="ADV63" s="117">
        <v>721687.24954401725</v>
      </c>
    </row>
    <row r="64" spans="1:802" x14ac:dyDescent="0.35">
      <c r="A64" s="15">
        <v>47177</v>
      </c>
      <c r="B64" s="16">
        <v>2007.3383664000007</v>
      </c>
      <c r="C64" s="146">
        <v>802.93534656000031</v>
      </c>
      <c r="D64" s="256">
        <v>-7.62144290521648E-2</v>
      </c>
      <c r="E64" s="256">
        <v>-7.3382508455423712E-2</v>
      </c>
      <c r="F64" s="255">
        <v>48933.271173953057</v>
      </c>
      <c r="G64" s="255">
        <v>1204.4030198400003</v>
      </c>
      <c r="H64" s="292">
        <v>2</v>
      </c>
      <c r="I64" s="255">
        <v>708325.98812736105</v>
      </c>
      <c r="J64" s="119">
        <v>757259.25930131413</v>
      </c>
      <c r="K64" s="295">
        <v>802.93534656000031</v>
      </c>
      <c r="L64" s="189">
        <v>-9.9592733225127225E-4</v>
      </c>
      <c r="M64" s="189">
        <v>-9.9543156122339216E-4</v>
      </c>
      <c r="N64" s="263">
        <v>72281.842639903465</v>
      </c>
      <c r="O64" s="263">
        <v>1204.4030198400003</v>
      </c>
      <c r="P64" s="296">
        <v>1</v>
      </c>
      <c r="Q64" s="263">
        <v>206252.78836503768</v>
      </c>
      <c r="R64" s="117">
        <v>278534.63100494113</v>
      </c>
      <c r="S64" s="146">
        <v>802.93534656000031</v>
      </c>
      <c r="T64" s="256">
        <v>1.8081579996264207E-2</v>
      </c>
      <c r="U64" s="256">
        <v>1.8246041509784039E-2</v>
      </c>
      <c r="V64" s="255">
        <v>59168.101168344692</v>
      </c>
      <c r="W64" s="255">
        <v>1204.4030198400003</v>
      </c>
      <c r="X64" s="292">
        <v>2</v>
      </c>
      <c r="Y64" s="255">
        <v>708325.98812736105</v>
      </c>
      <c r="Z64" s="119">
        <v>767494.08929570578</v>
      </c>
      <c r="AA64" s="295">
        <v>802.93534656000031</v>
      </c>
      <c r="AB64" s="189">
        <v>7.5820493133632273E-3</v>
      </c>
      <c r="AC64" s="189">
        <v>7.6108658326421441E-3</v>
      </c>
      <c r="AD64" s="263">
        <v>79166.845221070093</v>
      </c>
      <c r="AE64" s="263">
        <v>1204.4030198400003</v>
      </c>
      <c r="AF64" s="296">
        <v>2</v>
      </c>
      <c r="AG64" s="263">
        <v>708325.98812736105</v>
      </c>
      <c r="AH64" s="117">
        <v>787492.83334843116</v>
      </c>
      <c r="AI64" s="146">
        <v>802.93534656000031</v>
      </c>
      <c r="AJ64" s="256">
        <v>-1.1611285631198977E-2</v>
      </c>
      <c r="AK64" s="256">
        <v>-1.1544134807946027E-2</v>
      </c>
      <c r="AL64" s="255">
        <v>45847.979704594843</v>
      </c>
      <c r="AM64" s="255">
        <v>1204.4030198400003</v>
      </c>
      <c r="AN64" s="292">
        <v>1</v>
      </c>
      <c r="AO64" s="255">
        <v>211308.11039806769</v>
      </c>
      <c r="AP64" s="119">
        <v>257156.09010266254</v>
      </c>
      <c r="AQ64" s="295">
        <v>802.93534656000031</v>
      </c>
      <c r="AR64" s="189">
        <v>4.6768823177496172E-2</v>
      </c>
      <c r="AS64" s="189">
        <v>4.7879735569089421E-2</v>
      </c>
      <c r="AT64" s="263">
        <v>61938.660451141943</v>
      </c>
      <c r="AU64" s="263">
        <v>1204.4030198400003</v>
      </c>
      <c r="AV64" s="296">
        <v>1</v>
      </c>
      <c r="AW64" s="263">
        <v>708325.98812736105</v>
      </c>
      <c r="AX64" s="117">
        <v>770264.64857850294</v>
      </c>
      <c r="AY64" s="146">
        <v>802.93534656000031</v>
      </c>
      <c r="AZ64" s="256">
        <v>2.3610677761170002E-3</v>
      </c>
      <c r="BA64" s="256">
        <v>2.3638572916184764E-3</v>
      </c>
      <c r="BB64" s="255">
        <v>67334.376166799455</v>
      </c>
      <c r="BC64" s="255">
        <v>1204.4030198400003</v>
      </c>
      <c r="BD64" s="292">
        <v>2</v>
      </c>
      <c r="BE64" s="255">
        <v>339312.36940775631</v>
      </c>
      <c r="BF64" s="119">
        <v>406646.74557455577</v>
      </c>
      <c r="BG64" s="295">
        <v>802.93534656000031</v>
      </c>
      <c r="BH64" s="189">
        <v>5.175926418824877E-2</v>
      </c>
      <c r="BI64" s="189">
        <v>5.3122187769989671E-2</v>
      </c>
      <c r="BJ64" s="263">
        <v>44818.846679950351</v>
      </c>
      <c r="BK64" s="263">
        <v>1204.4030198400003</v>
      </c>
      <c r="BL64" s="296">
        <v>2</v>
      </c>
      <c r="BM64" s="263">
        <v>708325.98812736105</v>
      </c>
      <c r="BN64" s="117">
        <v>753144.83480731142</v>
      </c>
      <c r="BO64" s="146">
        <v>802.93534656000031</v>
      </c>
      <c r="BP64" s="256">
        <v>1.4353588748781624E-2</v>
      </c>
      <c r="BQ64" s="256">
        <v>1.4457096145033876E-2</v>
      </c>
      <c r="BR64" s="255">
        <v>50027.92966092001</v>
      </c>
      <c r="BS64" s="255">
        <v>1204.4030198400003</v>
      </c>
      <c r="BT64" s="292">
        <v>1</v>
      </c>
      <c r="BU64" s="255">
        <v>708325.98812736105</v>
      </c>
      <c r="BV64" s="119">
        <v>758353.91778828111</v>
      </c>
      <c r="BW64" s="295">
        <v>802.93534656000031</v>
      </c>
      <c r="BX64" s="189">
        <v>1.1292093730921968E-2</v>
      </c>
      <c r="BY64" s="189">
        <v>1.1356090078744163E-2</v>
      </c>
      <c r="BZ64" s="263">
        <v>88577.795422034542</v>
      </c>
      <c r="CA64" s="263">
        <v>1204.4030198400003</v>
      </c>
      <c r="CB64" s="296">
        <v>2</v>
      </c>
      <c r="CC64" s="263">
        <v>708325.98812736105</v>
      </c>
      <c r="CD64" s="117">
        <v>796903.78354939562</v>
      </c>
      <c r="CE64" s="146">
        <v>802.93534656000031</v>
      </c>
      <c r="CF64" s="256">
        <v>-3.2216141007569983E-2</v>
      </c>
      <c r="CG64" s="256">
        <v>-3.1702729288091369E-2</v>
      </c>
      <c r="CH64" s="255">
        <v>43408.927529839973</v>
      </c>
      <c r="CI64" s="255">
        <v>1204.4030198400003</v>
      </c>
      <c r="CJ64" s="292">
        <v>2</v>
      </c>
      <c r="CK64" s="255">
        <v>272447.37847954419</v>
      </c>
      <c r="CL64" s="119">
        <v>315856.30600938416</v>
      </c>
      <c r="CM64" s="295">
        <v>802.93534656000031</v>
      </c>
      <c r="CN64" s="189">
        <v>-5.512150371357185E-2</v>
      </c>
      <c r="CO64" s="189">
        <v>-5.3629846520563795E-2</v>
      </c>
      <c r="CP64" s="263">
        <v>100374.08067949055</v>
      </c>
      <c r="CQ64" s="263">
        <v>1204.4030198400003</v>
      </c>
      <c r="CR64" s="296">
        <v>1</v>
      </c>
      <c r="CS64" s="263">
        <v>205162.59628205857</v>
      </c>
      <c r="CT64" s="117">
        <v>305536.67696154909</v>
      </c>
      <c r="CU64" s="146">
        <v>802.93534656000031</v>
      </c>
      <c r="CV64" s="256">
        <v>9.9389091984906849E-3</v>
      </c>
      <c r="CW64" s="256">
        <v>9.9884641946550445E-3</v>
      </c>
      <c r="CX64" s="255">
        <v>83911.098833169061</v>
      </c>
      <c r="CY64" s="255">
        <v>1204.4030198400003</v>
      </c>
      <c r="CZ64" s="292">
        <v>3</v>
      </c>
      <c r="DA64" s="255">
        <v>74431.587029371964</v>
      </c>
      <c r="DB64" s="119">
        <v>158342.68586254102</v>
      </c>
      <c r="DC64" s="295">
        <v>802.93534656000031</v>
      </c>
      <c r="DD64" s="189">
        <v>-3.2530425077399146E-3</v>
      </c>
      <c r="DE64" s="189">
        <v>-3.2477570977358372E-3</v>
      </c>
      <c r="DF64" s="263">
        <v>39499.923535800299</v>
      </c>
      <c r="DG64" s="263">
        <v>1204.4030198400003</v>
      </c>
      <c r="DH64" s="296">
        <v>2</v>
      </c>
      <c r="DI64" s="263">
        <v>708325.98812736105</v>
      </c>
      <c r="DJ64" s="117">
        <v>747825.91166316136</v>
      </c>
      <c r="DK64" s="146">
        <v>802.93534656000031</v>
      </c>
      <c r="DL64" s="256">
        <v>2.1458295066044592E-2</v>
      </c>
      <c r="DM64" s="256">
        <v>2.1690179927379205E-2</v>
      </c>
      <c r="DN64" s="255">
        <v>69748.305307766001</v>
      </c>
      <c r="DO64" s="255">
        <v>1204.4030198400003</v>
      </c>
      <c r="DP64" s="292">
        <v>2</v>
      </c>
      <c r="DQ64" s="255">
        <v>708325.98812736105</v>
      </c>
      <c r="DR64" s="119">
        <v>778074.29343512701</v>
      </c>
      <c r="DS64" s="295">
        <v>802.93534656000031</v>
      </c>
      <c r="DT64" s="189">
        <v>-4.5792644915338264E-2</v>
      </c>
      <c r="DU64" s="189">
        <v>-4.4759984469385894E-2</v>
      </c>
      <c r="DV64" s="263">
        <v>36799.422683740115</v>
      </c>
      <c r="DW64" s="263">
        <v>1204.4030198400003</v>
      </c>
      <c r="DX64" s="296">
        <v>1</v>
      </c>
      <c r="DY64" s="263">
        <v>708325.98812736105</v>
      </c>
      <c r="DZ64" s="117">
        <v>745125.4108111012</v>
      </c>
      <c r="EA64" s="146">
        <v>802.93534656000031</v>
      </c>
      <c r="EB64" s="256">
        <v>-2.8982452753597555E-2</v>
      </c>
      <c r="EC64" s="256">
        <v>-2.8566489699780484E-2</v>
      </c>
      <c r="ED64" s="255">
        <v>83194.260553687694</v>
      </c>
      <c r="EE64" s="255">
        <v>1204.4030198400003</v>
      </c>
      <c r="EF64" s="292">
        <v>1</v>
      </c>
      <c r="EG64" s="255">
        <v>331854.81247462268</v>
      </c>
      <c r="EH64" s="119">
        <v>415049.07302831038</v>
      </c>
      <c r="EI64" s="295">
        <v>802.93534656000031</v>
      </c>
      <c r="EJ64" s="189">
        <v>5.8021278790446225E-2</v>
      </c>
      <c r="EK64" s="189">
        <v>5.9737545403528269E-2</v>
      </c>
      <c r="EL64" s="263">
        <v>56898.089726729726</v>
      </c>
      <c r="EM64" s="263">
        <v>1204.4030198400003</v>
      </c>
      <c r="EN64" s="296">
        <v>1</v>
      </c>
      <c r="EO64" s="263">
        <v>708325.98812736105</v>
      </c>
      <c r="EP64" s="117">
        <v>765224.07785409084</v>
      </c>
      <c r="EQ64" s="146">
        <v>802.93534656000031</v>
      </c>
      <c r="ER64" s="256">
        <v>-4.5205570088390733E-2</v>
      </c>
      <c r="ES64" s="256">
        <v>-4.4199022455347903E-2</v>
      </c>
      <c r="ET64" s="255">
        <v>47963.904677802348</v>
      </c>
      <c r="EU64" s="255">
        <v>1204.4030198400003</v>
      </c>
      <c r="EV64" s="292">
        <v>1</v>
      </c>
      <c r="EW64" s="255">
        <v>708325.98812736105</v>
      </c>
      <c r="EX64" s="119">
        <v>756289.8928051634</v>
      </c>
      <c r="EY64" s="295">
        <v>802.93534656000031</v>
      </c>
      <c r="EZ64" s="189">
        <v>9.2460649461046346E-2</v>
      </c>
      <c r="FA64" s="189">
        <v>9.6869978286252767E-2</v>
      </c>
      <c r="FB64" s="263">
        <v>65629.941419215655</v>
      </c>
      <c r="FC64" s="263">
        <v>1204.4030198400003</v>
      </c>
      <c r="FD64" s="296">
        <v>1</v>
      </c>
      <c r="FE64" s="263">
        <v>708325.98812736105</v>
      </c>
      <c r="FF64" s="117">
        <v>773955.92954657669</v>
      </c>
      <c r="FG64" s="146">
        <v>802.93534656000031</v>
      </c>
      <c r="FH64" s="256">
        <v>6.2183389298922385E-2</v>
      </c>
      <c r="FI64" s="256">
        <v>6.415748192900339E-2</v>
      </c>
      <c r="FJ64" s="255">
        <v>117277.64589006308</v>
      </c>
      <c r="FK64" s="255">
        <v>1204.4030198400003</v>
      </c>
      <c r="FL64" s="292">
        <v>1</v>
      </c>
      <c r="FM64" s="255">
        <v>708325.98812736105</v>
      </c>
      <c r="FN64" s="119">
        <v>825603.63401742419</v>
      </c>
      <c r="FO64" s="295">
        <v>802.93534656000031</v>
      </c>
      <c r="FP64" s="189">
        <v>3.1237307957355936E-2</v>
      </c>
      <c r="FQ64" s="189">
        <v>3.1730312650877224E-2</v>
      </c>
      <c r="FR64" s="263">
        <v>86212.845708655979</v>
      </c>
      <c r="FS64" s="263">
        <v>1204.4030198400003</v>
      </c>
      <c r="FT64" s="296">
        <v>1</v>
      </c>
      <c r="FU64" s="263">
        <v>91511.356815765321</v>
      </c>
      <c r="FV64" s="117">
        <v>177724.2025244213</v>
      </c>
      <c r="FW64" s="146">
        <v>802.93534656000031</v>
      </c>
      <c r="FX64" s="256">
        <v>5.6874588762977199E-2</v>
      </c>
      <c r="FY64" s="256">
        <v>5.8523051385646729E-2</v>
      </c>
      <c r="FZ64" s="255">
        <v>65326.800409927419</v>
      </c>
      <c r="GA64" s="255">
        <v>1204.4030198400003</v>
      </c>
      <c r="GB64" s="292">
        <v>2</v>
      </c>
      <c r="GC64" s="255">
        <v>268033.26198913465</v>
      </c>
      <c r="GD64" s="119">
        <v>333360.0623990621</v>
      </c>
      <c r="GE64" s="295">
        <v>802.93534656000031</v>
      </c>
      <c r="GF64" s="189">
        <v>1.3587976147030676E-2</v>
      </c>
      <c r="GG64" s="189">
        <v>1.3680712250859983E-2</v>
      </c>
      <c r="GH64" s="263">
        <v>37962.050939026129</v>
      </c>
      <c r="GI64" s="263">
        <v>1204.4030198400003</v>
      </c>
      <c r="GJ64" s="296">
        <v>2</v>
      </c>
      <c r="GK64" s="263">
        <v>708325.98812736105</v>
      </c>
      <c r="GL64" s="117">
        <v>746288.03906638722</v>
      </c>
      <c r="GM64" s="146">
        <v>802.93534656000031</v>
      </c>
      <c r="GN64" s="256">
        <v>-5.1398104786516866E-2</v>
      </c>
      <c r="GO64" s="256">
        <v>-5.0099564661220897E-2</v>
      </c>
      <c r="GP64" s="255">
        <v>56092.926514883002</v>
      </c>
      <c r="GQ64" s="255">
        <v>1204.4030198400003</v>
      </c>
      <c r="GR64" s="292">
        <v>2</v>
      </c>
      <c r="GS64" s="255">
        <v>252737.88216310641</v>
      </c>
      <c r="GT64" s="119">
        <v>308830.80867798941</v>
      </c>
      <c r="GU64" s="295">
        <v>802.93534656000031</v>
      </c>
      <c r="GV64" s="189">
        <v>-2.2505810662901962E-3</v>
      </c>
      <c r="GW64" s="189">
        <v>-2.2480504075624852E-3</v>
      </c>
      <c r="GX64" s="263">
        <v>48282.362590954574</v>
      </c>
      <c r="GY64" s="263">
        <v>1204.4030198400003</v>
      </c>
      <c r="GZ64" s="296">
        <v>1</v>
      </c>
      <c r="HA64" s="263">
        <v>240093.49539727627</v>
      </c>
      <c r="HB64" s="117">
        <v>288375.85798823083</v>
      </c>
      <c r="HC64" s="146">
        <v>802.93534656000031</v>
      </c>
      <c r="HD64" s="256">
        <v>-2.5483805124144058E-2</v>
      </c>
      <c r="HE64" s="256">
        <v>-2.5161833779014042E-2</v>
      </c>
      <c r="HF64" s="255">
        <v>38701.498050555943</v>
      </c>
      <c r="HG64" s="255">
        <v>1204.4030198400003</v>
      </c>
      <c r="HH64" s="292">
        <v>1</v>
      </c>
      <c r="HI64" s="255">
        <v>203163.84611212541</v>
      </c>
      <c r="HJ64" s="119">
        <v>241865.34416268134</v>
      </c>
      <c r="HK64" s="295">
        <v>802.93534656000031</v>
      </c>
      <c r="HL64" s="189">
        <v>0.11478702301963122</v>
      </c>
      <c r="HM64" s="189">
        <v>0.12163452979667966</v>
      </c>
      <c r="HN64" s="263">
        <v>56651.411057192781</v>
      </c>
      <c r="HO64" s="263">
        <v>1204.4030198400003</v>
      </c>
      <c r="HP64" s="296">
        <v>2</v>
      </c>
      <c r="HQ64" s="263">
        <v>214313.49163374334</v>
      </c>
      <c r="HR64" s="117">
        <v>270964.90269093611</v>
      </c>
      <c r="HS64" s="146">
        <v>802.93534656000031</v>
      </c>
      <c r="HT64" s="256">
        <v>-4.3691341954448799E-2</v>
      </c>
      <c r="HU64" s="256">
        <v>-4.2750625399666009E-2</v>
      </c>
      <c r="HV64" s="255">
        <v>45099.35071702498</v>
      </c>
      <c r="HW64" s="255">
        <v>1204.4030198400003</v>
      </c>
      <c r="HX64" s="292">
        <v>2</v>
      </c>
      <c r="HY64" s="255">
        <v>708325.98812736105</v>
      </c>
      <c r="HZ64" s="119">
        <v>753425.33884438605</v>
      </c>
      <c r="IA64" s="295">
        <v>802.93534656000031</v>
      </c>
      <c r="IB64" s="189">
        <v>-4.0450699445677203E-2</v>
      </c>
      <c r="IC64" s="189">
        <v>-3.9643490547399018E-2</v>
      </c>
      <c r="ID64" s="263">
        <v>46093.502208927704</v>
      </c>
      <c r="IE64" s="263">
        <v>1204.4030198400003</v>
      </c>
      <c r="IF64" s="296">
        <v>2</v>
      </c>
      <c r="IG64" s="263">
        <v>405665.74289871665</v>
      </c>
      <c r="IH64" s="117">
        <v>451759.24510764435</v>
      </c>
      <c r="II64" s="146">
        <v>802.93534656000031</v>
      </c>
      <c r="IJ64" s="256">
        <v>-5.0148968523473739E-2</v>
      </c>
      <c r="IK64" s="256">
        <v>-4.8912268188001318E-2</v>
      </c>
      <c r="IL64" s="255">
        <v>39629.953080363586</v>
      </c>
      <c r="IM64" s="255">
        <v>1204.4030198400003</v>
      </c>
      <c r="IN64" s="292">
        <v>2</v>
      </c>
      <c r="IO64" s="255">
        <v>227727.51357542697</v>
      </c>
      <c r="IP64" s="119">
        <v>267357.46665579057</v>
      </c>
      <c r="IQ64" s="295">
        <v>802.93534656000031</v>
      </c>
      <c r="IR64" s="189">
        <v>-1.3595320778958558E-2</v>
      </c>
      <c r="IS64" s="189">
        <v>-1.3503321795895751E-2</v>
      </c>
      <c r="IT64" s="263">
        <v>69540.096168355085</v>
      </c>
      <c r="IU64" s="263">
        <v>1204.4030198400003</v>
      </c>
      <c r="IV64" s="296">
        <v>2</v>
      </c>
      <c r="IW64" s="263">
        <v>708325.98812736105</v>
      </c>
      <c r="IX64" s="117">
        <v>777866.08429571614</v>
      </c>
      <c r="IY64" s="146">
        <v>802.93534656000031</v>
      </c>
      <c r="IZ64" s="256">
        <v>-2.2113309290416445E-2</v>
      </c>
      <c r="JA64" s="256">
        <v>-2.1870602376106718E-2</v>
      </c>
      <c r="JB64" s="255">
        <v>127679.0853668074</v>
      </c>
      <c r="JC64" s="255">
        <v>1204.4030198400003</v>
      </c>
      <c r="JD64" s="292">
        <v>2</v>
      </c>
      <c r="JE64" s="255">
        <v>708325.98812736105</v>
      </c>
      <c r="JF64" s="119">
        <v>836005.07349416846</v>
      </c>
      <c r="JG64" s="295">
        <v>802.93534656000031</v>
      </c>
      <c r="JH64" s="189">
        <v>-6.4202700543706692E-2</v>
      </c>
      <c r="JI64" s="189">
        <v>-6.2185115323831863E-2</v>
      </c>
      <c r="JJ64" s="263">
        <v>48495.362931328673</v>
      </c>
      <c r="JK64" s="263">
        <v>1204.4030198400003</v>
      </c>
      <c r="JL64" s="296">
        <v>2</v>
      </c>
      <c r="JM64" s="263">
        <v>155422.6290200481</v>
      </c>
      <c r="JN64" s="117">
        <v>203917.99195137678</v>
      </c>
      <c r="JO64" s="146">
        <v>802.93534656000031</v>
      </c>
      <c r="JP64" s="256">
        <v>7.7565017792235319E-2</v>
      </c>
      <c r="JQ64" s="256">
        <v>8.06524918136724E-2</v>
      </c>
      <c r="JR64" s="255">
        <v>51154.163144815888</v>
      </c>
      <c r="JS64" s="255">
        <v>1204.4030198400003</v>
      </c>
      <c r="JT64" s="292">
        <v>2</v>
      </c>
      <c r="JU64" s="255">
        <v>246140.91291622369</v>
      </c>
      <c r="JV64" s="119">
        <v>297295.07606103958</v>
      </c>
      <c r="JW64" s="295">
        <v>802.93534656000031</v>
      </c>
      <c r="JX64" s="189">
        <v>3.4677959615687856E-2</v>
      </c>
      <c r="JY64" s="189">
        <v>3.5286251126900536E-2</v>
      </c>
      <c r="JZ64" s="263">
        <v>54466.680042775384</v>
      </c>
      <c r="KA64" s="263">
        <v>1204.4030198400003</v>
      </c>
      <c r="KB64" s="296">
        <v>1</v>
      </c>
      <c r="KC64" s="263">
        <v>708325.98812736105</v>
      </c>
      <c r="KD64" s="117">
        <v>762792.6681701364</v>
      </c>
      <c r="KE64" s="146">
        <v>802.93534656000031</v>
      </c>
      <c r="KF64" s="256">
        <v>1.9872488987992678E-2</v>
      </c>
      <c r="KG64" s="256">
        <v>2.0071261414841723E-2</v>
      </c>
      <c r="KH64" s="255">
        <v>51584.129570252284</v>
      </c>
      <c r="KI64" s="255">
        <v>1204.4030198400003</v>
      </c>
      <c r="KJ64" s="292">
        <v>1</v>
      </c>
      <c r="KK64" s="255">
        <v>217690.33799014846</v>
      </c>
      <c r="KL64" s="119">
        <v>269274.46756040072</v>
      </c>
      <c r="KM64" s="295">
        <v>802.93534656000031</v>
      </c>
      <c r="KN64" s="189">
        <v>4.3402430093904681E-2</v>
      </c>
      <c r="KO64" s="189">
        <v>4.4358091419869572E-2</v>
      </c>
      <c r="KP64" s="263">
        <v>56599.304908759783</v>
      </c>
      <c r="KQ64" s="263">
        <v>1204.4030198400003</v>
      </c>
      <c r="KR64" s="296">
        <v>1</v>
      </c>
      <c r="KS64" s="263">
        <v>223705.63553540676</v>
      </c>
      <c r="KT64" s="117">
        <v>280304.94044416654</v>
      </c>
      <c r="KU64" s="146">
        <v>802.93534656000031</v>
      </c>
      <c r="KV64" s="256">
        <v>6.154770613144453E-2</v>
      </c>
      <c r="KW64" s="256">
        <v>6.3481229893985747E-2</v>
      </c>
      <c r="KX64" s="255">
        <v>77026.096848244008</v>
      </c>
      <c r="KY64" s="255">
        <v>1204.4030198400003</v>
      </c>
      <c r="KZ64" s="292">
        <v>1</v>
      </c>
      <c r="LA64" s="255">
        <v>708325.98812736105</v>
      </c>
      <c r="LB64" s="119">
        <v>785352.08497560502</v>
      </c>
      <c r="LC64" s="295">
        <v>802.93534656000031</v>
      </c>
      <c r="LD64" s="189">
        <v>-1.9225724717713687E-2</v>
      </c>
      <c r="LE64" s="189">
        <v>-1.9042089197290557E-2</v>
      </c>
      <c r="LF64" s="263">
        <v>57141.334553752647</v>
      </c>
      <c r="LG64" s="263">
        <v>1204.4030198400003</v>
      </c>
      <c r="LH64" s="296">
        <v>2</v>
      </c>
      <c r="LI64" s="263">
        <v>708325.98812736105</v>
      </c>
      <c r="LJ64" s="117">
        <v>765467.32268111373</v>
      </c>
      <c r="LK64" s="146">
        <v>802.93534656000031</v>
      </c>
      <c r="LL64" s="256">
        <v>2.5872726863712763E-2</v>
      </c>
      <c r="LM64" s="256">
        <v>2.6210331154244093E-2</v>
      </c>
      <c r="LN64" s="255">
        <v>73858.596137255023</v>
      </c>
      <c r="LO64" s="255">
        <v>1204.4030198400003</v>
      </c>
      <c r="LP64" s="292">
        <v>2</v>
      </c>
      <c r="LQ64" s="255">
        <v>708325.98812736105</v>
      </c>
      <c r="LR64" s="119">
        <v>782184.58426461602</v>
      </c>
      <c r="LS64" s="295">
        <v>802.93534656000031</v>
      </c>
      <c r="LT64" s="189">
        <v>-1.3103060878778456E-2</v>
      </c>
      <c r="LU64" s="189">
        <v>-1.3017589496096771E-2</v>
      </c>
      <c r="LV64" s="263">
        <v>76424.211609402322</v>
      </c>
      <c r="LW64" s="263">
        <v>1204.4030198400003</v>
      </c>
      <c r="LX64" s="296">
        <v>1</v>
      </c>
      <c r="LY64" s="263">
        <v>212767.03332800732</v>
      </c>
      <c r="LZ64" s="117">
        <v>289191.24493740965</v>
      </c>
      <c r="MA64" s="146">
        <v>802.93534656000031</v>
      </c>
      <c r="MB64" s="256">
        <v>4.5004786717606174E-2</v>
      </c>
      <c r="MC64" s="256">
        <v>4.6032866960674212E-2</v>
      </c>
      <c r="MD64" s="255">
        <v>40355.942688789182</v>
      </c>
      <c r="ME64" s="255">
        <v>1204.4030198400003</v>
      </c>
      <c r="MF64" s="292">
        <v>2</v>
      </c>
      <c r="MG64" s="255">
        <v>708325.98812736105</v>
      </c>
      <c r="MH64" s="119">
        <v>748681.93081615027</v>
      </c>
      <c r="MI64" s="295">
        <v>802.93534656000031</v>
      </c>
      <c r="MJ64" s="189">
        <v>7.9735566038912686E-2</v>
      </c>
      <c r="MK64" s="189">
        <v>8.3000647655917748E-2</v>
      </c>
      <c r="ML64" s="263">
        <v>75401.984099341105</v>
      </c>
      <c r="MM64" s="263">
        <v>1204.4030198400003</v>
      </c>
      <c r="MN64" s="296">
        <v>1</v>
      </c>
      <c r="MO64" s="263">
        <v>708325.98812736105</v>
      </c>
      <c r="MP64" s="117">
        <v>783727.97222670214</v>
      </c>
      <c r="MQ64" s="146">
        <v>802.93534656000031</v>
      </c>
      <c r="MR64" s="256">
        <v>5.5339813406926765E-2</v>
      </c>
      <c r="MS64" s="256">
        <v>5.689970234927122E-2</v>
      </c>
      <c r="MT64" s="255">
        <v>53957.750628257789</v>
      </c>
      <c r="MU64" s="255">
        <v>1204.4030198400003</v>
      </c>
      <c r="MV64" s="292">
        <v>2</v>
      </c>
      <c r="MW64" s="255">
        <v>517322.89582445915</v>
      </c>
      <c r="MX64" s="119">
        <v>571280.6464527169</v>
      </c>
      <c r="MY64" s="295">
        <v>802.93534656000031</v>
      </c>
      <c r="MZ64" s="189">
        <v>-2.3280212397693584E-2</v>
      </c>
      <c r="NA64" s="189">
        <v>-2.3011318927229851E-2</v>
      </c>
      <c r="NB64" s="263">
        <v>52884.091166675818</v>
      </c>
      <c r="NC64" s="263">
        <v>1204.4030198400003</v>
      </c>
      <c r="ND64" s="296">
        <v>1</v>
      </c>
      <c r="NE64" s="263">
        <v>708325.98812736105</v>
      </c>
      <c r="NF64" s="117">
        <v>761210.07929403684</v>
      </c>
      <c r="NG64" s="146">
        <v>802.93534656000031</v>
      </c>
      <c r="NH64" s="256">
        <v>-5.8481662468865915E-2</v>
      </c>
      <c r="NI64" s="256">
        <v>-5.6804463881405143E-2</v>
      </c>
      <c r="NJ64" s="255">
        <v>62916.574421526951</v>
      </c>
      <c r="NK64" s="255">
        <v>1204.4030198400003</v>
      </c>
      <c r="NL64" s="292">
        <v>1</v>
      </c>
      <c r="NM64" s="255">
        <v>67393.642099788849</v>
      </c>
      <c r="NN64" s="119">
        <v>130310.2165213158</v>
      </c>
      <c r="NO64" s="295">
        <v>802.93534656000031</v>
      </c>
      <c r="NP64" s="189">
        <v>-5.464434782054417E-2</v>
      </c>
      <c r="NQ64" s="189">
        <v>-5.3178172673996382E-2</v>
      </c>
      <c r="NR64" s="263">
        <v>50292.316028785295</v>
      </c>
      <c r="NS64" s="263">
        <v>1204.4030198400003</v>
      </c>
      <c r="NT64" s="296">
        <v>2</v>
      </c>
      <c r="NU64" s="263">
        <v>708325.98812736105</v>
      </c>
      <c r="NV64" s="117">
        <v>758618.30415614636</v>
      </c>
      <c r="NW64" s="146">
        <v>802.93534656000031</v>
      </c>
      <c r="NX64" s="256">
        <v>4.9155921243057834E-3</v>
      </c>
      <c r="NY64" s="256">
        <v>4.9276934675694939E-3</v>
      </c>
      <c r="NZ64" s="255">
        <v>51591.386334017108</v>
      </c>
      <c r="OA64" s="255">
        <v>1204.4030198400003</v>
      </c>
      <c r="OB64" s="292">
        <v>2</v>
      </c>
      <c r="OC64" s="255">
        <v>708325.98812736105</v>
      </c>
      <c r="OD64" s="119">
        <v>759917.3744613782</v>
      </c>
      <c r="OE64" s="295">
        <v>802.93534656000031</v>
      </c>
      <c r="OF64" s="189">
        <v>6.401778292156779E-2</v>
      </c>
      <c r="OG64" s="189">
        <v>6.6111357167583762E-2</v>
      </c>
      <c r="OH64" s="263">
        <v>71620.418734877603</v>
      </c>
      <c r="OI64" s="263">
        <v>1204.4030198400003</v>
      </c>
      <c r="OJ64" s="296">
        <v>2</v>
      </c>
      <c r="OK64" s="263">
        <v>708325.98812736105</v>
      </c>
      <c r="OL64" s="117">
        <v>779946.40686223865</v>
      </c>
      <c r="OM64" s="146">
        <v>802.93534656000031</v>
      </c>
      <c r="ON64" s="256">
        <v>3.6513107057434477E-2</v>
      </c>
      <c r="OO64" s="256">
        <v>3.7187898410013132E-2</v>
      </c>
      <c r="OP64" s="255">
        <v>55510.912364364602</v>
      </c>
      <c r="OQ64" s="255">
        <v>1204.4030198400003</v>
      </c>
      <c r="OR64" s="292">
        <v>1</v>
      </c>
      <c r="OS64" s="255">
        <v>234711.3153341334</v>
      </c>
      <c r="OT64" s="119">
        <v>290222.227698498</v>
      </c>
      <c r="OU64" s="295">
        <v>802.93534656000031</v>
      </c>
      <c r="OV64" s="189">
        <v>-2.0830266375597428E-2</v>
      </c>
      <c r="OW64" s="189">
        <v>-2.0614814940396298E-2</v>
      </c>
      <c r="OX64" s="263">
        <v>47468.658805291205</v>
      </c>
      <c r="OY64" s="263">
        <v>1204.4030198400003</v>
      </c>
      <c r="OZ64" s="296">
        <v>1</v>
      </c>
      <c r="PA64" s="263">
        <v>708325.98812736105</v>
      </c>
      <c r="PB64" s="117">
        <v>755794.64693265222</v>
      </c>
      <c r="PC64" s="146">
        <v>802.93534656000031</v>
      </c>
      <c r="PD64" s="256">
        <v>-5.5059365921137559E-3</v>
      </c>
      <c r="PE64" s="256">
        <v>-5.4908067040397857E-3</v>
      </c>
      <c r="PF64" s="255">
        <v>67957.570497423556</v>
      </c>
      <c r="PG64" s="255">
        <v>1204.4030198400003</v>
      </c>
      <c r="PH64" s="292">
        <v>1</v>
      </c>
      <c r="PI64" s="255">
        <v>268033.26198913465</v>
      </c>
      <c r="PJ64" s="119">
        <v>335990.83248655824</v>
      </c>
      <c r="PK64" s="295">
        <v>802.93534656000031</v>
      </c>
      <c r="PL64" s="189">
        <v>-4.3108157712506305E-2</v>
      </c>
      <c r="PM64" s="189">
        <v>-4.2192209835037464E-2</v>
      </c>
      <c r="PN64" s="263">
        <v>59930.0502985559</v>
      </c>
      <c r="PO64" s="263">
        <v>1204.4030198400003</v>
      </c>
      <c r="PP64" s="296">
        <v>2</v>
      </c>
      <c r="PQ64" s="263">
        <v>102970.57535423941</v>
      </c>
      <c r="PR64" s="117">
        <v>162900.62565279531</v>
      </c>
      <c r="PS64" s="146">
        <v>802.93534656000031</v>
      </c>
      <c r="PT64" s="256">
        <v>0.10341942041799987</v>
      </c>
      <c r="PU64" s="256">
        <v>0.10895643051907822</v>
      </c>
      <c r="PV64" s="255">
        <v>55295.720882481655</v>
      </c>
      <c r="PW64" s="255">
        <v>1204.4030198400003</v>
      </c>
      <c r="PX64" s="292">
        <v>1</v>
      </c>
      <c r="PY64" s="255">
        <v>237324.02410264939</v>
      </c>
      <c r="PZ64" s="119">
        <v>292619.74498513102</v>
      </c>
      <c r="QA64" s="295">
        <v>802.93534656000031</v>
      </c>
      <c r="QB64" s="189">
        <v>4.2227623526993184E-2</v>
      </c>
      <c r="QC64" s="189">
        <v>4.3131893089817686E-2</v>
      </c>
      <c r="QD64" s="263">
        <v>59535.503329151303</v>
      </c>
      <c r="QE64" s="263">
        <v>1204.4030198400003</v>
      </c>
      <c r="QF64" s="296">
        <v>1</v>
      </c>
      <c r="QG64" s="263">
        <v>331854.81247462268</v>
      </c>
      <c r="QH64" s="117">
        <v>391390.31580377399</v>
      </c>
      <c r="QI64" s="146">
        <v>802.93534656000031</v>
      </c>
      <c r="QJ64" s="256">
        <v>-5.5315491857675231E-2</v>
      </c>
      <c r="QK64" s="256">
        <v>-5.381341330480649E-2</v>
      </c>
      <c r="QL64" s="255">
        <v>67880.121245872273</v>
      </c>
      <c r="QM64" s="255">
        <v>1204.4030198400003</v>
      </c>
      <c r="QN64" s="292">
        <v>1</v>
      </c>
      <c r="QO64" s="255">
        <v>708325.98812736105</v>
      </c>
      <c r="QP64" s="119">
        <v>776206.10937323328</v>
      </c>
      <c r="QQ64" s="295">
        <v>802.93534656000031</v>
      </c>
      <c r="QR64" s="189">
        <v>-3.3630812620947907E-4</v>
      </c>
      <c r="QS64" s="189">
        <v>-3.3625158097061458E-4</v>
      </c>
      <c r="QT64" s="263">
        <v>67965.988402553659</v>
      </c>
      <c r="QU64" s="263">
        <v>1204.4030198400003</v>
      </c>
      <c r="QV64" s="296">
        <v>2</v>
      </c>
      <c r="QW64" s="263">
        <v>708325.98812736105</v>
      </c>
      <c r="QX64" s="117">
        <v>776291.97652991465</v>
      </c>
      <c r="QY64" s="146">
        <v>802.93534656000031</v>
      </c>
      <c r="QZ64" s="256">
        <v>-2.150837964313377E-2</v>
      </c>
      <c r="RA64" s="256">
        <v>-2.1278723900235774E-2</v>
      </c>
      <c r="RB64" s="255">
        <v>44374.572128742657</v>
      </c>
      <c r="RC64" s="255">
        <v>1204.4030198400003</v>
      </c>
      <c r="RD64" s="292">
        <v>1</v>
      </c>
      <c r="RE64" s="255">
        <v>204134.11318490849</v>
      </c>
      <c r="RF64" s="119">
        <v>248508.68531365116</v>
      </c>
      <c r="RG64" s="295">
        <v>802.93534656000031</v>
      </c>
      <c r="RH64" s="189">
        <v>4.1422859566734624E-2</v>
      </c>
      <c r="RI64" s="189">
        <v>4.2292755835461326E-2</v>
      </c>
      <c r="RJ64" s="263">
        <v>65934.334871691637</v>
      </c>
      <c r="RK64" s="263">
        <v>1204.4030198400003</v>
      </c>
      <c r="RL64" s="296">
        <v>2</v>
      </c>
      <c r="RM64" s="263">
        <v>208633.33179743079</v>
      </c>
      <c r="RN64" s="117">
        <v>274567.66666912241</v>
      </c>
      <c r="RO64" s="146">
        <v>802.93534656000031</v>
      </c>
      <c r="RP64" s="256">
        <v>2.6926967972052962E-2</v>
      </c>
      <c r="RQ64" s="256">
        <v>2.7292774749163362E-2</v>
      </c>
      <c r="RR64" s="255">
        <v>61558.317042959745</v>
      </c>
      <c r="RS64" s="255">
        <v>1204.4030198400003</v>
      </c>
      <c r="RT64" s="292">
        <v>2</v>
      </c>
      <c r="RU64" s="255">
        <v>708325.98812736105</v>
      </c>
      <c r="RV64" s="119">
        <v>769884.30517032079</v>
      </c>
      <c r="RW64" s="295">
        <v>802.93534656000031</v>
      </c>
      <c r="RX64" s="189">
        <v>-6.2435503919906495E-2</v>
      </c>
      <c r="RY64" s="189">
        <v>-6.0526346772483031E-2</v>
      </c>
      <c r="RZ64" s="263">
        <v>61790.442104472204</v>
      </c>
      <c r="SA64" s="263">
        <v>1204.4030198400003</v>
      </c>
      <c r="SB64" s="296">
        <v>1</v>
      </c>
      <c r="SC64" s="263">
        <v>708325.98812736105</v>
      </c>
      <c r="SD64" s="117">
        <v>770116.43023183325</v>
      </c>
      <c r="SE64" s="146">
        <v>802.93534656000031</v>
      </c>
      <c r="SF64" s="256">
        <v>3.3948564193901645E-2</v>
      </c>
      <c r="SG64" s="256">
        <v>3.4531393403440802E-2</v>
      </c>
      <c r="SH64" s="255">
        <v>59156.083793625738</v>
      </c>
      <c r="SI64" s="255">
        <v>1204.4030198400003</v>
      </c>
      <c r="SJ64" s="292">
        <v>1</v>
      </c>
      <c r="SK64" s="255">
        <v>100724.77966330248</v>
      </c>
      <c r="SL64" s="119">
        <v>159880.86345692823</v>
      </c>
      <c r="SM64" s="295">
        <v>802.93534656000031</v>
      </c>
      <c r="SN64" s="189">
        <v>3.3801827199418072E-2</v>
      </c>
      <c r="SO64" s="189">
        <v>3.4379600513162467E-2</v>
      </c>
      <c r="SP64" s="263">
        <v>40297.018783401661</v>
      </c>
      <c r="SQ64" s="263">
        <v>1204.4030198400003</v>
      </c>
      <c r="SR64" s="296">
        <v>1</v>
      </c>
      <c r="SS64" s="263">
        <v>237324.02410264939</v>
      </c>
      <c r="ST64" s="117">
        <v>277621.04288605106</v>
      </c>
      <c r="SU64" s="146">
        <v>802.93534656000031</v>
      </c>
      <c r="SV64" s="256">
        <v>-5.84823058502612E-2</v>
      </c>
      <c r="SW64" s="256">
        <v>-5.6805070715669981E-2</v>
      </c>
      <c r="SX64" s="255">
        <v>42432.520847086191</v>
      </c>
      <c r="SY64" s="255">
        <v>1204.4030198400003</v>
      </c>
      <c r="SZ64" s="292">
        <v>1</v>
      </c>
      <c r="TA64" s="255">
        <v>708325.98812736105</v>
      </c>
      <c r="TB64" s="119">
        <v>750758.50897444726</v>
      </c>
      <c r="TC64" s="295">
        <v>802.93534656000031</v>
      </c>
      <c r="TD64" s="189">
        <v>2.5486389538049187E-2</v>
      </c>
      <c r="TE64" s="189">
        <v>2.5813944373772379E-2</v>
      </c>
      <c r="TF64" s="263">
        <v>61650.329463019887</v>
      </c>
      <c r="TG64" s="263">
        <v>1204.4030198400003</v>
      </c>
      <c r="TH64" s="296">
        <v>1</v>
      </c>
      <c r="TI64" s="263">
        <v>708325.98812736105</v>
      </c>
      <c r="TJ64" s="117">
        <v>769976.3175903809</v>
      </c>
      <c r="TK64" s="146">
        <v>802.93534656000031</v>
      </c>
      <c r="TL64" s="256">
        <v>4.18275390745304E-2</v>
      </c>
      <c r="TM64" s="256">
        <v>4.2714635712185034E-2</v>
      </c>
      <c r="TN64" s="255">
        <v>75102.684367155292</v>
      </c>
      <c r="TO64" s="255">
        <v>1204.4030198400003</v>
      </c>
      <c r="TP64" s="292">
        <v>2</v>
      </c>
      <c r="TQ64" s="255">
        <v>708325.98812736105</v>
      </c>
      <c r="TR64" s="119">
        <v>783428.67249451636</v>
      </c>
      <c r="TS64" s="295">
        <v>802.93534656000031</v>
      </c>
      <c r="TT64" s="189">
        <v>-1.0448034034724506E-2</v>
      </c>
      <c r="TU64" s="189">
        <v>-1.0393642918686052E-2</v>
      </c>
      <c r="TV64" s="263">
        <v>86278.75358585894</v>
      </c>
      <c r="TW64" s="263">
        <v>1204.4030198400003</v>
      </c>
      <c r="TX64" s="296">
        <v>1</v>
      </c>
      <c r="TY64" s="263">
        <v>708325.98812736105</v>
      </c>
      <c r="TZ64" s="117">
        <v>794604.74171322002</v>
      </c>
      <c r="UA64" s="146">
        <v>802.93534656000031</v>
      </c>
      <c r="UB64" s="256">
        <v>1.182327364647302E-2</v>
      </c>
      <c r="UC64" s="256">
        <v>1.1893444824653931E-2</v>
      </c>
      <c r="UD64" s="255">
        <v>49596.492646545543</v>
      </c>
      <c r="UE64" s="255">
        <v>1204.4030198400003</v>
      </c>
      <c r="UF64" s="292">
        <v>2</v>
      </c>
      <c r="UG64" s="255">
        <v>324819.38140562858</v>
      </c>
      <c r="UH64" s="119">
        <v>374415.8740521741</v>
      </c>
      <c r="UI64" s="295">
        <v>802.93534656000031</v>
      </c>
      <c r="UJ64" s="189">
        <v>-2.6111441124234202E-2</v>
      </c>
      <c r="UK64" s="189">
        <v>-2.5773485339047997E-2</v>
      </c>
      <c r="UL64" s="263">
        <v>50922.477217266016</v>
      </c>
      <c r="UM64" s="263">
        <v>1204.4030198400003</v>
      </c>
      <c r="UN64" s="296">
        <v>1</v>
      </c>
      <c r="UO64" s="263">
        <v>214313.49163374334</v>
      </c>
      <c r="UP64" s="117">
        <v>265235.96885100938</v>
      </c>
      <c r="UQ64" s="146">
        <v>802.93534656000031</v>
      </c>
      <c r="UR64" s="256">
        <v>5.1028630564727465E-2</v>
      </c>
      <c r="US64" s="256">
        <v>5.2353022313217812E-2</v>
      </c>
      <c r="UT64" s="255">
        <v>72768.214927091933</v>
      </c>
      <c r="UU64" s="255">
        <v>1204.4030198400003</v>
      </c>
      <c r="UV64" s="292">
        <v>1</v>
      </c>
      <c r="UW64" s="255">
        <v>708325.98812736105</v>
      </c>
      <c r="UX64" s="119">
        <v>781094.20305445301</v>
      </c>
      <c r="UY64" s="295">
        <v>802.93534656000031</v>
      </c>
      <c r="UZ64" s="189">
        <v>-3.2040766741438423E-2</v>
      </c>
      <c r="VA64" s="189">
        <v>-3.1532899973432671E-2</v>
      </c>
      <c r="VB64" s="263">
        <v>58631.383085569985</v>
      </c>
      <c r="VC64" s="263">
        <v>1204.4030198400003</v>
      </c>
      <c r="VD64" s="296">
        <v>1</v>
      </c>
      <c r="VE64" s="263">
        <v>212767.03332800732</v>
      </c>
      <c r="VF64" s="117">
        <v>271398.41641357733</v>
      </c>
      <c r="VG64" s="146">
        <v>802.93534656000031</v>
      </c>
      <c r="VH64" s="256">
        <v>-8.9775896905403968E-3</v>
      </c>
      <c r="VI64" s="256">
        <v>-8.9374114566780349E-3</v>
      </c>
      <c r="VJ64" s="255">
        <v>59508.155326567598</v>
      </c>
      <c r="VK64" s="255">
        <v>1204.4030198400003</v>
      </c>
      <c r="VL64" s="292">
        <v>1</v>
      </c>
      <c r="VM64" s="255">
        <v>708325.98812736105</v>
      </c>
      <c r="VN64" s="119">
        <v>767834.14345392864</v>
      </c>
      <c r="VO64" s="295">
        <v>802.93534656000031</v>
      </c>
      <c r="VP64" s="189">
        <v>-5.3119614148749309E-3</v>
      </c>
      <c r="VQ64" s="189">
        <v>-5.2978778959096307E-3</v>
      </c>
      <c r="VR64" s="263">
        <v>51377.849502965262</v>
      </c>
      <c r="VS64" s="263">
        <v>1204.4030198400003</v>
      </c>
      <c r="VT64" s="296">
        <v>2</v>
      </c>
      <c r="VU64" s="263">
        <v>708325.98812736105</v>
      </c>
      <c r="VV64" s="117">
        <v>759703.83763032628</v>
      </c>
      <c r="VW64" s="146">
        <v>802.93534656000031</v>
      </c>
      <c r="VX64" s="256">
        <v>-5.4531637497991963E-3</v>
      </c>
      <c r="VY64" s="256">
        <v>-5.4383222423366462E-3</v>
      </c>
      <c r="VZ64" s="255">
        <v>73257.124927027922</v>
      </c>
      <c r="WA64" s="255">
        <v>1204.4030198400003</v>
      </c>
      <c r="WB64" s="292">
        <v>2</v>
      </c>
      <c r="WC64" s="255">
        <v>298823.13057181437</v>
      </c>
      <c r="WD64" s="119">
        <v>372080.25549884228</v>
      </c>
      <c r="WE64" s="295">
        <v>802.93534656000031</v>
      </c>
      <c r="WF64" s="189">
        <v>-6.6553788844670669E-2</v>
      </c>
      <c r="WG64" s="189">
        <v>-6.4387411017389984E-2</v>
      </c>
      <c r="WH64" s="263">
        <v>52729.874692781414</v>
      </c>
      <c r="WI64" s="263">
        <v>1204.4030198400003</v>
      </c>
      <c r="WJ64" s="296">
        <v>2</v>
      </c>
      <c r="WK64" s="263">
        <v>708325.98812736105</v>
      </c>
      <c r="WL64" s="117">
        <v>761055.86282014241</v>
      </c>
      <c r="WM64" s="146">
        <v>802.93534656000031</v>
      </c>
      <c r="WN64" s="256">
        <v>-1.1892965373357699E-3</v>
      </c>
      <c r="WO64" s="256">
        <v>-1.1885896044876443E-3</v>
      </c>
      <c r="WP64" s="255">
        <v>30374.689963039225</v>
      </c>
      <c r="WQ64" s="255">
        <v>1204.4030198400003</v>
      </c>
      <c r="WR64" s="292">
        <v>2</v>
      </c>
      <c r="WS64" s="255">
        <v>708325.98812736105</v>
      </c>
      <c r="WT64" s="119">
        <v>738700.6780904003</v>
      </c>
      <c r="WU64" s="295">
        <v>802.93534656000031</v>
      </c>
      <c r="WV64" s="189">
        <v>7.3816800495786011E-2</v>
      </c>
      <c r="WW64" s="189">
        <v>7.6609553092141791E-2</v>
      </c>
      <c r="WX64" s="263">
        <v>44531.350625170366</v>
      </c>
      <c r="WY64" s="263">
        <v>1204.4030198400003</v>
      </c>
      <c r="WZ64" s="296">
        <v>1</v>
      </c>
      <c r="XA64" s="263">
        <v>81011.04898524021</v>
      </c>
      <c r="XB64" s="117">
        <v>125542.39961041058</v>
      </c>
      <c r="XC64" s="146">
        <v>802.93534656000031</v>
      </c>
      <c r="XD64" s="256">
        <v>-7.3265382365017312E-2</v>
      </c>
      <c r="XE64" s="256">
        <v>-7.0645836909026594E-2</v>
      </c>
      <c r="XF64" s="255">
        <v>63615.178247718635</v>
      </c>
      <c r="XG64" s="255">
        <v>1204.4030198400003</v>
      </c>
      <c r="XH64" s="292">
        <v>2</v>
      </c>
      <c r="XI64" s="255">
        <v>708325.98812736105</v>
      </c>
      <c r="XJ64" s="119">
        <v>771941.16637507966</v>
      </c>
      <c r="XK64" s="295">
        <v>802.93534656000031</v>
      </c>
      <c r="XL64" s="189">
        <v>-2.1245405881553655E-2</v>
      </c>
      <c r="XM64" s="189">
        <v>-2.1021312039922191E-2</v>
      </c>
      <c r="XN64" s="263">
        <v>66911.573237661229</v>
      </c>
      <c r="XO64" s="263">
        <v>1204.4030198400003</v>
      </c>
      <c r="XP64" s="296">
        <v>1</v>
      </c>
      <c r="XQ64" s="263">
        <v>214313.49163374334</v>
      </c>
      <c r="XR64" s="117">
        <v>281225.06487140455</v>
      </c>
      <c r="XS64" s="146">
        <v>802.93534656000031</v>
      </c>
      <c r="XT64" s="256">
        <v>7.0611610871051125E-2</v>
      </c>
      <c r="XU64" s="256">
        <v>7.3164339553483337E-2</v>
      </c>
      <c r="XV64" s="255">
        <v>57622.103867834441</v>
      </c>
      <c r="XW64" s="255">
        <v>1204.4030198400003</v>
      </c>
      <c r="XX64" s="292">
        <v>2</v>
      </c>
      <c r="XY64" s="255">
        <v>708325.98812736105</v>
      </c>
      <c r="XZ64" s="119">
        <v>765948.09199519549</v>
      </c>
      <c r="YA64" s="295">
        <v>802.93534656000031</v>
      </c>
      <c r="YB64" s="189">
        <v>-7.6772461165371522E-2</v>
      </c>
      <c r="YC64" s="189">
        <v>-7.3899446524928414E-2</v>
      </c>
      <c r="YD64" s="263">
        <v>43517.229468442973</v>
      </c>
      <c r="YE64" s="263">
        <v>1204.4030198400003</v>
      </c>
      <c r="YF64" s="296">
        <v>2</v>
      </c>
      <c r="YG64" s="263">
        <v>234711.3153341334</v>
      </c>
      <c r="YH64" s="117">
        <v>278228.54480257636</v>
      </c>
      <c r="YI64" s="146">
        <v>802.93534656000031</v>
      </c>
      <c r="YJ64" s="256">
        <v>3.725009645643923E-2</v>
      </c>
      <c r="YK64" s="256">
        <v>3.7952576641180791E-2</v>
      </c>
      <c r="YL64" s="255">
        <v>51973.549266717942</v>
      </c>
      <c r="YM64" s="255">
        <v>1204.4030198400003</v>
      </c>
      <c r="YN64" s="292">
        <v>1</v>
      </c>
      <c r="YO64" s="255">
        <v>708325.98812736105</v>
      </c>
      <c r="YP64" s="119">
        <v>760299.53739407903</v>
      </c>
      <c r="YQ64" s="295">
        <v>802.93534656000031</v>
      </c>
      <c r="YR64" s="189">
        <v>1.7123311463393773E-2</v>
      </c>
      <c r="YS64" s="189">
        <v>1.7270755736950694E-2</v>
      </c>
      <c r="YT64" s="263">
        <v>58603.203298515364</v>
      </c>
      <c r="YU64" s="263">
        <v>1204.4030198400003</v>
      </c>
      <c r="YV64" s="296">
        <v>2</v>
      </c>
      <c r="YW64" s="263">
        <v>708325.98812736105</v>
      </c>
      <c r="YX64" s="117">
        <v>766929.19142587646</v>
      </c>
      <c r="YY64" s="146">
        <v>802.93534656000031</v>
      </c>
      <c r="YZ64" s="256">
        <v>-0.11831631190412338</v>
      </c>
      <c r="ZA64" s="256">
        <v>-0.11158500807220817</v>
      </c>
      <c r="ZB64" s="255">
        <v>49409.300490205664</v>
      </c>
      <c r="ZC64" s="255">
        <v>1204.4030198400003</v>
      </c>
      <c r="ZD64" s="292">
        <v>2</v>
      </c>
      <c r="ZE64" s="255">
        <v>708325.98812736105</v>
      </c>
      <c r="ZF64" s="119">
        <v>757735.28861756669</v>
      </c>
      <c r="ZG64" s="295">
        <v>802.93534656000031</v>
      </c>
      <c r="ZH64" s="189">
        <v>1.3464444601355451E-2</v>
      </c>
      <c r="ZI64" s="189">
        <v>1.3555498439741465E-2</v>
      </c>
      <c r="ZJ64" s="263">
        <v>73285.485065425761</v>
      </c>
      <c r="ZK64" s="263">
        <v>1204.4030198400003</v>
      </c>
      <c r="ZL64" s="296">
        <v>1</v>
      </c>
      <c r="ZM64" s="263">
        <v>282086.04324800259</v>
      </c>
      <c r="ZN64" s="117">
        <v>355371.52831342834</v>
      </c>
      <c r="ZO64" s="146">
        <v>802.93534656000031</v>
      </c>
      <c r="ZP64" s="256">
        <v>4.6838680812754163E-2</v>
      </c>
      <c r="ZQ64" s="256">
        <v>4.795294052638388E-2</v>
      </c>
      <c r="ZR64" s="255">
        <v>49189.545874732241</v>
      </c>
      <c r="ZS64" s="255">
        <v>1204.4030198400003</v>
      </c>
      <c r="ZT64" s="292">
        <v>1</v>
      </c>
      <c r="ZU64" s="255">
        <v>708325.98812736105</v>
      </c>
      <c r="ZV64" s="119">
        <v>757515.53400209325</v>
      </c>
      <c r="ZW64" s="295">
        <v>802.93534656000031</v>
      </c>
      <c r="ZX64" s="189">
        <v>8.9236337815840165E-3</v>
      </c>
      <c r="ZY64" s="189">
        <v>8.9635680995412415E-3</v>
      </c>
      <c r="ZZ64" s="263">
        <v>62981.700248186171</v>
      </c>
      <c r="AAA64" s="263">
        <v>1204.4030198400003</v>
      </c>
      <c r="AAB64" s="296">
        <v>1</v>
      </c>
      <c r="AAC64" s="263">
        <v>246140.91291622369</v>
      </c>
      <c r="AAD64" s="117">
        <v>309122.61316440988</v>
      </c>
      <c r="AAE64" s="146">
        <v>802.93534656000031</v>
      </c>
      <c r="AAF64" s="256">
        <v>-1.4366857343669291E-2</v>
      </c>
      <c r="AAG64" s="256">
        <v>-1.426414651430985E-2</v>
      </c>
      <c r="AAH64" s="255">
        <v>84509.160614357272</v>
      </c>
      <c r="AAI64" s="255">
        <v>1204.4030198400003</v>
      </c>
      <c r="AAJ64" s="292">
        <v>1</v>
      </c>
      <c r="AAK64" s="255">
        <v>708325.98812736105</v>
      </c>
      <c r="AAL64" s="119">
        <v>792835.14874171838</v>
      </c>
      <c r="AAM64" s="295">
        <v>802.93534656000031</v>
      </c>
      <c r="AAN64" s="189">
        <v>-4.788772159165366E-3</v>
      </c>
      <c r="AAO64" s="189">
        <v>-4.7773242708355479E-3</v>
      </c>
      <c r="AAP64" s="263">
        <v>46508.972377123042</v>
      </c>
      <c r="AAQ64" s="263">
        <v>1204.4030198400003</v>
      </c>
      <c r="AAR64" s="296">
        <v>2</v>
      </c>
      <c r="AAS64" s="263">
        <v>708325.98812736105</v>
      </c>
      <c r="AAT64" s="117">
        <v>754834.96050448413</v>
      </c>
      <c r="AAU64" s="146">
        <v>802.93534656000031</v>
      </c>
      <c r="AAV64" s="256">
        <v>2.6092121554523295E-2</v>
      </c>
      <c r="AAW64" s="256">
        <v>2.6435500952180169E-2</v>
      </c>
      <c r="AAX64" s="255">
        <v>47801.672925624647</v>
      </c>
      <c r="AAY64" s="255">
        <v>1204.4030198400003</v>
      </c>
      <c r="AAZ64" s="292">
        <v>2</v>
      </c>
      <c r="ABA64" s="255">
        <v>708325.98812736105</v>
      </c>
      <c r="ABB64" s="119">
        <v>756127.6610529857</v>
      </c>
      <c r="ABC64" s="295">
        <v>802.93534656000031</v>
      </c>
      <c r="ABD64" s="189">
        <v>2.7391434257552989E-2</v>
      </c>
      <c r="ABE64" s="189">
        <v>2.7770028433915517E-2</v>
      </c>
      <c r="ABF64" s="263">
        <v>57698.825755139209</v>
      </c>
      <c r="ABG64" s="263">
        <v>1204.4030198400003</v>
      </c>
      <c r="ABH64" s="296">
        <v>2</v>
      </c>
      <c r="ABI64" s="263">
        <v>708325.98812736105</v>
      </c>
      <c r="ABJ64" s="117">
        <v>766024.81388250028</v>
      </c>
      <c r="ABK64" s="146">
        <v>802.93534656000031</v>
      </c>
      <c r="ABL64" s="256">
        <v>2.860065771374112E-2</v>
      </c>
      <c r="ABM64" s="256">
        <v>2.9013583776480223E-2</v>
      </c>
      <c r="ABN64" s="255">
        <v>56255.520685834883</v>
      </c>
      <c r="ABO64" s="255">
        <v>1204.4030198400003</v>
      </c>
      <c r="ABP64" s="292">
        <v>1</v>
      </c>
      <c r="ABQ64" s="255">
        <v>708325.98812736105</v>
      </c>
      <c r="ABR64" s="119">
        <v>764581.50881319598</v>
      </c>
      <c r="ABS64" s="295">
        <v>802.93534656000031</v>
      </c>
      <c r="ABT64" s="189">
        <v>3.7558928843077391E-2</v>
      </c>
      <c r="ABU64" s="189">
        <v>3.8273179516369549E-2</v>
      </c>
      <c r="ABV64" s="263">
        <v>99079.84577481063</v>
      </c>
      <c r="ABW64" s="263">
        <v>1204.4030198400003</v>
      </c>
      <c r="ABX64" s="296">
        <v>2</v>
      </c>
      <c r="ABY64" s="263">
        <v>256234.27586395416</v>
      </c>
      <c r="ABZ64" s="117">
        <v>355314.1216387648</v>
      </c>
      <c r="ACA64" s="146">
        <v>802.93534656000031</v>
      </c>
      <c r="ACB64" s="256">
        <v>1.8804095873670875E-2</v>
      </c>
      <c r="ACC64" s="256">
        <v>1.8982006282981967E-2</v>
      </c>
      <c r="ACD64" s="255">
        <v>47251.910557972304</v>
      </c>
      <c r="ACE64" s="255">
        <v>1204.4030198400003</v>
      </c>
      <c r="ACF64" s="292">
        <v>2</v>
      </c>
      <c r="ACG64" s="255">
        <v>708325.98812736105</v>
      </c>
      <c r="ACH64" s="119">
        <v>755577.89868533332</v>
      </c>
      <c r="ACI64" s="295">
        <v>802.93534656000031</v>
      </c>
      <c r="ACJ64" s="189">
        <v>-4.4534052956462476E-2</v>
      </c>
      <c r="ACK64" s="189">
        <v>-4.3556970173786569E-2</v>
      </c>
      <c r="ACL64" s="263">
        <v>87489.640991014952</v>
      </c>
      <c r="ACM64" s="263">
        <v>1204.4030198400003</v>
      </c>
      <c r="ACN64" s="296">
        <v>1</v>
      </c>
      <c r="ACO64" s="263">
        <v>708325.98812736105</v>
      </c>
      <c r="ACP64" s="117">
        <v>795815.62911837595</v>
      </c>
      <c r="ACQ64" s="146">
        <v>802.93534656000031</v>
      </c>
      <c r="ACR64" s="256">
        <v>1.4714221392309029E-2</v>
      </c>
      <c r="ACS64" s="256">
        <v>1.4823008465359555E-2</v>
      </c>
      <c r="ACT64" s="255">
        <v>67479.149829580318</v>
      </c>
      <c r="ACU64" s="255">
        <v>1204.4030198400003</v>
      </c>
      <c r="ACV64" s="292">
        <v>2</v>
      </c>
      <c r="ACW64" s="255">
        <v>708325.98812736105</v>
      </c>
      <c r="ACX64" s="119">
        <v>775805.13795694138</v>
      </c>
      <c r="ACY64" s="295">
        <v>802.93534656000031</v>
      </c>
      <c r="ACZ64" s="189">
        <v>7.282116416724585E-2</v>
      </c>
      <c r="ADA64" s="189">
        <v>7.5538174949434156E-2</v>
      </c>
      <c r="ADB64" s="263">
        <v>56958.961939625347</v>
      </c>
      <c r="ADC64" s="263">
        <v>1204.4030198400003</v>
      </c>
      <c r="ADD64" s="296">
        <v>2</v>
      </c>
      <c r="ADE64" s="263">
        <v>708325.98812736105</v>
      </c>
      <c r="ADF64" s="117">
        <v>765284.95006698638</v>
      </c>
      <c r="ADG64" s="146">
        <v>802.93534656000031</v>
      </c>
      <c r="ADH64" s="256">
        <v>-3.3975962863738727E-3</v>
      </c>
      <c r="ADI64" s="256">
        <v>-3.3918309873457453E-3</v>
      </c>
      <c r="ADJ64" s="255">
        <v>49840.904859980008</v>
      </c>
      <c r="ADK64" s="255">
        <v>1204.4030198400003</v>
      </c>
      <c r="ADL64" s="292">
        <v>1</v>
      </c>
      <c r="ADM64" s="255">
        <v>205162.59628205857</v>
      </c>
      <c r="ADN64" s="119">
        <v>255003.50114203859</v>
      </c>
      <c r="ADO64" s="295">
        <v>802.93534656000031</v>
      </c>
      <c r="ADP64" s="189">
        <v>5.2798898895039567E-2</v>
      </c>
      <c r="ADQ64" s="189">
        <v>5.4217619472629819E-2</v>
      </c>
      <c r="ADR64" s="263">
        <v>58354.166423317489</v>
      </c>
      <c r="ADS64" s="263">
        <v>1204.4030198400003</v>
      </c>
      <c r="ADT64" s="296">
        <v>2</v>
      </c>
      <c r="ADU64" s="263">
        <v>708325.98812736105</v>
      </c>
      <c r="ADV64" s="117">
        <v>766680.15455067856</v>
      </c>
    </row>
    <row r="65" spans="1:802" x14ac:dyDescent="0.35">
      <c r="A65" s="15">
        <v>47208</v>
      </c>
      <c r="B65" s="16">
        <v>2007.3383664000007</v>
      </c>
      <c r="C65" s="146">
        <v>802.93534656000031</v>
      </c>
      <c r="D65" s="256">
        <v>2.4138011629640858E-2</v>
      </c>
      <c r="E65" s="256">
        <v>2.4431691622004204E-2</v>
      </c>
      <c r="F65" s="255">
        <v>50931.729111890985</v>
      </c>
      <c r="G65" s="255">
        <v>1204.4030198400003</v>
      </c>
      <c r="H65" s="292">
        <v>2</v>
      </c>
      <c r="I65" s="255">
        <v>752029.95043484273</v>
      </c>
      <c r="J65" s="119">
        <v>802961.67954673374</v>
      </c>
      <c r="K65" s="295">
        <v>802.93534656000031</v>
      </c>
      <c r="L65" s="189">
        <v>-4.1625842968807053E-3</v>
      </c>
      <c r="M65" s="189">
        <v>-4.1539327512919444E-3</v>
      </c>
      <c r="N65" s="263">
        <v>72784.52407299784</v>
      </c>
      <c r="O65" s="263">
        <v>1204.4030198400003</v>
      </c>
      <c r="P65" s="296">
        <v>1</v>
      </c>
      <c r="Q65" s="263">
        <v>219832.35868677997</v>
      </c>
      <c r="R65" s="117">
        <v>292616.88275977783</v>
      </c>
      <c r="S65" s="146">
        <v>802.93534656000031</v>
      </c>
      <c r="T65" s="256">
        <v>-2.5860601846492425E-2</v>
      </c>
      <c r="U65" s="256">
        <v>-2.5529080411857419E-2</v>
      </c>
      <c r="V65" s="255">
        <v>58460.529302361108</v>
      </c>
      <c r="W65" s="255">
        <v>1204.4030198400003</v>
      </c>
      <c r="X65" s="292">
        <v>2</v>
      </c>
      <c r="Y65" s="255">
        <v>752029.95043484273</v>
      </c>
      <c r="Z65" s="119">
        <v>810490.4797372038</v>
      </c>
      <c r="AA65" s="295">
        <v>802.93534656000031</v>
      </c>
      <c r="AB65" s="189">
        <v>4.1005360760204494E-2</v>
      </c>
      <c r="AC65" s="189">
        <v>4.1857690679756088E-2</v>
      </c>
      <c r="AD65" s="263">
        <v>83283.521886985764</v>
      </c>
      <c r="AE65" s="263">
        <v>1204.4030198400003</v>
      </c>
      <c r="AF65" s="296">
        <v>2</v>
      </c>
      <c r="AG65" s="263">
        <v>752029.95043484273</v>
      </c>
      <c r="AH65" s="117">
        <v>835313.47232182848</v>
      </c>
      <c r="AI65" s="146">
        <v>802.93534656000031</v>
      </c>
      <c r="AJ65" s="256">
        <v>-0.10550787828053176</v>
      </c>
      <c r="AK65" s="256">
        <v>-0.10013261658883077</v>
      </c>
      <c r="AL65" s="255">
        <v>42060.036878022154</v>
      </c>
      <c r="AM65" s="255">
        <v>1204.4030198400003</v>
      </c>
      <c r="AN65" s="292">
        <v>1</v>
      </c>
      <c r="AO65" s="255">
        <v>225191.00004179176</v>
      </c>
      <c r="AP65" s="119">
        <v>267251.03691981389</v>
      </c>
      <c r="AQ65" s="295">
        <v>802.93534656000031</v>
      </c>
      <c r="AR65" s="189">
        <v>6.5020328400684363E-2</v>
      </c>
      <c r="AS65" s="189">
        <v>6.7180718240934301E-2</v>
      </c>
      <c r="AT65" s="263">
        <v>66902.679493691016</v>
      </c>
      <c r="AU65" s="263">
        <v>1204.4030198400003</v>
      </c>
      <c r="AV65" s="296">
        <v>1</v>
      </c>
      <c r="AW65" s="263">
        <v>752029.95043484273</v>
      </c>
      <c r="AX65" s="117">
        <v>818932.62992853369</v>
      </c>
      <c r="AY65" s="146">
        <v>802.93534656000031</v>
      </c>
      <c r="AZ65" s="256">
        <v>4.2294795810174868E-2</v>
      </c>
      <c r="BA65" s="256">
        <v>4.3201964994154851E-2</v>
      </c>
      <c r="BB65" s="255">
        <v>71046.288875420782</v>
      </c>
      <c r="BC65" s="255">
        <v>1204.4030198400003</v>
      </c>
      <c r="BD65" s="292">
        <v>2</v>
      </c>
      <c r="BE65" s="255">
        <v>360875.51459206175</v>
      </c>
      <c r="BF65" s="119">
        <v>431921.80346748256</v>
      </c>
      <c r="BG65" s="295">
        <v>802.93534656000031</v>
      </c>
      <c r="BH65" s="189">
        <v>0.10218410010643159</v>
      </c>
      <c r="BI65" s="189">
        <v>0.10758735991028123</v>
      </c>
      <c r="BJ65" s="263">
        <v>50443.723415029883</v>
      </c>
      <c r="BK65" s="263">
        <v>1204.4030198400003</v>
      </c>
      <c r="BL65" s="296">
        <v>2</v>
      </c>
      <c r="BM65" s="263">
        <v>752029.95043484273</v>
      </c>
      <c r="BN65" s="117">
        <v>802473.67384987266</v>
      </c>
      <c r="BO65" s="146">
        <v>802.93534656000031</v>
      </c>
      <c r="BP65" s="256">
        <v>-3.277855780234872E-3</v>
      </c>
      <c r="BQ65" s="256">
        <v>-3.272489475901974E-3</v>
      </c>
      <c r="BR65" s="255">
        <v>50667.149134163483</v>
      </c>
      <c r="BS65" s="255">
        <v>1204.4030198400003</v>
      </c>
      <c r="BT65" s="292">
        <v>1</v>
      </c>
      <c r="BU65" s="255">
        <v>752029.95043484273</v>
      </c>
      <c r="BV65" s="119">
        <v>802697.09956900624</v>
      </c>
      <c r="BW65" s="295">
        <v>802.93534656000031</v>
      </c>
      <c r="BX65" s="189">
        <v>-4.4081811820462197E-2</v>
      </c>
      <c r="BY65" s="189">
        <v>-4.3124329469870326E-2</v>
      </c>
      <c r="BZ65" s="263">
        <v>85560.872735099954</v>
      </c>
      <c r="CA65" s="263">
        <v>1204.4030198400003</v>
      </c>
      <c r="CB65" s="296">
        <v>2</v>
      </c>
      <c r="CC65" s="263">
        <v>752029.95043484273</v>
      </c>
      <c r="CD65" s="117">
        <v>837590.82316994271</v>
      </c>
      <c r="CE65" s="146">
        <v>802.93534656000031</v>
      </c>
      <c r="CF65" s="256">
        <v>1.2556166438907182E-2</v>
      </c>
      <c r="CG65" s="256">
        <v>1.2635326063576313E-2</v>
      </c>
      <c r="CH65" s="255">
        <v>44760.348829809656</v>
      </c>
      <c r="CI65" s="255">
        <v>1204.4030198400003</v>
      </c>
      <c r="CJ65" s="292">
        <v>2</v>
      </c>
      <c r="CK65" s="255">
        <v>289998.62420815689</v>
      </c>
      <c r="CL65" s="119">
        <v>334758.97303796653</v>
      </c>
      <c r="CM65" s="295">
        <v>802.93534656000031</v>
      </c>
      <c r="CN65" s="189">
        <v>7.4186783287064809E-2</v>
      </c>
      <c r="CO65" s="189">
        <v>7.7007953795869666E-2</v>
      </c>
      <c r="CP65" s="263">
        <v>108906.61859331965</v>
      </c>
      <c r="CQ65" s="263">
        <v>1204.4030198400003</v>
      </c>
      <c r="CR65" s="296">
        <v>1</v>
      </c>
      <c r="CS65" s="263">
        <v>218676.75507882211</v>
      </c>
      <c r="CT65" s="117">
        <v>327583.37367214175</v>
      </c>
      <c r="CU65" s="146">
        <v>802.93534656000031</v>
      </c>
      <c r="CV65" s="256">
        <v>5.2504539991482253E-2</v>
      </c>
      <c r="CW65" s="256">
        <v>5.3907346798053535E-2</v>
      </c>
      <c r="CX65" s="255">
        <v>89237.458884734457</v>
      </c>
      <c r="CY65" s="255">
        <v>1204.4030198400003</v>
      </c>
      <c r="CZ65" s="292">
        <v>1</v>
      </c>
      <c r="DA65" s="255">
        <v>80101.885270974279</v>
      </c>
      <c r="DB65" s="119">
        <v>169339.34415570874</v>
      </c>
      <c r="DC65" s="295">
        <v>802.93534656000031</v>
      </c>
      <c r="DD65" s="189">
        <v>6.5251982356378552E-2</v>
      </c>
      <c r="DE65" s="189">
        <v>6.7427963512322275E-2</v>
      </c>
      <c r="DF65" s="263">
        <v>42966.258285271761</v>
      </c>
      <c r="DG65" s="263">
        <v>1204.4030198400003</v>
      </c>
      <c r="DH65" s="296">
        <v>2</v>
      </c>
      <c r="DI65" s="263">
        <v>752029.95043484273</v>
      </c>
      <c r="DJ65" s="117">
        <v>794996.20872011455</v>
      </c>
      <c r="DK65" s="146">
        <v>802.93534656000031</v>
      </c>
      <c r="DL65" s="256">
        <v>-1.0721347013710074E-2</v>
      </c>
      <c r="DM65" s="256">
        <v>-1.0664078221740425E-2</v>
      </c>
      <c r="DN65" s="255">
        <v>69807.439270690156</v>
      </c>
      <c r="DO65" s="255">
        <v>1204.4030198400003</v>
      </c>
      <c r="DP65" s="292">
        <v>2</v>
      </c>
      <c r="DQ65" s="255">
        <v>752029.95043484273</v>
      </c>
      <c r="DR65" s="119">
        <v>821837.38970553293</v>
      </c>
      <c r="DS65" s="295">
        <v>802.93534656000031</v>
      </c>
      <c r="DT65" s="189">
        <v>1.4344818392500252E-2</v>
      </c>
      <c r="DU65" s="189">
        <v>1.4448199033883835E-2</v>
      </c>
      <c r="DV65" s="263">
        <v>38134.043413566811</v>
      </c>
      <c r="DW65" s="263">
        <v>1204.4030198400003</v>
      </c>
      <c r="DX65" s="296">
        <v>1</v>
      </c>
      <c r="DY65" s="263">
        <v>752029.95043484273</v>
      </c>
      <c r="DZ65" s="117">
        <v>790163.9938484095</v>
      </c>
      <c r="EA65" s="146">
        <v>802.93534656000031</v>
      </c>
      <c r="EB65" s="256">
        <v>9.9302616814239755E-3</v>
      </c>
      <c r="EC65" s="256">
        <v>9.9797303399367099E-3</v>
      </c>
      <c r="ED65" s="255">
        <v>84827.452186403927</v>
      </c>
      <c r="EE65" s="255">
        <v>1204.4030198400003</v>
      </c>
      <c r="EF65" s="292">
        <v>1</v>
      </c>
      <c r="EG65" s="255">
        <v>352970.50424294005</v>
      </c>
      <c r="EH65" s="119">
        <v>437797.95642934396</v>
      </c>
      <c r="EI65" s="295">
        <v>802.93534656000031</v>
      </c>
      <c r="EJ65" s="189">
        <v>1.5536431241659479E-3</v>
      </c>
      <c r="EK65" s="189">
        <v>1.5548506529199368E-3</v>
      </c>
      <c r="EL65" s="263">
        <v>57789.493105251226</v>
      </c>
      <c r="EM65" s="263">
        <v>1204.4030198400003</v>
      </c>
      <c r="EN65" s="296">
        <v>1</v>
      </c>
      <c r="EO65" s="263">
        <v>752029.95043484273</v>
      </c>
      <c r="EP65" s="117">
        <v>809819.44354009395</v>
      </c>
      <c r="EQ65" s="146">
        <v>802.93534656000031</v>
      </c>
      <c r="ER65" s="256">
        <v>-6.9340531485079834E-2</v>
      </c>
      <c r="ES65" s="256">
        <v>-6.6991092933301188E-2</v>
      </c>
      <c r="ET65" s="255">
        <v>45553.68562864769</v>
      </c>
      <c r="EU65" s="255">
        <v>1204.4030198400003</v>
      </c>
      <c r="EV65" s="292">
        <v>1</v>
      </c>
      <c r="EW65" s="255">
        <v>752029.95043484273</v>
      </c>
      <c r="EX65" s="119">
        <v>797583.63606349041</v>
      </c>
      <c r="EY65" s="295">
        <v>802.93534656000031</v>
      </c>
      <c r="EZ65" s="189">
        <v>6.1993288200838909E-2</v>
      </c>
      <c r="FA65" s="189">
        <v>6.3955203650425618E-2</v>
      </c>
      <c r="FB65" s="263">
        <v>70630.253034807101</v>
      </c>
      <c r="FC65" s="263">
        <v>1204.4030198400003</v>
      </c>
      <c r="FD65" s="296">
        <v>1</v>
      </c>
      <c r="FE65" s="263">
        <v>752029.95043484273</v>
      </c>
      <c r="FF65" s="117">
        <v>822660.20346964989</v>
      </c>
      <c r="FG65" s="146">
        <v>802.93534656000031</v>
      </c>
      <c r="FH65" s="256">
        <v>-0.12338366232652843</v>
      </c>
      <c r="FI65" s="256">
        <v>-0.11607553102116164</v>
      </c>
      <c r="FJ65" s="255">
        <v>104467.51621302226</v>
      </c>
      <c r="FK65" s="255">
        <v>1204.4030198400003</v>
      </c>
      <c r="FL65" s="292">
        <v>1</v>
      </c>
      <c r="FM65" s="255">
        <v>752029.95043484273</v>
      </c>
      <c r="FN65" s="119">
        <v>856497.46664786502</v>
      </c>
      <c r="FO65" s="295">
        <v>802.93534656000031</v>
      </c>
      <c r="FP65" s="189">
        <v>-1.7764121474770616E-2</v>
      </c>
      <c r="FQ65" s="189">
        <v>-1.7607269620629418E-2</v>
      </c>
      <c r="FR65" s="263">
        <v>85497.808236061945</v>
      </c>
      <c r="FS65" s="263">
        <v>1204.4030198400003</v>
      </c>
      <c r="FT65" s="296">
        <v>1</v>
      </c>
      <c r="FU65" s="263">
        <v>98206.441244551243</v>
      </c>
      <c r="FV65" s="117">
        <v>183704.24948061319</v>
      </c>
      <c r="FW65" s="146">
        <v>802.93534656000031</v>
      </c>
      <c r="FX65" s="256">
        <v>5.1534386844208746E-2</v>
      </c>
      <c r="FY65" s="256">
        <v>5.288539107555823E-2</v>
      </c>
      <c r="FZ65" s="255">
        <v>69584.569143881366</v>
      </c>
      <c r="GA65" s="255">
        <v>1204.4030198400003</v>
      </c>
      <c r="GB65" s="292">
        <v>2</v>
      </c>
      <c r="GC65" s="255">
        <v>285319.66072832275</v>
      </c>
      <c r="GD65" s="119">
        <v>354904.22987220413</v>
      </c>
      <c r="GE65" s="295">
        <v>802.93534656000031</v>
      </c>
      <c r="GF65" s="189">
        <v>5.206076968812795E-2</v>
      </c>
      <c r="GG65" s="189">
        <v>5.343975777379284E-2</v>
      </c>
      <c r="GH65" s="263">
        <v>40793.669092364071</v>
      </c>
      <c r="GI65" s="263">
        <v>1204.4030198400003</v>
      </c>
      <c r="GJ65" s="296">
        <v>2</v>
      </c>
      <c r="GK65" s="263">
        <v>752029.95043484273</v>
      </c>
      <c r="GL65" s="117">
        <v>792823.61952720676</v>
      </c>
      <c r="GM65" s="146">
        <v>802.93534656000031</v>
      </c>
      <c r="GN65" s="256">
        <v>6.6256428129404549E-2</v>
      </c>
      <c r="GO65" s="256">
        <v>6.8500675668688116E-2</v>
      </c>
      <c r="GP65" s="255">
        <v>60738.265227946555</v>
      </c>
      <c r="GQ65" s="255">
        <v>1204.4030198400003</v>
      </c>
      <c r="GR65" s="292">
        <v>2</v>
      </c>
      <c r="GS65" s="255">
        <v>269106.55811273283</v>
      </c>
      <c r="GT65" s="119">
        <v>329844.8233406794</v>
      </c>
      <c r="GU65" s="295">
        <v>802.93534656000031</v>
      </c>
      <c r="GV65" s="189">
        <v>2.0310413868387622E-2</v>
      </c>
      <c r="GW65" s="189">
        <v>2.0518073827986649E-2</v>
      </c>
      <c r="GX65" s="263">
        <v>50075.959017745401</v>
      </c>
      <c r="GY65" s="263">
        <v>1204.4030198400003</v>
      </c>
      <c r="GZ65" s="296">
        <v>1</v>
      </c>
      <c r="HA65" s="263">
        <v>255703.50814095288</v>
      </c>
      <c r="HB65" s="117">
        <v>305779.4671586983</v>
      </c>
      <c r="HC65" s="146">
        <v>802.93534656000031</v>
      </c>
      <c r="HD65" s="256">
        <v>4.2061238575725288E-2</v>
      </c>
      <c r="HE65" s="256">
        <v>4.2958346078825871E-2</v>
      </c>
      <c r="HF65" s="255">
        <v>41166.985744140729</v>
      </c>
      <c r="HG65" s="255">
        <v>1204.4030198400003</v>
      </c>
      <c r="HH65" s="292">
        <v>2</v>
      </c>
      <c r="HI65" s="255">
        <v>216558.07989869296</v>
      </c>
      <c r="HJ65" s="119">
        <v>257725.06564283368</v>
      </c>
      <c r="HK65" s="295">
        <v>802.93534656000031</v>
      </c>
      <c r="HL65" s="189">
        <v>-4.5934054073978971E-2</v>
      </c>
      <c r="HM65" s="189">
        <v>-4.4895054605979756E-2</v>
      </c>
      <c r="HN65" s="263">
        <v>54910.978210834306</v>
      </c>
      <c r="HO65" s="263">
        <v>1204.4030198400003</v>
      </c>
      <c r="HP65" s="296">
        <v>2</v>
      </c>
      <c r="HQ65" s="263">
        <v>228376.70415160796</v>
      </c>
      <c r="HR65" s="117">
        <v>283287.68236244225</v>
      </c>
      <c r="HS65" s="146">
        <v>802.93534656000031</v>
      </c>
      <c r="HT65" s="256">
        <v>2.8813653923730791E-2</v>
      </c>
      <c r="HU65" s="256">
        <v>2.9232783113337657E-2</v>
      </c>
      <c r="HV65" s="255">
        <v>47220.665601648121</v>
      </c>
      <c r="HW65" s="255">
        <v>1204.4030198400003</v>
      </c>
      <c r="HX65" s="292">
        <v>2</v>
      </c>
      <c r="HY65" s="255">
        <v>752029.95043484273</v>
      </c>
      <c r="HZ65" s="119">
        <v>799250.61603649089</v>
      </c>
      <c r="IA65" s="295">
        <v>802.93534656000031</v>
      </c>
      <c r="IB65" s="189">
        <v>3.2740008329618486E-2</v>
      </c>
      <c r="IC65" s="189">
        <v>3.3281859638927269E-2</v>
      </c>
      <c r="ID65" s="263">
        <v>48430.515026271823</v>
      </c>
      <c r="IE65" s="263">
        <v>1204.4030198400003</v>
      </c>
      <c r="IF65" s="296">
        <v>2</v>
      </c>
      <c r="IG65" s="263">
        <v>431210.09049247968</v>
      </c>
      <c r="IH65" s="117">
        <v>479640.60551875149</v>
      </c>
      <c r="II65" s="146">
        <v>802.93534656000031</v>
      </c>
      <c r="IJ65" s="256">
        <v>6.7912450828331208E-2</v>
      </c>
      <c r="IK65" s="256">
        <v>7.0271602984613102E-2</v>
      </c>
      <c r="IL65" s="255">
        <v>43217.748756085741</v>
      </c>
      <c r="IM65" s="255">
        <v>1204.4030198400003</v>
      </c>
      <c r="IN65" s="292">
        <v>2</v>
      </c>
      <c r="IO65" s="255">
        <v>242595.56740979262</v>
      </c>
      <c r="IP65" s="119">
        <v>285813.31616587838</v>
      </c>
      <c r="IQ65" s="295">
        <v>802.93534656000031</v>
      </c>
      <c r="IR65" s="189">
        <v>-5.2115768646724854E-2</v>
      </c>
      <c r="IS65" s="189">
        <v>-5.0781029313934245E-2</v>
      </c>
      <c r="IT65" s="263">
        <v>66811.713852896035</v>
      </c>
      <c r="IU65" s="263">
        <v>1204.4030198400003</v>
      </c>
      <c r="IV65" s="296">
        <v>2</v>
      </c>
      <c r="IW65" s="263">
        <v>752029.95043484273</v>
      </c>
      <c r="IX65" s="117">
        <v>818841.66428773873</v>
      </c>
      <c r="IY65" s="146">
        <v>802.93534656000031</v>
      </c>
      <c r="IZ65" s="256">
        <v>-7.1336990136169634E-2</v>
      </c>
      <c r="JA65" s="256">
        <v>-6.8851948458711787E-2</v>
      </c>
      <c r="JB65" s="255">
        <v>119691.06690843651</v>
      </c>
      <c r="JC65" s="255">
        <v>1204.4030198400003</v>
      </c>
      <c r="JD65" s="292">
        <v>2</v>
      </c>
      <c r="JE65" s="255">
        <v>752029.95043484273</v>
      </c>
      <c r="JF65" s="119">
        <v>871721.01734327921</v>
      </c>
      <c r="JG65" s="295">
        <v>802.93534656000031</v>
      </c>
      <c r="JH65" s="189">
        <v>-8.5984728387659068E-2</v>
      </c>
      <c r="JI65" s="189">
        <v>-8.2391755529461319E-2</v>
      </c>
      <c r="JJ65" s="263">
        <v>45302.680190938139</v>
      </c>
      <c r="JK65" s="263">
        <v>1204.4030198400003</v>
      </c>
      <c r="JL65" s="296">
        <v>2</v>
      </c>
      <c r="JM65" s="263">
        <v>165952.38978109101</v>
      </c>
      <c r="JN65" s="117">
        <v>211255.06997202916</v>
      </c>
      <c r="JO65" s="146">
        <v>802.93534656000031</v>
      </c>
      <c r="JP65" s="256">
        <v>2.1912550373028195E-2</v>
      </c>
      <c r="JQ65" s="256">
        <v>2.2154393541470752E-2</v>
      </c>
      <c r="JR65" s="255">
        <v>53090.387952970741</v>
      </c>
      <c r="JS65" s="255">
        <v>1204.4030198400003</v>
      </c>
      <c r="JT65" s="292">
        <v>2</v>
      </c>
      <c r="JU65" s="255">
        <v>262113.77071103716</v>
      </c>
      <c r="JV65" s="119">
        <v>315204.1586640079</v>
      </c>
      <c r="JW65" s="295">
        <v>802.93534656000031</v>
      </c>
      <c r="JX65" s="189">
        <v>-4.285327111036822E-2</v>
      </c>
      <c r="JY65" s="189">
        <v>-4.1948046346221846E-2</v>
      </c>
      <c r="JZ65" s="263">
        <v>52984.844570576206</v>
      </c>
      <c r="KA65" s="263">
        <v>1204.4030198400003</v>
      </c>
      <c r="KB65" s="296">
        <v>1</v>
      </c>
      <c r="KC65" s="263">
        <v>752029.95043484273</v>
      </c>
      <c r="KD65" s="117">
        <v>805014.79500541894</v>
      </c>
      <c r="KE65" s="146">
        <v>802.93534656000031</v>
      </c>
      <c r="KF65" s="256">
        <v>2.2158305813330358E-2</v>
      </c>
      <c r="KG65" s="256">
        <v>2.2405624413924796E-2</v>
      </c>
      <c r="KH65" s="255">
        <v>53542.839549682591</v>
      </c>
      <c r="KI65" s="255">
        <v>1204.4030198400003</v>
      </c>
      <c r="KJ65" s="292">
        <v>1</v>
      </c>
      <c r="KK65" s="255">
        <v>231956.16128939739</v>
      </c>
      <c r="KL65" s="119">
        <v>285499.00083907996</v>
      </c>
      <c r="KM65" s="295">
        <v>802.93534656000031</v>
      </c>
      <c r="KN65" s="189">
        <v>7.2377471326938489E-2</v>
      </c>
      <c r="KO65" s="189">
        <v>7.5061072213092883E-2</v>
      </c>
      <c r="KP65" s="263">
        <v>61650.644768287064</v>
      </c>
      <c r="KQ65" s="263">
        <v>1204.4030198400003</v>
      </c>
      <c r="KR65" s="296">
        <v>1</v>
      </c>
      <c r="KS65" s="263">
        <v>238332.3766873712</v>
      </c>
      <c r="KT65" s="117">
        <v>299983.02145565825</v>
      </c>
      <c r="KU65" s="146">
        <v>802.93534656000031</v>
      </c>
      <c r="KV65" s="256">
        <v>0.11093519570532499</v>
      </c>
      <c r="KW65" s="256">
        <v>0.11732249721189936</v>
      </c>
      <c r="KX65" s="255">
        <v>86865.926227525604</v>
      </c>
      <c r="KY65" s="255">
        <v>1204.4030198400003</v>
      </c>
      <c r="KZ65" s="292">
        <v>1</v>
      </c>
      <c r="LA65" s="255">
        <v>752029.95043484273</v>
      </c>
      <c r="LB65" s="119">
        <v>838895.8766623683</v>
      </c>
      <c r="LC65" s="295">
        <v>802.93534656000031</v>
      </c>
      <c r="LD65" s="189">
        <v>-1.8464339479978401E-2</v>
      </c>
      <c r="LE65" s="189">
        <v>-1.8294917918669995E-2</v>
      </c>
      <c r="LF65" s="263">
        <v>56898.873874888479</v>
      </c>
      <c r="LG65" s="263">
        <v>1204.4030198400003</v>
      </c>
      <c r="LH65" s="296">
        <v>2</v>
      </c>
      <c r="LI65" s="263">
        <v>752029.95043484273</v>
      </c>
      <c r="LJ65" s="117">
        <v>808928.82430973125</v>
      </c>
      <c r="LK65" s="146">
        <v>802.93534656000031</v>
      </c>
      <c r="LL65" s="256">
        <v>1.4876376236339389E-2</v>
      </c>
      <c r="LM65" s="256">
        <v>1.4987580274713252E-2</v>
      </c>
      <c r="LN65" s="255">
        <v>75768.493122399756</v>
      </c>
      <c r="LO65" s="255">
        <v>1204.4030198400003</v>
      </c>
      <c r="LP65" s="292">
        <v>2</v>
      </c>
      <c r="LQ65" s="255">
        <v>752029.95043484273</v>
      </c>
      <c r="LR65" s="119">
        <v>827798.44355724251</v>
      </c>
      <c r="LS65" s="295">
        <v>802.93534656000031</v>
      </c>
      <c r="LT65" s="189">
        <v>0.10701407273061203</v>
      </c>
      <c r="LU65" s="189">
        <v>0.11294991661348197</v>
      </c>
      <c r="LV65" s="263">
        <v>85859.255284495419</v>
      </c>
      <c r="LW65" s="263">
        <v>1204.4030198400003</v>
      </c>
      <c r="LX65" s="296">
        <v>1</v>
      </c>
      <c r="LY65" s="263">
        <v>226737.45834752778</v>
      </c>
      <c r="LZ65" s="117">
        <v>312596.71363202319</v>
      </c>
      <c r="MA65" s="146">
        <v>802.93534656000031</v>
      </c>
      <c r="MB65" s="256">
        <v>-2.2418904146462328E-2</v>
      </c>
      <c r="MC65" s="256">
        <v>-2.2169468020340144E-2</v>
      </c>
      <c r="MD65" s="255">
        <v>40264.208254479388</v>
      </c>
      <c r="ME65" s="255">
        <v>1204.4030198400003</v>
      </c>
      <c r="MF65" s="292">
        <v>2</v>
      </c>
      <c r="MG65" s="255">
        <v>752029.95043484273</v>
      </c>
      <c r="MH65" s="119">
        <v>792294.15868932207</v>
      </c>
      <c r="MI65" s="295">
        <v>802.93534656000031</v>
      </c>
      <c r="MJ65" s="189">
        <v>-5.4899086574929222E-2</v>
      </c>
      <c r="MK65" s="189">
        <v>-5.3419334169020449E-2</v>
      </c>
      <c r="ML65" s="263">
        <v>72176.995660291243</v>
      </c>
      <c r="MM65" s="263">
        <v>1204.4030198400003</v>
      </c>
      <c r="MN65" s="296">
        <v>1</v>
      </c>
      <c r="MO65" s="263">
        <v>752029.95043484273</v>
      </c>
      <c r="MP65" s="117">
        <v>824206.94609513402</v>
      </c>
      <c r="MQ65" s="146">
        <v>802.93534656000031</v>
      </c>
      <c r="MR65" s="256">
        <v>-3.5604026707988568E-2</v>
      </c>
      <c r="MS65" s="256">
        <v>-3.4977659088962665E-2</v>
      </c>
      <c r="MT65" s="255">
        <v>52873.370168135327</v>
      </c>
      <c r="MU65" s="255">
        <v>1204.4030198400003</v>
      </c>
      <c r="MV65" s="292">
        <v>2</v>
      </c>
      <c r="MW65" s="255">
        <v>549566.67259376671</v>
      </c>
      <c r="MX65" s="119">
        <v>602440.04276190209</v>
      </c>
      <c r="MY65" s="295">
        <v>802.93534656000031</v>
      </c>
      <c r="MZ65" s="189">
        <v>2.7399111627952284E-2</v>
      </c>
      <c r="NA65" s="189">
        <v>2.7777919035398613E-2</v>
      </c>
      <c r="NB65" s="263">
        <v>55156.036515924381</v>
      </c>
      <c r="NC65" s="263">
        <v>1204.4030198400003</v>
      </c>
      <c r="ND65" s="296">
        <v>1</v>
      </c>
      <c r="NE65" s="263">
        <v>752029.95043484273</v>
      </c>
      <c r="NF65" s="117">
        <v>807185.98695076711</v>
      </c>
      <c r="NG65" s="146">
        <v>802.93534656000031</v>
      </c>
      <c r="NH65" s="256">
        <v>1.8481410503011223E-2</v>
      </c>
      <c r="NI65" s="256">
        <v>1.8653248742066308E-2</v>
      </c>
      <c r="NJ65" s="255">
        <v>64893.108280770422</v>
      </c>
      <c r="NK65" s="255">
        <v>1204.4030198400003</v>
      </c>
      <c r="NL65" s="292">
        <v>1</v>
      </c>
      <c r="NM65" s="255">
        <v>72641.66364561618</v>
      </c>
      <c r="NN65" s="119">
        <v>137534.7719263866</v>
      </c>
      <c r="NO65" s="295">
        <v>802.93534656000031</v>
      </c>
      <c r="NP65" s="189">
        <v>3.2672137530264656E-2</v>
      </c>
      <c r="NQ65" s="189">
        <v>3.3211732352980139E-2</v>
      </c>
      <c r="NR65" s="263">
        <v>52765.546314704807</v>
      </c>
      <c r="NS65" s="263">
        <v>1204.4030198400003</v>
      </c>
      <c r="NT65" s="296">
        <v>2</v>
      </c>
      <c r="NU65" s="263">
        <v>752029.95043484273</v>
      </c>
      <c r="NV65" s="117">
        <v>804795.49674954754</v>
      </c>
      <c r="NW65" s="146">
        <v>802.93534656000031</v>
      </c>
      <c r="NX65" s="256">
        <v>3.9787369126470941E-2</v>
      </c>
      <c r="NY65" s="256">
        <v>4.0589489215135943E-2</v>
      </c>
      <c r="NZ65" s="255">
        <v>54488.389699775609</v>
      </c>
      <c r="OA65" s="255">
        <v>1204.4030198400003</v>
      </c>
      <c r="OB65" s="292">
        <v>2</v>
      </c>
      <c r="OC65" s="255">
        <v>752029.95043484273</v>
      </c>
      <c r="OD65" s="119">
        <v>806518.34013461834</v>
      </c>
      <c r="OE65" s="295">
        <v>802.93534656000031</v>
      </c>
      <c r="OF65" s="189">
        <v>-6.5373691409272947E-2</v>
      </c>
      <c r="OG65" s="189">
        <v>-6.3282645263200044E-2</v>
      </c>
      <c r="OH65" s="263">
        <v>67891.024529036498</v>
      </c>
      <c r="OI65" s="263">
        <v>1204.4030198400003</v>
      </c>
      <c r="OJ65" s="296">
        <v>2</v>
      </c>
      <c r="OK65" s="263">
        <v>752029.95043484273</v>
      </c>
      <c r="OL65" s="117">
        <v>819920.97496387921</v>
      </c>
      <c r="OM65" s="146">
        <v>802.93534656000031</v>
      </c>
      <c r="ON65" s="256">
        <v>1.117325744963394E-2</v>
      </c>
      <c r="OO65" s="256">
        <v>1.1235911422874834E-2</v>
      </c>
      <c r="OP65" s="255">
        <v>56937.563405253568</v>
      </c>
      <c r="OQ65" s="255">
        <v>1204.4030198400003</v>
      </c>
      <c r="OR65" s="292">
        <v>1</v>
      </c>
      <c r="OS65" s="255">
        <v>249998.39727402144</v>
      </c>
      <c r="OT65" s="119">
        <v>306935.96067927498</v>
      </c>
      <c r="OU65" s="295">
        <v>802.93534656000031</v>
      </c>
      <c r="OV65" s="189">
        <v>3.3697509831533613E-2</v>
      </c>
      <c r="OW65" s="189">
        <v>3.4271702383765756E-2</v>
      </c>
      <c r="OX65" s="263">
        <v>49898.425898982663</v>
      </c>
      <c r="OY65" s="263">
        <v>1204.4030198400003</v>
      </c>
      <c r="OZ65" s="296">
        <v>1</v>
      </c>
      <c r="PA65" s="263">
        <v>752029.95043484273</v>
      </c>
      <c r="PB65" s="117">
        <v>801928.37633382541</v>
      </c>
      <c r="PC65" s="146">
        <v>802.93534656000031</v>
      </c>
      <c r="PD65" s="256">
        <v>2.4370184076246231E-2</v>
      </c>
      <c r="PE65" s="256">
        <v>2.466956404687104E-2</v>
      </c>
      <c r="PF65" s="255">
        <v>70436.989481839497</v>
      </c>
      <c r="PG65" s="255">
        <v>1204.4030198400003</v>
      </c>
      <c r="PH65" s="292">
        <v>1</v>
      </c>
      <c r="PI65" s="255">
        <v>285319.66072832275</v>
      </c>
      <c r="PJ65" s="119">
        <v>355756.65021016228</v>
      </c>
      <c r="PK65" s="295">
        <v>802.93534656000031</v>
      </c>
      <c r="PL65" s="189">
        <v>5.9414869222100909E-2</v>
      </c>
      <c r="PM65" s="189">
        <v>6.1215415040180021E-2</v>
      </c>
      <c r="PN65" s="263">
        <v>64401.628547520864</v>
      </c>
      <c r="PO65" s="263">
        <v>1204.4030198400003</v>
      </c>
      <c r="PP65" s="296">
        <v>2</v>
      </c>
      <c r="PQ65" s="263">
        <v>110353.21289533378</v>
      </c>
      <c r="PR65" s="117">
        <v>174754.84144285464</v>
      </c>
      <c r="PS65" s="146">
        <v>802.93534656000031</v>
      </c>
      <c r="PT65" s="256">
        <v>4.6885152271592831E-2</v>
      </c>
      <c r="PU65" s="256">
        <v>4.8001641559919594E-2</v>
      </c>
      <c r="PV65" s="255">
        <v>58752.941602639898</v>
      </c>
      <c r="PW65" s="255">
        <v>1204.4030198400003</v>
      </c>
      <c r="PX65" s="292">
        <v>2</v>
      </c>
      <c r="PY65" s="255">
        <v>252767.86856864838</v>
      </c>
      <c r="PZ65" s="119">
        <v>311520.81017128826</v>
      </c>
      <c r="QA65" s="295">
        <v>802.93534656000031</v>
      </c>
      <c r="QB65" s="189">
        <v>-6.5925384776886711E-2</v>
      </c>
      <c r="QC65" s="189">
        <v>-6.3799283489091696E-2</v>
      </c>
      <c r="QD65" s="263">
        <v>56540.116221149015</v>
      </c>
      <c r="QE65" s="263">
        <v>1204.4030198400003</v>
      </c>
      <c r="QF65" s="296">
        <v>1</v>
      </c>
      <c r="QG65" s="263">
        <v>352970.50424294005</v>
      </c>
      <c r="QH65" s="117">
        <v>409510.62046408909</v>
      </c>
      <c r="QI65" s="146">
        <v>802.93534656000031</v>
      </c>
      <c r="QJ65" s="256">
        <v>5.1958090730314091E-3</v>
      </c>
      <c r="QK65" s="256">
        <v>5.2093306974425602E-3</v>
      </c>
      <c r="QL65" s="255">
        <v>69036.666591784524</v>
      </c>
      <c r="QM65" s="255">
        <v>1204.4030198400003</v>
      </c>
      <c r="QN65" s="292">
        <v>1</v>
      </c>
      <c r="QO65" s="255">
        <v>752029.95043484273</v>
      </c>
      <c r="QP65" s="119">
        <v>821066.6170266273</v>
      </c>
      <c r="QQ65" s="295">
        <v>802.93534656000031</v>
      </c>
      <c r="QR65" s="189">
        <v>1.429126089583449E-2</v>
      </c>
      <c r="QS65" s="189">
        <v>1.4393869182744989E-2</v>
      </c>
      <c r="QT65" s="263">
        <v>69747.217295055976</v>
      </c>
      <c r="QU65" s="263">
        <v>1204.4030198400003</v>
      </c>
      <c r="QV65" s="296">
        <v>2</v>
      </c>
      <c r="QW65" s="263">
        <v>752029.95043484273</v>
      </c>
      <c r="QX65" s="117">
        <v>821777.16772989871</v>
      </c>
      <c r="QY65" s="146">
        <v>802.93534656000031</v>
      </c>
      <c r="QZ65" s="256">
        <v>-1.9860396823458025E-3</v>
      </c>
      <c r="RA65" s="256">
        <v>-1.9840688104950654E-3</v>
      </c>
      <c r="RB65" s="255">
        <v>45089.465270762958</v>
      </c>
      <c r="RC65" s="255">
        <v>1204.4030198400003</v>
      </c>
      <c r="RD65" s="292">
        <v>1</v>
      </c>
      <c r="RE65" s="255">
        <v>217586.56299584304</v>
      </c>
      <c r="RF65" s="119">
        <v>262676.02826660598</v>
      </c>
      <c r="RG65" s="295">
        <v>802.93534656000031</v>
      </c>
      <c r="RH65" s="189">
        <v>6.7299308681499663E-3</v>
      </c>
      <c r="RI65" s="189">
        <v>6.7526277404541535E-3</v>
      </c>
      <c r="RJ65" s="263">
        <v>67182.500236954613</v>
      </c>
      <c r="RK65" s="263">
        <v>1204.4030198400003</v>
      </c>
      <c r="RL65" s="296">
        <v>2</v>
      </c>
      <c r="RM65" s="263">
        <v>222355.73472511666</v>
      </c>
      <c r="RN65" s="117">
        <v>289538.23496207129</v>
      </c>
      <c r="RO65" s="146">
        <v>802.93534656000031</v>
      </c>
      <c r="RP65" s="256">
        <v>4.3765167792080797E-2</v>
      </c>
      <c r="RQ65" s="256">
        <v>4.473698818593852E-2</v>
      </c>
      <c r="RR65" s="255">
        <v>65115.18609181689</v>
      </c>
      <c r="RS65" s="255">
        <v>1204.4030198400003</v>
      </c>
      <c r="RT65" s="292">
        <v>2</v>
      </c>
      <c r="RU65" s="255">
        <v>752029.95043484273</v>
      </c>
      <c r="RV65" s="119">
        <v>817145.1365266596</v>
      </c>
      <c r="RW65" s="295">
        <v>802.93534656000031</v>
      </c>
      <c r="RX65" s="189">
        <v>1.805251024545447E-2</v>
      </c>
      <c r="RY65" s="189">
        <v>1.8216441781324866E-2</v>
      </c>
      <c r="RZ65" s="263">
        <v>63718.979442270647</v>
      </c>
      <c r="SA65" s="263">
        <v>1204.4030198400003</v>
      </c>
      <c r="SB65" s="296">
        <v>1</v>
      </c>
      <c r="SC65" s="263">
        <v>752029.95043484273</v>
      </c>
      <c r="SD65" s="117">
        <v>815748.92987711332</v>
      </c>
      <c r="SE65" s="146">
        <v>802.93534656000031</v>
      </c>
      <c r="SF65" s="256">
        <v>1.3689101574377345E-2</v>
      </c>
      <c r="SG65" s="256">
        <v>1.3783226329382003E-2</v>
      </c>
      <c r="SH65" s="255">
        <v>60774.380831873168</v>
      </c>
      <c r="SI65" s="255">
        <v>1204.4030198400003</v>
      </c>
      <c r="SJ65" s="292">
        <v>1</v>
      </c>
      <c r="SK65" s="255">
        <v>107972.66946294064</v>
      </c>
      <c r="SL65" s="119">
        <v>168747.05029481382</v>
      </c>
      <c r="SM65" s="295">
        <v>802.93534656000031</v>
      </c>
      <c r="SN65" s="189">
        <v>-9.8254062798131155E-3</v>
      </c>
      <c r="SO65" s="189">
        <v>-9.7772946764808077E-3</v>
      </c>
      <c r="SP65" s="263">
        <v>40705.958302732659</v>
      </c>
      <c r="SQ65" s="263">
        <v>1204.4030198400003</v>
      </c>
      <c r="SR65" s="296">
        <v>1</v>
      </c>
      <c r="SS65" s="263">
        <v>252767.86856864838</v>
      </c>
      <c r="ST65" s="117">
        <v>293473.82687138102</v>
      </c>
      <c r="SU65" s="146">
        <v>802.93534656000031</v>
      </c>
      <c r="SV65" s="256">
        <v>-0.10477284476414608</v>
      </c>
      <c r="SW65" s="256">
        <v>-9.9470940754554205E-2</v>
      </c>
      <c r="SX65" s="255">
        <v>39014.653426399294</v>
      </c>
      <c r="SY65" s="255">
        <v>1204.4030198400003</v>
      </c>
      <c r="SZ65" s="292">
        <v>1</v>
      </c>
      <c r="TA65" s="255">
        <v>752029.95043484273</v>
      </c>
      <c r="TB65" s="119">
        <v>791044.60386124207</v>
      </c>
      <c r="TC65" s="295">
        <v>802.93534656000031</v>
      </c>
      <c r="TD65" s="189">
        <v>-1.8131852346516108E-2</v>
      </c>
      <c r="TE65" s="189">
        <v>-1.7968459341392573E-2</v>
      </c>
      <c r="TF65" s="263">
        <v>61345.503371240156</v>
      </c>
      <c r="TG65" s="263">
        <v>1204.4030198400003</v>
      </c>
      <c r="TH65" s="296">
        <v>1</v>
      </c>
      <c r="TI65" s="263">
        <v>752029.95043484273</v>
      </c>
      <c r="TJ65" s="117">
        <v>813375.45380608283</v>
      </c>
      <c r="TK65" s="146">
        <v>802.93534656000031</v>
      </c>
      <c r="TL65" s="256">
        <v>1.2954981900433604E-3</v>
      </c>
      <c r="TM65" s="256">
        <v>1.2963377103167861E-3</v>
      </c>
      <c r="TN65" s="255">
        <v>76002.978155606455</v>
      </c>
      <c r="TO65" s="255">
        <v>1204.4030198400003</v>
      </c>
      <c r="TP65" s="292">
        <v>2</v>
      </c>
      <c r="TQ65" s="255">
        <v>752029.95043484273</v>
      </c>
      <c r="TR65" s="119">
        <v>828032.92859044916</v>
      </c>
      <c r="TS65" s="295">
        <v>802.93534656000031</v>
      </c>
      <c r="TT65" s="189">
        <v>-1.6491892035863437E-3</v>
      </c>
      <c r="TU65" s="189">
        <v>-1.6478300383478972E-3</v>
      </c>
      <c r="TV65" s="263">
        <v>86939.516210588947</v>
      </c>
      <c r="TW65" s="263">
        <v>1204.4030198400003</v>
      </c>
      <c r="TX65" s="296">
        <v>1</v>
      </c>
      <c r="TY65" s="263">
        <v>752029.95043484273</v>
      </c>
      <c r="TZ65" s="117">
        <v>838969.4666454317</v>
      </c>
      <c r="UA65" s="146">
        <v>802.93534656000031</v>
      </c>
      <c r="UB65" s="256">
        <v>-0.12390161263773682</v>
      </c>
      <c r="UC65" s="256">
        <v>-0.11653324142909727</v>
      </c>
      <c r="UD65" s="255">
        <v>44619.787941489201</v>
      </c>
      <c r="UE65" s="255">
        <v>1204.4030198400003</v>
      </c>
      <c r="UF65" s="292">
        <v>2</v>
      </c>
      <c r="UG65" s="255">
        <v>345512.9473098063</v>
      </c>
      <c r="UH65" s="119">
        <v>390132.7352512955</v>
      </c>
      <c r="UI65" s="295">
        <v>802.93534656000031</v>
      </c>
      <c r="UJ65" s="189">
        <v>4.8735383454568001E-2</v>
      </c>
      <c r="UK65" s="189">
        <v>4.9942481824850615E-2</v>
      </c>
      <c r="UL65" s="263">
        <v>54268.607456725695</v>
      </c>
      <c r="UM65" s="263">
        <v>1204.4030198400003</v>
      </c>
      <c r="UN65" s="296">
        <v>1</v>
      </c>
      <c r="UO65" s="263">
        <v>228376.70415160796</v>
      </c>
      <c r="UP65" s="117">
        <v>282645.31160833366</v>
      </c>
      <c r="UQ65" s="146">
        <v>802.93534656000031</v>
      </c>
      <c r="UR65" s="256">
        <v>-5.5866054782101916E-2</v>
      </c>
      <c r="US65" s="256">
        <v>-5.4334205181526207E-2</v>
      </c>
      <c r="UT65" s="255">
        <v>69617.34715310992</v>
      </c>
      <c r="UU65" s="255">
        <v>1204.4030198400003</v>
      </c>
      <c r="UV65" s="292">
        <v>1</v>
      </c>
      <c r="UW65" s="255">
        <v>752029.95043484273</v>
      </c>
      <c r="UX65" s="119">
        <v>821647.29758795269</v>
      </c>
      <c r="UY65" s="295">
        <v>802.93534656000031</v>
      </c>
      <c r="UZ65" s="189">
        <v>-4.2530724247862584E-2</v>
      </c>
      <c r="VA65" s="189">
        <v>-4.1638979852919089E-2</v>
      </c>
      <c r="VB65" s="263">
        <v>56992.967453081154</v>
      </c>
      <c r="VC65" s="263">
        <v>1204.4030198400003</v>
      </c>
      <c r="VD65" s="296">
        <v>1</v>
      </c>
      <c r="VE65" s="263">
        <v>226737.45834752778</v>
      </c>
      <c r="VF65" s="117">
        <v>283730.42580060894</v>
      </c>
      <c r="VG65" s="146">
        <v>802.93534656000031</v>
      </c>
      <c r="VH65" s="256">
        <v>3.0742842700600233E-2</v>
      </c>
      <c r="VI65" s="256">
        <v>3.1220283963054429E-2</v>
      </c>
      <c r="VJ65" s="255">
        <v>62168.952180540589</v>
      </c>
      <c r="VK65" s="255">
        <v>1204.4030198400003</v>
      </c>
      <c r="VL65" s="292">
        <v>1</v>
      </c>
      <c r="VM65" s="255">
        <v>752029.95043484273</v>
      </c>
      <c r="VN65" s="119">
        <v>814198.90261538327</v>
      </c>
      <c r="VO65" s="295">
        <v>802.93534656000031</v>
      </c>
      <c r="VP65" s="189">
        <v>-6.7042653041499339E-2</v>
      </c>
      <c r="VQ65" s="189">
        <v>-6.484468673227628E-2</v>
      </c>
      <c r="VR65" s="263">
        <v>48849.204293527444</v>
      </c>
      <c r="VS65" s="263">
        <v>1204.4030198400003</v>
      </c>
      <c r="VT65" s="296">
        <v>3</v>
      </c>
      <c r="VU65" s="263">
        <v>213702.19945804833</v>
      </c>
      <c r="VV65" s="117">
        <v>262551.4037515758</v>
      </c>
      <c r="VW65" s="146">
        <v>802.93534656000031</v>
      </c>
      <c r="VX65" s="256">
        <v>-1.7654332855454469E-2</v>
      </c>
      <c r="VY65" s="256">
        <v>-1.7499408158262675E-2</v>
      </c>
      <c r="VZ65" s="255">
        <v>72778.103943989016</v>
      </c>
      <c r="WA65" s="255">
        <v>1204.4030198400003</v>
      </c>
      <c r="WB65" s="292">
        <v>2</v>
      </c>
      <c r="WC65" s="255">
        <v>317956.92142596329</v>
      </c>
      <c r="WD65" s="119">
        <v>390735.02536995232</v>
      </c>
      <c r="WE65" s="295">
        <v>802.93534656000031</v>
      </c>
      <c r="WF65" s="189">
        <v>-5.7564877350746509E-2</v>
      </c>
      <c r="WG65" s="189">
        <v>-5.5939359753713003E-2</v>
      </c>
      <c r="WH65" s="263">
        <v>50583.134609133704</v>
      </c>
      <c r="WI65" s="263">
        <v>1204.4030198400003</v>
      </c>
      <c r="WJ65" s="296">
        <v>2</v>
      </c>
      <c r="WK65" s="263">
        <v>752029.95043484273</v>
      </c>
      <c r="WL65" s="117">
        <v>802613.08504397643</v>
      </c>
      <c r="WM65" s="146">
        <v>802.93534656000031</v>
      </c>
      <c r="WN65" s="256">
        <v>-5.119312870072313E-2</v>
      </c>
      <c r="WO65" s="256">
        <v>-4.9904837831601601E-2</v>
      </c>
      <c r="WP65" s="255">
        <v>29661.781332808576</v>
      </c>
      <c r="WQ65" s="255">
        <v>1204.4030198400003</v>
      </c>
      <c r="WR65" s="292">
        <v>3</v>
      </c>
      <c r="WS65" s="255">
        <v>213702.19945804833</v>
      </c>
      <c r="WT65" s="119">
        <v>243363.98079085691</v>
      </c>
      <c r="WU65" s="295">
        <v>802.93534656000031</v>
      </c>
      <c r="WV65" s="189">
        <v>3.8517143868868044E-2</v>
      </c>
      <c r="WW65" s="189">
        <v>3.9268545288917212E-2</v>
      </c>
      <c r="WX65" s="263">
        <v>47082.967330531523</v>
      </c>
      <c r="WY65" s="263">
        <v>1204.4030198400003</v>
      </c>
      <c r="WZ65" s="296">
        <v>1</v>
      </c>
      <c r="XA65" s="263">
        <v>87076.114944194633</v>
      </c>
      <c r="XB65" s="117">
        <v>134159.08227472616</v>
      </c>
      <c r="XC65" s="146">
        <v>802.93534656000031</v>
      </c>
      <c r="XD65" s="256">
        <v>3.7954288162315563E-3</v>
      </c>
      <c r="XE65" s="256">
        <v>3.8026405772031424E-3</v>
      </c>
      <c r="XF65" s="255">
        <v>64660.019252409424</v>
      </c>
      <c r="XG65" s="255">
        <v>1204.4030198400003</v>
      </c>
      <c r="XH65" s="292">
        <v>2</v>
      </c>
      <c r="XI65" s="255">
        <v>752029.95043484273</v>
      </c>
      <c r="XJ65" s="119">
        <v>816689.96968725219</v>
      </c>
      <c r="XK65" s="295">
        <v>802.93534656000031</v>
      </c>
      <c r="XL65" s="189">
        <v>1.8894643380168299E-2</v>
      </c>
      <c r="XM65" s="189">
        <v>1.9074276740183471E-2</v>
      </c>
      <c r="XN65" s="263">
        <v>68990.798449277427</v>
      </c>
      <c r="XO65" s="263">
        <v>1204.4030198400003</v>
      </c>
      <c r="XP65" s="296">
        <v>1</v>
      </c>
      <c r="XQ65" s="263">
        <v>228376.70415160796</v>
      </c>
      <c r="XR65" s="117">
        <v>297367.5026008854</v>
      </c>
      <c r="XS65" s="146">
        <v>802.93534656000031</v>
      </c>
      <c r="XT65" s="256">
        <v>-1.422683083832673E-2</v>
      </c>
      <c r="XU65" s="256">
        <v>-1.4126107703234747E-2</v>
      </c>
      <c r="XV65" s="255">
        <v>57611.063169070432</v>
      </c>
      <c r="XW65" s="255">
        <v>1204.4030198400003</v>
      </c>
      <c r="XX65" s="292">
        <v>2</v>
      </c>
      <c r="XY65" s="255">
        <v>752029.95043484273</v>
      </c>
      <c r="XZ65" s="119">
        <v>809641.01360391313</v>
      </c>
      <c r="YA65" s="295">
        <v>802.93534656000031</v>
      </c>
      <c r="YB65" s="189">
        <v>6.816272629942044E-2</v>
      </c>
      <c r="YC65" s="189">
        <v>7.0539499236775383E-2</v>
      </c>
      <c r="YD65" s="263">
        <v>47389.848389878782</v>
      </c>
      <c r="YE65" s="263">
        <v>1204.4030198400003</v>
      </c>
      <c r="YF65" s="296">
        <v>2</v>
      </c>
      <c r="YG65" s="263">
        <v>249998.39727402144</v>
      </c>
      <c r="YH65" s="117">
        <v>297388.24566390022</v>
      </c>
      <c r="YI65" s="146">
        <v>802.93534656000031</v>
      </c>
      <c r="YJ65" s="256">
        <v>-1.2608739859750013E-3</v>
      </c>
      <c r="YK65" s="256">
        <v>-1.2600794183557085E-3</v>
      </c>
      <c r="YL65" s="255">
        <v>52710.993813548055</v>
      </c>
      <c r="YM65" s="255">
        <v>1204.4030198400003</v>
      </c>
      <c r="YN65" s="292">
        <v>1</v>
      </c>
      <c r="YO65" s="255">
        <v>752029.95043484273</v>
      </c>
      <c r="YP65" s="119">
        <v>804740.94424839073</v>
      </c>
      <c r="YQ65" s="295">
        <v>802.93534656000031</v>
      </c>
      <c r="YR65" s="189">
        <v>4.8582698591924718E-2</v>
      </c>
      <c r="YS65" s="189">
        <v>4.9782183739086827E-2</v>
      </c>
      <c r="YT65" s="263">
        <v>62323.534079381112</v>
      </c>
      <c r="YU65" s="263">
        <v>1204.4030198400003</v>
      </c>
      <c r="YV65" s="296">
        <v>2</v>
      </c>
      <c r="YW65" s="263">
        <v>752029.95043484273</v>
      </c>
      <c r="YX65" s="117">
        <v>814353.48451422388</v>
      </c>
      <c r="YY65" s="146">
        <v>802.93534656000031</v>
      </c>
      <c r="YZ65" s="256">
        <v>1.3734750844143096E-2</v>
      </c>
      <c r="ZA65" s="256">
        <v>1.3829505849669799E-2</v>
      </c>
      <c r="ZB65" s="255">
        <v>50895.542046923052</v>
      </c>
      <c r="ZC65" s="255">
        <v>1204.4030198400003</v>
      </c>
      <c r="ZD65" s="292">
        <v>2</v>
      </c>
      <c r="ZE65" s="255">
        <v>752029.95043484273</v>
      </c>
      <c r="ZF65" s="119">
        <v>802925.4924817658</v>
      </c>
      <c r="ZG65" s="295">
        <v>802.93534656000031</v>
      </c>
      <c r="ZH65" s="189">
        <v>-5.7744798449541397E-2</v>
      </c>
      <c r="ZI65" s="189">
        <v>-5.610920090197391E-2</v>
      </c>
      <c r="ZJ65" s="263">
        <v>69976.430407251173</v>
      </c>
      <c r="ZK65" s="263">
        <v>1204.4030198400003</v>
      </c>
      <c r="ZL65" s="296">
        <v>1</v>
      </c>
      <c r="ZM65" s="263">
        <v>300215.60886272276</v>
      </c>
      <c r="ZN65" s="117">
        <v>370192.03926997393</v>
      </c>
      <c r="ZO65" s="146">
        <v>802.93534656000031</v>
      </c>
      <c r="ZP65" s="256">
        <v>7.0477929422243304E-2</v>
      </c>
      <c r="ZQ65" s="256">
        <v>7.302088697845055E-2</v>
      </c>
      <c r="ZR65" s="255">
        <v>53584.345491132372</v>
      </c>
      <c r="ZS65" s="255">
        <v>1204.4030198400003</v>
      </c>
      <c r="ZT65" s="292">
        <v>1</v>
      </c>
      <c r="ZU65" s="255">
        <v>752029.95043484273</v>
      </c>
      <c r="ZV65" s="119">
        <v>805614.29592597508</v>
      </c>
      <c r="ZW65" s="295">
        <v>802.93534656000031</v>
      </c>
      <c r="ZX65" s="189">
        <v>0.10032565266203694</v>
      </c>
      <c r="ZY65" s="189">
        <v>0.10553087853498444</v>
      </c>
      <c r="ZZ65" s="263">
        <v>70431.149753564299</v>
      </c>
      <c r="AAA65" s="263">
        <v>1204.4030198400003</v>
      </c>
      <c r="AAB65" s="296">
        <v>1</v>
      </c>
      <c r="AAC65" s="263">
        <v>262113.77071103716</v>
      </c>
      <c r="AAD65" s="117">
        <v>332544.92046460148</v>
      </c>
      <c r="AAE65" s="146">
        <v>802.93534656000031</v>
      </c>
      <c r="AAF65" s="256">
        <v>6.0437662271688238E-2</v>
      </c>
      <c r="AAG65" s="256">
        <v>6.2301374051793701E-2</v>
      </c>
      <c r="AAH65" s="255">
        <v>90577.132787155453</v>
      </c>
      <c r="AAI65" s="255">
        <v>1204.4030198400003</v>
      </c>
      <c r="AAJ65" s="292">
        <v>1</v>
      </c>
      <c r="AAK65" s="255">
        <v>752029.95043484273</v>
      </c>
      <c r="AAL65" s="119">
        <v>842607.08322199818</v>
      </c>
      <c r="AAM65" s="295">
        <v>802.93534656000031</v>
      </c>
      <c r="AAN65" s="189">
        <v>5.7273425643243378E-2</v>
      </c>
      <c r="AAO65" s="189">
        <v>5.8945313618429696E-2</v>
      </c>
      <c r="AAP65" s="263">
        <v>50053.393686523443</v>
      </c>
      <c r="AAQ65" s="263">
        <v>1204.4030198400003</v>
      </c>
      <c r="AAR65" s="296">
        <v>2</v>
      </c>
      <c r="AAS65" s="263">
        <v>752029.95043484273</v>
      </c>
      <c r="AAT65" s="117">
        <v>802083.34412136616</v>
      </c>
      <c r="AAU65" s="146">
        <v>802.93534656000031</v>
      </c>
      <c r="AAV65" s="256">
        <v>-4.9896637032276904E-2</v>
      </c>
      <c r="AAW65" s="256">
        <v>-4.8672248521387518E-2</v>
      </c>
      <c r="AAX65" s="255">
        <v>46277.993367810566</v>
      </c>
      <c r="AAY65" s="255">
        <v>1204.4030198400003</v>
      </c>
      <c r="AAZ65" s="292">
        <v>2</v>
      </c>
      <c r="ABA65" s="255">
        <v>752029.95043484273</v>
      </c>
      <c r="ABB65" s="119">
        <v>798307.94380265335</v>
      </c>
      <c r="ABC65" s="295">
        <v>802.93534656000031</v>
      </c>
      <c r="ABD65" s="189">
        <v>-5.0178482925050664E-2</v>
      </c>
      <c r="ABE65" s="189">
        <v>-4.8940338559010699E-2</v>
      </c>
      <c r="ABF65" s="263">
        <v>55677.96103478533</v>
      </c>
      <c r="ABG65" s="263">
        <v>1204.4030198400003</v>
      </c>
      <c r="ABH65" s="296">
        <v>2</v>
      </c>
      <c r="ABI65" s="263">
        <v>752029.95043484273</v>
      </c>
      <c r="ABJ65" s="117">
        <v>807707.9114696281</v>
      </c>
      <c r="ABK65" s="146">
        <v>802.93534656000031</v>
      </c>
      <c r="ABL65" s="256">
        <v>-1.5496282275487001E-2</v>
      </c>
      <c r="ABM65" s="256">
        <v>-1.5376832697386322E-2</v>
      </c>
      <c r="ABN65" s="255">
        <v>56193.424302504442</v>
      </c>
      <c r="ABO65" s="255">
        <v>1204.4030198400003</v>
      </c>
      <c r="ABP65" s="292">
        <v>1</v>
      </c>
      <c r="ABQ65" s="255">
        <v>752029.95043484273</v>
      </c>
      <c r="ABR65" s="119">
        <v>808223.37473734713</v>
      </c>
      <c r="ABS65" s="295">
        <v>802.93534656000031</v>
      </c>
      <c r="ABT65" s="189">
        <v>2.5003658176508643E-2</v>
      </c>
      <c r="ABU65" s="189">
        <v>2.5318871314977232E-2</v>
      </c>
      <c r="ABV65" s="263">
        <v>102391.37098645086</v>
      </c>
      <c r="ABW65" s="263">
        <v>1204.4030198400003</v>
      </c>
      <c r="ABX65" s="296">
        <v>2</v>
      </c>
      <c r="ABY65" s="263">
        <v>272812.73543563142</v>
      </c>
      <c r="ABZ65" s="117">
        <v>375204.10642208229</v>
      </c>
      <c r="ACA65" s="146">
        <v>802.93534656000031</v>
      </c>
      <c r="ACB65" s="256">
        <v>-4.3072934986708054E-3</v>
      </c>
      <c r="ACC65" s="256">
        <v>-4.2980304144089043E-3</v>
      </c>
      <c r="ACD65" s="255">
        <v>47851.755755815211</v>
      </c>
      <c r="ACE65" s="255">
        <v>1204.4030198400003</v>
      </c>
      <c r="ACF65" s="292">
        <v>2</v>
      </c>
      <c r="ACG65" s="255">
        <v>752029.95043484273</v>
      </c>
      <c r="ACH65" s="119">
        <v>799881.70619065792</v>
      </c>
      <c r="ACI65" s="295">
        <v>802.93534656000031</v>
      </c>
      <c r="ACJ65" s="189">
        <v>1.3943131836327671E-2</v>
      </c>
      <c r="ACK65" s="189">
        <v>1.4040790661109526E-2</v>
      </c>
      <c r="ACL65" s="263">
        <v>89521.000071745424</v>
      </c>
      <c r="ACM65" s="263">
        <v>1204.4030198400003</v>
      </c>
      <c r="ACN65" s="296">
        <v>2</v>
      </c>
      <c r="ACO65" s="263">
        <v>752029.95043484273</v>
      </c>
      <c r="ACP65" s="117">
        <v>841550.95050658821</v>
      </c>
      <c r="ACQ65" s="146">
        <v>802.93534656000031</v>
      </c>
      <c r="ACR65" s="256">
        <v>4.6504714822384677E-2</v>
      </c>
      <c r="ACS65" s="256">
        <v>4.7603018319051005E-2</v>
      </c>
      <c r="ACT65" s="255">
        <v>71494.296381631822</v>
      </c>
      <c r="ACU65" s="255">
        <v>1204.4030198400003</v>
      </c>
      <c r="ACV65" s="292">
        <v>2</v>
      </c>
      <c r="ACW65" s="255">
        <v>752029.95043484273</v>
      </c>
      <c r="ACX65" s="119">
        <v>823524.2468164746</v>
      </c>
      <c r="ACY65" s="295">
        <v>802.93534656000031</v>
      </c>
      <c r="ACZ65" s="189">
        <v>-4.4001189924181193E-2</v>
      </c>
      <c r="ADA65" s="189">
        <v>-4.3047181228930143E-2</v>
      </c>
      <c r="ADB65" s="263">
        <v>55309.974528958563</v>
      </c>
      <c r="ADC65" s="263">
        <v>1204.4030198400003</v>
      </c>
      <c r="ADD65" s="296">
        <v>2</v>
      </c>
      <c r="ADE65" s="263">
        <v>752029.95043484273</v>
      </c>
      <c r="ADF65" s="117">
        <v>807339.92496380128</v>
      </c>
      <c r="ADG65" s="146">
        <v>802.93534656000031</v>
      </c>
      <c r="ADH65" s="256">
        <v>-8.637603981346529E-3</v>
      </c>
      <c r="ADI65" s="256">
        <v>-8.6004070545625533E-3</v>
      </c>
      <c r="ADJ65" s="255">
        <v>50215.188136776458</v>
      </c>
      <c r="ADK65" s="255">
        <v>1204.4030198400003</v>
      </c>
      <c r="ADL65" s="292">
        <v>1</v>
      </c>
      <c r="ADM65" s="255">
        <v>218676.75507882211</v>
      </c>
      <c r="ADN65" s="119">
        <v>268891.94321559859</v>
      </c>
      <c r="ADO65" s="295">
        <v>802.93534656000031</v>
      </c>
      <c r="ADP65" s="189">
        <v>1.9169421584519432E-2</v>
      </c>
      <c r="ADQ65" s="189">
        <v>1.9354334615184543E-2</v>
      </c>
      <c r="ADR65" s="263">
        <v>60286.507833024545</v>
      </c>
      <c r="ADS65" s="263">
        <v>1204.4030198400003</v>
      </c>
      <c r="ADT65" s="296">
        <v>2</v>
      </c>
      <c r="ADU65" s="263">
        <v>752029.95043484273</v>
      </c>
      <c r="ADV65" s="117">
        <v>812316.45826786733</v>
      </c>
    </row>
    <row r="66" spans="1:802" x14ac:dyDescent="0.35">
      <c r="A66" s="15">
        <v>47238</v>
      </c>
      <c r="B66" s="16">
        <v>2007.3383664000007</v>
      </c>
      <c r="C66" s="146">
        <v>802.93534656000031</v>
      </c>
      <c r="D66" s="256">
        <v>-1.8647459927149538E-3</v>
      </c>
      <c r="E66" s="256">
        <v>-1.8630084341092479E-3</v>
      </c>
      <c r="F66" s="255">
        <v>51639.778217551764</v>
      </c>
      <c r="G66" s="255">
        <v>1204.4030198400003</v>
      </c>
      <c r="H66" s="292">
        <v>2</v>
      </c>
      <c r="I66" s="255">
        <v>798356.1504807733</v>
      </c>
      <c r="J66" s="119">
        <v>849995.92869832506</v>
      </c>
      <c r="K66" s="295">
        <v>802.93534656000031</v>
      </c>
      <c r="L66" s="189">
        <v>5.1434440245768376E-2</v>
      </c>
      <c r="M66" s="189">
        <v>5.2780164020803433E-2</v>
      </c>
      <c r="N66" s="263">
        <v>77429.038538306777</v>
      </c>
      <c r="O66" s="263">
        <v>1204.4030198400003</v>
      </c>
      <c r="P66" s="296">
        <v>1</v>
      </c>
      <c r="Q66" s="263">
        <v>234226.7032278268</v>
      </c>
      <c r="R66" s="117">
        <v>311655.74176613358</v>
      </c>
      <c r="S66" s="146">
        <v>802.93534656000031</v>
      </c>
      <c r="T66" s="256">
        <v>3.5860217656850345E-2</v>
      </c>
      <c r="U66" s="256">
        <v>3.6510950434852418E-2</v>
      </c>
      <c r="V66" s="255">
        <v>61397.914136674852</v>
      </c>
      <c r="W66" s="255">
        <v>1204.4030198400003</v>
      </c>
      <c r="X66" s="292">
        <v>2</v>
      </c>
      <c r="Y66" s="255">
        <v>798356.1504807733</v>
      </c>
      <c r="Z66" s="119">
        <v>859754.06461744814</v>
      </c>
      <c r="AA66" s="295">
        <v>802.93534656000031</v>
      </c>
      <c r="AB66" s="189">
        <v>3.1826453163840029E-2</v>
      </c>
      <c r="AC66" s="189">
        <v>3.2338330706835006E-2</v>
      </c>
      <c r="AD66" s="263">
        <v>86779.707306757045</v>
      </c>
      <c r="AE66" s="263">
        <v>1204.4030198400003</v>
      </c>
      <c r="AF66" s="296">
        <v>2</v>
      </c>
      <c r="AG66" s="263">
        <v>798356.1504807733</v>
      </c>
      <c r="AH66" s="117">
        <v>885135.8577875304</v>
      </c>
      <c r="AI66" s="146">
        <v>802.93534656000031</v>
      </c>
      <c r="AJ66" s="256">
        <v>-1.0339162453466829E-2</v>
      </c>
      <c r="AK66" s="256">
        <v>-1.0285897044642556E-2</v>
      </c>
      <c r="AL66" s="255">
        <v>42430.347015560947</v>
      </c>
      <c r="AM66" s="255">
        <v>1204.4030198400003</v>
      </c>
      <c r="AN66" s="292">
        <v>1</v>
      </c>
      <c r="AO66" s="255">
        <v>239906.8630641393</v>
      </c>
      <c r="AP66" s="119">
        <v>282337.21007970022</v>
      </c>
      <c r="AQ66" s="295">
        <v>802.93534656000031</v>
      </c>
      <c r="AR66" s="189">
        <v>-5.4241120561697581E-2</v>
      </c>
      <c r="AS66" s="189">
        <v>-5.2796311320668199E-2</v>
      </c>
      <c r="AT66" s="263">
        <v>64173.400145515217</v>
      </c>
      <c r="AU66" s="263">
        <v>1204.4030198400003</v>
      </c>
      <c r="AV66" s="296">
        <v>1</v>
      </c>
      <c r="AW66" s="263">
        <v>798356.1504807733</v>
      </c>
      <c r="AX66" s="117">
        <v>862529.55062628852</v>
      </c>
      <c r="AY66" s="146">
        <v>802.93534656000031</v>
      </c>
      <c r="AZ66" s="256">
        <v>-5.257488821979673E-2</v>
      </c>
      <c r="BA66" s="256">
        <v>-5.1216734294511457E-2</v>
      </c>
      <c r="BB66" s="255">
        <v>68210.465322037257</v>
      </c>
      <c r="BC66" s="255">
        <v>1204.4030198400003</v>
      </c>
      <c r="BD66" s="292">
        <v>2</v>
      </c>
      <c r="BE66" s="255">
        <v>383732.44848742551</v>
      </c>
      <c r="BF66" s="119">
        <v>451942.9138094628</v>
      </c>
      <c r="BG66" s="295">
        <v>802.93534656000031</v>
      </c>
      <c r="BH66" s="189">
        <v>8.7001590684798666E-3</v>
      </c>
      <c r="BI66" s="189">
        <v>8.7381154480490331E-3</v>
      </c>
      <c r="BJ66" s="263">
        <v>51687.441840419866</v>
      </c>
      <c r="BK66" s="263">
        <v>1204.4030198400003</v>
      </c>
      <c r="BL66" s="296">
        <v>2</v>
      </c>
      <c r="BM66" s="263">
        <v>798356.1504807733</v>
      </c>
      <c r="BN66" s="117">
        <v>850043.59232119319</v>
      </c>
      <c r="BO66" s="146">
        <v>802.93534656000031</v>
      </c>
      <c r="BP66" s="256">
        <v>-9.738612146067252E-2</v>
      </c>
      <c r="BQ66" s="256">
        <v>-9.2794353072500613E-2</v>
      </c>
      <c r="BR66" s="255">
        <v>46768.459154790871</v>
      </c>
      <c r="BS66" s="255">
        <v>1204.4030198400003</v>
      </c>
      <c r="BT66" s="292">
        <v>1</v>
      </c>
      <c r="BU66" s="255">
        <v>798356.1504807733</v>
      </c>
      <c r="BV66" s="119">
        <v>845124.60963556415</v>
      </c>
      <c r="BW66" s="295">
        <v>802.93534656000031</v>
      </c>
      <c r="BX66" s="189">
        <v>-1.2762306470858967E-2</v>
      </c>
      <c r="BY66" s="189">
        <v>-1.2681213581645645E-2</v>
      </c>
      <c r="BZ66" s="263">
        <v>85278.792380274157</v>
      </c>
      <c r="CA66" s="263">
        <v>1204.4030198400003</v>
      </c>
      <c r="CB66" s="296">
        <v>2</v>
      </c>
      <c r="CC66" s="263">
        <v>798356.1504807733</v>
      </c>
      <c r="CD66" s="117">
        <v>883634.94286104746</v>
      </c>
      <c r="CE66" s="146">
        <v>802.93534656000031</v>
      </c>
      <c r="CF66" s="256">
        <v>-8.9076990462097966E-2</v>
      </c>
      <c r="CG66" s="256">
        <v>-8.5224858097687539E-2</v>
      </c>
      <c r="CH66" s="255">
        <v>41748.58979894613</v>
      </c>
      <c r="CI66" s="255">
        <v>1204.4030198400003</v>
      </c>
      <c r="CJ66" s="292">
        <v>2</v>
      </c>
      <c r="CK66" s="255">
        <v>308602.94468048634</v>
      </c>
      <c r="CL66" s="119">
        <v>350351.53447943245</v>
      </c>
      <c r="CM66" s="295">
        <v>802.93534656000031</v>
      </c>
      <c r="CN66" s="189">
        <v>-2.1201388910831623E-2</v>
      </c>
      <c r="CO66" s="189">
        <v>-2.097821941528033E-2</v>
      </c>
      <c r="CP66" s="263">
        <v>107424.88699925275</v>
      </c>
      <c r="CQ66" s="263">
        <v>1204.4030198400003</v>
      </c>
      <c r="CR66" s="296">
        <v>1</v>
      </c>
      <c r="CS66" s="263">
        <v>233001.76340339147</v>
      </c>
      <c r="CT66" s="117">
        <v>340426.65040264418</v>
      </c>
      <c r="CU66" s="146">
        <v>802.93534656000031</v>
      </c>
      <c r="CV66" s="256">
        <v>-3.2907756972225026E-2</v>
      </c>
      <c r="CW66" s="256">
        <v>-3.2372187608331382E-2</v>
      </c>
      <c r="CX66" s="255">
        <v>87151.582470587076</v>
      </c>
      <c r="CY66" s="255">
        <v>1204.4030198400003</v>
      </c>
      <c r="CZ66" s="292">
        <v>1</v>
      </c>
      <c r="DA66" s="255">
        <v>86112.401407072743</v>
      </c>
      <c r="DB66" s="119">
        <v>173263.98387765983</v>
      </c>
      <c r="DC66" s="295">
        <v>802.93534656000031</v>
      </c>
      <c r="DD66" s="189">
        <v>-5.0228487274750497E-3</v>
      </c>
      <c r="DE66" s="189">
        <v>-5.0102553165607411E-3</v>
      </c>
      <c r="DF66" s="263">
        <v>43553.921707825255</v>
      </c>
      <c r="DG66" s="263">
        <v>1204.4030198400003</v>
      </c>
      <c r="DH66" s="296">
        <v>2</v>
      </c>
      <c r="DI66" s="263">
        <v>798356.1504807733</v>
      </c>
      <c r="DJ66" s="117">
        <v>841910.07218859857</v>
      </c>
      <c r="DK66" s="146">
        <v>802.93534656000031</v>
      </c>
      <c r="DL66" s="256">
        <v>-2.6637437641259091E-2</v>
      </c>
      <c r="DM66" s="256">
        <v>-2.6285790345416782E-2</v>
      </c>
      <c r="DN66" s="255">
        <v>68775.430904030378</v>
      </c>
      <c r="DO66" s="255">
        <v>1204.4030198400003</v>
      </c>
      <c r="DP66" s="292">
        <v>2</v>
      </c>
      <c r="DQ66" s="255">
        <v>798356.1504807733</v>
      </c>
      <c r="DR66" s="119">
        <v>867131.58138480363</v>
      </c>
      <c r="DS66" s="295">
        <v>802.93534656000031</v>
      </c>
      <c r="DT66" s="189">
        <v>-4.8818565755059072E-5</v>
      </c>
      <c r="DU66" s="189">
        <v>-4.8817374148302228E-5</v>
      </c>
      <c r="DV66" s="263">
        <v>38935.117156261702</v>
      </c>
      <c r="DW66" s="263">
        <v>1204.4030198400003</v>
      </c>
      <c r="DX66" s="296">
        <v>1</v>
      </c>
      <c r="DY66" s="263">
        <v>798356.1504807733</v>
      </c>
      <c r="DZ66" s="117">
        <v>837291.26763703499</v>
      </c>
      <c r="EA66" s="146">
        <v>802.93534656000031</v>
      </c>
      <c r="EB66" s="256">
        <v>-4.8717423457020965E-2</v>
      </c>
      <c r="EC66" s="256">
        <v>-4.7549768230399247E-2</v>
      </c>
      <c r="ED66" s="255">
        <v>81596.861841925143</v>
      </c>
      <c r="EE66" s="255">
        <v>1204.4030198400003</v>
      </c>
      <c r="EF66" s="292">
        <v>1</v>
      </c>
      <c r="EG66" s="255">
        <v>375353.13751735649</v>
      </c>
      <c r="EH66" s="119">
        <v>456949.99935928162</v>
      </c>
      <c r="EI66" s="295">
        <v>802.93534656000031</v>
      </c>
      <c r="EJ66" s="189">
        <v>7.7510103138760611E-2</v>
      </c>
      <c r="EK66" s="189">
        <v>8.0593149785946228E-2</v>
      </c>
      <c r="EL66" s="263">
        <v>63249.865725696647</v>
      </c>
      <c r="EM66" s="263">
        <v>1204.4030198400003</v>
      </c>
      <c r="EN66" s="296">
        <v>1</v>
      </c>
      <c r="EO66" s="263">
        <v>798356.1504807733</v>
      </c>
      <c r="EP66" s="117">
        <v>861606.01620646997</v>
      </c>
      <c r="EQ66" s="146">
        <v>802.93534656000031</v>
      </c>
      <c r="ER66" s="256">
        <v>-9.5471883809268021E-2</v>
      </c>
      <c r="ES66" s="256">
        <v>-9.1056082665050164E-2</v>
      </c>
      <c r="ET66" s="255">
        <v>42208.680810907841</v>
      </c>
      <c r="EU66" s="255">
        <v>1204.4030198400003</v>
      </c>
      <c r="EV66" s="292">
        <v>1</v>
      </c>
      <c r="EW66" s="255">
        <v>798356.1504807733</v>
      </c>
      <c r="EX66" s="119">
        <v>840564.83129168116</v>
      </c>
      <c r="EY66" s="295">
        <v>802.93534656000031</v>
      </c>
      <c r="EZ66" s="189">
        <v>3.7236191237092695E-3</v>
      </c>
      <c r="FA66" s="189">
        <v>3.7305604062884967E-3</v>
      </c>
      <c r="FB66" s="263">
        <v>71696.678806824886</v>
      </c>
      <c r="FC66" s="263">
        <v>1204.4030198400003</v>
      </c>
      <c r="FD66" s="296">
        <v>1</v>
      </c>
      <c r="FE66" s="263">
        <v>798356.1504807733</v>
      </c>
      <c r="FF66" s="117">
        <v>870052.82928759814</v>
      </c>
      <c r="FG66" s="146">
        <v>802.93534656000031</v>
      </c>
      <c r="FH66" s="256">
        <v>-3.0384961046194033E-2</v>
      </c>
      <c r="FI66" s="256">
        <v>-2.9927978280995915E-2</v>
      </c>
      <c r="FJ66" s="255">
        <v>102143.95000328934</v>
      </c>
      <c r="FK66" s="255">
        <v>1204.4030198400003</v>
      </c>
      <c r="FL66" s="292">
        <v>2</v>
      </c>
      <c r="FM66" s="255">
        <v>798356.1504807733</v>
      </c>
      <c r="FN66" s="119">
        <v>900500.10048406268</v>
      </c>
      <c r="FO66" s="295">
        <v>802.93534656000031</v>
      </c>
      <c r="FP66" s="189">
        <v>6.7601947333461254E-2</v>
      </c>
      <c r="FQ66" s="189">
        <v>6.9939331499824453E-2</v>
      </c>
      <c r="FR66" s="263">
        <v>92280.403135352302</v>
      </c>
      <c r="FS66" s="263">
        <v>1204.4030198400003</v>
      </c>
      <c r="FT66" s="296">
        <v>1</v>
      </c>
      <c r="FU66" s="263">
        <v>105303.23073906433</v>
      </c>
      <c r="FV66" s="117">
        <v>197583.63387441664</v>
      </c>
      <c r="FW66" s="146">
        <v>802.93534656000031</v>
      </c>
      <c r="FX66" s="256">
        <v>2.0874054665654881E-2</v>
      </c>
      <c r="FY66" s="256">
        <v>2.1093441583882599E-2</v>
      </c>
      <c r="FZ66" s="255">
        <v>71855.282534817467</v>
      </c>
      <c r="GA66" s="255">
        <v>1204.4030198400003</v>
      </c>
      <c r="GB66" s="292">
        <v>2</v>
      </c>
      <c r="GC66" s="255">
        <v>303643.24339186214</v>
      </c>
      <c r="GD66" s="119">
        <v>375498.52592667961</v>
      </c>
      <c r="GE66" s="295">
        <v>802.93534656000031</v>
      </c>
      <c r="GF66" s="189">
        <v>6.5784846296548377E-2</v>
      </c>
      <c r="GG66" s="189">
        <v>6.7996908954599533E-2</v>
      </c>
      <c r="GH66" s="263">
        <v>44370.447842121612</v>
      </c>
      <c r="GI66" s="263">
        <v>1204.4030198400003</v>
      </c>
      <c r="GJ66" s="296">
        <v>2</v>
      </c>
      <c r="GK66" s="263">
        <v>798356.1504807733</v>
      </c>
      <c r="GL66" s="117">
        <v>842726.59832289489</v>
      </c>
      <c r="GM66" s="146">
        <v>802.93534656000031</v>
      </c>
      <c r="GN66" s="256">
        <v>-2.374764411107828E-2</v>
      </c>
      <c r="GO66" s="256">
        <v>-2.3467887704705093E-2</v>
      </c>
      <c r="GP66" s="255">
        <v>60115.801786758508</v>
      </c>
      <c r="GQ66" s="255">
        <v>1204.4030198400003</v>
      </c>
      <c r="GR66" s="292">
        <v>2</v>
      </c>
      <c r="GS66" s="255">
        <v>286457.35461933684</v>
      </c>
      <c r="GT66" s="119">
        <v>346573.15640609537</v>
      </c>
      <c r="GU66" s="295">
        <v>802.93534656000031</v>
      </c>
      <c r="GV66" s="189">
        <v>-3.8855763268785891E-2</v>
      </c>
      <c r="GW66" s="189">
        <v>-3.8110561070378468E-2</v>
      </c>
      <c r="GX66" s="263">
        <v>48970.471470001845</v>
      </c>
      <c r="GY66" s="263">
        <v>1204.4030198400003</v>
      </c>
      <c r="GZ66" s="296">
        <v>1</v>
      </c>
      <c r="HA66" s="263">
        <v>272250.1216492501</v>
      </c>
      <c r="HB66" s="117">
        <v>321220.59311925195</v>
      </c>
      <c r="HC66" s="146">
        <v>802.93534656000031</v>
      </c>
      <c r="HD66" s="256">
        <v>4.3509872658723033E-2</v>
      </c>
      <c r="HE66" s="256">
        <v>4.4470305960001566E-2</v>
      </c>
      <c r="HF66" s="255">
        <v>43800.629542193688</v>
      </c>
      <c r="HG66" s="255">
        <v>1204.4030198400003</v>
      </c>
      <c r="HH66" s="292">
        <v>2</v>
      </c>
      <c r="HI66" s="255">
        <v>230755.96771245456</v>
      </c>
      <c r="HJ66" s="119">
        <v>274556.59725464822</v>
      </c>
      <c r="HK66" s="295">
        <v>802.93534656000031</v>
      </c>
      <c r="HL66" s="189">
        <v>-4.2725739470628014E-2</v>
      </c>
      <c r="HM66" s="189">
        <v>-4.1825856618253554E-2</v>
      </c>
      <c r="HN66" s="263">
        <v>53417.214855979902</v>
      </c>
      <c r="HO66" s="263">
        <v>1204.4030198400003</v>
      </c>
      <c r="HP66" s="296">
        <v>2</v>
      </c>
      <c r="HQ66" s="263">
        <v>243283.70942054447</v>
      </c>
      <c r="HR66" s="117">
        <v>296700.9242765244</v>
      </c>
      <c r="HS66" s="146">
        <v>802.93534656000031</v>
      </c>
      <c r="HT66" s="256">
        <v>0.1124753762421903</v>
      </c>
      <c r="HU66" s="256">
        <v>0.11904470148781532</v>
      </c>
      <c r="HV66" s="255">
        <v>53644.970988812267</v>
      </c>
      <c r="HW66" s="255">
        <v>1204.4030198400003</v>
      </c>
      <c r="HX66" s="292">
        <v>2</v>
      </c>
      <c r="HY66" s="255">
        <v>798356.1504807733</v>
      </c>
      <c r="HZ66" s="119">
        <v>852001.12146958557</v>
      </c>
      <c r="IA66" s="295">
        <v>802.93534656000031</v>
      </c>
      <c r="IB66" s="189">
        <v>-9.4110439514938499E-3</v>
      </c>
      <c r="IC66" s="189">
        <v>-9.3668986702979407E-3</v>
      </c>
      <c r="ID66" s="263">
        <v>48779.806646030396</v>
      </c>
      <c r="IE66" s="263">
        <v>1204.4030198400003</v>
      </c>
      <c r="IF66" s="296">
        <v>2</v>
      </c>
      <c r="IG66" s="263">
        <v>458287.09894186852</v>
      </c>
      <c r="IH66" s="117">
        <v>507066.90558789892</v>
      </c>
      <c r="II66" s="146">
        <v>802.93534656000031</v>
      </c>
      <c r="IJ66" s="256">
        <v>2.2164373125299879E-2</v>
      </c>
      <c r="IK66" s="256">
        <v>2.2411827686626085E-2</v>
      </c>
      <c r="IL66" s="255">
        <v>44989.272840771031</v>
      </c>
      <c r="IM66" s="255">
        <v>1204.4030198400003</v>
      </c>
      <c r="IN66" s="292">
        <v>2</v>
      </c>
      <c r="IO66" s="255">
        <v>258355.7044742202</v>
      </c>
      <c r="IP66" s="119">
        <v>303344.97731499124</v>
      </c>
      <c r="IQ66" s="295">
        <v>802.93534656000031</v>
      </c>
      <c r="IR66" s="189">
        <v>-8.8868199311079067E-3</v>
      </c>
      <c r="IS66" s="189">
        <v>-8.8474488610537083E-3</v>
      </c>
      <c r="IT66" s="263">
        <v>67023.53597782318</v>
      </c>
      <c r="IU66" s="263">
        <v>1204.4030198400003</v>
      </c>
      <c r="IV66" s="296">
        <v>2</v>
      </c>
      <c r="IW66" s="263">
        <v>798356.1504807733</v>
      </c>
      <c r="IX66" s="117">
        <v>865379.68645859649</v>
      </c>
      <c r="IY66" s="146">
        <v>802.93534656000031</v>
      </c>
      <c r="IZ66" s="256">
        <v>0.15965555585740812</v>
      </c>
      <c r="JA66" s="256">
        <v>0.17310673165173918</v>
      </c>
      <c r="JB66" s="255">
        <v>141213.33165542557</v>
      </c>
      <c r="JC66" s="255">
        <v>1204.4030198400003</v>
      </c>
      <c r="JD66" s="292">
        <v>2</v>
      </c>
      <c r="JE66" s="255">
        <v>798356.1504807733</v>
      </c>
      <c r="JF66" s="119">
        <v>939569.4821361989</v>
      </c>
      <c r="JG66" s="295">
        <v>802.93534656000031</v>
      </c>
      <c r="JH66" s="189">
        <v>-9.038479907694779E-3</v>
      </c>
      <c r="JI66" s="189">
        <v>-8.9977556357043742E-3</v>
      </c>
      <c r="JJ66" s="263">
        <v>45697.993091497614</v>
      </c>
      <c r="JK66" s="263">
        <v>1204.4030198400003</v>
      </c>
      <c r="JL66" s="296">
        <v>2</v>
      </c>
      <c r="JM66" s="263">
        <v>177113.9361877965</v>
      </c>
      <c r="JN66" s="117">
        <v>222811.9292792941</v>
      </c>
      <c r="JO66" s="146">
        <v>802.93534656000031</v>
      </c>
      <c r="JP66" s="256">
        <v>4.7051625587208878E-2</v>
      </c>
      <c r="JQ66" s="256">
        <v>4.8176120390593047E-2</v>
      </c>
      <c r="JR66" s="255">
        <v>56451.012221136349</v>
      </c>
      <c r="JS66" s="255">
        <v>1204.4030198400003</v>
      </c>
      <c r="JT66" s="292">
        <v>2</v>
      </c>
      <c r="JU66" s="255">
        <v>279044.99997353944</v>
      </c>
      <c r="JV66" s="119">
        <v>335496.0121946758</v>
      </c>
      <c r="JW66" s="295">
        <v>802.93534656000031</v>
      </c>
      <c r="JX66" s="189">
        <v>7.0830232655884479E-2</v>
      </c>
      <c r="JY66" s="189">
        <v>7.3398982304889948E-2</v>
      </c>
      <c r="JZ66" s="263">
        <v>57676.813586199271</v>
      </c>
      <c r="KA66" s="263">
        <v>1204.4030198400003</v>
      </c>
      <c r="KB66" s="296">
        <v>1</v>
      </c>
      <c r="KC66" s="263">
        <v>798356.1504807733</v>
      </c>
      <c r="KD66" s="117">
        <v>856032.96406697261</v>
      </c>
      <c r="KE66" s="146">
        <v>802.93534656000031</v>
      </c>
      <c r="KF66" s="256">
        <v>2.6164747426459595E-2</v>
      </c>
      <c r="KG66" s="256">
        <v>2.65100494324646E-2</v>
      </c>
      <c r="KH66" s="255">
        <v>55765.198219459198</v>
      </c>
      <c r="KI66" s="255">
        <v>1204.4030198400003</v>
      </c>
      <c r="KJ66" s="292">
        <v>1</v>
      </c>
      <c r="KK66" s="255">
        <v>247077.93398660127</v>
      </c>
      <c r="KL66" s="119">
        <v>302843.13220606046</v>
      </c>
      <c r="KM66" s="295">
        <v>802.93534656000031</v>
      </c>
      <c r="KN66" s="189">
        <v>6.0208970929821873E-2</v>
      </c>
      <c r="KO66" s="189">
        <v>6.2058462702015316E-2</v>
      </c>
      <c r="KP66" s="263">
        <v>66279.524353755012</v>
      </c>
      <c r="KQ66" s="263">
        <v>1204.4030198400003</v>
      </c>
      <c r="KR66" s="296">
        <v>1</v>
      </c>
      <c r="KS66" s="263">
        <v>253836.72230845349</v>
      </c>
      <c r="KT66" s="117">
        <v>320116.24666220852</v>
      </c>
      <c r="KU66" s="146">
        <v>802.93534656000031</v>
      </c>
      <c r="KV66" s="256">
        <v>1.0272454859578787E-2</v>
      </c>
      <c r="KW66" s="256">
        <v>1.0325397652859003E-2</v>
      </c>
      <c r="KX66" s="255">
        <v>88565.786804868723</v>
      </c>
      <c r="KY66" s="255">
        <v>1204.4030198400003</v>
      </c>
      <c r="KZ66" s="292">
        <v>1</v>
      </c>
      <c r="LA66" s="255">
        <v>798356.1504807733</v>
      </c>
      <c r="LB66" s="119">
        <v>886921.93728564202</v>
      </c>
      <c r="LC66" s="295">
        <v>802.93534656000031</v>
      </c>
      <c r="LD66" s="189">
        <v>0.12421388056436952</v>
      </c>
      <c r="LE66" s="189">
        <v>0.13225801308635976</v>
      </c>
      <c r="LF66" s="263">
        <v>65227.141226992615</v>
      </c>
      <c r="LG66" s="263">
        <v>1204.4030198400003</v>
      </c>
      <c r="LH66" s="296">
        <v>2</v>
      </c>
      <c r="LI66" s="263">
        <v>798356.1504807733</v>
      </c>
      <c r="LJ66" s="117">
        <v>863583.29170776589</v>
      </c>
      <c r="LK66" s="146">
        <v>802.93534656000031</v>
      </c>
      <c r="LL66" s="256">
        <v>-4.146499236861205E-2</v>
      </c>
      <c r="LM66" s="256">
        <v>-4.061707952275917E-2</v>
      </c>
      <c r="LN66" s="255">
        <v>73493.93355848761</v>
      </c>
      <c r="LO66" s="255">
        <v>1204.4030198400003</v>
      </c>
      <c r="LP66" s="292">
        <v>2</v>
      </c>
      <c r="LQ66" s="255">
        <v>798356.1504807733</v>
      </c>
      <c r="LR66" s="119">
        <v>871850.08403926087</v>
      </c>
      <c r="LS66" s="295">
        <v>802.93534656000031</v>
      </c>
      <c r="LT66" s="189">
        <v>4.5989515093080129E-3</v>
      </c>
      <c r="LU66" s="189">
        <v>4.6095429170329716E-3</v>
      </c>
      <c r="LV66" s="263">
        <v>87057.962553113786</v>
      </c>
      <c r="LW66" s="263">
        <v>1204.4030198400003</v>
      </c>
      <c r="LX66" s="296">
        <v>1</v>
      </c>
      <c r="LY66" s="263">
        <v>241546.10886821948</v>
      </c>
      <c r="LZ66" s="117">
        <v>328604.07142133324</v>
      </c>
      <c r="MA66" s="146">
        <v>802.93534656000031</v>
      </c>
      <c r="MB66" s="256">
        <v>-2.3128793066829823E-3</v>
      </c>
      <c r="MC66" s="256">
        <v>-2.3102066622378015E-3</v>
      </c>
      <c r="MD66" s="255">
        <v>40974.124958880158</v>
      </c>
      <c r="ME66" s="255">
        <v>1204.4030198400003</v>
      </c>
      <c r="MF66" s="292">
        <v>2</v>
      </c>
      <c r="MG66" s="255">
        <v>798356.1504807733</v>
      </c>
      <c r="MH66" s="119">
        <v>839330.27543965343</v>
      </c>
      <c r="MI66" s="295">
        <v>802.93534656000031</v>
      </c>
      <c r="MJ66" s="189">
        <v>5.6225253638106827E-2</v>
      </c>
      <c r="MK66" s="189">
        <v>5.7835938295371925E-2</v>
      </c>
      <c r="ML66" s="263">
        <v>77154.355274205169</v>
      </c>
      <c r="MM66" s="263">
        <v>1204.4030198400003</v>
      </c>
      <c r="MN66" s="296">
        <v>1</v>
      </c>
      <c r="MO66" s="263">
        <v>798356.1504807733</v>
      </c>
      <c r="MP66" s="117">
        <v>875510.50575497851</v>
      </c>
      <c r="MQ66" s="146">
        <v>802.93534656000031</v>
      </c>
      <c r="MR66" s="256">
        <v>-4.5985375630905101E-2</v>
      </c>
      <c r="MS66" s="256">
        <v>-4.494407082100027E-2</v>
      </c>
      <c r="MT66" s="255">
        <v>51299.961021313691</v>
      </c>
      <c r="MU66" s="255">
        <v>1204.4030198400003</v>
      </c>
      <c r="MV66" s="292">
        <v>2</v>
      </c>
      <c r="MW66" s="255">
        <v>583745.07596923271</v>
      </c>
      <c r="MX66" s="119">
        <v>635045.03699054639</v>
      </c>
      <c r="MY66" s="295">
        <v>802.93534656000031</v>
      </c>
      <c r="MZ66" s="189">
        <v>9.0266265505268853E-2</v>
      </c>
      <c r="NA66" s="189">
        <v>9.446566336416784E-2</v>
      </c>
      <c r="NB66" s="263">
        <v>61169.323440499444</v>
      </c>
      <c r="NC66" s="263">
        <v>1204.4030198400003</v>
      </c>
      <c r="ND66" s="296">
        <v>1</v>
      </c>
      <c r="NE66" s="263">
        <v>798356.1504807733</v>
      </c>
      <c r="NF66" s="117">
        <v>859525.47392127279</v>
      </c>
      <c r="NG66" s="146">
        <v>802.93534656000031</v>
      </c>
      <c r="NH66" s="256">
        <v>-8.3170158201349778E-2</v>
      </c>
      <c r="NI66" s="256">
        <v>-7.9805444752614418E-2</v>
      </c>
      <c r="NJ66" s="255">
        <v>60517.220259603971</v>
      </c>
      <c r="NK66" s="255">
        <v>1204.4030198400003</v>
      </c>
      <c r="NL66" s="292">
        <v>1</v>
      </c>
      <c r="NM66" s="255">
        <v>78204.566484193158</v>
      </c>
      <c r="NN66" s="119">
        <v>138721.78674379713</v>
      </c>
      <c r="NO66" s="295">
        <v>802.93534656000031</v>
      </c>
      <c r="NP66" s="189">
        <v>3.4217653901218767E-2</v>
      </c>
      <c r="NQ66" s="189">
        <v>3.480981261149374E-2</v>
      </c>
      <c r="NR66" s="263">
        <v>55405.240440822774</v>
      </c>
      <c r="NS66" s="263">
        <v>1204.4030198400003</v>
      </c>
      <c r="NT66" s="296">
        <v>2</v>
      </c>
      <c r="NU66" s="263">
        <v>798356.1504807733</v>
      </c>
      <c r="NV66" s="117">
        <v>853761.39092159609</v>
      </c>
      <c r="NW66" s="146">
        <v>802.93534656000031</v>
      </c>
      <c r="NX66" s="256">
        <v>-1.4952035098655978E-2</v>
      </c>
      <c r="NY66" s="256">
        <v>-1.4840808466733413E-2</v>
      </c>
      <c r="NZ66" s="255">
        <v>54482.673291140512</v>
      </c>
      <c r="OA66" s="255">
        <v>1204.4030198400003</v>
      </c>
      <c r="OB66" s="292">
        <v>2</v>
      </c>
      <c r="OC66" s="255">
        <v>798356.1504807733</v>
      </c>
      <c r="OD66" s="119">
        <v>852838.82377191377</v>
      </c>
      <c r="OE66" s="295">
        <v>802.93534656000031</v>
      </c>
      <c r="OF66" s="189">
        <v>-1.2547073487978365E-2</v>
      </c>
      <c r="OG66" s="189">
        <v>-1.2468687143661561E-2</v>
      </c>
      <c r="OH66" s="263">
        <v>67847.447930881288</v>
      </c>
      <c r="OI66" s="263">
        <v>1204.4030198400003</v>
      </c>
      <c r="OJ66" s="296">
        <v>2</v>
      </c>
      <c r="OK66" s="263">
        <v>798356.1504807733</v>
      </c>
      <c r="OL66" s="117">
        <v>866203.59841165459</v>
      </c>
      <c r="OM66" s="146">
        <v>802.93534656000031</v>
      </c>
      <c r="ON66" s="256">
        <v>-3.9383194268208764E-2</v>
      </c>
      <c r="OO66" s="256">
        <v>-3.8617757611140391E-2</v>
      </c>
      <c r="OP66" s="255">
        <v>55541.697729260552</v>
      </c>
      <c r="OQ66" s="255">
        <v>1204.4030198400003</v>
      </c>
      <c r="OR66" s="292">
        <v>1</v>
      </c>
      <c r="OS66" s="255">
        <v>266202.70413030277</v>
      </c>
      <c r="OT66" s="119">
        <v>321744.40185956331</v>
      </c>
      <c r="OU66" s="295">
        <v>802.93534656000031</v>
      </c>
      <c r="OV66" s="189">
        <v>3.4595076357036856E-3</v>
      </c>
      <c r="OW66" s="189">
        <v>3.4654986388926723E-3</v>
      </c>
      <c r="OX66" s="263">
        <v>50874.284172578475</v>
      </c>
      <c r="OY66" s="263">
        <v>1204.4030198400003</v>
      </c>
      <c r="OZ66" s="296">
        <v>1</v>
      </c>
      <c r="PA66" s="263">
        <v>798356.1504807733</v>
      </c>
      <c r="PB66" s="117">
        <v>849230.43465335178</v>
      </c>
      <c r="PC66" s="146">
        <v>802.93534656000031</v>
      </c>
      <c r="PD66" s="256">
        <v>9.1112675665120241E-3</v>
      </c>
      <c r="PE66" s="256">
        <v>9.1529015147953086E-3</v>
      </c>
      <c r="PF66" s="255">
        <v>71884.627656125449</v>
      </c>
      <c r="PG66" s="255">
        <v>1204.4030198400003</v>
      </c>
      <c r="PH66" s="292">
        <v>1</v>
      </c>
      <c r="PI66" s="255">
        <v>303643.24339186214</v>
      </c>
      <c r="PJ66" s="119">
        <v>375527.8710479876</v>
      </c>
      <c r="PK66" s="295">
        <v>802.93534656000031</v>
      </c>
      <c r="PL66" s="189">
        <v>-1.8820548712610947E-3</v>
      </c>
      <c r="PM66" s="189">
        <v>-1.8802849165500124E-3</v>
      </c>
      <c r="PN66" s="263">
        <v>65083.470483321704</v>
      </c>
      <c r="PO66" s="263">
        <v>1204.4030198400003</v>
      </c>
      <c r="PP66" s="296">
        <v>2</v>
      </c>
      <c r="PQ66" s="263">
        <v>118178.80868889381</v>
      </c>
      <c r="PR66" s="117">
        <v>183262.27917221552</v>
      </c>
      <c r="PS66" s="146">
        <v>802.93534656000031</v>
      </c>
      <c r="PT66" s="256">
        <v>6.3613153229846037E-2</v>
      </c>
      <c r="PU66" s="256">
        <v>6.5680064120662962E-2</v>
      </c>
      <c r="PV66" s="255">
        <v>63414.773920938853</v>
      </c>
      <c r="PW66" s="255">
        <v>1204.4030198400003</v>
      </c>
      <c r="PX66" s="292">
        <v>2</v>
      </c>
      <c r="PY66" s="255">
        <v>269138.34370260732</v>
      </c>
      <c r="PZ66" s="119">
        <v>332553.11762354616</v>
      </c>
      <c r="QA66" s="295">
        <v>802.93534656000031</v>
      </c>
      <c r="QB66" s="189">
        <v>-4.0104678693537845E-3</v>
      </c>
      <c r="QC66" s="189">
        <v>-4.0024366829470859E-3</v>
      </c>
      <c r="QD66" s="263">
        <v>57116.753332487395</v>
      </c>
      <c r="QE66" s="263">
        <v>1204.4030198400003</v>
      </c>
      <c r="QF66" s="296">
        <v>1</v>
      </c>
      <c r="QG66" s="263">
        <v>375353.13751735649</v>
      </c>
      <c r="QH66" s="117">
        <v>432469.89084984385</v>
      </c>
      <c r="QI66" s="146">
        <v>802.93534656000031</v>
      </c>
      <c r="QJ66" s="256">
        <v>-5.7751002917651791E-2</v>
      </c>
      <c r="QK66" s="256">
        <v>-5.6115057224168874E-2</v>
      </c>
      <c r="QL66" s="255">
        <v>65965.605441980675</v>
      </c>
      <c r="QM66" s="255">
        <v>1204.4030198400003</v>
      </c>
      <c r="QN66" s="292">
        <v>1</v>
      </c>
      <c r="QO66" s="255">
        <v>798356.1504807733</v>
      </c>
      <c r="QP66" s="119">
        <v>864321.75592275395</v>
      </c>
      <c r="QQ66" s="295">
        <v>802.93534656000031</v>
      </c>
      <c r="QR66" s="189">
        <v>-7.1522425204243636E-2</v>
      </c>
      <c r="QS66" s="189">
        <v>-6.9024599952720811E-2</v>
      </c>
      <c r="QT66" s="263">
        <v>65735.878870009255</v>
      </c>
      <c r="QU66" s="263">
        <v>1204.4030198400003</v>
      </c>
      <c r="QV66" s="296">
        <v>2</v>
      </c>
      <c r="QW66" s="263">
        <v>798356.1504807733</v>
      </c>
      <c r="QX66" s="117">
        <v>864092.02935078251</v>
      </c>
      <c r="QY66" s="146">
        <v>802.93534656000031</v>
      </c>
      <c r="QZ66" s="256">
        <v>-5.414710364013945E-2</v>
      </c>
      <c r="RA66" s="256">
        <v>-5.2707253959386247E-2</v>
      </c>
      <c r="RB66" s="255">
        <v>43515.858720403929</v>
      </c>
      <c r="RC66" s="255">
        <v>1204.4030198400003</v>
      </c>
      <c r="RD66" s="292">
        <v>1</v>
      </c>
      <c r="RE66" s="255">
        <v>231846.15979543363</v>
      </c>
      <c r="RF66" s="119">
        <v>275362.01851583755</v>
      </c>
      <c r="RG66" s="295">
        <v>802.93534656000031</v>
      </c>
      <c r="RH66" s="189">
        <v>6.5528290060191369E-2</v>
      </c>
      <c r="RI66" s="189">
        <v>6.772294283255853E-2</v>
      </c>
      <c r="RJ66" s="263">
        <v>72535.232206410234</v>
      </c>
      <c r="RK66" s="263">
        <v>1204.4030198400003</v>
      </c>
      <c r="RL66" s="296">
        <v>2</v>
      </c>
      <c r="RM66" s="263">
        <v>236901.4818284637</v>
      </c>
      <c r="RN66" s="117">
        <v>309436.71403487393</v>
      </c>
      <c r="RO66" s="146">
        <v>802.93534656000031</v>
      </c>
      <c r="RP66" s="256">
        <v>-3.3853808324201963E-2</v>
      </c>
      <c r="RQ66" s="256">
        <v>-3.3287180325162424E-2</v>
      </c>
      <c r="RR66" s="255">
        <v>63750.620497032069</v>
      </c>
      <c r="RS66" s="255">
        <v>1204.4030198400003</v>
      </c>
      <c r="RT66" s="292">
        <v>2</v>
      </c>
      <c r="RU66" s="255">
        <v>798356.1504807733</v>
      </c>
      <c r="RV66" s="119">
        <v>862106.77097780537</v>
      </c>
      <c r="RW66" s="295">
        <v>802.93534656000031</v>
      </c>
      <c r="RX66" s="189">
        <v>5.7643854124757234E-2</v>
      </c>
      <c r="RY66" s="189">
        <v>5.9337649784718449E-2</v>
      </c>
      <c r="RZ66" s="263">
        <v>68302.849275615779</v>
      </c>
      <c r="SA66" s="263">
        <v>1204.4030198400003</v>
      </c>
      <c r="SB66" s="296">
        <v>1</v>
      </c>
      <c r="SC66" s="263">
        <v>798356.1504807733</v>
      </c>
      <c r="SD66" s="117">
        <v>866658.99975638906</v>
      </c>
      <c r="SE66" s="146">
        <v>802.93534656000031</v>
      </c>
      <c r="SF66" s="256">
        <v>-8.9880226967681363E-4</v>
      </c>
      <c r="SG66" s="256">
        <v>-8.9839846790518152E-4</v>
      </c>
      <c r="SH66" s="255">
        <v>61522.716567805925</v>
      </c>
      <c r="SI66" s="255">
        <v>1204.4030198400003</v>
      </c>
      <c r="SJ66" s="292">
        <v>1</v>
      </c>
      <c r="SK66" s="255">
        <v>115655.43265055708</v>
      </c>
      <c r="SL66" s="119">
        <v>177178.14921836299</v>
      </c>
      <c r="SM66" s="295">
        <v>802.93534656000031</v>
      </c>
      <c r="SN66" s="189">
        <v>0.12047416310491864</v>
      </c>
      <c r="SO66" s="189">
        <v>0.12803159575526712</v>
      </c>
      <c r="SP66" s="263">
        <v>46720.542447538886</v>
      </c>
      <c r="SQ66" s="263">
        <v>1204.4030198400003</v>
      </c>
      <c r="SR66" s="296">
        <v>1</v>
      </c>
      <c r="SS66" s="263">
        <v>269138.34370260732</v>
      </c>
      <c r="ST66" s="117">
        <v>315858.88615014619</v>
      </c>
      <c r="SU66" s="146">
        <v>802.93534656000031</v>
      </c>
      <c r="SV66" s="256">
        <v>-2.1930104649046468E-2</v>
      </c>
      <c r="SW66" s="256">
        <v>-2.1691388114660648E-2</v>
      </c>
      <c r="SX66" s="255">
        <v>38971.306783328291</v>
      </c>
      <c r="SY66" s="255">
        <v>1204.4030198400003</v>
      </c>
      <c r="SZ66" s="292">
        <v>1</v>
      </c>
      <c r="TA66" s="255">
        <v>798356.1504807733</v>
      </c>
      <c r="TB66" s="119">
        <v>837327.4572641016</v>
      </c>
      <c r="TC66" s="295">
        <v>802.93534656000031</v>
      </c>
      <c r="TD66" s="189">
        <v>2.7715835443234665E-2</v>
      </c>
      <c r="TE66" s="189">
        <v>2.8103492334865532E-2</v>
      </c>
      <c r="TF66" s="263">
        <v>63872.461601572271</v>
      </c>
      <c r="TG66" s="263">
        <v>1204.4030198400003</v>
      </c>
      <c r="TH66" s="296">
        <v>1</v>
      </c>
      <c r="TI66" s="263">
        <v>798356.1504807733</v>
      </c>
      <c r="TJ66" s="117">
        <v>862228.61208234553</v>
      </c>
      <c r="TK66" s="146">
        <v>802.93534656000031</v>
      </c>
      <c r="TL66" s="256">
        <v>2.5260480749382207E-2</v>
      </c>
      <c r="TM66" s="256">
        <v>2.558223016232497E-2</v>
      </c>
      <c r="TN66" s="255">
        <v>78750.239182365331</v>
      </c>
      <c r="TO66" s="255">
        <v>1204.4030198400003</v>
      </c>
      <c r="TP66" s="292">
        <v>2</v>
      </c>
      <c r="TQ66" s="255">
        <v>798356.1504807733</v>
      </c>
      <c r="TR66" s="119">
        <v>877106.38966313866</v>
      </c>
      <c r="TS66" s="295">
        <v>802.93534656000031</v>
      </c>
      <c r="TT66" s="189">
        <v>-2.9756093937011643E-2</v>
      </c>
      <c r="TU66" s="189">
        <v>-2.9317740033728668E-2</v>
      </c>
      <c r="TV66" s="263">
        <v>85193.581422228759</v>
      </c>
      <c r="TW66" s="263">
        <v>1204.4030198400003</v>
      </c>
      <c r="TX66" s="296">
        <v>2</v>
      </c>
      <c r="TY66" s="263">
        <v>798356.1504807733</v>
      </c>
      <c r="TZ66" s="117">
        <v>883549.73190300202</v>
      </c>
      <c r="UA66" s="146">
        <v>802.93534656000031</v>
      </c>
      <c r="UB66" s="256">
        <v>-1.8842242854970961E-2</v>
      </c>
      <c r="UC66" s="256">
        <v>-1.8665837492142234E-2</v>
      </c>
      <c r="UD66" s="255">
        <v>44589.857577399518</v>
      </c>
      <c r="UE66" s="255">
        <v>1204.4030198400003</v>
      </c>
      <c r="UF66" s="292">
        <v>2</v>
      </c>
      <c r="UG66" s="255">
        <v>367448.12716823473</v>
      </c>
      <c r="UH66" s="119">
        <v>412037.98474563425</v>
      </c>
      <c r="UI66" s="295">
        <v>802.93534656000031</v>
      </c>
      <c r="UJ66" s="189">
        <v>3.763420963112625E-2</v>
      </c>
      <c r="UK66" s="189">
        <v>3.8351344481656557E-2</v>
      </c>
      <c r="UL66" s="263">
        <v>57152.81686239838</v>
      </c>
      <c r="UM66" s="263">
        <v>1204.4030198400003</v>
      </c>
      <c r="UN66" s="296">
        <v>1</v>
      </c>
      <c r="UO66" s="263">
        <v>243283.70942054447</v>
      </c>
      <c r="UP66" s="117">
        <v>300436.52628294285</v>
      </c>
      <c r="UQ66" s="146">
        <v>802.93534656000031</v>
      </c>
      <c r="UR66" s="256">
        <v>-1.7025710655899369E-2</v>
      </c>
      <c r="US66" s="256">
        <v>-1.6881592309120896E-2</v>
      </c>
      <c r="UT66" s="255">
        <v>69245.030827388575</v>
      </c>
      <c r="UU66" s="255">
        <v>1204.4030198400003</v>
      </c>
      <c r="UV66" s="292">
        <v>1</v>
      </c>
      <c r="UW66" s="255">
        <v>798356.1504807733</v>
      </c>
      <c r="UX66" s="119">
        <v>867601.18130816193</v>
      </c>
      <c r="UY66" s="295">
        <v>802.93534656000031</v>
      </c>
      <c r="UZ66" s="189">
        <v>-1.940377081966636E-2</v>
      </c>
      <c r="VA66" s="189">
        <v>-1.9216729382025233E-2</v>
      </c>
      <c r="VB66" s="263">
        <v>56700.684367416718</v>
      </c>
      <c r="VC66" s="263">
        <v>1204.4030198400003</v>
      </c>
      <c r="VD66" s="296">
        <v>1</v>
      </c>
      <c r="VE66" s="263">
        <v>241546.10886821948</v>
      </c>
      <c r="VF66" s="117">
        <v>298246.7932356362</v>
      </c>
      <c r="VG66" s="146">
        <v>802.93534656000031</v>
      </c>
      <c r="VH66" s="256">
        <v>2.978622614747331E-2</v>
      </c>
      <c r="VI66" s="256">
        <v>3.0234273261767086E-2</v>
      </c>
      <c r="VJ66" s="255">
        <v>64851.520615724781</v>
      </c>
      <c r="VK66" s="255">
        <v>1204.4030198400003</v>
      </c>
      <c r="VL66" s="292">
        <v>1</v>
      </c>
      <c r="VM66" s="255">
        <v>798356.1504807733</v>
      </c>
      <c r="VN66" s="119">
        <v>863207.67109649803</v>
      </c>
      <c r="VO66" s="295">
        <v>802.93534656000031</v>
      </c>
      <c r="VP66" s="189">
        <v>6.0365400591580222E-2</v>
      </c>
      <c r="VQ66" s="189">
        <v>6.2224613143193164E-2</v>
      </c>
      <c r="VR66" s="263">
        <v>52691.762479605</v>
      </c>
      <c r="VS66" s="263">
        <v>1204.4030198400003</v>
      </c>
      <c r="VT66" s="296">
        <v>1</v>
      </c>
      <c r="VU66" s="263">
        <v>227728.73444537126</v>
      </c>
      <c r="VV66" s="117">
        <v>280420.49692497624</v>
      </c>
      <c r="VW66" s="146">
        <v>802.93534656000031</v>
      </c>
      <c r="VX66" s="256">
        <v>3.9681424528899851E-3</v>
      </c>
      <c r="VY66" s="256">
        <v>3.9760259543228926E-3</v>
      </c>
      <c r="VZ66" s="255">
        <v>73870.406920736728</v>
      </c>
      <c r="WA66" s="255">
        <v>1204.4030198400003</v>
      </c>
      <c r="WB66" s="292">
        <v>2</v>
      </c>
      <c r="WC66" s="255">
        <v>338238.7397313611</v>
      </c>
      <c r="WD66" s="119">
        <v>412109.14665209781</v>
      </c>
      <c r="WE66" s="295">
        <v>802.93534656000031</v>
      </c>
      <c r="WF66" s="189">
        <v>-7.8413526989987263E-3</v>
      </c>
      <c r="WG66" s="189">
        <v>-7.8106894922742587E-3</v>
      </c>
      <c r="WH66" s="263">
        <v>50990.980797715849</v>
      </c>
      <c r="WI66" s="263">
        <v>1204.4030198400003</v>
      </c>
      <c r="WJ66" s="296">
        <v>2</v>
      </c>
      <c r="WK66" s="263">
        <v>798356.1504807733</v>
      </c>
      <c r="WL66" s="117">
        <v>849347.13127848913</v>
      </c>
      <c r="WM66" s="146">
        <v>802.93534656000031</v>
      </c>
      <c r="WN66" s="256">
        <v>3.1643162119630981E-2</v>
      </c>
      <c r="WO66" s="256">
        <v>3.2149129676179555E-2</v>
      </c>
      <c r="WP66" s="255">
        <v>31418.317133863522</v>
      </c>
      <c r="WQ66" s="255">
        <v>1204.4030198400003</v>
      </c>
      <c r="WR66" s="292">
        <v>1</v>
      </c>
      <c r="WS66" s="255">
        <v>227728.73444537126</v>
      </c>
      <c r="WT66" s="119">
        <v>259147.05157923477</v>
      </c>
      <c r="WU66" s="295">
        <v>802.93534656000031</v>
      </c>
      <c r="WV66" s="189">
        <v>6.5528869948768276E-2</v>
      </c>
      <c r="WW66" s="189">
        <v>6.7723561993075831E-2</v>
      </c>
      <c r="WX66" s="263">
        <v>51074.528933918737</v>
      </c>
      <c r="WY66" s="263">
        <v>1204.4030198400003</v>
      </c>
      <c r="WZ66" s="296">
        <v>1</v>
      </c>
      <c r="XA66" s="263">
        <v>93505.084860686315</v>
      </c>
      <c r="XB66" s="117">
        <v>144579.61379460504</v>
      </c>
      <c r="XC66" s="146">
        <v>802.93534656000031</v>
      </c>
      <c r="XD66" s="256">
        <v>6.6738958097733933E-3</v>
      </c>
      <c r="XE66" s="256">
        <v>6.6962158787238213E-3</v>
      </c>
      <c r="XF66" s="255">
        <v>65895.932046606002</v>
      </c>
      <c r="XG66" s="255">
        <v>1204.4030198400003</v>
      </c>
      <c r="XH66" s="292">
        <v>2</v>
      </c>
      <c r="XI66" s="255">
        <v>798356.1504807733</v>
      </c>
      <c r="XJ66" s="119">
        <v>864252.08252737927</v>
      </c>
      <c r="XK66" s="295">
        <v>802.93534656000031</v>
      </c>
      <c r="XL66" s="189">
        <v>6.6215837699137498E-2</v>
      </c>
      <c r="XM66" s="189">
        <v>6.8457305646731914E-2</v>
      </c>
      <c r="XN66" s="263">
        <v>74516.657972091692</v>
      </c>
      <c r="XO66" s="263">
        <v>1204.4030198400003</v>
      </c>
      <c r="XP66" s="296">
        <v>1</v>
      </c>
      <c r="XQ66" s="263">
        <v>243283.70942054447</v>
      </c>
      <c r="XR66" s="117">
        <v>317800.36739263614</v>
      </c>
      <c r="XS66" s="146">
        <v>802.93534656000031</v>
      </c>
      <c r="XT66" s="256">
        <v>7.9056587429910896E-2</v>
      </c>
      <c r="XU66" s="256">
        <v>8.2265562964255246E-2</v>
      </c>
      <c r="XV66" s="255">
        <v>63153.40506020328</v>
      </c>
      <c r="XW66" s="255">
        <v>1204.4030198400003</v>
      </c>
      <c r="XX66" s="292">
        <v>2</v>
      </c>
      <c r="XY66" s="255">
        <v>798356.1504807733</v>
      </c>
      <c r="XZ66" s="119">
        <v>861509.55554097658</v>
      </c>
      <c r="YA66" s="295">
        <v>802.93534656000031</v>
      </c>
      <c r="YB66" s="189">
        <v>8.0617799175798976E-2</v>
      </c>
      <c r="YC66" s="189">
        <v>8.3956528307342237E-2</v>
      </c>
      <c r="YD66" s="263">
        <v>52171.470884264294</v>
      </c>
      <c r="YE66" s="263">
        <v>1204.4030198400003</v>
      </c>
      <c r="YF66" s="296">
        <v>2</v>
      </c>
      <c r="YG66" s="263">
        <v>266202.70413030277</v>
      </c>
      <c r="YH66" s="117">
        <v>318374.17501456704</v>
      </c>
      <c r="YI66" s="146">
        <v>802.93534656000031</v>
      </c>
      <c r="YJ66" s="256">
        <v>-1.3709482617601777E-2</v>
      </c>
      <c r="YK66" s="256">
        <v>-1.3615935642270705E-2</v>
      </c>
      <c r="YL66" s="255">
        <v>52796.219660702656</v>
      </c>
      <c r="YM66" s="255">
        <v>1204.4030198400003</v>
      </c>
      <c r="YN66" s="292">
        <v>1</v>
      </c>
      <c r="YO66" s="255">
        <v>798356.1504807733</v>
      </c>
      <c r="YP66" s="119">
        <v>851152.37014147593</v>
      </c>
      <c r="YQ66" s="295">
        <v>802.93534656000031</v>
      </c>
      <c r="YR66" s="189">
        <v>-2.1078152611720656E-2</v>
      </c>
      <c r="YS66" s="189">
        <v>-2.0857560959693933E-2</v>
      </c>
      <c r="YT66" s="263">
        <v>61826.552514656854</v>
      </c>
      <c r="YU66" s="263">
        <v>1204.4030198400003</v>
      </c>
      <c r="YV66" s="296">
        <v>2</v>
      </c>
      <c r="YW66" s="263">
        <v>798356.1504807733</v>
      </c>
      <c r="YX66" s="117">
        <v>860182.70299543021</v>
      </c>
      <c r="YY66" s="146">
        <v>802.93534656000031</v>
      </c>
      <c r="YZ66" s="256">
        <v>7.9243722283171541E-3</v>
      </c>
      <c r="ZA66" s="256">
        <v>7.9558531665391286E-3</v>
      </c>
      <c r="ZB66" s="255">
        <v>52103.394852839789</v>
      </c>
      <c r="ZC66" s="255">
        <v>1204.4030198400003</v>
      </c>
      <c r="ZD66" s="292">
        <v>2</v>
      </c>
      <c r="ZE66" s="255">
        <v>798356.1504807733</v>
      </c>
      <c r="ZF66" s="119">
        <v>850459.54533361306</v>
      </c>
      <c r="ZG66" s="295">
        <v>802.93534656000031</v>
      </c>
      <c r="ZH66" s="189">
        <v>-4.5416427576672061E-3</v>
      </c>
      <c r="ZI66" s="189">
        <v>-4.5313450935337007E-3</v>
      </c>
      <c r="ZJ66" s="263">
        <v>70462.278399222268</v>
      </c>
      <c r="ZK66" s="263">
        <v>1204.4030198400003</v>
      </c>
      <c r="ZL66" s="296">
        <v>1</v>
      </c>
      <c r="ZM66" s="263">
        <v>319432.94841432618</v>
      </c>
      <c r="ZN66" s="117">
        <v>389895.22681354848</v>
      </c>
      <c r="ZO66" s="146">
        <v>802.93534656000031</v>
      </c>
      <c r="ZP66" s="256">
        <v>-2.8942194905720923E-2</v>
      </c>
      <c r="ZQ66" s="256">
        <v>-2.8527381090091675E-2</v>
      </c>
      <c r="ZR66" s="255">
        <v>52858.659793403705</v>
      </c>
      <c r="ZS66" s="255">
        <v>1204.4030198400003</v>
      </c>
      <c r="ZT66" s="292">
        <v>1</v>
      </c>
      <c r="ZU66" s="255">
        <v>798356.1504807733</v>
      </c>
      <c r="ZV66" s="119">
        <v>851214.810274177</v>
      </c>
      <c r="ZW66" s="295">
        <v>802.93534656000031</v>
      </c>
      <c r="ZX66" s="189">
        <v>-1.0207711272454241E-2</v>
      </c>
      <c r="ZY66" s="189">
        <v>-1.0155789405730253E-2</v>
      </c>
      <c r="ZZ66" s="263">
        <v>70518.801175623652</v>
      </c>
      <c r="AAA66" s="263">
        <v>1204.4030198400003</v>
      </c>
      <c r="AAB66" s="296">
        <v>1</v>
      </c>
      <c r="AAC66" s="263">
        <v>279044.99997353944</v>
      </c>
      <c r="AAD66" s="117">
        <v>349563.8011491631</v>
      </c>
      <c r="AAE66" s="146">
        <v>802.93534656000031</v>
      </c>
      <c r="AAF66" s="256">
        <v>-1.2248716229409738E-2</v>
      </c>
      <c r="AAG66" s="256">
        <v>-1.2174006050471475E-2</v>
      </c>
      <c r="AAH66" s="255">
        <v>90277.38157113026</v>
      </c>
      <c r="AAI66" s="255">
        <v>1204.4030198400003</v>
      </c>
      <c r="AAJ66" s="292">
        <v>1</v>
      </c>
      <c r="AAK66" s="255">
        <v>798356.1504807733</v>
      </c>
      <c r="AAL66" s="119">
        <v>888633.53205190354</v>
      </c>
      <c r="AAM66" s="295">
        <v>802.93534656000031</v>
      </c>
      <c r="AAN66" s="189">
        <v>-4.2385951179200167E-2</v>
      </c>
      <c r="AAO66" s="189">
        <v>-4.150022494340122E-2</v>
      </c>
      <c r="AAP66" s="263">
        <v>48779.101935912098</v>
      </c>
      <c r="AAQ66" s="263">
        <v>1204.4030198400003</v>
      </c>
      <c r="AAR66" s="296">
        <v>2</v>
      </c>
      <c r="AAS66" s="263">
        <v>798356.1504807733</v>
      </c>
      <c r="AAT66" s="117">
        <v>847135.25241668546</v>
      </c>
      <c r="AAU66" s="146">
        <v>802.93534656000031</v>
      </c>
      <c r="AAV66" s="256">
        <v>0.11290442328990931</v>
      </c>
      <c r="AAW66" s="256">
        <v>0.11952492732562647</v>
      </c>
      <c r="AAX66" s="255">
        <v>52612.302508433946</v>
      </c>
      <c r="AAY66" s="255">
        <v>1204.4030198400003</v>
      </c>
      <c r="AAZ66" s="292">
        <v>2</v>
      </c>
      <c r="ABA66" s="255">
        <v>798356.1504807733</v>
      </c>
      <c r="ABB66" s="119">
        <v>850968.45298920723</v>
      </c>
      <c r="ABC66" s="295">
        <v>802.93534656000031</v>
      </c>
      <c r="ABD66" s="189">
        <v>-7.2970721633600161E-2</v>
      </c>
      <c r="ABE66" s="189">
        <v>-7.0371952382058844E-2</v>
      </c>
      <c r="ABF66" s="263">
        <v>52562.729558675288</v>
      </c>
      <c r="ABG66" s="263">
        <v>1204.4030198400003</v>
      </c>
      <c r="ABH66" s="296">
        <v>2</v>
      </c>
      <c r="ABI66" s="263">
        <v>798356.1504807733</v>
      </c>
      <c r="ABJ66" s="117">
        <v>850918.88003944862</v>
      </c>
      <c r="ABK66" s="146">
        <v>802.93534656000031</v>
      </c>
      <c r="ABL66" s="256">
        <v>-3.2179257740555946E-2</v>
      </c>
      <c r="ABM66" s="256">
        <v>-3.1667014662674742E-2</v>
      </c>
      <c r="ABN66" s="255">
        <v>55216.88165773113</v>
      </c>
      <c r="ABO66" s="255">
        <v>1204.4030198400003</v>
      </c>
      <c r="ABP66" s="292">
        <v>1</v>
      </c>
      <c r="ABQ66" s="255">
        <v>798356.1504807733</v>
      </c>
      <c r="ABR66" s="119">
        <v>853573.03213850444</v>
      </c>
      <c r="ABS66" s="295">
        <v>802.93534656000031</v>
      </c>
      <c r="ABT66" s="189">
        <v>1.5871675672797712E-2</v>
      </c>
      <c r="ABU66" s="189">
        <v>1.5998299742194355E-2</v>
      </c>
      <c r="ABV66" s="263">
        <v>104832.39417706632</v>
      </c>
      <c r="ABW66" s="263">
        <v>1204.4030198400003</v>
      </c>
      <c r="ABX66" s="296">
        <v>2</v>
      </c>
      <c r="ABY66" s="263">
        <v>290385.90258160932</v>
      </c>
      <c r="ABZ66" s="117">
        <v>395218.29675867566</v>
      </c>
      <c r="ACA66" s="146">
        <v>802.93534656000031</v>
      </c>
      <c r="ACB66" s="256">
        <v>4.6084701776318029E-2</v>
      </c>
      <c r="ACC66" s="256">
        <v>4.7163103775649029E-2</v>
      </c>
      <c r="ACD66" s="255">
        <v>50911.528424933735</v>
      </c>
      <c r="ACE66" s="255">
        <v>1204.4030198400003</v>
      </c>
      <c r="ACF66" s="292">
        <v>2</v>
      </c>
      <c r="ACG66" s="255">
        <v>798356.1504807733</v>
      </c>
      <c r="ACH66" s="119">
        <v>849267.67890570709</v>
      </c>
      <c r="ACI66" s="295">
        <v>802.93534656000031</v>
      </c>
      <c r="ACJ66" s="189">
        <v>6.4829954148932625E-2</v>
      </c>
      <c r="ACK66" s="189">
        <v>6.6977573847559757E-2</v>
      </c>
      <c r="ACL66" s="263">
        <v>96319.834811518158</v>
      </c>
      <c r="ACM66" s="263">
        <v>1204.4030198400003</v>
      </c>
      <c r="ACN66" s="296">
        <v>2</v>
      </c>
      <c r="ACO66" s="263">
        <v>798356.1504807733</v>
      </c>
      <c r="ACP66" s="117">
        <v>894675.9852922915</v>
      </c>
      <c r="ACQ66" s="146">
        <v>802.93534656000031</v>
      </c>
      <c r="ACR66" s="256">
        <v>1.0389346226604909E-3</v>
      </c>
      <c r="ACS66" s="256">
        <v>1.0394745021859997E-3</v>
      </c>
      <c r="ACT66" s="255">
        <v>72371.548226332263</v>
      </c>
      <c r="ACU66" s="255">
        <v>1204.4030198400003</v>
      </c>
      <c r="ACV66" s="292">
        <v>2</v>
      </c>
      <c r="ACW66" s="255">
        <v>798356.1504807733</v>
      </c>
      <c r="ACX66" s="119">
        <v>870727.69870710559</v>
      </c>
      <c r="ACY66" s="295">
        <v>802.93534656000031</v>
      </c>
      <c r="ACZ66" s="189">
        <v>-8.3434351235107396E-3</v>
      </c>
      <c r="ADA66" s="189">
        <v>-8.3087252689014734E-3</v>
      </c>
      <c r="ADB66" s="263">
        <v>55653.354492527505</v>
      </c>
      <c r="ADC66" s="263">
        <v>1204.4030198400003</v>
      </c>
      <c r="ADD66" s="296">
        <v>2</v>
      </c>
      <c r="ADE66" s="263">
        <v>798356.1504807733</v>
      </c>
      <c r="ADF66" s="117">
        <v>854009.50497330085</v>
      </c>
      <c r="ADG66" s="146">
        <v>802.93534656000031</v>
      </c>
      <c r="ADH66" s="256">
        <v>-2.6137457755250667E-2</v>
      </c>
      <c r="ADI66" s="256">
        <v>-2.5798831101099262E-2</v>
      </c>
      <c r="ADJ66" s="255">
        <v>49722.630325885839</v>
      </c>
      <c r="ADK66" s="255">
        <v>1204.4030198400003</v>
      </c>
      <c r="ADL66" s="292">
        <v>1</v>
      </c>
      <c r="ADM66" s="255">
        <v>233001.76340339147</v>
      </c>
      <c r="ADN66" s="119">
        <v>282724.3937292773</v>
      </c>
      <c r="ADO66" s="295">
        <v>802.93534656000031</v>
      </c>
      <c r="ADP66" s="189">
        <v>4.4835955812461956E-2</v>
      </c>
      <c r="ADQ66" s="189">
        <v>4.5856279192090454E-2</v>
      </c>
      <c r="ADR66" s="263">
        <v>63853.958114291869</v>
      </c>
      <c r="ADS66" s="263">
        <v>1204.4030198400003</v>
      </c>
      <c r="ADT66" s="296">
        <v>2</v>
      </c>
      <c r="ADU66" s="263">
        <v>798356.1504807733</v>
      </c>
      <c r="ADV66" s="117">
        <v>862210.10859506519</v>
      </c>
    </row>
    <row r="67" spans="1:802" x14ac:dyDescent="0.35">
      <c r="A67" s="15">
        <v>47269</v>
      </c>
      <c r="B67" s="16">
        <v>2007.3383664000007</v>
      </c>
      <c r="C67" s="146">
        <v>802.93534656000031</v>
      </c>
      <c r="D67" s="256">
        <v>2.3044240167633703E-2</v>
      </c>
      <c r="E67" s="256">
        <v>2.3311810031840574E-2</v>
      </c>
      <c r="F67" s="255">
        <v>53646.530264005713</v>
      </c>
      <c r="G67" s="255">
        <v>1204.4030198400003</v>
      </c>
      <c r="H67" s="292">
        <v>2</v>
      </c>
      <c r="I67" s="255">
        <v>847461.9225294597</v>
      </c>
      <c r="J67" s="119">
        <v>901108.45279346546</v>
      </c>
      <c r="K67" s="295">
        <v>802.93534656000031</v>
      </c>
      <c r="L67" s="189">
        <v>-1.7308363993718268E-2</v>
      </c>
      <c r="M67" s="189">
        <v>-1.7159434740130819E-2</v>
      </c>
      <c r="N67" s="263">
        <v>76903.335351077621</v>
      </c>
      <c r="O67" s="263">
        <v>1204.4030198400003</v>
      </c>
      <c r="P67" s="296">
        <v>1</v>
      </c>
      <c r="Q67" s="263">
        <v>249484.70844133644</v>
      </c>
      <c r="R67" s="117">
        <v>326388.04379241407</v>
      </c>
      <c r="S67" s="146">
        <v>802.93534656000031</v>
      </c>
      <c r="T67" s="256">
        <v>2.4884571070690319E-2</v>
      </c>
      <c r="U67" s="256">
        <v>2.5196776328165083E-2</v>
      </c>
      <c r="V67" s="255">
        <v>63747.878992752536</v>
      </c>
      <c r="W67" s="255">
        <v>1204.4030198400003</v>
      </c>
      <c r="X67" s="292">
        <v>2</v>
      </c>
      <c r="Y67" s="255">
        <v>847461.9225294597</v>
      </c>
      <c r="Z67" s="119">
        <v>911209.80152221222</v>
      </c>
      <c r="AA67" s="295">
        <v>802.93534656000031</v>
      </c>
      <c r="AB67" s="189">
        <v>-6.1039869930428169E-2</v>
      </c>
      <c r="AC67" s="189">
        <v>-5.9214270033343674E-2</v>
      </c>
      <c r="AD67" s="263">
        <v>82444.045631440211</v>
      </c>
      <c r="AE67" s="263">
        <v>1204.4030198400003</v>
      </c>
      <c r="AF67" s="296">
        <v>2</v>
      </c>
      <c r="AG67" s="263">
        <v>847461.9225294597</v>
      </c>
      <c r="AH67" s="117">
        <v>929905.96816089994</v>
      </c>
      <c r="AI67" s="146">
        <v>802.93534656000031</v>
      </c>
      <c r="AJ67" s="256">
        <v>3.1441617781190902E-2</v>
      </c>
      <c r="AK67" s="256">
        <v>3.1941126824270194E-2</v>
      </c>
      <c r="AL67" s="255">
        <v>44588.555457342773</v>
      </c>
      <c r="AM67" s="255">
        <v>1204.4030198400003</v>
      </c>
      <c r="AN67" s="292">
        <v>1</v>
      </c>
      <c r="AO67" s="255">
        <v>255505.67786782768</v>
      </c>
      <c r="AP67" s="119">
        <v>300094.23332517047</v>
      </c>
      <c r="AQ67" s="295">
        <v>802.93534656000031</v>
      </c>
      <c r="AR67" s="189">
        <v>5.1323452736320906E-2</v>
      </c>
      <c r="AS67" s="189">
        <v>5.2663325056355736E-2</v>
      </c>
      <c r="AT67" s="263">
        <v>68355.920123910066</v>
      </c>
      <c r="AU67" s="263">
        <v>1204.4030198400003</v>
      </c>
      <c r="AV67" s="296">
        <v>1</v>
      </c>
      <c r="AW67" s="263">
        <v>847461.9225294597</v>
      </c>
      <c r="AX67" s="117">
        <v>915817.84265336976</v>
      </c>
      <c r="AY67" s="146">
        <v>802.93534656000031</v>
      </c>
      <c r="AZ67" s="256">
        <v>1.3397169524181546E-2</v>
      </c>
      <c r="BA67" s="256">
        <v>1.3487313708956172E-2</v>
      </c>
      <c r="BB67" s="255">
        <v>69933.37661262945</v>
      </c>
      <c r="BC67" s="255">
        <v>1204.4030198400003</v>
      </c>
      <c r="BD67" s="292">
        <v>2</v>
      </c>
      <c r="BE67" s="255">
        <v>407960.7984165111</v>
      </c>
      <c r="BF67" s="119">
        <v>477894.17502914055</v>
      </c>
      <c r="BG67" s="295">
        <v>802.93534656000031</v>
      </c>
      <c r="BH67" s="189">
        <v>-4.0430081868305594E-2</v>
      </c>
      <c r="BI67" s="189">
        <v>-3.9623690118643307E-2</v>
      </c>
      <c r="BJ67" s="263">
        <v>50442.330008469668</v>
      </c>
      <c r="BK67" s="263">
        <v>1204.4030198400003</v>
      </c>
      <c r="BL67" s="296">
        <v>2</v>
      </c>
      <c r="BM67" s="263">
        <v>847461.9225294597</v>
      </c>
      <c r="BN67" s="117">
        <v>897904.25253792934</v>
      </c>
      <c r="BO67" s="146">
        <v>802.93534656000031</v>
      </c>
      <c r="BP67" s="256">
        <v>3.2132226848401058E-2</v>
      </c>
      <c r="BQ67" s="256">
        <v>3.2654040867398537E-2</v>
      </c>
      <c r="BR67" s="255">
        <v>49098.573677896675</v>
      </c>
      <c r="BS67" s="255">
        <v>1204.4030198400003</v>
      </c>
      <c r="BT67" s="292">
        <v>1</v>
      </c>
      <c r="BU67" s="255">
        <v>847461.9225294597</v>
      </c>
      <c r="BV67" s="119">
        <v>896560.49620735634</v>
      </c>
      <c r="BW67" s="295">
        <v>802.93534656000031</v>
      </c>
      <c r="BX67" s="189">
        <v>9.4552646624816231E-2</v>
      </c>
      <c r="BY67" s="189">
        <v>9.9167029043942811E-2</v>
      </c>
      <c r="BZ67" s="263">
        <v>94538.572207641177</v>
      </c>
      <c r="CA67" s="263">
        <v>1204.4030198400003</v>
      </c>
      <c r="CB67" s="296">
        <v>2</v>
      </c>
      <c r="CC67" s="263">
        <v>847461.9225294597</v>
      </c>
      <c r="CD67" s="117">
        <v>942000.4947371009</v>
      </c>
      <c r="CE67" s="146">
        <v>802.93534656000031</v>
      </c>
      <c r="CF67" s="256">
        <v>9.3304281790394905E-2</v>
      </c>
      <c r="CG67" s="256">
        <v>9.779572370050138E-2</v>
      </c>
      <c r="CH67" s="255">
        <v>46634.358698369433</v>
      </c>
      <c r="CI67" s="255">
        <v>1204.4030198400003</v>
      </c>
      <c r="CJ67" s="292">
        <v>2</v>
      </c>
      <c r="CK67" s="255">
        <v>328323.52438115556</v>
      </c>
      <c r="CL67" s="119">
        <v>374957.88307952497</v>
      </c>
      <c r="CM67" s="295">
        <v>802.93534656000031</v>
      </c>
      <c r="CN67" s="189">
        <v>5.0816384490853482E-2</v>
      </c>
      <c r="CO67" s="189">
        <v>5.2129688217633197E-2</v>
      </c>
      <c r="CP67" s="263">
        <v>113827.84821189826</v>
      </c>
      <c r="CQ67" s="263">
        <v>1204.4030198400003</v>
      </c>
      <c r="CR67" s="296">
        <v>1</v>
      </c>
      <c r="CS67" s="263">
        <v>248186.27222743499</v>
      </c>
      <c r="CT67" s="117">
        <v>362014.12043933326</v>
      </c>
      <c r="CU67" s="146">
        <v>802.93534656000031</v>
      </c>
      <c r="CV67" s="256">
        <v>5.0535690048389426E-4</v>
      </c>
      <c r="CW67" s="256">
        <v>5.0548461479515971E-4</v>
      </c>
      <c r="CX67" s="255">
        <v>87998.571601241012</v>
      </c>
      <c r="CY67" s="255">
        <v>1204.4030198400003</v>
      </c>
      <c r="CZ67" s="292">
        <v>1</v>
      </c>
      <c r="DA67" s="255">
        <v>92483.548511337111</v>
      </c>
      <c r="DB67" s="119">
        <v>180482.12011257812</v>
      </c>
      <c r="DC67" s="295">
        <v>802.93534656000031</v>
      </c>
      <c r="DD67" s="189">
        <v>2.2667598182422163E-3</v>
      </c>
      <c r="DE67" s="189">
        <v>2.2693308605570284E-3</v>
      </c>
      <c r="DF67" s="263">
        <v>44455.695313015109</v>
      </c>
      <c r="DG67" s="263">
        <v>1204.4030198400003</v>
      </c>
      <c r="DH67" s="296">
        <v>2</v>
      </c>
      <c r="DI67" s="263">
        <v>847461.9225294597</v>
      </c>
      <c r="DJ67" s="117">
        <v>891917.61784247484</v>
      </c>
      <c r="DK67" s="146">
        <v>802.93534656000031</v>
      </c>
      <c r="DL67" s="256">
        <v>6.657607525008219E-2</v>
      </c>
      <c r="DM67" s="256">
        <v>6.8842273425568923E-2</v>
      </c>
      <c r="DN67" s="255">
        <v>74313.023269846963</v>
      </c>
      <c r="DO67" s="255">
        <v>1204.4030198400003</v>
      </c>
      <c r="DP67" s="292">
        <v>2</v>
      </c>
      <c r="DQ67" s="255">
        <v>847461.9225294597</v>
      </c>
      <c r="DR67" s="119">
        <v>921774.94579930662</v>
      </c>
      <c r="DS67" s="295">
        <v>802.93534656000031</v>
      </c>
      <c r="DT67" s="189">
        <v>2.4074887395085107E-2</v>
      </c>
      <c r="DU67" s="189">
        <v>2.4367027196583457E-2</v>
      </c>
      <c r="DV67" s="263">
        <v>40686.785561470497</v>
      </c>
      <c r="DW67" s="263">
        <v>1204.4030198400003</v>
      </c>
      <c r="DX67" s="296">
        <v>1</v>
      </c>
      <c r="DY67" s="263">
        <v>847461.9225294597</v>
      </c>
      <c r="DZ67" s="117">
        <v>888148.70809093025</v>
      </c>
      <c r="EA67" s="146">
        <v>802.93534656000031</v>
      </c>
      <c r="EB67" s="256">
        <v>-4.3461475502397449E-2</v>
      </c>
      <c r="EC67" s="256">
        <v>-4.2530560590408828E-2</v>
      </c>
      <c r="ED67" s="255">
        <v>78929.436911929923</v>
      </c>
      <c r="EE67" s="255">
        <v>1204.4030198400003</v>
      </c>
      <c r="EF67" s="292">
        <v>1</v>
      </c>
      <c r="EG67" s="255">
        <v>399078.7287882379</v>
      </c>
      <c r="EH67" s="119">
        <v>478008.16570016782</v>
      </c>
      <c r="EI67" s="295">
        <v>802.93534656000031</v>
      </c>
      <c r="EJ67" s="189">
        <v>1.5895629351241371E-2</v>
      </c>
      <c r="EK67" s="189">
        <v>1.6022636930247192E-2</v>
      </c>
      <c r="EL67" s="263">
        <v>65066.230706666371</v>
      </c>
      <c r="EM67" s="263">
        <v>1204.4030198400003</v>
      </c>
      <c r="EN67" s="296">
        <v>1</v>
      </c>
      <c r="EO67" s="263">
        <v>847461.9225294597</v>
      </c>
      <c r="EP67" s="117">
        <v>912528.15323612606</v>
      </c>
      <c r="EQ67" s="146">
        <v>802.93534656000031</v>
      </c>
      <c r="ER67" s="256">
        <v>8.5579030091092259E-2</v>
      </c>
      <c r="ES67" s="256">
        <v>8.9347649186202194E-2</v>
      </c>
      <c r="ET67" s="255">
        <v>46782.862563173221</v>
      </c>
      <c r="EU67" s="255">
        <v>1204.4030198400003</v>
      </c>
      <c r="EV67" s="292">
        <v>1</v>
      </c>
      <c r="EW67" s="255">
        <v>847461.9225294597</v>
      </c>
      <c r="EX67" s="119">
        <v>894244.78509263287</v>
      </c>
      <c r="EY67" s="295">
        <v>802.93534656000031</v>
      </c>
      <c r="EZ67" s="189">
        <v>7.053436452407047E-2</v>
      </c>
      <c r="FA67" s="189">
        <v>7.3081444730245249E-2</v>
      </c>
      <c r="FB67" s="263">
        <v>77739.311022948008</v>
      </c>
      <c r="FC67" s="263">
        <v>1204.4030198400003</v>
      </c>
      <c r="FD67" s="296">
        <v>1</v>
      </c>
      <c r="FE67" s="263">
        <v>847461.9225294597</v>
      </c>
      <c r="FF67" s="117">
        <v>925201.23355240771</v>
      </c>
      <c r="FG67" s="146">
        <v>802.93534656000031</v>
      </c>
      <c r="FH67" s="256">
        <v>-1.4959912440483603E-2</v>
      </c>
      <c r="FI67" s="256">
        <v>-1.4848568871874024E-2</v>
      </c>
      <c r="FJ67" s="255">
        <v>101430.19387338024</v>
      </c>
      <c r="FK67" s="255">
        <v>1204.4030198400003</v>
      </c>
      <c r="FL67" s="292">
        <v>2</v>
      </c>
      <c r="FM67" s="255">
        <v>847461.9225294597</v>
      </c>
      <c r="FN67" s="119">
        <v>948892.11640283989</v>
      </c>
      <c r="FO67" s="295">
        <v>802.93534656000031</v>
      </c>
      <c r="FP67" s="189">
        <v>-7.4611257601680239E-3</v>
      </c>
      <c r="FQ67" s="189">
        <v>-7.4333606572514199E-3</v>
      </c>
      <c r="FR67" s="263">
        <v>92397.384963810677</v>
      </c>
      <c r="FS67" s="263">
        <v>1204.4030198400003</v>
      </c>
      <c r="FT67" s="296">
        <v>1</v>
      </c>
      <c r="FU67" s="263">
        <v>112825.8276032482</v>
      </c>
      <c r="FV67" s="117">
        <v>205223.21256705886</v>
      </c>
      <c r="FW67" s="146">
        <v>802.93534656000031</v>
      </c>
      <c r="FX67" s="256">
        <v>-1.1716259889292865E-2</v>
      </c>
      <c r="FY67" s="256">
        <v>-1.1647891783052033E-2</v>
      </c>
      <c r="FZ67" s="255">
        <v>71821.255326371291</v>
      </c>
      <c r="GA67" s="255">
        <v>1204.4030198400003</v>
      </c>
      <c r="GB67" s="292">
        <v>2</v>
      </c>
      <c r="GC67" s="255">
        <v>323066.24101521389</v>
      </c>
      <c r="GD67" s="119">
        <v>394887.49634158518</v>
      </c>
      <c r="GE67" s="295">
        <v>802.93534656000031</v>
      </c>
      <c r="GF67" s="189">
        <v>5.3071799221612745E-2</v>
      </c>
      <c r="GG67" s="189">
        <v>5.4505355065045835E-2</v>
      </c>
      <c r="GH67" s="263">
        <v>47591.810202711546</v>
      </c>
      <c r="GI67" s="263">
        <v>1204.4030198400003</v>
      </c>
      <c r="GJ67" s="296">
        <v>2</v>
      </c>
      <c r="GK67" s="263">
        <v>847461.9225294597</v>
      </c>
      <c r="GL67" s="117">
        <v>895053.73273217119</v>
      </c>
      <c r="GM67" s="146">
        <v>802.93534656000031</v>
      </c>
      <c r="GN67" s="256">
        <v>-1.7665536987752695E-2</v>
      </c>
      <c r="GO67" s="256">
        <v>-1.751041616320903E-2</v>
      </c>
      <c r="GP67" s="255">
        <v>59866.084426047382</v>
      </c>
      <c r="GQ67" s="255">
        <v>1204.4030198400003</v>
      </c>
      <c r="GR67" s="292">
        <v>2</v>
      </c>
      <c r="GS67" s="255">
        <v>304849.1989163371</v>
      </c>
      <c r="GT67" s="119">
        <v>364715.2833423845</v>
      </c>
      <c r="GU67" s="295">
        <v>802.93534656000031</v>
      </c>
      <c r="GV67" s="189">
        <v>0.12510307233470144</v>
      </c>
      <c r="GW67" s="189">
        <v>0.13326525534288547</v>
      </c>
      <c r="GX67" s="263">
        <v>56299.469201273125</v>
      </c>
      <c r="GY67" s="263">
        <v>1204.4030198400003</v>
      </c>
      <c r="GZ67" s="296">
        <v>1</v>
      </c>
      <c r="HA67" s="263">
        <v>289789.53196804511</v>
      </c>
      <c r="HB67" s="117">
        <v>346089.00116931822</v>
      </c>
      <c r="HC67" s="146">
        <v>802.93534656000031</v>
      </c>
      <c r="HD67" s="256">
        <v>6.7840956401969452E-2</v>
      </c>
      <c r="HE67" s="256">
        <v>7.0195087265562783E-2</v>
      </c>
      <c r="HF67" s="255">
        <v>47678.153901754558</v>
      </c>
      <c r="HG67" s="255">
        <v>1204.4030198400003</v>
      </c>
      <c r="HH67" s="292">
        <v>2</v>
      </c>
      <c r="HI67" s="255">
        <v>245805.72879504185</v>
      </c>
      <c r="HJ67" s="119">
        <v>293483.88269679644</v>
      </c>
      <c r="HK67" s="295">
        <v>802.93534656000031</v>
      </c>
      <c r="HL67" s="189">
        <v>-6.3171478623487973E-2</v>
      </c>
      <c r="HM67" s="189">
        <v>-6.1217521241278994E-2</v>
      </c>
      <c r="HN67" s="263">
        <v>50950.080717443991</v>
      </c>
      <c r="HO67" s="263">
        <v>1204.4030198400003</v>
      </c>
      <c r="HP67" s="296">
        <v>2</v>
      </c>
      <c r="HQ67" s="263">
        <v>259085.13500561717</v>
      </c>
      <c r="HR67" s="117">
        <v>310035.21572306118</v>
      </c>
      <c r="HS67" s="146">
        <v>802.93534656000031</v>
      </c>
      <c r="HT67" s="256">
        <v>-3.58006972535087E-2</v>
      </c>
      <c r="HU67" s="256">
        <v>-3.5167431897216161E-2</v>
      </c>
      <c r="HV67" s="255">
        <v>52561.350471495076</v>
      </c>
      <c r="HW67" s="255">
        <v>1204.4030198400003</v>
      </c>
      <c r="HX67" s="292">
        <v>2</v>
      </c>
      <c r="HY67" s="255">
        <v>847461.9225294597</v>
      </c>
      <c r="HZ67" s="119">
        <v>900023.27300095477</v>
      </c>
      <c r="IA67" s="295">
        <v>802.93534656000031</v>
      </c>
      <c r="IB67" s="189">
        <v>2.2921158370174423E-2</v>
      </c>
      <c r="IC67" s="189">
        <v>2.3185866725723647E-2</v>
      </c>
      <c r="ID67" s="263">
        <v>50713.744088391824</v>
      </c>
      <c r="IE67" s="263">
        <v>1204.4030198400003</v>
      </c>
      <c r="IF67" s="296">
        <v>2</v>
      </c>
      <c r="IG67" s="263">
        <v>486988.72789822065</v>
      </c>
      <c r="IH67" s="117">
        <v>537702.47198661242</v>
      </c>
      <c r="II67" s="146">
        <v>802.93534656000031</v>
      </c>
      <c r="IJ67" s="256">
        <v>3.4941378937527849E-2</v>
      </c>
      <c r="IK67" s="256">
        <v>3.5559001451358263E-2</v>
      </c>
      <c r="IL67" s="255">
        <v>47391.981805571559</v>
      </c>
      <c r="IM67" s="255">
        <v>1204.4030198400003</v>
      </c>
      <c r="IN67" s="292">
        <v>2</v>
      </c>
      <c r="IO67" s="255">
        <v>275061.44976251345</v>
      </c>
      <c r="IP67" s="119">
        <v>322453.43156808498</v>
      </c>
      <c r="IQ67" s="295">
        <v>802.93534656000031</v>
      </c>
      <c r="IR67" s="189">
        <v>1.6469023176365786E-2</v>
      </c>
      <c r="IS67" s="189">
        <v>1.6605385092582026E-2</v>
      </c>
      <c r="IT67" s="263">
        <v>68939.422949561456</v>
      </c>
      <c r="IU67" s="263">
        <v>1204.4030198400003</v>
      </c>
      <c r="IV67" s="296">
        <v>2</v>
      </c>
      <c r="IW67" s="263">
        <v>847461.9225294597</v>
      </c>
      <c r="IX67" s="117">
        <v>916401.3454790212</v>
      </c>
      <c r="IY67" s="146">
        <v>802.93534656000031</v>
      </c>
      <c r="IZ67" s="256">
        <v>8.7593744491584927E-2</v>
      </c>
      <c r="JA67" s="256">
        <v>9.154458593908954E-2</v>
      </c>
      <c r="JB67" s="255">
        <v>154943.58297746084</v>
      </c>
      <c r="JC67" s="255">
        <v>1204.4030198400003</v>
      </c>
      <c r="JD67" s="292">
        <v>2</v>
      </c>
      <c r="JE67" s="255">
        <v>847461.9225294597</v>
      </c>
      <c r="JF67" s="119">
        <v>1002405.5055069205</v>
      </c>
      <c r="JG67" s="295">
        <v>802.93534656000031</v>
      </c>
      <c r="JH67" s="189">
        <v>3.319472269874392E-2</v>
      </c>
      <c r="JI67" s="189">
        <v>3.3751814587398066E-2</v>
      </c>
      <c r="JJ67" s="263">
        <v>48043.318627898036</v>
      </c>
      <c r="JK67" s="263">
        <v>1204.4030198400003</v>
      </c>
      <c r="JL67" s="296">
        <v>2</v>
      </c>
      <c r="JM67" s="263">
        <v>188945.1753789043</v>
      </c>
      <c r="JN67" s="117">
        <v>236988.49400680233</v>
      </c>
      <c r="JO67" s="146">
        <v>802.93534656000031</v>
      </c>
      <c r="JP67" s="256">
        <v>-2.2241853535182533E-2</v>
      </c>
      <c r="JQ67" s="256">
        <v>-2.1996327200033416E-2</v>
      </c>
      <c r="JR67" s="255">
        <v>56012.232632107145</v>
      </c>
      <c r="JS67" s="255">
        <v>1204.4030198400003</v>
      </c>
      <c r="JT67" s="292">
        <v>2</v>
      </c>
      <c r="JU67" s="255">
        <v>296992.10299179185</v>
      </c>
      <c r="JV67" s="119">
        <v>353004.33562389901</v>
      </c>
      <c r="JW67" s="295">
        <v>802.93534656000031</v>
      </c>
      <c r="JX67" s="189">
        <v>6.0404565182424264E-2</v>
      </c>
      <c r="JY67" s="189">
        <v>6.2266215550216719E-2</v>
      </c>
      <c r="JZ67" s="263">
        <v>62071.065839767223</v>
      </c>
      <c r="KA67" s="263">
        <v>1204.4030198400003</v>
      </c>
      <c r="KB67" s="296">
        <v>1</v>
      </c>
      <c r="KC67" s="263">
        <v>847461.9225294597</v>
      </c>
      <c r="KD67" s="117">
        <v>909532.98836922692</v>
      </c>
      <c r="KE67" s="146">
        <v>802.93534656000031</v>
      </c>
      <c r="KF67" s="256">
        <v>2.5217481984687446E-2</v>
      </c>
      <c r="KG67" s="256">
        <v>2.5538132341417885E-2</v>
      </c>
      <c r="KH67" s="255">
        <v>57992.272578193151</v>
      </c>
      <c r="KI67" s="255">
        <v>1204.4030198400003</v>
      </c>
      <c r="KJ67" s="292">
        <v>1</v>
      </c>
      <c r="KK67" s="255">
        <v>263107.01304563734</v>
      </c>
      <c r="KL67" s="119">
        <v>321099.28562383051</v>
      </c>
      <c r="KM67" s="295">
        <v>802.93534656000031</v>
      </c>
      <c r="KN67" s="189">
        <v>0.11176924591285559</v>
      </c>
      <c r="KO67" s="189">
        <v>0.11825478900761555</v>
      </c>
      <c r="KP67" s="263">
        <v>74920.330868293429</v>
      </c>
      <c r="KQ67" s="263">
        <v>1204.4030198400003</v>
      </c>
      <c r="KR67" s="296">
        <v>1</v>
      </c>
      <c r="KS67" s="263">
        <v>270271.32866680075</v>
      </c>
      <c r="KT67" s="117">
        <v>345191.65953509416</v>
      </c>
      <c r="KU67" s="146">
        <v>802.93534656000031</v>
      </c>
      <c r="KV67" s="256">
        <v>5.1270045619436266E-2</v>
      </c>
      <c r="KW67" s="256">
        <v>5.2607106844353879E-2</v>
      </c>
      <c r="KX67" s="255">
        <v>94027.91196062672</v>
      </c>
      <c r="KY67" s="255">
        <v>1204.4030198400003</v>
      </c>
      <c r="KZ67" s="292">
        <v>1</v>
      </c>
      <c r="LA67" s="255">
        <v>847461.9225294597</v>
      </c>
      <c r="LB67" s="119">
        <v>941489.83449008642</v>
      </c>
      <c r="LC67" s="295">
        <v>802.93534656000031</v>
      </c>
      <c r="LD67" s="189">
        <v>2.4038221950897217E-2</v>
      </c>
      <c r="LE67" s="189">
        <v>2.4329469013067762E-2</v>
      </c>
      <c r="LF67" s="263">
        <v>67617.018284845733</v>
      </c>
      <c r="LG67" s="263">
        <v>1204.4030198400003</v>
      </c>
      <c r="LH67" s="296">
        <v>2</v>
      </c>
      <c r="LI67" s="263">
        <v>847461.9225294597</v>
      </c>
      <c r="LJ67" s="117">
        <v>915078.94081430545</v>
      </c>
      <c r="LK67" s="146">
        <v>802.93534656000031</v>
      </c>
      <c r="LL67" s="256">
        <v>1.1696697734897019E-2</v>
      </c>
      <c r="LM67" s="256">
        <v>1.1765371595121366E-2</v>
      </c>
      <c r="LN67" s="255">
        <v>75161.552343350369</v>
      </c>
      <c r="LO67" s="255">
        <v>1204.4030198400003</v>
      </c>
      <c r="LP67" s="292">
        <v>2</v>
      </c>
      <c r="LQ67" s="255">
        <v>847461.9225294597</v>
      </c>
      <c r="LR67" s="119">
        <v>922623.47487281007</v>
      </c>
      <c r="LS67" s="295">
        <v>802.93534656000031</v>
      </c>
      <c r="LT67" s="189">
        <v>1.841251433795171E-2</v>
      </c>
      <c r="LU67" s="189">
        <v>1.8583069857258216E-2</v>
      </c>
      <c r="LV67" s="263">
        <v>89478.702099428876</v>
      </c>
      <c r="LW67" s="263">
        <v>1204.4030198400003</v>
      </c>
      <c r="LX67" s="296">
        <v>1</v>
      </c>
      <c r="LY67" s="263">
        <v>257243.27842015267</v>
      </c>
      <c r="LZ67" s="117">
        <v>346721.98051958153</v>
      </c>
      <c r="MA67" s="146">
        <v>802.93534656000031</v>
      </c>
      <c r="MB67" s="256">
        <v>-5.4772600336979074E-2</v>
      </c>
      <c r="MC67" s="256">
        <v>-5.3299597169301549E-2</v>
      </c>
      <c r="MD67" s="255">
        <v>39593.155950767221</v>
      </c>
      <c r="ME67" s="255">
        <v>1204.4030198400003</v>
      </c>
      <c r="MF67" s="292">
        <v>2</v>
      </c>
      <c r="MG67" s="255">
        <v>847461.9225294597</v>
      </c>
      <c r="MH67" s="119">
        <v>887055.07848022692</v>
      </c>
      <c r="MI67" s="295">
        <v>802.93534656000031</v>
      </c>
      <c r="MJ67" s="189">
        <v>-2.5873718458185192E-2</v>
      </c>
      <c r="MK67" s="189">
        <v>-2.5541862084689226E-2</v>
      </c>
      <c r="ML67" s="263">
        <v>75986.624719118307</v>
      </c>
      <c r="MM67" s="263">
        <v>1204.4030198400003</v>
      </c>
      <c r="MN67" s="296">
        <v>1</v>
      </c>
      <c r="MO67" s="263">
        <v>847461.9225294597</v>
      </c>
      <c r="MP67" s="117">
        <v>923448.54724857805</v>
      </c>
      <c r="MQ67" s="146">
        <v>802.93534656000031</v>
      </c>
      <c r="MR67" s="256">
        <v>-1.1704037817363441E-2</v>
      </c>
      <c r="MS67" s="256">
        <v>-1.1635811998674028E-2</v>
      </c>
      <c r="MT67" s="255">
        <v>51505.97966589038</v>
      </c>
      <c r="MU67" s="255">
        <v>1204.4030198400003</v>
      </c>
      <c r="MV67" s="292">
        <v>2</v>
      </c>
      <c r="MW67" s="255">
        <v>619974.18354722671</v>
      </c>
      <c r="MX67" s="119">
        <v>671480.16321311705</v>
      </c>
      <c r="MY67" s="295">
        <v>802.93534656000031</v>
      </c>
      <c r="MZ67" s="189">
        <v>-4.6552466408862382E-2</v>
      </c>
      <c r="NA67" s="189">
        <v>-4.5485520690746628E-2</v>
      </c>
      <c r="NB67" s="263">
        <v>59189.940260067633</v>
      </c>
      <c r="NC67" s="263">
        <v>1204.4030198400003</v>
      </c>
      <c r="ND67" s="296">
        <v>1</v>
      </c>
      <c r="NE67" s="263">
        <v>847461.9225294597</v>
      </c>
      <c r="NF67" s="117">
        <v>906651.86278952728</v>
      </c>
      <c r="NG67" s="146">
        <v>802.93534656000031</v>
      </c>
      <c r="NH67" s="256">
        <v>7.1763550559685524E-3</v>
      </c>
      <c r="NI67" s="256">
        <v>7.202166799716192E-3</v>
      </c>
      <c r="NJ67" s="255">
        <v>61756.010720728802</v>
      </c>
      <c r="NK67" s="255">
        <v>1204.4030198400003</v>
      </c>
      <c r="NL67" s="292">
        <v>1</v>
      </c>
      <c r="NM67" s="255">
        <v>84101.243493084752</v>
      </c>
      <c r="NN67" s="119">
        <v>145857.25421381355</v>
      </c>
      <c r="NO67" s="295">
        <v>802.93534656000031</v>
      </c>
      <c r="NP67" s="189">
        <v>7.5452463974359368E-2</v>
      </c>
      <c r="NQ67" s="189">
        <v>7.8371964982270281E-2</v>
      </c>
      <c r="NR67" s="263">
        <v>60550.393351045204</v>
      </c>
      <c r="NS67" s="263">
        <v>1204.4030198400003</v>
      </c>
      <c r="NT67" s="296">
        <v>2</v>
      </c>
      <c r="NU67" s="263">
        <v>847461.9225294597</v>
      </c>
      <c r="NV67" s="117">
        <v>908012.3158805049</v>
      </c>
      <c r="NW67" s="146">
        <v>802.93534656000031</v>
      </c>
      <c r="NX67" s="256">
        <v>1.9113148985392039E-2</v>
      </c>
      <c r="NY67" s="256">
        <v>1.9296974511260112E-2</v>
      </c>
      <c r="NZ67" s="255">
        <v>56336.959395504964</v>
      </c>
      <c r="OA67" s="255">
        <v>1204.4030198400003</v>
      </c>
      <c r="OB67" s="292">
        <v>2</v>
      </c>
      <c r="OC67" s="255">
        <v>847461.9225294597</v>
      </c>
      <c r="OD67" s="119">
        <v>903798.88192496472</v>
      </c>
      <c r="OE67" s="295">
        <v>802.93534656000031</v>
      </c>
      <c r="OF67" s="189">
        <v>-8.6751868707405019E-3</v>
      </c>
      <c r="OG67" s="189">
        <v>-8.6376660156554097E-3</v>
      </c>
      <c r="OH67" s="263">
        <v>68064.339682199759</v>
      </c>
      <c r="OI67" s="263">
        <v>1204.4030198400003</v>
      </c>
      <c r="OJ67" s="296">
        <v>2</v>
      </c>
      <c r="OK67" s="263">
        <v>847461.9225294597</v>
      </c>
      <c r="OL67" s="117">
        <v>915526.26221165946</v>
      </c>
      <c r="OM67" s="146">
        <v>802.93534656000031</v>
      </c>
      <c r="ON67" s="256">
        <v>6.9413770235329728E-3</v>
      </c>
      <c r="OO67" s="256">
        <v>6.9655242202895096E-3</v>
      </c>
      <c r="OP67" s="255">
        <v>56731.510116589714</v>
      </c>
      <c r="OQ67" s="255">
        <v>1204.4030198400003</v>
      </c>
      <c r="OR67" s="292">
        <v>1</v>
      </c>
      <c r="OS67" s="255">
        <v>283379.26939796098</v>
      </c>
      <c r="OT67" s="119">
        <v>340110.7795145507</v>
      </c>
      <c r="OU67" s="295">
        <v>802.93534656000031</v>
      </c>
      <c r="OV67" s="189">
        <v>8.0903155645903946E-2</v>
      </c>
      <c r="OW67" s="189">
        <v>8.4265886452582262E-2</v>
      </c>
      <c r="OX67" s="263">
        <v>55964.186172581372</v>
      </c>
      <c r="OY67" s="263">
        <v>1204.4030198400003</v>
      </c>
      <c r="OZ67" s="296">
        <v>1</v>
      </c>
      <c r="PA67" s="263">
        <v>847461.9225294597</v>
      </c>
      <c r="PB67" s="117">
        <v>903426.10870204109</v>
      </c>
      <c r="PC67" s="146">
        <v>802.93534656000031</v>
      </c>
      <c r="PD67" s="256">
        <v>7.3134852074890636E-2</v>
      </c>
      <c r="PE67" s="256">
        <v>7.5875611191193348E-2</v>
      </c>
      <c r="PF67" s="255">
        <v>78141.853061345333</v>
      </c>
      <c r="PG67" s="255">
        <v>1204.4030198400003</v>
      </c>
      <c r="PH67" s="292">
        <v>1</v>
      </c>
      <c r="PI67" s="255">
        <v>323066.24101521389</v>
      </c>
      <c r="PJ67" s="119">
        <v>401208.09407655924</v>
      </c>
      <c r="PK67" s="295">
        <v>802.93534656000031</v>
      </c>
      <c r="PL67" s="189">
        <v>-4.9007310641664796E-2</v>
      </c>
      <c r="PM67" s="189">
        <v>-4.782583133108953E-2</v>
      </c>
      <c r="PN67" s="263">
        <v>62773.734748104413</v>
      </c>
      <c r="PO67" s="263">
        <v>1204.4030198400003</v>
      </c>
      <c r="PP67" s="296">
        <v>2</v>
      </c>
      <c r="PQ67" s="263">
        <v>126473.94023006744</v>
      </c>
      <c r="PR67" s="117">
        <v>189247.67497817185</v>
      </c>
      <c r="PS67" s="146">
        <v>802.93534656000031</v>
      </c>
      <c r="PT67" s="256">
        <v>0.1245254404913286</v>
      </c>
      <c r="PU67" s="256">
        <v>0.13261083426983289</v>
      </c>
      <c r="PV67" s="255">
        <v>72627.195342187391</v>
      </c>
      <c r="PW67" s="255">
        <v>1204.4030198400003</v>
      </c>
      <c r="PX67" s="292">
        <v>2</v>
      </c>
      <c r="PY67" s="255">
        <v>286491.04734460381</v>
      </c>
      <c r="PZ67" s="119">
        <v>359118.24268679123</v>
      </c>
      <c r="QA67" s="295">
        <v>802.93534656000031</v>
      </c>
      <c r="QB67" s="189">
        <v>-9.4486658113122943E-2</v>
      </c>
      <c r="QC67" s="189">
        <v>-9.016012647427929E-2</v>
      </c>
      <c r="QD67" s="263">
        <v>52770.03497479012</v>
      </c>
      <c r="QE67" s="263">
        <v>1204.4030198400003</v>
      </c>
      <c r="QF67" s="296">
        <v>1</v>
      </c>
      <c r="QG67" s="263">
        <v>399078.7287882379</v>
      </c>
      <c r="QH67" s="117">
        <v>451848.76376302802</v>
      </c>
      <c r="QI67" s="146">
        <v>802.93534656000031</v>
      </c>
      <c r="QJ67" s="256">
        <v>3.5720259917760372E-2</v>
      </c>
      <c r="QK67" s="256">
        <v>3.6365892856889737E-2</v>
      </c>
      <c r="QL67" s="255">
        <v>69167.438928283605</v>
      </c>
      <c r="QM67" s="255">
        <v>1204.4030198400003</v>
      </c>
      <c r="QN67" s="292">
        <v>1</v>
      </c>
      <c r="QO67" s="255">
        <v>847461.9225294597</v>
      </c>
      <c r="QP67" s="119">
        <v>916629.36145774333</v>
      </c>
      <c r="QQ67" s="295">
        <v>802.93534656000031</v>
      </c>
      <c r="QR67" s="189">
        <v>1.787030727560808E-2</v>
      </c>
      <c r="QS67" s="189">
        <v>1.8030936621994398E-2</v>
      </c>
      <c r="QT67" s="263">
        <v>67724.093682265491</v>
      </c>
      <c r="QU67" s="263">
        <v>1204.4030198400003</v>
      </c>
      <c r="QV67" s="296">
        <v>2</v>
      </c>
      <c r="QW67" s="263">
        <v>847461.9225294597</v>
      </c>
      <c r="QX67" s="117">
        <v>915186.01621172519</v>
      </c>
      <c r="QY67" s="146">
        <v>802.93534656000031</v>
      </c>
      <c r="QZ67" s="256">
        <v>8.6684105882028892E-2</v>
      </c>
      <c r="RA67" s="256">
        <v>9.0552126297905211E-2</v>
      </c>
      <c r="RB67" s="255">
        <v>48259.247601775744</v>
      </c>
      <c r="RC67" s="255">
        <v>1204.4030198400003</v>
      </c>
      <c r="RD67" s="292">
        <v>1</v>
      </c>
      <c r="RE67" s="255">
        <v>246961.33240299969</v>
      </c>
      <c r="RF67" s="119">
        <v>295220.58000477543</v>
      </c>
      <c r="RG67" s="295">
        <v>802.93534656000031</v>
      </c>
      <c r="RH67" s="189">
        <v>3.0954687665988825E-2</v>
      </c>
      <c r="RI67" s="189">
        <v>3.143876592975392E-2</v>
      </c>
      <c r="RJ67" s="263">
        <v>75618.585739967908</v>
      </c>
      <c r="RK67" s="263">
        <v>1204.4030198400003</v>
      </c>
      <c r="RL67" s="296">
        <v>2</v>
      </c>
      <c r="RM67" s="263">
        <v>252319.97375801156</v>
      </c>
      <c r="RN67" s="117">
        <v>327938.55949797947</v>
      </c>
      <c r="RO67" s="146">
        <v>802.93534656000031</v>
      </c>
      <c r="RP67" s="256">
        <v>-8.8213932482789567E-2</v>
      </c>
      <c r="RQ67" s="256">
        <v>-8.4435013320304564E-2</v>
      </c>
      <c r="RR67" s="255">
        <v>59170.771352747484</v>
      </c>
      <c r="RS67" s="255">
        <v>1204.4030198400003</v>
      </c>
      <c r="RT67" s="292">
        <v>2</v>
      </c>
      <c r="RU67" s="255">
        <v>847461.9225294597</v>
      </c>
      <c r="RV67" s="119">
        <v>906632.69388220715</v>
      </c>
      <c r="RW67" s="295">
        <v>802.93534656000031</v>
      </c>
      <c r="RX67" s="189">
        <v>-4.9464820523229251E-2</v>
      </c>
      <c r="RY67" s="189">
        <v>-4.826136078511456E-2</v>
      </c>
      <c r="RZ67" s="263">
        <v>65809.396170633991</v>
      </c>
      <c r="SA67" s="263">
        <v>1204.4030198400003</v>
      </c>
      <c r="SB67" s="296">
        <v>1</v>
      </c>
      <c r="SC67" s="263">
        <v>847461.9225294597</v>
      </c>
      <c r="SD67" s="117">
        <v>913271.31870009366</v>
      </c>
      <c r="SE67" s="146">
        <v>802.93534656000031</v>
      </c>
      <c r="SF67" s="256">
        <v>2.0698764689084121E-3</v>
      </c>
      <c r="SG67" s="256">
        <v>2.0720201419976991E-3</v>
      </c>
      <c r="SH67" s="255">
        <v>62453.128222284831</v>
      </c>
      <c r="SI67" s="255">
        <v>1204.4030198400003</v>
      </c>
      <c r="SJ67" s="292">
        <v>1</v>
      </c>
      <c r="SK67" s="255">
        <v>123799.16162943051</v>
      </c>
      <c r="SL67" s="119">
        <v>186252.28985171535</v>
      </c>
      <c r="SM67" s="295">
        <v>802.93534656000031</v>
      </c>
      <c r="SN67" s="189">
        <v>3.7265815265292955E-2</v>
      </c>
      <c r="SO67" s="189">
        <v>3.796889214756205E-2</v>
      </c>
      <c r="SP67" s="263">
        <v>49297.405031365088</v>
      </c>
      <c r="SQ67" s="263">
        <v>1204.4030198400003</v>
      </c>
      <c r="SR67" s="296">
        <v>1</v>
      </c>
      <c r="SS67" s="263">
        <v>286491.04734460381</v>
      </c>
      <c r="ST67" s="117">
        <v>335788.45237596892</v>
      </c>
      <c r="SU67" s="146">
        <v>802.93534656000031</v>
      </c>
      <c r="SV67" s="256">
        <v>4.1334702354788901E-2</v>
      </c>
      <c r="SW67" s="256">
        <v>4.2200874262146915E-2</v>
      </c>
      <c r="SX67" s="255">
        <v>41418.865347283085</v>
      </c>
      <c r="SY67" s="255">
        <v>1204.4030198400003</v>
      </c>
      <c r="SZ67" s="292">
        <v>2</v>
      </c>
      <c r="TA67" s="255">
        <v>847461.9225294597</v>
      </c>
      <c r="TB67" s="119">
        <v>888880.78787674278</v>
      </c>
      <c r="TC67" s="295">
        <v>802.93534656000031</v>
      </c>
      <c r="TD67" s="189">
        <v>5.7803545194658482E-2</v>
      </c>
      <c r="TE67" s="189">
        <v>5.9506830055328974E-2</v>
      </c>
      <c r="TF67" s="263">
        <v>68476.244665872553</v>
      </c>
      <c r="TG67" s="263">
        <v>1204.4030198400003</v>
      </c>
      <c r="TH67" s="296">
        <v>1</v>
      </c>
      <c r="TI67" s="263">
        <v>847461.9225294597</v>
      </c>
      <c r="TJ67" s="117">
        <v>915938.16719533224</v>
      </c>
      <c r="TK67" s="146">
        <v>802.93534656000031</v>
      </c>
      <c r="TL67" s="256">
        <v>8.0234596150381324E-2</v>
      </c>
      <c r="TM67" s="256">
        <v>8.3541232462667647E-2</v>
      </c>
      <c r="TN67" s="255">
        <v>86132.066566949987</v>
      </c>
      <c r="TO67" s="255">
        <v>1204.4030198400003</v>
      </c>
      <c r="TP67" s="292">
        <v>2</v>
      </c>
      <c r="TQ67" s="255">
        <v>847461.9225294597</v>
      </c>
      <c r="TR67" s="119">
        <v>933593.98909640964</v>
      </c>
      <c r="TS67" s="295">
        <v>802.93534656000031</v>
      </c>
      <c r="TT67" s="189">
        <v>0.10551399641882411</v>
      </c>
      <c r="TU67" s="189">
        <v>0.11128165837752491</v>
      </c>
      <c r="TV67" s="263">
        <v>95476.999792575065</v>
      </c>
      <c r="TW67" s="263">
        <v>1204.4030198400003</v>
      </c>
      <c r="TX67" s="296">
        <v>2</v>
      </c>
      <c r="TY67" s="263">
        <v>847461.9225294597</v>
      </c>
      <c r="TZ67" s="117">
        <v>942938.92232203472</v>
      </c>
      <c r="UA67" s="146">
        <v>802.93534656000031</v>
      </c>
      <c r="UB67" s="256">
        <v>-3.2503921470897472E-2</v>
      </c>
      <c r="UC67" s="256">
        <v>-3.1981346233115993E-2</v>
      </c>
      <c r="UD67" s="255">
        <v>43966.749250291374</v>
      </c>
      <c r="UE67" s="255">
        <v>1204.4030198400003</v>
      </c>
      <c r="UF67" s="292">
        <v>2</v>
      </c>
      <c r="UG67" s="255">
        <v>390699.41781816882</v>
      </c>
      <c r="UH67" s="119">
        <v>434666.1670684602</v>
      </c>
      <c r="UI67" s="295">
        <v>802.93534656000031</v>
      </c>
      <c r="UJ67" s="189">
        <v>3.426459685728532E-2</v>
      </c>
      <c r="UK67" s="189">
        <v>3.4858390783256921E-2</v>
      </c>
      <c r="UL67" s="263">
        <v>59948.007433511775</v>
      </c>
      <c r="UM67" s="263">
        <v>1204.4030198400003</v>
      </c>
      <c r="UN67" s="296">
        <v>1</v>
      </c>
      <c r="UO67" s="263">
        <v>259085.13500561717</v>
      </c>
      <c r="UP67" s="117">
        <v>319033.14243912895</v>
      </c>
      <c r="UQ67" s="146">
        <v>802.93534656000031</v>
      </c>
      <c r="UR67" s="256">
        <v>-6.6020319230152271E-3</v>
      </c>
      <c r="US67" s="256">
        <v>-6.5802863914734555E-3</v>
      </c>
      <c r="UT67" s="255">
        <v>69592.314039917954</v>
      </c>
      <c r="UU67" s="255">
        <v>1204.4030198400003</v>
      </c>
      <c r="UV67" s="292">
        <v>1</v>
      </c>
      <c r="UW67" s="255">
        <v>847461.9225294597</v>
      </c>
      <c r="UX67" s="119">
        <v>917054.23656937759</v>
      </c>
      <c r="UY67" s="295">
        <v>802.93534656000031</v>
      </c>
      <c r="UZ67" s="189">
        <v>4.2221178188647495E-3</v>
      </c>
      <c r="VA67" s="189">
        <v>4.2310435156631687E-3</v>
      </c>
      <c r="VB67" s="263">
        <v>57743.522776903141</v>
      </c>
      <c r="VC67" s="263">
        <v>1204.4030198400003</v>
      </c>
      <c r="VD67" s="296">
        <v>1</v>
      </c>
      <c r="VE67" s="263">
        <v>257243.27842015267</v>
      </c>
      <c r="VF67" s="117">
        <v>314986.80119705579</v>
      </c>
      <c r="VG67" s="146">
        <v>802.93534656000031</v>
      </c>
      <c r="VH67" s="256">
        <v>-2.2929829363066017E-2</v>
      </c>
      <c r="VI67" s="256">
        <v>-2.2668938689748286E-2</v>
      </c>
      <c r="VJ67" s="255">
        <v>64184.340817509968</v>
      </c>
      <c r="VK67" s="255">
        <v>1204.4030198400003</v>
      </c>
      <c r="VL67" s="292">
        <v>1</v>
      </c>
      <c r="VM67" s="255">
        <v>847461.9225294597</v>
      </c>
      <c r="VN67" s="119">
        <v>911646.26334696962</v>
      </c>
      <c r="VO67" s="295">
        <v>802.93534656000031</v>
      </c>
      <c r="VP67" s="189">
        <v>-7.402507751499339E-2</v>
      </c>
      <c r="VQ67" s="189">
        <v>-7.1351594645029159E-2</v>
      </c>
      <c r="VR67" s="263">
        <v>49735.056548588065</v>
      </c>
      <c r="VS67" s="263">
        <v>1204.4030198400003</v>
      </c>
      <c r="VT67" s="296">
        <v>1</v>
      </c>
      <c r="VU67" s="263">
        <v>242596.86153193357</v>
      </c>
      <c r="VV67" s="117">
        <v>292331.91808052163</v>
      </c>
      <c r="VW67" s="146">
        <v>802.93534656000031</v>
      </c>
      <c r="VX67" s="256">
        <v>6.9378526596717727E-2</v>
      </c>
      <c r="VY67" s="256">
        <v>7.1841853018848711E-2</v>
      </c>
      <c r="VZ67" s="255">
        <v>79980.329183738839</v>
      </c>
      <c r="WA67" s="255">
        <v>1204.4030198400003</v>
      </c>
      <c r="WB67" s="292">
        <v>2</v>
      </c>
      <c r="WC67" s="255">
        <v>359737.46713508281</v>
      </c>
      <c r="WD67" s="119">
        <v>439717.79631882167</v>
      </c>
      <c r="WE67" s="295">
        <v>802.93534656000031</v>
      </c>
      <c r="WF67" s="189">
        <v>-8.4175499455407851E-2</v>
      </c>
      <c r="WG67" s="189">
        <v>-8.0730089431164886E-2</v>
      </c>
      <c r="WH67" s="263">
        <v>47677.409704293437</v>
      </c>
      <c r="WI67" s="263">
        <v>1204.4030198400003</v>
      </c>
      <c r="WJ67" s="296">
        <v>2</v>
      </c>
      <c r="WK67" s="263">
        <v>847461.9225294597</v>
      </c>
      <c r="WL67" s="117">
        <v>895139.33223375317</v>
      </c>
      <c r="WM67" s="146">
        <v>802.93534656000031</v>
      </c>
      <c r="WN67" s="256">
        <v>1.5818481216144719E-2</v>
      </c>
      <c r="WO67" s="256">
        <v>1.5944255702113663E-2</v>
      </c>
      <c r="WP67" s="255">
        <v>32722.19416253594</v>
      </c>
      <c r="WQ67" s="255">
        <v>1204.4030198400003</v>
      </c>
      <c r="WR67" s="292">
        <v>1</v>
      </c>
      <c r="WS67" s="255">
        <v>242596.86153193357</v>
      </c>
      <c r="WT67" s="119">
        <v>275319.05569446948</v>
      </c>
      <c r="WU67" s="295">
        <v>802.93534656000031</v>
      </c>
      <c r="WV67" s="189">
        <v>4.3279258228577797E-2</v>
      </c>
      <c r="WW67" s="189">
        <v>4.4229463807494263E-2</v>
      </c>
      <c r="WX67" s="263">
        <v>54136.463309446313</v>
      </c>
      <c r="WY67" s="263">
        <v>1204.4030198400003</v>
      </c>
      <c r="WZ67" s="296">
        <v>1</v>
      </c>
      <c r="XA67" s="263">
        <v>100319.7929721675</v>
      </c>
      <c r="XB67" s="117">
        <v>154456.25628161381</v>
      </c>
      <c r="XC67" s="146">
        <v>802.93534656000031</v>
      </c>
      <c r="XD67" s="256">
        <v>3.4229622561425567E-2</v>
      </c>
      <c r="XE67" s="256">
        <v>3.4822197972637303E-2</v>
      </c>
      <c r="XF67" s="255">
        <v>68993.508584484371</v>
      </c>
      <c r="XG67" s="255">
        <v>1204.4030198400003</v>
      </c>
      <c r="XH67" s="292">
        <v>2</v>
      </c>
      <c r="XI67" s="255">
        <v>847461.9225294597</v>
      </c>
      <c r="XJ67" s="119">
        <v>916455.43111394404</v>
      </c>
      <c r="XK67" s="295">
        <v>802.93534656000031</v>
      </c>
      <c r="XL67" s="189">
        <v>-4.107816378272889E-2</v>
      </c>
      <c r="XM67" s="189">
        <v>-4.0245890995772582E-2</v>
      </c>
      <c r="XN67" s="263">
        <v>72320.604024537621</v>
      </c>
      <c r="XO67" s="263">
        <v>1204.4030198400003</v>
      </c>
      <c r="XP67" s="296">
        <v>1</v>
      </c>
      <c r="XQ67" s="263">
        <v>259085.13500561717</v>
      </c>
      <c r="XR67" s="117">
        <v>331405.73903015477</v>
      </c>
      <c r="XS67" s="146">
        <v>802.93534656000031</v>
      </c>
      <c r="XT67" s="256">
        <v>5.818045252760224E-2</v>
      </c>
      <c r="XU67" s="256">
        <v>5.9906241214649825E-2</v>
      </c>
      <c r="XV67" s="255">
        <v>67739.623523826303</v>
      </c>
      <c r="XW67" s="255">
        <v>1204.4030198400003</v>
      </c>
      <c r="XX67" s="292">
        <v>2</v>
      </c>
      <c r="XY67" s="255">
        <v>847461.9225294597</v>
      </c>
      <c r="XZ67" s="119">
        <v>915201.54605328594</v>
      </c>
      <c r="YA67" s="295">
        <v>802.93534656000031</v>
      </c>
      <c r="YB67" s="189">
        <v>-1.591306427922811E-2</v>
      </c>
      <c r="YC67" s="189">
        <v>-1.578712040777841E-2</v>
      </c>
      <c r="YD67" s="263">
        <v>52150.76893812351</v>
      </c>
      <c r="YE67" s="263">
        <v>1204.4030198400003</v>
      </c>
      <c r="YF67" s="296">
        <v>2</v>
      </c>
      <c r="YG67" s="263">
        <v>283379.26939796098</v>
      </c>
      <c r="YH67" s="117">
        <v>335530.03833608446</v>
      </c>
      <c r="YI67" s="146">
        <v>802.93534656000031</v>
      </c>
      <c r="YJ67" s="256">
        <v>2.0746047529680022E-2</v>
      </c>
      <c r="YK67" s="256">
        <v>2.0962742702236081E-2</v>
      </c>
      <c r="YL67" s="255">
        <v>54705.908575660702</v>
      </c>
      <c r="YM67" s="255">
        <v>1204.4030198400003</v>
      </c>
      <c r="YN67" s="292">
        <v>1</v>
      </c>
      <c r="YO67" s="255">
        <v>847461.9225294597</v>
      </c>
      <c r="YP67" s="119">
        <v>902167.83110512036</v>
      </c>
      <c r="YQ67" s="295">
        <v>802.93534656000031</v>
      </c>
      <c r="YR67" s="189">
        <v>9.2252670694722066E-2</v>
      </c>
      <c r="YS67" s="189">
        <v>9.6641876342353328E-2</v>
      </c>
      <c r="YT67" s="263">
        <v>68604.521904012334</v>
      </c>
      <c r="YU67" s="263">
        <v>1204.4030198400003</v>
      </c>
      <c r="YV67" s="296">
        <v>2</v>
      </c>
      <c r="YW67" s="263">
        <v>847461.9225294597</v>
      </c>
      <c r="YX67" s="117">
        <v>916066.444433472</v>
      </c>
      <c r="YY67" s="146">
        <v>802.93534656000031</v>
      </c>
      <c r="YZ67" s="256">
        <v>5.8159579543703134E-2</v>
      </c>
      <c r="ZA67" s="256">
        <v>5.9884118039631451E-2</v>
      </c>
      <c r="ZB67" s="255">
        <v>56026.496047032771</v>
      </c>
      <c r="ZC67" s="255">
        <v>1204.4030198400003</v>
      </c>
      <c r="ZD67" s="292">
        <v>2</v>
      </c>
      <c r="ZE67" s="255">
        <v>847461.9225294597</v>
      </c>
      <c r="ZF67" s="119">
        <v>903488.41857649246</v>
      </c>
      <c r="ZG67" s="295">
        <v>802.93534656000031</v>
      </c>
      <c r="ZH67" s="189">
        <v>3.9754764699449399E-2</v>
      </c>
      <c r="ZI67" s="189">
        <v>4.0555561944168206E-2</v>
      </c>
      <c r="ZJ67" s="263">
        <v>74122.851042129158</v>
      </c>
      <c r="ZK67" s="263">
        <v>1204.4030198400003</v>
      </c>
      <c r="ZL67" s="296">
        <v>1</v>
      </c>
      <c r="ZM67" s="263">
        <v>339803.32833902579</v>
      </c>
      <c r="ZN67" s="117">
        <v>413926.17938115494</v>
      </c>
      <c r="ZO67" s="146">
        <v>802.93534656000031</v>
      </c>
      <c r="ZP67" s="256">
        <v>-1.8049225970525051E-2</v>
      </c>
      <c r="ZQ67" s="256">
        <v>-1.7887314281764155E-2</v>
      </c>
      <c r="ZR67" s="255">
        <v>52716.095679726241</v>
      </c>
      <c r="ZS67" s="255">
        <v>1204.4030198400003</v>
      </c>
      <c r="ZT67" s="292">
        <v>1</v>
      </c>
      <c r="ZU67" s="255">
        <v>847461.9225294597</v>
      </c>
      <c r="ZV67" s="119">
        <v>900178.01820918592</v>
      </c>
      <c r="ZW67" s="295">
        <v>802.93534656000031</v>
      </c>
      <c r="ZX67" s="189">
        <v>-4.9763559368637897E-2</v>
      </c>
      <c r="ZY67" s="189">
        <v>-4.8545639622644354E-2</v>
      </c>
      <c r="ZZ67" s="263">
        <v>67898.356213690917</v>
      </c>
      <c r="AAA67" s="263">
        <v>1204.4030198400003</v>
      </c>
      <c r="AAB67" s="296">
        <v>1</v>
      </c>
      <c r="AAC67" s="263">
        <v>296992.10299179185</v>
      </c>
      <c r="AAD67" s="117">
        <v>364890.45920548274</v>
      </c>
      <c r="AAE67" s="146">
        <v>802.93534656000031</v>
      </c>
      <c r="AAF67" s="256">
        <v>3.7941155047686581E-2</v>
      </c>
      <c r="AAG67" s="256">
        <v>3.8670110587019302E-2</v>
      </c>
      <c r="AAH67" s="255">
        <v>94571.353246552404</v>
      </c>
      <c r="AAI67" s="255">
        <v>1204.4030198400003</v>
      </c>
      <c r="AAJ67" s="292">
        <v>1</v>
      </c>
      <c r="AAK67" s="255">
        <v>847461.9225294597</v>
      </c>
      <c r="AAL67" s="119">
        <v>942033.2757760121</v>
      </c>
      <c r="AAM67" s="295">
        <v>802.93534656000031</v>
      </c>
      <c r="AAN67" s="189">
        <v>-5.071973224168623E-2</v>
      </c>
      <c r="AAO67" s="189">
        <v>-4.9454959669120058E-2</v>
      </c>
      <c r="AAP67" s="263">
        <v>47169.668763535672</v>
      </c>
      <c r="AAQ67" s="263">
        <v>1204.4030198400003</v>
      </c>
      <c r="AAR67" s="296">
        <v>2</v>
      </c>
      <c r="AAS67" s="263">
        <v>847461.9225294597</v>
      </c>
      <c r="AAT67" s="117">
        <v>894631.59129299538</v>
      </c>
      <c r="AAU67" s="146">
        <v>802.93534656000031</v>
      </c>
      <c r="AAV67" s="256">
        <v>-5.3163902559992954E-2</v>
      </c>
      <c r="AAW67" s="256">
        <v>-5.1775416691626108E-2</v>
      </c>
      <c r="AAX67" s="255">
        <v>50691.21396951389</v>
      </c>
      <c r="AAY67" s="255">
        <v>1204.4030198400003</v>
      </c>
      <c r="AAZ67" s="292">
        <v>2</v>
      </c>
      <c r="ABA67" s="255">
        <v>847461.9225294597</v>
      </c>
      <c r="ABB67" s="119">
        <v>898153.13649897359</v>
      </c>
      <c r="ABC67" s="295">
        <v>802.93534656000031</v>
      </c>
      <c r="ABD67" s="189">
        <v>6.0341164681479875E-2</v>
      </c>
      <c r="ABE67" s="189">
        <v>6.2198869474924479E-2</v>
      </c>
      <c r="ABF67" s="263">
        <v>56635.007260301085</v>
      </c>
      <c r="ABG67" s="263">
        <v>1204.4030198400003</v>
      </c>
      <c r="ABH67" s="296">
        <v>2</v>
      </c>
      <c r="ABI67" s="263">
        <v>847461.9225294597</v>
      </c>
      <c r="ABJ67" s="117">
        <v>904096.92978976073</v>
      </c>
      <c r="ABK67" s="146">
        <v>802.93534656000031</v>
      </c>
      <c r="ABL67" s="256">
        <v>-2.509173413380646E-2</v>
      </c>
      <c r="ABM67" s="256">
        <v>-2.4779553078075334E-2</v>
      </c>
      <c r="ABN67" s="255">
        <v>54651.567354447579</v>
      </c>
      <c r="ABO67" s="255">
        <v>1204.4030198400003</v>
      </c>
      <c r="ABP67" s="292">
        <v>1</v>
      </c>
      <c r="ABQ67" s="255">
        <v>847461.9225294597</v>
      </c>
      <c r="ABR67" s="119">
        <v>902113.48988390726</v>
      </c>
      <c r="ABS67" s="295">
        <v>802.93534656000031</v>
      </c>
      <c r="ABT67" s="189">
        <v>4.2207172126647138E-2</v>
      </c>
      <c r="ABU67" s="189">
        <v>4.3110559800006998E-2</v>
      </c>
      <c r="ABV67" s="263">
        <v>110154.71272177465</v>
      </c>
      <c r="ABW67" s="263">
        <v>1204.4030198400003</v>
      </c>
      <c r="ABX67" s="296">
        <v>3</v>
      </c>
      <c r="ABY67" s="263">
        <v>88320.173794322793</v>
      </c>
      <c r="ABZ67" s="117">
        <v>198474.88651609744</v>
      </c>
      <c r="ACA67" s="146">
        <v>802.93534656000031</v>
      </c>
      <c r="ACB67" s="256">
        <v>-5.9277062864448969E-2</v>
      </c>
      <c r="ACC67" s="256">
        <v>-5.7554383701148293E-2</v>
      </c>
      <c r="ACD67" s="255">
        <v>48784.282129713181</v>
      </c>
      <c r="ACE67" s="255">
        <v>1204.4030198400003</v>
      </c>
      <c r="ACF67" s="292">
        <v>2</v>
      </c>
      <c r="ACG67" s="255">
        <v>847461.9225294597</v>
      </c>
      <c r="ACH67" s="119">
        <v>896246.20465917292</v>
      </c>
      <c r="ACI67" s="295">
        <v>802.93534656000031</v>
      </c>
      <c r="ACJ67" s="189">
        <v>3.0051180828901954E-2</v>
      </c>
      <c r="ACK67" s="189">
        <v>3.050727482035942E-2</v>
      </c>
      <c r="ACL67" s="263">
        <v>100061.22582932476</v>
      </c>
      <c r="ACM67" s="263">
        <v>1204.4030198400003</v>
      </c>
      <c r="ACN67" s="296">
        <v>2</v>
      </c>
      <c r="ACO67" s="263">
        <v>847461.9225294597</v>
      </c>
      <c r="ACP67" s="117">
        <v>947523.1483587845</v>
      </c>
      <c r="ACQ67" s="146">
        <v>802.93534656000031</v>
      </c>
      <c r="ACR67" s="256">
        <v>3.1837051307114686E-2</v>
      </c>
      <c r="ACS67" s="256">
        <v>3.2349271634348309E-2</v>
      </c>
      <c r="ACT67" s="255">
        <v>75515.650445064224</v>
      </c>
      <c r="ACU67" s="255">
        <v>1204.4030198400003</v>
      </c>
      <c r="ACV67" s="292">
        <v>2</v>
      </c>
      <c r="ACW67" s="255">
        <v>847461.9225294597</v>
      </c>
      <c r="ACX67" s="119">
        <v>922977.57297452388</v>
      </c>
      <c r="ACY67" s="295">
        <v>802.93534656000031</v>
      </c>
      <c r="ACZ67" s="189">
        <v>1.2798400053965091E-2</v>
      </c>
      <c r="ADA67" s="189">
        <v>1.2880650091007473E-2</v>
      </c>
      <c r="ADB67" s="263">
        <v>57173.141224696548</v>
      </c>
      <c r="ADC67" s="263">
        <v>1204.4030198400003</v>
      </c>
      <c r="ADD67" s="296">
        <v>2</v>
      </c>
      <c r="ADE67" s="263">
        <v>847461.9225294597</v>
      </c>
      <c r="ADF67" s="117">
        <v>904635.06375415623</v>
      </c>
      <c r="ADG67" s="146">
        <v>802.93534656000031</v>
      </c>
      <c r="ADH67" s="256">
        <v>-8.5556680876887323E-2</v>
      </c>
      <c r="ADI67" s="256">
        <v>-8.1998891528321738E-2</v>
      </c>
      <c r="ADJ67" s="255">
        <v>46448.365101850686</v>
      </c>
      <c r="ADK67" s="255">
        <v>1204.4030198400003</v>
      </c>
      <c r="ADL67" s="292">
        <v>1</v>
      </c>
      <c r="ADM67" s="255">
        <v>248186.27222743499</v>
      </c>
      <c r="ADN67" s="119">
        <v>294634.63732928567</v>
      </c>
      <c r="ADO67" s="295">
        <v>802.93534656000031</v>
      </c>
      <c r="ADP67" s="189">
        <v>-8.2159628967198986E-2</v>
      </c>
      <c r="ADQ67" s="189">
        <v>-7.8875091257899044E-2</v>
      </c>
      <c r="ADR67" s="263">
        <v>59620.406687409035</v>
      </c>
      <c r="ADS67" s="263">
        <v>1204.4030198400003</v>
      </c>
      <c r="ADT67" s="296">
        <v>2</v>
      </c>
      <c r="ADU67" s="263">
        <v>847461.9225294597</v>
      </c>
      <c r="ADV67" s="117">
        <v>907082.32921686873</v>
      </c>
    </row>
    <row r="68" spans="1:802" x14ac:dyDescent="0.35">
      <c r="A68" s="15">
        <v>47299</v>
      </c>
      <c r="B68" s="16">
        <v>2007.3383664000007</v>
      </c>
      <c r="C68" s="146">
        <v>802.93534656000031</v>
      </c>
      <c r="D68" s="256">
        <v>2.2239670275495237E-3</v>
      </c>
      <c r="E68" s="256">
        <v>2.2264418765400862E-3</v>
      </c>
      <c r="F68" s="255">
        <v>54568.906492076567</v>
      </c>
      <c r="G68" s="255">
        <v>1204.4030198400003</v>
      </c>
      <c r="H68" s="292">
        <v>2</v>
      </c>
      <c r="I68" s="255">
        <v>899514.04090106732</v>
      </c>
      <c r="J68" s="119">
        <v>954082.9473931439</v>
      </c>
      <c r="K68" s="295">
        <v>802.93534656000031</v>
      </c>
      <c r="L68" s="189">
        <v>5.3213276362060753E-2</v>
      </c>
      <c r="M68" s="189">
        <v>5.4654554021139612E-2</v>
      </c>
      <c r="N68" s="263">
        <v>81909.388193988911</v>
      </c>
      <c r="O68" s="263">
        <v>1204.4030198400003</v>
      </c>
      <c r="P68" s="296">
        <v>1</v>
      </c>
      <c r="Q68" s="263">
        <v>265658.19396765664</v>
      </c>
      <c r="R68" s="117">
        <v>347567.58216164552</v>
      </c>
      <c r="S68" s="146">
        <v>802.93534656000031</v>
      </c>
      <c r="T68" s="256">
        <v>4.8267401149798612E-2</v>
      </c>
      <c r="U68" s="256">
        <v>4.9451242277004148E-2</v>
      </c>
      <c r="V68" s="255">
        <v>67703.22614802829</v>
      </c>
      <c r="W68" s="255">
        <v>1204.4030198400003</v>
      </c>
      <c r="X68" s="292">
        <v>2</v>
      </c>
      <c r="Y68" s="255">
        <v>899514.04090106732</v>
      </c>
      <c r="Z68" s="119">
        <v>967217.26704909559</v>
      </c>
      <c r="AA68" s="295">
        <v>802.93534656000031</v>
      </c>
      <c r="AB68" s="189">
        <v>3.4174286960087084E-2</v>
      </c>
      <c r="AC68" s="189">
        <v>3.4764937048332722E-2</v>
      </c>
      <c r="AD68" s="263">
        <v>86113.143034387103</v>
      </c>
      <c r="AE68" s="263">
        <v>1204.4030198400003</v>
      </c>
      <c r="AF68" s="296">
        <v>2</v>
      </c>
      <c r="AG68" s="263">
        <v>899514.04090106732</v>
      </c>
      <c r="AH68" s="117">
        <v>985627.18393545446</v>
      </c>
      <c r="AI68" s="146">
        <v>802.93534656000031</v>
      </c>
      <c r="AJ68" s="256">
        <v>3.8080814930611225E-2</v>
      </c>
      <c r="AK68" s="256">
        <v>3.881518126310235E-2</v>
      </c>
      <c r="AL68" s="255">
        <v>47122.203666239424</v>
      </c>
      <c r="AM68" s="255">
        <v>1204.4030198400003</v>
      </c>
      <c r="AN68" s="292">
        <v>1</v>
      </c>
      <c r="AO68" s="255">
        <v>272040.42155973735</v>
      </c>
      <c r="AP68" s="119">
        <v>319162.62522597681</v>
      </c>
      <c r="AQ68" s="295">
        <v>802.93534656000031</v>
      </c>
      <c r="AR68" s="189">
        <v>-8.5191368809893073E-2</v>
      </c>
      <c r="AS68" s="189">
        <v>-8.1663473383465246E-2</v>
      </c>
      <c r="AT68" s="263">
        <v>63576.673606828859</v>
      </c>
      <c r="AU68" s="263">
        <v>1204.4030198400003</v>
      </c>
      <c r="AV68" s="296">
        <v>1</v>
      </c>
      <c r="AW68" s="263">
        <v>899514.04090106732</v>
      </c>
      <c r="AX68" s="117">
        <v>963090.71450789622</v>
      </c>
      <c r="AY68" s="146">
        <v>802.93534656000031</v>
      </c>
      <c r="AZ68" s="256">
        <v>1.8713927917072239E-2</v>
      </c>
      <c r="BA68" s="256">
        <v>1.8890130899834601E-2</v>
      </c>
      <c r="BB68" s="255">
        <v>72057.362597669446</v>
      </c>
      <c r="BC68" s="255">
        <v>1204.4030198400003</v>
      </c>
      <c r="BD68" s="292">
        <v>2</v>
      </c>
      <c r="BE68" s="255">
        <v>433642.84934134182</v>
      </c>
      <c r="BF68" s="119">
        <v>505700.21193901123</v>
      </c>
      <c r="BG68" s="295">
        <v>802.93534656000031</v>
      </c>
      <c r="BH68" s="189">
        <v>5.6296960475976567E-3</v>
      </c>
      <c r="BI68" s="189">
        <v>5.6455725657331701E-3</v>
      </c>
      <c r="BJ68" s="263">
        <v>51530.041189477146</v>
      </c>
      <c r="BK68" s="263">
        <v>1204.4030198400003</v>
      </c>
      <c r="BL68" s="296">
        <v>2</v>
      </c>
      <c r="BM68" s="263">
        <v>899514.04090106732</v>
      </c>
      <c r="BN68" s="117">
        <v>951044.08209054451</v>
      </c>
      <c r="BO68" s="146">
        <v>802.93534656000031</v>
      </c>
      <c r="BP68" s="256">
        <v>1.1640396461856396E-2</v>
      </c>
      <c r="BQ68" s="256">
        <v>1.170840952021579E-2</v>
      </c>
      <c r="BR68" s="255">
        <v>50476.375231935977</v>
      </c>
      <c r="BS68" s="255">
        <v>1204.4030198400003</v>
      </c>
      <c r="BT68" s="292">
        <v>1</v>
      </c>
      <c r="BU68" s="255">
        <v>899514.04090106732</v>
      </c>
      <c r="BV68" s="119">
        <v>949990.41613300331</v>
      </c>
      <c r="BW68" s="295">
        <v>802.93534656000031</v>
      </c>
      <c r="BX68" s="189">
        <v>7.872746106974883E-2</v>
      </c>
      <c r="BY68" s="189">
        <v>8.1909419450112209E-2</v>
      </c>
      <c r="BZ68" s="263">
        <v>103085.10711937158</v>
      </c>
      <c r="CA68" s="263">
        <v>1204.4030198400003</v>
      </c>
      <c r="CB68" s="296">
        <v>2</v>
      </c>
      <c r="CC68" s="263">
        <v>899514.04090106732</v>
      </c>
      <c r="CD68" s="117">
        <v>1002599.1480204388</v>
      </c>
      <c r="CE68" s="146">
        <v>802.93534656000031</v>
      </c>
      <c r="CF68" s="256">
        <v>-8.5029752113853496E-3</v>
      </c>
      <c r="CG68" s="256">
        <v>-8.4669271619089992E-3</v>
      </c>
      <c r="CH68" s="255">
        <v>47042.444326588004</v>
      </c>
      <c r="CI68" s="255">
        <v>1204.4030198400003</v>
      </c>
      <c r="CJ68" s="292">
        <v>2</v>
      </c>
      <c r="CK68" s="255">
        <v>349227.33886386495</v>
      </c>
      <c r="CL68" s="119">
        <v>396269.78319045296</v>
      </c>
      <c r="CM68" s="295">
        <v>802.93534656000031</v>
      </c>
      <c r="CN68" s="189">
        <v>1.655284307699921E-2</v>
      </c>
      <c r="CO68" s="189">
        <v>1.6690600426264579E-2</v>
      </c>
      <c r="CP68" s="263">
        <v>116530.63869034455</v>
      </c>
      <c r="CQ68" s="263">
        <v>1204.4030198400003</v>
      </c>
      <c r="CR68" s="296">
        <v>1</v>
      </c>
      <c r="CS68" s="263">
        <v>264281.85158092109</v>
      </c>
      <c r="CT68" s="117">
        <v>380812.49027126562</v>
      </c>
      <c r="CU68" s="146">
        <v>802.93534656000031</v>
      </c>
      <c r="CV68" s="256">
        <v>3.9153097645911815E-2</v>
      </c>
      <c r="CW68" s="256">
        <v>3.9929682249647769E-2</v>
      </c>
      <c r="CX68" s="255">
        <v>92315.26195026144</v>
      </c>
      <c r="CY68" s="255">
        <v>1204.4030198400003</v>
      </c>
      <c r="CZ68" s="292">
        <v>1</v>
      </c>
      <c r="DA68" s="255">
        <v>99236.964441857344</v>
      </c>
      <c r="DB68" s="119">
        <v>191552.22639211878</v>
      </c>
      <c r="DC68" s="295">
        <v>802.93534656000031</v>
      </c>
      <c r="DD68" s="189">
        <v>5.9820324971589435E-2</v>
      </c>
      <c r="DE68" s="189">
        <v>6.1645778172361387E-2</v>
      </c>
      <c r="DF68" s="263">
        <v>47999.136591339324</v>
      </c>
      <c r="DG68" s="263">
        <v>1204.4030198400003</v>
      </c>
      <c r="DH68" s="296">
        <v>2</v>
      </c>
      <c r="DI68" s="263">
        <v>899514.04090106732</v>
      </c>
      <c r="DJ68" s="117">
        <v>947513.17749240668</v>
      </c>
      <c r="DK68" s="146">
        <v>802.93534656000031</v>
      </c>
      <c r="DL68" s="256">
        <v>2.3572248080738111E-2</v>
      </c>
      <c r="DM68" s="256">
        <v>2.3852269435975293E-2</v>
      </c>
      <c r="DN68" s="255">
        <v>76888.492870041257</v>
      </c>
      <c r="DO68" s="255">
        <v>1204.4030198400003</v>
      </c>
      <c r="DP68" s="292">
        <v>2</v>
      </c>
      <c r="DQ68" s="255">
        <v>899514.04090106732</v>
      </c>
      <c r="DR68" s="119">
        <v>976402.5337711086</v>
      </c>
      <c r="DS68" s="295">
        <v>802.93534656000031</v>
      </c>
      <c r="DT68" s="189">
        <v>7.6986602675388704E-2</v>
      </c>
      <c r="DU68" s="189">
        <v>8.002760681523613E-2</v>
      </c>
      <c r="DV68" s="263">
        <v>44745.786985519684</v>
      </c>
      <c r="DW68" s="263">
        <v>1204.4030198400003</v>
      </c>
      <c r="DX68" s="296">
        <v>1</v>
      </c>
      <c r="DY68" s="263">
        <v>899514.04090106732</v>
      </c>
      <c r="DZ68" s="117">
        <v>944259.82788658701</v>
      </c>
      <c r="EA68" s="146">
        <v>802.93534656000031</v>
      </c>
      <c r="EB68" s="256">
        <v>-3.8138632582836944E-2</v>
      </c>
      <c r="EC68" s="256">
        <v>-3.7420513239567632E-2</v>
      </c>
      <c r="ED68" s="255">
        <v>76778.792219535433</v>
      </c>
      <c r="EE68" s="255">
        <v>1204.4030198400003</v>
      </c>
      <c r="EF68" s="292">
        <v>1</v>
      </c>
      <c r="EG68" s="255">
        <v>424227.85553537222</v>
      </c>
      <c r="EH68" s="119">
        <v>501006.64775490767</v>
      </c>
      <c r="EI68" s="295">
        <v>802.93534656000031</v>
      </c>
      <c r="EJ68" s="189">
        <v>-1.9504880240212439E-2</v>
      </c>
      <c r="EK68" s="189">
        <v>-1.9315890797037549E-2</v>
      </c>
      <c r="EL68" s="263">
        <v>64612.353846321552</v>
      </c>
      <c r="EM68" s="263">
        <v>1204.4030198400003</v>
      </c>
      <c r="EN68" s="296">
        <v>1</v>
      </c>
      <c r="EO68" s="263">
        <v>899514.04090106732</v>
      </c>
      <c r="EP68" s="117">
        <v>964126.3947473889</v>
      </c>
      <c r="EQ68" s="146">
        <v>802.93534656000031</v>
      </c>
      <c r="ER68" s="256">
        <v>-4.6262149755713605E-2</v>
      </c>
      <c r="ES68" s="256">
        <v>-4.5208369012804339E-2</v>
      </c>
      <c r="ET68" s="255">
        <v>45470.820995501977</v>
      </c>
      <c r="EU68" s="255">
        <v>1204.4030198400003</v>
      </c>
      <c r="EV68" s="292">
        <v>1</v>
      </c>
      <c r="EW68" s="255">
        <v>899514.04090106732</v>
      </c>
      <c r="EX68" s="119">
        <v>944984.86189656926</v>
      </c>
      <c r="EY68" s="295">
        <v>802.93534656000031</v>
      </c>
      <c r="EZ68" s="189">
        <v>-1.1634888990228329E-2</v>
      </c>
      <c r="FA68" s="189">
        <v>-1.1567465411275402E-2</v>
      </c>
      <c r="FB68" s="263">
        <v>77642.999578153671</v>
      </c>
      <c r="FC68" s="263">
        <v>1204.4030198400003</v>
      </c>
      <c r="FD68" s="296">
        <v>1</v>
      </c>
      <c r="FE68" s="263">
        <v>899514.04090106732</v>
      </c>
      <c r="FF68" s="117">
        <v>977157.04047922103</v>
      </c>
      <c r="FG68" s="146">
        <v>802.93534656000031</v>
      </c>
      <c r="FH68" s="256">
        <v>-1.5078179573552097E-3</v>
      </c>
      <c r="FI68" s="256">
        <v>-1.5066817709847857E-3</v>
      </c>
      <c r="FJ68" s="255">
        <v>102080.30619580376</v>
      </c>
      <c r="FK68" s="255">
        <v>1204.4030198400003</v>
      </c>
      <c r="FL68" s="292">
        <v>2</v>
      </c>
      <c r="FM68" s="255">
        <v>899514.04090106732</v>
      </c>
      <c r="FN68" s="119">
        <v>1001594.3470968711</v>
      </c>
      <c r="FO68" s="295">
        <v>802.93534656000031</v>
      </c>
      <c r="FP68" s="189">
        <v>-3.1443873698211748E-3</v>
      </c>
      <c r="FQ68" s="189">
        <v>-3.13944896130125E-3</v>
      </c>
      <c r="FR68" s="263">
        <v>92910.243436119083</v>
      </c>
      <c r="FS68" s="263">
        <v>1204.4030198400003</v>
      </c>
      <c r="FT68" s="296">
        <v>1</v>
      </c>
      <c r="FU68" s="263">
        <v>120799.78027928309</v>
      </c>
      <c r="FV68" s="117">
        <v>213710.02371540217</v>
      </c>
      <c r="FW68" s="146">
        <v>802.93534656000031</v>
      </c>
      <c r="FX68" s="256">
        <v>-0.116632421166843</v>
      </c>
      <c r="FY68" s="256">
        <v>-0.1100877540441324</v>
      </c>
      <c r="FZ68" s="255">
        <v>64717.549981420896</v>
      </c>
      <c r="GA68" s="255">
        <v>1204.4030198400003</v>
      </c>
      <c r="GB68" s="292">
        <v>2</v>
      </c>
      <c r="GC68" s="255">
        <v>343654.61849596677</v>
      </c>
      <c r="GD68" s="119">
        <v>408372.16847738769</v>
      </c>
      <c r="GE68" s="295">
        <v>802.93534656000031</v>
      </c>
      <c r="GF68" s="189">
        <v>-1.7712331874076826E-2</v>
      </c>
      <c r="GG68" s="189">
        <v>-1.7556390575907188E-2</v>
      </c>
      <c r="GH68" s="263">
        <v>47559.2051411383</v>
      </c>
      <c r="GI68" s="263">
        <v>1204.4030198400003</v>
      </c>
      <c r="GJ68" s="296">
        <v>2</v>
      </c>
      <c r="GK68" s="263">
        <v>899514.04090106732</v>
      </c>
      <c r="GL68" s="117">
        <v>947073.2460422056</v>
      </c>
      <c r="GM68" s="146">
        <v>802.93534656000031</v>
      </c>
      <c r="GN68" s="256">
        <v>-2.4698344856165278E-2</v>
      </c>
      <c r="GO68" s="256">
        <v>-2.4395836340843302E-2</v>
      </c>
      <c r="GP68" s="255">
        <v>59208.536574582424</v>
      </c>
      <c r="GQ68" s="255">
        <v>1204.4030198400003</v>
      </c>
      <c r="GR68" s="292">
        <v>2</v>
      </c>
      <c r="GS68" s="255">
        <v>324344.55387115735</v>
      </c>
      <c r="GT68" s="119">
        <v>383553.0904457398</v>
      </c>
      <c r="GU68" s="295">
        <v>802.93534656000031</v>
      </c>
      <c r="GV68" s="189">
        <v>1.9426160032580755E-2</v>
      </c>
      <c r="GW68" s="189">
        <v>1.9616075663135613E-2</v>
      </c>
      <c r="GX68" s="263">
        <v>58206.77919547967</v>
      </c>
      <c r="GY68" s="263">
        <v>1204.4030198400003</v>
      </c>
      <c r="GZ68" s="296">
        <v>1</v>
      </c>
      <c r="HA68" s="263">
        <v>308381.30690596782</v>
      </c>
      <c r="HB68" s="117">
        <v>366588.08610144746</v>
      </c>
      <c r="HC68" s="146">
        <v>802.93534656000031</v>
      </c>
      <c r="HD68" s="256">
        <v>-9.6076918468243941E-2</v>
      </c>
      <c r="HE68" s="256">
        <v>-9.1605858904492243E-2</v>
      </c>
      <c r="HF68" s="255">
        <v>44113.491009163765</v>
      </c>
      <c r="HG68" s="255">
        <v>1204.4030198400003</v>
      </c>
      <c r="HH68" s="292">
        <v>2</v>
      </c>
      <c r="HI68" s="255">
        <v>261758.47554258441</v>
      </c>
      <c r="HJ68" s="119">
        <v>305871.96655174816</v>
      </c>
      <c r="HK68" s="295">
        <v>802.93534656000031</v>
      </c>
      <c r="HL68" s="189">
        <v>2.5751011380149992E-2</v>
      </c>
      <c r="HM68" s="189">
        <v>2.6085433068720132E-2</v>
      </c>
      <c r="HN68" s="263">
        <v>53082.070984404767</v>
      </c>
      <c r="HO68" s="263">
        <v>1204.4030198400003</v>
      </c>
      <c r="HP68" s="296">
        <v>2</v>
      </c>
      <c r="HQ68" s="263">
        <v>275834.64612579421</v>
      </c>
      <c r="HR68" s="117">
        <v>328916.71711019898</v>
      </c>
      <c r="HS68" s="146">
        <v>802.93534656000031</v>
      </c>
      <c r="HT68" s="256">
        <v>-6.1964154521167165E-2</v>
      </c>
      <c r="HU68" s="256">
        <v>-6.0083422052953028E-2</v>
      </c>
      <c r="HV68" s="255">
        <v>50206.220014003055</v>
      </c>
      <c r="HW68" s="255">
        <v>1204.4030198400003</v>
      </c>
      <c r="HX68" s="292">
        <v>2</v>
      </c>
      <c r="HY68" s="255">
        <v>899514.04090106732</v>
      </c>
      <c r="HZ68" s="119">
        <v>949720.26091507042</v>
      </c>
      <c r="IA68" s="295">
        <v>802.93534656000031</v>
      </c>
      <c r="IB68" s="189">
        <v>-2.8178144896099525E-3</v>
      </c>
      <c r="IC68" s="189">
        <v>-2.8138481766802892E-3</v>
      </c>
      <c r="ID68" s="263">
        <v>51373.97865861607</v>
      </c>
      <c r="IE68" s="263">
        <v>1204.4030198400003</v>
      </c>
      <c r="IF68" s="296">
        <v>2</v>
      </c>
      <c r="IG68" s="263">
        <v>517412.45459195395</v>
      </c>
      <c r="IH68" s="117">
        <v>568786.43325056997</v>
      </c>
      <c r="II68" s="146">
        <v>802.93534656000031</v>
      </c>
      <c r="IJ68" s="256">
        <v>-6.0537269093900621E-2</v>
      </c>
      <c r="IK68" s="256">
        <v>-5.8741311493746506E-2</v>
      </c>
      <c r="IL68" s="255">
        <v>45411.049986584512</v>
      </c>
      <c r="IM68" s="255">
        <v>1204.4030198400003</v>
      </c>
      <c r="IN68" s="292">
        <v>2</v>
      </c>
      <c r="IO68" s="255">
        <v>292769.53976810427</v>
      </c>
      <c r="IP68" s="119">
        <v>338180.58975468879</v>
      </c>
      <c r="IQ68" s="295">
        <v>802.93534656000031</v>
      </c>
      <c r="IR68" s="189">
        <v>4.5642383568449109E-2</v>
      </c>
      <c r="IS68" s="189">
        <v>4.6700026889459512E-2</v>
      </c>
      <c r="IT68" s="263">
        <v>72961.831201609792</v>
      </c>
      <c r="IU68" s="263">
        <v>1204.4030198400003</v>
      </c>
      <c r="IV68" s="296">
        <v>2</v>
      </c>
      <c r="IW68" s="263">
        <v>899514.04090106732</v>
      </c>
      <c r="IX68" s="117">
        <v>972475.87210267712</v>
      </c>
      <c r="IY68" s="146">
        <v>802.93534656000031</v>
      </c>
      <c r="IZ68" s="256">
        <v>2.7209222354405097E-2</v>
      </c>
      <c r="JA68" s="256">
        <v>2.758277356158767E-2</v>
      </c>
      <c r="JB68" s="255">
        <v>160020.29208810921</v>
      </c>
      <c r="JC68" s="255">
        <v>1204.4030198400003</v>
      </c>
      <c r="JD68" s="292">
        <v>2</v>
      </c>
      <c r="JE68" s="255">
        <v>899514.04090106732</v>
      </c>
      <c r="JF68" s="119">
        <v>1059534.3329891765</v>
      </c>
      <c r="JG68" s="295">
        <v>802.93534656000031</v>
      </c>
      <c r="JH68" s="189">
        <v>3.165960951761012E-2</v>
      </c>
      <c r="JI68" s="189">
        <v>3.2166105983296944E-2</v>
      </c>
      <c r="JJ68" s="263">
        <v>50391.62045323231</v>
      </c>
      <c r="JK68" s="263">
        <v>1204.4030198400003</v>
      </c>
      <c r="JL68" s="296">
        <v>2</v>
      </c>
      <c r="JM68" s="263">
        <v>201486.28892147858</v>
      </c>
      <c r="JN68" s="117">
        <v>251877.9093747109</v>
      </c>
      <c r="JO68" s="146">
        <v>802.93534656000031</v>
      </c>
      <c r="JP68" s="256">
        <v>3.7194173122690001E-2</v>
      </c>
      <c r="JQ68" s="256">
        <v>3.789453249584751E-2</v>
      </c>
      <c r="JR68" s="255">
        <v>58937.725348309497</v>
      </c>
      <c r="JS68" s="255">
        <v>1204.4030198400003</v>
      </c>
      <c r="JT68" s="292">
        <v>3</v>
      </c>
      <c r="JU68" s="255">
        <v>90302.033917377557</v>
      </c>
      <c r="JV68" s="119">
        <v>149239.75926568705</v>
      </c>
      <c r="JW68" s="295">
        <v>802.93534656000031</v>
      </c>
      <c r="JX68" s="189">
        <v>6.5210866243918073E-2</v>
      </c>
      <c r="JY68" s="189">
        <v>6.7384075926380627E-2</v>
      </c>
      <c r="JZ68" s="263">
        <v>67056.602599705468</v>
      </c>
      <c r="KA68" s="263">
        <v>1204.4030198400003</v>
      </c>
      <c r="KB68" s="296">
        <v>1</v>
      </c>
      <c r="KC68" s="263">
        <v>899514.04090106732</v>
      </c>
      <c r="KD68" s="117">
        <v>966570.64350077277</v>
      </c>
      <c r="KE68" s="146">
        <v>802.93534656000031</v>
      </c>
      <c r="KF68" s="256">
        <v>-3.2371080378654347E-2</v>
      </c>
      <c r="KG68" s="256">
        <v>-3.1852745036265229E-2</v>
      </c>
      <c r="KH68" s="255">
        <v>56947.994852246367</v>
      </c>
      <c r="KI68" s="255">
        <v>1204.4030198400003</v>
      </c>
      <c r="KJ68" s="292">
        <v>1</v>
      </c>
      <c r="KK68" s="255">
        <v>280097.83684821561</v>
      </c>
      <c r="KL68" s="119">
        <v>337045.83170046197</v>
      </c>
      <c r="KM68" s="295">
        <v>802.93534656000031</v>
      </c>
      <c r="KN68" s="189">
        <v>8.7604563758758545E-3</v>
      </c>
      <c r="KO68" s="189">
        <v>8.7989414740827776E-3</v>
      </c>
      <c r="KP68" s="263">
        <v>76382.485821382463</v>
      </c>
      <c r="KQ68" s="263">
        <v>1204.4030198400003</v>
      </c>
      <c r="KR68" s="296">
        <v>1</v>
      </c>
      <c r="KS68" s="263">
        <v>287692.01140664885</v>
      </c>
      <c r="KT68" s="117">
        <v>364074.49722803128</v>
      </c>
      <c r="KU68" s="146">
        <v>802.93534656000031</v>
      </c>
      <c r="KV68" s="256">
        <v>4.1888236892232346E-2</v>
      </c>
      <c r="KW68" s="256">
        <v>4.2777928135895094E-2</v>
      </c>
      <c r="KX68" s="255">
        <v>98853.166567806678</v>
      </c>
      <c r="KY68" s="255">
        <v>1204.4030198400003</v>
      </c>
      <c r="KZ68" s="292">
        <v>1</v>
      </c>
      <c r="LA68" s="255">
        <v>899514.04090106732</v>
      </c>
      <c r="LB68" s="119">
        <v>998367.20746887405</v>
      </c>
      <c r="LC68" s="295">
        <v>802.93534656000031</v>
      </c>
      <c r="LD68" s="189">
        <v>2.1223197905790452E-2</v>
      </c>
      <c r="LE68" s="189">
        <v>2.1450011699959193E-2</v>
      </c>
      <c r="LF68" s="263">
        <v>69870.339464732024</v>
      </c>
      <c r="LG68" s="263">
        <v>1204.4030198400003</v>
      </c>
      <c r="LH68" s="296">
        <v>2</v>
      </c>
      <c r="LI68" s="263">
        <v>899514.04090106732</v>
      </c>
      <c r="LJ68" s="117">
        <v>969384.3803657993</v>
      </c>
      <c r="LK68" s="146">
        <v>802.93534656000031</v>
      </c>
      <c r="LL68" s="256">
        <v>3.451838955267466E-2</v>
      </c>
      <c r="LM68" s="256">
        <v>3.5121063614413028E-2</v>
      </c>
      <c r="LN68" s="255">
        <v>78604.241351119214</v>
      </c>
      <c r="LO68" s="255">
        <v>1204.4030198400003</v>
      </c>
      <c r="LP68" s="292">
        <v>2</v>
      </c>
      <c r="LQ68" s="255">
        <v>899514.04090106732</v>
      </c>
      <c r="LR68" s="119">
        <v>978118.28225218656</v>
      </c>
      <c r="LS68" s="295">
        <v>802.93534656000031</v>
      </c>
      <c r="LT68" s="189">
        <v>4.9022496952605452E-2</v>
      </c>
      <c r="LU68" s="189">
        <v>5.0243977763251069E-2</v>
      </c>
      <c r="LV68" s="263">
        <v>94777.403364557147</v>
      </c>
      <c r="LW68" s="263">
        <v>1204.4030198400003</v>
      </c>
      <c r="LX68" s="296">
        <v>1</v>
      </c>
      <c r="LY68" s="263">
        <v>273882.27814520185</v>
      </c>
      <c r="LZ68" s="117">
        <v>368659.68150975899</v>
      </c>
      <c r="MA68" s="146">
        <v>802.93534656000031</v>
      </c>
      <c r="MB68" s="256">
        <v>5.8618552170656903E-2</v>
      </c>
      <c r="MC68" s="256">
        <v>6.0370687490042707E-2</v>
      </c>
      <c r="MD68" s="255">
        <v>42786.357341975512</v>
      </c>
      <c r="ME68" s="255">
        <v>1204.4030198400003</v>
      </c>
      <c r="MF68" s="292">
        <v>2</v>
      </c>
      <c r="MG68" s="255">
        <v>899514.04090106732</v>
      </c>
      <c r="MH68" s="119">
        <v>942300.39824304287</v>
      </c>
      <c r="MI68" s="295">
        <v>802.93534656000031</v>
      </c>
      <c r="MJ68" s="189">
        <v>1.4904523946519116E-3</v>
      </c>
      <c r="MK68" s="189">
        <v>1.4915636708550117E-3</v>
      </c>
      <c r="ML68" s="263">
        <v>76902.898954580232</v>
      </c>
      <c r="MM68" s="263">
        <v>1204.4030198400003</v>
      </c>
      <c r="MN68" s="296">
        <v>1</v>
      </c>
      <c r="MO68" s="263">
        <v>899514.04090106732</v>
      </c>
      <c r="MP68" s="117">
        <v>976416.93985564751</v>
      </c>
      <c r="MQ68" s="146">
        <v>802.93534656000031</v>
      </c>
      <c r="MR68" s="256">
        <v>-1.1450478704392249E-2</v>
      </c>
      <c r="MS68" s="256">
        <v>-1.1385171477120593E-2</v>
      </c>
      <c r="MT68" s="255">
        <v>51722.510601857131</v>
      </c>
      <c r="MU68" s="255">
        <v>1204.4030198400003</v>
      </c>
      <c r="MV68" s="292">
        <v>2</v>
      </c>
      <c r="MW68" s="255">
        <v>658377.03757990035</v>
      </c>
      <c r="MX68" s="119">
        <v>710099.54818175745</v>
      </c>
      <c r="MY68" s="295">
        <v>802.93534656000031</v>
      </c>
      <c r="MZ68" s="189">
        <v>-3.179150974901495E-2</v>
      </c>
      <c r="NA68" s="189">
        <v>-3.129147268934962E-2</v>
      </c>
      <c r="NB68" s="263">
        <v>58140.735207495491</v>
      </c>
      <c r="NC68" s="263">
        <v>1204.4030198400003</v>
      </c>
      <c r="ND68" s="296">
        <v>1</v>
      </c>
      <c r="NE68" s="263">
        <v>899514.04090106732</v>
      </c>
      <c r="NF68" s="117">
        <v>957654.77610856283</v>
      </c>
      <c r="NG68" s="146">
        <v>802.93534656000031</v>
      </c>
      <c r="NH68" s="256">
        <v>3.992082304076645E-3</v>
      </c>
      <c r="NI68" s="256">
        <v>4.0000612786792455E-3</v>
      </c>
      <c r="NJ68" s="255">
        <v>62805.973894498493</v>
      </c>
      <c r="NK68" s="255">
        <v>1204.4030198400003</v>
      </c>
      <c r="NL68" s="292">
        <v>1</v>
      </c>
      <c r="NM68" s="255">
        <v>90351.721122509844</v>
      </c>
      <c r="NN68" s="119">
        <v>153157.69501700834</v>
      </c>
      <c r="NO68" s="295">
        <v>802.93534656000031</v>
      </c>
      <c r="NP68" s="189">
        <v>2.7624575898405133E-2</v>
      </c>
      <c r="NQ68" s="189">
        <v>2.8009672359166737E-2</v>
      </c>
      <c r="NR68" s="263">
        <v>63049.325376586647</v>
      </c>
      <c r="NS68" s="263">
        <v>1204.4030198400003</v>
      </c>
      <c r="NT68" s="296">
        <v>2</v>
      </c>
      <c r="NU68" s="263">
        <v>899514.04090106732</v>
      </c>
      <c r="NV68" s="117">
        <v>962563.36627765396</v>
      </c>
      <c r="NW68" s="146">
        <v>802.93534656000031</v>
      </c>
      <c r="NX68" s="256">
        <v>-1.8344091291825716E-2</v>
      </c>
      <c r="NY68" s="256">
        <v>-1.8176862563420437E-2</v>
      </c>
      <c r="NZ68" s="255">
        <v>56115.865573891875</v>
      </c>
      <c r="OA68" s="255">
        <v>1204.4030198400003</v>
      </c>
      <c r="OB68" s="292">
        <v>2</v>
      </c>
      <c r="OC68" s="255">
        <v>899514.04090106732</v>
      </c>
      <c r="OD68" s="119">
        <v>955629.90647495922</v>
      </c>
      <c r="OE68" s="295">
        <v>802.93534656000031</v>
      </c>
      <c r="OF68" s="189">
        <v>-9.091647782210447E-3</v>
      </c>
      <c r="OG68" s="189">
        <v>-9.0504437180083386E-3</v>
      </c>
      <c r="OH68" s="263">
        <v>68251.262553262612</v>
      </c>
      <c r="OI68" s="263">
        <v>1204.4030198400003</v>
      </c>
      <c r="OJ68" s="296">
        <v>2</v>
      </c>
      <c r="OK68" s="263">
        <v>899514.04090106732</v>
      </c>
      <c r="OL68" s="117">
        <v>967765.30345432996</v>
      </c>
      <c r="OM68" s="146">
        <v>802.93534656000031</v>
      </c>
      <c r="ON68" s="256">
        <v>1.0204431720972513E-2</v>
      </c>
      <c r="OO68" s="256">
        <v>1.0256674485706219E-2</v>
      </c>
      <c r="OP68" s="255">
        <v>58116.322095498123</v>
      </c>
      <c r="OQ68" s="255">
        <v>1204.4030198400003</v>
      </c>
      <c r="OR68" s="292">
        <v>1</v>
      </c>
      <c r="OS68" s="255">
        <v>301586.42858167866</v>
      </c>
      <c r="OT68" s="119">
        <v>359702.75067717675</v>
      </c>
      <c r="OU68" s="295">
        <v>802.93534656000031</v>
      </c>
      <c r="OV68" s="189">
        <v>3.7707032233169693E-2</v>
      </c>
      <c r="OW68" s="189">
        <v>3.8426962681720855E-2</v>
      </c>
      <c r="OX68" s="263">
        <v>58917.655212708036</v>
      </c>
      <c r="OY68" s="263">
        <v>1204.4030198400003</v>
      </c>
      <c r="OZ68" s="296">
        <v>1</v>
      </c>
      <c r="PA68" s="263">
        <v>899514.04090106732</v>
      </c>
      <c r="PB68" s="117">
        <v>958431.69611377537</v>
      </c>
      <c r="PC68" s="146">
        <v>802.93534656000031</v>
      </c>
      <c r="PD68" s="256">
        <v>-5.2981656616521343E-2</v>
      </c>
      <c r="PE68" s="256">
        <v>-5.1602590859893049E-2</v>
      </c>
      <c r="PF68" s="255">
        <v>74912.46633534685</v>
      </c>
      <c r="PG68" s="255">
        <v>1204.4030198400003</v>
      </c>
      <c r="PH68" s="292">
        <v>1</v>
      </c>
      <c r="PI68" s="255">
        <v>343654.61849596677</v>
      </c>
      <c r="PJ68" s="119">
        <v>418567.08483131364</v>
      </c>
      <c r="PK68" s="295">
        <v>802.93534656000031</v>
      </c>
      <c r="PL68" s="189">
        <v>5.0704793373367923E-3</v>
      </c>
      <c r="PM68" s="189">
        <v>5.0833559720628863E-3</v>
      </c>
      <c r="PN68" s="263">
        <v>63895.771334084879</v>
      </c>
      <c r="PO68" s="263">
        <v>1204.4030198400003</v>
      </c>
      <c r="PP68" s="296">
        <v>2</v>
      </c>
      <c r="PQ68" s="263">
        <v>135266.7796637115</v>
      </c>
      <c r="PR68" s="117">
        <v>199162.55099779638</v>
      </c>
      <c r="PS68" s="146">
        <v>802.93534656000031</v>
      </c>
      <c r="PT68" s="256">
        <v>1.3355254575792282E-2</v>
      </c>
      <c r="PU68" s="256">
        <v>1.344483433077559E-2</v>
      </c>
      <c r="PV68" s="255">
        <v>74406.59129803197</v>
      </c>
      <c r="PW68" s="255">
        <v>1204.4030198400003</v>
      </c>
      <c r="PX68" s="292">
        <v>2</v>
      </c>
      <c r="PY68" s="255">
        <v>304884.91320512007</v>
      </c>
      <c r="PZ68" s="119">
        <v>379291.50450315204</v>
      </c>
      <c r="QA68" s="295">
        <v>802.93534656000031</v>
      </c>
      <c r="QB68" s="189">
        <v>-2.6584081556594901E-2</v>
      </c>
      <c r="QC68" s="189">
        <v>-2.623383538156332E-2</v>
      </c>
      <c r="QD68" s="263">
        <v>52188.60991074214</v>
      </c>
      <c r="QE68" s="263">
        <v>1204.4030198400003</v>
      </c>
      <c r="QF68" s="296">
        <v>1</v>
      </c>
      <c r="QG68" s="263">
        <v>424227.85553537222</v>
      </c>
      <c r="QH68" s="117">
        <v>476416.46544611437</v>
      </c>
      <c r="QI68" s="146">
        <v>802.93534656000031</v>
      </c>
      <c r="QJ68" s="256">
        <v>2.8366564412029484E-2</v>
      </c>
      <c r="QK68" s="256">
        <v>2.8772726781752356E-2</v>
      </c>
      <c r="QL68" s="255">
        <v>71960.510097320657</v>
      </c>
      <c r="QM68" s="255">
        <v>1204.4030198400003</v>
      </c>
      <c r="QN68" s="292">
        <v>1</v>
      </c>
      <c r="QO68" s="255">
        <v>899514.04090106732</v>
      </c>
      <c r="QP68" s="119">
        <v>971474.55099838797</v>
      </c>
      <c r="QQ68" s="295">
        <v>802.93534656000031</v>
      </c>
      <c r="QR68" s="189">
        <v>4.2482181803762398E-2</v>
      </c>
      <c r="QS68" s="189">
        <v>4.3397464747263248E-2</v>
      </c>
      <c r="QT68" s="263">
        <v>71466.082996941957</v>
      </c>
      <c r="QU68" s="263">
        <v>1204.4030198400003</v>
      </c>
      <c r="QV68" s="296">
        <v>2</v>
      </c>
      <c r="QW68" s="263">
        <v>899514.04090106732</v>
      </c>
      <c r="QX68" s="117">
        <v>970980.1238980093</v>
      </c>
      <c r="QY68" s="146">
        <v>802.93534656000031</v>
      </c>
      <c r="QZ68" s="256">
        <v>0.11300642940275669</v>
      </c>
      <c r="RA68" s="256">
        <v>0.11963913153636341</v>
      </c>
      <c r="RB68" s="255">
        <v>54835.877420010525</v>
      </c>
      <c r="RC68" s="255">
        <v>1204.4030198400003</v>
      </c>
      <c r="RD68" s="292">
        <v>1</v>
      </c>
      <c r="RE68" s="255">
        <v>262983.41536701965</v>
      </c>
      <c r="RF68" s="119">
        <v>317819.29278703016</v>
      </c>
      <c r="RG68" s="295">
        <v>802.93534656000031</v>
      </c>
      <c r="RH68" s="189">
        <v>4.7919731587903754E-2</v>
      </c>
      <c r="RI68" s="189">
        <v>4.9086443441771932E-2</v>
      </c>
      <c r="RJ68" s="263">
        <v>80133.368518599629</v>
      </c>
      <c r="RK68" s="263">
        <v>1204.4030198400003</v>
      </c>
      <c r="RL68" s="296">
        <v>2</v>
      </c>
      <c r="RM68" s="263">
        <v>268663.57520333229</v>
      </c>
      <c r="RN68" s="117">
        <v>348796.94372193189</v>
      </c>
      <c r="RO68" s="146">
        <v>802.93534656000031</v>
      </c>
      <c r="RP68" s="256">
        <v>-3.217225961121347E-2</v>
      </c>
      <c r="RQ68" s="256">
        <v>-3.1660238119485262E-2</v>
      </c>
      <c r="RR68" s="255">
        <v>58100.345988565881</v>
      </c>
      <c r="RS68" s="255">
        <v>1204.4030198400003</v>
      </c>
      <c r="RT68" s="292">
        <v>2</v>
      </c>
      <c r="RU68" s="255">
        <v>899514.04090106732</v>
      </c>
      <c r="RV68" s="119">
        <v>957614.38688963326</v>
      </c>
      <c r="RW68" s="295">
        <v>802.93534656000031</v>
      </c>
      <c r="RX68" s="189">
        <v>7.1520340284392553E-2</v>
      </c>
      <c r="RY68" s="189">
        <v>7.4139998792167816E-2</v>
      </c>
      <c r="RZ68" s="263">
        <v>71491.440069798089</v>
      </c>
      <c r="SA68" s="263">
        <v>1204.4030198400003</v>
      </c>
      <c r="SB68" s="296">
        <v>1</v>
      </c>
      <c r="SC68" s="263">
        <v>899514.04090106732</v>
      </c>
      <c r="SD68" s="117">
        <v>971005.48097086535</v>
      </c>
      <c r="SE68" s="146">
        <v>802.93534656000031</v>
      </c>
      <c r="SF68" s="256">
        <v>-1.5278804193435011E-2</v>
      </c>
      <c r="SG68" s="256">
        <v>-1.516267545300809E-2</v>
      </c>
      <c r="SH68" s="255">
        <v>62309.107054585227</v>
      </c>
      <c r="SI68" s="255">
        <v>1204.4030198400003</v>
      </c>
      <c r="SJ68" s="292">
        <v>1</v>
      </c>
      <c r="SK68" s="255">
        <v>132431.51434703637</v>
      </c>
      <c r="SL68" s="119">
        <v>194740.62140162161</v>
      </c>
      <c r="SM68" s="295">
        <v>802.93534656000031</v>
      </c>
      <c r="SN68" s="189">
        <v>-5.0807583008744266E-2</v>
      </c>
      <c r="SO68" s="189">
        <v>-4.9538462112105774E-2</v>
      </c>
      <c r="SP68" s="263">
        <v>47658.222746553678</v>
      </c>
      <c r="SQ68" s="263">
        <v>1204.4030198400003</v>
      </c>
      <c r="SR68" s="296">
        <v>1</v>
      </c>
      <c r="SS68" s="263">
        <v>304884.91320512007</v>
      </c>
      <c r="ST68" s="117">
        <v>352543.13595167373</v>
      </c>
      <c r="SU68" s="146">
        <v>802.93534656000031</v>
      </c>
      <c r="SV68" s="256">
        <v>1.1824522110482662E-4</v>
      </c>
      <c r="SW68" s="256">
        <v>1.1825221234662564E-4</v>
      </c>
      <c r="SX68" s="255">
        <v>42226.69856630329</v>
      </c>
      <c r="SY68" s="255">
        <v>1204.4030198400003</v>
      </c>
      <c r="SZ68" s="292">
        <v>2</v>
      </c>
      <c r="TA68" s="255">
        <v>899514.04090106732</v>
      </c>
      <c r="TB68" s="119">
        <v>941740.73946737056</v>
      </c>
      <c r="TC68" s="295">
        <v>802.93534656000031</v>
      </c>
      <c r="TD68" s="189">
        <v>-5.6949534850678489E-2</v>
      </c>
      <c r="TE68" s="189">
        <v>-5.5358260349884003E-2</v>
      </c>
      <c r="TF68" s="263">
        <v>65488.454232436823</v>
      </c>
      <c r="TG68" s="263">
        <v>1204.4030198400003</v>
      </c>
      <c r="TH68" s="296">
        <v>1</v>
      </c>
      <c r="TI68" s="263">
        <v>899514.04090106732</v>
      </c>
      <c r="TJ68" s="117">
        <v>965002.49513350416</v>
      </c>
      <c r="TK68" s="146">
        <v>802.93534656000031</v>
      </c>
      <c r="TL68" s="256">
        <v>-7.1245021326135929E-2</v>
      </c>
      <c r="TM68" s="256">
        <v>-6.876630794237848E-2</v>
      </c>
      <c r="TN68" s="255">
        <v>81012.017700253666</v>
      </c>
      <c r="TO68" s="255">
        <v>1204.4030198400003</v>
      </c>
      <c r="TP68" s="292">
        <v>2</v>
      </c>
      <c r="TQ68" s="255">
        <v>899514.04090106732</v>
      </c>
      <c r="TR68" s="119">
        <v>980526.05860132095</v>
      </c>
      <c r="TS68" s="295">
        <v>802.93534656000031</v>
      </c>
      <c r="TT68" s="189">
        <v>5.6758951577106372E-2</v>
      </c>
      <c r="TU68" s="189">
        <v>5.8400653835795735E-2</v>
      </c>
      <c r="TV68" s="263">
        <v>101855.85435330158</v>
      </c>
      <c r="TW68" s="263">
        <v>1204.4030198400003</v>
      </c>
      <c r="TX68" s="296">
        <v>2</v>
      </c>
      <c r="TY68" s="263">
        <v>899514.04090106732</v>
      </c>
      <c r="TZ68" s="117">
        <v>1001369.8952543689</v>
      </c>
      <c r="UA68" s="146">
        <v>802.93534656000031</v>
      </c>
      <c r="UB68" s="256">
        <v>-4.8815459040872942E-2</v>
      </c>
      <c r="UC68" s="256">
        <v>-4.7643137668122226E-2</v>
      </c>
      <c r="UD68" s="255">
        <v>42674.970709499932</v>
      </c>
      <c r="UE68" s="255">
        <v>1204.4030198400003</v>
      </c>
      <c r="UF68" s="292">
        <v>2</v>
      </c>
      <c r="UG68" s="255">
        <v>415345.78590709897</v>
      </c>
      <c r="UH68" s="119">
        <v>458020.75661659893</v>
      </c>
      <c r="UI68" s="295">
        <v>802.93534656000031</v>
      </c>
      <c r="UJ68" s="189">
        <v>-2.4137690093601529E-2</v>
      </c>
      <c r="UK68" s="189">
        <v>-2.3848705858787289E-2</v>
      </c>
      <c r="UL68" s="263">
        <v>59321.260383969558</v>
      </c>
      <c r="UM68" s="263">
        <v>1204.4030198400003</v>
      </c>
      <c r="UN68" s="296">
        <v>1</v>
      </c>
      <c r="UO68" s="263">
        <v>275834.64612579421</v>
      </c>
      <c r="UP68" s="117">
        <v>335155.90650976379</v>
      </c>
      <c r="UQ68" s="146">
        <v>802.93534656000031</v>
      </c>
      <c r="UR68" s="256">
        <v>7.0998827513205623E-3</v>
      </c>
      <c r="US68" s="256">
        <v>7.1251466737654034E-3</v>
      </c>
      <c r="UT68" s="255">
        <v>70891.104831379111</v>
      </c>
      <c r="UU68" s="255">
        <v>1204.4030198400003</v>
      </c>
      <c r="UV68" s="292">
        <v>1</v>
      </c>
      <c r="UW68" s="255">
        <v>899514.04090106732</v>
      </c>
      <c r="UX68" s="119">
        <v>970405.14573244646</v>
      </c>
      <c r="UY68" s="295">
        <v>802.93534656000031</v>
      </c>
      <c r="UZ68" s="189">
        <v>8.967357897252401E-2</v>
      </c>
      <c r="VA68" s="189">
        <v>9.3817180497454356E-2</v>
      </c>
      <c r="VB68" s="263">
        <v>63963.792622382731</v>
      </c>
      <c r="VC68" s="263">
        <v>1204.4030198400003</v>
      </c>
      <c r="VD68" s="296">
        <v>1</v>
      </c>
      <c r="VE68" s="263">
        <v>273882.27814520185</v>
      </c>
      <c r="VF68" s="117">
        <v>337846.07076758461</v>
      </c>
      <c r="VG68" s="146">
        <v>802.93534656000031</v>
      </c>
      <c r="VH68" s="256">
        <v>3.08358712837748E-2</v>
      </c>
      <c r="VI68" s="256">
        <v>3.131622138740453E-2</v>
      </c>
      <c r="VJ68" s="255">
        <v>66997.287190715739</v>
      </c>
      <c r="VK68" s="255">
        <v>1204.4030198400003</v>
      </c>
      <c r="VL68" s="292">
        <v>1</v>
      </c>
      <c r="VM68" s="255">
        <v>899514.04090106732</v>
      </c>
      <c r="VN68" s="119">
        <v>966511.3280917831</v>
      </c>
      <c r="VO68" s="295">
        <v>802.93534656000031</v>
      </c>
      <c r="VP68" s="189">
        <v>6.0724254379070412E-2</v>
      </c>
      <c r="VQ68" s="189">
        <v>6.2605864871506878E-2</v>
      </c>
      <c r="VR68" s="263">
        <v>53651.69812480572</v>
      </c>
      <c r="VS68" s="263">
        <v>1204.4030198400003</v>
      </c>
      <c r="VT68" s="296">
        <v>1</v>
      </c>
      <c r="VU68" s="263">
        <v>258357.0762436896</v>
      </c>
      <c r="VV68" s="117">
        <v>312008.77436849533</v>
      </c>
      <c r="VW68" s="146">
        <v>802.93534656000031</v>
      </c>
      <c r="VX68" s="256">
        <v>-7.2495279718910038E-2</v>
      </c>
      <c r="VY68" s="256">
        <v>-6.9929863157603744E-2</v>
      </c>
      <c r="VZ68" s="255">
        <v>75190.251055179877</v>
      </c>
      <c r="WA68" s="255">
        <v>1204.4030198400003</v>
      </c>
      <c r="WB68" s="292">
        <v>2</v>
      </c>
      <c r="WC68" s="255">
        <v>382526.11818302784</v>
      </c>
      <c r="WD68" s="119">
        <v>457716.3692382077</v>
      </c>
      <c r="WE68" s="295">
        <v>802.93534656000031</v>
      </c>
      <c r="WF68" s="189">
        <v>4.5847535255988926E-2</v>
      </c>
      <c r="WG68" s="189">
        <v>4.6914781194174804E-2</v>
      </c>
      <c r="WH68" s="263">
        <v>50717.120295035391</v>
      </c>
      <c r="WI68" s="263">
        <v>1204.4030198400003</v>
      </c>
      <c r="WJ68" s="296">
        <v>2</v>
      </c>
      <c r="WK68" s="263">
        <v>899514.04090106732</v>
      </c>
      <c r="WL68" s="117">
        <v>950231.16119610274</v>
      </c>
      <c r="WM68" s="146">
        <v>802.93534656000031</v>
      </c>
      <c r="WN68" s="256">
        <v>5.9962573498051917E-2</v>
      </c>
      <c r="WO68" s="256">
        <v>6.1796806461452691E-2</v>
      </c>
      <c r="WP68" s="255">
        <v>35547.25660875225</v>
      </c>
      <c r="WQ68" s="255">
        <v>1204.4030198400003</v>
      </c>
      <c r="WR68" s="292">
        <v>1</v>
      </c>
      <c r="WS68" s="255">
        <v>258357.0762436896</v>
      </c>
      <c r="WT68" s="119">
        <v>293904.33285244188</v>
      </c>
      <c r="WU68" s="295">
        <v>802.93534656000031</v>
      </c>
      <c r="WV68" s="189">
        <v>-5.0702270474139626E-3</v>
      </c>
      <c r="WW68" s="189">
        <v>-5.0573951423086294E-3</v>
      </c>
      <c r="WX68" s="263">
        <v>54665.609169443349</v>
      </c>
      <c r="WY68" s="263">
        <v>1204.4030198400003</v>
      </c>
      <c r="WZ68" s="296">
        <v>1</v>
      </c>
      <c r="XA68" s="263">
        <v>107543.38357033755</v>
      </c>
      <c r="XB68" s="117">
        <v>162208.99273978089</v>
      </c>
      <c r="XC68" s="146">
        <v>802.93534656000031</v>
      </c>
      <c r="XD68" s="256">
        <v>9.3841426217348992E-2</v>
      </c>
      <c r="XE68" s="256">
        <v>9.8385556954061926E-2</v>
      </c>
      <c r="XF68" s="255">
        <v>76584.408699343723</v>
      </c>
      <c r="XG68" s="255">
        <v>1204.4030198400003</v>
      </c>
      <c r="XH68" s="292">
        <v>2</v>
      </c>
      <c r="XI68" s="255">
        <v>899514.04090106732</v>
      </c>
      <c r="XJ68" s="119">
        <v>976098.449600411</v>
      </c>
      <c r="XK68" s="295">
        <v>802.93534656000031</v>
      </c>
      <c r="XL68" s="189">
        <v>3.0321702385043291E-2</v>
      </c>
      <c r="XM68" s="189">
        <v>3.0786086962605763E-2</v>
      </c>
      <c r="XN68" s="263">
        <v>75350.007775785212</v>
      </c>
      <c r="XO68" s="263">
        <v>1204.4030198400003</v>
      </c>
      <c r="XP68" s="296">
        <v>1</v>
      </c>
      <c r="XQ68" s="263">
        <v>275834.64612579421</v>
      </c>
      <c r="XR68" s="117">
        <v>351184.65390157944</v>
      </c>
      <c r="XS68" s="146">
        <v>802.93534656000031</v>
      </c>
      <c r="XT68" s="256">
        <v>-2.0676416492213176E-2</v>
      </c>
      <c r="XU68" s="256">
        <v>-2.0464125052372939E-2</v>
      </c>
      <c r="XV68" s="255">
        <v>67156.326743594065</v>
      </c>
      <c r="XW68" s="255">
        <v>1204.4030198400003</v>
      </c>
      <c r="XX68" s="292">
        <v>2</v>
      </c>
      <c r="XY68" s="255">
        <v>899514.04090106732</v>
      </c>
      <c r="XZ68" s="119">
        <v>966670.36764466134</v>
      </c>
      <c r="YA68" s="295">
        <v>802.93534656000031</v>
      </c>
      <c r="YB68" s="189">
        <v>5.2710107649472943E-3</v>
      </c>
      <c r="YC68" s="189">
        <v>5.2849269822894396E-3</v>
      </c>
      <c r="YD68" s="263">
        <v>53229.317290591738</v>
      </c>
      <c r="YE68" s="263">
        <v>1204.4030198400003</v>
      </c>
      <c r="YF68" s="296">
        <v>2</v>
      </c>
      <c r="YG68" s="263">
        <v>301586.42858167866</v>
      </c>
      <c r="YH68" s="117">
        <v>354815.74587227037</v>
      </c>
      <c r="YI68" s="146">
        <v>802.93534656000031</v>
      </c>
      <c r="YJ68" s="256">
        <v>-6.3119640527172075E-2</v>
      </c>
      <c r="YK68" s="256">
        <v>-6.1168855283361023E-2</v>
      </c>
      <c r="YL68" s="255">
        <v>52162.546117411337</v>
      </c>
      <c r="YM68" s="255">
        <v>1204.4030198400003</v>
      </c>
      <c r="YN68" s="292">
        <v>1</v>
      </c>
      <c r="YO68" s="255">
        <v>899514.04090106732</v>
      </c>
      <c r="YP68" s="119">
        <v>951676.58701847866</v>
      </c>
      <c r="YQ68" s="295">
        <v>802.93534656000031</v>
      </c>
      <c r="YR68" s="189">
        <v>-1.8266795112013415E-2</v>
      </c>
      <c r="YS68" s="189">
        <v>-1.8100968452520627E-2</v>
      </c>
      <c r="YT68" s="263">
        <v>68165.64896388755</v>
      </c>
      <c r="YU68" s="263">
        <v>1204.4030198400003</v>
      </c>
      <c r="YV68" s="296">
        <v>2</v>
      </c>
      <c r="YW68" s="263">
        <v>899514.04090106732</v>
      </c>
      <c r="YX68" s="117">
        <v>967679.68986495491</v>
      </c>
      <c r="YY68" s="146">
        <v>802.93534656000031</v>
      </c>
      <c r="YZ68" s="256">
        <v>3.3782648883847688E-2</v>
      </c>
      <c r="ZA68" s="256">
        <v>3.4359763044989444E-2</v>
      </c>
      <c r="ZB68" s="255">
        <v>58754.488522009859</v>
      </c>
      <c r="ZC68" s="255">
        <v>1204.4030198400003</v>
      </c>
      <c r="ZD68" s="292">
        <v>2</v>
      </c>
      <c r="ZE68" s="255">
        <v>899514.04090106732</v>
      </c>
      <c r="ZF68" s="119">
        <v>958268.52942307713</v>
      </c>
      <c r="ZG68" s="295">
        <v>802.93534656000031</v>
      </c>
      <c r="ZH68" s="189">
        <v>1.9510581148545959E-2</v>
      </c>
      <c r="ZI68" s="189">
        <v>1.9702156423565098E-2</v>
      </c>
      <c r="ZJ68" s="263">
        <v>76386.166394481799</v>
      </c>
      <c r="ZK68" s="263">
        <v>1204.4030198400003</v>
      </c>
      <c r="ZL68" s="296">
        <v>1</v>
      </c>
      <c r="ZM68" s="263">
        <v>361395.93105920736</v>
      </c>
      <c r="ZN68" s="117">
        <v>437782.09745368914</v>
      </c>
      <c r="ZO68" s="146">
        <v>802.93534656000031</v>
      </c>
      <c r="ZP68" s="256">
        <v>3.1535538800578036E-2</v>
      </c>
      <c r="ZQ68" s="256">
        <v>3.2038052338449363E-2</v>
      </c>
      <c r="ZR68" s="255">
        <v>55207.952058752016</v>
      </c>
      <c r="ZS68" s="255">
        <v>1204.4030198400003</v>
      </c>
      <c r="ZT68" s="292">
        <v>1</v>
      </c>
      <c r="ZU68" s="255">
        <v>899514.04090106732</v>
      </c>
      <c r="ZV68" s="119">
        <v>954721.99295981938</v>
      </c>
      <c r="ZW68" s="295">
        <v>802.93534656000031</v>
      </c>
      <c r="ZX68" s="189">
        <v>2.4041870161896215E-2</v>
      </c>
      <c r="ZY68" s="189">
        <v>2.4333205989919948E-2</v>
      </c>
      <c r="ZZ68" s="263">
        <v>70353.47624837562</v>
      </c>
      <c r="AAA68" s="263">
        <v>1204.4030198400003</v>
      </c>
      <c r="AAB68" s="296">
        <v>1</v>
      </c>
      <c r="AAC68" s="263">
        <v>316016.03219113941</v>
      </c>
      <c r="AAD68" s="117">
        <v>386369.50843951502</v>
      </c>
      <c r="AAE68" s="146">
        <v>802.93534656000031</v>
      </c>
      <c r="AAF68" s="256">
        <v>1.3218329607452544E-3</v>
      </c>
      <c r="AAG68" s="256">
        <v>1.3227069669876634E-3</v>
      </c>
      <c r="AAH68" s="255">
        <v>95499.378780929066</v>
      </c>
      <c r="AAI68" s="255">
        <v>1204.4030198400003</v>
      </c>
      <c r="AAJ68" s="292">
        <v>1</v>
      </c>
      <c r="AAK68" s="255">
        <v>899514.04090106732</v>
      </c>
      <c r="AAL68" s="119">
        <v>995013.41968199634</v>
      </c>
      <c r="AAM68" s="295">
        <v>802.93534656000031</v>
      </c>
      <c r="AAN68" s="189">
        <v>-7.7963137883262076E-2</v>
      </c>
      <c r="AAO68" s="189">
        <v>-7.5001476681355261E-2</v>
      </c>
      <c r="AAP68" s="263">
        <v>44434.809298260101</v>
      </c>
      <c r="AAQ68" s="263">
        <v>1204.4030198400003</v>
      </c>
      <c r="AAR68" s="296">
        <v>2</v>
      </c>
      <c r="AAS68" s="263">
        <v>899514.04090106732</v>
      </c>
      <c r="AAT68" s="117">
        <v>943948.85019932745</v>
      </c>
      <c r="AAU68" s="146">
        <v>802.93534656000031</v>
      </c>
      <c r="AAV68" s="256">
        <v>-3.5542566196538082E-2</v>
      </c>
      <c r="AAW68" s="256">
        <v>-3.4918346499656749E-2</v>
      </c>
      <c r="AAX68" s="255">
        <v>49724.095942198161</v>
      </c>
      <c r="AAY68" s="255">
        <v>1204.4030198400003</v>
      </c>
      <c r="AAZ68" s="292">
        <v>2</v>
      </c>
      <c r="ABA68" s="255">
        <v>899514.04090106732</v>
      </c>
      <c r="ABB68" s="119">
        <v>949238.1368432655</v>
      </c>
      <c r="ABC68" s="295">
        <v>802.93534656000031</v>
      </c>
      <c r="ABD68" s="189">
        <v>2.1665196394928025E-2</v>
      </c>
      <c r="ABE68" s="189">
        <v>2.1901590853159902E-2</v>
      </c>
      <c r="ABF68" s="263">
        <v>58678.339363841937</v>
      </c>
      <c r="ABG68" s="263">
        <v>1204.4030198400003</v>
      </c>
      <c r="ABH68" s="296">
        <v>2</v>
      </c>
      <c r="ABI68" s="263">
        <v>899514.04090106732</v>
      </c>
      <c r="ABJ68" s="117">
        <v>958192.38026490924</v>
      </c>
      <c r="ABK68" s="146">
        <v>802.93534656000031</v>
      </c>
      <c r="ABL68" s="256">
        <v>-5.690736007380804E-2</v>
      </c>
      <c r="ABM68" s="256">
        <v>-5.5318419455157253E-2</v>
      </c>
      <c r="ABN68" s="255">
        <v>52431.264374212471</v>
      </c>
      <c r="ABO68" s="255">
        <v>1204.4030198400003</v>
      </c>
      <c r="ABP68" s="292">
        <v>1</v>
      </c>
      <c r="ABQ68" s="255">
        <v>899514.04090106732</v>
      </c>
      <c r="ABR68" s="119">
        <v>951945.3052752798</v>
      </c>
      <c r="ABS68" s="295">
        <v>802.93534656000031</v>
      </c>
      <c r="ABT68" s="189">
        <v>8.2654165743645078E-2</v>
      </c>
      <c r="ABU68" s="189">
        <v>8.6166110138314878E-2</v>
      </c>
      <c r="ABV68" s="263">
        <v>120449.25117697351</v>
      </c>
      <c r="ABW68" s="263">
        <v>1204.4030198400003</v>
      </c>
      <c r="ABX68" s="296">
        <v>1</v>
      </c>
      <c r="ABY68" s="263">
        <v>94823.787241822167</v>
      </c>
      <c r="ABZ68" s="117">
        <v>215273.03841879568</v>
      </c>
      <c r="ACA68" s="146">
        <v>802.93534656000031</v>
      </c>
      <c r="ACB68" s="256">
        <v>-6.7196950024752218E-3</v>
      </c>
      <c r="ACC68" s="256">
        <v>-6.6971683376931823E-3</v>
      </c>
      <c r="ACD68" s="255">
        <v>49260.500926616973</v>
      </c>
      <c r="ACE68" s="255">
        <v>1204.4030198400003</v>
      </c>
      <c r="ACF68" s="292">
        <v>2</v>
      </c>
      <c r="ACG68" s="255">
        <v>899514.04090106732</v>
      </c>
      <c r="ACH68" s="119">
        <v>948774.54182768427</v>
      </c>
      <c r="ACI68" s="295">
        <v>802.93534656000031</v>
      </c>
      <c r="ACJ68" s="189">
        <v>-1.9932555082886338E-2</v>
      </c>
      <c r="ACK68" s="189">
        <v>-1.9735215045546317E-2</v>
      </c>
      <c r="ACL68" s="263">
        <v>98889.431366422054</v>
      </c>
      <c r="ACM68" s="263">
        <v>1204.4030198400003</v>
      </c>
      <c r="ACN68" s="296">
        <v>2</v>
      </c>
      <c r="ACO68" s="263">
        <v>899514.04090106732</v>
      </c>
      <c r="ACP68" s="117">
        <v>998403.47226748941</v>
      </c>
      <c r="ACQ68" s="146">
        <v>802.93534656000031</v>
      </c>
      <c r="ACR68" s="256">
        <v>1.1182552401256516E-2</v>
      </c>
      <c r="ACS68" s="256">
        <v>1.1245310855434232E-2</v>
      </c>
      <c r="ACT68" s="255">
        <v>77167.782755329288</v>
      </c>
      <c r="ACU68" s="255">
        <v>1204.4030198400003</v>
      </c>
      <c r="ACV68" s="292">
        <v>2</v>
      </c>
      <c r="ACW68" s="255">
        <v>899514.04090106732</v>
      </c>
      <c r="ACX68" s="119">
        <v>976681.82365639659</v>
      </c>
      <c r="ACY68" s="295">
        <v>802.93534656000031</v>
      </c>
      <c r="ACZ68" s="189">
        <v>-3.4634625717779579E-3</v>
      </c>
      <c r="ADA68" s="189">
        <v>-3.457471703663173E-3</v>
      </c>
      <c r="ADB68" s="263">
        <v>57778.402053262624</v>
      </c>
      <c r="ADC68" s="263">
        <v>1204.4030198400003</v>
      </c>
      <c r="ADD68" s="296">
        <v>2</v>
      </c>
      <c r="ADE68" s="263">
        <v>899514.04090106732</v>
      </c>
      <c r="ADF68" s="117">
        <v>957292.44295432989</v>
      </c>
      <c r="ADG68" s="146">
        <v>802.93534656000031</v>
      </c>
      <c r="ADH68" s="256">
        <v>1.8219080923800444E-2</v>
      </c>
      <c r="ADI68" s="256">
        <v>1.8386060911129931E-2</v>
      </c>
      <c r="ADJ68" s="255">
        <v>48105.302918395711</v>
      </c>
      <c r="ADK68" s="255">
        <v>1204.4030198400003</v>
      </c>
      <c r="ADL68" s="292">
        <v>1</v>
      </c>
      <c r="ADM68" s="255">
        <v>264281.85158092109</v>
      </c>
      <c r="ADN68" s="119">
        <v>312387.15449931682</v>
      </c>
      <c r="ADO68" s="295">
        <v>802.93534656000031</v>
      </c>
      <c r="ADP68" s="189">
        <v>-0.10231519554624562</v>
      </c>
      <c r="ADQ68" s="189">
        <v>-9.7255034371455107E-2</v>
      </c>
      <c r="ADR68" s="263">
        <v>54624.957332344937</v>
      </c>
      <c r="ADS68" s="263">
        <v>1204.4030198400003</v>
      </c>
      <c r="ADT68" s="296">
        <v>2</v>
      </c>
      <c r="ADU68" s="263">
        <v>899514.04090106732</v>
      </c>
      <c r="ADV68" s="117">
        <v>954138.99823341228</v>
      </c>
    </row>
    <row r="69" spans="1:802" x14ac:dyDescent="0.35">
      <c r="A69" s="15">
        <v>47330</v>
      </c>
      <c r="B69" s="16">
        <v>2007.3383664000007</v>
      </c>
      <c r="C69" s="146">
        <v>802.93534656000031</v>
      </c>
      <c r="D69" s="256">
        <v>-4.4316722845263681E-2</v>
      </c>
      <c r="E69" s="256">
        <v>-4.334908371458368E-2</v>
      </c>
      <c r="F69" s="255">
        <v>53006.329742898248</v>
      </c>
      <c r="G69" s="255">
        <v>1204.4030198400003</v>
      </c>
      <c r="H69" s="292">
        <v>2</v>
      </c>
      <c r="I69" s="255">
        <v>954689.28637497139</v>
      </c>
      <c r="J69" s="119">
        <v>1007695.6161178696</v>
      </c>
      <c r="K69" s="295">
        <v>802.93534656000031</v>
      </c>
      <c r="L69" s="189">
        <v>-9.1297506729371564E-3</v>
      </c>
      <c r="M69" s="189">
        <v>-9.0882010413309011E-3</v>
      </c>
      <c r="N69" s="263">
        <v>81967.914553469527</v>
      </c>
      <c r="O69" s="263">
        <v>1204.4030198400003</v>
      </c>
      <c r="P69" s="296">
        <v>1</v>
      </c>
      <c r="Q69" s="263">
        <v>282802.08862555609</v>
      </c>
      <c r="R69" s="117">
        <v>364770.0031790256</v>
      </c>
      <c r="S69" s="146">
        <v>802.93534656000031</v>
      </c>
      <c r="T69" s="256">
        <v>1.328746859505537E-2</v>
      </c>
      <c r="U69" s="256">
        <v>1.3376139307063717E-2</v>
      </c>
      <c r="V69" s="255">
        <v>69411.769279081956</v>
      </c>
      <c r="W69" s="255">
        <v>1204.4030198400003</v>
      </c>
      <c r="X69" s="292">
        <v>2</v>
      </c>
      <c r="Y69" s="255">
        <v>954689.28637497139</v>
      </c>
      <c r="Z69" s="119">
        <v>1024101.0556540533</v>
      </c>
      <c r="AA69" s="295">
        <v>802.93534656000031</v>
      </c>
      <c r="AB69" s="189">
        <v>-4.7781000037744839E-2</v>
      </c>
      <c r="AC69" s="189">
        <v>-4.6657453800815651E-2</v>
      </c>
      <c r="AD69" s="263">
        <v>82898.258388177157</v>
      </c>
      <c r="AE69" s="263">
        <v>1204.4030198400003</v>
      </c>
      <c r="AF69" s="296">
        <v>2</v>
      </c>
      <c r="AG69" s="263">
        <v>954689.28637497139</v>
      </c>
      <c r="AH69" s="117">
        <v>1037587.5447631485</v>
      </c>
      <c r="AI69" s="146">
        <v>802.93534656000031</v>
      </c>
      <c r="AJ69" s="256">
        <v>-3.9594993507940358E-2</v>
      </c>
      <c r="AK69" s="256">
        <v>-3.8821356077408553E-2</v>
      </c>
      <c r="AL69" s="255">
        <v>46095.791165120179</v>
      </c>
      <c r="AM69" s="255">
        <v>1204.4030198400003</v>
      </c>
      <c r="AN69" s="292">
        <v>1</v>
      </c>
      <c r="AO69" s="255">
        <v>289567.24987316161</v>
      </c>
      <c r="AP69" s="119">
        <v>335663.04103828181</v>
      </c>
      <c r="AQ69" s="295">
        <v>802.93534656000031</v>
      </c>
      <c r="AR69" s="189">
        <v>-0.11560726788574038</v>
      </c>
      <c r="AS69" s="189">
        <v>-0.10917498980360774</v>
      </c>
      <c r="AT69" s="263">
        <v>57438.626260616024</v>
      </c>
      <c r="AU69" s="263">
        <v>1204.4030198400003</v>
      </c>
      <c r="AV69" s="296">
        <v>1</v>
      </c>
      <c r="AW69" s="263">
        <v>954689.28637497139</v>
      </c>
      <c r="AX69" s="117">
        <v>1012127.9126355874</v>
      </c>
      <c r="AY69" s="146">
        <v>802.93534656000031</v>
      </c>
      <c r="AZ69" s="256">
        <v>3.5434860870096764E-2</v>
      </c>
      <c r="BA69" s="256">
        <v>3.6070157221379073E-2</v>
      </c>
      <c r="BB69" s="255">
        <v>75459.418342085308</v>
      </c>
      <c r="BC69" s="255">
        <v>1204.4030198400003</v>
      </c>
      <c r="BD69" s="292">
        <v>2</v>
      </c>
      <c r="BE69" s="255">
        <v>460865.82332166238</v>
      </c>
      <c r="BF69" s="119">
        <v>536325.2416637477</v>
      </c>
      <c r="BG69" s="295">
        <v>802.93534656000031</v>
      </c>
      <c r="BH69" s="189">
        <v>4.5033627683675602E-2</v>
      </c>
      <c r="BI69" s="189">
        <v>4.6063035994147628E-2</v>
      </c>
      <c r="BJ69" s="263">
        <v>54706.606678127944</v>
      </c>
      <c r="BK69" s="263">
        <v>1204.4030198400003</v>
      </c>
      <c r="BL69" s="296">
        <v>2</v>
      </c>
      <c r="BM69" s="263">
        <v>954689.28637497139</v>
      </c>
      <c r="BN69" s="117">
        <v>1009395.8930530993</v>
      </c>
      <c r="BO69" s="146">
        <v>802.93534656000031</v>
      </c>
      <c r="BP69" s="256">
        <v>2.9233425708306771E-2</v>
      </c>
      <c r="BQ69" s="256">
        <v>2.9664916687844656E-2</v>
      </c>
      <c r="BR69" s="255">
        <v>52776.688044455746</v>
      </c>
      <c r="BS69" s="255">
        <v>1204.4030198400003</v>
      </c>
      <c r="BT69" s="292">
        <v>1</v>
      </c>
      <c r="BU69" s="255">
        <v>954689.28637497139</v>
      </c>
      <c r="BV69" s="119">
        <v>1007465.9744194271</v>
      </c>
      <c r="BW69" s="295">
        <v>802.93534656000031</v>
      </c>
      <c r="BX69" s="189">
        <v>6.0874031670016503E-3</v>
      </c>
      <c r="BY69" s="189">
        <v>6.1059690592324412E-3</v>
      </c>
      <c r="BZ69" s="263">
        <v>104517.47694047012</v>
      </c>
      <c r="CA69" s="263">
        <v>1204.4030198400003</v>
      </c>
      <c r="CB69" s="296">
        <v>2</v>
      </c>
      <c r="CC69" s="263">
        <v>954689.28637497139</v>
      </c>
      <c r="CD69" s="117">
        <v>1059206.7633154416</v>
      </c>
      <c r="CE69" s="146">
        <v>802.93534656000031</v>
      </c>
      <c r="CF69" s="256">
        <v>-1.557533469792206E-2</v>
      </c>
      <c r="CG69" s="256">
        <v>-1.5454666467432765E-2</v>
      </c>
      <c r="CH69" s="255">
        <v>47118.354386267813</v>
      </c>
      <c r="CI69" s="255">
        <v>1204.4030198400003</v>
      </c>
      <c r="CJ69" s="292">
        <v>2</v>
      </c>
      <c r="CK69" s="255">
        <v>371385.3822155369</v>
      </c>
      <c r="CL69" s="119">
        <v>418503.73660180473</v>
      </c>
      <c r="CM69" s="295">
        <v>802.93534656000031</v>
      </c>
      <c r="CN69" s="189">
        <v>-7.5671046984818616E-3</v>
      </c>
      <c r="CO69" s="189">
        <v>-7.5385462420679561E-3</v>
      </c>
      <c r="CP69" s="263">
        <v>116455.10242851968</v>
      </c>
      <c r="CQ69" s="263">
        <v>1204.4030198400003</v>
      </c>
      <c r="CR69" s="296">
        <v>1</v>
      </c>
      <c r="CS69" s="263">
        <v>281343.16569561639</v>
      </c>
      <c r="CT69" s="117">
        <v>397798.26812413608</v>
      </c>
      <c r="CU69" s="146">
        <v>802.93534656000031</v>
      </c>
      <c r="CV69" s="256">
        <v>-4.8999422954296004E-2</v>
      </c>
      <c r="CW69" s="256">
        <v>-4.7818320849306262E-2</v>
      </c>
      <c r="CX69" s="255">
        <v>88703.836481596081</v>
      </c>
      <c r="CY69" s="255">
        <v>1204.4030198400003</v>
      </c>
      <c r="CZ69" s="292">
        <v>1</v>
      </c>
      <c r="DA69" s="255">
        <v>106395.58532820879</v>
      </c>
      <c r="DB69" s="119">
        <v>195099.42180980486</v>
      </c>
      <c r="DC69" s="295">
        <v>802.93534656000031</v>
      </c>
      <c r="DD69" s="189">
        <v>-1.724720370299853E-2</v>
      </c>
      <c r="DE69" s="189">
        <v>-1.7099322087193447E-2</v>
      </c>
      <c r="DF69" s="263">
        <v>47981.319241416822</v>
      </c>
      <c r="DG69" s="263">
        <v>1204.4030198400003</v>
      </c>
      <c r="DH69" s="296">
        <v>2</v>
      </c>
      <c r="DI69" s="263">
        <v>954689.28637497139</v>
      </c>
      <c r="DJ69" s="117">
        <v>1002670.6056163883</v>
      </c>
      <c r="DK69" s="146">
        <v>802.93534656000031</v>
      </c>
      <c r="DL69" s="256">
        <v>-1.2606300249800159E-3</v>
      </c>
      <c r="DM69" s="256">
        <v>-1.2598357647412017E-3</v>
      </c>
      <c r="DN69" s="255">
        <v>77594.561343386536</v>
      </c>
      <c r="DO69" s="255">
        <v>1204.4030198400003</v>
      </c>
      <c r="DP69" s="292">
        <v>2</v>
      </c>
      <c r="DQ69" s="255">
        <v>954689.28637497139</v>
      </c>
      <c r="DR69" s="119">
        <v>1032283.8477183579</v>
      </c>
      <c r="DS69" s="295">
        <v>802.93534656000031</v>
      </c>
      <c r="DT69" s="189">
        <v>4.7526947824424043E-2</v>
      </c>
      <c r="DU69" s="189">
        <v>4.8674460235755168E-2</v>
      </c>
      <c r="DV69" s="263">
        <v>47726.699361423933</v>
      </c>
      <c r="DW69" s="263">
        <v>1204.4030198400003</v>
      </c>
      <c r="DX69" s="296">
        <v>1</v>
      </c>
      <c r="DY69" s="263">
        <v>954689.28637497139</v>
      </c>
      <c r="DZ69" s="117">
        <v>1002415.9857363953</v>
      </c>
      <c r="EA69" s="146">
        <v>802.93534656000031</v>
      </c>
      <c r="EB69" s="256">
        <v>5.1934113781327014E-2</v>
      </c>
      <c r="EC69" s="256">
        <v>5.3306341855147377E-2</v>
      </c>
      <c r="ED69" s="255">
        <v>81674.524111375315</v>
      </c>
      <c r="EE69" s="255">
        <v>1204.4030198400003</v>
      </c>
      <c r="EF69" s="292">
        <v>1</v>
      </c>
      <c r="EG69" s="255">
        <v>450885.92988733458</v>
      </c>
      <c r="EH69" s="119">
        <v>532560.45399870991</v>
      </c>
      <c r="EI69" s="295">
        <v>802.93534656000031</v>
      </c>
      <c r="EJ69" s="189">
        <v>-8.1796401189705367E-2</v>
      </c>
      <c r="EK69" s="189">
        <v>-7.8540452333105359E-2</v>
      </c>
      <c r="EL69" s="263">
        <v>60340.605695484795</v>
      </c>
      <c r="EM69" s="263">
        <v>1204.4030198400003</v>
      </c>
      <c r="EN69" s="296">
        <v>1</v>
      </c>
      <c r="EO69" s="263">
        <v>954689.28637497139</v>
      </c>
      <c r="EP69" s="117">
        <v>1015029.8920704562</v>
      </c>
      <c r="EQ69" s="146">
        <v>802.93534656000031</v>
      </c>
      <c r="ER69" s="256">
        <v>-7.814814392460262E-2</v>
      </c>
      <c r="ES69" s="256">
        <v>-7.5172591167305347E-2</v>
      </c>
      <c r="ET69" s="255">
        <v>42855.596905325379</v>
      </c>
      <c r="EU69" s="255">
        <v>1204.4030198400003</v>
      </c>
      <c r="EV69" s="292">
        <v>1</v>
      </c>
      <c r="EW69" s="255">
        <v>954689.28637497139</v>
      </c>
      <c r="EX69" s="119">
        <v>997544.88328029681</v>
      </c>
      <c r="EY69" s="295">
        <v>802.93534656000031</v>
      </c>
      <c r="EZ69" s="189">
        <v>7.1323531358257364E-2</v>
      </c>
      <c r="FA69" s="189">
        <v>7.3928619253858852E-2</v>
      </c>
      <c r="FB69" s="263">
        <v>84185.974678254512</v>
      </c>
      <c r="FC69" s="263">
        <v>1204.4030198400003</v>
      </c>
      <c r="FD69" s="296">
        <v>1</v>
      </c>
      <c r="FE69" s="263">
        <v>954689.28637497139</v>
      </c>
      <c r="FF69" s="117">
        <v>1038875.261053226</v>
      </c>
      <c r="FG69" s="146">
        <v>802.93534656000031</v>
      </c>
      <c r="FH69" s="256">
        <v>-1.0547951021575672E-2</v>
      </c>
      <c r="FI69" s="256">
        <v>-1.0492516464398749E-2</v>
      </c>
      <c r="FJ69" s="255">
        <v>101812.16224891342</v>
      </c>
      <c r="FK69" s="255">
        <v>1204.4030198400003</v>
      </c>
      <c r="FL69" s="292">
        <v>2</v>
      </c>
      <c r="FM69" s="255">
        <v>954689.28637497139</v>
      </c>
      <c r="FN69" s="119">
        <v>1056501.4486238847</v>
      </c>
      <c r="FO69" s="295">
        <v>802.93534656000031</v>
      </c>
      <c r="FP69" s="189">
        <v>-7.1339535208555252E-2</v>
      </c>
      <c r="FQ69" s="189">
        <v>-6.8854318294888972E-2</v>
      </c>
      <c r="FR69" s="263">
        <v>87315.907308272916</v>
      </c>
      <c r="FS69" s="263">
        <v>1204.4030198400003</v>
      </c>
      <c r="FT69" s="296">
        <v>1</v>
      </c>
      <c r="FU69" s="263">
        <v>129252.17011588009</v>
      </c>
      <c r="FV69" s="117">
        <v>216568.07742415299</v>
      </c>
      <c r="FW69" s="146">
        <v>802.93534656000031</v>
      </c>
      <c r="FX69" s="256">
        <v>4.3299588484303299E-2</v>
      </c>
      <c r="FY69" s="256">
        <v>4.425069347533106E-2</v>
      </c>
      <c r="FZ69" s="255">
        <v>68384.281794683164</v>
      </c>
      <c r="GA69" s="255">
        <v>1204.4030198400003</v>
      </c>
      <c r="GB69" s="292">
        <v>2</v>
      </c>
      <c r="GC69" s="255">
        <v>365478.29862556478</v>
      </c>
      <c r="GD69" s="119">
        <v>433862.58042024798</v>
      </c>
      <c r="GE69" s="295">
        <v>802.93534656000031</v>
      </c>
      <c r="GF69" s="189">
        <v>0.12600733363858277</v>
      </c>
      <c r="GG69" s="189">
        <v>0.13429048672900024</v>
      </c>
      <c r="GH69" s="263">
        <v>54748.889294546134</v>
      </c>
      <c r="GI69" s="263">
        <v>1204.4030198400003</v>
      </c>
      <c r="GJ69" s="296">
        <v>2</v>
      </c>
      <c r="GK69" s="263">
        <v>954689.28637497139</v>
      </c>
      <c r="GL69" s="117">
        <v>1009438.1756695175</v>
      </c>
      <c r="GM69" s="146">
        <v>802.93534656000031</v>
      </c>
      <c r="GN69" s="256">
        <v>-4.2700722269835428E-2</v>
      </c>
      <c r="GO69" s="256">
        <v>-4.1801885483470191E-2</v>
      </c>
      <c r="GP69" s="255">
        <v>57536.44345560787</v>
      </c>
      <c r="GQ69" s="255">
        <v>1204.4030198400003</v>
      </c>
      <c r="GR69" s="292">
        <v>2</v>
      </c>
      <c r="GS69" s="255">
        <v>345009.63012326683</v>
      </c>
      <c r="GT69" s="119">
        <v>402546.0735788747</v>
      </c>
      <c r="GU69" s="295">
        <v>802.93534656000031</v>
      </c>
      <c r="GV69" s="189">
        <v>-4.0137177830251246E-2</v>
      </c>
      <c r="GW69" s="189">
        <v>-3.9342350818730165E-2</v>
      </c>
      <c r="GX69" s="263">
        <v>56719.723014902745</v>
      </c>
      <c r="GY69" s="263">
        <v>1204.4030198400003</v>
      </c>
      <c r="GZ69" s="296">
        <v>1</v>
      </c>
      <c r="HA69" s="263">
        <v>328088.58834016591</v>
      </c>
      <c r="HB69" s="117">
        <v>384808.31135506864</v>
      </c>
      <c r="HC69" s="146">
        <v>802.93534656000031</v>
      </c>
      <c r="HD69" s="256">
        <v>1.3429852212681866E-2</v>
      </c>
      <c r="HE69" s="256">
        <v>1.3520437740417446E-2</v>
      </c>
      <c r="HF69" s="255">
        <v>45512.860064425629</v>
      </c>
      <c r="HG69" s="255">
        <v>1204.4030198400003</v>
      </c>
      <c r="HH69" s="292">
        <v>2</v>
      </c>
      <c r="HI69" s="255">
        <v>278668.38709497952</v>
      </c>
      <c r="HJ69" s="119">
        <v>324181.24715940515</v>
      </c>
      <c r="HK69" s="295">
        <v>802.93534656000031</v>
      </c>
      <c r="HL69" s="189">
        <v>-1.6304204188727116E-2</v>
      </c>
      <c r="HM69" s="189">
        <v>-1.6172010066669684E-2</v>
      </c>
      <c r="HN69" s="263">
        <v>53026.562544645298</v>
      </c>
      <c r="HO69" s="263">
        <v>1204.4030198400003</v>
      </c>
      <c r="HP69" s="296">
        <v>2</v>
      </c>
      <c r="HQ69" s="263">
        <v>293589.1279131819</v>
      </c>
      <c r="HR69" s="117">
        <v>346615.69045782718</v>
      </c>
      <c r="HS69" s="146">
        <v>802.93534656000031</v>
      </c>
      <c r="HT69" s="256">
        <v>-2.7143654413503979E-3</v>
      </c>
      <c r="HU69" s="256">
        <v>-2.7106848823562624E-3</v>
      </c>
      <c r="HV69" s="255">
        <v>50873.062118970847</v>
      </c>
      <c r="HW69" s="255">
        <v>1204.4030198400003</v>
      </c>
      <c r="HX69" s="292">
        <v>2</v>
      </c>
      <c r="HY69" s="255">
        <v>954689.28637497139</v>
      </c>
      <c r="HZ69" s="119">
        <v>1005562.3484939423</v>
      </c>
      <c r="IA69" s="295">
        <v>802.93534656000031</v>
      </c>
      <c r="IB69" s="189">
        <v>4.6227284591121798E-2</v>
      </c>
      <c r="IC69" s="189">
        <v>4.7312421883389133E-2</v>
      </c>
      <c r="ID69" s="263">
        <v>54607.541357300746</v>
      </c>
      <c r="IE69" s="263">
        <v>1204.4030198400003</v>
      </c>
      <c r="IF69" s="296">
        <v>2</v>
      </c>
      <c r="IG69" s="263">
        <v>549661.60488731123</v>
      </c>
      <c r="IH69" s="117">
        <v>604269.14624461194</v>
      </c>
      <c r="II69" s="146">
        <v>802.93534656000031</v>
      </c>
      <c r="IJ69" s="256">
        <v>-5.5180584582601014E-2</v>
      </c>
      <c r="IK69" s="256">
        <v>-5.3685757240011456E-2</v>
      </c>
      <c r="IL69" s="255">
        <v>43776.058727550713</v>
      </c>
      <c r="IM69" s="255">
        <v>1204.4030198400003</v>
      </c>
      <c r="IN69" s="292">
        <v>3</v>
      </c>
      <c r="IO69" s="255">
        <v>89035.264950271274</v>
      </c>
      <c r="IP69" s="119">
        <v>132811.32367782199</v>
      </c>
      <c r="IQ69" s="295">
        <v>802.93534656000031</v>
      </c>
      <c r="IR69" s="189">
        <v>-8.8278703517413876E-2</v>
      </c>
      <c r="IS69" s="189">
        <v>-8.4494313491270123E-2</v>
      </c>
      <c r="IT69" s="263">
        <v>67599.906709723844</v>
      </c>
      <c r="IU69" s="263">
        <v>1204.4030198400003</v>
      </c>
      <c r="IV69" s="296">
        <v>2</v>
      </c>
      <c r="IW69" s="263">
        <v>954689.28637497139</v>
      </c>
      <c r="IX69" s="117">
        <v>1022289.1930846953</v>
      </c>
      <c r="IY69" s="146">
        <v>802.93534656000031</v>
      </c>
      <c r="IZ69" s="256">
        <v>5.673516003714673E-2</v>
      </c>
      <c r="JA69" s="256">
        <v>5.8375473153891466E-2</v>
      </c>
      <c r="JB69" s="255">
        <v>170164.48769953649</v>
      </c>
      <c r="JC69" s="255">
        <v>1204.4030198400003</v>
      </c>
      <c r="JD69" s="292">
        <v>2</v>
      </c>
      <c r="JE69" s="255">
        <v>954689.28637497139</v>
      </c>
      <c r="JF69" s="119">
        <v>1124853.7740745079</v>
      </c>
      <c r="JG69" s="295">
        <v>802.93534656000031</v>
      </c>
      <c r="JH69" s="189">
        <v>-5.238912861932965E-2</v>
      </c>
      <c r="JI69" s="189">
        <v>-5.1040472323474306E-2</v>
      </c>
      <c r="JJ69" s="263">
        <v>48622.543690714083</v>
      </c>
      <c r="JK69" s="263">
        <v>1204.4030198400003</v>
      </c>
      <c r="JL69" s="296">
        <v>2</v>
      </c>
      <c r="JM69" s="263">
        <v>214779.86927660732</v>
      </c>
      <c r="JN69" s="117">
        <v>263402.4129673214</v>
      </c>
      <c r="JO69" s="146">
        <v>802.93534656000031</v>
      </c>
      <c r="JP69" s="256">
        <v>2.7089653388741114E-2</v>
      </c>
      <c r="JQ69" s="256">
        <v>2.7459913897466715E-2</v>
      </c>
      <c r="JR69" s="255">
        <v>61359.085558246617</v>
      </c>
      <c r="JS69" s="255">
        <v>1204.4030198400003</v>
      </c>
      <c r="JT69" s="292">
        <v>1</v>
      </c>
      <c r="JU69" s="255">
        <v>96924.558972260216</v>
      </c>
      <c r="JV69" s="119">
        <v>158283.64453050683</v>
      </c>
      <c r="JW69" s="295">
        <v>802.93534656000031</v>
      </c>
      <c r="JX69" s="189">
        <v>-3.2703699384224204E-2</v>
      </c>
      <c r="JY69" s="189">
        <v>-3.2174715663713105E-2</v>
      </c>
      <c r="JZ69" s="263">
        <v>65702.010824245343</v>
      </c>
      <c r="KA69" s="263">
        <v>1204.4030198400003</v>
      </c>
      <c r="KB69" s="296">
        <v>1</v>
      </c>
      <c r="KC69" s="263">
        <v>954689.28637497139</v>
      </c>
      <c r="KD69" s="117">
        <v>1020391.2971992167</v>
      </c>
      <c r="KE69" s="146">
        <v>802.93534656000031</v>
      </c>
      <c r="KF69" s="256">
        <v>-0.11849886313368625</v>
      </c>
      <c r="KG69" s="256">
        <v>-0.11174717451905414</v>
      </c>
      <c r="KH69" s="255">
        <v>51387.152679542196</v>
      </c>
      <c r="KI69" s="255">
        <v>1204.4030198400003</v>
      </c>
      <c r="KJ69" s="292">
        <v>1</v>
      </c>
      <c r="KK69" s="255">
        <v>298108.11007894855</v>
      </c>
      <c r="KL69" s="119">
        <v>349495.26275849075</v>
      </c>
      <c r="KM69" s="295">
        <v>802.93534656000031</v>
      </c>
      <c r="KN69" s="189">
        <v>4.6249590506955103E-2</v>
      </c>
      <c r="KO69" s="189">
        <v>4.7335783406671883E-2</v>
      </c>
      <c r="KP69" s="263">
        <v>80801.045972846608</v>
      </c>
      <c r="KQ69" s="263">
        <v>1204.4030198400003</v>
      </c>
      <c r="KR69" s="296">
        <v>1</v>
      </c>
      <c r="KS69" s="263">
        <v>306157.9351108878</v>
      </c>
      <c r="KT69" s="117">
        <v>386958.98108373443</v>
      </c>
      <c r="KU69" s="146">
        <v>802.93534656000031</v>
      </c>
      <c r="KV69" s="256">
        <v>0.15914202610098646</v>
      </c>
      <c r="KW69" s="256">
        <v>0.17250446109273954</v>
      </c>
      <c r="KX69" s="255">
        <v>116708.71414045698</v>
      </c>
      <c r="KY69" s="255">
        <v>1204.4030198400003</v>
      </c>
      <c r="KZ69" s="292">
        <v>1</v>
      </c>
      <c r="LA69" s="255">
        <v>954689.28637497139</v>
      </c>
      <c r="LB69" s="119">
        <v>1071398.0005154284</v>
      </c>
      <c r="LC69" s="295">
        <v>802.93534656000031</v>
      </c>
      <c r="LD69" s="189">
        <v>3.8676847971815857E-2</v>
      </c>
      <c r="LE69" s="189">
        <v>3.9434533993850218E-2</v>
      </c>
      <c r="LF69" s="263">
        <v>73428.579088075858</v>
      </c>
      <c r="LG69" s="263">
        <v>1204.4030198400003</v>
      </c>
      <c r="LH69" s="296">
        <v>2</v>
      </c>
      <c r="LI69" s="263">
        <v>954689.28637497139</v>
      </c>
      <c r="LJ69" s="117">
        <v>1028117.8654630473</v>
      </c>
      <c r="LK69" s="146">
        <v>802.93534656000031</v>
      </c>
      <c r="LL69" s="256">
        <v>-3.3238946727610415E-2</v>
      </c>
      <c r="LM69" s="256">
        <v>-3.2692602964750961E-2</v>
      </c>
      <c r="LN69" s="255">
        <v>76837.399443841612</v>
      </c>
      <c r="LO69" s="255">
        <v>1204.4030198400003</v>
      </c>
      <c r="LP69" s="292">
        <v>2</v>
      </c>
      <c r="LQ69" s="255">
        <v>954689.28637497139</v>
      </c>
      <c r="LR69" s="119">
        <v>1031526.685818813</v>
      </c>
      <c r="LS69" s="295">
        <v>802.93534656000031</v>
      </c>
      <c r="LT69" s="189">
        <v>-2.0687505563933145E-2</v>
      </c>
      <c r="LU69" s="189">
        <v>-2.047498713571716E-2</v>
      </c>
      <c r="LV69" s="263">
        <v>93639.772596471157</v>
      </c>
      <c r="LW69" s="263">
        <v>1204.4030198400003</v>
      </c>
      <c r="LX69" s="296">
        <v>1</v>
      </c>
      <c r="LY69" s="263">
        <v>291519.61785375397</v>
      </c>
      <c r="LZ69" s="117">
        <v>385159.3904502251</v>
      </c>
      <c r="MA69" s="146">
        <v>802.93534656000031</v>
      </c>
      <c r="MB69" s="256">
        <v>-7.4845371910491837E-3</v>
      </c>
      <c r="MC69" s="256">
        <v>-7.456597790514996E-3</v>
      </c>
      <c r="MD69" s="255">
        <v>43270.252030915151</v>
      </c>
      <c r="ME69" s="255">
        <v>1204.4030198400003</v>
      </c>
      <c r="MF69" s="292">
        <v>2</v>
      </c>
      <c r="MG69" s="255">
        <v>954689.28637497139</v>
      </c>
      <c r="MH69" s="119">
        <v>997959.5384058865</v>
      </c>
      <c r="MI69" s="295">
        <v>802.93534656000031</v>
      </c>
      <c r="MJ69" s="189">
        <v>8.065203765969936E-2</v>
      </c>
      <c r="MK69" s="189">
        <v>8.3993641970839583E-2</v>
      </c>
      <c r="ML69" s="263">
        <v>84165.188862450901</v>
      </c>
      <c r="MM69" s="263">
        <v>1204.4030198400003</v>
      </c>
      <c r="MN69" s="296">
        <v>1</v>
      </c>
      <c r="MO69" s="263">
        <v>954689.28637497139</v>
      </c>
      <c r="MP69" s="117">
        <v>1038854.4752374223</v>
      </c>
      <c r="MQ69" s="146">
        <v>802.93534656000031</v>
      </c>
      <c r="MR69" s="256">
        <v>2.1664032874203671E-2</v>
      </c>
      <c r="MS69" s="256">
        <v>2.1900401850172502E-2</v>
      </c>
      <c r="MT69" s="255">
        <v>53658.189715297609</v>
      </c>
      <c r="MU69" s="255">
        <v>1204.4030198400003</v>
      </c>
      <c r="MV69" s="292">
        <v>2</v>
      </c>
      <c r="MW69" s="255">
        <v>699084.06285453448</v>
      </c>
      <c r="MX69" s="119">
        <v>752742.25256983214</v>
      </c>
      <c r="MY69" s="295">
        <v>802.93534656000031</v>
      </c>
      <c r="MZ69" s="189">
        <v>3.6009649116030412E-2</v>
      </c>
      <c r="NA69" s="189">
        <v>3.666584935172934E-2</v>
      </c>
      <c r="NB69" s="263">
        <v>61075.449992372305</v>
      </c>
      <c r="NC69" s="263">
        <v>1204.4030198400003</v>
      </c>
      <c r="ND69" s="296">
        <v>1</v>
      </c>
      <c r="NE69" s="263">
        <v>954689.28637497139</v>
      </c>
      <c r="NF69" s="117">
        <v>1015764.7363673437</v>
      </c>
      <c r="NG69" s="146">
        <v>802.93534656000031</v>
      </c>
      <c r="NH69" s="256">
        <v>-2.846482121397061E-2</v>
      </c>
      <c r="NI69" s="256">
        <v>-2.8063514909621778E-2</v>
      </c>
      <c r="NJ69" s="255">
        <v>61846.352856256919</v>
      </c>
      <c r="NK69" s="255">
        <v>1204.4030198400003</v>
      </c>
      <c r="NL69" s="292">
        <v>1</v>
      </c>
      <c r="NM69" s="255">
        <v>96977.227409700441</v>
      </c>
      <c r="NN69" s="119">
        <v>158823.58026595737</v>
      </c>
      <c r="NO69" s="295">
        <v>802.93534656000031</v>
      </c>
      <c r="NP69" s="189">
        <v>5.1315712496892707E-3</v>
      </c>
      <c r="NQ69" s="189">
        <v>5.1447603119880725E-3</v>
      </c>
      <c r="NR69" s="263">
        <v>64176.634390041734</v>
      </c>
      <c r="NS69" s="263">
        <v>1204.4030198400003</v>
      </c>
      <c r="NT69" s="296">
        <v>2</v>
      </c>
      <c r="NU69" s="263">
        <v>954689.28637497139</v>
      </c>
      <c r="NV69" s="117">
        <v>1018865.9207650131</v>
      </c>
      <c r="NW69" s="146">
        <v>802.93534656000031</v>
      </c>
      <c r="NX69" s="256">
        <v>-1.115502855403248E-2</v>
      </c>
      <c r="NY69" s="256">
        <v>-1.1093041924650549E-2</v>
      </c>
      <c r="NZ69" s="255">
        <v>56296.305271002639</v>
      </c>
      <c r="OA69" s="255">
        <v>1204.4030198400003</v>
      </c>
      <c r="OB69" s="292">
        <v>2</v>
      </c>
      <c r="OC69" s="255">
        <v>954689.28637497139</v>
      </c>
      <c r="OD69" s="119">
        <v>1010985.591645974</v>
      </c>
      <c r="OE69" s="295">
        <v>802.93534656000031</v>
      </c>
      <c r="OF69" s="189">
        <v>4.021517936286241E-2</v>
      </c>
      <c r="OG69" s="189">
        <v>4.1034759289260148E-2</v>
      </c>
      <c r="OH69" s="263">
        <v>71854.872029883831</v>
      </c>
      <c r="OI69" s="263">
        <v>1204.4030198400003</v>
      </c>
      <c r="OJ69" s="296">
        <v>2</v>
      </c>
      <c r="OK69" s="263">
        <v>954689.28637497139</v>
      </c>
      <c r="OL69" s="117">
        <v>1026544.1584048552</v>
      </c>
      <c r="OM69" s="146">
        <v>802.93534656000031</v>
      </c>
      <c r="ON69" s="256">
        <v>7.852253596891217E-3</v>
      </c>
      <c r="OO69" s="256">
        <v>7.8831633910461107E-3</v>
      </c>
      <c r="OP69" s="255">
        <v>59377.3979048236</v>
      </c>
      <c r="OQ69" s="255">
        <v>1204.4030198400003</v>
      </c>
      <c r="OR69" s="292">
        <v>1</v>
      </c>
      <c r="OS69" s="255">
        <v>320886.0173164194</v>
      </c>
      <c r="OT69" s="119">
        <v>380263.41522124299</v>
      </c>
      <c r="OU69" s="295">
        <v>802.93534656000031</v>
      </c>
      <c r="OV69" s="189">
        <v>3.3184883341699126E-2</v>
      </c>
      <c r="OW69" s="189">
        <v>3.3741643184238779E-2</v>
      </c>
      <c r="OX69" s="263">
        <v>61708.569058707239</v>
      </c>
      <c r="OY69" s="263">
        <v>1204.4030198400003</v>
      </c>
      <c r="OZ69" s="296">
        <v>1</v>
      </c>
      <c r="PA69" s="263">
        <v>954689.28637497139</v>
      </c>
      <c r="PB69" s="117">
        <v>1016397.8554336786</v>
      </c>
      <c r="PC69" s="146">
        <v>802.93534656000031</v>
      </c>
      <c r="PD69" s="256">
        <v>0.10585347876529914</v>
      </c>
      <c r="PE69" s="256">
        <v>0.11165898292639342</v>
      </c>
      <c r="PF69" s="255">
        <v>84080.051481419359</v>
      </c>
      <c r="PG69" s="255">
        <v>1204.4030198400003</v>
      </c>
      <c r="PH69" s="292">
        <v>1</v>
      </c>
      <c r="PI69" s="255">
        <v>365478.29862556478</v>
      </c>
      <c r="PJ69" s="119">
        <v>449558.35010698414</v>
      </c>
      <c r="PK69" s="295">
        <v>802.93534656000031</v>
      </c>
      <c r="PL69" s="189">
        <v>-4.9841814164159857E-2</v>
      </c>
      <c r="PM69" s="189">
        <v>-4.8620092575875851E-2</v>
      </c>
      <c r="PN69" s="263">
        <v>61592.088363174676</v>
      </c>
      <c r="PO69" s="263">
        <v>1204.4030198400003</v>
      </c>
      <c r="PP69" s="296">
        <v>2</v>
      </c>
      <c r="PQ69" s="263">
        <v>144587.1894633742</v>
      </c>
      <c r="PR69" s="117">
        <v>206179.27782654887</v>
      </c>
      <c r="PS69" s="146">
        <v>802.93534656000031</v>
      </c>
      <c r="PT69" s="256">
        <v>1.2010113067760231E-2</v>
      </c>
      <c r="PU69" s="256">
        <v>1.2082524073467882E-2</v>
      </c>
      <c r="PV69" s="255">
        <v>76108.546075175123</v>
      </c>
      <c r="PW69" s="255">
        <v>1204.4030198400003</v>
      </c>
      <c r="PX69" s="292">
        <v>2</v>
      </c>
      <c r="PY69" s="255">
        <v>324382.41101726732</v>
      </c>
      <c r="PZ69" s="119">
        <v>400490.95709244243</v>
      </c>
      <c r="QA69" s="295">
        <v>802.93534656000031</v>
      </c>
      <c r="QB69" s="189">
        <v>3.3910587642833216E-2</v>
      </c>
      <c r="QC69" s="189">
        <v>3.4492106215147977E-2</v>
      </c>
      <c r="QD69" s="263">
        <v>54791.640333564384</v>
      </c>
      <c r="QE69" s="263">
        <v>1204.4030198400003</v>
      </c>
      <c r="QF69" s="296">
        <v>1</v>
      </c>
      <c r="QG69" s="263">
        <v>450885.92988733458</v>
      </c>
      <c r="QH69" s="117">
        <v>505677.57022089895</v>
      </c>
      <c r="QI69" s="146">
        <v>802.93534656000031</v>
      </c>
      <c r="QJ69" s="256">
        <v>8.5519567769484744E-2</v>
      </c>
      <c r="QK69" s="256">
        <v>8.928287597174589E-2</v>
      </c>
      <c r="QL69" s="255">
        <v>79188.28674176331</v>
      </c>
      <c r="QM69" s="255">
        <v>1204.4030198400003</v>
      </c>
      <c r="QN69" s="292">
        <v>1</v>
      </c>
      <c r="QO69" s="255">
        <v>954689.28637497139</v>
      </c>
      <c r="QP69" s="119">
        <v>1033877.5731167347</v>
      </c>
      <c r="QQ69" s="295">
        <v>802.93534656000031</v>
      </c>
      <c r="QR69" s="189">
        <v>-5.1238612671977109E-2</v>
      </c>
      <c r="QS69" s="189">
        <v>-4.9948050949886635E-2</v>
      </c>
      <c r="QT69" s="263">
        <v>68699.426788781871</v>
      </c>
      <c r="QU69" s="263">
        <v>1204.4030198400003</v>
      </c>
      <c r="QV69" s="296">
        <v>2</v>
      </c>
      <c r="QW69" s="263">
        <v>954689.28637497139</v>
      </c>
      <c r="QX69" s="117">
        <v>1023388.7131637533</v>
      </c>
      <c r="QY69" s="146">
        <v>802.93534656000031</v>
      </c>
      <c r="QZ69" s="256">
        <v>-2.5134176340736693E-2</v>
      </c>
      <c r="RA69" s="256">
        <v>-2.4820942707746374E-2</v>
      </c>
      <c r="RB69" s="255">
        <v>54277.73459479944</v>
      </c>
      <c r="RC69" s="255">
        <v>1204.4030198400003</v>
      </c>
      <c r="RD69" s="292">
        <v>1</v>
      </c>
      <c r="RE69" s="255">
        <v>279966.82330888085</v>
      </c>
      <c r="RF69" s="119">
        <v>334244.55790368031</v>
      </c>
      <c r="RG69" s="295">
        <v>802.93534656000031</v>
      </c>
      <c r="RH69" s="189">
        <v>4.3891722286972898E-2</v>
      </c>
      <c r="RI69" s="189">
        <v>4.4869212714401252E-2</v>
      </c>
      <c r="RJ69" s="263">
        <v>84531.825022742181</v>
      </c>
      <c r="RK69" s="263">
        <v>1204.4030198400003</v>
      </c>
      <c r="RL69" s="296">
        <v>2</v>
      </c>
      <c r="RM69" s="263">
        <v>285987.79273537226</v>
      </c>
      <c r="RN69" s="117">
        <v>370519.61775811447</v>
      </c>
      <c r="RO69" s="146">
        <v>802.93534656000031</v>
      </c>
      <c r="RP69" s="256">
        <v>3.1143263545738195E-2</v>
      </c>
      <c r="RQ69" s="256">
        <v>3.1633288743025512E-2</v>
      </c>
      <c r="RR69" s="255">
        <v>60741.186355851867</v>
      </c>
      <c r="RS69" s="255">
        <v>1204.4030198400003</v>
      </c>
      <c r="RT69" s="292">
        <v>2</v>
      </c>
      <c r="RU69" s="255">
        <v>954689.28637497139</v>
      </c>
      <c r="RV69" s="119">
        <v>1015430.4727308232</v>
      </c>
      <c r="RW69" s="295">
        <v>802.93534656000031</v>
      </c>
      <c r="RX69" s="189">
        <v>4.6897346352469671E-2</v>
      </c>
      <c r="RY69" s="189">
        <v>4.8014421054612955E-2</v>
      </c>
      <c r="RZ69" s="263">
        <v>75726.995521670004</v>
      </c>
      <c r="SA69" s="263">
        <v>1204.4030198400003</v>
      </c>
      <c r="SB69" s="296">
        <v>1</v>
      </c>
      <c r="SC69" s="263">
        <v>954689.28637497139</v>
      </c>
      <c r="SD69" s="117">
        <v>1030416.2818966414</v>
      </c>
      <c r="SE69" s="146">
        <v>802.93534656000031</v>
      </c>
      <c r="SF69" s="256">
        <v>4.1752218605604359E-2</v>
      </c>
      <c r="SG69" s="256">
        <v>4.2636100914543063E-2</v>
      </c>
      <c r="SH69" s="255">
        <v>65768.659777419598</v>
      </c>
      <c r="SI69" s="255">
        <v>1204.4030198400003</v>
      </c>
      <c r="SJ69" s="292">
        <v>1</v>
      </c>
      <c r="SK69" s="255">
        <v>141581.80822769858</v>
      </c>
      <c r="SL69" s="119">
        <v>207350.46800511819</v>
      </c>
      <c r="SM69" s="295">
        <v>802.93534656000031</v>
      </c>
      <c r="SN69" s="189">
        <v>-2.8860383429891157E-2</v>
      </c>
      <c r="SO69" s="189">
        <v>-2.8447900230231471E-2</v>
      </c>
      <c r="SP69" s="263">
        <v>47105.381727269574</v>
      </c>
      <c r="SQ69" s="263">
        <v>1204.4030198400003</v>
      </c>
      <c r="SR69" s="296">
        <v>1</v>
      </c>
      <c r="SS69" s="263">
        <v>324382.41101726732</v>
      </c>
      <c r="ST69" s="117">
        <v>371487.79274453688</v>
      </c>
      <c r="SU69" s="146">
        <v>802.93534656000031</v>
      </c>
      <c r="SV69" s="256">
        <v>6.9860096033807662E-2</v>
      </c>
      <c r="SW69" s="256">
        <v>7.2358143601561453E-2</v>
      </c>
      <c r="SX69" s="255">
        <v>46085.079431543716</v>
      </c>
      <c r="SY69" s="255">
        <v>1204.4030198400003</v>
      </c>
      <c r="SZ69" s="292">
        <v>2</v>
      </c>
      <c r="TA69" s="255">
        <v>954689.28637497139</v>
      </c>
      <c r="TB69" s="119">
        <v>1000774.3658065151</v>
      </c>
      <c r="TC69" s="295">
        <v>802.93534656000031</v>
      </c>
      <c r="TD69" s="189">
        <v>-2.6140658766808249E-2</v>
      </c>
      <c r="TE69" s="189">
        <v>-2.5801949525309342E-2</v>
      </c>
      <c r="TF69" s="263">
        <v>64601.659788400953</v>
      </c>
      <c r="TG69" s="263">
        <v>1204.4030198400003</v>
      </c>
      <c r="TH69" s="296">
        <v>1</v>
      </c>
      <c r="TI69" s="263">
        <v>954689.28637497139</v>
      </c>
      <c r="TJ69" s="117">
        <v>1019290.9461633724</v>
      </c>
      <c r="TK69" s="146">
        <v>802.93534656000031</v>
      </c>
      <c r="TL69" s="256">
        <v>3.349548872730531E-2</v>
      </c>
      <c r="TM69" s="256">
        <v>3.4062778776577707E-2</v>
      </c>
      <c r="TN69" s="255">
        <v>84574.44748398161</v>
      </c>
      <c r="TO69" s="255">
        <v>1204.4030198400003</v>
      </c>
      <c r="TP69" s="292">
        <v>2</v>
      </c>
      <c r="TQ69" s="255">
        <v>954689.28637497139</v>
      </c>
      <c r="TR69" s="119">
        <v>1039263.733858953</v>
      </c>
      <c r="TS69" s="295">
        <v>802.93534656000031</v>
      </c>
      <c r="TT69" s="189">
        <v>5.2049223677012951E-2</v>
      </c>
      <c r="TU69" s="189">
        <v>5.342759481685766E-2</v>
      </c>
      <c r="TV69" s="263">
        <v>108100.70301597464</v>
      </c>
      <c r="TW69" s="263">
        <v>1204.4030198400003</v>
      </c>
      <c r="TX69" s="296">
        <v>2</v>
      </c>
      <c r="TY69" s="263">
        <v>954689.28637497139</v>
      </c>
      <c r="TZ69" s="117">
        <v>1062789.989390946</v>
      </c>
      <c r="UA69" s="146">
        <v>802.93534656000031</v>
      </c>
      <c r="UB69" s="256">
        <v>-1.0710116452769279E-2</v>
      </c>
      <c r="UC69" s="256">
        <v>-1.0652967361989507E-2</v>
      </c>
      <c r="UD69" s="255">
        <v>43023.290985917774</v>
      </c>
      <c r="UE69" s="255">
        <v>1204.4030198400003</v>
      </c>
      <c r="UF69" s="292">
        <v>2</v>
      </c>
      <c r="UG69" s="255">
        <v>441470.93608136493</v>
      </c>
      <c r="UH69" s="119">
        <v>484494.22706728271</v>
      </c>
      <c r="UI69" s="295">
        <v>802.93534656000031</v>
      </c>
      <c r="UJ69" s="189">
        <v>-4.5960673647820541E-2</v>
      </c>
      <c r="UK69" s="189">
        <v>-4.492047875420857E-2</v>
      </c>
      <c r="UL69" s="263">
        <v>57459.456313778581</v>
      </c>
      <c r="UM69" s="263">
        <v>1204.4030198400003</v>
      </c>
      <c r="UN69" s="296">
        <v>1</v>
      </c>
      <c r="UO69" s="263">
        <v>293589.1279131819</v>
      </c>
      <c r="UP69" s="117">
        <v>351048.58422696049</v>
      </c>
      <c r="UQ69" s="146">
        <v>802.93534656000031</v>
      </c>
      <c r="UR69" s="256">
        <v>2.0040263644617404E-2</v>
      </c>
      <c r="US69" s="256">
        <v>2.0242417877915253E-2</v>
      </c>
      <c r="UT69" s="255">
        <v>73129.04754576298</v>
      </c>
      <c r="UU69" s="255">
        <v>1204.4030198400003</v>
      </c>
      <c r="UV69" s="292">
        <v>1</v>
      </c>
      <c r="UW69" s="255">
        <v>954689.28637497139</v>
      </c>
      <c r="UX69" s="119">
        <v>1027818.3339207344</v>
      </c>
      <c r="UY69" s="295">
        <v>802.93534656000031</v>
      </c>
      <c r="UZ69" s="189">
        <v>9.692698268479652E-2</v>
      </c>
      <c r="VA69" s="189">
        <v>0.1017799216720281</v>
      </c>
      <c r="VB69" s="263">
        <v>71276.957771894697</v>
      </c>
      <c r="VC69" s="263">
        <v>1204.4030198400003</v>
      </c>
      <c r="VD69" s="296">
        <v>1</v>
      </c>
      <c r="VE69" s="263">
        <v>291519.61785375397</v>
      </c>
      <c r="VF69" s="117">
        <v>362796.57562564866</v>
      </c>
      <c r="VG69" s="146">
        <v>802.93534656000031</v>
      </c>
      <c r="VH69" s="256">
        <v>3.1409575398273756E-2</v>
      </c>
      <c r="VI69" s="256">
        <v>3.1908061501285223E-2</v>
      </c>
      <c r="VJ69" s="255">
        <v>69937.976097376362</v>
      </c>
      <c r="VK69" s="255">
        <v>1204.4030198400003</v>
      </c>
      <c r="VL69" s="292">
        <v>1</v>
      </c>
      <c r="VM69" s="255">
        <v>954689.28637497139</v>
      </c>
      <c r="VN69" s="119">
        <v>1024627.2624723477</v>
      </c>
      <c r="VO69" s="295">
        <v>802.93534656000031</v>
      </c>
      <c r="VP69" s="189">
        <v>2.2278498756780854E-2</v>
      </c>
      <c r="VQ69" s="189">
        <v>2.2528517740630694E-2</v>
      </c>
      <c r="VR69" s="263">
        <v>55663.32670438537</v>
      </c>
      <c r="VS69" s="263">
        <v>1204.4030198400003</v>
      </c>
      <c r="VT69" s="296">
        <v>1</v>
      </c>
      <c r="VU69" s="263">
        <v>275062.90383815102</v>
      </c>
      <c r="VV69" s="117">
        <v>330726.23054253636</v>
      </c>
      <c r="VW69" s="146">
        <v>802.93534656000031</v>
      </c>
      <c r="VX69" s="256">
        <v>5.4987409874832976E-3</v>
      </c>
      <c r="VY69" s="256">
        <v>5.5138868119701812E-3</v>
      </c>
      <c r="VZ69" s="255">
        <v>76407.77693542176</v>
      </c>
      <c r="WA69" s="255">
        <v>1204.4030198400003</v>
      </c>
      <c r="WB69" s="292">
        <v>2</v>
      </c>
      <c r="WC69" s="255">
        <v>406682.08829384955</v>
      </c>
      <c r="WD69" s="119">
        <v>483089.86522927129</v>
      </c>
      <c r="WE69" s="295">
        <v>802.93534656000031</v>
      </c>
      <c r="WF69" s="189">
        <v>-5.9779172264253031E-4</v>
      </c>
      <c r="WG69" s="189">
        <v>-5.9761308076933251E-4</v>
      </c>
      <c r="WH69" s="263">
        <v>51489.746427088125</v>
      </c>
      <c r="WI69" s="263">
        <v>1204.4030198400003</v>
      </c>
      <c r="WJ69" s="296">
        <v>2</v>
      </c>
      <c r="WK69" s="263">
        <v>954689.28637497139</v>
      </c>
      <c r="WL69" s="117">
        <v>1006179.0328020595</v>
      </c>
      <c r="WM69" s="146">
        <v>802.93534656000031</v>
      </c>
      <c r="WN69" s="256">
        <v>6.3938039735237664E-2</v>
      </c>
      <c r="WO69" s="256">
        <v>6.6026345440578726E-2</v>
      </c>
      <c r="WP69" s="255">
        <v>38697.24739962662</v>
      </c>
      <c r="WQ69" s="255">
        <v>1204.4030198400003</v>
      </c>
      <c r="WR69" s="292">
        <v>1</v>
      </c>
      <c r="WS69" s="255">
        <v>275062.90383815102</v>
      </c>
      <c r="WT69" s="119">
        <v>313760.15123777767</v>
      </c>
      <c r="WU69" s="295">
        <v>802.93534656000031</v>
      </c>
      <c r="WV69" s="189">
        <v>5.7958744352607908E-2</v>
      </c>
      <c r="WW69" s="189">
        <v>5.9671277383908539E-2</v>
      </c>
      <c r="WX69" s="263">
        <v>58730.511244113535</v>
      </c>
      <c r="WY69" s="263">
        <v>1204.4030198400003</v>
      </c>
      <c r="WZ69" s="296">
        <v>1</v>
      </c>
      <c r="XA69" s="263">
        <v>115200.38960439782</v>
      </c>
      <c r="XB69" s="117">
        <v>173930.90084851134</v>
      </c>
      <c r="XC69" s="146">
        <v>802.93534656000031</v>
      </c>
      <c r="XD69" s="256">
        <v>2.8270920428815391E-2</v>
      </c>
      <c r="XE69" s="256">
        <v>2.8674335565679776E-2</v>
      </c>
      <c r="XF69" s="255">
        <v>79583.351080047869</v>
      </c>
      <c r="XG69" s="255">
        <v>1204.4030198400003</v>
      </c>
      <c r="XH69" s="292">
        <v>2</v>
      </c>
      <c r="XI69" s="255">
        <v>954689.28637497139</v>
      </c>
      <c r="XJ69" s="119">
        <v>1034272.6374550193</v>
      </c>
      <c r="XK69" s="295">
        <v>802.93534656000031</v>
      </c>
      <c r="XL69" s="189">
        <v>6.8216115256532137E-2</v>
      </c>
      <c r="XM69" s="189">
        <v>7.0596655749936454E-2</v>
      </c>
      <c r="XN69" s="263">
        <v>81472.401682047363</v>
      </c>
      <c r="XO69" s="263">
        <v>1204.4030198400003</v>
      </c>
      <c r="XP69" s="296">
        <v>1</v>
      </c>
      <c r="XQ69" s="263">
        <v>293589.1279131819</v>
      </c>
      <c r="XR69" s="117">
        <v>375061.52959522925</v>
      </c>
      <c r="XS69" s="146">
        <v>802.93534656000031</v>
      </c>
      <c r="XT69" s="256">
        <v>-7.7617737433881326E-2</v>
      </c>
      <c r="XU69" s="256">
        <v>-7.4681926592529257E-2</v>
      </c>
      <c r="XV69" s="255">
        <v>62943.898226065066</v>
      </c>
      <c r="XW69" s="255">
        <v>1204.4030198400003</v>
      </c>
      <c r="XX69" s="292">
        <v>2</v>
      </c>
      <c r="XY69" s="255">
        <v>954689.28637497139</v>
      </c>
      <c r="XZ69" s="119">
        <v>1017633.1846010365</v>
      </c>
      <c r="YA69" s="295">
        <v>802.93534656000031</v>
      </c>
      <c r="YB69" s="189">
        <v>2.0498029916217058E-2</v>
      </c>
      <c r="YC69" s="189">
        <v>2.0709557357866615E-2</v>
      </c>
      <c r="YD69" s="263">
        <v>55134.60823670133</v>
      </c>
      <c r="YE69" s="263">
        <v>1204.4030198400003</v>
      </c>
      <c r="YF69" s="296">
        <v>2</v>
      </c>
      <c r="YG69" s="263">
        <v>320886.0173164194</v>
      </c>
      <c r="YH69" s="117">
        <v>376020.62555312074</v>
      </c>
      <c r="YI69" s="146">
        <v>802.93534656000031</v>
      </c>
      <c r="YJ69" s="256">
        <v>-1.8844222315713048E-3</v>
      </c>
      <c r="YK69" s="256">
        <v>-1.8826478227513821E-3</v>
      </c>
      <c r="YL69" s="255">
        <v>52867.277760094221</v>
      </c>
      <c r="YM69" s="255">
        <v>1204.4030198400003</v>
      </c>
      <c r="YN69" s="292">
        <v>1</v>
      </c>
      <c r="YO69" s="255">
        <v>954689.28637497139</v>
      </c>
      <c r="YP69" s="119">
        <v>1007556.5641350657</v>
      </c>
      <c r="YQ69" s="295">
        <v>802.93534656000031</v>
      </c>
      <c r="YR69" s="189">
        <v>3.9705187096025288E-2</v>
      </c>
      <c r="YS69" s="189">
        <v>4.0503974971967116E-2</v>
      </c>
      <c r="YT69" s="263">
        <v>71729.564050028741</v>
      </c>
      <c r="YU69" s="263">
        <v>1204.4030198400003</v>
      </c>
      <c r="YV69" s="296">
        <v>2</v>
      </c>
      <c r="YW69" s="263">
        <v>954689.28637497139</v>
      </c>
      <c r="YX69" s="117">
        <v>1026418.8504250001</v>
      </c>
      <c r="YY69" s="146">
        <v>802.93534656000031</v>
      </c>
      <c r="YZ69" s="256">
        <v>-5.9463355832076716E-2</v>
      </c>
      <c r="ZA69" s="256">
        <v>-5.7729938339031395E-2</v>
      </c>
      <c r="ZB69" s="255">
        <v>56165.530869052898</v>
      </c>
      <c r="ZC69" s="255">
        <v>1204.4030198400003</v>
      </c>
      <c r="ZD69" s="292">
        <v>2</v>
      </c>
      <c r="ZE69" s="255">
        <v>954689.28637497139</v>
      </c>
      <c r="ZF69" s="119">
        <v>1010854.8172440242</v>
      </c>
      <c r="ZG69" s="295">
        <v>802.93534656000031</v>
      </c>
      <c r="ZH69" s="189">
        <v>0.14825637249050688</v>
      </c>
      <c r="ZI69" s="189">
        <v>0.15981020168081339</v>
      </c>
      <c r="ZJ69" s="263">
        <v>89396.390398168107</v>
      </c>
      <c r="ZK69" s="263">
        <v>1204.4030198400003</v>
      </c>
      <c r="ZL69" s="296">
        <v>1</v>
      </c>
      <c r="ZM69" s="263">
        <v>384284.08994259982</v>
      </c>
      <c r="ZN69" s="117">
        <v>473680.48034076794</v>
      </c>
      <c r="ZO69" s="146">
        <v>802.93534656000031</v>
      </c>
      <c r="ZP69" s="256">
        <v>1.9960861010551858E-2</v>
      </c>
      <c r="ZQ69" s="256">
        <v>2.016141115866632E-2</v>
      </c>
      <c r="ZR69" s="255">
        <v>57123.957625996452</v>
      </c>
      <c r="ZS69" s="255">
        <v>1204.4030198400003</v>
      </c>
      <c r="ZT69" s="292">
        <v>1</v>
      </c>
      <c r="ZU69" s="255">
        <v>954689.28637497139</v>
      </c>
      <c r="ZV69" s="119">
        <v>1011813.2440009678</v>
      </c>
      <c r="ZW69" s="295">
        <v>802.93534656000031</v>
      </c>
      <c r="ZX69" s="189">
        <v>-7.2409892437874962E-2</v>
      </c>
      <c r="ZY69" s="189">
        <v>-6.9850443606785273E-2</v>
      </c>
      <c r="ZZ69" s="263">
        <v>66242.190069707154</v>
      </c>
      <c r="AAA69" s="263">
        <v>1204.4030198400003</v>
      </c>
      <c r="AAB69" s="296">
        <v>1</v>
      </c>
      <c r="AAC69" s="263">
        <v>336181.39714244782</v>
      </c>
      <c r="AAD69" s="117">
        <v>402423.58721215499</v>
      </c>
      <c r="AAE69" s="146">
        <v>802.93534656000031</v>
      </c>
      <c r="AAF69" s="256">
        <v>-2.9453220960134969E-3</v>
      </c>
      <c r="AAG69" s="256">
        <v>-2.9409888901618109E-3</v>
      </c>
      <c r="AAH69" s="255">
        <v>96021.451515477005</v>
      </c>
      <c r="AAI69" s="255">
        <v>1204.4030198400003</v>
      </c>
      <c r="AAJ69" s="292">
        <v>1</v>
      </c>
      <c r="AAK69" s="255">
        <v>954689.28637497139</v>
      </c>
      <c r="AAL69" s="119">
        <v>1050710.7378904484</v>
      </c>
      <c r="AAM69" s="295">
        <v>802.93534656000031</v>
      </c>
      <c r="AAN69" s="189">
        <v>-1.368951916956973E-2</v>
      </c>
      <c r="AAO69" s="189">
        <v>-1.3596243818704612E-2</v>
      </c>
      <c r="AAP69" s="263">
        <v>44633.598143563315</v>
      </c>
      <c r="AAQ69" s="263">
        <v>1204.4030198400003</v>
      </c>
      <c r="AAR69" s="296">
        <v>2</v>
      </c>
      <c r="AAS69" s="263">
        <v>954689.28637497139</v>
      </c>
      <c r="AAT69" s="117">
        <v>999322.88451853464</v>
      </c>
      <c r="AAU69" s="146">
        <v>802.93534656000031</v>
      </c>
      <c r="AAV69" s="256">
        <v>5.7674203302586463E-2</v>
      </c>
      <c r="AAW69" s="256">
        <v>5.9369800299301279E-2</v>
      </c>
      <c r="AAX69" s="255">
        <v>53479.140934909759</v>
      </c>
      <c r="AAY69" s="255">
        <v>1204.4030198400003</v>
      </c>
      <c r="AAZ69" s="292">
        <v>2</v>
      </c>
      <c r="ABA69" s="255">
        <v>954689.28637497139</v>
      </c>
      <c r="ABB69" s="119">
        <v>1008168.4273098812</v>
      </c>
      <c r="ABC69" s="295">
        <v>802.93534656000031</v>
      </c>
      <c r="ABD69" s="189">
        <v>-6.2998327615901795E-2</v>
      </c>
      <c r="ABE69" s="189">
        <v>-6.1054956035419217E-2</v>
      </c>
      <c r="ABF69" s="263">
        <v>55898.671280311159</v>
      </c>
      <c r="ABG69" s="263">
        <v>1204.4030198400003</v>
      </c>
      <c r="ABH69" s="296">
        <v>2</v>
      </c>
      <c r="ABI69" s="263">
        <v>954689.28637497139</v>
      </c>
      <c r="ABJ69" s="117">
        <v>1010587.9576552826</v>
      </c>
      <c r="ABK69" s="146">
        <v>802.93534656000031</v>
      </c>
      <c r="ABL69" s="256">
        <v>-3.7030061654378728E-2</v>
      </c>
      <c r="ABM69" s="256">
        <v>-3.635283391442623E-2</v>
      </c>
      <c r="ABN69" s="255">
        <v>51328.174675053349</v>
      </c>
      <c r="ABO69" s="255">
        <v>1204.4030198400003</v>
      </c>
      <c r="ABP69" s="292">
        <v>1</v>
      </c>
      <c r="ABQ69" s="255">
        <v>954689.28637497139</v>
      </c>
      <c r="ABR69" s="119">
        <v>1006017.4610500247</v>
      </c>
      <c r="ABS69" s="295">
        <v>802.93534656000031</v>
      </c>
      <c r="ABT69" s="189">
        <v>-6.712206379838298E-2</v>
      </c>
      <c r="ABU69" s="189">
        <v>-6.4918945175008069E-2</v>
      </c>
      <c r="ABV69" s="263">
        <v>113432.7481900048</v>
      </c>
      <c r="ABW69" s="263">
        <v>1204.4030198400003</v>
      </c>
      <c r="ABX69" s="296">
        <v>1</v>
      </c>
      <c r="ABY69" s="263">
        <v>101717.6174961715</v>
      </c>
      <c r="ABZ69" s="117">
        <v>215150.36568617629</v>
      </c>
      <c r="ACA69" s="146">
        <v>802.93534656000031</v>
      </c>
      <c r="ACB69" s="256">
        <v>-9.1828730005680675E-3</v>
      </c>
      <c r="ACC69" s="256">
        <v>-9.1408391844257642E-3</v>
      </c>
      <c r="ACD69" s="255">
        <v>49613.15395606251</v>
      </c>
      <c r="ACE69" s="255">
        <v>1204.4030198400003</v>
      </c>
      <c r="ACF69" s="292">
        <v>2</v>
      </c>
      <c r="ACG69" s="255">
        <v>954689.28637497139</v>
      </c>
      <c r="ACH69" s="119">
        <v>1004302.4403310339</v>
      </c>
      <c r="ACI69" s="295">
        <v>802.93534656000031</v>
      </c>
      <c r="ACJ69" s="189">
        <v>-1.9164759451676837E-3</v>
      </c>
      <c r="ACK69" s="189">
        <v>-1.9146406777459379E-3</v>
      </c>
      <c r="ACL69" s="263">
        <v>99503.028985088735</v>
      </c>
      <c r="ACM69" s="263">
        <v>1204.4030198400003</v>
      </c>
      <c r="ACN69" s="296">
        <v>2</v>
      </c>
      <c r="ACO69" s="263">
        <v>954689.28637497139</v>
      </c>
      <c r="ACP69" s="117">
        <v>1054192.3153600602</v>
      </c>
      <c r="ACQ69" s="146">
        <v>802.93534656000031</v>
      </c>
      <c r="ACR69" s="256">
        <v>0.10727574756380676</v>
      </c>
      <c r="ACS69" s="256">
        <v>0.11324118570449926</v>
      </c>
      <c r="ACT69" s="255">
        <v>86709.289319289994</v>
      </c>
      <c r="ACU69" s="255">
        <v>1204.4030198400003</v>
      </c>
      <c r="ACV69" s="292">
        <v>2</v>
      </c>
      <c r="ACW69" s="255">
        <v>954689.28637497139</v>
      </c>
      <c r="ACX69" s="119">
        <v>1041398.5756942614</v>
      </c>
      <c r="ACY69" s="295">
        <v>802.93534656000031</v>
      </c>
      <c r="ACZ69" s="189">
        <v>-4.0220509973609743E-2</v>
      </c>
      <c r="ADA69" s="189">
        <v>-3.9422401144241337E-2</v>
      </c>
      <c r="ADB69" s="263">
        <v>56303.574056605648</v>
      </c>
      <c r="ADC69" s="263">
        <v>1204.4030198400003</v>
      </c>
      <c r="ADD69" s="296">
        <v>2</v>
      </c>
      <c r="ADE69" s="263">
        <v>954689.28637497139</v>
      </c>
      <c r="ADF69" s="117">
        <v>1010992.8604315771</v>
      </c>
      <c r="ADG69" s="146">
        <v>802.93534656000031</v>
      </c>
      <c r="ADH69" s="256">
        <v>-0.10331283639648718</v>
      </c>
      <c r="ADI69" s="256">
        <v>-9.815520053058957E-2</v>
      </c>
      <c r="ADJ69" s="255">
        <v>44186.452610415821</v>
      </c>
      <c r="ADK69" s="255">
        <v>1204.4030198400003</v>
      </c>
      <c r="ADL69" s="292">
        <v>1</v>
      </c>
      <c r="ADM69" s="255">
        <v>281343.16569561639</v>
      </c>
      <c r="ADN69" s="119">
        <v>325529.61830603221</v>
      </c>
      <c r="ADO69" s="295">
        <v>802.93534656000031</v>
      </c>
      <c r="ADP69" s="189">
        <v>-6.0476623203966164E-2</v>
      </c>
      <c r="ADQ69" s="189">
        <v>-5.8684226291949471E-2</v>
      </c>
      <c r="ADR69" s="263">
        <v>52222.269321625521</v>
      </c>
      <c r="ADS69" s="263">
        <v>1204.4030198400003</v>
      </c>
      <c r="ADT69" s="296">
        <v>2</v>
      </c>
      <c r="ADU69" s="263">
        <v>954689.28637497139</v>
      </c>
      <c r="ADV69" s="117">
        <v>1006911.5556965969</v>
      </c>
    </row>
    <row r="70" spans="1:802" x14ac:dyDescent="0.35">
      <c r="A70" s="15">
        <v>47361</v>
      </c>
      <c r="B70" s="16">
        <v>2007.3383664000007</v>
      </c>
      <c r="C70" s="146">
        <v>802.93534656000031</v>
      </c>
      <c r="D70" s="256">
        <v>-0.11964977130615741</v>
      </c>
      <c r="E70" s="256">
        <v>-0.11276888389550643</v>
      </c>
      <c r="F70" s="255">
        <v>47831.800444954424</v>
      </c>
      <c r="G70" s="255">
        <v>1204.4030198400003</v>
      </c>
      <c r="H70" s="292">
        <v>2</v>
      </c>
      <c r="I70" s="255">
        <v>1013175.0465773097</v>
      </c>
      <c r="J70" s="119">
        <v>1061006.8470222643</v>
      </c>
      <c r="K70" s="295">
        <v>802.93534656000031</v>
      </c>
      <c r="L70" s="189">
        <v>1.5579595639982503E-4</v>
      </c>
      <c r="M70" s="189">
        <v>1.5580809322002231E-4</v>
      </c>
      <c r="N70" s="263">
        <v>82783.621164501325</v>
      </c>
      <c r="O70" s="263">
        <v>1204.4030198400003</v>
      </c>
      <c r="P70" s="296">
        <v>1</v>
      </c>
      <c r="Q70" s="263">
        <v>300974.61696292949</v>
      </c>
      <c r="R70" s="117">
        <v>383758.23812743078</v>
      </c>
      <c r="S70" s="146">
        <v>802.93534656000031</v>
      </c>
      <c r="T70" s="256">
        <v>1.3392283731488116E-2</v>
      </c>
      <c r="U70" s="256">
        <v>1.3482362032140482E-2</v>
      </c>
      <c r="V70" s="255">
        <v>71150.53922835394</v>
      </c>
      <c r="W70" s="255">
        <v>1204.4030198400003</v>
      </c>
      <c r="X70" s="292">
        <v>2</v>
      </c>
      <c r="Y70" s="255">
        <v>1013175.0465773097</v>
      </c>
      <c r="Z70" s="119">
        <v>1084325.5858056636</v>
      </c>
      <c r="AA70" s="295">
        <v>802.93534656000031</v>
      </c>
      <c r="AB70" s="189">
        <v>7.3919919259000502E-2</v>
      </c>
      <c r="AC70" s="189">
        <v>7.6720577461971029E-2</v>
      </c>
      <c r="AD70" s="263">
        <v>90061.195988869789</v>
      </c>
      <c r="AE70" s="263">
        <v>1204.4030198400003</v>
      </c>
      <c r="AF70" s="296">
        <v>2</v>
      </c>
      <c r="AG70" s="263">
        <v>1013175.0465773097</v>
      </c>
      <c r="AH70" s="117">
        <v>1103236.2425661795</v>
      </c>
      <c r="AI70" s="146">
        <v>802.93534656000031</v>
      </c>
      <c r="AJ70" s="256">
        <v>2.7759832837747245E-2</v>
      </c>
      <c r="AK70" s="256">
        <v>2.8148727204918567E-2</v>
      </c>
      <c r="AL70" s="255">
        <v>48196.264362482041</v>
      </c>
      <c r="AM70" s="255">
        <v>1204.4030198400003</v>
      </c>
      <c r="AN70" s="292">
        <v>1</v>
      </c>
      <c r="AO70" s="255">
        <v>308145.68788539135</v>
      </c>
      <c r="AP70" s="119">
        <v>356341.95224787341</v>
      </c>
      <c r="AQ70" s="295">
        <v>802.93534656000031</v>
      </c>
      <c r="AR70" s="189">
        <v>4.0371704002922899E-2</v>
      </c>
      <c r="AS70" s="189">
        <v>4.119771963357044E-2</v>
      </c>
      <c r="AT70" s="263">
        <v>60607.902027998316</v>
      </c>
      <c r="AU70" s="263">
        <v>1204.4030198400003</v>
      </c>
      <c r="AV70" s="296">
        <v>1</v>
      </c>
      <c r="AW70" s="263">
        <v>1013175.0465773097</v>
      </c>
      <c r="AX70" s="117">
        <v>1073782.9486053081</v>
      </c>
      <c r="AY70" s="146">
        <v>802.93534656000031</v>
      </c>
      <c r="AZ70" s="256">
        <v>3.5413064045968785E-2</v>
      </c>
      <c r="BA70" s="256">
        <v>3.6047574428495377E-2</v>
      </c>
      <c r="BB70" s="255">
        <v>78982.482687662603</v>
      </c>
      <c r="BC70" s="255">
        <v>1204.4030198400003</v>
      </c>
      <c r="BD70" s="292">
        <v>2</v>
      </c>
      <c r="BE70" s="255">
        <v>489722.17574080214</v>
      </c>
      <c r="BF70" s="119">
        <v>568704.65842846478</v>
      </c>
      <c r="BG70" s="295">
        <v>802.93534656000031</v>
      </c>
      <c r="BH70" s="189">
        <v>0.11154563903906659</v>
      </c>
      <c r="BI70" s="189">
        <v>0.1180047675044511</v>
      </c>
      <c r="BJ70" s="263">
        <v>61965.182426697887</v>
      </c>
      <c r="BK70" s="263">
        <v>1204.4030198400003</v>
      </c>
      <c r="BL70" s="296">
        <v>2</v>
      </c>
      <c r="BM70" s="263">
        <v>1013175.0465773097</v>
      </c>
      <c r="BN70" s="117">
        <v>1075140.2290040075</v>
      </c>
      <c r="BO70" s="146">
        <v>802.93534656000031</v>
      </c>
      <c r="BP70" s="256">
        <v>4.8608166256547139E-2</v>
      </c>
      <c r="BQ70" s="256">
        <v>4.9808919580117239E-2</v>
      </c>
      <c r="BR70" s="255">
        <v>56208.373201526978</v>
      </c>
      <c r="BS70" s="255">
        <v>1204.4030198400003</v>
      </c>
      <c r="BT70" s="292">
        <v>1</v>
      </c>
      <c r="BU70" s="255">
        <v>1013175.0465773097</v>
      </c>
      <c r="BV70" s="119">
        <v>1069383.4197788367</v>
      </c>
      <c r="BW70" s="295">
        <v>802.93534656000031</v>
      </c>
      <c r="BX70" s="189">
        <v>-6.3809220078338655E-2</v>
      </c>
      <c r="BY70" s="189">
        <v>-6.1816030877582584E-2</v>
      </c>
      <c r="BZ70" s="263">
        <v>98859.556705230993</v>
      </c>
      <c r="CA70" s="263">
        <v>1204.4030198400003</v>
      </c>
      <c r="CB70" s="296">
        <v>2</v>
      </c>
      <c r="CC70" s="263">
        <v>1013175.0465773097</v>
      </c>
      <c r="CD70" s="117">
        <v>1112034.6032825408</v>
      </c>
      <c r="CE70" s="146">
        <v>802.93534656000031</v>
      </c>
      <c r="CF70" s="256">
        <v>7.1835222945874078E-2</v>
      </c>
      <c r="CG70" s="256">
        <v>7.4478280110457096E-2</v>
      </c>
      <c r="CH70" s="255">
        <v>51430.583729152051</v>
      </c>
      <c r="CI70" s="255">
        <v>1204.4030198400003</v>
      </c>
      <c r="CJ70" s="292">
        <v>2</v>
      </c>
      <c r="CK70" s="255">
        <v>394872.90816830914</v>
      </c>
      <c r="CL70" s="119">
        <v>446303.49189746118</v>
      </c>
      <c r="CM70" s="295">
        <v>802.93534656000031</v>
      </c>
      <c r="CN70" s="189">
        <v>-7.8185653911219885E-2</v>
      </c>
      <c r="CO70" s="189">
        <v>-7.5207280780426489E-2</v>
      </c>
      <c r="CP70" s="263">
        <v>108499.76618842468</v>
      </c>
      <c r="CQ70" s="263">
        <v>1204.4030198400003</v>
      </c>
      <c r="CR70" s="296">
        <v>1</v>
      </c>
      <c r="CS70" s="263">
        <v>299428.15865719342</v>
      </c>
      <c r="CT70" s="117">
        <v>407927.92484561808</v>
      </c>
      <c r="CU70" s="146">
        <v>802.93534656000031</v>
      </c>
      <c r="CV70" s="256">
        <v>6.5822581086458373E-2</v>
      </c>
      <c r="CW70" s="256">
        <v>6.8037210353961042E-2</v>
      </c>
      <c r="CX70" s="255">
        <v>95541.933410057798</v>
      </c>
      <c r="CY70" s="255">
        <v>1204.4030198400003</v>
      </c>
      <c r="CZ70" s="292">
        <v>1</v>
      </c>
      <c r="DA70" s="255">
        <v>113983.72346774132</v>
      </c>
      <c r="DB70" s="119">
        <v>209525.65687779913</v>
      </c>
      <c r="DC70" s="295">
        <v>802.93534656000031</v>
      </c>
      <c r="DD70" s="189">
        <v>-6.3315056361197025E-2</v>
      </c>
      <c r="DE70" s="189">
        <v>-6.1352299829946055E-2</v>
      </c>
      <c r="DF70" s="263">
        <v>45840.490303641054</v>
      </c>
      <c r="DG70" s="263">
        <v>1204.4030198400003</v>
      </c>
      <c r="DH70" s="296">
        <v>2</v>
      </c>
      <c r="DI70" s="263">
        <v>1013175.0465773097</v>
      </c>
      <c r="DJ70" s="117">
        <v>1059015.5368809507</v>
      </c>
      <c r="DK70" s="146">
        <v>802.93534656000031</v>
      </c>
      <c r="DL70" s="256">
        <v>1.9764487254084966E-2</v>
      </c>
      <c r="DM70" s="256">
        <v>1.9961097898931968E-2</v>
      </c>
      <c r="DN70" s="255">
        <v>79946.369325346561</v>
      </c>
      <c r="DO70" s="255">
        <v>1204.4030198400003</v>
      </c>
      <c r="DP70" s="292">
        <v>2</v>
      </c>
      <c r="DQ70" s="255">
        <v>1013175.0465773097</v>
      </c>
      <c r="DR70" s="119">
        <v>1093121.4159026563</v>
      </c>
      <c r="DS70" s="295">
        <v>802.93534656000031</v>
      </c>
      <c r="DT70" s="189">
        <v>-5.2357793132397926E-2</v>
      </c>
      <c r="DU70" s="189">
        <v>-5.1010735748693525E-2</v>
      </c>
      <c r="DV70" s="263">
        <v>46095.060658700997</v>
      </c>
      <c r="DW70" s="263">
        <v>1204.4030198400003</v>
      </c>
      <c r="DX70" s="296">
        <v>1</v>
      </c>
      <c r="DY70" s="263">
        <v>1013175.0465773097</v>
      </c>
      <c r="DZ70" s="117">
        <v>1059270.1072360107</v>
      </c>
      <c r="EA70" s="146">
        <v>802.93534656000031</v>
      </c>
      <c r="EB70" s="256">
        <v>-3.445189432649725E-2</v>
      </c>
      <c r="EC70" s="256">
        <v>-3.3865184865407238E-2</v>
      </c>
      <c r="ED70" s="255">
        <v>79711.536600109423</v>
      </c>
      <c r="EE70" s="255">
        <v>1204.4030198400003</v>
      </c>
      <c r="EF70" s="292">
        <v>2</v>
      </c>
      <c r="EG70" s="255">
        <v>479143.48870041472</v>
      </c>
      <c r="EH70" s="119">
        <v>558855.0253005242</v>
      </c>
      <c r="EI70" s="295">
        <v>802.93534656000031</v>
      </c>
      <c r="EJ70" s="189">
        <v>-8.8898531154352367E-2</v>
      </c>
      <c r="EK70" s="189">
        <v>-8.5061593391500767E-2</v>
      </c>
      <c r="EL70" s="263">
        <v>56010.872975378596</v>
      </c>
      <c r="EM70" s="263">
        <v>1204.4030198400003</v>
      </c>
      <c r="EN70" s="296">
        <v>1</v>
      </c>
      <c r="EO70" s="263">
        <v>1013175.0465773097</v>
      </c>
      <c r="EP70" s="117">
        <v>1069185.9195526883</v>
      </c>
      <c r="EQ70" s="146">
        <v>802.93534656000031</v>
      </c>
      <c r="ER70" s="256">
        <v>-3.9835161166965873E-2</v>
      </c>
      <c r="ES70" s="256">
        <v>-3.9052172383809314E-2</v>
      </c>
      <c r="ET70" s="255">
        <v>41984.92809392757</v>
      </c>
      <c r="EU70" s="255">
        <v>1204.4030198400003</v>
      </c>
      <c r="EV70" s="292">
        <v>1</v>
      </c>
      <c r="EW70" s="255">
        <v>1013175.0465773097</v>
      </c>
      <c r="EX70" s="119">
        <v>1055159.9746712374</v>
      </c>
      <c r="EY70" s="295">
        <v>802.93534656000031</v>
      </c>
      <c r="EZ70" s="189">
        <v>-4.5954809151804929E-2</v>
      </c>
      <c r="FA70" s="189">
        <v>-4.4914877677737941E-2</v>
      </c>
      <c r="FB70" s="263">
        <v>81207.707269959559</v>
      </c>
      <c r="FC70" s="263">
        <v>1204.4030198400003</v>
      </c>
      <c r="FD70" s="296">
        <v>1</v>
      </c>
      <c r="FE70" s="263">
        <v>1013175.0465773097</v>
      </c>
      <c r="FF70" s="117">
        <v>1094382.7538472693</v>
      </c>
      <c r="FG70" s="146">
        <v>802.93534656000031</v>
      </c>
      <c r="FH70" s="256">
        <v>3.174082471899356E-2</v>
      </c>
      <c r="FI70" s="256">
        <v>3.2249936965584425E-2</v>
      </c>
      <c r="FJ70" s="255">
        <v>105898.53341033073</v>
      </c>
      <c r="FK70" s="255">
        <v>1204.4030198400003</v>
      </c>
      <c r="FL70" s="292">
        <v>2</v>
      </c>
      <c r="FM70" s="255">
        <v>1013175.0465773097</v>
      </c>
      <c r="FN70" s="119">
        <v>1119073.5799876405</v>
      </c>
      <c r="FO70" s="295">
        <v>802.93534656000031</v>
      </c>
      <c r="FP70" s="189">
        <v>4.9696818937227322E-3</v>
      </c>
      <c r="FQ70" s="189">
        <v>4.9820512448766063E-3</v>
      </c>
      <c r="FR70" s="263">
        <v>88553.854979535623</v>
      </c>
      <c r="FS70" s="263">
        <v>1204.4030198400003</v>
      </c>
      <c r="FT70" s="296">
        <v>1</v>
      </c>
      <c r="FU70" s="263">
        <v>138211.7033426729</v>
      </c>
      <c r="FV70" s="117">
        <v>226765.55832220853</v>
      </c>
      <c r="FW70" s="146">
        <v>802.93534656000031</v>
      </c>
      <c r="FX70" s="256">
        <v>2.571703314135813E-2</v>
      </c>
      <c r="FY70" s="256">
        <v>2.6050569085166231E-2</v>
      </c>
      <c r="FZ70" s="255">
        <v>70968.666598475029</v>
      </c>
      <c r="GA70" s="255">
        <v>1204.4030198400003</v>
      </c>
      <c r="GB70" s="292">
        <v>3</v>
      </c>
      <c r="GC70" s="255">
        <v>110847.89260750944</v>
      </c>
      <c r="GD70" s="119">
        <v>181816.55920598446</v>
      </c>
      <c r="GE70" s="295">
        <v>802.93534656000031</v>
      </c>
      <c r="GF70" s="189">
        <v>1.9084196053244976E-2</v>
      </c>
      <c r="GG70" s="189">
        <v>1.9267463302339527E-2</v>
      </c>
      <c r="GH70" s="263">
        <v>56606.696856432653</v>
      </c>
      <c r="GI70" s="263">
        <v>1204.4030198400003</v>
      </c>
      <c r="GJ70" s="296">
        <v>2</v>
      </c>
      <c r="GK70" s="263">
        <v>1013175.0465773097</v>
      </c>
      <c r="GL70" s="117">
        <v>1069781.7434337423</v>
      </c>
      <c r="GM70" s="146">
        <v>802.93534656000031</v>
      </c>
      <c r="GN70" s="256">
        <v>5.9452560641416116E-2</v>
      </c>
      <c r="GO70" s="256">
        <v>6.1255414509185702E-2</v>
      </c>
      <c r="GP70" s="255">
        <v>61863.797495425453</v>
      </c>
      <c r="GQ70" s="255">
        <v>1204.4030198400003</v>
      </c>
      <c r="GR70" s="292">
        <v>2</v>
      </c>
      <c r="GS70" s="255">
        <v>366914.61095050286</v>
      </c>
      <c r="GT70" s="119">
        <v>428778.4084459283</v>
      </c>
      <c r="GU70" s="295">
        <v>802.93534656000031</v>
      </c>
      <c r="GV70" s="189">
        <v>6.8571549409531557E-2</v>
      </c>
      <c r="GW70" s="189">
        <v>7.0977249999567338E-2</v>
      </c>
      <c r="GX70" s="263">
        <v>61548.468321797707</v>
      </c>
      <c r="GY70" s="263">
        <v>1204.4030198400003</v>
      </c>
      <c r="GZ70" s="296">
        <v>1</v>
      </c>
      <c r="HA70" s="263">
        <v>348978.3066604159</v>
      </c>
      <c r="HB70" s="117">
        <v>410526.77498221362</v>
      </c>
      <c r="HC70" s="146">
        <v>802.93534656000031</v>
      </c>
      <c r="HD70" s="256">
        <v>-4.331979511217067E-2</v>
      </c>
      <c r="HE70" s="256">
        <v>-4.2394896336347743E-2</v>
      </c>
      <c r="HF70" s="255">
        <v>44386.282426583603</v>
      </c>
      <c r="HG70" s="255">
        <v>1204.4030198400003</v>
      </c>
      <c r="HH70" s="292">
        <v>2</v>
      </c>
      <c r="HI70" s="255">
        <v>296592.89334051835</v>
      </c>
      <c r="HJ70" s="119">
        <v>340979.17576710193</v>
      </c>
      <c r="HK70" s="295">
        <v>802.93534656000031</v>
      </c>
      <c r="HL70" s="189">
        <v>8.4940806751795939E-3</v>
      </c>
      <c r="HM70" s="189">
        <v>8.5302577361840992E-3</v>
      </c>
      <c r="HN70" s="263">
        <v>54281.828136575008</v>
      </c>
      <c r="HO70" s="263">
        <v>1204.4030198400003</v>
      </c>
      <c r="HP70" s="296">
        <v>2</v>
      </c>
      <c r="HQ70" s="263">
        <v>312408.87860781286</v>
      </c>
      <c r="HR70" s="117">
        <v>366690.70674438786</v>
      </c>
      <c r="HS70" s="146">
        <v>802.93534656000031</v>
      </c>
      <c r="HT70" s="256">
        <v>8.3278923843912292E-2</v>
      </c>
      <c r="HU70" s="256">
        <v>8.6844913235647025E-2</v>
      </c>
      <c r="HV70" s="255">
        <v>56094.064131284555</v>
      </c>
      <c r="HW70" s="255">
        <v>1204.4030198400003</v>
      </c>
      <c r="HX70" s="292">
        <v>2</v>
      </c>
      <c r="HY70" s="255">
        <v>1013175.0465773097</v>
      </c>
      <c r="HZ70" s="119">
        <v>1069269.1107085943</v>
      </c>
      <c r="IA70" s="295">
        <v>802.93534656000031</v>
      </c>
      <c r="IB70" s="189">
        <v>-1.7909817204547797E-2</v>
      </c>
      <c r="IC70" s="189">
        <v>-1.7750389620170171E-2</v>
      </c>
      <c r="ID70" s="263">
        <v>54441.171568569102</v>
      </c>
      <c r="IE70" s="263">
        <v>1204.4030198400003</v>
      </c>
      <c r="IF70" s="296">
        <v>2</v>
      </c>
      <c r="IG70" s="263">
        <v>583845.70420038991</v>
      </c>
      <c r="IH70" s="117">
        <v>638286.87576895906</v>
      </c>
      <c r="II70" s="146">
        <v>802.93534656000031</v>
      </c>
      <c r="IJ70" s="256">
        <v>-5.2415058410770201E-3</v>
      </c>
      <c r="IK70" s="256">
        <v>-5.2277931182361792E-3</v>
      </c>
      <c r="IL70" s="255">
        <v>44350.141895551322</v>
      </c>
      <c r="IM70" s="255">
        <v>1204.4030198400003</v>
      </c>
      <c r="IN70" s="292">
        <v>1</v>
      </c>
      <c r="IO70" s="255">
        <v>95581.783867127553</v>
      </c>
      <c r="IP70" s="119">
        <v>139931.92576267887</v>
      </c>
      <c r="IQ70" s="295">
        <v>802.93534656000031</v>
      </c>
      <c r="IR70" s="189">
        <v>3.5959802520056185E-2</v>
      </c>
      <c r="IS70" s="189">
        <v>3.6614176375848295E-2</v>
      </c>
      <c r="IT70" s="263">
        <v>70877.956963544566</v>
      </c>
      <c r="IU70" s="263">
        <v>1204.4030198400003</v>
      </c>
      <c r="IV70" s="296">
        <v>2</v>
      </c>
      <c r="IW70" s="263">
        <v>1013175.0465773097</v>
      </c>
      <c r="IX70" s="117">
        <v>1084053.0035408542</v>
      </c>
      <c r="IY70" s="146">
        <v>802.93534656000031</v>
      </c>
      <c r="IZ70" s="256">
        <v>-6.6716672646867634E-2</v>
      </c>
      <c r="JA70" s="256">
        <v>-6.4539794742509593E-2</v>
      </c>
      <c r="JB70" s="255">
        <v>159985.04193750411</v>
      </c>
      <c r="JC70" s="255">
        <v>1204.4030198400003</v>
      </c>
      <c r="JD70" s="292">
        <v>2</v>
      </c>
      <c r="JE70" s="255">
        <v>1013175.0465773097</v>
      </c>
      <c r="JF70" s="119">
        <v>1173160.0885148139</v>
      </c>
      <c r="JG70" s="295">
        <v>802.93534656000031</v>
      </c>
      <c r="JH70" s="189">
        <v>-6.2354386943567347E-4</v>
      </c>
      <c r="JI70" s="189">
        <v>-6.2334950635722919E-4</v>
      </c>
      <c r="JJ70" s="263">
        <v>49395.170198666645</v>
      </c>
      <c r="JK70" s="263">
        <v>1204.4030198400003</v>
      </c>
      <c r="JL70" s="296">
        <v>2</v>
      </c>
      <c r="JM70" s="263">
        <v>228871.0644530438</v>
      </c>
      <c r="JN70" s="117">
        <v>278266.23465171043</v>
      </c>
      <c r="JO70" s="146">
        <v>802.93534656000031</v>
      </c>
      <c r="JP70" s="256">
        <v>-2.6058799432651315E-2</v>
      </c>
      <c r="JQ70" s="256">
        <v>-2.5722199057444883E-2</v>
      </c>
      <c r="JR70" s="255">
        <v>60583.730292094609</v>
      </c>
      <c r="JS70" s="255">
        <v>1204.4030198400003</v>
      </c>
      <c r="JT70" s="292">
        <v>1</v>
      </c>
      <c r="JU70" s="255">
        <v>103944.43553043583</v>
      </c>
      <c r="JV70" s="119">
        <v>164528.16582253046</v>
      </c>
      <c r="JW70" s="295">
        <v>802.93534656000031</v>
      </c>
      <c r="JX70" s="189">
        <v>1.6843506770726276E-2</v>
      </c>
      <c r="JY70" s="189">
        <v>1.6986158423470732E-2</v>
      </c>
      <c r="JZ70" s="263">
        <v>67620.970935406556</v>
      </c>
      <c r="KA70" s="263">
        <v>1204.4030198400003</v>
      </c>
      <c r="KB70" s="296">
        <v>1</v>
      </c>
      <c r="KC70" s="263">
        <v>1013175.0465773097</v>
      </c>
      <c r="KD70" s="117">
        <v>1080796.0175127164</v>
      </c>
      <c r="KE70" s="146">
        <v>802.93534656000031</v>
      </c>
      <c r="KF70" s="256">
        <v>5.7802696745951117E-3</v>
      </c>
      <c r="KG70" s="256">
        <v>5.7970076678484084E-3</v>
      </c>
      <c r="KH70" s="255">
        <v>52487.979744214397</v>
      </c>
      <c r="KI70" s="255">
        <v>1204.4030198400003</v>
      </c>
      <c r="KJ70" s="292">
        <v>1</v>
      </c>
      <c r="KK70" s="255">
        <v>317198.99970352551</v>
      </c>
      <c r="KL70" s="119">
        <v>369686.9794477399</v>
      </c>
      <c r="KM70" s="295">
        <v>802.93534656000031</v>
      </c>
      <c r="KN70" s="189">
        <v>-2.7002386544302249E-2</v>
      </c>
      <c r="KO70" s="189">
        <v>-2.6641081442616232E-2</v>
      </c>
      <c r="KP70" s="263">
        <v>79451.354072995426</v>
      </c>
      <c r="KQ70" s="263">
        <v>1204.4030198400003</v>
      </c>
      <c r="KR70" s="296">
        <v>1</v>
      </c>
      <c r="KS70" s="263">
        <v>325731.8142373811</v>
      </c>
      <c r="KT70" s="117">
        <v>405183.16831037652</v>
      </c>
      <c r="KU70" s="146">
        <v>802.93534656000031</v>
      </c>
      <c r="KV70" s="256">
        <v>6.3754463137472114E-2</v>
      </c>
      <c r="KW70" s="256">
        <v>6.5830665912594677E-2</v>
      </c>
      <c r="KX70" s="255">
        <v>125194.66185668593</v>
      </c>
      <c r="KY70" s="255">
        <v>1204.4030198400003</v>
      </c>
      <c r="KZ70" s="292">
        <v>1</v>
      </c>
      <c r="LA70" s="255">
        <v>1013175.0465773097</v>
      </c>
      <c r="LB70" s="119">
        <v>1138369.7084339957</v>
      </c>
      <c r="LC70" s="295">
        <v>802.93534656000031</v>
      </c>
      <c r="LD70" s="189">
        <v>1.3159821613065111E-2</v>
      </c>
      <c r="LE70" s="189">
        <v>1.3246793156758807E-2</v>
      </c>
      <c r="LF70" s="263">
        <v>75204.207633610305</v>
      </c>
      <c r="LG70" s="263">
        <v>1204.4030198400003</v>
      </c>
      <c r="LH70" s="296">
        <v>2</v>
      </c>
      <c r="LI70" s="263">
        <v>1013175.0465773097</v>
      </c>
      <c r="LJ70" s="117">
        <v>1088379.2542109201</v>
      </c>
      <c r="LK70" s="146">
        <v>802.93534656000031</v>
      </c>
      <c r="LL70" s="256">
        <v>3.4601685150651711E-3</v>
      </c>
      <c r="LM70" s="256">
        <v>3.4661618087499235E-3</v>
      </c>
      <c r="LN70" s="255">
        <v>77906.665649837523</v>
      </c>
      <c r="LO70" s="255">
        <v>1204.4030198400003</v>
      </c>
      <c r="LP70" s="292">
        <v>2</v>
      </c>
      <c r="LQ70" s="255">
        <v>1013175.0465773097</v>
      </c>
      <c r="LR70" s="119">
        <v>1091081.7122271473</v>
      </c>
      <c r="LS70" s="295">
        <v>802.93534656000031</v>
      </c>
      <c r="LT70" s="189">
        <v>3.8323362163322932E-3</v>
      </c>
      <c r="LU70" s="189">
        <v>3.8396890065575118E-3</v>
      </c>
      <c r="LV70" s="263">
        <v>94802.255548446366</v>
      </c>
      <c r="LW70" s="263">
        <v>1204.4030198400003</v>
      </c>
      <c r="LX70" s="296">
        <v>1</v>
      </c>
      <c r="LY70" s="263">
        <v>310215.19794481923</v>
      </c>
      <c r="LZ70" s="117">
        <v>405017.45349326561</v>
      </c>
      <c r="MA70" s="146">
        <v>802.93534656000031</v>
      </c>
      <c r="MB70" s="256">
        <v>2.2735352285323251E-2</v>
      </c>
      <c r="MC70" s="256">
        <v>2.2995770226842405E-2</v>
      </c>
      <c r="MD70" s="255">
        <v>45068.220150835637</v>
      </c>
      <c r="ME70" s="255">
        <v>1204.4030198400003</v>
      </c>
      <c r="MF70" s="292">
        <v>2</v>
      </c>
      <c r="MG70" s="255">
        <v>1013175.0465773097</v>
      </c>
      <c r="MH70" s="119">
        <v>1058243.2667281453</v>
      </c>
      <c r="MI70" s="295">
        <v>802.93534656000031</v>
      </c>
      <c r="MJ70" s="189">
        <v>3.0408684496044499E-2</v>
      </c>
      <c r="MK70" s="189">
        <v>3.0875750811959479E-2</v>
      </c>
      <c r="ML70" s="263">
        <v>87566.787607369435</v>
      </c>
      <c r="MM70" s="263">
        <v>1204.4030198400003</v>
      </c>
      <c r="MN70" s="296">
        <v>1</v>
      </c>
      <c r="MO70" s="263">
        <v>1013175.0465773097</v>
      </c>
      <c r="MP70" s="117">
        <v>1100741.8341846792</v>
      </c>
      <c r="MQ70" s="146">
        <v>802.93534656000031</v>
      </c>
      <c r="MR70" s="256">
        <v>1.1170258008364138E-2</v>
      </c>
      <c r="MS70" s="256">
        <v>1.1232878284697545E-2</v>
      </c>
      <c r="MT70" s="255">
        <v>55063.860975906755</v>
      </c>
      <c r="MU70" s="255">
        <v>1204.4030198400003</v>
      </c>
      <c r="MV70" s="292">
        <v>2</v>
      </c>
      <c r="MW70" s="255">
        <v>742233.50964564655</v>
      </c>
      <c r="MX70" s="119">
        <v>797297.37062155327</v>
      </c>
      <c r="MY70" s="295">
        <v>802.93534656000031</v>
      </c>
      <c r="MZ70" s="189">
        <v>5.9736028868816626E-2</v>
      </c>
      <c r="NA70" s="189">
        <v>6.1556289342568959E-2</v>
      </c>
      <c r="NB70" s="263">
        <v>65637.963410390381</v>
      </c>
      <c r="NC70" s="263">
        <v>1204.4030198400003</v>
      </c>
      <c r="ND70" s="296">
        <v>2</v>
      </c>
      <c r="NE70" s="263">
        <v>1013175.0465773097</v>
      </c>
      <c r="NF70" s="117">
        <v>1078813.0099877</v>
      </c>
      <c r="NG70" s="146">
        <v>802.93534656000031</v>
      </c>
      <c r="NH70" s="256">
        <v>-4.4135708454913665E-4</v>
      </c>
      <c r="NI70" s="256">
        <v>-4.4125970083863653E-4</v>
      </c>
      <c r="NJ70" s="255">
        <v>62621.997899657603</v>
      </c>
      <c r="NK70" s="255">
        <v>1204.4030198400003</v>
      </c>
      <c r="NL70" s="292">
        <v>1</v>
      </c>
      <c r="NM70" s="255">
        <v>104000.26407412247</v>
      </c>
      <c r="NN70" s="119">
        <v>166622.26197378009</v>
      </c>
      <c r="NO70" s="295">
        <v>802.93534656000031</v>
      </c>
      <c r="NP70" s="189">
        <v>-6.0215473254602282E-2</v>
      </c>
      <c r="NQ70" s="189">
        <v>-5.8438369623979303E-2</v>
      </c>
      <c r="NR70" s="263">
        <v>61229.191854893492</v>
      </c>
      <c r="NS70" s="263">
        <v>1204.4030198400003</v>
      </c>
      <c r="NT70" s="296">
        <v>2</v>
      </c>
      <c r="NU70" s="263">
        <v>1013175.0465773097</v>
      </c>
      <c r="NV70" s="117">
        <v>1074404.2384322032</v>
      </c>
      <c r="NW70" s="146">
        <v>802.93534656000031</v>
      </c>
      <c r="NX70" s="256">
        <v>-1.9708103167806756E-2</v>
      </c>
      <c r="NY70" s="256">
        <v>-1.9515168043216513E-2</v>
      </c>
      <c r="NZ70" s="255">
        <v>56000.608759986804</v>
      </c>
      <c r="OA70" s="255">
        <v>1204.4030198400003</v>
      </c>
      <c r="OB70" s="292">
        <v>2</v>
      </c>
      <c r="OC70" s="255">
        <v>1013175.0465773097</v>
      </c>
      <c r="OD70" s="119">
        <v>1069175.6553372964</v>
      </c>
      <c r="OE70" s="295">
        <v>802.93534656000031</v>
      </c>
      <c r="OF70" s="189">
        <v>-2.91494380232593E-2</v>
      </c>
      <c r="OG70" s="189">
        <v>-2.8728691243445237E-2</v>
      </c>
      <c r="OH70" s="263">
        <v>70593.510943560032</v>
      </c>
      <c r="OI70" s="263">
        <v>1204.4030198400003</v>
      </c>
      <c r="OJ70" s="296">
        <v>2</v>
      </c>
      <c r="OK70" s="263">
        <v>1013175.0465773097</v>
      </c>
      <c r="OL70" s="117">
        <v>1083768.5575208697</v>
      </c>
      <c r="OM70" s="146">
        <v>802.93534656000031</v>
      </c>
      <c r="ON70" s="256">
        <v>1.5899837494836883E-2</v>
      </c>
      <c r="OO70" s="256">
        <v>1.602691250839583E-2</v>
      </c>
      <c r="OP70" s="255">
        <v>61131.969612580411</v>
      </c>
      <c r="OQ70" s="255">
        <v>1204.4030198400003</v>
      </c>
      <c r="OR70" s="292">
        <v>1</v>
      </c>
      <c r="OS70" s="255">
        <v>341343.5813752446</v>
      </c>
      <c r="OT70" s="119">
        <v>402475.55098782503</v>
      </c>
      <c r="OU70" s="295">
        <v>802.93534656000031</v>
      </c>
      <c r="OV70" s="189">
        <v>6.9532624170606017E-2</v>
      </c>
      <c r="OW70" s="189">
        <v>7.2007033974656132E-2</v>
      </c>
      <c r="OX70" s="263">
        <v>66954.95543400498</v>
      </c>
      <c r="OY70" s="263">
        <v>1204.4030198400003</v>
      </c>
      <c r="OZ70" s="296">
        <v>1</v>
      </c>
      <c r="PA70" s="263">
        <v>1013175.0465773097</v>
      </c>
      <c r="PB70" s="117">
        <v>1080130.0020113147</v>
      </c>
      <c r="PC70" s="146">
        <v>802.93534656000031</v>
      </c>
      <c r="PD70" s="256">
        <v>4.9271618036462614E-2</v>
      </c>
      <c r="PE70" s="256">
        <v>5.0505648273773129E-2</v>
      </c>
      <c r="PF70" s="255">
        <v>89129.504334940662</v>
      </c>
      <c r="PG70" s="255">
        <v>1204.4030198400003</v>
      </c>
      <c r="PH70" s="292">
        <v>1</v>
      </c>
      <c r="PI70" s="255">
        <v>388611.39956293872</v>
      </c>
      <c r="PJ70" s="119">
        <v>477740.90389787941</v>
      </c>
      <c r="PK70" s="295">
        <v>802.93534656000031</v>
      </c>
      <c r="PL70" s="189">
        <v>-6.9780953577268587E-2</v>
      </c>
      <c r="PM70" s="189">
        <v>-6.7401920192840858E-2</v>
      </c>
      <c r="PN70" s="263">
        <v>58243.598685369572</v>
      </c>
      <c r="PO70" s="263">
        <v>1204.4030198400003</v>
      </c>
      <c r="PP70" s="296">
        <v>2</v>
      </c>
      <c r="PQ70" s="263">
        <v>154466.82385101667</v>
      </c>
      <c r="PR70" s="117">
        <v>212710.42253638624</v>
      </c>
      <c r="PS70" s="146">
        <v>802.93534656000031</v>
      </c>
      <c r="PT70" s="256">
        <v>-5.9261670632079246E-2</v>
      </c>
      <c r="PU70" s="256">
        <v>-5.753987724758336E-2</v>
      </c>
      <c r="PV70" s="255">
        <v>72532.205023077506</v>
      </c>
      <c r="PW70" s="255">
        <v>1204.4030198400003</v>
      </c>
      <c r="PX70" s="292">
        <v>2</v>
      </c>
      <c r="PY70" s="255">
        <v>345049.75869814341</v>
      </c>
      <c r="PZ70" s="119">
        <v>417581.96372122091</v>
      </c>
      <c r="QA70" s="295">
        <v>802.93534656000031</v>
      </c>
      <c r="QB70" s="189">
        <v>-1.6843941156915735E-2</v>
      </c>
      <c r="QC70" s="189">
        <v>-1.6702875126539007E-2</v>
      </c>
      <c r="QD70" s="263">
        <v>54679.397753654623</v>
      </c>
      <c r="QE70" s="263">
        <v>1204.4030198400003</v>
      </c>
      <c r="QF70" s="296">
        <v>1</v>
      </c>
      <c r="QG70" s="263">
        <v>479143.48870041472</v>
      </c>
      <c r="QH70" s="117">
        <v>533822.88645406929</v>
      </c>
      <c r="QI70" s="146">
        <v>802.93534656000031</v>
      </c>
      <c r="QJ70" s="256">
        <v>-2.4705174078531771E-2</v>
      </c>
      <c r="QK70" s="256">
        <v>-2.4402498935868433E-2</v>
      </c>
      <c r="QL70" s="255">
        <v>78058.830005374184</v>
      </c>
      <c r="QM70" s="255">
        <v>1204.4030198400003</v>
      </c>
      <c r="QN70" s="292">
        <v>1</v>
      </c>
      <c r="QO70" s="255">
        <v>1013175.0465773097</v>
      </c>
      <c r="QP70" s="119">
        <v>1091233.876582684</v>
      </c>
      <c r="QQ70" s="295">
        <v>802.93534656000031</v>
      </c>
      <c r="QR70" s="189">
        <v>9.3327014654423779E-2</v>
      </c>
      <c r="QS70" s="189">
        <v>9.7820680025083151E-2</v>
      </c>
      <c r="QT70" s="263">
        <v>76222.586781153921</v>
      </c>
      <c r="QU70" s="263">
        <v>1204.4030198400003</v>
      </c>
      <c r="QV70" s="296">
        <v>2</v>
      </c>
      <c r="QW70" s="263">
        <v>1013175.0465773097</v>
      </c>
      <c r="QX70" s="117">
        <v>1089397.6333584636</v>
      </c>
      <c r="QY70" s="146">
        <v>802.93534656000031</v>
      </c>
      <c r="QZ70" s="256">
        <v>-8.0034914950820338E-2</v>
      </c>
      <c r="RA70" s="256">
        <v>-7.6915883612542091E-2</v>
      </c>
      <c r="RB70" s="255">
        <v>50905.850024513398</v>
      </c>
      <c r="RC70" s="255">
        <v>1204.4030198400003</v>
      </c>
      <c r="RD70" s="292">
        <v>1</v>
      </c>
      <c r="RE70" s="255">
        <v>297969.23572725372</v>
      </c>
      <c r="RF70" s="119">
        <v>348875.0857517671</v>
      </c>
      <c r="RG70" s="295">
        <v>802.93534656000031</v>
      </c>
      <c r="RH70" s="189">
        <v>0.12852891159167806</v>
      </c>
      <c r="RI70" s="189">
        <v>0.1371542977566893</v>
      </c>
      <c r="RJ70" s="263">
        <v>96928.66346838772</v>
      </c>
      <c r="RK70" s="263">
        <v>1204.4030198400003</v>
      </c>
      <c r="RL70" s="296">
        <v>2</v>
      </c>
      <c r="RM70" s="263">
        <v>304351.46331933461</v>
      </c>
      <c r="RN70" s="117">
        <v>401280.12678772234</v>
      </c>
      <c r="RO70" s="146">
        <v>802.93534656000031</v>
      </c>
      <c r="RP70" s="256">
        <v>7.4084861886525672E-3</v>
      </c>
      <c r="RQ70" s="256">
        <v>7.4359969181123642E-3</v>
      </c>
      <c r="RR70" s="255">
        <v>61995.792976956473</v>
      </c>
      <c r="RS70" s="255">
        <v>1204.4030198400003</v>
      </c>
      <c r="RT70" s="292">
        <v>2</v>
      </c>
      <c r="RU70" s="255">
        <v>1013175.0465773097</v>
      </c>
      <c r="RV70" s="119">
        <v>1075170.8395542663</v>
      </c>
      <c r="RW70" s="295">
        <v>802.93534656000031</v>
      </c>
      <c r="RX70" s="189">
        <v>4.4784370180865937E-2</v>
      </c>
      <c r="RY70" s="189">
        <v>4.5802329426898103E-2</v>
      </c>
      <c r="RZ70" s="263">
        <v>79998.403663622768</v>
      </c>
      <c r="SA70" s="263">
        <v>1204.4030198400003</v>
      </c>
      <c r="SB70" s="296">
        <v>1</v>
      </c>
      <c r="SC70" s="263">
        <v>1013175.0465773097</v>
      </c>
      <c r="SD70" s="117">
        <v>1093173.4502409324</v>
      </c>
      <c r="SE70" s="146">
        <v>802.93534656000031</v>
      </c>
      <c r="SF70" s="256">
        <v>8.1938880208204959E-2</v>
      </c>
      <c r="SG70" s="256">
        <v>8.5389469023838371E-2</v>
      </c>
      <c r="SH70" s="255">
        <v>72187.54606078293</v>
      </c>
      <c r="SI70" s="255">
        <v>1204.4030198400003</v>
      </c>
      <c r="SJ70" s="292">
        <v>1</v>
      </c>
      <c r="SK70" s="255">
        <v>151281.11974120053</v>
      </c>
      <c r="SL70" s="119">
        <v>223468.66580198344</v>
      </c>
      <c r="SM70" s="295">
        <v>802.93534656000031</v>
      </c>
      <c r="SN70" s="189">
        <v>-8.5230404041732127E-2</v>
      </c>
      <c r="SO70" s="189">
        <v>-8.1699320163039824E-2</v>
      </c>
      <c r="SP70" s="263">
        <v>44059.839410691173</v>
      </c>
      <c r="SQ70" s="263">
        <v>1204.4030198400003</v>
      </c>
      <c r="SR70" s="296">
        <v>1</v>
      </c>
      <c r="SS70" s="263">
        <v>345049.75869814341</v>
      </c>
      <c r="ST70" s="117">
        <v>389109.59810883459</v>
      </c>
      <c r="SU70" s="146">
        <v>802.93534656000031</v>
      </c>
      <c r="SV70" s="256">
        <v>1.2062910176275256E-2</v>
      </c>
      <c r="SW70" s="256">
        <v>1.2135960514950028E-2</v>
      </c>
      <c r="SX70" s="255">
        <v>47447.301482413262</v>
      </c>
      <c r="SY70" s="255">
        <v>1204.4030198400003</v>
      </c>
      <c r="SZ70" s="292">
        <v>2</v>
      </c>
      <c r="TA70" s="255">
        <v>1013175.0465773097</v>
      </c>
      <c r="TB70" s="119">
        <v>1060622.3480597229</v>
      </c>
      <c r="TC70" s="295">
        <v>802.93534656000031</v>
      </c>
      <c r="TD70" s="189">
        <v>-2.0513165241179535E-2</v>
      </c>
      <c r="TE70" s="189">
        <v>-2.0304201541853972E-2</v>
      </c>
      <c r="TF70" s="263">
        <v>64092.910014678979</v>
      </c>
      <c r="TG70" s="263">
        <v>1204.4030198400003</v>
      </c>
      <c r="TH70" s="296">
        <v>1</v>
      </c>
      <c r="TI70" s="263">
        <v>1013175.0465773097</v>
      </c>
      <c r="TJ70" s="117">
        <v>1077267.9565919887</v>
      </c>
      <c r="TK70" s="146">
        <v>802.93534656000031</v>
      </c>
      <c r="TL70" s="256">
        <v>1.7941293707475141E-2</v>
      </c>
      <c r="TM70" s="256">
        <v>1.8103205570742631E-2</v>
      </c>
      <c r="TN70" s="255">
        <v>86908.451439376106</v>
      </c>
      <c r="TO70" s="255">
        <v>1204.4030198400003</v>
      </c>
      <c r="TP70" s="292">
        <v>2</v>
      </c>
      <c r="TQ70" s="255">
        <v>1013175.0465773097</v>
      </c>
      <c r="TR70" s="119">
        <v>1100083.4980166857</v>
      </c>
      <c r="TS70" s="295">
        <v>802.93534656000031</v>
      </c>
      <c r="TT70" s="189">
        <v>-6.1380095103336425E-2</v>
      </c>
      <c r="TU70" s="189">
        <v>-5.9534294577701208E-2</v>
      </c>
      <c r="TV70" s="263">
        <v>102467.93926512501</v>
      </c>
      <c r="TW70" s="263">
        <v>1204.4030198400003</v>
      </c>
      <c r="TX70" s="296">
        <v>2</v>
      </c>
      <c r="TY70" s="263">
        <v>1013175.0465773097</v>
      </c>
      <c r="TZ70" s="117">
        <v>1115642.9858424347</v>
      </c>
      <c r="UA70" s="146">
        <v>802.93534656000031</v>
      </c>
      <c r="UB70" s="256">
        <v>8.8668370613350381E-2</v>
      </c>
      <c r="UC70" s="256">
        <v>9.2718218759509918E-2</v>
      </c>
      <c r="UD70" s="255">
        <v>47815.269237864151</v>
      </c>
      <c r="UE70" s="255">
        <v>1204.4030198400003</v>
      </c>
      <c r="UF70" s="292">
        <v>2</v>
      </c>
      <c r="UG70" s="255">
        <v>469163.59526608686</v>
      </c>
      <c r="UH70" s="119">
        <v>516978.86450395104</v>
      </c>
      <c r="UI70" s="295">
        <v>802.93534656000031</v>
      </c>
      <c r="UJ70" s="189">
        <v>-3.5469552137201654E-2</v>
      </c>
      <c r="UK70" s="189">
        <v>-3.4847879398030246E-2</v>
      </c>
      <c r="UL70" s="263">
        <v>56260.051456439636</v>
      </c>
      <c r="UM70" s="263">
        <v>1204.4030198400003</v>
      </c>
      <c r="UN70" s="296">
        <v>1</v>
      </c>
      <c r="UO70" s="263">
        <v>312408.87860781286</v>
      </c>
      <c r="UP70" s="117">
        <v>368668.93006425252</v>
      </c>
      <c r="UQ70" s="146">
        <v>802.93534656000031</v>
      </c>
      <c r="UR70" s="256">
        <v>-4.046048209410507E-2</v>
      </c>
      <c r="US70" s="256">
        <v>-3.9652885331543319E-2</v>
      </c>
      <c r="UT70" s="255">
        <v>71032.205155585863</v>
      </c>
      <c r="UU70" s="255">
        <v>1204.4030198400003</v>
      </c>
      <c r="UV70" s="292">
        <v>1</v>
      </c>
      <c r="UW70" s="255">
        <v>1013175.0465773097</v>
      </c>
      <c r="UX70" s="119">
        <v>1084207.2517328956</v>
      </c>
      <c r="UY70" s="295">
        <v>802.93534656000031</v>
      </c>
      <c r="UZ70" s="189">
        <v>4.7285398976601445E-4</v>
      </c>
      <c r="VA70" s="189">
        <v>4.7296580283684442E-4</v>
      </c>
      <c r="VB70" s="263">
        <v>72113.60468201105</v>
      </c>
      <c r="VC70" s="263">
        <v>1204.4030198400003</v>
      </c>
      <c r="VD70" s="296">
        <v>1</v>
      </c>
      <c r="VE70" s="263">
        <v>310215.19794481923</v>
      </c>
      <c r="VF70" s="117">
        <v>382328.80262683029</v>
      </c>
      <c r="VG70" s="146">
        <v>802.93534656000031</v>
      </c>
      <c r="VH70" s="256">
        <v>-1.056577003995637E-2</v>
      </c>
      <c r="VI70" s="256">
        <v>-1.0510148359343718E-2</v>
      </c>
      <c r="VJ70" s="255">
        <v>70005.852939200704</v>
      </c>
      <c r="VK70" s="255">
        <v>1204.4030198400003</v>
      </c>
      <c r="VL70" s="292">
        <v>1</v>
      </c>
      <c r="VM70" s="255">
        <v>1013175.0465773097</v>
      </c>
      <c r="VN70" s="119">
        <v>1083180.8995165103</v>
      </c>
      <c r="VO70" s="295">
        <v>802.93534656000031</v>
      </c>
      <c r="VP70" s="189">
        <v>-7.7138883765302717E-3</v>
      </c>
      <c r="VQ70" s="189">
        <v>-7.6842126935815491E-3</v>
      </c>
      <c r="VR70" s="263">
        <v>56038.533209316556</v>
      </c>
      <c r="VS70" s="263">
        <v>1204.4030198400003</v>
      </c>
      <c r="VT70" s="296">
        <v>1</v>
      </c>
      <c r="VU70" s="263">
        <v>292771.08108828013</v>
      </c>
      <c r="VV70" s="117">
        <v>348809.61429759668</v>
      </c>
      <c r="VW70" s="146">
        <v>802.93534656000031</v>
      </c>
      <c r="VX70" s="256">
        <v>6.0847440574082083E-2</v>
      </c>
      <c r="VY70" s="256">
        <v>6.2736771307564831E-2</v>
      </c>
      <c r="VZ70" s="255">
        <v>82004.289509698749</v>
      </c>
      <c r="WA70" s="255">
        <v>1204.4030198400003</v>
      </c>
      <c r="WB70" s="292">
        <v>2</v>
      </c>
      <c r="WC70" s="255">
        <v>432287.41661132057</v>
      </c>
      <c r="WD70" s="119">
        <v>514291.70612101932</v>
      </c>
      <c r="WE70" s="295">
        <v>802.93534656000031</v>
      </c>
      <c r="WF70" s="189">
        <v>7.7403604525611448E-3</v>
      </c>
      <c r="WG70" s="189">
        <v>7.7703944839284667E-3</v>
      </c>
      <c r="WH70" s="263">
        <v>52692.777415264049</v>
      </c>
      <c r="WI70" s="263">
        <v>1204.4030198400003</v>
      </c>
      <c r="WJ70" s="296">
        <v>2</v>
      </c>
      <c r="WK70" s="263">
        <v>1013175.0465773097</v>
      </c>
      <c r="WL70" s="117">
        <v>1065867.8239925737</v>
      </c>
      <c r="WM70" s="146">
        <v>802.93534656000031</v>
      </c>
      <c r="WN70" s="256">
        <v>9.2490623672264651E-3</v>
      </c>
      <c r="WO70" s="256">
        <v>9.2919671187885466E-3</v>
      </c>
      <c r="WP70" s="255">
        <v>39859.756296611573</v>
      </c>
      <c r="WQ70" s="255">
        <v>1204.4030198400003</v>
      </c>
      <c r="WR70" s="292">
        <v>1</v>
      </c>
      <c r="WS70" s="255">
        <v>292771.08108828013</v>
      </c>
      <c r="WT70" s="119">
        <v>332630.8373848917</v>
      </c>
      <c r="WU70" s="295">
        <v>802.93534656000031</v>
      </c>
      <c r="WV70" s="189">
        <v>0.11531704917125214</v>
      </c>
      <c r="WW70" s="189">
        <v>0.12222918300698815</v>
      </c>
      <c r="WX70" s="263">
        <v>66712.028997624264</v>
      </c>
      <c r="WY70" s="263">
        <v>1204.4030198400003</v>
      </c>
      <c r="WZ70" s="296">
        <v>1</v>
      </c>
      <c r="XA70" s="263">
        <v>123316.8160005017</v>
      </c>
      <c r="XB70" s="117">
        <v>190028.84499812598</v>
      </c>
      <c r="XC70" s="146">
        <v>802.93534656000031</v>
      </c>
      <c r="XD70" s="256">
        <v>2.4404164933854503E-2</v>
      </c>
      <c r="XE70" s="256">
        <v>2.4704383789021289E-2</v>
      </c>
      <c r="XF70" s="255">
        <v>82352.344074905792</v>
      </c>
      <c r="XG70" s="255">
        <v>1204.4030198400003</v>
      </c>
      <c r="XH70" s="292">
        <v>2</v>
      </c>
      <c r="XI70" s="255">
        <v>1013175.0465773097</v>
      </c>
      <c r="XJ70" s="119">
        <v>1095527.3906522156</v>
      </c>
      <c r="XK70" s="295">
        <v>802.93534656000031</v>
      </c>
      <c r="XL70" s="189">
        <v>-5.8007026177066469E-2</v>
      </c>
      <c r="XM70" s="189">
        <v>-5.6356682791528279E-2</v>
      </c>
      <c r="XN70" s="263">
        <v>77683.822730748245</v>
      </c>
      <c r="XO70" s="263">
        <v>1204.4030198400003</v>
      </c>
      <c r="XP70" s="296">
        <v>1</v>
      </c>
      <c r="XQ70" s="263">
        <v>312408.87860781286</v>
      </c>
      <c r="XR70" s="117">
        <v>390092.70133856114</v>
      </c>
      <c r="XS70" s="146">
        <v>802.93534656000031</v>
      </c>
      <c r="XT70" s="256">
        <v>0.12459483471270753</v>
      </c>
      <c r="XU70" s="256">
        <v>0.13268943364394192</v>
      </c>
      <c r="XV70" s="255">
        <v>72098.823779583559</v>
      </c>
      <c r="XW70" s="255">
        <v>1204.4030198400003</v>
      </c>
      <c r="XX70" s="292">
        <v>2</v>
      </c>
      <c r="XY70" s="255">
        <v>1013175.0465773097</v>
      </c>
      <c r="XZ70" s="119">
        <v>1085273.8703568932</v>
      </c>
      <c r="YA70" s="295">
        <v>802.93534656000031</v>
      </c>
      <c r="YB70" s="189">
        <v>-2.1705053996522436E-2</v>
      </c>
      <c r="YC70" s="189">
        <v>-2.1471194346739719E-2</v>
      </c>
      <c r="YD70" s="263">
        <v>54753.737694579759</v>
      </c>
      <c r="YE70" s="263">
        <v>1204.4030198400003</v>
      </c>
      <c r="YF70" s="296">
        <v>2</v>
      </c>
      <c r="YG70" s="263">
        <v>341343.5813752446</v>
      </c>
      <c r="YH70" s="117">
        <v>396097.31906982436</v>
      </c>
      <c r="YI70" s="146">
        <v>802.93534656000031</v>
      </c>
      <c r="YJ70" s="256">
        <v>-1.0995194703240913E-2</v>
      </c>
      <c r="YK70" s="256">
        <v>-1.0934968485060037E-2</v>
      </c>
      <c r="YL70" s="255">
        <v>53092.111090456674</v>
      </c>
      <c r="YM70" s="255">
        <v>1204.4030198400003</v>
      </c>
      <c r="YN70" s="292">
        <v>1</v>
      </c>
      <c r="YO70" s="255">
        <v>1013175.0465773097</v>
      </c>
      <c r="YP70" s="119">
        <v>1066267.1576677663</v>
      </c>
      <c r="YQ70" s="295">
        <v>802.93534656000031</v>
      </c>
      <c r="YR70" s="189">
        <v>-2.3516764689490944E-3</v>
      </c>
      <c r="YS70" s="189">
        <v>-2.3489134441796455E-3</v>
      </c>
      <c r="YT70" s="263">
        <v>72364.01285924649</v>
      </c>
      <c r="YU70" s="263">
        <v>1204.4030198400003</v>
      </c>
      <c r="YV70" s="296">
        <v>2</v>
      </c>
      <c r="YW70" s="263">
        <v>1013175.0465773097</v>
      </c>
      <c r="YX70" s="117">
        <v>1085539.0594365562</v>
      </c>
      <c r="YY70" s="146">
        <v>802.93534656000031</v>
      </c>
      <c r="YZ70" s="256">
        <v>-2.7032711390064568E-2</v>
      </c>
      <c r="ZA70" s="256">
        <v>-2.6670597954148834E-2</v>
      </c>
      <c r="ZB70" s="255">
        <v>55470.497922923052</v>
      </c>
      <c r="ZC70" s="255">
        <v>1204.4030198400003</v>
      </c>
      <c r="ZD70" s="292">
        <v>2</v>
      </c>
      <c r="ZE70" s="255">
        <v>1013175.0465773097</v>
      </c>
      <c r="ZF70" s="119">
        <v>1068645.5445002327</v>
      </c>
      <c r="ZG70" s="295">
        <v>802.93534656000031</v>
      </c>
      <c r="ZH70" s="189">
        <v>-5.9944051808970285E-2</v>
      </c>
      <c r="ZI70" s="189">
        <v>-5.8182774919738112E-2</v>
      </c>
      <c r="ZJ70" s="263">
        <v>84997.995683554458</v>
      </c>
      <c r="ZK70" s="263">
        <v>1204.4030198400003</v>
      </c>
      <c r="ZL70" s="296">
        <v>1</v>
      </c>
      <c r="ZM70" s="263">
        <v>408545.53835899587</v>
      </c>
      <c r="ZN70" s="117">
        <v>493543.53404255031</v>
      </c>
      <c r="ZO70" s="146">
        <v>802.93534656000031</v>
      </c>
      <c r="ZP70" s="256">
        <v>-5.0943854305443736E-2</v>
      </c>
      <c r="ZQ70" s="256">
        <v>-4.9667973913765762E-2</v>
      </c>
      <c r="ZR70" s="255">
        <v>55089.661735337402</v>
      </c>
      <c r="ZS70" s="255">
        <v>1204.4030198400003</v>
      </c>
      <c r="ZT70" s="292">
        <v>1</v>
      </c>
      <c r="ZU70" s="255">
        <v>1013175.0465773097</v>
      </c>
      <c r="ZV70" s="119">
        <v>1068264.7083126472</v>
      </c>
      <c r="ZW70" s="295">
        <v>802.93534656000031</v>
      </c>
      <c r="ZX70" s="189">
        <v>-2.4121584347638159E-2</v>
      </c>
      <c r="ZY70" s="189">
        <v>-2.3832984087416964E-2</v>
      </c>
      <c r="ZZ70" s="263">
        <v>65466.376354420172</v>
      </c>
      <c r="AAA70" s="263">
        <v>1204.4030198400003</v>
      </c>
      <c r="AAB70" s="296">
        <v>1</v>
      </c>
      <c r="AAC70" s="263">
        <v>357556.68399083475</v>
      </c>
      <c r="AAD70" s="117">
        <v>423023.0603452549</v>
      </c>
      <c r="AAE70" s="146">
        <v>802.93534656000031</v>
      </c>
      <c r="AAF70" s="256">
        <v>-6.655241008334821E-2</v>
      </c>
      <c r="AAG70" s="256">
        <v>-6.4386121030050147E-2</v>
      </c>
      <c r="AAH70" s="255">
        <v>90641.93806328041</v>
      </c>
      <c r="AAI70" s="255">
        <v>1204.4030198400003</v>
      </c>
      <c r="AAJ70" s="292">
        <v>1</v>
      </c>
      <c r="AAK70" s="255">
        <v>1013175.0465773097</v>
      </c>
      <c r="AAL70" s="119">
        <v>1103816.9846405901</v>
      </c>
      <c r="AAM70" s="295">
        <v>802.93534656000031</v>
      </c>
      <c r="AAN70" s="189">
        <v>3.7887217755544163E-2</v>
      </c>
      <c r="AAO70" s="189">
        <v>3.8614089044663791E-2</v>
      </c>
      <c r="AAP70" s="263">
        <v>47160.019223222611</v>
      </c>
      <c r="AAQ70" s="263">
        <v>1204.4030198400003</v>
      </c>
      <c r="AAR70" s="296">
        <v>2</v>
      </c>
      <c r="AAS70" s="263">
        <v>1013175.0465773097</v>
      </c>
      <c r="AAT70" s="117">
        <v>1060335.0658005322</v>
      </c>
      <c r="AAU70" s="146">
        <v>802.93534656000031</v>
      </c>
      <c r="AAV70" s="256">
        <v>3.2612794329083754E-2</v>
      </c>
      <c r="AAW70" s="256">
        <v>3.3150420080535925E-2</v>
      </c>
      <c r="AAX70" s="255">
        <v>56054.932269008204</v>
      </c>
      <c r="AAY70" s="255">
        <v>1204.4030198400003</v>
      </c>
      <c r="AAZ70" s="292">
        <v>2</v>
      </c>
      <c r="ABA70" s="255">
        <v>1013175.0465773097</v>
      </c>
      <c r="ABB70" s="119">
        <v>1069229.9788463179</v>
      </c>
      <c r="ABC70" s="295">
        <v>802.93534656000031</v>
      </c>
      <c r="ABD70" s="189">
        <v>0.12558106058762519</v>
      </c>
      <c r="ABE70" s="189">
        <v>0.13380707230314126</v>
      </c>
      <c r="ABF70" s="263">
        <v>64181.244176525281</v>
      </c>
      <c r="ABG70" s="263">
        <v>1204.4030198400003</v>
      </c>
      <c r="ABH70" s="296">
        <v>3</v>
      </c>
      <c r="ABI70" s="263">
        <v>287611.1889323314</v>
      </c>
      <c r="ABJ70" s="117">
        <v>351792.43310885667</v>
      </c>
      <c r="ABK70" s="146">
        <v>802.93534656000031</v>
      </c>
      <c r="ABL70" s="256">
        <v>2.3238541422162171E-2</v>
      </c>
      <c r="ABM70" s="256">
        <v>2.3510660118088555E-2</v>
      </c>
      <c r="ABN70" s="255">
        <v>53337.869290880408</v>
      </c>
      <c r="ABO70" s="255">
        <v>1204.4030198400003</v>
      </c>
      <c r="ABP70" s="292">
        <v>1</v>
      </c>
      <c r="ABQ70" s="255">
        <v>1013175.0465773097</v>
      </c>
      <c r="ABR70" s="119">
        <v>1066512.9158681901</v>
      </c>
      <c r="ABS70" s="295">
        <v>802.93534656000031</v>
      </c>
      <c r="ABT70" s="189">
        <v>4.1502596499220321E-2</v>
      </c>
      <c r="ABU70" s="189">
        <v>4.237586837608931E-2</v>
      </c>
      <c r="ABV70" s="263">
        <v>119042.49474340252</v>
      </c>
      <c r="ABW70" s="263">
        <v>1204.4030198400003</v>
      </c>
      <c r="ABX70" s="296">
        <v>1</v>
      </c>
      <c r="ABY70" s="263">
        <v>109025.0775657818</v>
      </c>
      <c r="ABZ70" s="117">
        <v>228067.57230918432</v>
      </c>
      <c r="ACA70" s="146">
        <v>802.93534656000031</v>
      </c>
      <c r="ACB70" s="256">
        <v>-9.0968680793633128E-2</v>
      </c>
      <c r="ACC70" s="256">
        <v>-8.6953693662839115E-2</v>
      </c>
      <c r="ACD70" s="255">
        <v>46102.042311879777</v>
      </c>
      <c r="ACE70" s="255">
        <v>1204.4030198400003</v>
      </c>
      <c r="ACF70" s="292">
        <v>2</v>
      </c>
      <c r="ACG70" s="255">
        <v>1013175.0465773097</v>
      </c>
      <c r="ACH70" s="119">
        <v>1059277.0888891895</v>
      </c>
      <c r="ACI70" s="295">
        <v>802.93534656000031</v>
      </c>
      <c r="ACJ70" s="189">
        <v>2.3185469134382498E-2</v>
      </c>
      <c r="ACK70" s="189">
        <v>2.3456341507208434E-2</v>
      </c>
      <c r="ACL70" s="263">
        <v>102639.94136052464</v>
      </c>
      <c r="ACM70" s="263">
        <v>1204.4030198400003</v>
      </c>
      <c r="ACN70" s="296">
        <v>2</v>
      </c>
      <c r="ACO70" s="263">
        <v>1013175.0465773097</v>
      </c>
      <c r="ACP70" s="117">
        <v>1115814.9879378343</v>
      </c>
      <c r="ACQ70" s="146">
        <v>802.93534656000031</v>
      </c>
      <c r="ACR70" s="256">
        <v>-1.3744807191359159E-2</v>
      </c>
      <c r="ACS70" s="256">
        <v>-1.3650778623494952E-2</v>
      </c>
      <c r="ACT70" s="255">
        <v>86328.575352751795</v>
      </c>
      <c r="ACU70" s="255">
        <v>1204.4030198400003</v>
      </c>
      <c r="ACV70" s="292">
        <v>3</v>
      </c>
      <c r="ACW70" s="255">
        <v>287611.1889323314</v>
      </c>
      <c r="ACX70" s="119">
        <v>373939.76428508316</v>
      </c>
      <c r="ACY70" s="295">
        <v>802.93534656000031</v>
      </c>
      <c r="ACZ70" s="189">
        <v>4.9986333292089506E-2</v>
      </c>
      <c r="ADA70" s="189">
        <v>5.1256729059192319E-2</v>
      </c>
      <c r="ADB70" s="263">
        <v>59992.446443649256</v>
      </c>
      <c r="ADC70" s="263">
        <v>1204.4030198400003</v>
      </c>
      <c r="ADD70" s="296">
        <v>2</v>
      </c>
      <c r="ADE70" s="263">
        <v>1013175.0465773097</v>
      </c>
      <c r="ADF70" s="117">
        <v>1073167.493020959</v>
      </c>
      <c r="ADG70" s="146">
        <v>802.93534656000031</v>
      </c>
      <c r="ADH70" s="256">
        <v>9.3030295427615053E-2</v>
      </c>
      <c r="ADI70" s="256">
        <v>9.7494983844280458E-2</v>
      </c>
      <c r="ADJ70" s="255">
        <v>49297.345440364377</v>
      </c>
      <c r="ADK70" s="255">
        <v>1204.4030198400003</v>
      </c>
      <c r="ADL70" s="292">
        <v>1</v>
      </c>
      <c r="ADM70" s="255">
        <v>299428.15865719342</v>
      </c>
      <c r="ADN70" s="119">
        <v>348725.5040975578</v>
      </c>
      <c r="ADO70" s="295">
        <v>802.93534656000031</v>
      </c>
      <c r="ADP70" s="189">
        <v>-0.10218567353361424</v>
      </c>
      <c r="ADQ70" s="189">
        <v>-9.713810145408408E-2</v>
      </c>
      <c r="ADR70" s="263">
        <v>47952.43257265896</v>
      </c>
      <c r="ADS70" s="263">
        <v>1204.4030198400003</v>
      </c>
      <c r="ADT70" s="296">
        <v>2</v>
      </c>
      <c r="ADU70" s="263">
        <v>1013175.0465773097</v>
      </c>
      <c r="ADV70" s="117">
        <v>1061127.4791499686</v>
      </c>
    </row>
    <row r="71" spans="1:802" x14ac:dyDescent="0.35">
      <c r="A71" s="15">
        <v>47391</v>
      </c>
      <c r="B71" s="16">
        <v>2007.3383664000007</v>
      </c>
      <c r="C71" s="146">
        <v>802.93534656000031</v>
      </c>
      <c r="D71" s="256">
        <v>7.8615435375146009E-2</v>
      </c>
      <c r="E71" s="256">
        <v>8.1788224584497193E-2</v>
      </c>
      <c r="F71" s="255">
        <v>52546.813828587212</v>
      </c>
      <c r="G71" s="255">
        <v>1204.4030198400003</v>
      </c>
      <c r="H71" s="292">
        <v>2</v>
      </c>
      <c r="I71" s="255">
        <v>1075169.9523917884</v>
      </c>
      <c r="J71" s="119">
        <v>1127716.7662203757</v>
      </c>
      <c r="K71" s="295">
        <v>802.93534656000031</v>
      </c>
      <c r="L71" s="189">
        <v>9.1614764948624826E-3</v>
      </c>
      <c r="M71" s="189">
        <v>9.2035712725486718E-3</v>
      </c>
      <c r="N71" s="263">
        <v>84348.461468648486</v>
      </c>
      <c r="O71" s="263">
        <v>1204.4030198400003</v>
      </c>
      <c r="P71" s="296">
        <v>1</v>
      </c>
      <c r="Q71" s="263">
        <v>320237.49700054526</v>
      </c>
      <c r="R71" s="117">
        <v>404585.95846919378</v>
      </c>
      <c r="S71" s="146">
        <v>802.93534656000031</v>
      </c>
      <c r="T71" s="256">
        <v>3.776006073387661E-2</v>
      </c>
      <c r="U71" s="256">
        <v>3.8482030366710829E-2</v>
      </c>
      <c r="V71" s="255">
        <v>74691.491786107305</v>
      </c>
      <c r="W71" s="255">
        <v>1204.4030198400003</v>
      </c>
      <c r="X71" s="292">
        <v>2</v>
      </c>
      <c r="Y71" s="255">
        <v>1075169.9523917884</v>
      </c>
      <c r="Z71" s="119">
        <v>1149861.4441778958</v>
      </c>
      <c r="AA71" s="295">
        <v>802.93534656000031</v>
      </c>
      <c r="AB71" s="189">
        <v>4.6562602237025012E-2</v>
      </c>
      <c r="AC71" s="189">
        <v>4.7663663104618781E-2</v>
      </c>
      <c r="AD71" s="263">
        <v>95156.777839842325</v>
      </c>
      <c r="AE71" s="263">
        <v>1204.4030198400003</v>
      </c>
      <c r="AF71" s="296">
        <v>2</v>
      </c>
      <c r="AG71" s="263">
        <v>1075169.9523917884</v>
      </c>
      <c r="AH71" s="117">
        <v>1170326.7302316306</v>
      </c>
      <c r="AI71" s="146">
        <v>802.93534656000031</v>
      </c>
      <c r="AJ71" s="256">
        <v>3.5819586850229304E-2</v>
      </c>
      <c r="AK71" s="256">
        <v>3.6468837014421718E-2</v>
      </c>
      <c r="AL71" s="255">
        <v>50756.86141878138</v>
      </c>
      <c r="AM71" s="255">
        <v>1204.4030198400003</v>
      </c>
      <c r="AN71" s="292">
        <v>1</v>
      </c>
      <c r="AO71" s="255">
        <v>327838.83217835485</v>
      </c>
      <c r="AP71" s="119">
        <v>378595.69359713624</v>
      </c>
      <c r="AQ71" s="295">
        <v>802.93534656000031</v>
      </c>
      <c r="AR71" s="189">
        <v>7.7406944545762496E-2</v>
      </c>
      <c r="AS71" s="189">
        <v>8.0481683066484733E-2</v>
      </c>
      <c r="AT71" s="263">
        <v>66288.663336900237</v>
      </c>
      <c r="AU71" s="263">
        <v>1204.4030198400003</v>
      </c>
      <c r="AV71" s="296">
        <v>1</v>
      </c>
      <c r="AW71" s="263">
        <v>1075169.9523917884</v>
      </c>
      <c r="AX71" s="117">
        <v>1141458.6157286887</v>
      </c>
      <c r="AY71" s="146">
        <v>802.93534656000031</v>
      </c>
      <c r="AZ71" s="256">
        <v>4.3465777594637899E-2</v>
      </c>
      <c r="BA71" s="256">
        <v>4.4424250990330982E-2</v>
      </c>
      <c r="BB71" s="255">
        <v>83294.155668978798</v>
      </c>
      <c r="BC71" s="255">
        <v>1204.4030198400003</v>
      </c>
      <c r="BD71" s="292">
        <v>2</v>
      </c>
      <c r="BE71" s="255">
        <v>520309.90930509032</v>
      </c>
      <c r="BF71" s="119">
        <v>603604.06497406913</v>
      </c>
      <c r="BG71" s="295">
        <v>802.93534656000031</v>
      </c>
      <c r="BH71" s="189">
        <v>9.342786055276546E-2</v>
      </c>
      <c r="BI71" s="189">
        <v>9.7931396320326547E-2</v>
      </c>
      <c r="BJ71" s="263">
        <v>68836.454611548179</v>
      </c>
      <c r="BK71" s="263">
        <v>1204.4030198400003</v>
      </c>
      <c r="BL71" s="296">
        <v>2</v>
      </c>
      <c r="BM71" s="263">
        <v>1075169.9523917884</v>
      </c>
      <c r="BN71" s="117">
        <v>1144006.4070033366</v>
      </c>
      <c r="BO71" s="146">
        <v>802.93534656000031</v>
      </c>
      <c r="BP71" s="256">
        <v>1.9899878782005286E-2</v>
      </c>
      <c r="BQ71" s="256">
        <v>2.0099201339202732E-2</v>
      </c>
      <c r="BR71" s="255">
        <v>58141.051958013515</v>
      </c>
      <c r="BS71" s="255">
        <v>1204.4030198400003</v>
      </c>
      <c r="BT71" s="292">
        <v>1</v>
      </c>
      <c r="BU71" s="255">
        <v>1075169.9523917884</v>
      </c>
      <c r="BV71" s="119">
        <v>1133311.0043498019</v>
      </c>
      <c r="BW71" s="295">
        <v>802.93534656000031</v>
      </c>
      <c r="BX71" s="189">
        <v>-2.4872134111941207E-2</v>
      </c>
      <c r="BY71" s="189">
        <v>-2.4565371130288338E-2</v>
      </c>
      <c r="BZ71" s="263">
        <v>97233.970351551208</v>
      </c>
      <c r="CA71" s="263">
        <v>1204.4030198400003</v>
      </c>
      <c r="CB71" s="296">
        <v>2</v>
      </c>
      <c r="CC71" s="263">
        <v>1075169.9523917884</v>
      </c>
      <c r="CD71" s="117">
        <v>1172403.9227433396</v>
      </c>
      <c r="CE71" s="146">
        <v>802.93534656000031</v>
      </c>
      <c r="CF71" s="256">
        <v>-7.6164645865151107E-2</v>
      </c>
      <c r="CG71" s="256">
        <v>-7.3336377335284419E-2</v>
      </c>
      <c r="CH71" s="255">
        <v>48461.786380777019</v>
      </c>
      <c r="CI71" s="255">
        <v>1204.4030198400003</v>
      </c>
      <c r="CJ71" s="292">
        <v>2</v>
      </c>
      <c r="CK71" s="255">
        <v>419769.68567824771</v>
      </c>
      <c r="CL71" s="119">
        <v>468231.47205902473</v>
      </c>
      <c r="CM71" s="295">
        <v>802.93534656000031</v>
      </c>
      <c r="CN71" s="189">
        <v>8.6968230299824562E-2</v>
      </c>
      <c r="CO71" s="189">
        <v>9.0862022808363418E-2</v>
      </c>
      <c r="CP71" s="263">
        <v>119161.20976509941</v>
      </c>
      <c r="CQ71" s="263">
        <v>1204.4030198400003</v>
      </c>
      <c r="CR71" s="296">
        <v>1</v>
      </c>
      <c r="CS71" s="263">
        <v>318598.25119646505</v>
      </c>
      <c r="CT71" s="117">
        <v>437759.46096156444</v>
      </c>
      <c r="CU71" s="146">
        <v>802.93534656000031</v>
      </c>
      <c r="CV71" s="256">
        <v>1.2800151238229163E-2</v>
      </c>
      <c r="CW71" s="256">
        <v>1.2882423833216361E-2</v>
      </c>
      <c r="CX71" s="255">
        <v>97575.680436651091</v>
      </c>
      <c r="CY71" s="255">
        <v>1204.4030198400003</v>
      </c>
      <c r="CZ71" s="292">
        <v>1</v>
      </c>
      <c r="DA71" s="255">
        <v>122027.14989564581</v>
      </c>
      <c r="DB71" s="119">
        <v>219602.8303322969</v>
      </c>
      <c r="DC71" s="295">
        <v>802.93534656000031</v>
      </c>
      <c r="DD71" s="189">
        <v>-3.9719035585751142E-2</v>
      </c>
      <c r="DE71" s="189">
        <v>-3.8940575279296397E-2</v>
      </c>
      <c r="DF71" s="263">
        <v>44858.370586692261</v>
      </c>
      <c r="DG71" s="263">
        <v>1204.4030198400003</v>
      </c>
      <c r="DH71" s="296">
        <v>2</v>
      </c>
      <c r="DI71" s="263">
        <v>1075169.9523917884</v>
      </c>
      <c r="DJ71" s="117">
        <v>1120028.3229784807</v>
      </c>
      <c r="DK71" s="146">
        <v>802.93534656000031</v>
      </c>
      <c r="DL71" s="256">
        <v>7.2732674173784945E-3</v>
      </c>
      <c r="DM71" s="256">
        <v>7.2997818700950567E-3</v>
      </c>
      <c r="DN71" s="255">
        <v>81332.895729287644</v>
      </c>
      <c r="DO71" s="255">
        <v>1204.4030198400003</v>
      </c>
      <c r="DP71" s="292">
        <v>2</v>
      </c>
      <c r="DQ71" s="255">
        <v>1075169.9523917884</v>
      </c>
      <c r="DR71" s="119">
        <v>1156502.8481210759</v>
      </c>
      <c r="DS71" s="295">
        <v>802.93534656000031</v>
      </c>
      <c r="DT71" s="189">
        <v>-6.2231260657872899E-2</v>
      </c>
      <c r="DU71" s="189">
        <v>-6.0334446012401677E-2</v>
      </c>
      <c r="DV71" s="263">
        <v>44116.87605651022</v>
      </c>
      <c r="DW71" s="263">
        <v>1204.4030198400003</v>
      </c>
      <c r="DX71" s="296">
        <v>1</v>
      </c>
      <c r="DY71" s="263">
        <v>1075169.9523917884</v>
      </c>
      <c r="DZ71" s="117">
        <v>1119286.8284482986</v>
      </c>
      <c r="EA71" s="146">
        <v>802.93534656000031</v>
      </c>
      <c r="EB71" s="256">
        <v>1.1945347611810882E-2</v>
      </c>
      <c r="EC71" s="256">
        <v>1.2016978209914653E-2</v>
      </c>
      <c r="ED71" s="255">
        <v>81472.363745071751</v>
      </c>
      <c r="EE71" s="255">
        <v>1204.4030198400003</v>
      </c>
      <c r="EF71" s="292">
        <v>2</v>
      </c>
      <c r="EG71" s="255">
        <v>509096.50104227965</v>
      </c>
      <c r="EH71" s="119">
        <v>590568.86478735134</v>
      </c>
      <c r="EI71" s="295">
        <v>802.93534656000031</v>
      </c>
      <c r="EJ71" s="189">
        <v>-3.1845067601403404E-2</v>
      </c>
      <c r="EK71" s="189">
        <v>-3.1343353248344696E-2</v>
      </c>
      <c r="EL71" s="263">
        <v>55058.23974452314</v>
      </c>
      <c r="EM71" s="263">
        <v>1204.4030198400003</v>
      </c>
      <c r="EN71" s="296">
        <v>1</v>
      </c>
      <c r="EO71" s="263">
        <v>1075169.9523917884</v>
      </c>
      <c r="EP71" s="117">
        <v>1130228.1921363114</v>
      </c>
      <c r="EQ71" s="146">
        <v>802.93534656000031</v>
      </c>
      <c r="ER71" s="256">
        <v>5.6151396517340961E-2</v>
      </c>
      <c r="ES71" s="256">
        <v>5.7757812463836711E-2</v>
      </c>
      <c r="ET71" s="255">
        <v>45212.821043644311</v>
      </c>
      <c r="EU71" s="255">
        <v>1204.4030198400003</v>
      </c>
      <c r="EV71" s="292">
        <v>1</v>
      </c>
      <c r="EW71" s="255">
        <v>1075169.9523917884</v>
      </c>
      <c r="EX71" s="119">
        <v>1120382.7734354327</v>
      </c>
      <c r="EY71" s="295">
        <v>802.93534656000031</v>
      </c>
      <c r="EZ71" s="189">
        <v>-1.0644520684590974E-3</v>
      </c>
      <c r="FA71" s="189">
        <v>-1.0638857403169055E-3</v>
      </c>
      <c r="FB71" s="263">
        <v>81924.246894751224</v>
      </c>
      <c r="FC71" s="263">
        <v>1204.4030198400003</v>
      </c>
      <c r="FD71" s="296">
        <v>1</v>
      </c>
      <c r="FE71" s="263">
        <v>1075169.9523917884</v>
      </c>
      <c r="FF71" s="117">
        <v>1157094.1992865396</v>
      </c>
      <c r="FG71" s="146">
        <v>802.93534656000031</v>
      </c>
      <c r="FH71" s="256">
        <v>9.066673484404135E-2</v>
      </c>
      <c r="FI71" s="256">
        <v>9.4904051079244711E-2</v>
      </c>
      <c r="FJ71" s="255">
        <v>116751.66858088186</v>
      </c>
      <c r="FK71" s="255">
        <v>1204.4030198400003</v>
      </c>
      <c r="FL71" s="292">
        <v>2</v>
      </c>
      <c r="FM71" s="255">
        <v>1075169.9523917884</v>
      </c>
      <c r="FN71" s="119">
        <v>1191921.6209726701</v>
      </c>
      <c r="FO71" s="295">
        <v>802.93534656000031</v>
      </c>
      <c r="FP71" s="189">
        <v>6.1575893573362329E-2</v>
      </c>
      <c r="FQ71" s="189">
        <v>6.3511207131873082E-2</v>
      </c>
      <c r="FR71" s="263">
        <v>94980.952552026763</v>
      </c>
      <c r="FS71" s="263">
        <v>1204.4030198400003</v>
      </c>
      <c r="FT71" s="296">
        <v>1</v>
      </c>
      <c r="FU71" s="263">
        <v>147708.80856307331</v>
      </c>
      <c r="FV71" s="117">
        <v>242689.76111510006</v>
      </c>
      <c r="FW71" s="146">
        <v>802.93534656000031</v>
      </c>
      <c r="FX71" s="256">
        <v>-5.057785470187303E-2</v>
      </c>
      <c r="FY71" s="256">
        <v>-4.9320089109990861E-2</v>
      </c>
      <c r="FZ71" s="255">
        <v>68271.420984381009</v>
      </c>
      <c r="GA71" s="255">
        <v>1204.4030198400003</v>
      </c>
      <c r="GB71" s="292">
        <v>1</v>
      </c>
      <c r="GC71" s="255">
        <v>118703.16918380001</v>
      </c>
      <c r="GD71" s="119">
        <v>186974.59016818102</v>
      </c>
      <c r="GE71" s="295">
        <v>802.93534656000031</v>
      </c>
      <c r="GF71" s="189">
        <v>-5.5550961140391306E-2</v>
      </c>
      <c r="GG71" s="189">
        <v>-5.4036184952721888E-2</v>
      </c>
      <c r="GH71" s="263">
        <v>54350.822262095797</v>
      </c>
      <c r="GI71" s="263">
        <v>1204.4030198400003</v>
      </c>
      <c r="GJ71" s="296">
        <v>2</v>
      </c>
      <c r="GK71" s="263">
        <v>1075169.9523917884</v>
      </c>
      <c r="GL71" s="117">
        <v>1129520.7746538841</v>
      </c>
      <c r="GM71" s="146">
        <v>802.93534656000031</v>
      </c>
      <c r="GN71" s="256">
        <v>-5.0922540855475311E-2</v>
      </c>
      <c r="GO71" s="256">
        <v>-4.9647718843822353E-2</v>
      </c>
      <c r="GP71" s="255">
        <v>59595.336417321407</v>
      </c>
      <c r="GQ71" s="255">
        <v>1204.4030198400003</v>
      </c>
      <c r="GR71" s="292">
        <v>2</v>
      </c>
      <c r="GS71" s="255">
        <v>390133.89062737307</v>
      </c>
      <c r="GT71" s="119">
        <v>449729.22704469447</v>
      </c>
      <c r="GU71" s="295">
        <v>802.93534656000031</v>
      </c>
      <c r="GV71" s="189">
        <v>9.351587016549083E-2</v>
      </c>
      <c r="GW71" s="189">
        <v>9.8028029089559654E-2</v>
      </c>
      <c r="GX71" s="263">
        <v>68384.878711424739</v>
      </c>
      <c r="GY71" s="263">
        <v>1204.4030198400003</v>
      </c>
      <c r="GZ71" s="296">
        <v>1</v>
      </c>
      <c r="HA71" s="263">
        <v>371121.40807988087</v>
      </c>
      <c r="HB71" s="117">
        <v>439506.28679130564</v>
      </c>
      <c r="HC71" s="146">
        <v>802.93534656000031</v>
      </c>
      <c r="HD71" s="256">
        <v>4.1393073288985963E-2</v>
      </c>
      <c r="HE71" s="256">
        <v>4.2261710276308762E-2</v>
      </c>
      <c r="HF71" s="255">
        <v>47065.057981298291</v>
      </c>
      <c r="HG71" s="255">
        <v>1204.4030198400003</v>
      </c>
      <c r="HH71" s="292">
        <v>2</v>
      </c>
      <c r="HI71" s="255">
        <v>315592.86996078945</v>
      </c>
      <c r="HJ71" s="119">
        <v>362657.92794208776</v>
      </c>
      <c r="HK71" s="295">
        <v>802.93534656000031</v>
      </c>
      <c r="HL71" s="189">
        <v>2.769729829777523E-3</v>
      </c>
      <c r="HM71" s="189">
        <v>2.773569075181781E-3</v>
      </c>
      <c r="HN71" s="263">
        <v>55235.317882998941</v>
      </c>
      <c r="HO71" s="263">
        <v>1204.4030198400003</v>
      </c>
      <c r="HP71" s="296">
        <v>2</v>
      </c>
      <c r="HQ71" s="263">
        <v>332357.81434412167</v>
      </c>
      <c r="HR71" s="117">
        <v>387593.13222712063</v>
      </c>
      <c r="HS71" s="146">
        <v>802.93534656000031</v>
      </c>
      <c r="HT71" s="256">
        <v>4.2685151863583751E-2</v>
      </c>
      <c r="HU71" s="256">
        <v>4.3609264686896632E-2</v>
      </c>
      <c r="HV71" s="255">
        <v>59343.220367909496</v>
      </c>
      <c r="HW71" s="255">
        <v>1204.4030198400003</v>
      </c>
      <c r="HX71" s="292">
        <v>2</v>
      </c>
      <c r="HY71" s="255">
        <v>1075169.9523917884</v>
      </c>
      <c r="HZ71" s="119">
        <v>1134513.1727596978</v>
      </c>
      <c r="IA71" s="295">
        <v>802.93534656000031</v>
      </c>
      <c r="IB71" s="189">
        <v>-3.5934226193059325E-2</v>
      </c>
      <c r="IC71" s="189">
        <v>-3.5296256365790146E-2</v>
      </c>
      <c r="ID71" s="263">
        <v>53322.537366590921</v>
      </c>
      <c r="IE71" s="263">
        <v>1204.4030198400003</v>
      </c>
      <c r="IF71" s="296">
        <v>2</v>
      </c>
      <c r="IG71" s="263">
        <v>620080.84947225335</v>
      </c>
      <c r="IH71" s="117">
        <v>673403.38683884428</v>
      </c>
      <c r="II71" s="146">
        <v>802.93534656000031</v>
      </c>
      <c r="IJ71" s="256">
        <v>-2.2706766817914226E-2</v>
      </c>
      <c r="IK71" s="256">
        <v>-2.2450908419467064E-2</v>
      </c>
      <c r="IL71" s="255">
        <v>44157.376268023931</v>
      </c>
      <c r="IM71" s="255">
        <v>1204.4030198400003</v>
      </c>
      <c r="IN71" s="292">
        <v>1</v>
      </c>
      <c r="IO71" s="255">
        <v>102521.0939189952</v>
      </c>
      <c r="IP71" s="119">
        <v>146678.47018701915</v>
      </c>
      <c r="IQ71" s="295">
        <v>802.93534656000031</v>
      </c>
      <c r="IR71" s="189">
        <v>-0.10243569148563485</v>
      </c>
      <c r="IS71" s="189">
        <v>-9.7363804920781005E-2</v>
      </c>
      <c r="IT71" s="263">
        <v>64779.944735122503</v>
      </c>
      <c r="IU71" s="263">
        <v>1204.4030198400003</v>
      </c>
      <c r="IV71" s="296">
        <v>2</v>
      </c>
      <c r="IW71" s="263">
        <v>1075169.9523917884</v>
      </c>
      <c r="IX71" s="117">
        <v>1139949.897126911</v>
      </c>
      <c r="IY71" s="146">
        <v>802.93534656000031</v>
      </c>
      <c r="IZ71" s="256">
        <v>-1.362385044774401E-3</v>
      </c>
      <c r="JA71" s="256">
        <v>-1.3614574195780493E-3</v>
      </c>
      <c r="JB71" s="255">
        <v>160570.16446169678</v>
      </c>
      <c r="JC71" s="255">
        <v>1204.4030198400003</v>
      </c>
      <c r="JD71" s="292">
        <v>2</v>
      </c>
      <c r="JE71" s="255">
        <v>1075169.9523917884</v>
      </c>
      <c r="JF71" s="119">
        <v>1235740.1168534851</v>
      </c>
      <c r="JG71" s="295">
        <v>802.93534656000031</v>
      </c>
      <c r="JH71" s="189">
        <v>-3.0762600502012568E-2</v>
      </c>
      <c r="JI71" s="189">
        <v>-3.0294246588347673E-2</v>
      </c>
      <c r="JJ71" s="263">
        <v>48701.716078954836</v>
      </c>
      <c r="JK71" s="263">
        <v>1204.4030198400003</v>
      </c>
      <c r="JL71" s="296">
        <v>2</v>
      </c>
      <c r="JM71" s="263">
        <v>243807.73134006644</v>
      </c>
      <c r="JN71" s="117">
        <v>292509.44741902128</v>
      </c>
      <c r="JO71" s="146">
        <v>802.93534656000031</v>
      </c>
      <c r="JP71" s="256">
        <v>-5.1765837874797813E-2</v>
      </c>
      <c r="JQ71" s="256">
        <v>-5.0448810263349908E-2</v>
      </c>
      <c r="JR71" s="255">
        <v>58330.288524102762</v>
      </c>
      <c r="JS71" s="255">
        <v>1204.4030198400003</v>
      </c>
      <c r="JT71" s="292">
        <v>1</v>
      </c>
      <c r="JU71" s="255">
        <v>111385.50468210199</v>
      </c>
      <c r="JV71" s="119">
        <v>169715.79320620475</v>
      </c>
      <c r="JW71" s="295">
        <v>802.93534656000031</v>
      </c>
      <c r="JX71" s="189">
        <v>-2.7716720946189984E-2</v>
      </c>
      <c r="JY71" s="189">
        <v>-2.7336136922949894E-2</v>
      </c>
      <c r="JZ71" s="263">
        <v>66575.410161613472</v>
      </c>
      <c r="KA71" s="263">
        <v>1204.4030198400003</v>
      </c>
      <c r="KB71" s="296">
        <v>1</v>
      </c>
      <c r="KC71" s="263">
        <v>1075169.9523917884</v>
      </c>
      <c r="KD71" s="117">
        <v>1141745.3625534019</v>
      </c>
      <c r="KE71" s="146">
        <v>802.93534656000031</v>
      </c>
      <c r="KF71" s="256">
        <v>1.4855109189018025E-2</v>
      </c>
      <c r="KG71" s="256">
        <v>1.4965994715344211E-2</v>
      </c>
      <c r="KH71" s="255">
        <v>54076.449918245402</v>
      </c>
      <c r="KI71" s="255">
        <v>1204.4030198400003</v>
      </c>
      <c r="KJ71" s="292">
        <v>1</v>
      </c>
      <c r="KK71" s="255">
        <v>337435.34270557709</v>
      </c>
      <c r="KL71" s="119">
        <v>391511.79262382246</v>
      </c>
      <c r="KM71" s="295">
        <v>802.93534656000031</v>
      </c>
      <c r="KN71" s="189">
        <v>3.3081717306099455E-2</v>
      </c>
      <c r="KO71" s="189">
        <v>3.3635001658063546E-2</v>
      </c>
      <c r="KP71" s="263">
        <v>82926.635845536017</v>
      </c>
      <c r="KQ71" s="263">
        <v>1204.4030198400003</v>
      </c>
      <c r="KR71" s="296">
        <v>1</v>
      </c>
      <c r="KS71" s="263">
        <v>346480.12611146399</v>
      </c>
      <c r="KT71" s="117">
        <v>429406.76195700001</v>
      </c>
      <c r="KU71" s="146">
        <v>802.93534656000031</v>
      </c>
      <c r="KV71" s="256">
        <v>-0.12011008039749611</v>
      </c>
      <c r="KW71" s="256">
        <v>-0.11317719046354568</v>
      </c>
      <c r="KX71" s="255">
        <v>111828.41711327259</v>
      </c>
      <c r="KY71" s="255">
        <v>1204.4030198400003</v>
      </c>
      <c r="KZ71" s="292">
        <v>1</v>
      </c>
      <c r="LA71" s="255">
        <v>1075169.9523917884</v>
      </c>
      <c r="LB71" s="119">
        <v>1186998.3695050608</v>
      </c>
      <c r="LC71" s="295">
        <v>802.93534656000031</v>
      </c>
      <c r="LD71" s="189">
        <v>-1.0624590188799351E-2</v>
      </c>
      <c r="LE71" s="189">
        <v>-1.0568348588006038E-2</v>
      </c>
      <c r="LF71" s="263">
        <v>75212.35869861352</v>
      </c>
      <c r="LG71" s="263">
        <v>1204.4030198400003</v>
      </c>
      <c r="LH71" s="296">
        <v>2</v>
      </c>
      <c r="LI71" s="263">
        <v>1075169.9523917884</v>
      </c>
      <c r="LJ71" s="117">
        <v>1150382.3110904018</v>
      </c>
      <c r="LK71" s="146">
        <v>802.93534656000031</v>
      </c>
      <c r="LL71" s="256">
        <v>2.2149020986456824E-2</v>
      </c>
      <c r="LM71" s="256">
        <v>2.2396131598777069E-2</v>
      </c>
      <c r="LN71" s="255">
        <v>80454.40893271321</v>
      </c>
      <c r="LO71" s="255">
        <v>1204.4030198400003</v>
      </c>
      <c r="LP71" s="292">
        <v>2</v>
      </c>
      <c r="LQ71" s="255">
        <v>1075169.9523917884</v>
      </c>
      <c r="LR71" s="119">
        <v>1155624.3613245017</v>
      </c>
      <c r="LS71" s="295">
        <v>802.93534656000031</v>
      </c>
      <c r="LT71" s="189">
        <v>3.8465313836301647E-2</v>
      </c>
      <c r="LU71" s="189">
        <v>3.9214681362266246E-2</v>
      </c>
      <c r="LV71" s="263">
        <v>99322.831138762835</v>
      </c>
      <c r="LW71" s="263">
        <v>1204.4030198400003</v>
      </c>
      <c r="LX71" s="296">
        <v>1</v>
      </c>
      <c r="LY71" s="263">
        <v>330032.51284134842</v>
      </c>
      <c r="LZ71" s="117">
        <v>429355.34398011124</v>
      </c>
      <c r="MA71" s="146">
        <v>802.93534656000031</v>
      </c>
      <c r="MB71" s="256">
        <v>0.1062392187627279</v>
      </c>
      <c r="MC71" s="256">
        <v>0.11208787697508549</v>
      </c>
      <c r="MD71" s="255">
        <v>50922.756613148573</v>
      </c>
      <c r="ME71" s="255">
        <v>1204.4030198400003</v>
      </c>
      <c r="MF71" s="292">
        <v>2</v>
      </c>
      <c r="MG71" s="255">
        <v>1075169.9523917884</v>
      </c>
      <c r="MH71" s="119">
        <v>1126092.709004937</v>
      </c>
      <c r="MI71" s="295">
        <v>802.93534656000031</v>
      </c>
      <c r="MJ71" s="189">
        <v>-5.6827803413598858E-3</v>
      </c>
      <c r="MK71" s="189">
        <v>-5.6666638883617892E-3</v>
      </c>
      <c r="ML71" s="263">
        <v>87873.511400774907</v>
      </c>
      <c r="MM71" s="263">
        <v>1204.4030198400003</v>
      </c>
      <c r="MN71" s="296">
        <v>1</v>
      </c>
      <c r="MO71" s="263">
        <v>1075169.9523917884</v>
      </c>
      <c r="MP71" s="117">
        <v>1163043.4637925632</v>
      </c>
      <c r="MQ71" s="146">
        <v>802.93534656000031</v>
      </c>
      <c r="MR71" s="256">
        <v>-4.2755590832776764E-4</v>
      </c>
      <c r="MS71" s="256">
        <v>-4.2746451932551555E-4</v>
      </c>
      <c r="MT71" s="255">
        <v>55843.258475602481</v>
      </c>
      <c r="MU71" s="255">
        <v>1204.4030198400003</v>
      </c>
      <c r="MV71" s="292">
        <v>2</v>
      </c>
      <c r="MW71" s="255">
        <v>787971.92324422544</v>
      </c>
      <c r="MX71" s="119">
        <v>843815.18171982793</v>
      </c>
      <c r="MY71" s="295">
        <v>802.93534656000031</v>
      </c>
      <c r="MZ71" s="189">
        <v>-2.8941173857792098E-2</v>
      </c>
      <c r="NA71" s="189">
        <v>-2.8526389169479804E-2</v>
      </c>
      <c r="NB71" s="263">
        <v>64568.484668413512</v>
      </c>
      <c r="NC71" s="263">
        <v>1204.4030198400003</v>
      </c>
      <c r="ND71" s="296">
        <v>2</v>
      </c>
      <c r="NE71" s="263">
        <v>1075169.9523917884</v>
      </c>
      <c r="NF71" s="117">
        <v>1139738.4370602018</v>
      </c>
      <c r="NG71" s="146">
        <v>802.93534656000031</v>
      </c>
      <c r="NH71" s="256">
        <v>-5.0316844369557537E-2</v>
      </c>
      <c r="NI71" s="256">
        <v>-4.9071919444509282E-2</v>
      </c>
      <c r="NJ71" s="255">
        <v>60351.951609831376</v>
      </c>
      <c r="NK71" s="255">
        <v>1204.4030198400003</v>
      </c>
      <c r="NL71" s="292">
        <v>1</v>
      </c>
      <c r="NM71" s="255">
        <v>111444.68293840982</v>
      </c>
      <c r="NN71" s="119">
        <v>171796.63454824121</v>
      </c>
      <c r="NO71" s="295">
        <v>802.93534656000031</v>
      </c>
      <c r="NP71" s="189">
        <v>7.9418687074665026E-2</v>
      </c>
      <c r="NQ71" s="189">
        <v>8.2657521899947239E-2</v>
      </c>
      <c r="NR71" s="263">
        <v>67093.180468115417</v>
      </c>
      <c r="NS71" s="263">
        <v>1204.4030198400003</v>
      </c>
      <c r="NT71" s="296">
        <v>2</v>
      </c>
      <c r="NU71" s="263">
        <v>1075169.9523917884</v>
      </c>
      <c r="NV71" s="117">
        <v>1142263.1328599039</v>
      </c>
      <c r="NW71" s="146">
        <v>802.93534656000031</v>
      </c>
      <c r="NX71" s="256">
        <v>6.8996413485351016E-2</v>
      </c>
      <c r="NY71" s="256">
        <v>7.1432366433577643E-2</v>
      </c>
      <c r="NZ71" s="255">
        <v>60803.800111993602</v>
      </c>
      <c r="OA71" s="255">
        <v>1204.4030198400003</v>
      </c>
      <c r="OB71" s="292">
        <v>2</v>
      </c>
      <c r="OC71" s="255">
        <v>1075169.9523917884</v>
      </c>
      <c r="OD71" s="119">
        <v>1135973.752503782</v>
      </c>
      <c r="OE71" s="295">
        <v>802.93534656000031</v>
      </c>
      <c r="OF71" s="189">
        <v>-2.2601134978420492E-2</v>
      </c>
      <c r="OG71" s="189">
        <v>-2.2347642656747713E-2</v>
      </c>
      <c r="OH71" s="263">
        <v>69818.847733668139</v>
      </c>
      <c r="OI71" s="263">
        <v>1204.4030198400003</v>
      </c>
      <c r="OJ71" s="296">
        <v>2</v>
      </c>
      <c r="OK71" s="263">
        <v>1075169.9523917884</v>
      </c>
      <c r="OL71" s="117">
        <v>1144988.8001254564</v>
      </c>
      <c r="OM71" s="146">
        <v>802.93534656000031</v>
      </c>
      <c r="ON71" s="256">
        <v>7.5559062134669484E-3</v>
      </c>
      <c r="OO71" s="256">
        <v>7.5845241054488532E-3</v>
      </c>
      <c r="OP71" s="255">
        <v>62398.56185628059</v>
      </c>
      <c r="OQ71" s="255">
        <v>1204.4030198400003</v>
      </c>
      <c r="OR71" s="292">
        <v>1</v>
      </c>
      <c r="OS71" s="255">
        <v>363028.59927759931</v>
      </c>
      <c r="OT71" s="119">
        <v>425427.16113387991</v>
      </c>
      <c r="OU71" s="295">
        <v>802.93534656000031</v>
      </c>
      <c r="OV71" s="189">
        <v>1.0382165078411762E-2</v>
      </c>
      <c r="OW71" s="189">
        <v>1.0436246753856349E-2</v>
      </c>
      <c r="OX71" s="263">
        <v>68456.649216867707</v>
      </c>
      <c r="OY71" s="263">
        <v>1204.4030198400003</v>
      </c>
      <c r="OZ71" s="296">
        <v>1</v>
      </c>
      <c r="PA71" s="263">
        <v>1075169.9523917884</v>
      </c>
      <c r="PB71" s="117">
        <v>1143626.6016086561</v>
      </c>
      <c r="PC71" s="146">
        <v>802.93534656000031</v>
      </c>
      <c r="PD71" s="256">
        <v>1.7710325446341869E-2</v>
      </c>
      <c r="PE71" s="256">
        <v>1.7868083197645879E-2</v>
      </c>
      <c r="PF71" s="255">
        <v>91525.013080322315</v>
      </c>
      <c r="PG71" s="255">
        <v>1204.4030198400003</v>
      </c>
      <c r="PH71" s="292">
        <v>1</v>
      </c>
      <c r="PI71" s="255">
        <v>413132.48655655509</v>
      </c>
      <c r="PJ71" s="119">
        <v>504657.49963687739</v>
      </c>
      <c r="PK71" s="295">
        <v>802.93534656000031</v>
      </c>
      <c r="PL71" s="189">
        <v>-6.0024021338464302E-2</v>
      </c>
      <c r="PM71" s="189">
        <v>-5.8258088588657664E-2</v>
      </c>
      <c r="PN71" s="263">
        <v>55653.373299995088</v>
      </c>
      <c r="PO71" s="263">
        <v>1204.4030198400003</v>
      </c>
      <c r="PP71" s="296">
        <v>2</v>
      </c>
      <c r="PQ71" s="263">
        <v>164939.2363019177</v>
      </c>
      <c r="PR71" s="117">
        <v>220592.60960191279</v>
      </c>
      <c r="PS71" s="146">
        <v>802.93534656000031</v>
      </c>
      <c r="PT71" s="256">
        <v>3.702796075837516E-2</v>
      </c>
      <c r="PU71" s="256">
        <v>3.7722035927620468E-2</v>
      </c>
      <c r="PV71" s="255">
        <v>76071.202813427575</v>
      </c>
      <c r="PW71" s="255">
        <v>1204.4030198400003</v>
      </c>
      <c r="PX71" s="292">
        <v>2</v>
      </c>
      <c r="PY71" s="255">
        <v>366957.14723987208</v>
      </c>
      <c r="PZ71" s="119">
        <v>443028.35005329968</v>
      </c>
      <c r="QA71" s="295">
        <v>802.93534656000031</v>
      </c>
      <c r="QB71" s="189">
        <v>-7.7074955419630067E-2</v>
      </c>
      <c r="QC71" s="189">
        <v>-7.4179544255107532E-2</v>
      </c>
      <c r="QD71" s="263">
        <v>51426.240294704774</v>
      </c>
      <c r="QE71" s="263">
        <v>1204.4030198400003</v>
      </c>
      <c r="QF71" s="296">
        <v>1</v>
      </c>
      <c r="QG71" s="263">
        <v>509096.50104227965</v>
      </c>
      <c r="QH71" s="117">
        <v>560522.74133698444</v>
      </c>
      <c r="QI71" s="146">
        <v>802.93534656000031</v>
      </c>
      <c r="QJ71" s="256">
        <v>9.1713114862384364E-3</v>
      </c>
      <c r="QK71" s="256">
        <v>9.2134968297774567E-3</v>
      </c>
      <c r="QL71" s="255">
        <v>79580.960134724839</v>
      </c>
      <c r="QM71" s="255">
        <v>1204.4030198400003</v>
      </c>
      <c r="QN71" s="292">
        <v>1</v>
      </c>
      <c r="QO71" s="255">
        <v>1075169.9523917884</v>
      </c>
      <c r="QP71" s="119">
        <v>1154750.9125265132</v>
      </c>
      <c r="QQ71" s="295">
        <v>802.93534656000031</v>
      </c>
      <c r="QR71" s="189">
        <v>-2.6545891281848481E-2</v>
      </c>
      <c r="QS71" s="189">
        <v>-2.6196646274071145E-2</v>
      </c>
      <c r="QT71" s="263">
        <v>75028.745983713336</v>
      </c>
      <c r="QU71" s="263">
        <v>1204.4030198400003</v>
      </c>
      <c r="QV71" s="296">
        <v>2</v>
      </c>
      <c r="QW71" s="263">
        <v>1075169.9523917884</v>
      </c>
      <c r="QX71" s="117">
        <v>1150198.6983755017</v>
      </c>
      <c r="QY71" s="146">
        <v>802.93534656000031</v>
      </c>
      <c r="QZ71" s="256">
        <v>2.63636201438158E-2</v>
      </c>
      <c r="RA71" s="256">
        <v>2.6714214576154305E-2</v>
      </c>
      <c r="RB71" s="255">
        <v>53068.695171809777</v>
      </c>
      <c r="RC71" s="255">
        <v>1204.4030198400003</v>
      </c>
      <c r="RD71" s="292">
        <v>1</v>
      </c>
      <c r="RE71" s="255">
        <v>317051.79289072898</v>
      </c>
      <c r="RF71" s="119">
        <v>370120.48806253873</v>
      </c>
      <c r="RG71" s="295">
        <v>802.93534656000031</v>
      </c>
      <c r="RH71" s="189">
        <v>-2.6399805875155637E-2</v>
      </c>
      <c r="RI71" s="189">
        <v>-2.6054377423654795E-2</v>
      </c>
      <c r="RJ71" s="263">
        <v>95206.18283377192</v>
      </c>
      <c r="RK71" s="263">
        <v>1204.4030198400003</v>
      </c>
      <c r="RL71" s="296">
        <v>2</v>
      </c>
      <c r="RM71" s="263">
        <v>323816.95413833472</v>
      </c>
      <c r="RN71" s="117">
        <v>419023.13697210664</v>
      </c>
      <c r="RO71" s="146">
        <v>802.93534656000031</v>
      </c>
      <c r="RP71" s="256">
        <v>5.1035339823150431E-3</v>
      </c>
      <c r="RQ71" s="256">
        <v>5.1165791946561345E-3</v>
      </c>
      <c r="RR71" s="255">
        <v>63115.934708018576</v>
      </c>
      <c r="RS71" s="255">
        <v>1204.4030198400003</v>
      </c>
      <c r="RT71" s="292">
        <v>2</v>
      </c>
      <c r="RU71" s="255">
        <v>1075169.9523917884</v>
      </c>
      <c r="RV71" s="119">
        <v>1138285.8870998069</v>
      </c>
      <c r="RW71" s="295">
        <v>802.93534656000031</v>
      </c>
      <c r="RX71" s="189">
        <v>-4.0398487487586045E-2</v>
      </c>
      <c r="RY71" s="189">
        <v>-3.9593347144543656E-2</v>
      </c>
      <c r="RZ71" s="263">
        <v>77633.934442919621</v>
      </c>
      <c r="SA71" s="263">
        <v>1204.4030198400003</v>
      </c>
      <c r="SB71" s="296">
        <v>1</v>
      </c>
      <c r="SC71" s="263">
        <v>1075169.9523917884</v>
      </c>
      <c r="SD71" s="117">
        <v>1152803.886834708</v>
      </c>
      <c r="SE71" s="146">
        <v>802.93534656000031</v>
      </c>
      <c r="SF71" s="256">
        <v>5.6835173736217784E-2</v>
      </c>
      <c r="SG71" s="256">
        <v>5.8481330493471484E-2</v>
      </c>
      <c r="SH71" s="255">
        <v>77212.105146036265</v>
      </c>
      <c r="SI71" s="255">
        <v>1204.4030198400003</v>
      </c>
      <c r="SJ71" s="292">
        <v>1</v>
      </c>
      <c r="SK71" s="255">
        <v>161562.38994551258</v>
      </c>
      <c r="SL71" s="119">
        <v>238774.49509154883</v>
      </c>
      <c r="SM71" s="295">
        <v>802.93534656000031</v>
      </c>
      <c r="SN71" s="189">
        <v>-3.5441099305011811E-2</v>
      </c>
      <c r="SO71" s="189">
        <v>-3.4820417696025396E-2</v>
      </c>
      <c r="SP71" s="263">
        <v>43328.592745351103</v>
      </c>
      <c r="SQ71" s="263">
        <v>1204.4030198400003</v>
      </c>
      <c r="SR71" s="296">
        <v>1</v>
      </c>
      <c r="SS71" s="263">
        <v>366957.14723987208</v>
      </c>
      <c r="ST71" s="117">
        <v>410285.73998522316</v>
      </c>
      <c r="SU71" s="146">
        <v>802.93534656000031</v>
      </c>
      <c r="SV71" s="256">
        <v>-6.8556106693538912E-2</v>
      </c>
      <c r="SW71" s="256">
        <v>-6.6258930490226575E-2</v>
      </c>
      <c r="SX71" s="255">
        <v>45106.429378101217</v>
      </c>
      <c r="SY71" s="255">
        <v>1204.4030198400003</v>
      </c>
      <c r="SZ71" s="292">
        <v>2</v>
      </c>
      <c r="TA71" s="255">
        <v>1075169.9523917884</v>
      </c>
      <c r="TB71" s="119">
        <v>1120276.3817698895</v>
      </c>
      <c r="TC71" s="295">
        <v>802.93534656000031</v>
      </c>
      <c r="TD71" s="189">
        <v>7.2792608948611476E-2</v>
      </c>
      <c r="TE71" s="189">
        <v>7.5507463160191746E-2</v>
      </c>
      <c r="TF71" s="263">
        <v>69735.338403001835</v>
      </c>
      <c r="TG71" s="263">
        <v>1204.4030198400003</v>
      </c>
      <c r="TH71" s="296">
        <v>1</v>
      </c>
      <c r="TI71" s="263">
        <v>1075169.9523917884</v>
      </c>
      <c r="TJ71" s="117">
        <v>1144905.2907947903</v>
      </c>
      <c r="TK71" s="146">
        <v>802.93534656000031</v>
      </c>
      <c r="TL71" s="256">
        <v>4.9403448463794658E-2</v>
      </c>
      <c r="TM71" s="256">
        <v>5.0644146011207258E-2</v>
      </c>
      <c r="TN71" s="255">
        <v>92112.791090239785</v>
      </c>
      <c r="TO71" s="255">
        <v>1204.4030198400003</v>
      </c>
      <c r="TP71" s="292">
        <v>2</v>
      </c>
      <c r="TQ71" s="255">
        <v>1075169.9523917884</v>
      </c>
      <c r="TR71" s="119">
        <v>1167282.7434820281</v>
      </c>
      <c r="TS71" s="295">
        <v>802.93534656000031</v>
      </c>
      <c r="TT71" s="189">
        <v>0.14901452324725645</v>
      </c>
      <c r="TU71" s="189">
        <v>0.16068984607229964</v>
      </c>
      <c r="TV71" s="263">
        <v>119736.4319995437</v>
      </c>
      <c r="TW71" s="263">
        <v>1204.4030198400003</v>
      </c>
      <c r="TX71" s="296">
        <v>2</v>
      </c>
      <c r="TY71" s="263">
        <v>1075169.9523917884</v>
      </c>
      <c r="TZ71" s="117">
        <v>1194906.384391332</v>
      </c>
      <c r="UA71" s="146">
        <v>802.93534656000031</v>
      </c>
      <c r="UB71" s="256">
        <v>3.9593771132101774E-2</v>
      </c>
      <c r="UC71" s="256">
        <v>4.0388052676546327E-2</v>
      </c>
      <c r="UD71" s="255">
        <v>50549.370197146251</v>
      </c>
      <c r="UE71" s="255">
        <v>1204.4030198400003</v>
      </c>
      <c r="UF71" s="292">
        <v>2</v>
      </c>
      <c r="UG71" s="255">
        <v>498517.81400189211</v>
      </c>
      <c r="UH71" s="119">
        <v>549067.18419903831</v>
      </c>
      <c r="UI71" s="295">
        <v>802.93534656000031</v>
      </c>
      <c r="UJ71" s="189">
        <v>-4.1957651613643183E-2</v>
      </c>
      <c r="UK71" s="189">
        <v>-4.1089611979758023E-2</v>
      </c>
      <c r="UL71" s="263">
        <v>54751.283118693311</v>
      </c>
      <c r="UM71" s="263">
        <v>1204.4030198400003</v>
      </c>
      <c r="UN71" s="296">
        <v>1</v>
      </c>
      <c r="UO71" s="263">
        <v>332357.81434412167</v>
      </c>
      <c r="UP71" s="117">
        <v>387109.097462815</v>
      </c>
      <c r="UQ71" s="146">
        <v>802.93534656000031</v>
      </c>
      <c r="UR71" s="256">
        <v>2.4788175152521928E-2</v>
      </c>
      <c r="US71" s="256">
        <v>2.5097956306607383E-2</v>
      </c>
      <c r="UT71" s="255">
        <v>73617.903683502722</v>
      </c>
      <c r="UU71" s="255">
        <v>1204.4030198400003</v>
      </c>
      <c r="UV71" s="292">
        <v>1</v>
      </c>
      <c r="UW71" s="255">
        <v>1075169.9523917884</v>
      </c>
      <c r="UX71" s="119">
        <v>1148787.8560752911</v>
      </c>
      <c r="UY71" s="295">
        <v>802.93534656000031</v>
      </c>
      <c r="UZ71" s="189">
        <v>-4.8688135146014243E-2</v>
      </c>
      <c r="VA71" s="189">
        <v>-4.752187216328041E-2</v>
      </c>
      <c r="VB71" s="263">
        <v>69489.56652563918</v>
      </c>
      <c r="VC71" s="263">
        <v>1204.4030198400003</v>
      </c>
      <c r="VD71" s="296">
        <v>1</v>
      </c>
      <c r="VE71" s="263">
        <v>330032.51284134842</v>
      </c>
      <c r="VF71" s="117">
        <v>399522.07936698757</v>
      </c>
      <c r="VG71" s="146">
        <v>802.93534656000031</v>
      </c>
      <c r="VH71" s="256">
        <v>4.4079269489497169E-2</v>
      </c>
      <c r="VI71" s="256">
        <v>4.5065193389488778E-2</v>
      </c>
      <c r="VJ71" s="255">
        <v>73963.615586861895</v>
      </c>
      <c r="VK71" s="255">
        <v>1204.4030198400003</v>
      </c>
      <c r="VL71" s="292">
        <v>1</v>
      </c>
      <c r="VM71" s="255">
        <v>1075169.9523917884</v>
      </c>
      <c r="VN71" s="119">
        <v>1149133.5679786503</v>
      </c>
      <c r="VO71" s="295">
        <v>802.93534656000031</v>
      </c>
      <c r="VP71" s="189">
        <v>-3.3540092603206693E-2</v>
      </c>
      <c r="VQ71" s="189">
        <v>-3.298385974021234E-2</v>
      </c>
      <c r="VR71" s="263">
        <v>54993.101436453224</v>
      </c>
      <c r="VS71" s="263">
        <v>1204.4030198400003</v>
      </c>
      <c r="VT71" s="296">
        <v>1</v>
      </c>
      <c r="VU71" s="263">
        <v>311541.74897341698</v>
      </c>
      <c r="VV71" s="117">
        <v>366534.85040987021</v>
      </c>
      <c r="VW71" s="146">
        <v>802.93534656000031</v>
      </c>
      <c r="VX71" s="256">
        <v>3.1550775885951121E-2</v>
      </c>
      <c r="VY71" s="256">
        <v>3.2053777710165265E-2</v>
      </c>
      <c r="VZ71" s="255">
        <v>85435.772123482675</v>
      </c>
      <c r="WA71" s="255">
        <v>1204.4030198400003</v>
      </c>
      <c r="WB71" s="292">
        <v>2</v>
      </c>
      <c r="WC71" s="255">
        <v>459429.06462783983</v>
      </c>
      <c r="WD71" s="119">
        <v>544864.83675132249</v>
      </c>
      <c r="WE71" s="295">
        <v>802.93534656000031</v>
      </c>
      <c r="WF71" s="189">
        <v>-4.944459827794246E-2</v>
      </c>
      <c r="WG71" s="189">
        <v>-4.8242114298300498E-2</v>
      </c>
      <c r="WH71" s="263">
        <v>50953.701771061977</v>
      </c>
      <c r="WI71" s="263">
        <v>1204.4030198400003</v>
      </c>
      <c r="WJ71" s="296">
        <v>2</v>
      </c>
      <c r="WK71" s="263">
        <v>1075169.9523917884</v>
      </c>
      <c r="WL71" s="117">
        <v>1126123.6541628502</v>
      </c>
      <c r="WM71" s="146">
        <v>802.93534656000031</v>
      </c>
      <c r="WN71" s="256">
        <v>-4.1200350954364556E-2</v>
      </c>
      <c r="WO71" s="256">
        <v>-4.0363153471686508E-2</v>
      </c>
      <c r="WP71" s="255">
        <v>39053.826182427416</v>
      </c>
      <c r="WQ71" s="255">
        <v>1204.4030198400003</v>
      </c>
      <c r="WR71" s="292">
        <v>1</v>
      </c>
      <c r="WS71" s="255">
        <v>311541.74897341698</v>
      </c>
      <c r="WT71" s="119">
        <v>350595.57515584439</v>
      </c>
      <c r="WU71" s="295">
        <v>802.93534656000031</v>
      </c>
      <c r="WV71" s="189">
        <v>-1.1471208659732939E-2</v>
      </c>
      <c r="WW71" s="189">
        <v>-1.1405665205947213E-2</v>
      </c>
      <c r="WX71" s="263">
        <v>66754.069276227921</v>
      </c>
      <c r="WY71" s="263">
        <v>1204.4030198400003</v>
      </c>
      <c r="WZ71" s="296">
        <v>1</v>
      </c>
      <c r="XA71" s="263">
        <v>131920.22798037183</v>
      </c>
      <c r="XB71" s="117">
        <v>198674.29725659976</v>
      </c>
      <c r="XC71" s="146">
        <v>802.93534656000031</v>
      </c>
      <c r="XD71" s="256">
        <v>-4.2715278509645738E-2</v>
      </c>
      <c r="XE71" s="256">
        <v>-4.1815833143497905E-2</v>
      </c>
      <c r="XF71" s="255">
        <v>79711.647542653605</v>
      </c>
      <c r="XG71" s="255">
        <v>1204.4030198400003</v>
      </c>
      <c r="XH71" s="292">
        <v>2</v>
      </c>
      <c r="XI71" s="255">
        <v>1075169.9523917884</v>
      </c>
      <c r="XJ71" s="119">
        <v>1154881.599934442</v>
      </c>
      <c r="XK71" s="295">
        <v>802.93534656000031</v>
      </c>
      <c r="XL71" s="189">
        <v>4.4773483794379766E-3</v>
      </c>
      <c r="XM71" s="189">
        <v>4.4873866797576767E-3</v>
      </c>
      <c r="XN71" s="263">
        <v>78835.355428662864</v>
      </c>
      <c r="XO71" s="263">
        <v>1204.4030198400003</v>
      </c>
      <c r="XP71" s="296">
        <v>1</v>
      </c>
      <c r="XQ71" s="263">
        <v>332357.81434412167</v>
      </c>
      <c r="XR71" s="117">
        <v>411193.16977278452</v>
      </c>
      <c r="XS71" s="146">
        <v>802.93534656000031</v>
      </c>
      <c r="XT71" s="256">
        <v>7.8415191804583048E-2</v>
      </c>
      <c r="XU71" s="256">
        <v>8.1571625134860826E-2</v>
      </c>
      <c r="XV71" s="255">
        <v>78782.977352156144</v>
      </c>
      <c r="XW71" s="255">
        <v>1204.4030198400003</v>
      </c>
      <c r="XX71" s="292">
        <v>2</v>
      </c>
      <c r="XY71" s="255">
        <v>1075169.9523917884</v>
      </c>
      <c r="XZ71" s="119">
        <v>1153952.9297439444</v>
      </c>
      <c r="YA71" s="295">
        <v>802.93534656000031</v>
      </c>
      <c r="YB71" s="189">
        <v>-2.9231557152838112E-2</v>
      </c>
      <c r="YC71" s="189">
        <v>-2.88084479230859E-2</v>
      </c>
      <c r="YD71" s="263">
        <v>53979.302840171149</v>
      </c>
      <c r="YE71" s="263">
        <v>1204.4030198400003</v>
      </c>
      <c r="YF71" s="296">
        <v>2</v>
      </c>
      <c r="YG71" s="263">
        <v>363028.59927759931</v>
      </c>
      <c r="YH71" s="117">
        <v>417007.90211777046</v>
      </c>
      <c r="YI71" s="146">
        <v>802.93534656000031</v>
      </c>
      <c r="YJ71" s="256">
        <v>2.4316105688311287E-2</v>
      </c>
      <c r="YK71" s="256">
        <v>2.4614153066963018E-2</v>
      </c>
      <c r="YL71" s="255">
        <v>55201.863786045382</v>
      </c>
      <c r="YM71" s="255">
        <v>1204.4030198400003</v>
      </c>
      <c r="YN71" s="292">
        <v>1</v>
      </c>
      <c r="YO71" s="255">
        <v>1075169.9523917884</v>
      </c>
      <c r="YP71" s="119">
        <v>1130371.8161778338</v>
      </c>
      <c r="YQ71" s="295">
        <v>802.93534656000031</v>
      </c>
      <c r="YR71" s="189">
        <v>-7.8335032177318437E-2</v>
      </c>
      <c r="YS71" s="189">
        <v>-7.5345414395987187E-2</v>
      </c>
      <c r="YT71" s="263">
        <v>67714.651669570012</v>
      </c>
      <c r="YU71" s="263">
        <v>1204.4030198400003</v>
      </c>
      <c r="YV71" s="296">
        <v>2</v>
      </c>
      <c r="YW71" s="263">
        <v>1075169.9523917884</v>
      </c>
      <c r="YX71" s="117">
        <v>1142884.6040613584</v>
      </c>
      <c r="YY71" s="146">
        <v>802.93534656000031</v>
      </c>
      <c r="YZ71" s="256">
        <v>-0.10708917383030657</v>
      </c>
      <c r="ZA71" s="256">
        <v>-0.10155444841316452</v>
      </c>
      <c r="ZB71" s="255">
        <v>50640.157449717015</v>
      </c>
      <c r="ZC71" s="255">
        <v>1204.4030198400003</v>
      </c>
      <c r="ZD71" s="292">
        <v>2</v>
      </c>
      <c r="ZE71" s="255">
        <v>1075169.9523917884</v>
      </c>
      <c r="ZF71" s="119">
        <v>1125810.1098415053</v>
      </c>
      <c r="ZG71" s="295">
        <v>802.93534656000031</v>
      </c>
      <c r="ZH71" s="189">
        <v>1.3135050294034129E-2</v>
      </c>
      <c r="ZI71" s="189">
        <v>1.322169400805917E-2</v>
      </c>
      <c r="ZJ71" s="263">
        <v>86924.748520340756</v>
      </c>
      <c r="ZK71" s="263">
        <v>1204.4030198400003</v>
      </c>
      <c r="ZL71" s="296">
        <v>1</v>
      </c>
      <c r="ZM71" s="263">
        <v>434262.67368037568</v>
      </c>
      <c r="ZN71" s="117">
        <v>521187.42220071645</v>
      </c>
      <c r="ZO71" s="146">
        <v>802.93534656000031</v>
      </c>
      <c r="ZP71" s="256">
        <v>-2.4930092362146199E-2</v>
      </c>
      <c r="ZQ71" s="256">
        <v>-2.4621903976278725E-2</v>
      </c>
      <c r="ZR71" s="255">
        <v>54536.184720564248</v>
      </c>
      <c r="ZS71" s="255">
        <v>1204.4030198400003</v>
      </c>
      <c r="ZT71" s="292">
        <v>1</v>
      </c>
      <c r="ZU71" s="255">
        <v>1075169.9523917884</v>
      </c>
      <c r="ZV71" s="119">
        <v>1129706.1371123525</v>
      </c>
      <c r="ZW71" s="295">
        <v>802.93534656000031</v>
      </c>
      <c r="ZX71" s="189">
        <v>5.1498763402772131E-2</v>
      </c>
      <c r="ZY71" s="189">
        <v>5.2847884342553275E-2</v>
      </c>
      <c r="ZZ71" s="263">
        <v>69729.071186884627</v>
      </c>
      <c r="AAA71" s="263">
        <v>1204.4030198400003</v>
      </c>
      <c r="AAB71" s="296">
        <v>1</v>
      </c>
      <c r="AAC71" s="263">
        <v>380214.48805012484</v>
      </c>
      <c r="AAD71" s="117">
        <v>449943.5592370095</v>
      </c>
      <c r="AAE71" s="146">
        <v>802.93534656000031</v>
      </c>
      <c r="AAF71" s="256">
        <v>7.6538371674948489E-3</v>
      </c>
      <c r="AAG71" s="256">
        <v>7.6832026509214835E-3</v>
      </c>
      <c r="AAH71" s="255">
        <v>92141.293788652867</v>
      </c>
      <c r="AAI71" s="255">
        <v>1204.4030198400003</v>
      </c>
      <c r="AAJ71" s="292">
        <v>1</v>
      </c>
      <c r="AAK71" s="255">
        <v>1075169.9523917884</v>
      </c>
      <c r="AAL71" s="119">
        <v>1167311.2461804412</v>
      </c>
      <c r="AAM71" s="295">
        <v>802.93534656000031</v>
      </c>
      <c r="AAN71" s="189">
        <v>8.164437721543541E-2</v>
      </c>
      <c r="AAO71" s="189">
        <v>8.5069865641276499E-2</v>
      </c>
      <c r="AAP71" s="263">
        <v>51974.851068742173</v>
      </c>
      <c r="AAQ71" s="263">
        <v>1204.4030198400003</v>
      </c>
      <c r="AAR71" s="296">
        <v>3</v>
      </c>
      <c r="AAS71" s="263">
        <v>305156.91699303291</v>
      </c>
      <c r="AAT71" s="117">
        <v>357131.76806177507</v>
      </c>
      <c r="AAU71" s="146">
        <v>802.93534656000031</v>
      </c>
      <c r="AAV71" s="256">
        <v>3.3677906991564248E-2</v>
      </c>
      <c r="AAW71" s="256">
        <v>3.4251427919818278E-2</v>
      </c>
      <c r="AAX71" s="255">
        <v>58777.829087730432</v>
      </c>
      <c r="AAY71" s="255">
        <v>1204.4030198400003</v>
      </c>
      <c r="AAZ71" s="292">
        <v>2</v>
      </c>
      <c r="ABA71" s="255">
        <v>1075169.9523917884</v>
      </c>
      <c r="ABB71" s="119">
        <v>1133947.7814795189</v>
      </c>
      <c r="ABC71" s="295">
        <v>802.93534656000031</v>
      </c>
      <c r="ABD71" s="189">
        <v>2.2905671851319035E-2</v>
      </c>
      <c r="ABE71" s="189">
        <v>2.3170021261202045E-2</v>
      </c>
      <c r="ABF71" s="263">
        <v>66471.260315225765</v>
      </c>
      <c r="ABG71" s="263">
        <v>1204.4030198400003</v>
      </c>
      <c r="ABH71" s="296">
        <v>1</v>
      </c>
      <c r="ABI71" s="263">
        <v>306072.26328811131</v>
      </c>
      <c r="ABJ71" s="117">
        <v>372543.52360333706</v>
      </c>
      <c r="ABK71" s="146">
        <v>802.93534656000031</v>
      </c>
      <c r="ABL71" s="256">
        <v>3.6211568919811685E-2</v>
      </c>
      <c r="ABM71" s="256">
        <v>3.6875193851306109E-2</v>
      </c>
      <c r="ABN71" s="255">
        <v>56107.648907157251</v>
      </c>
      <c r="ABO71" s="255">
        <v>1204.4030198400003</v>
      </c>
      <c r="ABP71" s="292">
        <v>1</v>
      </c>
      <c r="ABQ71" s="255">
        <v>1075169.9523917884</v>
      </c>
      <c r="ABR71" s="119">
        <v>1131277.6012989457</v>
      </c>
      <c r="ABS71" s="295">
        <v>802.93534656000031</v>
      </c>
      <c r="ABT71" s="189">
        <v>3.3114672174670942E-2</v>
      </c>
      <c r="ABU71" s="189">
        <v>3.3669065524976061E-2</v>
      </c>
      <c r="ABV71" s="263">
        <v>123853.47964573475</v>
      </c>
      <c r="ABW71" s="263">
        <v>1204.4030198400003</v>
      </c>
      <c r="ABX71" s="296">
        <v>1</v>
      </c>
      <c r="ABY71" s="263">
        <v>116770.98523956872</v>
      </c>
      <c r="ABZ71" s="117">
        <v>240624.46488530346</v>
      </c>
      <c r="ACA71" s="146">
        <v>802.93534656000031</v>
      </c>
      <c r="ACB71" s="256">
        <v>4.4848621751681313E-2</v>
      </c>
      <c r="ACC71" s="256">
        <v>4.5869526028046614E-2</v>
      </c>
      <c r="ACD71" s="255">
        <v>49019.656488210654</v>
      </c>
      <c r="ACE71" s="255">
        <v>1204.4030198400003</v>
      </c>
      <c r="ACF71" s="292">
        <v>2</v>
      </c>
      <c r="ACG71" s="255">
        <v>1075169.9523917884</v>
      </c>
      <c r="ACH71" s="119">
        <v>1124189.608879999</v>
      </c>
      <c r="ACI71" s="295">
        <v>802.93534656000031</v>
      </c>
      <c r="ACJ71" s="189">
        <v>5.8163204263110793E-2</v>
      </c>
      <c r="ACK71" s="189">
        <v>5.9887959829126647E-2</v>
      </c>
      <c r="ACL71" s="263">
        <v>109589.77339214765</v>
      </c>
      <c r="ACM71" s="263">
        <v>1204.4030198400003</v>
      </c>
      <c r="ACN71" s="296">
        <v>2</v>
      </c>
      <c r="ACO71" s="263">
        <v>1075169.9523917884</v>
      </c>
      <c r="ACP71" s="117">
        <v>1184759.725783936</v>
      </c>
      <c r="ACQ71" s="146">
        <v>802.93534656000031</v>
      </c>
      <c r="ACR71" s="256">
        <v>-3.5805449692359631E-2</v>
      </c>
      <c r="ACS71" s="256">
        <v>-3.517201719410179E-2</v>
      </c>
      <c r="ACT71" s="255">
        <v>84095.160562662495</v>
      </c>
      <c r="ACU71" s="255">
        <v>1204.4030198400003</v>
      </c>
      <c r="ACV71" s="292">
        <v>1</v>
      </c>
      <c r="ACW71" s="255">
        <v>306072.26328811131</v>
      </c>
      <c r="ACX71" s="119">
        <v>390167.42385077383</v>
      </c>
      <c r="ACY71" s="295">
        <v>802.93534656000031</v>
      </c>
      <c r="ACZ71" s="189">
        <v>-9.5116731333356505E-2</v>
      </c>
      <c r="ADA71" s="189">
        <v>-9.073321165151782E-2</v>
      </c>
      <c r="ADB71" s="263">
        <v>55352.074449545282</v>
      </c>
      <c r="ADC71" s="263">
        <v>1204.4030198400003</v>
      </c>
      <c r="ADD71" s="296">
        <v>2</v>
      </c>
      <c r="ADE71" s="263">
        <v>1075169.9523917884</v>
      </c>
      <c r="ADF71" s="117">
        <v>1130522.0268413336</v>
      </c>
      <c r="ADG71" s="146">
        <v>802.93534656000031</v>
      </c>
      <c r="ADH71" s="256">
        <v>3.0893294187737456E-2</v>
      </c>
      <c r="ADI71" s="256">
        <v>3.1375444260098861E-2</v>
      </c>
      <c r="ADJ71" s="255">
        <v>51647.006900959372</v>
      </c>
      <c r="ADK71" s="255">
        <v>1204.4030198400003</v>
      </c>
      <c r="ADL71" s="292">
        <v>1</v>
      </c>
      <c r="ADM71" s="255">
        <v>318598.25119646505</v>
      </c>
      <c r="ADN71" s="119">
        <v>370245.2580974244</v>
      </c>
      <c r="ADO71" s="295">
        <v>802.93534656000031</v>
      </c>
      <c r="ADP71" s="189">
        <v>-4.7318794979932369E-2</v>
      </c>
      <c r="ADQ71" s="189">
        <v>-4.6216712205483734E-2</v>
      </c>
      <c r="ADR71" s="263">
        <v>46539.164143455513</v>
      </c>
      <c r="ADS71" s="263">
        <v>1204.4030198400003</v>
      </c>
      <c r="ADT71" s="296">
        <v>2</v>
      </c>
      <c r="ADU71" s="263">
        <v>1075169.9523917884</v>
      </c>
      <c r="ADV71" s="117">
        <v>1121709.1165352438</v>
      </c>
    </row>
    <row r="72" spans="1:802" x14ac:dyDescent="0.35">
      <c r="A72" s="15">
        <v>47422</v>
      </c>
      <c r="B72" s="16">
        <v>2007.3383664000007</v>
      </c>
      <c r="C72" s="146">
        <v>802.93534656000031</v>
      </c>
      <c r="D72" s="256">
        <v>3.5061133204445045E-2</v>
      </c>
      <c r="E72" s="256">
        <v>3.5683021486242694E-2</v>
      </c>
      <c r="F72" s="255">
        <v>55224.778262026281</v>
      </c>
      <c r="G72" s="255">
        <v>1204.4030198400003</v>
      </c>
      <c r="H72" s="292">
        <v>2</v>
      </c>
      <c r="I72" s="255">
        <v>1140884.5525551357</v>
      </c>
      <c r="J72" s="119">
        <v>1196109.3308171621</v>
      </c>
      <c r="K72" s="295">
        <v>802.93534656000031</v>
      </c>
      <c r="L72" s="189">
        <v>-3.0311425229554306E-2</v>
      </c>
      <c r="M72" s="189">
        <v>-2.9856640619774999E-2</v>
      </c>
      <c r="N72" s="263">
        <v>82633.035114308106</v>
      </c>
      <c r="O72" s="263">
        <v>1204.4030198400003</v>
      </c>
      <c r="P72" s="296">
        <v>1</v>
      </c>
      <c r="Q72" s="263">
        <v>340656.14984041802</v>
      </c>
      <c r="R72" s="117">
        <v>423289.18495472614</v>
      </c>
      <c r="S72" s="146">
        <v>802.93534656000031</v>
      </c>
      <c r="T72" s="256">
        <v>-1.1890830892660135E-2</v>
      </c>
      <c r="U72" s="256">
        <v>-1.1820414343107322E-2</v>
      </c>
      <c r="V72" s="255">
        <v>74611.54275185072</v>
      </c>
      <c r="W72" s="255">
        <v>1204.4030198400003</v>
      </c>
      <c r="X72" s="292">
        <v>2</v>
      </c>
      <c r="Y72" s="255">
        <v>1140884.5525551357</v>
      </c>
      <c r="Z72" s="119">
        <v>1215496.0953069865</v>
      </c>
      <c r="AA72" s="295">
        <v>802.93534656000031</v>
      </c>
      <c r="AB72" s="189">
        <v>-6.1158706601052481E-3</v>
      </c>
      <c r="AC72" s="189">
        <v>-6.0972067911263528E-3</v>
      </c>
      <c r="AD72" s="263">
        <v>95379.522634335532</v>
      </c>
      <c r="AE72" s="263">
        <v>1204.4030198400003</v>
      </c>
      <c r="AF72" s="296">
        <v>2</v>
      </c>
      <c r="AG72" s="263">
        <v>1140884.5525551357</v>
      </c>
      <c r="AH72" s="117">
        <v>1236264.0751894712</v>
      </c>
      <c r="AI72" s="146">
        <v>802.93534656000031</v>
      </c>
      <c r="AJ72" s="256">
        <v>-0.10598305879874151</v>
      </c>
      <c r="AK72" s="256">
        <v>-0.10056011446102597</v>
      </c>
      <c r="AL72" s="255">
        <v>46455.680971386289</v>
      </c>
      <c r="AM72" s="255">
        <v>1204.4030198400003</v>
      </c>
      <c r="AN72" s="292">
        <v>1</v>
      </c>
      <c r="AO72" s="255">
        <v>348713.56512889615</v>
      </c>
      <c r="AP72" s="119">
        <v>395169.24610028241</v>
      </c>
      <c r="AQ72" s="295">
        <v>802.93534656000031</v>
      </c>
      <c r="AR72" s="189">
        <v>7.4627777890418912E-2</v>
      </c>
      <c r="AS72" s="189">
        <v>7.7483013232888087E-2</v>
      </c>
      <c r="AT72" s="263">
        <v>72227.844061983735</v>
      </c>
      <c r="AU72" s="263">
        <v>1204.4030198400003</v>
      </c>
      <c r="AV72" s="296">
        <v>1</v>
      </c>
      <c r="AW72" s="263">
        <v>1140884.5525551357</v>
      </c>
      <c r="AX72" s="117">
        <v>1213112.3966171194</v>
      </c>
      <c r="AY72" s="146">
        <v>802.93534656000031</v>
      </c>
      <c r="AZ72" s="256">
        <v>2.3743491270614599E-2</v>
      </c>
      <c r="BA72" s="256">
        <v>2.4027612177252466E-2</v>
      </c>
      <c r="BB72" s="255">
        <v>86098.450684584721</v>
      </c>
      <c r="BC72" s="255">
        <v>1204.4030198400003</v>
      </c>
      <c r="BD72" s="292">
        <v>2</v>
      </c>
      <c r="BE72" s="255">
        <v>552732.90688323579</v>
      </c>
      <c r="BF72" s="119">
        <v>638831.35756782047</v>
      </c>
      <c r="BG72" s="295">
        <v>802.93534656000031</v>
      </c>
      <c r="BH72" s="189">
        <v>2.2107321175968031E-2</v>
      </c>
      <c r="BI72" s="189">
        <v>2.2353498762741841E-2</v>
      </c>
      <c r="BJ72" s="263">
        <v>71178.125561098961</v>
      </c>
      <c r="BK72" s="263">
        <v>1204.4030198400003</v>
      </c>
      <c r="BL72" s="296">
        <v>2</v>
      </c>
      <c r="BM72" s="263">
        <v>1140884.5525551357</v>
      </c>
      <c r="BN72" s="117">
        <v>1212062.6781162347</v>
      </c>
      <c r="BO72" s="146">
        <v>802.93534656000031</v>
      </c>
      <c r="BP72" s="256">
        <v>5.5467884079052912E-2</v>
      </c>
      <c r="BQ72" s="256">
        <v>5.70350688725767E-2</v>
      </c>
      <c r="BR72" s="255">
        <v>62260.066207322874</v>
      </c>
      <c r="BS72" s="255">
        <v>1204.4030198400003</v>
      </c>
      <c r="BT72" s="292">
        <v>1</v>
      </c>
      <c r="BU72" s="255">
        <v>1140884.5525551357</v>
      </c>
      <c r="BV72" s="119">
        <v>1203144.6187624587</v>
      </c>
      <c r="BW72" s="295">
        <v>802.93534656000031</v>
      </c>
      <c r="BX72" s="189">
        <v>1.3267205030026612E-3</v>
      </c>
      <c r="BY72" s="189">
        <v>1.3276009859910509E-3</v>
      </c>
      <c r="BZ72" s="263">
        <v>98165.993613021754</v>
      </c>
      <c r="CA72" s="263">
        <v>1204.4030198400003</v>
      </c>
      <c r="CB72" s="296">
        <v>2</v>
      </c>
      <c r="CC72" s="263">
        <v>1140884.5525551357</v>
      </c>
      <c r="CD72" s="117">
        <v>1239050.5461681574</v>
      </c>
      <c r="CE72" s="146">
        <v>802.93534656000031</v>
      </c>
      <c r="CF72" s="256">
        <v>-3.9939452723395759E-3</v>
      </c>
      <c r="CG72" s="256">
        <v>-3.9859800806286705E-3</v>
      </c>
      <c r="CH72" s="255">
        <v>49071.554012151559</v>
      </c>
      <c r="CI72" s="255">
        <v>1204.4030198400003</v>
      </c>
      <c r="CJ72" s="292">
        <v>2</v>
      </c>
      <c r="CK72" s="255">
        <v>446160.26983878261</v>
      </c>
      <c r="CL72" s="119">
        <v>495231.82385093416</v>
      </c>
      <c r="CM72" s="295">
        <v>802.93534656000031</v>
      </c>
      <c r="CN72" s="189">
        <v>6.5805025389351429E-2</v>
      </c>
      <c r="CO72" s="189">
        <v>6.8018460380782075E-2</v>
      </c>
      <c r="CP72" s="263">
        <v>128069.30713699288</v>
      </c>
      <c r="CQ72" s="263">
        <v>1204.4030198400003</v>
      </c>
      <c r="CR72" s="296">
        <v>1</v>
      </c>
      <c r="CS72" s="263">
        <v>338918.549288093</v>
      </c>
      <c r="CT72" s="117">
        <v>466987.85642508586</v>
      </c>
      <c r="CU72" s="146">
        <v>802.93534656000031</v>
      </c>
      <c r="CV72" s="256">
        <v>6.3843193529506626E-2</v>
      </c>
      <c r="CW72" s="256">
        <v>6.5925241681233926E-2</v>
      </c>
      <c r="CX72" s="255">
        <v>104811.31609820816</v>
      </c>
      <c r="CY72" s="255">
        <v>1204.4030198400003</v>
      </c>
      <c r="CZ72" s="292">
        <v>1</v>
      </c>
      <c r="DA72" s="255">
        <v>130553.18190922456</v>
      </c>
      <c r="DB72" s="119">
        <v>235364.49800743273</v>
      </c>
      <c r="DC72" s="295">
        <v>802.93534656000031</v>
      </c>
      <c r="DD72" s="189">
        <v>2.4430241238467015E-2</v>
      </c>
      <c r="DE72" s="189">
        <v>2.4731104641059876E-2</v>
      </c>
      <c r="DF72" s="263">
        <v>46770.702990259189</v>
      </c>
      <c r="DG72" s="263">
        <v>1204.4030198400003</v>
      </c>
      <c r="DH72" s="296">
        <v>2</v>
      </c>
      <c r="DI72" s="263">
        <v>1140884.5525551357</v>
      </c>
      <c r="DJ72" s="117">
        <v>1187655.255545395</v>
      </c>
      <c r="DK72" s="146">
        <v>802.93534656000031</v>
      </c>
      <c r="DL72" s="256">
        <v>8.2641105520807112E-2</v>
      </c>
      <c r="DM72" s="256">
        <v>8.6151924659510382E-2</v>
      </c>
      <c r="DN72" s="255">
        <v>89142.81658105705</v>
      </c>
      <c r="DO72" s="255">
        <v>1204.4030198400003</v>
      </c>
      <c r="DP72" s="292">
        <v>2</v>
      </c>
      <c r="DQ72" s="255">
        <v>1140884.5525551357</v>
      </c>
      <c r="DR72" s="119">
        <v>1230027.3691361928</v>
      </c>
      <c r="DS72" s="295">
        <v>802.93534656000031</v>
      </c>
      <c r="DT72" s="189">
        <v>-2.4222048986590396E-2</v>
      </c>
      <c r="DU72" s="189">
        <v>-2.3931049428095652E-2</v>
      </c>
      <c r="DV72" s="263">
        <v>43864.048261548705</v>
      </c>
      <c r="DW72" s="263">
        <v>1204.4030198400003</v>
      </c>
      <c r="DX72" s="296">
        <v>1</v>
      </c>
      <c r="DY72" s="263">
        <v>1140884.5525551357</v>
      </c>
      <c r="DZ72" s="117">
        <v>1184748.6008166843</v>
      </c>
      <c r="EA72" s="146">
        <v>802.93534656000031</v>
      </c>
      <c r="EB72" s="256">
        <v>4.8145297480652216E-2</v>
      </c>
      <c r="EC72" s="256">
        <v>4.9323108252708359E-2</v>
      </c>
      <c r="ED72" s="255">
        <v>86293.769308233954</v>
      </c>
      <c r="EE72" s="255">
        <v>1204.4030198400003</v>
      </c>
      <c r="EF72" s="292">
        <v>2</v>
      </c>
      <c r="EG72" s="255">
        <v>540846.6941246565</v>
      </c>
      <c r="EH72" s="119">
        <v>627140.46343289048</v>
      </c>
      <c r="EI72" s="295">
        <v>802.93534656000031</v>
      </c>
      <c r="EJ72" s="189">
        <v>-8.4274162051122342E-2</v>
      </c>
      <c r="EK72" s="189">
        <v>-8.0820782512622813E-2</v>
      </c>
      <c r="EL72" s="263">
        <v>51411.325071163192</v>
      </c>
      <c r="EM72" s="263">
        <v>1204.4030198400003</v>
      </c>
      <c r="EN72" s="296">
        <v>1</v>
      </c>
      <c r="EO72" s="263">
        <v>1140884.5525551357</v>
      </c>
      <c r="EP72" s="117">
        <v>1192295.8776262989</v>
      </c>
      <c r="EQ72" s="146">
        <v>802.93534656000031</v>
      </c>
      <c r="ER72" s="256">
        <v>-3.5855341085546166E-2</v>
      </c>
      <c r="ES72" s="256">
        <v>-3.5220152605567989E-2</v>
      </c>
      <c r="ET72" s="255">
        <v>44423.353933318926</v>
      </c>
      <c r="EU72" s="255">
        <v>1204.4030198400003</v>
      </c>
      <c r="EV72" s="292">
        <v>1</v>
      </c>
      <c r="EW72" s="255">
        <v>1140884.5525551357</v>
      </c>
      <c r="EX72" s="119">
        <v>1185307.9064884547</v>
      </c>
      <c r="EY72" s="295">
        <v>802.93534656000031</v>
      </c>
      <c r="EZ72" s="189">
        <v>1.9312268831285718E-2</v>
      </c>
      <c r="FA72" s="189">
        <v>1.9499956975992605E-2</v>
      </c>
      <c r="FB72" s="263">
        <v>84324.701531049475</v>
      </c>
      <c r="FC72" s="263">
        <v>1204.4030198400003</v>
      </c>
      <c r="FD72" s="296">
        <v>1</v>
      </c>
      <c r="FE72" s="263">
        <v>1140884.5525551357</v>
      </c>
      <c r="FF72" s="117">
        <v>1225209.2540861852</v>
      </c>
      <c r="FG72" s="146">
        <v>802.93534656000031</v>
      </c>
      <c r="FH72" s="256">
        <v>1.7091902694570581E-2</v>
      </c>
      <c r="FI72" s="256">
        <v>1.7238805016722036E-2</v>
      </c>
      <c r="FJ72" s="255">
        <v>119567.26317748464</v>
      </c>
      <c r="FK72" s="255">
        <v>1204.4030198400003</v>
      </c>
      <c r="FL72" s="292">
        <v>2</v>
      </c>
      <c r="FM72" s="255">
        <v>1140884.5525551357</v>
      </c>
      <c r="FN72" s="119">
        <v>1260451.8157326204</v>
      </c>
      <c r="FO72" s="295">
        <v>802.93534656000031</v>
      </c>
      <c r="FP72" s="189">
        <v>-3.7097806384889338E-3</v>
      </c>
      <c r="FQ72" s="189">
        <v>-3.7029079037023127E-3</v>
      </c>
      <c r="FR72" s="263">
        <v>95432.182178680683</v>
      </c>
      <c r="FS72" s="263">
        <v>1204.4030198400003</v>
      </c>
      <c r="FT72" s="296">
        <v>1</v>
      </c>
      <c r="FU72" s="263">
        <v>157775.74009669773</v>
      </c>
      <c r="FV72" s="117">
        <v>253207.92227537843</v>
      </c>
      <c r="FW72" s="146">
        <v>802.93534656000031</v>
      </c>
      <c r="FX72" s="256">
        <v>6.5745610337949081E-2</v>
      </c>
      <c r="FY72" s="256">
        <v>6.7955005894154263E-2</v>
      </c>
      <c r="FZ72" s="255">
        <v>73713.741146336906</v>
      </c>
      <c r="GA72" s="255">
        <v>1204.4030198400003</v>
      </c>
      <c r="GB72" s="292">
        <v>1</v>
      </c>
      <c r="GC72" s="255">
        <v>127029.76235466801</v>
      </c>
      <c r="GD72" s="119">
        <v>200743.50350100492</v>
      </c>
      <c r="GE72" s="295">
        <v>802.93534656000031</v>
      </c>
      <c r="GF72" s="189">
        <v>6.8424014917338655E-2</v>
      </c>
      <c r="GG72" s="189">
        <v>7.0819255569939177E-2</v>
      </c>
      <c r="GH72" s="263">
        <v>59002.842380871502</v>
      </c>
      <c r="GI72" s="263">
        <v>1204.4030198400003</v>
      </c>
      <c r="GJ72" s="296">
        <v>2</v>
      </c>
      <c r="GK72" s="263">
        <v>1140884.5525551357</v>
      </c>
      <c r="GL72" s="117">
        <v>1199887.3949360072</v>
      </c>
      <c r="GM72" s="146">
        <v>802.93534656000031</v>
      </c>
      <c r="GN72" s="256">
        <v>-7.2725875869534565E-2</v>
      </c>
      <c r="GO72" s="256">
        <v>-7.0144309024824381E-2</v>
      </c>
      <c r="GP72" s="255">
        <v>56217.998069786445</v>
      </c>
      <c r="GQ72" s="255">
        <v>1204.4030198400003</v>
      </c>
      <c r="GR72" s="292">
        <v>2</v>
      </c>
      <c r="GS72" s="255">
        <v>414746.32708485547</v>
      </c>
      <c r="GT72" s="119">
        <v>470964.32515464193</v>
      </c>
      <c r="GU72" s="295">
        <v>802.93534656000031</v>
      </c>
      <c r="GV72" s="189">
        <v>0.11654304999639035</v>
      </c>
      <c r="GW72" s="189">
        <v>0.12360588065513478</v>
      </c>
      <c r="GX72" s="263">
        <v>77640.587214604966</v>
      </c>
      <c r="GY72" s="263">
        <v>1204.4030198400003</v>
      </c>
      <c r="GZ72" s="296">
        <v>1</v>
      </c>
      <c r="HA72" s="263">
        <v>394593.09558451374</v>
      </c>
      <c r="HB72" s="117">
        <v>472233.68279911869</v>
      </c>
      <c r="HC72" s="146">
        <v>802.93534656000031</v>
      </c>
      <c r="HD72" s="256">
        <v>-8.7890960693670278E-2</v>
      </c>
      <c r="HE72" s="256">
        <v>-8.4139263901713002E-2</v>
      </c>
      <c r="HF72" s="255">
        <v>43907.973993820407</v>
      </c>
      <c r="HG72" s="255">
        <v>1204.4030198400003</v>
      </c>
      <c r="HH72" s="292">
        <v>2</v>
      </c>
      <c r="HI72" s="255">
        <v>335732.84517827682</v>
      </c>
      <c r="HJ72" s="119">
        <v>379640.81917209725</v>
      </c>
      <c r="HK72" s="295">
        <v>802.93534656000031</v>
      </c>
      <c r="HL72" s="189">
        <v>1.1499561596756549E-2</v>
      </c>
      <c r="HM72" s="189">
        <v>1.1565935735714294E-2</v>
      </c>
      <c r="HN72" s="263">
        <v>56677.101366535455</v>
      </c>
      <c r="HO72" s="263">
        <v>1204.4030198400003</v>
      </c>
      <c r="HP72" s="296">
        <v>2</v>
      </c>
      <c r="HQ72" s="263">
        <v>353503.68622460897</v>
      </c>
      <c r="HR72" s="117">
        <v>410180.78759114444</v>
      </c>
      <c r="HS72" s="146">
        <v>802.93534656000031</v>
      </c>
      <c r="HT72" s="256">
        <v>-5.6479251634497525E-2</v>
      </c>
      <c r="HU72" s="256">
        <v>-5.491390671658436E-2</v>
      </c>
      <c r="HV72" s="255">
        <v>56887.387646924406</v>
      </c>
      <c r="HW72" s="255">
        <v>1204.4030198400003</v>
      </c>
      <c r="HX72" s="292">
        <v>2</v>
      </c>
      <c r="HY72" s="255">
        <v>1140884.5525551357</v>
      </c>
      <c r="HZ72" s="119">
        <v>1197771.9402020602</v>
      </c>
      <c r="IA72" s="295">
        <v>802.93534656000031</v>
      </c>
      <c r="IB72" s="189">
        <v>-5.6836716520073167E-2</v>
      </c>
      <c r="IC72" s="189">
        <v>-5.5251681433881927E-2</v>
      </c>
      <c r="ID72" s="263">
        <v>51179.312865325774</v>
      </c>
      <c r="IE72" s="263">
        <v>1204.4030198400003</v>
      </c>
      <c r="IF72" s="296">
        <v>2</v>
      </c>
      <c r="IG72" s="263">
        <v>658490.10346042865</v>
      </c>
      <c r="IH72" s="117">
        <v>709669.41632575449</v>
      </c>
      <c r="II72" s="146">
        <v>802.93534656000031</v>
      </c>
      <c r="IJ72" s="256">
        <v>6.4894476443594765E-2</v>
      </c>
      <c r="IK72" s="256">
        <v>6.7046419910006483E-2</v>
      </c>
      <c r="IL72" s="255">
        <v>47920.905605974018</v>
      </c>
      <c r="IM72" s="255">
        <v>1204.4030198400003</v>
      </c>
      <c r="IN72" s="292">
        <v>1</v>
      </c>
      <c r="IO72" s="255">
        <v>109876.76257397492</v>
      </c>
      <c r="IP72" s="119">
        <v>157797.66817994893</v>
      </c>
      <c r="IQ72" s="295">
        <v>802.93534656000031</v>
      </c>
      <c r="IR72" s="189">
        <v>7.9897884948104209E-2</v>
      </c>
      <c r="IS72" s="189">
        <v>8.3176453407611817E-2</v>
      </c>
      <c r="IT72" s="263">
        <v>70971.046136691089</v>
      </c>
      <c r="IU72" s="263">
        <v>1204.4030198400003</v>
      </c>
      <c r="IV72" s="296">
        <v>2</v>
      </c>
      <c r="IW72" s="263">
        <v>1140884.5525551357</v>
      </c>
      <c r="IX72" s="117">
        <v>1211855.5986918267</v>
      </c>
      <c r="IY72" s="146">
        <v>802.93534656000031</v>
      </c>
      <c r="IZ72" s="256">
        <v>6.1607330727076137E-2</v>
      </c>
      <c r="JA72" s="256">
        <v>6.3544641422704551E-2</v>
      </c>
      <c r="JB72" s="255">
        <v>171576.47333216001</v>
      </c>
      <c r="JC72" s="255">
        <v>1204.4030198400003</v>
      </c>
      <c r="JD72" s="292">
        <v>2</v>
      </c>
      <c r="JE72" s="255">
        <v>1140884.5525551357</v>
      </c>
      <c r="JF72" s="119">
        <v>1312461.0258872956</v>
      </c>
      <c r="JG72" s="295">
        <v>802.93534656000031</v>
      </c>
      <c r="JH72" s="189">
        <v>-4.1637619253469378E-2</v>
      </c>
      <c r="JI72" s="189">
        <v>-4.0782680513703595E-2</v>
      </c>
      <c r="JJ72" s="263">
        <v>47518.464898197723</v>
      </c>
      <c r="JK72" s="263">
        <v>1204.4030198400003</v>
      </c>
      <c r="JL72" s="296">
        <v>2</v>
      </c>
      <c r="JM72" s="263">
        <v>259640.59824031044</v>
      </c>
      <c r="JN72" s="117">
        <v>307159.06313850818</v>
      </c>
      <c r="JO72" s="146">
        <v>802.93534656000031</v>
      </c>
      <c r="JP72" s="256">
        <v>6.7307025469418705E-2</v>
      </c>
      <c r="JQ72" s="256">
        <v>6.9623829524268377E-2</v>
      </c>
      <c r="JR72" s="255">
        <v>63194.401934966278</v>
      </c>
      <c r="JS72" s="255">
        <v>1204.4030198400003</v>
      </c>
      <c r="JT72" s="292">
        <v>1</v>
      </c>
      <c r="JU72" s="255">
        <v>119273.03798286812</v>
      </c>
      <c r="JV72" s="119">
        <v>182467.43991783439</v>
      </c>
      <c r="JW72" s="295">
        <v>802.93534656000031</v>
      </c>
      <c r="JX72" s="189">
        <v>3.1170242505357489E-2</v>
      </c>
      <c r="JY72" s="189">
        <v>3.1661121511312285E-2</v>
      </c>
      <c r="JZ72" s="263">
        <v>69486.197658965772</v>
      </c>
      <c r="KA72" s="263">
        <v>1204.4030198400003</v>
      </c>
      <c r="KB72" s="296">
        <v>1</v>
      </c>
      <c r="KC72" s="263">
        <v>1140884.5525551357</v>
      </c>
      <c r="KD72" s="117">
        <v>1210370.7502141015</v>
      </c>
      <c r="KE72" s="146">
        <v>802.93534656000031</v>
      </c>
      <c r="KF72" s="256">
        <v>-9.8470626073978482E-2</v>
      </c>
      <c r="KG72" s="256">
        <v>-9.3777688469544263E-2</v>
      </c>
      <c r="KH72" s="255">
        <v>49808.220790833271</v>
      </c>
      <c r="KI72" s="255">
        <v>1204.4030198400003</v>
      </c>
      <c r="KJ72" s="292">
        <v>1</v>
      </c>
      <c r="KK72" s="255">
        <v>358885.86628775176</v>
      </c>
      <c r="KL72" s="119">
        <v>408694.08707858506</v>
      </c>
      <c r="KM72" s="295">
        <v>802.93534656000031</v>
      </c>
      <c r="KN72" s="189">
        <v>-4.6828884870231777E-2</v>
      </c>
      <c r="KO72" s="189">
        <v>-4.574932965195877E-2</v>
      </c>
      <c r="KP72" s="263">
        <v>79935.733191870648</v>
      </c>
      <c r="KQ72" s="263">
        <v>1204.4030198400003</v>
      </c>
      <c r="KR72" s="296">
        <v>1</v>
      </c>
      <c r="KS72" s="263">
        <v>368473.33669799188</v>
      </c>
      <c r="KT72" s="117">
        <v>448409.06988986256</v>
      </c>
      <c r="KU72" s="146">
        <v>802.93534656000031</v>
      </c>
      <c r="KV72" s="256">
        <v>-3.8075687001159373E-3</v>
      </c>
      <c r="KW72" s="256">
        <v>-3.8003291017503216E-3</v>
      </c>
      <c r="KX72" s="255">
        <v>112206.36767187435</v>
      </c>
      <c r="KY72" s="255">
        <v>1204.4030198400003</v>
      </c>
      <c r="KZ72" s="292">
        <v>1</v>
      </c>
      <c r="LA72" s="255">
        <v>1140884.5525551357</v>
      </c>
      <c r="LB72" s="119">
        <v>1253090.92022701</v>
      </c>
      <c r="LC72" s="295">
        <v>802.93534656000031</v>
      </c>
      <c r="LD72" s="189">
        <v>-8.9298438510783146E-2</v>
      </c>
      <c r="LE72" s="189">
        <v>-8.5427410839564955E-2</v>
      </c>
      <c r="LF72" s="263">
        <v>69590.096978414338</v>
      </c>
      <c r="LG72" s="263">
        <v>1204.4030198400003</v>
      </c>
      <c r="LH72" s="296">
        <v>2</v>
      </c>
      <c r="LI72" s="263">
        <v>1140884.5525551357</v>
      </c>
      <c r="LJ72" s="117">
        <v>1210474.64953355</v>
      </c>
      <c r="LK72" s="146">
        <v>802.93534656000031</v>
      </c>
      <c r="LL72" s="256">
        <v>-0.10295107988735579</v>
      </c>
      <c r="LM72" s="256">
        <v>-9.7828893285828888E-2</v>
      </c>
      <c r="LN72" s="255">
        <v>73386.578493420369</v>
      </c>
      <c r="LO72" s="255">
        <v>1204.4030198400003</v>
      </c>
      <c r="LP72" s="292">
        <v>2</v>
      </c>
      <c r="LQ72" s="255">
        <v>1140884.5525551357</v>
      </c>
      <c r="LR72" s="119">
        <v>1214271.131048556</v>
      </c>
      <c r="LS72" s="295">
        <v>802.93534656000031</v>
      </c>
      <c r="LT72" s="189">
        <v>4.4570983895465911E-2</v>
      </c>
      <c r="LU72" s="189">
        <v>4.5579193360493653E-2</v>
      </c>
      <c r="LV72" s="263">
        <v>104652.82101090817</v>
      </c>
      <c r="LW72" s="263">
        <v>1204.4030198400003</v>
      </c>
      <c r="LX72" s="296">
        <v>1</v>
      </c>
      <c r="LY72" s="263">
        <v>351038.86663166934</v>
      </c>
      <c r="LZ72" s="117">
        <v>455691.68764257751</v>
      </c>
      <c r="MA72" s="146">
        <v>802.93534656000031</v>
      </c>
      <c r="MB72" s="256">
        <v>-6.7933241423734012E-4</v>
      </c>
      <c r="MC72" s="256">
        <v>-6.7910172021512505E-4</v>
      </c>
      <c r="MD72" s="255">
        <v>51691.110228094491</v>
      </c>
      <c r="ME72" s="255">
        <v>1204.4030198400003</v>
      </c>
      <c r="MF72" s="292">
        <v>2</v>
      </c>
      <c r="MG72" s="255">
        <v>1140884.5525551357</v>
      </c>
      <c r="MH72" s="119">
        <v>1192575.6627832302</v>
      </c>
      <c r="MI72" s="295">
        <v>802.93534656000031</v>
      </c>
      <c r="MJ72" s="189">
        <v>-6.8930009251714733E-2</v>
      </c>
      <c r="MK72" s="189">
        <v>-6.6607993402965415E-2</v>
      </c>
      <c r="ML72" s="263">
        <v>82823.368479656681</v>
      </c>
      <c r="MM72" s="263">
        <v>1204.4030198400003</v>
      </c>
      <c r="MN72" s="296">
        <v>1</v>
      </c>
      <c r="MO72" s="263">
        <v>1140884.5525551357</v>
      </c>
      <c r="MP72" s="117">
        <v>1223707.9210347924</v>
      </c>
      <c r="MQ72" s="146">
        <v>802.93534656000031</v>
      </c>
      <c r="MR72" s="256">
        <v>-7.700335359086434E-2</v>
      </c>
      <c r="MS72" s="256">
        <v>-7.4113251444052564E-2</v>
      </c>
      <c r="MT72" s="255">
        <v>52507.468365304936</v>
      </c>
      <c r="MU72" s="255">
        <v>1204.4030198400003</v>
      </c>
      <c r="MV72" s="292">
        <v>2</v>
      </c>
      <c r="MW72" s="255">
        <v>836454.64165871905</v>
      </c>
      <c r="MX72" s="119">
        <v>888962.11002402403</v>
      </c>
      <c r="MY72" s="295">
        <v>802.93534656000031</v>
      </c>
      <c r="MZ72" s="189">
        <v>3.074493563624129E-2</v>
      </c>
      <c r="NA72" s="189">
        <v>3.1222442242999193E-2</v>
      </c>
      <c r="NB72" s="263">
        <v>67387.405798251028</v>
      </c>
      <c r="NC72" s="263">
        <v>1204.4030198400003</v>
      </c>
      <c r="ND72" s="296">
        <v>2</v>
      </c>
      <c r="NE72" s="263">
        <v>1140884.5525551357</v>
      </c>
      <c r="NF72" s="117">
        <v>1208271.9583533867</v>
      </c>
      <c r="NG72" s="146">
        <v>802.93534656000031</v>
      </c>
      <c r="NH72" s="256">
        <v>-1.2950626210418903E-3</v>
      </c>
      <c r="NI72" s="256">
        <v>-1.2942243893389049E-3</v>
      </c>
      <c r="NJ72" s="255">
        <v>61076.777988673733</v>
      </c>
      <c r="NK72" s="255">
        <v>1204.4030198400003</v>
      </c>
      <c r="NL72" s="292">
        <v>1</v>
      </c>
      <c r="NM72" s="255">
        <v>119335.76693455441</v>
      </c>
      <c r="NN72" s="119">
        <v>180412.54492322815</v>
      </c>
      <c r="NO72" s="295">
        <v>802.93534656000031</v>
      </c>
      <c r="NP72" s="189">
        <v>-3.2226921735599698E-2</v>
      </c>
      <c r="NQ72" s="189">
        <v>-3.1713168181349283E-2</v>
      </c>
      <c r="NR72" s="263">
        <v>65768.378498668462</v>
      </c>
      <c r="NS72" s="263">
        <v>1204.4030198400003</v>
      </c>
      <c r="NT72" s="296">
        <v>2</v>
      </c>
      <c r="NU72" s="263">
        <v>1140884.5525551357</v>
      </c>
      <c r="NV72" s="117">
        <v>1206652.9310538042</v>
      </c>
      <c r="NW72" s="146">
        <v>802.93534656000031</v>
      </c>
      <c r="NX72" s="256">
        <v>8.1646610094654473E-2</v>
      </c>
      <c r="NY72" s="256">
        <v>8.5072288473935664E-2</v>
      </c>
      <c r="NZ72" s="255">
        <v>66779.453881992638</v>
      </c>
      <c r="OA72" s="255">
        <v>1204.4030198400003</v>
      </c>
      <c r="OB72" s="292">
        <v>2</v>
      </c>
      <c r="OC72" s="255">
        <v>1140884.5525551357</v>
      </c>
      <c r="OD72" s="119">
        <v>1207664.0064371284</v>
      </c>
      <c r="OE72" s="295">
        <v>802.93534656000031</v>
      </c>
      <c r="OF72" s="189">
        <v>1.187300054485154E-2</v>
      </c>
      <c r="OG72" s="189">
        <v>1.194376439826228E-2</v>
      </c>
      <c r="OH72" s="263">
        <v>71455.682948117217</v>
      </c>
      <c r="OI72" s="263">
        <v>1204.4030198400003</v>
      </c>
      <c r="OJ72" s="296">
        <v>2</v>
      </c>
      <c r="OK72" s="263">
        <v>1140884.5525551357</v>
      </c>
      <c r="OL72" s="117">
        <v>1212340.2355032528</v>
      </c>
      <c r="OM72" s="146">
        <v>802.93534656000031</v>
      </c>
      <c r="ON72" s="256">
        <v>1.5024781988914934E-2</v>
      </c>
      <c r="OO72" s="256">
        <v>1.5138221448150579E-2</v>
      </c>
      <c r="OP72" s="255">
        <v>64146.100450267084</v>
      </c>
      <c r="OQ72" s="255">
        <v>1204.4030198400003</v>
      </c>
      <c r="OR72" s="292">
        <v>1</v>
      </c>
      <c r="OS72" s="255">
        <v>386014.71825409529</v>
      </c>
      <c r="OT72" s="119">
        <v>450160.81870436238</v>
      </c>
      <c r="OU72" s="295">
        <v>802.93534656000031</v>
      </c>
      <c r="OV72" s="189">
        <v>8.9954071196399074E-2</v>
      </c>
      <c r="OW72" s="189">
        <v>9.412403074346698E-2</v>
      </c>
      <c r="OX72" s="263">
        <v>75703.000318910897</v>
      </c>
      <c r="OY72" s="263">
        <v>1204.4030198400003</v>
      </c>
      <c r="OZ72" s="296">
        <v>1</v>
      </c>
      <c r="PA72" s="263">
        <v>1140884.5525551357</v>
      </c>
      <c r="PB72" s="117">
        <v>1216587.5528740466</v>
      </c>
      <c r="PC72" s="146">
        <v>802.93534656000031</v>
      </c>
      <c r="PD72" s="256">
        <v>-4.6655492053111281E-3</v>
      </c>
      <c r="PE72" s="256">
        <v>-4.6546824370001794E-3</v>
      </c>
      <c r="PF72" s="255">
        <v>91901.928555951134</v>
      </c>
      <c r="PG72" s="255">
        <v>1204.4030198400003</v>
      </c>
      <c r="PH72" s="292">
        <v>2</v>
      </c>
      <c r="PI72" s="255">
        <v>439124.83876978845</v>
      </c>
      <c r="PJ72" s="119">
        <v>531026.76732573961</v>
      </c>
      <c r="PK72" s="295">
        <v>802.93534656000031</v>
      </c>
      <c r="PL72" s="189">
        <v>-9.0283523566477182E-4</v>
      </c>
      <c r="PM72" s="189">
        <v>-9.0242780255755939E-4</v>
      </c>
      <c r="PN72" s="263">
        <v>56406.085495183055</v>
      </c>
      <c r="PO72" s="263">
        <v>1204.4030198400003</v>
      </c>
      <c r="PP72" s="296">
        <v>2</v>
      </c>
      <c r="PQ72" s="263">
        <v>176039.9934998728</v>
      </c>
      <c r="PR72" s="117">
        <v>232446.07899505587</v>
      </c>
      <c r="PS72" s="146">
        <v>802.93534656000031</v>
      </c>
      <c r="PT72" s="256">
        <v>5.2546213013908343E-3</v>
      </c>
      <c r="PU72" s="256">
        <v>5.2684510366309834E-3</v>
      </c>
      <c r="PV72" s="255">
        <v>77274.915567307748</v>
      </c>
      <c r="PW72" s="255">
        <v>1204.4030198400003</v>
      </c>
      <c r="PX72" s="292">
        <v>2</v>
      </c>
      <c r="PY72" s="255">
        <v>390178.97909410443</v>
      </c>
      <c r="PZ72" s="119">
        <v>467453.89466141217</v>
      </c>
      <c r="QA72" s="295">
        <v>802.93534656000031</v>
      </c>
      <c r="QB72" s="189">
        <v>6.6390632388058674E-2</v>
      </c>
      <c r="QC72" s="189">
        <v>6.8644082632435044E-2</v>
      </c>
      <c r="QD72" s="263">
        <v>55759.28272952995</v>
      </c>
      <c r="QE72" s="263">
        <v>1204.4030198400003</v>
      </c>
      <c r="QF72" s="296">
        <v>1</v>
      </c>
      <c r="QG72" s="263">
        <v>540846.6941246565</v>
      </c>
      <c r="QH72" s="117">
        <v>596605.97685418651</v>
      </c>
      <c r="QI72" s="146">
        <v>802.93534656000031</v>
      </c>
      <c r="QJ72" s="256">
        <v>-1.7013889830680739E-3</v>
      </c>
      <c r="QK72" s="256">
        <v>-1.6999424413252084E-3</v>
      </c>
      <c r="QL72" s="255">
        <v>80248.612429630404</v>
      </c>
      <c r="QM72" s="255">
        <v>1204.4030198400003</v>
      </c>
      <c r="QN72" s="292">
        <v>1</v>
      </c>
      <c r="QO72" s="255">
        <v>1140884.5525551357</v>
      </c>
      <c r="QP72" s="119">
        <v>1221133.1649847662</v>
      </c>
      <c r="QQ72" s="295">
        <v>802.93534656000031</v>
      </c>
      <c r="QR72" s="189">
        <v>-2.6645245838080433E-2</v>
      </c>
      <c r="QS72" s="189">
        <v>-2.6293393267930898E-2</v>
      </c>
      <c r="QT72" s="263">
        <v>73858.921005723867</v>
      </c>
      <c r="QU72" s="263">
        <v>1204.4030198400003</v>
      </c>
      <c r="QV72" s="296">
        <v>2</v>
      </c>
      <c r="QW72" s="263">
        <v>1140884.5525551357</v>
      </c>
      <c r="QX72" s="117">
        <v>1214743.4735608594</v>
      </c>
      <c r="QY72" s="146">
        <v>802.93534656000031</v>
      </c>
      <c r="QZ72" s="256">
        <v>1.1621840393685311E-2</v>
      </c>
      <c r="RA72" s="256">
        <v>1.168963636417808E-2</v>
      </c>
      <c r="RB72" s="255">
        <v>54491.984267249645</v>
      </c>
      <c r="RC72" s="255">
        <v>1204.4030198400003</v>
      </c>
      <c r="RD72" s="292">
        <v>1</v>
      </c>
      <c r="RE72" s="255">
        <v>337279.30348401272</v>
      </c>
      <c r="RF72" s="119">
        <v>391771.28775126237</v>
      </c>
      <c r="RG72" s="295">
        <v>802.93534656000031</v>
      </c>
      <c r="RH72" s="189">
        <v>2.2230238839841324E-2</v>
      </c>
      <c r="RI72" s="189">
        <v>2.2479171790021679E-2</v>
      </c>
      <c r="RJ72" s="263">
        <v>98149.274319724485</v>
      </c>
      <c r="RK72" s="263">
        <v>1204.4030198400003</v>
      </c>
      <c r="RL72" s="296">
        <v>2</v>
      </c>
      <c r="RM72" s="263">
        <v>344450.37440647482</v>
      </c>
      <c r="RN72" s="117">
        <v>442599.64872619929</v>
      </c>
      <c r="RO72" s="146">
        <v>802.93534656000031</v>
      </c>
      <c r="RP72" s="256">
        <v>-1.3099585384414893E-2</v>
      </c>
      <c r="RQ72" s="256">
        <v>-1.3014159238331269E-2</v>
      </c>
      <c r="RR72" s="255">
        <v>63097.469229812305</v>
      </c>
      <c r="RS72" s="255">
        <v>1204.4030198400003</v>
      </c>
      <c r="RT72" s="292">
        <v>2</v>
      </c>
      <c r="RU72" s="255">
        <v>1140884.5525551357</v>
      </c>
      <c r="RV72" s="119">
        <v>1203982.021784948</v>
      </c>
      <c r="RW72" s="295">
        <v>802.93534656000031</v>
      </c>
      <c r="RX72" s="189">
        <v>-2.9479239871760401E-2</v>
      </c>
      <c r="RY72" s="189">
        <v>-2.9048965500045321E-2</v>
      </c>
      <c r="RZ72" s="263">
        <v>76181.684306214462</v>
      </c>
      <c r="SA72" s="263">
        <v>1204.4030198400003</v>
      </c>
      <c r="SB72" s="296">
        <v>1</v>
      </c>
      <c r="SC72" s="263">
        <v>1140884.5525551357</v>
      </c>
      <c r="SD72" s="117">
        <v>1217066.2368613502</v>
      </c>
      <c r="SE72" s="146">
        <v>802.93534656000031</v>
      </c>
      <c r="SF72" s="256">
        <v>3.1638408658742824E-2</v>
      </c>
      <c r="SG72" s="256">
        <v>3.2144223407321926E-2</v>
      </c>
      <c r="SH72" s="255">
        <v>80496.963650160091</v>
      </c>
      <c r="SI72" s="255">
        <v>1204.4030198400003</v>
      </c>
      <c r="SJ72" s="292">
        <v>1</v>
      </c>
      <c r="SK72" s="255">
        <v>172460.53636208337</v>
      </c>
      <c r="SL72" s="119">
        <v>252957.50001224346</v>
      </c>
      <c r="SM72" s="295">
        <v>802.93534656000031</v>
      </c>
      <c r="SN72" s="189">
        <v>3.3588415321310731E-2</v>
      </c>
      <c r="SO72" s="189">
        <v>3.4158875173483372E-2</v>
      </c>
      <c r="SP72" s="263">
        <v>45611.584082942245</v>
      </c>
      <c r="SQ72" s="263">
        <v>1204.4030198400003</v>
      </c>
      <c r="SR72" s="296">
        <v>1</v>
      </c>
      <c r="SS72" s="263">
        <v>390178.97909410443</v>
      </c>
      <c r="ST72" s="117">
        <v>435790.56317704666</v>
      </c>
      <c r="SU72" s="146">
        <v>802.93534656000031</v>
      </c>
      <c r="SV72" s="256">
        <v>6.9377337751515042E-2</v>
      </c>
      <c r="SW72" s="256">
        <v>7.1840578765561158E-2</v>
      </c>
      <c r="SX72" s="255">
        <v>49149.836717231919</v>
      </c>
      <c r="SY72" s="255">
        <v>1204.4030198400003</v>
      </c>
      <c r="SZ72" s="292">
        <v>2</v>
      </c>
      <c r="TA72" s="255">
        <v>1140884.5525551357</v>
      </c>
      <c r="TB72" s="119">
        <v>1190034.3892723676</v>
      </c>
      <c r="TC72" s="295">
        <v>802.93534656000031</v>
      </c>
      <c r="TD72" s="189">
        <v>3.1419683769503735E-2</v>
      </c>
      <c r="TE72" s="189">
        <v>3.1918492463766102E-2</v>
      </c>
      <c r="TF72" s="263">
        <v>72764.120622836228</v>
      </c>
      <c r="TG72" s="263">
        <v>1204.4030198400003</v>
      </c>
      <c r="TH72" s="296">
        <v>1</v>
      </c>
      <c r="TI72" s="263">
        <v>1140884.5525551357</v>
      </c>
      <c r="TJ72" s="117">
        <v>1213648.673177972</v>
      </c>
      <c r="TK72" s="146">
        <v>802.93534656000031</v>
      </c>
      <c r="TL72" s="256">
        <v>8.2318500489027932E-2</v>
      </c>
      <c r="TM72" s="256">
        <v>8.5801583097352419E-2</v>
      </c>
      <c r="TN72" s="255">
        <v>100819.14973585805</v>
      </c>
      <c r="TO72" s="255">
        <v>1204.4030198400003</v>
      </c>
      <c r="TP72" s="292">
        <v>2</v>
      </c>
      <c r="TQ72" s="255">
        <v>1140884.5525551357</v>
      </c>
      <c r="TR72" s="119">
        <v>1241703.7022909936</v>
      </c>
      <c r="TS72" s="295">
        <v>802.93534656000031</v>
      </c>
      <c r="TT72" s="189">
        <v>1.5703955624432907E-2</v>
      </c>
      <c r="TU72" s="189">
        <v>1.5827910747447715E-2</v>
      </c>
      <c r="TV72" s="263">
        <v>122434.54490501032</v>
      </c>
      <c r="TW72" s="263">
        <v>1204.4030198400003</v>
      </c>
      <c r="TX72" s="296">
        <v>2</v>
      </c>
      <c r="TY72" s="263">
        <v>1140884.5525551357</v>
      </c>
      <c r="TZ72" s="117">
        <v>1263319.0974601461</v>
      </c>
      <c r="UA72" s="146">
        <v>802.93534656000031</v>
      </c>
      <c r="UB72" s="256">
        <v>8.5117637090797157E-2</v>
      </c>
      <c r="UC72" s="256">
        <v>8.8845147740219232E-2</v>
      </c>
      <c r="UD72" s="255">
        <v>55843.371807046744</v>
      </c>
      <c r="UE72" s="255">
        <v>1204.4030198400003</v>
      </c>
      <c r="UF72" s="292">
        <v>2</v>
      </c>
      <c r="UG72" s="255">
        <v>529633.28586184571</v>
      </c>
      <c r="UH72" s="119">
        <v>585476.65766889241</v>
      </c>
      <c r="UI72" s="295">
        <v>802.93534656000031</v>
      </c>
      <c r="UJ72" s="189">
        <v>-4.5985623478083789E-3</v>
      </c>
      <c r="UK72" s="189">
        <v>-4.5880051488205176E-3</v>
      </c>
      <c r="UL72" s="263">
        <v>55303.019296400213</v>
      </c>
      <c r="UM72" s="263">
        <v>1204.4030198400003</v>
      </c>
      <c r="UN72" s="296">
        <v>1</v>
      </c>
      <c r="UO72" s="263">
        <v>353503.68622460897</v>
      </c>
      <c r="UP72" s="117">
        <v>408806.70552100916</v>
      </c>
      <c r="UQ72" s="146">
        <v>802.93534656000031</v>
      </c>
      <c r="UR72" s="256">
        <v>2.0485997134467625E-3</v>
      </c>
      <c r="US72" s="256">
        <v>2.0506995274878204E-3</v>
      </c>
      <c r="UT72" s="255">
        <v>74571.807230361126</v>
      </c>
      <c r="UU72" s="255">
        <v>1204.4030198400003</v>
      </c>
      <c r="UV72" s="292">
        <v>1</v>
      </c>
      <c r="UW72" s="255">
        <v>1140884.5525551357</v>
      </c>
      <c r="UX72" s="119">
        <v>1215456.3597854967</v>
      </c>
      <c r="UY72" s="295">
        <v>802.93534656000031</v>
      </c>
      <c r="UZ72" s="189">
        <v>-3.5683968567314636E-2</v>
      </c>
      <c r="VA72" s="189">
        <v>-3.5054801685683867E-2</v>
      </c>
      <c r="VB72" s="263">
        <v>67856.558898418763</v>
      </c>
      <c r="VC72" s="263">
        <v>1204.4030198400003</v>
      </c>
      <c r="VD72" s="296">
        <v>1</v>
      </c>
      <c r="VE72" s="263">
        <v>351038.86663166934</v>
      </c>
      <c r="VF72" s="117">
        <v>418895.42553008813</v>
      </c>
      <c r="VG72" s="146">
        <v>802.93534656000031</v>
      </c>
      <c r="VH72" s="256">
        <v>3.3971252280802985E-2</v>
      </c>
      <c r="VI72" s="256">
        <v>3.4554865207860663E-2</v>
      </c>
      <c r="VJ72" s="255">
        <v>77322.353700311927</v>
      </c>
      <c r="VK72" s="255">
        <v>1204.4030198400003</v>
      </c>
      <c r="VL72" s="292">
        <v>1</v>
      </c>
      <c r="VM72" s="255">
        <v>1140884.5525551357</v>
      </c>
      <c r="VN72" s="119">
        <v>1218206.9062554475</v>
      </c>
      <c r="VO72" s="295">
        <v>802.93534656000031</v>
      </c>
      <c r="VP72" s="189">
        <v>1.6471447875836966E-2</v>
      </c>
      <c r="VQ72" s="189">
        <v>1.6607850058110163E-2</v>
      </c>
      <c r="VR72" s="263">
        <v>56709.353965900278</v>
      </c>
      <c r="VS72" s="263">
        <v>1204.4030198400003</v>
      </c>
      <c r="VT72" s="296">
        <v>1</v>
      </c>
      <c r="VU72" s="263">
        <v>331438.656931662</v>
      </c>
      <c r="VV72" s="117">
        <v>388148.01089756226</v>
      </c>
      <c r="VW72" s="146">
        <v>802.93534656000031</v>
      </c>
      <c r="VX72" s="256">
        <v>-1.9268103600209429E-2</v>
      </c>
      <c r="VY72" s="256">
        <v>-1.9083660216452802E-2</v>
      </c>
      <c r="VZ72" s="255">
        <v>84608.280224507835</v>
      </c>
      <c r="WA72" s="255">
        <v>1204.4030198400003</v>
      </c>
      <c r="WB72" s="292">
        <v>2</v>
      </c>
      <c r="WC72" s="255">
        <v>488199.21152535029</v>
      </c>
      <c r="WD72" s="119">
        <v>572807.49174985813</v>
      </c>
      <c r="WE72" s="295">
        <v>802.93534656000031</v>
      </c>
      <c r="WF72" s="189">
        <v>-3.2165512232712766E-2</v>
      </c>
      <c r="WG72" s="189">
        <v>-3.1653704342551658E-2</v>
      </c>
      <c r="WH72" s="263">
        <v>50143.763706602229</v>
      </c>
      <c r="WI72" s="263">
        <v>1204.4030198400003</v>
      </c>
      <c r="WJ72" s="296">
        <v>2</v>
      </c>
      <c r="WK72" s="263">
        <v>1140884.5525551357</v>
      </c>
      <c r="WL72" s="117">
        <v>1191028.3162617378</v>
      </c>
      <c r="WM72" s="146">
        <v>802.93534656000031</v>
      </c>
      <c r="WN72" s="256">
        <v>5.8312501069552908E-2</v>
      </c>
      <c r="WO72" s="256">
        <v>6.004620952950912E-2</v>
      </c>
      <c r="WP72" s="255">
        <v>42201.795758866479</v>
      </c>
      <c r="WQ72" s="255">
        <v>1204.4030198400003</v>
      </c>
      <c r="WR72" s="292">
        <v>1</v>
      </c>
      <c r="WS72" s="255">
        <v>331438.656931662</v>
      </c>
      <c r="WT72" s="119">
        <v>373640.45269052847</v>
      </c>
      <c r="WU72" s="295">
        <v>802.93534656000031</v>
      </c>
      <c r="WV72" s="189">
        <v>9.6912224982759379E-2</v>
      </c>
      <c r="WW72" s="189">
        <v>0.1017636620522111</v>
      </c>
      <c r="WX72" s="263">
        <v>74350.143169223869</v>
      </c>
      <c r="WY72" s="263">
        <v>1204.4030198400003</v>
      </c>
      <c r="WZ72" s="296">
        <v>1</v>
      </c>
      <c r="XA72" s="263">
        <v>141039.84467903417</v>
      </c>
      <c r="XB72" s="117">
        <v>215389.98784825805</v>
      </c>
      <c r="XC72" s="146">
        <v>802.93534656000031</v>
      </c>
      <c r="XD72" s="256">
        <v>4.2356597480361115E-3</v>
      </c>
      <c r="XE72" s="256">
        <v>4.2446428334064201E-3</v>
      </c>
      <c r="XF72" s="255">
        <v>80852.930362694548</v>
      </c>
      <c r="XG72" s="255">
        <v>1204.4030198400003</v>
      </c>
      <c r="XH72" s="292">
        <v>2</v>
      </c>
      <c r="XI72" s="255">
        <v>1140884.5525551357</v>
      </c>
      <c r="XJ72" s="119">
        <v>1221737.4829178303</v>
      </c>
      <c r="XK72" s="295">
        <v>802.93534656000031</v>
      </c>
      <c r="XL72" s="189">
        <v>-1.2321444740594191E-2</v>
      </c>
      <c r="XM72" s="189">
        <v>-1.2245846551862782E-2</v>
      </c>
      <c r="XN72" s="263">
        <v>78672.885109781899</v>
      </c>
      <c r="XO72" s="263">
        <v>1204.4030198400003</v>
      </c>
      <c r="XP72" s="296">
        <v>1</v>
      </c>
      <c r="XQ72" s="263">
        <v>353503.68622460897</v>
      </c>
      <c r="XR72" s="117">
        <v>432176.5713343909</v>
      </c>
      <c r="XS72" s="146">
        <v>802.93534656000031</v>
      </c>
      <c r="XT72" s="256">
        <v>3.835764230421948E-2</v>
      </c>
      <c r="XU72" s="256">
        <v>3.9102793549035786E-2</v>
      </c>
      <c r="XV72" s="255">
        <v>82666.547197295862</v>
      </c>
      <c r="XW72" s="255">
        <v>1204.4030198400003</v>
      </c>
      <c r="XX72" s="292">
        <v>2</v>
      </c>
      <c r="XY72" s="255">
        <v>1140884.5525551357</v>
      </c>
      <c r="XZ72" s="119">
        <v>1223551.0997524315</v>
      </c>
      <c r="YA72" s="295">
        <v>802.93534656000031</v>
      </c>
      <c r="YB72" s="189">
        <v>-4.8170366913462395E-2</v>
      </c>
      <c r="YC72" s="189">
        <v>-4.7028581552402526E-2</v>
      </c>
      <c r="YD72" s="263">
        <v>52243.668140970323</v>
      </c>
      <c r="YE72" s="263">
        <v>1204.4030198400003</v>
      </c>
      <c r="YF72" s="296">
        <v>2</v>
      </c>
      <c r="YG72" s="263">
        <v>386014.71825409529</v>
      </c>
      <c r="YH72" s="117">
        <v>438258.38639506564</v>
      </c>
      <c r="YI72" s="146">
        <v>802.93534656000031</v>
      </c>
      <c r="YJ72" s="256">
        <v>-2.4411900592553593E-2</v>
      </c>
      <c r="YK72" s="256">
        <v>-2.4116340096470568E-2</v>
      </c>
      <c r="YL72" s="255">
        <v>54673.532211582067</v>
      </c>
      <c r="YM72" s="255">
        <v>1204.4030198400003</v>
      </c>
      <c r="YN72" s="292">
        <v>1</v>
      </c>
      <c r="YO72" s="255">
        <v>1140884.5525551357</v>
      </c>
      <c r="YP72" s="119">
        <v>1195558.0847667179</v>
      </c>
      <c r="YQ72" s="295">
        <v>802.93534656000031</v>
      </c>
      <c r="YR72" s="189">
        <v>-1.8936932273426216E-2</v>
      </c>
      <c r="YS72" s="189">
        <v>-1.8758755054075982E-2</v>
      </c>
      <c r="YT72" s="263">
        <v>67247.344451888464</v>
      </c>
      <c r="YU72" s="263">
        <v>1204.4030198400003</v>
      </c>
      <c r="YV72" s="296">
        <v>2</v>
      </c>
      <c r="YW72" s="263">
        <v>1140884.5525551357</v>
      </c>
      <c r="YX72" s="117">
        <v>1208131.8970070241</v>
      </c>
      <c r="YY72" s="146">
        <v>802.93534656000031</v>
      </c>
      <c r="YZ72" s="256">
        <v>6.1792232996389078E-2</v>
      </c>
      <c r="ZA72" s="256">
        <v>6.3741311422223612E-2</v>
      </c>
      <c r="ZB72" s="255">
        <v>54670.962842749861</v>
      </c>
      <c r="ZC72" s="255">
        <v>1204.4030198400003</v>
      </c>
      <c r="ZD72" s="292">
        <v>2</v>
      </c>
      <c r="ZE72" s="255">
        <v>1140884.5525551357</v>
      </c>
      <c r="ZF72" s="119">
        <v>1195555.5153978856</v>
      </c>
      <c r="ZG72" s="295">
        <v>802.93534656000031</v>
      </c>
      <c r="ZH72" s="189">
        <v>-1.5470400544712368E-2</v>
      </c>
      <c r="ZI72" s="189">
        <v>-1.5351348615871063E-2</v>
      </c>
      <c r="ZJ72" s="263">
        <v>86393.27174901808</v>
      </c>
      <c r="ZK72" s="263">
        <v>1204.4030198400003</v>
      </c>
      <c r="ZL72" s="296">
        <v>1</v>
      </c>
      <c r="ZM72" s="263">
        <v>461522.83712103823</v>
      </c>
      <c r="ZN72" s="117">
        <v>547916.10887005634</v>
      </c>
      <c r="ZO72" s="146">
        <v>802.93534656000031</v>
      </c>
      <c r="ZP72" s="256">
        <v>5.9976387468820697E-2</v>
      </c>
      <c r="ZQ72" s="256">
        <v>6.1811474192809079E-2</v>
      </c>
      <c r="ZR72" s="255">
        <v>58710.082041553673</v>
      </c>
      <c r="ZS72" s="255">
        <v>1204.4030198400003</v>
      </c>
      <c r="ZT72" s="292">
        <v>1</v>
      </c>
      <c r="ZU72" s="255">
        <v>1140884.5525551357</v>
      </c>
      <c r="ZV72" s="119">
        <v>1199594.6345966894</v>
      </c>
      <c r="ZW72" s="295">
        <v>802.93534656000031</v>
      </c>
      <c r="ZX72" s="189">
        <v>-3.9962674495500436E-2</v>
      </c>
      <c r="ZY72" s="189">
        <v>-3.9174698227851579E-2</v>
      </c>
      <c r="ZZ72" s="263">
        <v>67800.391211990034</v>
      </c>
      <c r="AAA72" s="263">
        <v>1204.4030198400003</v>
      </c>
      <c r="AAB72" s="296">
        <v>1</v>
      </c>
      <c r="AAC72" s="263">
        <v>404231.76035297237</v>
      </c>
      <c r="AAD72" s="117">
        <v>472032.15156496241</v>
      </c>
      <c r="AAE72" s="146">
        <v>802.93534656000031</v>
      </c>
      <c r="AAF72" s="256">
        <v>-2.0325990105875295E-3</v>
      </c>
      <c r="AAG72" s="256">
        <v>-2.0305346801074986E-3</v>
      </c>
      <c r="AAH72" s="255">
        <v>92757.133042705027</v>
      </c>
      <c r="AAI72" s="255">
        <v>1204.4030198400003</v>
      </c>
      <c r="AAJ72" s="292">
        <v>1</v>
      </c>
      <c r="AAK72" s="255">
        <v>1140884.5525551357</v>
      </c>
      <c r="AAL72" s="119">
        <v>1233641.6855978407</v>
      </c>
      <c r="AAM72" s="295">
        <v>802.93534656000031</v>
      </c>
      <c r="AAN72" s="189">
        <v>-7.9867218612009704E-3</v>
      </c>
      <c r="AAO72" s="189">
        <v>-7.9549127380286189E-3</v>
      </c>
      <c r="AAP72" s="263">
        <v>52364.331010478294</v>
      </c>
      <c r="AAQ72" s="263">
        <v>1204.4030198400003</v>
      </c>
      <c r="AAR72" s="296">
        <v>1</v>
      </c>
      <c r="AAS72" s="263">
        <v>324670.73503245489</v>
      </c>
      <c r="AAT72" s="117">
        <v>377035.06604293321</v>
      </c>
      <c r="AAU72" s="146">
        <v>802.93534656000031</v>
      </c>
      <c r="AAV72" s="256">
        <v>-8.2049244014075373E-2</v>
      </c>
      <c r="AAW72" s="256">
        <v>-7.877340731594118E-2</v>
      </c>
      <c r="AAX72" s="255">
        <v>54950.634562415864</v>
      </c>
      <c r="AAY72" s="255">
        <v>1204.4030198400003</v>
      </c>
      <c r="AAZ72" s="292">
        <v>2</v>
      </c>
      <c r="ABA72" s="255">
        <v>1140884.5525551357</v>
      </c>
      <c r="ABB72" s="119">
        <v>1195835.1871175515</v>
      </c>
      <c r="ABC72" s="295">
        <v>802.93534656000031</v>
      </c>
      <c r="ABD72" s="189">
        <v>1.6711721068761332E-2</v>
      </c>
      <c r="ABE72" s="189">
        <v>1.6852143019545185E-2</v>
      </c>
      <c r="ABF72" s="263">
        <v>68394.378847307366</v>
      </c>
      <c r="ABG72" s="263">
        <v>1204.4030198400003</v>
      </c>
      <c r="ABH72" s="296">
        <v>1</v>
      </c>
      <c r="ABI72" s="263">
        <v>325641.00210523803</v>
      </c>
      <c r="ABJ72" s="117">
        <v>394035.38095254538</v>
      </c>
      <c r="ABK72" s="146">
        <v>802.93534656000031</v>
      </c>
      <c r="ABL72" s="256">
        <v>7.6684512784480508E-3</v>
      </c>
      <c r="ABM72" s="256">
        <v>7.6979291526577676E-3</v>
      </c>
      <c r="ABN72" s="255">
        <v>57342.496959926742</v>
      </c>
      <c r="ABO72" s="255">
        <v>1204.4030198400003</v>
      </c>
      <c r="ABP72" s="292">
        <v>1</v>
      </c>
      <c r="ABQ72" s="255">
        <v>1140884.5525551357</v>
      </c>
      <c r="ABR72" s="119">
        <v>1198227.0495150625</v>
      </c>
      <c r="ABS72" s="295">
        <v>802.93534656000031</v>
      </c>
      <c r="ABT72" s="189">
        <v>5.4687410213510111E-2</v>
      </c>
      <c r="ABU72" s="189">
        <v>5.6210402483503064E-2</v>
      </c>
      <c r="ABV72" s="263">
        <v>131618.26893216386</v>
      </c>
      <c r="ABW72" s="263">
        <v>1204.4030198400003</v>
      </c>
      <c r="ABX72" s="296">
        <v>1</v>
      </c>
      <c r="ABY72" s="263">
        <v>124981.64737378285</v>
      </c>
      <c r="ABZ72" s="117">
        <v>256599.91630594671</v>
      </c>
      <c r="ACA72" s="146">
        <v>802.93534656000031</v>
      </c>
      <c r="ACB72" s="256">
        <v>3.8167313580772667E-2</v>
      </c>
      <c r="ACC72" s="256">
        <v>3.890504126037686E-2</v>
      </c>
      <c r="ACD72" s="255">
        <v>51729.70359301399</v>
      </c>
      <c r="ACE72" s="255">
        <v>1204.4030198400003</v>
      </c>
      <c r="ACF72" s="292">
        <v>2</v>
      </c>
      <c r="ACG72" s="255">
        <v>1140884.5525551357</v>
      </c>
      <c r="ACH72" s="119">
        <v>1192614.2561481497</v>
      </c>
      <c r="ACI72" s="295">
        <v>802.93534656000031</v>
      </c>
      <c r="ACJ72" s="189">
        <v>8.2146933137202255E-2</v>
      </c>
      <c r="ACK72" s="189">
        <v>8.5615310974696657E-2</v>
      </c>
      <c r="ACL72" s="263">
        <v>119775.27126732291</v>
      </c>
      <c r="ACM72" s="263">
        <v>1204.4030198400003</v>
      </c>
      <c r="ACN72" s="296">
        <v>2</v>
      </c>
      <c r="ACO72" s="263">
        <v>1140884.5525551357</v>
      </c>
      <c r="ACP72" s="117">
        <v>1260659.8238224585</v>
      </c>
      <c r="ACQ72" s="146">
        <v>802.93534656000031</v>
      </c>
      <c r="ACR72" s="256">
        <v>-1.0683956774542602E-2</v>
      </c>
      <c r="ACS72" s="256">
        <v>-1.062708602343887E-2</v>
      </c>
      <c r="ACT72" s="255">
        <v>84004.409403768179</v>
      </c>
      <c r="ACU72" s="255">
        <v>1204.4030198400003</v>
      </c>
      <c r="ACV72" s="292">
        <v>1</v>
      </c>
      <c r="ACW72" s="255">
        <v>325641.00210523803</v>
      </c>
      <c r="ACX72" s="119">
        <v>409645.41150900623</v>
      </c>
      <c r="ACY72" s="295">
        <v>802.93534656000031</v>
      </c>
      <c r="ACZ72" s="189">
        <v>0.10077652567018307</v>
      </c>
      <c r="ADA72" s="189">
        <v>0.1060294449544128</v>
      </c>
      <c r="ADB72" s="263">
        <v>62023.959527065905</v>
      </c>
      <c r="ADC72" s="263">
        <v>1204.4030198400003</v>
      </c>
      <c r="ADD72" s="296">
        <v>2</v>
      </c>
      <c r="ADE72" s="263">
        <v>1140884.5525551357</v>
      </c>
      <c r="ADF72" s="117">
        <v>1202908.5120822017</v>
      </c>
      <c r="ADG72" s="146">
        <v>802.93534656000031</v>
      </c>
      <c r="ADH72" s="256">
        <v>5.3781888899544078E-2</v>
      </c>
      <c r="ADI72" s="256">
        <v>5.5254414351159964E-2</v>
      </c>
      <c r="ADJ72" s="255">
        <v>55303.667366822199</v>
      </c>
      <c r="ADK72" s="255">
        <v>1204.4030198400003</v>
      </c>
      <c r="ADL72" s="292">
        <v>1</v>
      </c>
      <c r="ADM72" s="255">
        <v>338918.549288093</v>
      </c>
      <c r="ADN72" s="119">
        <v>394222.21665491519</v>
      </c>
      <c r="ADO72" s="295">
        <v>802.93534656000031</v>
      </c>
      <c r="ADP72" s="189">
        <v>5.6532043603779412E-2</v>
      </c>
      <c r="ADQ72" s="189">
        <v>5.8160521533463294E-2</v>
      </c>
      <c r="ADR72" s="263">
        <v>50048.84154833034</v>
      </c>
      <c r="ADS72" s="263">
        <v>1204.4030198400003</v>
      </c>
      <c r="ADT72" s="296">
        <v>2</v>
      </c>
      <c r="ADU72" s="263">
        <v>1140884.5525551357</v>
      </c>
      <c r="ADV72" s="117">
        <v>1190933.3941034661</v>
      </c>
    </row>
    <row r="73" spans="1:802" x14ac:dyDescent="0.35">
      <c r="A73" s="15">
        <v>47452</v>
      </c>
      <c r="B73" s="16">
        <v>2007.3383664000007</v>
      </c>
      <c r="C73" s="146">
        <v>802.93534656000031</v>
      </c>
      <c r="D73" s="256">
        <v>-9.4020851071082198E-2</v>
      </c>
      <c r="E73" s="256">
        <v>-8.9736217931934315E-2</v>
      </c>
      <c r="F73" s="255">
        <v>51072.050871222338</v>
      </c>
      <c r="G73" s="255">
        <v>1204.4030198400003</v>
      </c>
      <c r="H73" s="292">
        <v>2</v>
      </c>
      <c r="I73" s="255">
        <v>1210542.0287282837</v>
      </c>
      <c r="J73" s="119">
        <v>1261614.079599506</v>
      </c>
      <c r="K73" s="295">
        <v>802.93534656000031</v>
      </c>
      <c r="L73" s="189">
        <v>1.1602449632980081E-2</v>
      </c>
      <c r="M73" s="189">
        <v>1.1670019122728581E-2</v>
      </c>
      <c r="N73" s="263">
        <v>84400.299560821179</v>
      </c>
      <c r="O73" s="263">
        <v>1204.4030198400003</v>
      </c>
      <c r="P73" s="296">
        <v>1</v>
      </c>
      <c r="Q73" s="263">
        <v>362299.92185068311</v>
      </c>
      <c r="R73" s="117">
        <v>446700.22141150432</v>
      </c>
      <c r="S73" s="146">
        <v>802.93534656000031</v>
      </c>
      <c r="T73" s="256">
        <v>1.8741347888944628E-2</v>
      </c>
      <c r="U73" s="256">
        <v>1.8918069221597333E-2</v>
      </c>
      <c r="V73" s="255">
        <v>76825.984428920405</v>
      </c>
      <c r="W73" s="255">
        <v>1204.4030198400003</v>
      </c>
      <c r="X73" s="292">
        <v>2</v>
      </c>
      <c r="Y73" s="255">
        <v>1210542.0287282837</v>
      </c>
      <c r="Z73" s="119">
        <v>1287368.013157204</v>
      </c>
      <c r="AA73" s="295">
        <v>802.93534656000031</v>
      </c>
      <c r="AB73" s="189">
        <v>1.119195012144689E-2</v>
      </c>
      <c r="AC73" s="189">
        <v>1.1254814300564631E-2</v>
      </c>
      <c r="AD73" s="263">
        <v>97255.936796221475</v>
      </c>
      <c r="AE73" s="263">
        <v>1204.4030198400003</v>
      </c>
      <c r="AF73" s="296">
        <v>2</v>
      </c>
      <c r="AG73" s="263">
        <v>1210542.0287282837</v>
      </c>
      <c r="AH73" s="117">
        <v>1307797.9655245051</v>
      </c>
      <c r="AI73" s="146">
        <v>802.93534656000031</v>
      </c>
      <c r="AJ73" s="256">
        <v>-1.3349000811801622E-2</v>
      </c>
      <c r="AK73" s="256">
        <v>-1.3260298036946616E-2</v>
      </c>
      <c r="AL73" s="255">
        <v>46642.600142756397</v>
      </c>
      <c r="AM73" s="255">
        <v>1204.4030198400003</v>
      </c>
      <c r="AN73" s="292">
        <v>1</v>
      </c>
      <c r="AO73" s="255">
        <v>370840.78205646994</v>
      </c>
      <c r="AP73" s="119">
        <v>417483.38219922635</v>
      </c>
      <c r="AQ73" s="295">
        <v>802.93534656000031</v>
      </c>
      <c r="AR73" s="189">
        <v>-2.8988225068116356E-2</v>
      </c>
      <c r="AS73" s="189">
        <v>-2.8572097103352179E-2</v>
      </c>
      <c r="AT73" s="263">
        <v>70967.078434438954</v>
      </c>
      <c r="AU73" s="263">
        <v>1204.4030198400003</v>
      </c>
      <c r="AV73" s="296">
        <v>1</v>
      </c>
      <c r="AW73" s="263">
        <v>1210542.0287282837</v>
      </c>
      <c r="AX73" s="117">
        <v>1281509.1071627226</v>
      </c>
      <c r="AY73" s="146">
        <v>802.93534656000031</v>
      </c>
      <c r="AZ73" s="256">
        <v>-3.5812516917300141E-2</v>
      </c>
      <c r="BA73" s="256">
        <v>-3.5178835826390698E-2</v>
      </c>
      <c r="BB73" s="255">
        <v>83872.542769605119</v>
      </c>
      <c r="BC73" s="255">
        <v>1204.4030198400003</v>
      </c>
      <c r="BD73" s="292">
        <v>2</v>
      </c>
      <c r="BE73" s="255">
        <v>587101.28431607003</v>
      </c>
      <c r="BF73" s="119">
        <v>670973.82708567521</v>
      </c>
      <c r="BG73" s="295">
        <v>802.93534656000031</v>
      </c>
      <c r="BH73" s="189">
        <v>6.4315788164651264E-2</v>
      </c>
      <c r="BI73" s="189">
        <v>6.6429111285575715E-2</v>
      </c>
      <c r="BJ73" s="263">
        <v>76709.360531655882</v>
      </c>
      <c r="BK73" s="263">
        <v>1204.4030198400003</v>
      </c>
      <c r="BL73" s="296">
        <v>2</v>
      </c>
      <c r="BM73" s="263">
        <v>1210542.0287282837</v>
      </c>
      <c r="BN73" s="117">
        <v>1287251.3892599395</v>
      </c>
      <c r="BO73" s="146">
        <v>802.93534656000031</v>
      </c>
      <c r="BP73" s="256">
        <v>7.6631762272616796E-2</v>
      </c>
      <c r="BQ73" s="256">
        <v>7.9644437370249399E-2</v>
      </c>
      <c r="BR73" s="255">
        <v>68021.669497599578</v>
      </c>
      <c r="BS73" s="255">
        <v>1204.4030198400003</v>
      </c>
      <c r="BT73" s="292">
        <v>1</v>
      </c>
      <c r="BU73" s="255">
        <v>1210542.0287282837</v>
      </c>
      <c r="BV73" s="119">
        <v>1278563.6982258833</v>
      </c>
      <c r="BW73" s="295">
        <v>802.93534656000031</v>
      </c>
      <c r="BX73" s="189">
        <v>3.0042193387558617E-3</v>
      </c>
      <c r="BY73" s="189">
        <v>3.0087365280833112E-3</v>
      </c>
      <c r="BZ73" s="263">
        <v>99264.284570380842</v>
      </c>
      <c r="CA73" s="263">
        <v>1204.4030198400003</v>
      </c>
      <c r="CB73" s="296">
        <v>2</v>
      </c>
      <c r="CC73" s="263">
        <v>1210542.0287282837</v>
      </c>
      <c r="CD73" s="117">
        <v>1309806.3132986645</v>
      </c>
      <c r="CE73" s="146">
        <v>802.93534656000031</v>
      </c>
      <c r="CF73" s="256">
        <v>-1.5308018688070722E-2</v>
      </c>
      <c r="CG73" s="256">
        <v>-1.5191446557474397E-2</v>
      </c>
      <c r="CH73" s="255">
        <v>49129.021468443738</v>
      </c>
      <c r="CI73" s="255">
        <v>1204.4030198400003</v>
      </c>
      <c r="CJ73" s="292">
        <v>2</v>
      </c>
      <c r="CK73" s="255">
        <v>474134.28904894961</v>
      </c>
      <c r="CL73" s="119">
        <v>523263.31051739334</v>
      </c>
      <c r="CM73" s="295">
        <v>802.93534656000031</v>
      </c>
      <c r="CN73" s="189">
        <v>5.1631245353755351E-2</v>
      </c>
      <c r="CO73" s="189">
        <v>5.2987376924280127E-2</v>
      </c>
      <c r="CP73" s="263">
        <v>135658.29913325212</v>
      </c>
      <c r="CQ73" s="263">
        <v>1204.4030198400003</v>
      </c>
      <c r="CR73" s="296">
        <v>1</v>
      </c>
      <c r="CS73" s="263">
        <v>360458.06526521861</v>
      </c>
      <c r="CT73" s="117">
        <v>496116.36439847073</v>
      </c>
      <c r="CU73" s="146">
        <v>802.93534656000031</v>
      </c>
      <c r="CV73" s="256">
        <v>-3.0434116681609519E-2</v>
      </c>
      <c r="CW73" s="256">
        <v>-2.9975661615660454E-2</v>
      </c>
      <c r="CX73" s="255">
        <v>102472.46289991625</v>
      </c>
      <c r="CY73" s="255">
        <v>1204.4030198400003</v>
      </c>
      <c r="CZ73" s="292">
        <v>1</v>
      </c>
      <c r="DA73" s="255">
        <v>139590.77584361806</v>
      </c>
      <c r="DB73" s="119">
        <v>242063.23874353431</v>
      </c>
      <c r="DC73" s="295">
        <v>802.93534656000031</v>
      </c>
      <c r="DD73" s="189">
        <v>3.1870214016680297E-2</v>
      </c>
      <c r="DE73" s="189">
        <v>3.2383507701090997E-2</v>
      </c>
      <c r="DF73" s="263">
        <v>49088.237757289688</v>
      </c>
      <c r="DG73" s="263">
        <v>1204.4030198400003</v>
      </c>
      <c r="DH73" s="296">
        <v>2</v>
      </c>
      <c r="DI73" s="263">
        <v>1210542.0287282837</v>
      </c>
      <c r="DJ73" s="117">
        <v>1259630.2664855735</v>
      </c>
      <c r="DK73" s="146">
        <v>802.93534656000031</v>
      </c>
      <c r="DL73" s="256">
        <v>-1.0455652352612716E-2</v>
      </c>
      <c r="DM73" s="256">
        <v>-1.0401182025780886E-2</v>
      </c>
      <c r="DN73" s="255">
        <v>89018.561266066681</v>
      </c>
      <c r="DO73" s="255">
        <v>1204.4030198400003</v>
      </c>
      <c r="DP73" s="292">
        <v>2</v>
      </c>
      <c r="DQ73" s="255">
        <v>1210542.0287282837</v>
      </c>
      <c r="DR73" s="119">
        <v>1299560.5899943504</v>
      </c>
      <c r="DS73" s="295">
        <v>802.93534656000031</v>
      </c>
      <c r="DT73" s="189">
        <v>-6.0016014816553061E-2</v>
      </c>
      <c r="DU73" s="189">
        <v>-5.825054848122424E-2</v>
      </c>
      <c r="DV73" s="263">
        <v>42111.878738266605</v>
      </c>
      <c r="DW73" s="263">
        <v>1204.4030198400003</v>
      </c>
      <c r="DX73" s="296">
        <v>1</v>
      </c>
      <c r="DY73" s="263">
        <v>1210542.0287282837</v>
      </c>
      <c r="DZ73" s="117">
        <v>1252653.9074665504</v>
      </c>
      <c r="EA73" s="146">
        <v>802.93534656000031</v>
      </c>
      <c r="EB73" s="256">
        <v>9.8322515306716457E-3</v>
      </c>
      <c r="EC73" s="256">
        <v>9.8807469250783431E-3</v>
      </c>
      <c r="ED73" s="255">
        <v>87949.351550539708</v>
      </c>
      <c r="EE73" s="255">
        <v>1204.4030198400003</v>
      </c>
      <c r="EF73" s="292">
        <v>2</v>
      </c>
      <c r="EG73" s="255">
        <v>574501.89879197592</v>
      </c>
      <c r="EH73" s="119">
        <v>662451.25034251565</v>
      </c>
      <c r="EI73" s="295">
        <v>802.93534656000031</v>
      </c>
      <c r="EJ73" s="189">
        <v>1.094934761962043E-2</v>
      </c>
      <c r="EK73" s="189">
        <v>1.1009511109418391E-2</v>
      </c>
      <c r="EL73" s="263">
        <v>52780.273972244082</v>
      </c>
      <c r="EM73" s="263">
        <v>1204.4030198400003</v>
      </c>
      <c r="EN73" s="296">
        <v>1</v>
      </c>
      <c r="EO73" s="263">
        <v>1210542.0287282837</v>
      </c>
      <c r="EP73" s="117">
        <v>1263322.3027005277</v>
      </c>
      <c r="EQ73" s="146">
        <v>802.93534656000031</v>
      </c>
      <c r="ER73" s="256">
        <v>4.3060295664916787E-2</v>
      </c>
      <c r="ES73" s="256">
        <v>4.4000841677805713E-2</v>
      </c>
      <c r="ET73" s="255">
        <v>47180.954243096021</v>
      </c>
      <c r="EU73" s="255">
        <v>1204.4030198400003</v>
      </c>
      <c r="EV73" s="292">
        <v>1</v>
      </c>
      <c r="EW73" s="255">
        <v>1210542.0287282837</v>
      </c>
      <c r="EX73" s="119">
        <v>1257722.9829713798</v>
      </c>
      <c r="EY73" s="295">
        <v>802.93534656000031</v>
      </c>
      <c r="EZ73" s="189">
        <v>9.5521958070191759E-2</v>
      </c>
      <c r="FA73" s="189">
        <v>0.10023298076171372</v>
      </c>
      <c r="FB73" s="263">
        <v>93579.753063908414</v>
      </c>
      <c r="FC73" s="263">
        <v>1204.4030198400003</v>
      </c>
      <c r="FD73" s="296">
        <v>1</v>
      </c>
      <c r="FE73" s="263">
        <v>1210542.0287282837</v>
      </c>
      <c r="FF73" s="117">
        <v>1304121.781792192</v>
      </c>
      <c r="FG73" s="146">
        <v>802.93534656000031</v>
      </c>
      <c r="FH73" s="256">
        <v>-4.7919624992896807E-2</v>
      </c>
      <c r="FI73" s="256">
        <v>-4.6789601708816408E-2</v>
      </c>
      <c r="FJ73" s="255">
        <v>114775.6939025569</v>
      </c>
      <c r="FK73" s="255">
        <v>1204.4030198400003</v>
      </c>
      <c r="FL73" s="292">
        <v>2</v>
      </c>
      <c r="FM73" s="255">
        <v>1210542.0287282837</v>
      </c>
      <c r="FN73" s="119">
        <v>1325317.7226308407</v>
      </c>
      <c r="FO73" s="295">
        <v>802.93534656000031</v>
      </c>
      <c r="FP73" s="189">
        <v>8.208302481778576E-2</v>
      </c>
      <c r="FQ73" s="189">
        <v>8.5545933341566904E-2</v>
      </c>
      <c r="FR73" s="263">
        <v>104398.95262053837</v>
      </c>
      <c r="FS73" s="263">
        <v>1204.4030198400003</v>
      </c>
      <c r="FT73" s="296">
        <v>1</v>
      </c>
      <c r="FU73" s="263">
        <v>168446.68752233961</v>
      </c>
      <c r="FV73" s="117">
        <v>272845.64014287799</v>
      </c>
      <c r="FW73" s="146">
        <v>802.93534656000031</v>
      </c>
      <c r="FX73" s="256">
        <v>3.4802518104598848E-2</v>
      </c>
      <c r="FY73" s="256">
        <v>3.5415212849403188E-2</v>
      </c>
      <c r="FZ73" s="255">
        <v>77127.264325520242</v>
      </c>
      <c r="GA73" s="255">
        <v>1204.4030198400003</v>
      </c>
      <c r="GB73" s="292">
        <v>1</v>
      </c>
      <c r="GC73" s="255">
        <v>135855.95111578811</v>
      </c>
      <c r="GD73" s="119">
        <v>212983.21544130833</v>
      </c>
      <c r="GE73" s="295">
        <v>802.93534656000031</v>
      </c>
      <c r="GF73" s="189">
        <v>-3.4734805544267389E-2</v>
      </c>
      <c r="GG73" s="189">
        <v>-3.4138476582018074E-2</v>
      </c>
      <c r="GH73" s="263">
        <v>57791.510574539614</v>
      </c>
      <c r="GI73" s="263">
        <v>1204.4030198400003</v>
      </c>
      <c r="GJ73" s="296">
        <v>2</v>
      </c>
      <c r="GK73" s="263">
        <v>1210542.0287282837</v>
      </c>
      <c r="GL73" s="117">
        <v>1268333.5393028234</v>
      </c>
      <c r="GM73" s="146">
        <v>802.93534656000031</v>
      </c>
      <c r="GN73" s="256">
        <v>1.617774195680436E-2</v>
      </c>
      <c r="GO73" s="256">
        <v>1.6309310158826973E-2</v>
      </c>
      <c r="GP73" s="255">
        <v>57937.810183374924</v>
      </c>
      <c r="GQ73" s="255">
        <v>1204.4030198400003</v>
      </c>
      <c r="GR73" s="292">
        <v>2</v>
      </c>
      <c r="GS73" s="255">
        <v>440835.50972978683</v>
      </c>
      <c r="GT73" s="119">
        <v>498773.31991316174</v>
      </c>
      <c r="GU73" s="295">
        <v>802.93534656000031</v>
      </c>
      <c r="GV73" s="189">
        <v>3.3315515769660603E-2</v>
      </c>
      <c r="GW73" s="189">
        <v>3.3876692185670132E-2</v>
      </c>
      <c r="GX73" s="263">
        <v>81073.728835348811</v>
      </c>
      <c r="GY73" s="263">
        <v>1204.4030198400003</v>
      </c>
      <c r="GZ73" s="296">
        <v>1</v>
      </c>
      <c r="HA73" s="263">
        <v>419473.08433942462</v>
      </c>
      <c r="HB73" s="117">
        <v>500546.81317477342</v>
      </c>
      <c r="HC73" s="146">
        <v>802.93534656000031</v>
      </c>
      <c r="HD73" s="256">
        <v>9.8946075939714925E-2</v>
      </c>
      <c r="HE73" s="256">
        <v>0.10400676542636123</v>
      </c>
      <c r="HF73" s="255">
        <v>49277.635691902455</v>
      </c>
      <c r="HG73" s="255">
        <v>1204.4030198400003</v>
      </c>
      <c r="HH73" s="292">
        <v>2</v>
      </c>
      <c r="HI73" s="255">
        <v>357081.21890881349</v>
      </c>
      <c r="HJ73" s="119">
        <v>406358.85460071592</v>
      </c>
      <c r="HK73" s="295">
        <v>802.93534656000031</v>
      </c>
      <c r="HL73" s="189">
        <v>5.6329092999479182E-3</v>
      </c>
      <c r="HM73" s="189">
        <v>5.6488039639244203E-3</v>
      </c>
      <c r="HN73" s="263">
        <v>57800.194547958483</v>
      </c>
      <c r="HO73" s="263">
        <v>1204.4030198400003</v>
      </c>
      <c r="HP73" s="296">
        <v>2</v>
      </c>
      <c r="HQ73" s="263">
        <v>375918.31041792553</v>
      </c>
      <c r="HR73" s="117">
        <v>433718.50496588403</v>
      </c>
      <c r="HS73" s="146">
        <v>802.93534656000031</v>
      </c>
      <c r="HT73" s="256">
        <v>4.9645764513554912E-3</v>
      </c>
      <c r="HU73" s="256">
        <v>4.976920380031391E-3</v>
      </c>
      <c r="HV73" s="255">
        <v>57973.446992431127</v>
      </c>
      <c r="HW73" s="255">
        <v>1204.4030198400003</v>
      </c>
      <c r="HX73" s="292">
        <v>2</v>
      </c>
      <c r="HY73" s="255">
        <v>1210542.0287282837</v>
      </c>
      <c r="HZ73" s="119">
        <v>1268515.4757207148</v>
      </c>
      <c r="IA73" s="295">
        <v>802.93534656000031</v>
      </c>
      <c r="IB73" s="189">
        <v>5.7472714541779622E-2</v>
      </c>
      <c r="IC73" s="189">
        <v>5.915637069355828E-2</v>
      </c>
      <c r="ID73" s="263">
        <v>55009.83061558858</v>
      </c>
      <c r="IE73" s="263">
        <v>1204.4030198400003</v>
      </c>
      <c r="IF73" s="296">
        <v>2</v>
      </c>
      <c r="IG73" s="263">
        <v>699203.91268789442</v>
      </c>
      <c r="IH73" s="117">
        <v>754213.743303483</v>
      </c>
      <c r="II73" s="146">
        <v>802.93534656000031</v>
      </c>
      <c r="IJ73" s="256">
        <v>-6.9802488397846096E-4</v>
      </c>
      <c r="IK73" s="256">
        <v>-6.977813212833972E-4</v>
      </c>
      <c r="IL73" s="255">
        <v>48690.402639703185</v>
      </c>
      <c r="IM73" s="255">
        <v>1204.4030198400003</v>
      </c>
      <c r="IN73" s="292">
        <v>1</v>
      </c>
      <c r="IO73" s="255">
        <v>117673.77134825342</v>
      </c>
      <c r="IP73" s="119">
        <v>166364.1739879566</v>
      </c>
      <c r="IQ73" s="295">
        <v>802.93534656000031</v>
      </c>
      <c r="IR73" s="189">
        <v>2.6942663875906218E-2</v>
      </c>
      <c r="IS73" s="189">
        <v>2.7308899164328437E-2</v>
      </c>
      <c r="IT73" s="263">
        <v>73712.12262578489</v>
      </c>
      <c r="IU73" s="263">
        <v>1204.4030198400003</v>
      </c>
      <c r="IV73" s="296">
        <v>2</v>
      </c>
      <c r="IW73" s="263">
        <v>1210542.0287282837</v>
      </c>
      <c r="IX73" s="117">
        <v>1284254.1513540687</v>
      </c>
      <c r="IY73" s="146">
        <v>802.93534656000031</v>
      </c>
      <c r="IZ73" s="256">
        <v>-3.4373640296046871E-2</v>
      </c>
      <c r="JA73" s="256">
        <v>-3.3789577963930673E-2</v>
      </c>
      <c r="JB73" s="255">
        <v>166581.9120562867</v>
      </c>
      <c r="JC73" s="255">
        <v>1204.4030198400003</v>
      </c>
      <c r="JD73" s="292">
        <v>2</v>
      </c>
      <c r="JE73" s="255">
        <v>1210542.0287282837</v>
      </c>
      <c r="JF73" s="119">
        <v>1377123.9407845703</v>
      </c>
      <c r="JG73" s="295">
        <v>802.93534656000031</v>
      </c>
      <c r="JH73" s="189">
        <v>-1.9055492089353728E-3</v>
      </c>
      <c r="JI73" s="189">
        <v>-1.9037348027046708E-3</v>
      </c>
      <c r="JJ73" s="263">
        <v>48230.937689359926</v>
      </c>
      <c r="JK73" s="263">
        <v>1204.4030198400003</v>
      </c>
      <c r="JL73" s="296">
        <v>2</v>
      </c>
      <c r="JM73" s="263">
        <v>276423.43715456908</v>
      </c>
      <c r="JN73" s="117">
        <v>324654.37484392902</v>
      </c>
      <c r="JO73" s="146">
        <v>802.93534656000031</v>
      </c>
      <c r="JP73" s="256">
        <v>-7.1035167076921825E-3</v>
      </c>
      <c r="JQ73" s="256">
        <v>-7.0783463674584102E-3</v>
      </c>
      <c r="JR73" s="255">
        <v>63550.0254161462</v>
      </c>
      <c r="JS73" s="255">
        <v>1204.4030198400003</v>
      </c>
      <c r="JT73" s="292">
        <v>1</v>
      </c>
      <c r="JU73" s="255">
        <v>127633.8232816802</v>
      </c>
      <c r="JV73" s="119">
        <v>191183.84869782641</v>
      </c>
      <c r="JW73" s="295">
        <v>802.93534656000031</v>
      </c>
      <c r="JX73" s="189">
        <v>-1.0138654183784481E-2</v>
      </c>
      <c r="JY73" s="189">
        <v>-1.0087431286030735E-2</v>
      </c>
      <c r="JZ73" s="263">
        <v>69588.1957613134</v>
      </c>
      <c r="KA73" s="263">
        <v>1204.4030198400003</v>
      </c>
      <c r="KB73" s="296">
        <v>1</v>
      </c>
      <c r="KC73" s="263">
        <v>1210542.0287282837</v>
      </c>
      <c r="KD73" s="117">
        <v>1280130.2244895971</v>
      </c>
      <c r="KE73" s="146">
        <v>802.93534656000031</v>
      </c>
      <c r="KF73" s="256">
        <v>4.5945818000863579E-2</v>
      </c>
      <c r="KG73" s="256">
        <v>4.7017679909021615E-2</v>
      </c>
      <c r="KH73" s="255">
        <v>52953.023119374542</v>
      </c>
      <c r="KI73" s="255">
        <v>1204.4030198400003</v>
      </c>
      <c r="KJ73" s="292">
        <v>1</v>
      </c>
      <c r="KK73" s="255">
        <v>381623.42128485692</v>
      </c>
      <c r="KL73" s="119">
        <v>434576.44440423144</v>
      </c>
      <c r="KM73" s="295">
        <v>802.93534656000031</v>
      </c>
      <c r="KN73" s="189">
        <v>5.7165483378796011E-2</v>
      </c>
      <c r="KO73" s="189">
        <v>5.883101483229769E-2</v>
      </c>
      <c r="KP73" s="263">
        <v>85441.368843472184</v>
      </c>
      <c r="KQ73" s="263">
        <v>1204.4030198400003</v>
      </c>
      <c r="KR73" s="296">
        <v>1</v>
      </c>
      <c r="KS73" s="263">
        <v>391786.13991971145</v>
      </c>
      <c r="KT73" s="117">
        <v>477227.50876318361</v>
      </c>
      <c r="KU73" s="146">
        <v>802.93534656000031</v>
      </c>
      <c r="KV73" s="256">
        <v>6.6408365616345598E-3</v>
      </c>
      <c r="KW73" s="256">
        <v>6.662935808832593E-3</v>
      </c>
      <c r="KX73" s="255">
        <v>113756.92684357431</v>
      </c>
      <c r="KY73" s="255">
        <v>1204.4030198400003</v>
      </c>
      <c r="KZ73" s="292">
        <v>1</v>
      </c>
      <c r="LA73" s="255">
        <v>1210542.0287282837</v>
      </c>
      <c r="LB73" s="119">
        <v>1324298.955571858</v>
      </c>
      <c r="LC73" s="295">
        <v>802.93534656000031</v>
      </c>
      <c r="LD73" s="189">
        <v>-7.4269087356275493E-2</v>
      </c>
      <c r="LE73" s="189">
        <v>-7.1578166351039529E-2</v>
      </c>
      <c r="LF73" s="263">
        <v>65411.900787068422</v>
      </c>
      <c r="LG73" s="263">
        <v>1204.4030198400003</v>
      </c>
      <c r="LH73" s="296">
        <v>2</v>
      </c>
      <c r="LI73" s="263">
        <v>1210542.0287282837</v>
      </c>
      <c r="LJ73" s="117">
        <v>1275953.9295153522</v>
      </c>
      <c r="LK73" s="146">
        <v>802.93534656000031</v>
      </c>
      <c r="LL73" s="256">
        <v>6.3655221556735524E-3</v>
      </c>
      <c r="LM73" s="256">
        <v>6.3858251486863526E-3</v>
      </c>
      <c r="LN73" s="255">
        <v>74658.147698499699</v>
      </c>
      <c r="LO73" s="255">
        <v>1204.4030198400003</v>
      </c>
      <c r="LP73" s="292">
        <v>2</v>
      </c>
      <c r="LQ73" s="255">
        <v>1210542.0287282837</v>
      </c>
      <c r="LR73" s="119">
        <v>1285200.1764267834</v>
      </c>
      <c r="LS73" s="295">
        <v>802.93534656000031</v>
      </c>
      <c r="LT73" s="189">
        <v>-5.7242559081165023E-3</v>
      </c>
      <c r="LU73" s="189">
        <v>-5.7079035717965132E-3</v>
      </c>
      <c r="LV73" s="263">
        <v>104858.40814662143</v>
      </c>
      <c r="LW73" s="263">
        <v>1204.4030198400003</v>
      </c>
      <c r="LX73" s="296">
        <v>1</v>
      </c>
      <c r="LY73" s="263">
        <v>373305.60164940951</v>
      </c>
      <c r="LZ73" s="117">
        <v>478164.00979603094</v>
      </c>
      <c r="MA73" s="146">
        <v>802.93534656000031</v>
      </c>
      <c r="MB73" s="256">
        <v>-3.8382143812084379E-2</v>
      </c>
      <c r="MC73" s="256">
        <v>-3.7654883616569546E-2</v>
      </c>
      <c r="MD73" s="255">
        <v>50547.622835004324</v>
      </c>
      <c r="ME73" s="255">
        <v>1204.4030198400003</v>
      </c>
      <c r="MF73" s="292">
        <v>2</v>
      </c>
      <c r="MG73" s="255">
        <v>1210542.0287282837</v>
      </c>
      <c r="MH73" s="119">
        <v>1261089.6515632879</v>
      </c>
      <c r="MI73" s="295">
        <v>802.93534656000031</v>
      </c>
      <c r="MJ73" s="189">
        <v>-4.7370948055382014E-2</v>
      </c>
      <c r="MK73" s="189">
        <v>-4.6266453640159022E-2</v>
      </c>
      <c r="ML73" s="263">
        <v>79794.360288130832</v>
      </c>
      <c r="MM73" s="263">
        <v>1204.4030198400003</v>
      </c>
      <c r="MN73" s="296">
        <v>1</v>
      </c>
      <c r="MO73" s="263">
        <v>1210542.0287282837</v>
      </c>
      <c r="MP73" s="117">
        <v>1290336.3890164145</v>
      </c>
      <c r="MQ73" s="146">
        <v>802.93534656000031</v>
      </c>
      <c r="MR73" s="256">
        <v>-1.275497849471359E-2</v>
      </c>
      <c r="MS73" s="256">
        <v>-1.2673978506621664E-2</v>
      </c>
      <c r="MT73" s="255">
        <v>52644.925186365945</v>
      </c>
      <c r="MU73" s="255">
        <v>1204.4030198400003</v>
      </c>
      <c r="MV73" s="292">
        <v>2</v>
      </c>
      <c r="MW73" s="255">
        <v>887846.32317808224</v>
      </c>
      <c r="MX73" s="119">
        <v>940491.2483644482</v>
      </c>
      <c r="MY73" s="295">
        <v>802.93534656000031</v>
      </c>
      <c r="MZ73" s="189">
        <v>4.3304901470039202E-2</v>
      </c>
      <c r="NA73" s="189">
        <v>4.4256241579108568E-2</v>
      </c>
      <c r="NB73" s="263">
        <v>71172.654455207841</v>
      </c>
      <c r="NC73" s="263">
        <v>1204.4030198400003</v>
      </c>
      <c r="ND73" s="296">
        <v>2</v>
      </c>
      <c r="NE73" s="263">
        <v>1210542.0287282837</v>
      </c>
      <c r="NF73" s="117">
        <v>1281714.6831834915</v>
      </c>
      <c r="NG73" s="146">
        <v>802.93534656000031</v>
      </c>
      <c r="NH73" s="256">
        <v>-5.6548496253173951E-2</v>
      </c>
      <c r="NI73" s="256">
        <v>-5.4979346577024857E-2</v>
      </c>
      <c r="NJ73" s="255">
        <v>58521.751990386438</v>
      </c>
      <c r="NK73" s="255">
        <v>1204.4030198400003</v>
      </c>
      <c r="NL73" s="292">
        <v>1</v>
      </c>
      <c r="NM73" s="255">
        <v>127700.31597046768</v>
      </c>
      <c r="NN73" s="119">
        <v>186222.06796085412</v>
      </c>
      <c r="NO73" s="295">
        <v>802.93534656000031</v>
      </c>
      <c r="NP73" s="189">
        <v>-2.2993974449058582E-2</v>
      </c>
      <c r="NQ73" s="189">
        <v>-2.273162766410286E-2</v>
      </c>
      <c r="NR73" s="263">
        <v>65076.291553124945</v>
      </c>
      <c r="NS73" s="263">
        <v>1204.4030198400003</v>
      </c>
      <c r="NT73" s="296">
        <v>2</v>
      </c>
      <c r="NU73" s="263">
        <v>1210542.0287282837</v>
      </c>
      <c r="NV73" s="117">
        <v>1275618.3202814087</v>
      </c>
      <c r="NW73" s="146">
        <v>802.93534656000031</v>
      </c>
      <c r="NX73" s="256">
        <v>-3.0823379713366714E-2</v>
      </c>
      <c r="NY73" s="256">
        <v>-3.0353182748220853E-2</v>
      </c>
      <c r="NZ73" s="255">
        <v>65555.420261046136</v>
      </c>
      <c r="OA73" s="255">
        <v>1204.4030198400003</v>
      </c>
      <c r="OB73" s="292">
        <v>2</v>
      </c>
      <c r="OC73" s="255">
        <v>1210542.0287282837</v>
      </c>
      <c r="OD73" s="119">
        <v>1276097.4489893299</v>
      </c>
      <c r="OE73" s="295">
        <v>802.93534656000031</v>
      </c>
      <c r="OF73" s="189">
        <v>1.5797479944334274E-3</v>
      </c>
      <c r="OG73" s="189">
        <v>1.5809964536268595E-3</v>
      </c>
      <c r="OH73" s="263">
        <v>72371.589476009671</v>
      </c>
      <c r="OI73" s="263">
        <v>1204.4030198400003</v>
      </c>
      <c r="OJ73" s="296">
        <v>2</v>
      </c>
      <c r="OK73" s="263">
        <v>1210542.0287282837</v>
      </c>
      <c r="OL73" s="117">
        <v>1282913.6182042933</v>
      </c>
      <c r="OM73" s="146">
        <v>802.93534656000031</v>
      </c>
      <c r="ON73" s="256">
        <v>1.3116418144885946E-2</v>
      </c>
      <c r="OO73" s="256">
        <v>1.3202815686208735E-2</v>
      </c>
      <c r="OP73" s="255">
        <v>65795.944938060988</v>
      </c>
      <c r="OQ73" s="255">
        <v>1204.4030198400003</v>
      </c>
      <c r="OR73" s="292">
        <v>1</v>
      </c>
      <c r="OS73" s="255">
        <v>410380.00436918106</v>
      </c>
      <c r="OT73" s="119">
        <v>476175.94930724206</v>
      </c>
      <c r="OU73" s="295">
        <v>802.93534656000031</v>
      </c>
      <c r="OV73" s="189">
        <v>8.6631959812211081E-4</v>
      </c>
      <c r="OW73" s="189">
        <v>8.6669496133207069E-4</v>
      </c>
      <c r="OX73" s="263">
        <v>76571.547074405011</v>
      </c>
      <c r="OY73" s="263">
        <v>1204.4030198400003</v>
      </c>
      <c r="OZ73" s="296">
        <v>1</v>
      </c>
      <c r="PA73" s="263">
        <v>1210542.0287282837</v>
      </c>
      <c r="PB73" s="117">
        <v>1287113.5758026887</v>
      </c>
      <c r="PC73" s="146">
        <v>802.93534656000031</v>
      </c>
      <c r="PD73" s="256">
        <v>7.8448432735339704E-3</v>
      </c>
      <c r="PE73" s="256">
        <v>7.875694678571854E-3</v>
      </c>
      <c r="PF73" s="255">
        <v>93428.655432189727</v>
      </c>
      <c r="PG73" s="255">
        <v>1204.4030198400003</v>
      </c>
      <c r="PH73" s="292">
        <v>2</v>
      </c>
      <c r="PI73" s="255">
        <v>466676.7321158158</v>
      </c>
      <c r="PJ73" s="119">
        <v>560105.38754800556</v>
      </c>
      <c r="PK73" s="295">
        <v>802.93534656000031</v>
      </c>
      <c r="PL73" s="189">
        <v>5.3472640827112783E-2</v>
      </c>
      <c r="PM73" s="189">
        <v>5.4928129411691895E-2</v>
      </c>
      <c r="PN73" s="263">
        <v>60307.301605429428</v>
      </c>
      <c r="PO73" s="263">
        <v>1204.4030198400003</v>
      </c>
      <c r="PP73" s="296">
        <v>2</v>
      </c>
      <c r="PQ73" s="263">
        <v>187806.79612970518</v>
      </c>
      <c r="PR73" s="117">
        <v>248114.09773513459</v>
      </c>
      <c r="PS73" s="146">
        <v>802.93534656000031</v>
      </c>
      <c r="PT73" s="256">
        <v>-7.9292650621060293E-2</v>
      </c>
      <c r="PU73" s="256">
        <v>-7.6230456847130257E-2</v>
      </c>
      <c r="PV73" s="255">
        <v>72187.148797348462</v>
      </c>
      <c r="PW73" s="255">
        <v>1204.4030198400003</v>
      </c>
      <c r="PX73" s="292">
        <v>2</v>
      </c>
      <c r="PY73" s="255">
        <v>414794.12085959071</v>
      </c>
      <c r="PZ73" s="119">
        <v>486981.2696569392</v>
      </c>
      <c r="QA73" s="295">
        <v>802.93534656000031</v>
      </c>
      <c r="QB73" s="189">
        <v>3.1103988183395947E-2</v>
      </c>
      <c r="QC73" s="189">
        <v>3.159277176747044E-2</v>
      </c>
      <c r="QD73" s="263">
        <v>58323.808369281847</v>
      </c>
      <c r="QE73" s="263">
        <v>1204.4030198400003</v>
      </c>
      <c r="QF73" s="296">
        <v>2</v>
      </c>
      <c r="QG73" s="263">
        <v>574501.89879197592</v>
      </c>
      <c r="QH73" s="117">
        <v>632825.70716125774</v>
      </c>
      <c r="QI73" s="146">
        <v>802.93534656000031</v>
      </c>
      <c r="QJ73" s="256">
        <v>2.957680707896392E-3</v>
      </c>
      <c r="QK73" s="256">
        <v>2.9620589609087311E-3</v>
      </c>
      <c r="QL73" s="255">
        <v>81289.248897738085</v>
      </c>
      <c r="QM73" s="255">
        <v>1204.4030198400003</v>
      </c>
      <c r="QN73" s="292">
        <v>1</v>
      </c>
      <c r="QO73" s="255">
        <v>1210542.0287282837</v>
      </c>
      <c r="QP73" s="119">
        <v>1291831.2776260218</v>
      </c>
      <c r="QQ73" s="295">
        <v>802.93534656000031</v>
      </c>
      <c r="QR73" s="189">
        <v>-1.1091185111392912E-2</v>
      </c>
      <c r="QS73" s="189">
        <v>-1.1029904684568881E-2</v>
      </c>
      <c r="QT73" s="263">
        <v>73847.199493485634</v>
      </c>
      <c r="QU73" s="263">
        <v>1204.4030198400003</v>
      </c>
      <c r="QV73" s="296">
        <v>2</v>
      </c>
      <c r="QW73" s="263">
        <v>1210542.0287282837</v>
      </c>
      <c r="QX73" s="117">
        <v>1284389.2282217694</v>
      </c>
      <c r="QY73" s="146">
        <v>802.93534656000031</v>
      </c>
      <c r="QZ73" s="256">
        <v>-4.0550282023939566E-2</v>
      </c>
      <c r="RA73" s="256">
        <v>-3.973912056304052E-2</v>
      </c>
      <c r="RB73" s="255">
        <v>53129.456081294105</v>
      </c>
      <c r="RC73" s="255">
        <v>1204.4030198400003</v>
      </c>
      <c r="RD73" s="292">
        <v>1</v>
      </c>
      <c r="RE73" s="255">
        <v>358720.46471289353</v>
      </c>
      <c r="RF73" s="119">
        <v>411849.92079418764</v>
      </c>
      <c r="RG73" s="295">
        <v>802.93534656000031</v>
      </c>
      <c r="RH73" s="189">
        <v>-0.15570691699862985</v>
      </c>
      <c r="RI73" s="189">
        <v>-0.14419002302476758</v>
      </c>
      <c r="RJ73" s="263">
        <v>84800.063542259188</v>
      </c>
      <c r="RK73" s="263">
        <v>1204.4030198400003</v>
      </c>
      <c r="RL73" s="296">
        <v>2</v>
      </c>
      <c r="RM73" s="263">
        <v>366321.79989070335</v>
      </c>
      <c r="RN73" s="117">
        <v>451121.86343296256</v>
      </c>
      <c r="RO73" s="146">
        <v>802.93534656000031</v>
      </c>
      <c r="RP73" s="256">
        <v>1.2040394959133911E-2</v>
      </c>
      <c r="RQ73" s="256">
        <v>1.211317231056408E-2</v>
      </c>
      <c r="RR73" s="255">
        <v>64664.715093513536</v>
      </c>
      <c r="RS73" s="255">
        <v>1204.4030198400003</v>
      </c>
      <c r="RT73" s="292">
        <v>2</v>
      </c>
      <c r="RU73" s="255">
        <v>1210542.0287282837</v>
      </c>
      <c r="RV73" s="119">
        <v>1275206.7438217972</v>
      </c>
      <c r="RW73" s="295">
        <v>802.93534656000031</v>
      </c>
      <c r="RX73" s="189">
        <v>3.0246209303613394E-2</v>
      </c>
      <c r="RY73" s="189">
        <v>3.0708272681862825E-2</v>
      </c>
      <c r="RZ73" s="263">
        <v>79324.027587813282</v>
      </c>
      <c r="SA73" s="263">
        <v>1204.4030198400003</v>
      </c>
      <c r="SB73" s="296">
        <v>1</v>
      </c>
      <c r="SC73" s="263">
        <v>1210542.0287282837</v>
      </c>
      <c r="SD73" s="117">
        <v>1289866.056316097</v>
      </c>
      <c r="SE73" s="146">
        <v>802.93534656000031</v>
      </c>
      <c r="SF73" s="256">
        <v>1.8020132565754196E-3</v>
      </c>
      <c r="SG73" s="256">
        <v>1.8036378581685053E-3</v>
      </c>
      <c r="SH73" s="255">
        <v>81445.086367827127</v>
      </c>
      <c r="SI73" s="255">
        <v>1204.4030198400003</v>
      </c>
      <c r="SJ73" s="292">
        <v>1</v>
      </c>
      <c r="SK73" s="255">
        <v>184012.57156364838</v>
      </c>
      <c r="SL73" s="119">
        <v>265457.65793147549</v>
      </c>
      <c r="SM73" s="295">
        <v>802.93534656000031</v>
      </c>
      <c r="SN73" s="189">
        <v>6.2204483103219061E-3</v>
      </c>
      <c r="SO73" s="189">
        <v>6.2398354770221154E-3</v>
      </c>
      <c r="SP73" s="263">
        <v>46699.128210026167</v>
      </c>
      <c r="SQ73" s="263">
        <v>1204.4030198400003</v>
      </c>
      <c r="SR73" s="296">
        <v>2</v>
      </c>
      <c r="SS73" s="263">
        <v>414794.12085959071</v>
      </c>
      <c r="ST73" s="117">
        <v>461493.2490696169</v>
      </c>
      <c r="SU73" s="146">
        <v>802.93534656000031</v>
      </c>
      <c r="SV73" s="256">
        <v>-7.5642839469325207E-2</v>
      </c>
      <c r="SW73" s="256">
        <v>-7.2852712151380006E-2</v>
      </c>
      <c r="SX73" s="255">
        <v>46372.073157144092</v>
      </c>
      <c r="SY73" s="255">
        <v>1204.4030198400003</v>
      </c>
      <c r="SZ73" s="292">
        <v>2</v>
      </c>
      <c r="TA73" s="255">
        <v>1210542.0287282837</v>
      </c>
      <c r="TB73" s="119">
        <v>1256914.1018854277</v>
      </c>
      <c r="TC73" s="295">
        <v>802.93534656000031</v>
      </c>
      <c r="TD73" s="189">
        <v>1.8373665180680163E-2</v>
      </c>
      <c r="TE73" s="189">
        <v>1.8543499532025054E-2</v>
      </c>
      <c r="TF73" s="263">
        <v>74916.35740611401</v>
      </c>
      <c r="TG73" s="263">
        <v>1204.4030198400003</v>
      </c>
      <c r="TH73" s="296">
        <v>1</v>
      </c>
      <c r="TI73" s="263">
        <v>1210542.0287282837</v>
      </c>
      <c r="TJ73" s="117">
        <v>1285458.3861343977</v>
      </c>
      <c r="TK73" s="146">
        <v>802.93534656000031</v>
      </c>
      <c r="TL73" s="256">
        <v>7.8316729750489728E-2</v>
      </c>
      <c r="TM73" s="256">
        <v>8.146513661362631E-2</v>
      </c>
      <c r="TN73" s="255">
        <v>109835.33088891937</v>
      </c>
      <c r="TO73" s="255">
        <v>1204.4030198400003</v>
      </c>
      <c r="TP73" s="292">
        <v>2</v>
      </c>
      <c r="TQ73" s="255">
        <v>1210542.0287282837</v>
      </c>
      <c r="TR73" s="119">
        <v>1320377.359617203</v>
      </c>
      <c r="TS73" s="295">
        <v>802.93534656000031</v>
      </c>
      <c r="TT73" s="189">
        <v>-6.8023125846645272E-2</v>
      </c>
      <c r="TU73" s="189">
        <v>-6.5761131737403611E-2</v>
      </c>
      <c r="TV73" s="263">
        <v>115186.04601486288</v>
      </c>
      <c r="TW73" s="263">
        <v>1204.4030198400003</v>
      </c>
      <c r="TX73" s="296">
        <v>2</v>
      </c>
      <c r="TY73" s="263">
        <v>1210542.0287282837</v>
      </c>
      <c r="TZ73" s="117">
        <v>1325728.0747431465</v>
      </c>
      <c r="UA73" s="146">
        <v>802.93534656000031</v>
      </c>
      <c r="UB73" s="256">
        <v>-6.154738074792796E-3</v>
      </c>
      <c r="UC73" s="256">
        <v>-6.1358364724263259E-3</v>
      </c>
      <c r="UD73" s="255">
        <v>56303.6613561298</v>
      </c>
      <c r="UE73" s="255">
        <v>1204.4030198400003</v>
      </c>
      <c r="UF73" s="292">
        <v>2</v>
      </c>
      <c r="UG73" s="255">
        <v>562615.68603339652</v>
      </c>
      <c r="UH73" s="119">
        <v>618919.34738952632</v>
      </c>
      <c r="UI73" s="295">
        <v>802.93534656000031</v>
      </c>
      <c r="UJ73" s="189">
        <v>4.8793723681368424E-2</v>
      </c>
      <c r="UK73" s="189">
        <v>5.0003737494185074E-2</v>
      </c>
      <c r="UL73" s="263">
        <v>58871.312302493257</v>
      </c>
      <c r="UM73" s="263">
        <v>1204.4030198400003</v>
      </c>
      <c r="UN73" s="296">
        <v>2</v>
      </c>
      <c r="UO73" s="263">
        <v>375918.31041792553</v>
      </c>
      <c r="UP73" s="117">
        <v>434789.62272041879</v>
      </c>
      <c r="UQ73" s="146">
        <v>802.93534656000031</v>
      </c>
      <c r="UR73" s="256">
        <v>-3.3910698596516034E-2</v>
      </c>
      <c r="US73" s="256">
        <v>-3.3342175316368294E-2</v>
      </c>
      <c r="UT73" s="255">
        <v>72888.356306588001</v>
      </c>
      <c r="UU73" s="255">
        <v>1204.4030198400003</v>
      </c>
      <c r="UV73" s="292">
        <v>1</v>
      </c>
      <c r="UW73" s="255">
        <v>1210542.0287282837</v>
      </c>
      <c r="UX73" s="119">
        <v>1283430.3850348718</v>
      </c>
      <c r="UY73" s="295">
        <v>802.93534656000031</v>
      </c>
      <c r="UZ73" s="189">
        <v>2.4432246643848483E-2</v>
      </c>
      <c r="VA73" s="189">
        <v>2.4733159644392266E-2</v>
      </c>
      <c r="VB73" s="263">
        <v>70337.801349132467</v>
      </c>
      <c r="VC73" s="263">
        <v>1204.4030198400003</v>
      </c>
      <c r="VD73" s="296">
        <v>1</v>
      </c>
      <c r="VE73" s="263">
        <v>373305.60164940951</v>
      </c>
      <c r="VF73" s="117">
        <v>443643.40299854195</v>
      </c>
      <c r="VG73" s="146">
        <v>802.93534656000031</v>
      </c>
      <c r="VH73" s="256">
        <v>5.5977426787123016E-2</v>
      </c>
      <c r="VI73" s="256">
        <v>5.7573810628405386E-2</v>
      </c>
      <c r="VJ73" s="255">
        <v>82577.031596156259</v>
      </c>
      <c r="VK73" s="255">
        <v>1204.4030198400003</v>
      </c>
      <c r="VL73" s="292">
        <v>1</v>
      </c>
      <c r="VM73" s="255">
        <v>1210542.0287282837</v>
      </c>
      <c r="VN73" s="119">
        <v>1293119.06032444</v>
      </c>
      <c r="VO73" s="295">
        <v>802.93534656000031</v>
      </c>
      <c r="VP73" s="189">
        <v>2.7685060517415747E-2</v>
      </c>
      <c r="VQ73" s="189">
        <v>2.8071853013006187E-2</v>
      </c>
      <c r="VR73" s="263">
        <v>59104.225961453572</v>
      </c>
      <c r="VS73" s="263">
        <v>1204.4030198400003</v>
      </c>
      <c r="VT73" s="296">
        <v>1</v>
      </c>
      <c r="VU73" s="263">
        <v>352529.37936740177</v>
      </c>
      <c r="VV73" s="117">
        <v>411633.60532885534</v>
      </c>
      <c r="VW73" s="146">
        <v>802.93534656000031</v>
      </c>
      <c r="VX73" s="256">
        <v>-2.9785046007215068E-2</v>
      </c>
      <c r="VY73" s="256">
        <v>-2.9345842887844586E-2</v>
      </c>
      <c r="VZ73" s="255">
        <v>82928.314272588701</v>
      </c>
      <c r="WA73" s="255">
        <v>1204.4030198400003</v>
      </c>
      <c r="WB73" s="292">
        <v>2</v>
      </c>
      <c r="WC73" s="255">
        <v>518695.56723671133</v>
      </c>
      <c r="WD73" s="119">
        <v>601623.88150930009</v>
      </c>
      <c r="WE73" s="295">
        <v>802.93534656000031</v>
      </c>
      <c r="WF73" s="189">
        <v>-5.350101343260831E-2</v>
      </c>
      <c r="WG73" s="189">
        <v>-5.209501963450025E-2</v>
      </c>
      <c r="WH73" s="263">
        <v>48334.458698319046</v>
      </c>
      <c r="WI73" s="263">
        <v>1204.4030198400003</v>
      </c>
      <c r="WJ73" s="296">
        <v>2</v>
      </c>
      <c r="WK73" s="263">
        <v>1210542.0287282837</v>
      </c>
      <c r="WL73" s="117">
        <v>1258876.4874266027</v>
      </c>
      <c r="WM73" s="146">
        <v>802.93534656000031</v>
      </c>
      <c r="WN73" s="256">
        <v>5.4283874973145428E-2</v>
      </c>
      <c r="WO73" s="256">
        <v>5.5784270350310194E-2</v>
      </c>
      <c r="WP73" s="255">
        <v>45358.927489307658</v>
      </c>
      <c r="WQ73" s="255">
        <v>1204.4030198400003</v>
      </c>
      <c r="WR73" s="292">
        <v>1</v>
      </c>
      <c r="WS73" s="255">
        <v>352529.37936740177</v>
      </c>
      <c r="WT73" s="119">
        <v>397888.30685670942</v>
      </c>
      <c r="WU73" s="295">
        <v>802.93534656000031</v>
      </c>
      <c r="WV73" s="189">
        <v>-6.0781357735119036E-2</v>
      </c>
      <c r="WW73" s="189">
        <v>-5.8971034010589896E-2</v>
      </c>
      <c r="WX73" s="263">
        <v>70768.573694259336</v>
      </c>
      <c r="WY73" s="263">
        <v>1204.4030198400003</v>
      </c>
      <c r="WZ73" s="296">
        <v>1</v>
      </c>
      <c r="XA73" s="263">
        <v>150706.63837961626</v>
      </c>
      <c r="XB73" s="117">
        <v>221475.21207387559</v>
      </c>
      <c r="XC73" s="146">
        <v>802.93534656000031</v>
      </c>
      <c r="XD73" s="256">
        <v>0.11681382878466934</v>
      </c>
      <c r="XE73" s="256">
        <v>0.12391017048975872</v>
      </c>
      <c r="XF73" s="255">
        <v>91674.366095092613</v>
      </c>
      <c r="XG73" s="255">
        <v>1204.4030198400003</v>
      </c>
      <c r="XH73" s="292">
        <v>2</v>
      </c>
      <c r="XI73" s="255">
        <v>1210542.0287282837</v>
      </c>
      <c r="XJ73" s="119">
        <v>1302216.3948233763</v>
      </c>
      <c r="XK73" s="295">
        <v>802.93534656000031</v>
      </c>
      <c r="XL73" s="189">
        <v>9.1033168244938942E-2</v>
      </c>
      <c r="XM73" s="189">
        <v>9.5305334011583032E-2</v>
      </c>
      <c r="XN73" s="263">
        <v>86973.766049384561</v>
      </c>
      <c r="XO73" s="263">
        <v>1204.4030198400003</v>
      </c>
      <c r="XP73" s="296">
        <v>1</v>
      </c>
      <c r="XQ73" s="263">
        <v>375918.31041792553</v>
      </c>
      <c r="XR73" s="117">
        <v>462892.07646731008</v>
      </c>
      <c r="XS73" s="146">
        <v>802.93534656000031</v>
      </c>
      <c r="XT73" s="256">
        <v>-5.8397555320470994E-5</v>
      </c>
      <c r="XU73" s="256">
        <v>-5.8395850216386158E-5</v>
      </c>
      <c r="XV73" s="255">
        <v>83464.655160547816</v>
      </c>
      <c r="XW73" s="255">
        <v>1204.4030198400003</v>
      </c>
      <c r="XX73" s="292">
        <v>2</v>
      </c>
      <c r="XY73" s="255">
        <v>1210542.0287282837</v>
      </c>
      <c r="XZ73" s="119">
        <v>1294006.6838888316</v>
      </c>
      <c r="YA73" s="295">
        <v>802.93534656000031</v>
      </c>
      <c r="YB73" s="189">
        <v>2.3611815607633268E-3</v>
      </c>
      <c r="YC73" s="189">
        <v>2.3639713452419109E-3</v>
      </c>
      <c r="YD73" s="263">
        <v>53170.106021985906</v>
      </c>
      <c r="YE73" s="263">
        <v>1204.4030198400003</v>
      </c>
      <c r="YF73" s="296">
        <v>2</v>
      </c>
      <c r="YG73" s="263">
        <v>410380.00436918106</v>
      </c>
      <c r="YH73" s="117">
        <v>463550.11039116699</v>
      </c>
      <c r="YI73" s="146">
        <v>802.93534656000031</v>
      </c>
      <c r="YJ73" s="256">
        <v>-8.3686359602314478E-2</v>
      </c>
      <c r="YK73" s="256">
        <v>-8.0280327892977121E-2</v>
      </c>
      <c r="YL73" s="255">
        <v>51087.258465129009</v>
      </c>
      <c r="YM73" s="255">
        <v>1204.4030198400003</v>
      </c>
      <c r="YN73" s="292">
        <v>1</v>
      </c>
      <c r="YO73" s="255">
        <v>1210542.0287282837</v>
      </c>
      <c r="YP73" s="119">
        <v>1261629.2871934127</v>
      </c>
      <c r="YQ73" s="295">
        <v>802.93534656000031</v>
      </c>
      <c r="YR73" s="189">
        <v>-1.6289598477962332E-2</v>
      </c>
      <c r="YS73" s="189">
        <v>-1.6157640454667499E-2</v>
      </c>
      <c r="YT73" s="263">
        <v>66963.721385263678</v>
      </c>
      <c r="YU73" s="263">
        <v>1204.4030198400003</v>
      </c>
      <c r="YV73" s="296">
        <v>2</v>
      </c>
      <c r="YW73" s="263">
        <v>1210542.0287282837</v>
      </c>
      <c r="YX73" s="117">
        <v>1277505.7501135473</v>
      </c>
      <c r="YY73" s="146">
        <v>802.93534656000031</v>
      </c>
      <c r="YZ73" s="256">
        <v>2.9658713711262857E-2</v>
      </c>
      <c r="ZA73" s="256">
        <v>3.010291395486675E-2</v>
      </c>
      <c r="ZB73" s="255">
        <v>57119.653479594876</v>
      </c>
      <c r="ZC73" s="255">
        <v>1204.4030198400003</v>
      </c>
      <c r="ZD73" s="292">
        <v>2</v>
      </c>
      <c r="ZE73" s="255">
        <v>1210542.0287282837</v>
      </c>
      <c r="ZF73" s="119">
        <v>1267661.6822078787</v>
      </c>
      <c r="ZG73" s="295">
        <v>802.93534656000031</v>
      </c>
      <c r="ZH73" s="189">
        <v>-3.3432389218026833E-2</v>
      </c>
      <c r="ZI73" s="189">
        <v>-3.287970321947864E-2</v>
      </c>
      <c r="ZJ73" s="263">
        <v>84355.6219603106</v>
      </c>
      <c r="ZK73" s="263">
        <v>1204.4030198400003</v>
      </c>
      <c r="ZL73" s="296">
        <v>1</v>
      </c>
      <c r="ZM73" s="263">
        <v>490418.61036814057</v>
      </c>
      <c r="ZN73" s="117">
        <v>574774.23232845112</v>
      </c>
      <c r="ZO73" s="146">
        <v>802.93534656000031</v>
      </c>
      <c r="ZP73" s="256">
        <v>1.1438184348679751E-2</v>
      </c>
      <c r="ZQ73" s="256">
        <v>1.150385050766034E-2</v>
      </c>
      <c r="ZR73" s="255">
        <v>60188.409395212177</v>
      </c>
      <c r="ZS73" s="255">
        <v>1204.4030198400003</v>
      </c>
      <c r="ZT73" s="292">
        <v>1</v>
      </c>
      <c r="ZU73" s="255">
        <v>1210542.0287282837</v>
      </c>
      <c r="ZV73" s="119">
        <v>1270730.4381234958</v>
      </c>
      <c r="ZW73" s="295">
        <v>802.93534656000031</v>
      </c>
      <c r="ZX73" s="189">
        <v>2.8158962617079564E-2</v>
      </c>
      <c r="ZY73" s="189">
        <v>2.8559173884826317E-2</v>
      </c>
      <c r="ZZ73" s="263">
        <v>70539.6497206325</v>
      </c>
      <c r="AAA73" s="263">
        <v>1204.4030198400003</v>
      </c>
      <c r="AAB73" s="296">
        <v>1</v>
      </c>
      <c r="AAC73" s="263">
        <v>429690.06899399078</v>
      </c>
      <c r="AAD73" s="117">
        <v>500229.71871462325</v>
      </c>
      <c r="AAE73" s="146">
        <v>802.93534656000031</v>
      </c>
      <c r="AAF73" s="256">
        <v>9.6240040883996361E-2</v>
      </c>
      <c r="AAG73" s="256">
        <v>0.10102332288796734</v>
      </c>
      <c r="AAH73" s="255">
        <v>102930.70219080037</v>
      </c>
      <c r="AAI73" s="255">
        <v>1204.4030198400003</v>
      </c>
      <c r="AAJ73" s="292">
        <v>1</v>
      </c>
      <c r="AAK73" s="255">
        <v>1210542.0287282837</v>
      </c>
      <c r="AAL73" s="119">
        <v>1313472.730919084</v>
      </c>
      <c r="AAM73" s="295">
        <v>802.93534656000031</v>
      </c>
      <c r="AAN73" s="189">
        <v>3.5392609086817323E-2</v>
      </c>
      <c r="AAO73" s="189">
        <v>3.602638233442379E-2</v>
      </c>
      <c r="AAP73" s="263">
        <v>55053.763766708107</v>
      </c>
      <c r="AAQ73" s="263">
        <v>1204.4030198400003</v>
      </c>
      <c r="AAR73" s="296">
        <v>1</v>
      </c>
      <c r="AAS73" s="263">
        <v>345355.38215424219</v>
      </c>
      <c r="AAT73" s="117">
        <v>400409.14592095028</v>
      </c>
      <c r="AAU73" s="146">
        <v>802.93534656000031</v>
      </c>
      <c r="AAV73" s="256">
        <v>7.1032151947649303E-3</v>
      </c>
      <c r="AAW73" s="256">
        <v>7.1285028669503259E-3</v>
      </c>
      <c r="AAX73" s="255">
        <v>56145.285664994786</v>
      </c>
      <c r="AAY73" s="255">
        <v>1204.4030198400003</v>
      </c>
      <c r="AAZ73" s="292">
        <v>2</v>
      </c>
      <c r="ABA73" s="255">
        <v>1210542.0287282837</v>
      </c>
      <c r="ABB73" s="119">
        <v>1266687.3143932784</v>
      </c>
      <c r="ABC73" s="295">
        <v>802.93534656000031</v>
      </c>
      <c r="ABD73" s="189">
        <v>9.8790302632466732E-4</v>
      </c>
      <c r="ABE73" s="189">
        <v>9.8839116325022403E-4</v>
      </c>
      <c r="ABF73" s="263">
        <v>69264.914593536028</v>
      </c>
      <c r="ABG73" s="263">
        <v>1204.4030198400003</v>
      </c>
      <c r="ABH73" s="296">
        <v>1</v>
      </c>
      <c r="ABI73" s="263">
        <v>346383.86525139236</v>
      </c>
      <c r="ABJ73" s="117">
        <v>415648.77984492842</v>
      </c>
      <c r="ABK73" s="146">
        <v>802.93534656000031</v>
      </c>
      <c r="ABL73" s="256">
        <v>3.0688692043478984E-2</v>
      </c>
      <c r="ABM73" s="256">
        <v>3.1164444218934273E-2</v>
      </c>
      <c r="ABN73" s="255">
        <v>59932.479354368785</v>
      </c>
      <c r="ABO73" s="255">
        <v>1204.4030198400003</v>
      </c>
      <c r="ABP73" s="292">
        <v>1</v>
      </c>
      <c r="ABQ73" s="255">
        <v>1210542.0287282837</v>
      </c>
      <c r="ABR73" s="119">
        <v>1270474.5080826525</v>
      </c>
      <c r="ABS73" s="295">
        <v>802.93534656000031</v>
      </c>
      <c r="ABT73" s="189">
        <v>-5.753685729402689E-2</v>
      </c>
      <c r="ABU73" s="189">
        <v>-5.5912906750420932E-2</v>
      </c>
      <c r="ABV73" s="263">
        <v>125062.04428126795</v>
      </c>
      <c r="ABW73" s="263">
        <v>1204.4030198400003</v>
      </c>
      <c r="ABX73" s="296">
        <v>1</v>
      </c>
      <c r="ABY73" s="263">
        <v>133684.94923604984</v>
      </c>
      <c r="ABZ73" s="117">
        <v>258746.99351731781</v>
      </c>
      <c r="ACA73" s="146">
        <v>802.93534656000031</v>
      </c>
      <c r="ACB73" s="256">
        <v>6.0795135854333861E-2</v>
      </c>
      <c r="ACC73" s="256">
        <v>6.2681186612259188E-2</v>
      </c>
      <c r="ACD73" s="255">
        <v>55775.118143884552</v>
      </c>
      <c r="ACE73" s="255">
        <v>1204.4030198400003</v>
      </c>
      <c r="ACF73" s="292">
        <v>2</v>
      </c>
      <c r="ACG73" s="255">
        <v>1210542.0287282837</v>
      </c>
      <c r="ACH73" s="119">
        <v>1266317.1468721682</v>
      </c>
      <c r="ACI73" s="295">
        <v>802.93534656000031</v>
      </c>
      <c r="ACJ73" s="189">
        <v>-3.5961501123959141E-2</v>
      </c>
      <c r="ACK73" s="189">
        <v>-3.5322568234907648E-2</v>
      </c>
      <c r="ACL73" s="263">
        <v>116347.43642168833</v>
      </c>
      <c r="ACM73" s="263">
        <v>1204.4030198400003</v>
      </c>
      <c r="ACN73" s="296">
        <v>3</v>
      </c>
      <c r="ACO73" s="263">
        <v>343469.76878638071</v>
      </c>
      <c r="ACP73" s="117">
        <v>459817.20520806906</v>
      </c>
      <c r="ACQ73" s="146">
        <v>802.93534656000031</v>
      </c>
      <c r="ACR73" s="256">
        <v>-7.7839059465045601E-2</v>
      </c>
      <c r="ACS73" s="256">
        <v>-7.4886697207048769E-2</v>
      </c>
      <c r="ACT73" s="255">
        <v>78516.531979251231</v>
      </c>
      <c r="ACU73" s="255">
        <v>1204.4030198400003</v>
      </c>
      <c r="ACV73" s="292">
        <v>1</v>
      </c>
      <c r="ACW73" s="255">
        <v>346383.86525139236</v>
      </c>
      <c r="ACX73" s="119">
        <v>424900.3972306436</v>
      </c>
      <c r="ACY73" s="295">
        <v>802.93534656000031</v>
      </c>
      <c r="ACZ73" s="189">
        <v>-7.7916462526994801E-2</v>
      </c>
      <c r="ADA73" s="189">
        <v>-7.4958301038121178E-2</v>
      </c>
      <c r="ADB73" s="263">
        <v>58177.684243819851</v>
      </c>
      <c r="ADC73" s="263">
        <v>1204.4030198400003</v>
      </c>
      <c r="ADD73" s="296">
        <v>2</v>
      </c>
      <c r="ADE73" s="263">
        <v>1210542.0287282837</v>
      </c>
      <c r="ADF73" s="117">
        <v>1268719.7129721036</v>
      </c>
      <c r="ADG73" s="146">
        <v>802.93534656000031</v>
      </c>
      <c r="ADH73" s="256">
        <v>-0.1020742694787239</v>
      </c>
      <c r="ADI73" s="256">
        <v>-9.7037513374724216E-2</v>
      </c>
      <c r="ADJ73" s="255">
        <v>50740.072351602888</v>
      </c>
      <c r="ADK73" s="255">
        <v>1204.4030198400003</v>
      </c>
      <c r="ADL73" s="292">
        <v>1</v>
      </c>
      <c r="ADM73" s="255">
        <v>360458.06526521861</v>
      </c>
      <c r="ADN73" s="119">
        <v>411198.13761682151</v>
      </c>
      <c r="ADO73" s="295">
        <v>802.93534656000031</v>
      </c>
      <c r="ADP73" s="189">
        <v>-2.5513065991762642E-2</v>
      </c>
      <c r="ADQ73" s="189">
        <v>-2.5190357972222022E-2</v>
      </c>
      <c r="ADR73" s="263">
        <v>49591.028660192882</v>
      </c>
      <c r="ADS73" s="263">
        <v>1204.4030198400003</v>
      </c>
      <c r="ADT73" s="296">
        <v>2</v>
      </c>
      <c r="ADU73" s="263">
        <v>1210542.0287282837</v>
      </c>
      <c r="ADV73" s="117">
        <v>1260133.0573884766</v>
      </c>
    </row>
    <row r="74" spans="1:802" x14ac:dyDescent="0.35">
      <c r="A74" s="15">
        <v>47483</v>
      </c>
      <c r="B74" s="16">
        <v>5065.8538034928852</v>
      </c>
      <c r="C74" s="146">
        <v>2026.3415213971541</v>
      </c>
      <c r="D74" s="256">
        <v>-3.5117117912040599E-2</v>
      </c>
      <c r="E74" s="256">
        <v>-3.4507666810485005E-2</v>
      </c>
      <c r="F74" s="255">
        <v>51336.015077827207</v>
      </c>
      <c r="G74" s="255">
        <v>3039.5122820957308</v>
      </c>
      <c r="H74" s="292">
        <v>2</v>
      </c>
      <c r="I74" s="255">
        <v>1286214.0627340765</v>
      </c>
      <c r="J74" s="119">
        <v>1337550.0778119038</v>
      </c>
      <c r="K74" s="295">
        <v>2026.3415213971541</v>
      </c>
      <c r="L74" s="189">
        <v>2.0908504892156281E-2</v>
      </c>
      <c r="M74" s="189">
        <v>2.1128619090157397E-2</v>
      </c>
      <c r="N74" s="263">
        <v>88209.902862734103</v>
      </c>
      <c r="O74" s="263">
        <v>3039.5122820957308</v>
      </c>
      <c r="P74" s="296">
        <v>1</v>
      </c>
      <c r="Q74" s="263">
        <v>387077.42944381986</v>
      </c>
      <c r="R74" s="117">
        <v>475287.33230655396</v>
      </c>
      <c r="S74" s="146">
        <v>2026.3415213971541</v>
      </c>
      <c r="T74" s="256">
        <v>-2.6420093524615707E-2</v>
      </c>
      <c r="U74" s="256">
        <v>-2.6074136290607619E-2</v>
      </c>
      <c r="V74" s="255">
        <v>76849.154761657803</v>
      </c>
      <c r="W74" s="255">
        <v>3039.5122820957308</v>
      </c>
      <c r="X74" s="292">
        <v>2</v>
      </c>
      <c r="Y74" s="255">
        <v>1286214.0627340765</v>
      </c>
      <c r="Z74" s="119">
        <v>1363063.2174957343</v>
      </c>
      <c r="AA74" s="295">
        <v>2026.3415213971541</v>
      </c>
      <c r="AB74" s="189">
        <v>4.9176259749609687E-2</v>
      </c>
      <c r="AC74" s="189">
        <v>5.0405478630903167E-2</v>
      </c>
      <c r="AD74" s="263">
        <v>104184.51036152904</v>
      </c>
      <c r="AE74" s="263">
        <v>3039.5122820957308</v>
      </c>
      <c r="AF74" s="296">
        <v>2</v>
      </c>
      <c r="AG74" s="263">
        <v>1286214.0627340765</v>
      </c>
      <c r="AH74" s="117">
        <v>1390398.5730956055</v>
      </c>
      <c r="AI74" s="146">
        <v>2026.3415213971541</v>
      </c>
      <c r="AJ74" s="256">
        <v>-3.1551157089182297E-2</v>
      </c>
      <c r="AK74" s="256">
        <v>-3.1058613035110261E-2</v>
      </c>
      <c r="AL74" s="255">
        <v>47220.287195368299</v>
      </c>
      <c r="AM74" s="255">
        <v>3039.5122820957308</v>
      </c>
      <c r="AN74" s="292">
        <v>1</v>
      </c>
      <c r="AO74" s="255">
        <v>396130.7412619539</v>
      </c>
      <c r="AP74" s="119">
        <v>443351.02845732222</v>
      </c>
      <c r="AQ74" s="295">
        <v>2026.3415213971541</v>
      </c>
      <c r="AR74" s="189">
        <v>-1.1540084266140865E-2</v>
      </c>
      <c r="AS74" s="189">
        <v>-1.1473752895430289E-2</v>
      </c>
      <c r="AT74" s="263">
        <v>72179.161234168743</v>
      </c>
      <c r="AU74" s="263">
        <v>3039.5122820957308</v>
      </c>
      <c r="AV74" s="296">
        <v>1</v>
      </c>
      <c r="AW74" s="263">
        <v>1286214.0627340765</v>
      </c>
      <c r="AX74" s="117">
        <v>1358393.2239682453</v>
      </c>
      <c r="AY74" s="146">
        <v>2026.3415213971541</v>
      </c>
      <c r="AZ74" s="256">
        <v>-1.1996577289766799E-2</v>
      </c>
      <c r="BA74" s="256">
        <v>-1.1924905249119155E-2</v>
      </c>
      <c r="BB74" s="255">
        <v>84898.712165472039</v>
      </c>
      <c r="BC74" s="255">
        <v>3039.5122820957308</v>
      </c>
      <c r="BD74" s="292">
        <v>2</v>
      </c>
      <c r="BE74" s="255">
        <v>625366.87365712994</v>
      </c>
      <c r="BF74" s="119">
        <v>710265.58582260204</v>
      </c>
      <c r="BG74" s="295">
        <v>2026.3415213971541</v>
      </c>
      <c r="BH74" s="189">
        <v>-2.3117786501625593E-2</v>
      </c>
      <c r="BI74" s="189">
        <v>-2.2852617777018969E-2</v>
      </c>
      <c r="BJ74" s="263">
        <v>76982.692356903572</v>
      </c>
      <c r="BK74" s="263">
        <v>3039.5122820957308</v>
      </c>
      <c r="BL74" s="296">
        <v>2</v>
      </c>
      <c r="BM74" s="263">
        <v>1286214.0627340765</v>
      </c>
      <c r="BN74" s="117">
        <v>1363196.7550909801</v>
      </c>
      <c r="BO74" s="146">
        <v>2026.3415213971541</v>
      </c>
      <c r="BP74" s="256">
        <v>7.8379468308126896E-3</v>
      </c>
      <c r="BQ74" s="256">
        <v>7.8687439455411567E-3</v>
      </c>
      <c r="BR74" s="255">
        <v>70583.256119021578</v>
      </c>
      <c r="BS74" s="255">
        <v>3039.5122820957308</v>
      </c>
      <c r="BT74" s="292">
        <v>1</v>
      </c>
      <c r="BU74" s="255">
        <v>1286214.0627340765</v>
      </c>
      <c r="BV74" s="119">
        <v>1356797.3188530982</v>
      </c>
      <c r="BW74" s="295">
        <v>2026.3415213971541</v>
      </c>
      <c r="BX74" s="189">
        <v>4.8631068513955052E-2</v>
      </c>
      <c r="BY74" s="189">
        <v>4.9832962849543971E-2</v>
      </c>
      <c r="BZ74" s="263">
        <v>106237.25949706035</v>
      </c>
      <c r="CA74" s="263">
        <v>3039.5122820957308</v>
      </c>
      <c r="CB74" s="296">
        <v>2</v>
      </c>
      <c r="CC74" s="263">
        <v>1286214.0627340765</v>
      </c>
      <c r="CD74" s="117">
        <v>1392451.322231137</v>
      </c>
      <c r="CE74" s="146">
        <v>2026.3415213971541</v>
      </c>
      <c r="CF74" s="256">
        <v>-1.3194996578407274E-2</v>
      </c>
      <c r="CG74" s="256">
        <v>-1.3108324243582659E-2</v>
      </c>
      <c r="CH74" s="255">
        <v>50511.3638466626</v>
      </c>
      <c r="CI74" s="255">
        <v>3039.5122820957308</v>
      </c>
      <c r="CJ74" s="292">
        <v>2</v>
      </c>
      <c r="CK74" s="255">
        <v>505621.85867398232</v>
      </c>
      <c r="CL74" s="119">
        <v>556133.22252064489</v>
      </c>
      <c r="CM74" s="295">
        <v>2026.3415213971541</v>
      </c>
      <c r="CN74" s="189">
        <v>4.6687974837656392E-3</v>
      </c>
      <c r="CO74" s="189">
        <v>4.6797133000382463E-3</v>
      </c>
      <c r="CP74" s="263">
        <v>138319.48260136371</v>
      </c>
      <c r="CQ74" s="263">
        <v>3039.5122820957308</v>
      </c>
      <c r="CR74" s="296">
        <v>1</v>
      </c>
      <c r="CS74" s="263">
        <v>385125.0614632275</v>
      </c>
      <c r="CT74" s="117">
        <v>523444.54406459117</v>
      </c>
      <c r="CU74" s="146">
        <v>2026.3415213971541</v>
      </c>
      <c r="CV74" s="256">
        <v>-1.6643727629138339E-2</v>
      </c>
      <c r="CW74" s="256">
        <v>-1.6505986031042252E-2</v>
      </c>
      <c r="CX74" s="255">
        <v>102807.3953801209</v>
      </c>
      <c r="CY74" s="255">
        <v>3039.5122820957308</v>
      </c>
      <c r="CZ74" s="292">
        <v>1</v>
      </c>
      <c r="DA74" s="255">
        <v>151005.73467633087</v>
      </c>
      <c r="DB74" s="119">
        <v>253813.13005645177</v>
      </c>
      <c r="DC74" s="295">
        <v>2026.3415213971541</v>
      </c>
      <c r="DD74" s="189">
        <v>-0.11243442456090524</v>
      </c>
      <c r="DE74" s="189">
        <v>-0.10634405293173577</v>
      </c>
      <c r="DF74" s="263">
        <v>45894.337124299993</v>
      </c>
      <c r="DG74" s="263">
        <v>3039.5122820957308</v>
      </c>
      <c r="DH74" s="296">
        <v>2</v>
      </c>
      <c r="DI74" s="263">
        <v>1286214.0627340765</v>
      </c>
      <c r="DJ74" s="117">
        <v>1332108.3998583765</v>
      </c>
      <c r="DK74" s="146">
        <v>2026.3415213971541</v>
      </c>
      <c r="DL74" s="256">
        <v>1.4576372358425823E-2</v>
      </c>
      <c r="DM74" s="256">
        <v>1.4683125735651226E-2</v>
      </c>
      <c r="DN74" s="255">
        <v>92351.973515340273</v>
      </c>
      <c r="DO74" s="255">
        <v>3039.5122820957308</v>
      </c>
      <c r="DP74" s="292">
        <v>2</v>
      </c>
      <c r="DQ74" s="255">
        <v>1286214.0627340765</v>
      </c>
      <c r="DR74" s="119">
        <v>1378566.0362494169</v>
      </c>
      <c r="DS74" s="295">
        <v>2026.3415213971541</v>
      </c>
      <c r="DT74" s="189">
        <v>-1.2509338532968595E-2</v>
      </c>
      <c r="DU74" s="189">
        <v>-1.2431421990905189E-2</v>
      </c>
      <c r="DV74" s="263">
        <v>43614.709724238535</v>
      </c>
      <c r="DW74" s="263">
        <v>3039.5122820957308</v>
      </c>
      <c r="DX74" s="296">
        <v>1</v>
      </c>
      <c r="DY74" s="263">
        <v>1286214.0627340765</v>
      </c>
      <c r="DZ74" s="117">
        <v>1329828.7724583151</v>
      </c>
      <c r="EA74" s="146">
        <v>2026.3415213971541</v>
      </c>
      <c r="EB74" s="256">
        <v>0.11430626179537576</v>
      </c>
      <c r="EC74" s="256">
        <v>0.12109542100865167</v>
      </c>
      <c r="ED74" s="255">
        <v>100625.95682538739</v>
      </c>
      <c r="EE74" s="255">
        <v>3039.5122820957308</v>
      </c>
      <c r="EF74" s="292">
        <v>2</v>
      </c>
      <c r="EG74" s="255">
        <v>612011.52500159026</v>
      </c>
      <c r="EH74" s="119">
        <v>712637.48182697769</v>
      </c>
      <c r="EI74" s="295">
        <v>2026.3415213971541</v>
      </c>
      <c r="EJ74" s="189">
        <v>2.8384957204627945E-2</v>
      </c>
      <c r="EK74" s="189">
        <v>2.8791648959162197E-2</v>
      </c>
      <c r="EL74" s="263">
        <v>56326.24661381849</v>
      </c>
      <c r="EM74" s="263">
        <v>3039.5122820957308</v>
      </c>
      <c r="EN74" s="296">
        <v>1</v>
      </c>
      <c r="EO74" s="263">
        <v>1286214.0627340765</v>
      </c>
      <c r="EP74" s="117">
        <v>1342540.309347895</v>
      </c>
      <c r="EQ74" s="146">
        <v>2026.3415213971541</v>
      </c>
      <c r="ER74" s="256">
        <v>8.8019362121666903E-2</v>
      </c>
      <c r="ES74" s="256">
        <v>9.2009265439765064E-2</v>
      </c>
      <c r="ET74" s="255">
        <v>53548.380707147604</v>
      </c>
      <c r="EU74" s="255">
        <v>3039.5122820957308</v>
      </c>
      <c r="EV74" s="292">
        <v>1</v>
      </c>
      <c r="EW74" s="255">
        <v>1286214.0627340765</v>
      </c>
      <c r="EX74" s="119">
        <v>1339762.4434412241</v>
      </c>
      <c r="EY74" s="295">
        <v>2026.3415213971541</v>
      </c>
      <c r="EZ74" s="189">
        <v>-4.8835491854127548E-2</v>
      </c>
      <c r="FA74" s="189">
        <v>-4.7662215864201496E-2</v>
      </c>
      <c r="FB74" s="263">
        <v>91145.876194254903</v>
      </c>
      <c r="FC74" s="263">
        <v>3039.5122820957308</v>
      </c>
      <c r="FD74" s="296">
        <v>1</v>
      </c>
      <c r="FE74" s="263">
        <v>1286214.0627340765</v>
      </c>
      <c r="FF74" s="117">
        <v>1377359.9389283315</v>
      </c>
      <c r="FG74" s="146">
        <v>2026.3415213971541</v>
      </c>
      <c r="FH74" s="256">
        <v>2.977901785518916E-2</v>
      </c>
      <c r="FI74" s="256">
        <v>3.0226847058769435E-2</v>
      </c>
      <c r="FJ74" s="255">
        <v>120271.34276961078</v>
      </c>
      <c r="FK74" s="255">
        <v>3039.5122820957308</v>
      </c>
      <c r="FL74" s="292">
        <v>2</v>
      </c>
      <c r="FM74" s="255">
        <v>1286214.0627340765</v>
      </c>
      <c r="FN74" s="119">
        <v>1406485.4055036872</v>
      </c>
      <c r="FO74" s="295">
        <v>2026.3415213971541</v>
      </c>
      <c r="FP74" s="189">
        <v>9.0499897024782811E-2</v>
      </c>
      <c r="FQ74" s="189">
        <v>9.4721394912467449E-2</v>
      </c>
      <c r="FR74" s="263">
        <v>116314.10856155353</v>
      </c>
      <c r="FS74" s="263">
        <v>3039.5122820957308</v>
      </c>
      <c r="FT74" s="296">
        <v>1</v>
      </c>
      <c r="FU74" s="263">
        <v>181593.00105577573</v>
      </c>
      <c r="FV74" s="117">
        <v>297907.10961732926</v>
      </c>
      <c r="FW74" s="146">
        <v>2026.3415213971541</v>
      </c>
      <c r="FX74" s="256">
        <v>4.6337895432435487E-2</v>
      </c>
      <c r="FY74" s="256">
        <v>4.7428272398535309E-2</v>
      </c>
      <c r="FZ74" s="255">
        <v>82811.618748702007</v>
      </c>
      <c r="GA74" s="255">
        <v>3039.5122820957308</v>
      </c>
      <c r="GB74" s="292">
        <v>1</v>
      </c>
      <c r="GC74" s="255">
        <v>147046.82046483114</v>
      </c>
      <c r="GD74" s="119">
        <v>229858.43921353313</v>
      </c>
      <c r="GE74" s="295">
        <v>2026.3415213971541</v>
      </c>
      <c r="GF74" s="189">
        <v>-7.1834383685784745E-3</v>
      </c>
      <c r="GG74" s="189">
        <v>-7.1576991441015814E-3</v>
      </c>
      <c r="GH74" s="263">
        <v>59404.19785016105</v>
      </c>
      <c r="GI74" s="263">
        <v>3039.5122820957308</v>
      </c>
      <c r="GJ74" s="296">
        <v>2</v>
      </c>
      <c r="GK74" s="263">
        <v>1286214.0627340765</v>
      </c>
      <c r="GL74" s="117">
        <v>1345618.2605842375</v>
      </c>
      <c r="GM74" s="146">
        <v>2026.3415213971541</v>
      </c>
      <c r="GN74" s="256">
        <v>0.14529449040161604</v>
      </c>
      <c r="GO74" s="256">
        <v>0.15638006295880769</v>
      </c>
      <c r="GP74" s="255">
        <v>69024.4701089437</v>
      </c>
      <c r="GQ74" s="255">
        <v>3039.5122820957308</v>
      </c>
      <c r="GR74" s="292">
        <v>2</v>
      </c>
      <c r="GS74" s="255">
        <v>470325.15259566979</v>
      </c>
      <c r="GT74" s="119">
        <v>539349.62270461349</v>
      </c>
      <c r="GU74" s="295">
        <v>2026.3415213971541</v>
      </c>
      <c r="GV74" s="189">
        <v>-2.0390596431058207E-2</v>
      </c>
      <c r="GW74" s="189">
        <v>-2.018411403421505E-2</v>
      </c>
      <c r="GX74" s="263">
        <v>81463.668968754268</v>
      </c>
      <c r="GY74" s="263">
        <v>3039.5122820957308</v>
      </c>
      <c r="GZ74" s="296">
        <v>1</v>
      </c>
      <c r="HA74" s="263">
        <v>447680.98168188584</v>
      </c>
      <c r="HB74" s="117">
        <v>529144.65065064013</v>
      </c>
      <c r="HC74" s="146">
        <v>2026.3415213971541</v>
      </c>
      <c r="HD74" s="256">
        <v>-4.2961531476949685E-2</v>
      </c>
      <c r="HE74" s="256">
        <v>-4.2051759787799625E-2</v>
      </c>
      <c r="HF74" s="255">
        <v>49231.765914273026</v>
      </c>
      <c r="HG74" s="255">
        <v>3039.5122820957308</v>
      </c>
      <c r="HH74" s="292">
        <v>2</v>
      </c>
      <c r="HI74" s="255">
        <v>381545.60432543803</v>
      </c>
      <c r="HJ74" s="119">
        <v>430777.37023971108</v>
      </c>
      <c r="HK74" s="295">
        <v>2026.3415213971541</v>
      </c>
      <c r="HL74" s="189">
        <v>2.3896667616983801E-2</v>
      </c>
      <c r="HM74" s="189">
        <v>2.4184480999456692E-2</v>
      </c>
      <c r="HN74" s="263">
        <v>61224.403776165636</v>
      </c>
      <c r="HO74" s="263">
        <v>3039.5122820957308</v>
      </c>
      <c r="HP74" s="296">
        <v>2</v>
      </c>
      <c r="HQ74" s="263">
        <v>401512.9213250968</v>
      </c>
      <c r="HR74" s="117">
        <v>462737.32510126242</v>
      </c>
      <c r="HS74" s="146">
        <v>2026.3415213971541</v>
      </c>
      <c r="HT74" s="256">
        <v>4.1033939182589706E-2</v>
      </c>
      <c r="HU74" s="256">
        <v>4.1887465754365971E-2</v>
      </c>
      <c r="HV74" s="255">
        <v>62428.149289386289</v>
      </c>
      <c r="HW74" s="255">
        <v>3039.5122820957308</v>
      </c>
      <c r="HX74" s="292">
        <v>2</v>
      </c>
      <c r="HY74" s="255">
        <v>1286214.0627340765</v>
      </c>
      <c r="HZ74" s="119">
        <v>1348642.2120234629</v>
      </c>
      <c r="IA74" s="295">
        <v>2026.3415213971541</v>
      </c>
      <c r="IB74" s="189">
        <v>0.12381901720628934</v>
      </c>
      <c r="IC74" s="189">
        <v>0.13181101414265917</v>
      </c>
      <c r="ID74" s="263">
        <v>64287.073698242362</v>
      </c>
      <c r="IE74" s="263">
        <v>3039.5122820957308</v>
      </c>
      <c r="IF74" s="296">
        <v>2</v>
      </c>
      <c r="IG74" s="263">
        <v>744195.65973126388</v>
      </c>
      <c r="IH74" s="117">
        <v>808482.73342950619</v>
      </c>
      <c r="II74" s="146">
        <v>2026.3415213971541</v>
      </c>
      <c r="IJ74" s="256">
        <v>-1.5026189092276872E-2</v>
      </c>
      <c r="IK74" s="256">
        <v>-1.4913859246600936E-2</v>
      </c>
      <c r="IL74" s="255">
        <v>49990.582349471479</v>
      </c>
      <c r="IM74" s="255">
        <v>3039.5122820957308</v>
      </c>
      <c r="IN74" s="292">
        <v>1</v>
      </c>
      <c r="IO74" s="255">
        <v>127773.70991124435</v>
      </c>
      <c r="IP74" s="119">
        <v>177764.29226071583</v>
      </c>
      <c r="IQ74" s="295">
        <v>2026.3415213971541</v>
      </c>
      <c r="IR74" s="189">
        <v>7.7809473284426542E-2</v>
      </c>
      <c r="IS74" s="189">
        <v>8.0916695542156969E-2</v>
      </c>
      <c r="IT74" s="263">
        <v>81703.005531458824</v>
      </c>
      <c r="IU74" s="263">
        <v>3039.5122820957308</v>
      </c>
      <c r="IV74" s="296">
        <v>2</v>
      </c>
      <c r="IW74" s="263">
        <v>1286214.0627340765</v>
      </c>
      <c r="IX74" s="117">
        <v>1367917.0682655354</v>
      </c>
      <c r="IY74" s="146">
        <v>2026.3415213971541</v>
      </c>
      <c r="IZ74" s="256">
        <v>1.7452786990738392E-2</v>
      </c>
      <c r="JA74" s="256">
        <v>1.7605976776181143E-2</v>
      </c>
      <c r="JB74" s="255">
        <v>171541.0908526787</v>
      </c>
      <c r="JC74" s="255">
        <v>3039.5122820957308</v>
      </c>
      <c r="JD74" s="292">
        <v>2</v>
      </c>
      <c r="JE74" s="255">
        <v>1286214.0627340765</v>
      </c>
      <c r="JF74" s="119">
        <v>1457755.1535867553</v>
      </c>
      <c r="JG74" s="295">
        <v>2026.3415213971541</v>
      </c>
      <c r="JH74" s="189">
        <v>2.0635577943820795E-2</v>
      </c>
      <c r="JI74" s="189">
        <v>2.084996360031699E-2</v>
      </c>
      <c r="JJ74" s="263">
        <v>51262.892505989388</v>
      </c>
      <c r="JK74" s="263">
        <v>3039.5122820957308</v>
      </c>
      <c r="JL74" s="296">
        <v>2</v>
      </c>
      <c r="JM74" s="263">
        <v>296048.35566593899</v>
      </c>
      <c r="JN74" s="117">
        <v>347311.2481719284</v>
      </c>
      <c r="JO74" s="146">
        <v>2026.3415213971541</v>
      </c>
      <c r="JP74" s="256">
        <v>2.9774278595292112E-2</v>
      </c>
      <c r="JQ74" s="256">
        <v>3.0221964557558101E-2</v>
      </c>
      <c r="JR74" s="255">
        <v>67496.973553302043</v>
      </c>
      <c r="JS74" s="255">
        <v>3039.5122820957308</v>
      </c>
      <c r="JT74" s="292">
        <v>1</v>
      </c>
      <c r="JU74" s="255">
        <v>138331.36496067676</v>
      </c>
      <c r="JV74" s="119">
        <v>205828.33851397882</v>
      </c>
      <c r="JW74" s="295">
        <v>2026.3415213971541</v>
      </c>
      <c r="JX74" s="189">
        <v>9.4159190793531647E-2</v>
      </c>
      <c r="JY74" s="189">
        <v>9.8734640435297338E-2</v>
      </c>
      <c r="JZ74" s="263">
        <v>78485.302769744914</v>
      </c>
      <c r="KA74" s="263">
        <v>3039.5122820957308</v>
      </c>
      <c r="KB74" s="296">
        <v>1</v>
      </c>
      <c r="KC74" s="263">
        <v>1286214.0627340765</v>
      </c>
      <c r="KD74" s="117">
        <v>1364699.3655038215</v>
      </c>
      <c r="KE74" s="146">
        <v>2026.3415213971541</v>
      </c>
      <c r="KF74" s="256">
        <v>6.9339431305108917E-2</v>
      </c>
      <c r="KG74" s="256">
        <v>7.1799949868159629E-2</v>
      </c>
      <c r="KH74" s="255">
        <v>58781.389046110286</v>
      </c>
      <c r="KI74" s="255">
        <v>3039.5122820957308</v>
      </c>
      <c r="KJ74" s="292">
        <v>1</v>
      </c>
      <c r="KK74" s="255">
        <v>407560.33884404408</v>
      </c>
      <c r="KL74" s="119">
        <v>466341.72789015435</v>
      </c>
      <c r="KM74" s="295">
        <v>2026.3415213971541</v>
      </c>
      <c r="KN74" s="189">
        <v>2.8216962231136133E-2</v>
      </c>
      <c r="KO74" s="189">
        <v>2.8618831649992904E-2</v>
      </c>
      <c r="KP74" s="263">
        <v>89912.942515745628</v>
      </c>
      <c r="KQ74" s="263">
        <v>3039.5122820957308</v>
      </c>
      <c r="KR74" s="296">
        <v>1</v>
      </c>
      <c r="KS74" s="263">
        <v>418332.82059698988</v>
      </c>
      <c r="KT74" s="117">
        <v>508245.76311273553</v>
      </c>
      <c r="KU74" s="146">
        <v>2026.3415213971541</v>
      </c>
      <c r="KV74" s="256">
        <v>6.8793104493549709E-2</v>
      </c>
      <c r="KW74" s="256">
        <v>7.1214556741459489E-2</v>
      </c>
      <c r="KX74" s="255">
        <v>123884.41748640726</v>
      </c>
      <c r="KY74" s="255">
        <v>3039.5122820957308</v>
      </c>
      <c r="KZ74" s="292">
        <v>1</v>
      </c>
      <c r="LA74" s="255">
        <v>1286214.0627340765</v>
      </c>
      <c r="LB74" s="119">
        <v>1410098.4802204838</v>
      </c>
      <c r="LC74" s="295">
        <v>2026.3415213971541</v>
      </c>
      <c r="LD74" s="189">
        <v>-8.5862295343717657E-2</v>
      </c>
      <c r="LE74" s="189">
        <v>-8.2279403081259361E-2</v>
      </c>
      <c r="LF74" s="263">
        <v>62056.190157295023</v>
      </c>
      <c r="LG74" s="263">
        <v>3039.5122820957308</v>
      </c>
      <c r="LH74" s="296">
        <v>2</v>
      </c>
      <c r="LI74" s="263">
        <v>1286214.0627340765</v>
      </c>
      <c r="LJ74" s="117">
        <v>1348270.2528913715</v>
      </c>
      <c r="LK74" s="146">
        <v>2026.3415213971541</v>
      </c>
      <c r="LL74" s="256">
        <v>-2.2846871739627562E-2</v>
      </c>
      <c r="LM74" s="256">
        <v>-2.2587858264516258E-2</v>
      </c>
      <c r="LN74" s="255">
        <v>74998.121561391832</v>
      </c>
      <c r="LO74" s="255">
        <v>3039.5122820957308</v>
      </c>
      <c r="LP74" s="292">
        <v>2</v>
      </c>
      <c r="LQ74" s="255">
        <v>1286214.0627340765</v>
      </c>
      <c r="LR74" s="119">
        <v>1361212.1842954683</v>
      </c>
      <c r="LS74" s="295">
        <v>2026.3415213971541</v>
      </c>
      <c r="LT74" s="189">
        <v>2.5323982372742873E-2</v>
      </c>
      <c r="LU74" s="189">
        <v>2.5647358366681638E-2</v>
      </c>
      <c r="LV74" s="263">
        <v>109574.09083951476</v>
      </c>
      <c r="LW74" s="263">
        <v>3039.5122820957308</v>
      </c>
      <c r="LX74" s="296">
        <v>1</v>
      </c>
      <c r="LY74" s="263">
        <v>398743.45003046986</v>
      </c>
      <c r="LZ74" s="117">
        <v>508317.5408699846</v>
      </c>
      <c r="MA74" s="146">
        <v>2026.3415213971541</v>
      </c>
      <c r="MB74" s="256">
        <v>-3.0536562878988673E-2</v>
      </c>
      <c r="MC74" s="256">
        <v>-3.0075031830355869E-2</v>
      </c>
      <c r="MD74" s="255">
        <v>51053.742990689898</v>
      </c>
      <c r="ME74" s="255">
        <v>3039.5122820957308</v>
      </c>
      <c r="MF74" s="292">
        <v>2</v>
      </c>
      <c r="MG74" s="255">
        <v>1286214.0627340765</v>
      </c>
      <c r="MH74" s="119">
        <v>1337267.8057247663</v>
      </c>
      <c r="MI74" s="295">
        <v>2026.3415213971541</v>
      </c>
      <c r="MJ74" s="189">
        <v>6.0276046372830842E-2</v>
      </c>
      <c r="MK74" s="189">
        <v>6.2129703133117387E-2</v>
      </c>
      <c r="ML74" s="263">
        <v>86778.301725926576</v>
      </c>
      <c r="MM74" s="263">
        <v>3039.5122820957308</v>
      </c>
      <c r="MN74" s="296">
        <v>1</v>
      </c>
      <c r="MO74" s="263">
        <v>1286214.0627340765</v>
      </c>
      <c r="MP74" s="117">
        <v>1372992.3644600031</v>
      </c>
      <c r="MQ74" s="146">
        <v>2026.3415213971541</v>
      </c>
      <c r="MR74" s="256">
        <v>6.89123225860689E-2</v>
      </c>
      <c r="MS74" s="256">
        <v>7.1342272510456883E-2</v>
      </c>
      <c r="MT74" s="255">
        <v>58427.07530670143</v>
      </c>
      <c r="MU74" s="255">
        <v>3039.5122820957308</v>
      </c>
      <c r="MV74" s="292">
        <v>2</v>
      </c>
      <c r="MW74" s="255">
        <v>944156.614850863</v>
      </c>
      <c r="MX74" s="119">
        <v>1002583.6901575645</v>
      </c>
      <c r="MY74" s="295">
        <v>2026.3415213971541</v>
      </c>
      <c r="MZ74" s="189">
        <v>2.2140954479491822E-2</v>
      </c>
      <c r="NA74" s="189">
        <v>2.2387884466523511E-2</v>
      </c>
      <c r="NB74" s="263">
        <v>74792.401141723996</v>
      </c>
      <c r="NC74" s="263">
        <v>3039.5122820957308</v>
      </c>
      <c r="ND74" s="296">
        <v>2</v>
      </c>
      <c r="NE74" s="263">
        <v>1286214.0627340765</v>
      </c>
      <c r="NF74" s="117">
        <v>1361006.4638758006</v>
      </c>
      <c r="NG74" s="146">
        <v>2026.3415213971541</v>
      </c>
      <c r="NH74" s="256">
        <v>1.4200949265504102E-2</v>
      </c>
      <c r="NI74" s="256">
        <v>1.4302261755292145E-2</v>
      </c>
      <c r="NJ74" s="255">
        <v>61385.086927128388</v>
      </c>
      <c r="NK74" s="255">
        <v>3039.5122820957308</v>
      </c>
      <c r="NL74" s="292">
        <v>1</v>
      </c>
      <c r="NM74" s="255">
        <v>138401.84721079149</v>
      </c>
      <c r="NN74" s="119">
        <v>199786.93413791986</v>
      </c>
      <c r="NO74" s="295">
        <v>2026.3415213971541</v>
      </c>
      <c r="NP74" s="189">
        <v>-1.8737845951605776E-2</v>
      </c>
      <c r="NQ74" s="189">
        <v>-1.8563383896583963E-2</v>
      </c>
      <c r="NR74" s="263">
        <v>65894.596891855414</v>
      </c>
      <c r="NS74" s="263">
        <v>3039.5122820957308</v>
      </c>
      <c r="NT74" s="296">
        <v>2</v>
      </c>
      <c r="NU74" s="263">
        <v>1286214.0627340765</v>
      </c>
      <c r="NV74" s="117">
        <v>1352108.6596259319</v>
      </c>
      <c r="NW74" s="146">
        <v>2026.3415213971541</v>
      </c>
      <c r="NX74" s="256">
        <v>-5.1620146109554845E-3</v>
      </c>
      <c r="NY74" s="256">
        <v>-5.14871430882613E-3</v>
      </c>
      <c r="NZ74" s="255">
        <v>67244.235652124131</v>
      </c>
      <c r="OA74" s="255">
        <v>3039.5122820957308</v>
      </c>
      <c r="OB74" s="292">
        <v>2</v>
      </c>
      <c r="OC74" s="255">
        <v>1286214.0627340765</v>
      </c>
      <c r="OD74" s="119">
        <v>1353458.2983862006</v>
      </c>
      <c r="OE74" s="295">
        <v>2026.3415213971541</v>
      </c>
      <c r="OF74" s="189">
        <v>8.0401469041452817E-2</v>
      </c>
      <c r="OG74" s="189">
        <v>8.3722061208012066E-2</v>
      </c>
      <c r="OH74" s="263">
        <v>80457.029641238434</v>
      </c>
      <c r="OI74" s="263">
        <v>3039.5122820957308</v>
      </c>
      <c r="OJ74" s="296">
        <v>2</v>
      </c>
      <c r="OK74" s="263">
        <v>1286214.0627340765</v>
      </c>
      <c r="OL74" s="117">
        <v>1366671.092375315</v>
      </c>
      <c r="OM74" s="146">
        <v>2026.3415213971541</v>
      </c>
      <c r="ON74" s="256">
        <v>-4.9253723591514649E-2</v>
      </c>
      <c r="OO74" s="256">
        <v>-4.8060430471441928E-2</v>
      </c>
      <c r="OP74" s="255">
        <v>64660.10502245964</v>
      </c>
      <c r="OQ74" s="255">
        <v>3039.5122820957308</v>
      </c>
      <c r="OR74" s="292">
        <v>1</v>
      </c>
      <c r="OS74" s="255">
        <v>438042.31691342767</v>
      </c>
      <c r="OT74" s="119">
        <v>502702.42193588731</v>
      </c>
      <c r="OU74" s="295">
        <v>2026.3415213971541</v>
      </c>
      <c r="OV74" s="189">
        <v>-7.6474924840034967E-3</v>
      </c>
      <c r="OW74" s="189">
        <v>-7.6183248138967929E-3</v>
      </c>
      <c r="OX74" s="263">
        <v>78014.541678686772</v>
      </c>
      <c r="OY74" s="263">
        <v>3039.5122820957308</v>
      </c>
      <c r="OZ74" s="296">
        <v>1</v>
      </c>
      <c r="PA74" s="263">
        <v>1286214.0627340765</v>
      </c>
      <c r="PB74" s="117">
        <v>1364228.6044127634</v>
      </c>
      <c r="PC74" s="146">
        <v>2026.3415213971541</v>
      </c>
      <c r="PD74" s="256">
        <v>-2.1233769404499638E-2</v>
      </c>
      <c r="PE74" s="256">
        <v>-2.1009920110602542E-2</v>
      </c>
      <c r="PF74" s="255">
        <v>93492.06836691557</v>
      </c>
      <c r="PG74" s="255">
        <v>3039.5122820957308</v>
      </c>
      <c r="PH74" s="292">
        <v>2</v>
      </c>
      <c r="PI74" s="255">
        <v>497716.8483248605</v>
      </c>
      <c r="PJ74" s="119">
        <v>591208.91669177613</v>
      </c>
      <c r="PK74" s="295">
        <v>2026.3415213971541</v>
      </c>
      <c r="PL74" s="189">
        <v>8.7387875898360404E-2</v>
      </c>
      <c r="PM74" s="189">
        <v>9.1319894320007755E-2</v>
      </c>
      <c r="PN74" s="263">
        <v>67840.899536159239</v>
      </c>
      <c r="PO74" s="263">
        <v>3039.5122820957308</v>
      </c>
      <c r="PP74" s="296">
        <v>2</v>
      </c>
      <c r="PQ74" s="263">
        <v>202114.71617958322</v>
      </c>
      <c r="PR74" s="117">
        <v>269955.61571574246</v>
      </c>
      <c r="PS74" s="146">
        <v>2026.3415213971541</v>
      </c>
      <c r="PT74" s="256">
        <v>2.631390250060027E-2</v>
      </c>
      <c r="PU74" s="256">
        <v>2.6663170034067374E-2</v>
      </c>
      <c r="PV74" s="255">
        <v>76138.228541403849</v>
      </c>
      <c r="PW74" s="255">
        <v>3039.5122820957308</v>
      </c>
      <c r="PX74" s="292">
        <v>2</v>
      </c>
      <c r="PY74" s="255">
        <v>442721.28039326193</v>
      </c>
      <c r="PZ74" s="119">
        <v>518859.50893466576</v>
      </c>
      <c r="QA74" s="295">
        <v>2026.3415213971541</v>
      </c>
      <c r="QB74" s="189">
        <v>3.7795942422105738E-2</v>
      </c>
      <c r="QC74" s="189">
        <v>3.8519293523684439E-2</v>
      </c>
      <c r="QD74" s="263">
        <v>62596.741784674494</v>
      </c>
      <c r="QE74" s="263">
        <v>3039.5122820957308</v>
      </c>
      <c r="QF74" s="296">
        <v>2</v>
      </c>
      <c r="QG74" s="263">
        <v>612011.52500159026</v>
      </c>
      <c r="QH74" s="117">
        <v>674608.26678626472</v>
      </c>
      <c r="QI74" s="146">
        <v>2026.3415213971541</v>
      </c>
      <c r="QJ74" s="256">
        <v>-2.3555890911625087E-2</v>
      </c>
      <c r="QK74" s="256">
        <v>-2.3280616593460146E-2</v>
      </c>
      <c r="QL74" s="255">
        <v>81423.126582376659</v>
      </c>
      <c r="QM74" s="255">
        <v>3039.5122820957308</v>
      </c>
      <c r="QN74" s="292">
        <v>1</v>
      </c>
      <c r="QO74" s="255">
        <v>1286214.0627340765</v>
      </c>
      <c r="QP74" s="119">
        <v>1367637.1893164532</v>
      </c>
      <c r="QQ74" s="295">
        <v>2026.3415213971541</v>
      </c>
      <c r="QR74" s="189">
        <v>3.5327439890885347E-2</v>
      </c>
      <c r="QS74" s="189">
        <v>3.5958867528089522E-2</v>
      </c>
      <c r="QT74" s="263">
        <v>78529.002678789446</v>
      </c>
      <c r="QU74" s="263">
        <v>3039.5122820957308</v>
      </c>
      <c r="QV74" s="296">
        <v>2</v>
      </c>
      <c r="QW74" s="263">
        <v>1286214.0627340765</v>
      </c>
      <c r="QX74" s="117">
        <v>1364743.065412866</v>
      </c>
      <c r="QY74" s="146">
        <v>2026.3415213971541</v>
      </c>
      <c r="QZ74" s="256">
        <v>4.3090988787497689E-2</v>
      </c>
      <c r="RA74" s="256">
        <v>4.4032885815378675E-2</v>
      </c>
      <c r="RB74" s="255">
        <v>57495.240875752061</v>
      </c>
      <c r="RC74" s="255">
        <v>3039.5122820957308</v>
      </c>
      <c r="RD74" s="292">
        <v>1</v>
      </c>
      <c r="RE74" s="255">
        <v>383283.20487776288</v>
      </c>
      <c r="RF74" s="119">
        <v>440778.44575351494</v>
      </c>
      <c r="RG74" s="295">
        <v>2026.3415213971541</v>
      </c>
      <c r="RH74" s="189">
        <v>1.443493178841895E-2</v>
      </c>
      <c r="RI74" s="189">
        <v>1.4539618525081011E-2</v>
      </c>
      <c r="RJ74" s="263">
        <v>88059.365638463423</v>
      </c>
      <c r="RK74" s="263">
        <v>3039.5122820957308</v>
      </c>
      <c r="RL74" s="296">
        <v>2</v>
      </c>
      <c r="RM74" s="263">
        <v>391340.62016624131</v>
      </c>
      <c r="RN74" s="117">
        <v>479399.98580470472</v>
      </c>
      <c r="RO74" s="146">
        <v>2026.3415213971541</v>
      </c>
      <c r="RP74" s="256">
        <v>-1.6224356136308418E-2</v>
      </c>
      <c r="RQ74" s="256">
        <v>-1.6093450181373314E-2</v>
      </c>
      <c r="RR74" s="255">
        <v>65650.378244060528</v>
      </c>
      <c r="RS74" s="255">
        <v>3039.5122820957308</v>
      </c>
      <c r="RT74" s="292">
        <v>2</v>
      </c>
      <c r="RU74" s="255">
        <v>1286214.0627340765</v>
      </c>
      <c r="RV74" s="119">
        <v>1351864.4409781371</v>
      </c>
      <c r="RW74" s="295">
        <v>2026.3415213971541</v>
      </c>
      <c r="RX74" s="189">
        <v>-0.11437383412560932</v>
      </c>
      <c r="RY74" s="189">
        <v>-0.10807553825071925</v>
      </c>
      <c r="RZ74" s="263">
        <v>72777.382131442617</v>
      </c>
      <c r="SA74" s="263">
        <v>3039.5122820957308</v>
      </c>
      <c r="SB74" s="296">
        <v>1</v>
      </c>
      <c r="SC74" s="263">
        <v>1286214.0627340765</v>
      </c>
      <c r="SD74" s="117">
        <v>1358991.4448655192</v>
      </c>
      <c r="SE74" s="146">
        <v>2026.3415213971541</v>
      </c>
      <c r="SF74" s="256">
        <v>3.4208127552240244E-2</v>
      </c>
      <c r="SG74" s="256">
        <v>3.4799954699047397E-2</v>
      </c>
      <c r="SH74" s="255">
        <v>86305.713205284672</v>
      </c>
      <c r="SI74" s="255">
        <v>3039.5122820957308</v>
      </c>
      <c r="SJ74" s="292">
        <v>1</v>
      </c>
      <c r="SK74" s="255">
        <v>198092.83813956301</v>
      </c>
      <c r="SL74" s="119">
        <v>284398.55134484766</v>
      </c>
      <c r="SM74" s="295">
        <v>2026.3415213971541</v>
      </c>
      <c r="SN74" s="189">
        <v>-5.5533089101410402E-2</v>
      </c>
      <c r="SO74" s="189">
        <v>-5.4019278499468859E-2</v>
      </c>
      <c r="SP74" s="263">
        <v>46202.816518963511</v>
      </c>
      <c r="SQ74" s="263">
        <v>3039.5122820957308</v>
      </c>
      <c r="SR74" s="296">
        <v>2</v>
      </c>
      <c r="SS74" s="263">
        <v>442721.28039326193</v>
      </c>
      <c r="ST74" s="117">
        <v>488924.09691222542</v>
      </c>
      <c r="SU74" s="146">
        <v>2026.3415213971541</v>
      </c>
      <c r="SV74" s="256">
        <v>-1.405301844301628E-2</v>
      </c>
      <c r="SW74" s="256">
        <v>-1.3954735707683574E-2</v>
      </c>
      <c r="SX74" s="255">
        <v>47751.304653415929</v>
      </c>
      <c r="SY74" s="255">
        <v>3039.5122820957308</v>
      </c>
      <c r="SZ74" s="292">
        <v>2</v>
      </c>
      <c r="TA74" s="255">
        <v>1286214.0627340765</v>
      </c>
      <c r="TB74" s="119">
        <v>1333965.3673874924</v>
      </c>
      <c r="TC74" s="295">
        <v>2026.3415213971541</v>
      </c>
      <c r="TD74" s="189">
        <v>-5.0597145968697119E-2</v>
      </c>
      <c r="TE74" s="189">
        <v>-4.9338428752918162E-2</v>
      </c>
      <c r="TF74" s="263">
        <v>73246.443565201465</v>
      </c>
      <c r="TG74" s="263">
        <v>3039.5122820957308</v>
      </c>
      <c r="TH74" s="296">
        <v>1</v>
      </c>
      <c r="TI74" s="263">
        <v>1286214.0627340765</v>
      </c>
      <c r="TJ74" s="117">
        <v>1359460.506299278</v>
      </c>
      <c r="TK74" s="146">
        <v>2026.3415213971541</v>
      </c>
      <c r="TL74" s="256">
        <v>-3.5551619594717315E-3</v>
      </c>
      <c r="TM74" s="256">
        <v>-3.5488498535944935E-3</v>
      </c>
      <c r="TN74" s="255">
        <v>111471.88331237189</v>
      </c>
      <c r="TO74" s="255">
        <v>3039.5122820957308</v>
      </c>
      <c r="TP74" s="292">
        <v>2</v>
      </c>
      <c r="TQ74" s="255">
        <v>1286214.0627340765</v>
      </c>
      <c r="TR74" s="119">
        <v>1397685.9460464483</v>
      </c>
      <c r="TS74" s="295">
        <v>2026.3415213971541</v>
      </c>
      <c r="TT74" s="189">
        <v>5.062038690396576E-2</v>
      </c>
      <c r="TU74" s="189">
        <v>5.1923493545138921E-2</v>
      </c>
      <c r="TV74" s="263">
        <v>123193.24945300285</v>
      </c>
      <c r="TW74" s="263">
        <v>3039.5122820957308</v>
      </c>
      <c r="TX74" s="296">
        <v>2</v>
      </c>
      <c r="TY74" s="263">
        <v>1286214.0627340765</v>
      </c>
      <c r="TZ74" s="117">
        <v>1409407.3121870793</v>
      </c>
      <c r="UA74" s="146">
        <v>2026.3415213971541</v>
      </c>
      <c r="UB74" s="256">
        <v>-3.1252201461729828E-2</v>
      </c>
      <c r="UC74" s="256">
        <v>-3.0768899251180204E-2</v>
      </c>
      <c r="UD74" s="255">
        <v>56597.601193787625</v>
      </c>
      <c r="UE74" s="255">
        <v>3039.5122820957308</v>
      </c>
      <c r="UF74" s="292">
        <v>2</v>
      </c>
      <c r="UG74" s="255">
        <v>599412.13947749604</v>
      </c>
      <c r="UH74" s="119">
        <v>656009.74067128368</v>
      </c>
      <c r="UI74" s="295">
        <v>2026.3415213971541</v>
      </c>
      <c r="UJ74" s="189">
        <v>1.6069403826922107E-3</v>
      </c>
      <c r="UK74" s="189">
        <v>1.6082322032557883E-3</v>
      </c>
      <c r="UL74" s="263">
        <v>60992.332564183205</v>
      </c>
      <c r="UM74" s="263">
        <v>3039.5122820957308</v>
      </c>
      <c r="UN74" s="296">
        <v>2</v>
      </c>
      <c r="UO74" s="263">
        <v>401512.9213250968</v>
      </c>
      <c r="UP74" s="117">
        <v>462505.25388928002</v>
      </c>
      <c r="UQ74" s="146">
        <v>2026.3415213971541</v>
      </c>
      <c r="UR74" s="256">
        <v>9.4461733267630577E-2</v>
      </c>
      <c r="US74" s="256">
        <v>9.9067104621525681E-2</v>
      </c>
      <c r="UT74" s="255">
        <v>82135.536247900949</v>
      </c>
      <c r="UU74" s="255">
        <v>3039.5122820957308</v>
      </c>
      <c r="UV74" s="292">
        <v>1</v>
      </c>
      <c r="UW74" s="255">
        <v>1286214.0627340765</v>
      </c>
      <c r="UX74" s="119">
        <v>1368349.5989819774</v>
      </c>
      <c r="UY74" s="295">
        <v>2026.3415213971541</v>
      </c>
      <c r="UZ74" s="189">
        <v>-1.1576145715285629E-2</v>
      </c>
      <c r="VA74" s="189">
        <v>-1.1509399941672549E-2</v>
      </c>
      <c r="VB74" s="263">
        <v>71554.596983784548</v>
      </c>
      <c r="VC74" s="263">
        <v>3039.5122820957308</v>
      </c>
      <c r="VD74" s="296">
        <v>1</v>
      </c>
      <c r="VE74" s="263">
        <v>398743.45003046986</v>
      </c>
      <c r="VF74" s="117">
        <v>470298.04701425438</v>
      </c>
      <c r="VG74" s="146">
        <v>2026.3415213971541</v>
      </c>
      <c r="VH74" s="256">
        <v>2.5954399926053542E-2</v>
      </c>
      <c r="VI74" s="256">
        <v>2.6294148317350885E-2</v>
      </c>
      <c r="VJ74" s="255">
        <v>86774.665833949315</v>
      </c>
      <c r="VK74" s="255">
        <v>3039.5122820957308</v>
      </c>
      <c r="VL74" s="292">
        <v>1</v>
      </c>
      <c r="VM74" s="255">
        <v>1286214.0627340765</v>
      </c>
      <c r="VN74" s="119">
        <v>1372988.7285680259</v>
      </c>
      <c r="VO74" s="295">
        <v>2026.3415213971541</v>
      </c>
      <c r="VP74" s="189">
        <v>6.1159689745470085E-2</v>
      </c>
      <c r="VQ74" s="189">
        <v>6.3068661797377912E-2</v>
      </c>
      <c r="VR74" s="263">
        <v>64858.19192080944</v>
      </c>
      <c r="VS74" s="263">
        <v>3039.5122820957308</v>
      </c>
      <c r="VT74" s="296">
        <v>1</v>
      </c>
      <c r="VU74" s="263">
        <v>376720.65441154165</v>
      </c>
      <c r="VV74" s="117">
        <v>441578.8463323511</v>
      </c>
      <c r="VW74" s="146">
        <v>2026.3415213971541</v>
      </c>
      <c r="VX74" s="256">
        <v>-1.7177876054094996E-3</v>
      </c>
      <c r="VY74" s="256">
        <v>-1.7163130527244608E-3</v>
      </c>
      <c r="VZ74" s="255">
        <v>84812.324845759387</v>
      </c>
      <c r="WA74" s="255">
        <v>3039.5122820957308</v>
      </c>
      <c r="WB74" s="292">
        <v>2</v>
      </c>
      <c r="WC74" s="255">
        <v>552856.81355300976</v>
      </c>
      <c r="WD74" s="119">
        <v>637669.1383987692</v>
      </c>
      <c r="WE74" s="295">
        <v>2026.3415213971541</v>
      </c>
      <c r="WF74" s="189">
        <v>-7.6117553535848412E-2</v>
      </c>
      <c r="WG74" s="189">
        <v>-7.3292737559271792E-2</v>
      </c>
      <c r="WH74" s="263">
        <v>46818.235423270839</v>
      </c>
      <c r="WI74" s="263">
        <v>3039.5122820957308</v>
      </c>
      <c r="WJ74" s="296">
        <v>2</v>
      </c>
      <c r="WK74" s="263">
        <v>1286214.0627340765</v>
      </c>
      <c r="WL74" s="117">
        <v>1333032.2981573474</v>
      </c>
      <c r="WM74" s="146">
        <v>2026.3415213971541</v>
      </c>
      <c r="WN74" s="256">
        <v>-1.6659567158863808E-2</v>
      </c>
      <c r="WO74" s="256">
        <v>-1.6521563990337218E-2</v>
      </c>
      <c r="WP74" s="255">
        <v>46635.868587657147</v>
      </c>
      <c r="WQ74" s="255">
        <v>3039.5122820957308</v>
      </c>
      <c r="WR74" s="292">
        <v>1</v>
      </c>
      <c r="WS74" s="255">
        <v>376720.65441154165</v>
      </c>
      <c r="WT74" s="119">
        <v>423356.52299919882</v>
      </c>
      <c r="WU74" s="295">
        <v>2026.3415213971541</v>
      </c>
      <c r="WV74" s="189">
        <v>8.8465589242279888E-2</v>
      </c>
      <c r="WW74" s="189">
        <v>9.2496658325839531E-2</v>
      </c>
      <c r="WX74" s="263">
        <v>79340.771796861402</v>
      </c>
      <c r="WY74" s="263">
        <v>3039.5122820957308</v>
      </c>
      <c r="WZ74" s="296">
        <v>1</v>
      </c>
      <c r="XA74" s="263">
        <v>162788.54896448896</v>
      </c>
      <c r="XB74" s="117">
        <v>242129.32076135036</v>
      </c>
      <c r="XC74" s="146">
        <v>2026.3415213971541</v>
      </c>
      <c r="XD74" s="256">
        <v>9.1773406869746818E-2</v>
      </c>
      <c r="XE74" s="256">
        <v>9.6116421487878911E-2</v>
      </c>
      <c r="XF74" s="255">
        <v>102512.11962771982</v>
      </c>
      <c r="XG74" s="255">
        <v>3039.5122820957308</v>
      </c>
      <c r="XH74" s="292">
        <v>2</v>
      </c>
      <c r="XI74" s="255">
        <v>1286214.0627340765</v>
      </c>
      <c r="XJ74" s="119">
        <v>1388726.1823617963</v>
      </c>
      <c r="XK74" s="295">
        <v>2026.3415213971541</v>
      </c>
      <c r="XL74" s="189">
        <v>5.5967695758726066E-2</v>
      </c>
      <c r="XM74" s="189">
        <v>5.7563519397694662E-2</v>
      </c>
      <c r="XN74" s="263">
        <v>94006.623639856029</v>
      </c>
      <c r="XO74" s="263">
        <v>3039.5122820957308</v>
      </c>
      <c r="XP74" s="296">
        <v>1</v>
      </c>
      <c r="XQ74" s="263">
        <v>401512.9213250968</v>
      </c>
      <c r="XR74" s="117">
        <v>495519.54496495286</v>
      </c>
      <c r="XS74" s="146">
        <v>2026.3415213971541</v>
      </c>
      <c r="XT74" s="256">
        <v>-4.5064187497747703E-2</v>
      </c>
      <c r="XU74" s="256">
        <v>-4.4063879283782748E-2</v>
      </c>
      <c r="XV74" s="255">
        <v>81813.220192488036</v>
      </c>
      <c r="XW74" s="255">
        <v>3039.5122820957308</v>
      </c>
      <c r="XX74" s="292">
        <v>3</v>
      </c>
      <c r="XY74" s="255">
        <v>366202.12090058083</v>
      </c>
      <c r="XZ74" s="119">
        <v>448015.34109306888</v>
      </c>
      <c r="YA74" s="295">
        <v>2026.3415213971541</v>
      </c>
      <c r="YB74" s="189">
        <v>-0.11381172800109655</v>
      </c>
      <c r="YC74" s="189">
        <v>-0.10757404111406577</v>
      </c>
      <c r="YD74" s="263">
        <v>49476.724372134711</v>
      </c>
      <c r="YE74" s="263">
        <v>3039.5122820957308</v>
      </c>
      <c r="YF74" s="296">
        <v>2</v>
      </c>
      <c r="YG74" s="263">
        <v>438042.31691342767</v>
      </c>
      <c r="YH74" s="117">
        <v>487519.04128556239</v>
      </c>
      <c r="YI74" s="146">
        <v>2026.3415213971541</v>
      </c>
      <c r="YJ74" s="256">
        <v>-3.2719750692987083E-2</v>
      </c>
      <c r="YK74" s="256">
        <v>-3.2190250401503695E-2</v>
      </c>
      <c r="YL74" s="255">
        <v>51469.088344207317</v>
      </c>
      <c r="YM74" s="255">
        <v>3039.5122820957308</v>
      </c>
      <c r="YN74" s="292">
        <v>1</v>
      </c>
      <c r="YO74" s="255">
        <v>1286214.0627340765</v>
      </c>
      <c r="YP74" s="119">
        <v>1337683.1510782838</v>
      </c>
      <c r="YQ74" s="295">
        <v>2026.3415213971541</v>
      </c>
      <c r="YR74" s="189">
        <v>4.3224133991812123E-2</v>
      </c>
      <c r="YS74" s="189">
        <v>4.417190304180485E-2</v>
      </c>
      <c r="YT74" s="263">
        <v>71947.977915009134</v>
      </c>
      <c r="YU74" s="263">
        <v>3039.5122820957308</v>
      </c>
      <c r="YV74" s="296">
        <v>2</v>
      </c>
      <c r="YW74" s="263">
        <v>1286214.0627340765</v>
      </c>
      <c r="YX74" s="117">
        <v>1358162.0406490858</v>
      </c>
      <c r="YY74" s="146">
        <v>2026.3415213971541</v>
      </c>
      <c r="YZ74" s="256">
        <v>-2.5063750116023794E-2</v>
      </c>
      <c r="ZA74" s="256">
        <v>-2.4752262109893008E-2</v>
      </c>
      <c r="ZB74" s="255">
        <v>57732.154366438837</v>
      </c>
      <c r="ZC74" s="255">
        <v>3039.5122820957308</v>
      </c>
      <c r="ZD74" s="292">
        <v>2</v>
      </c>
      <c r="ZE74" s="255">
        <v>1286214.0627340765</v>
      </c>
      <c r="ZF74" s="119">
        <v>1343946.2171005153</v>
      </c>
      <c r="ZG74" s="295">
        <v>2026.3415213971541</v>
      </c>
      <c r="ZH74" s="189">
        <v>9.5486836365580752E-2</v>
      </c>
      <c r="ZI74" s="189">
        <v>0.10019433938253952</v>
      </c>
      <c r="ZJ74" s="263">
        <v>94833.919297224318</v>
      </c>
      <c r="ZK74" s="263">
        <v>3039.5122820957308</v>
      </c>
      <c r="ZL74" s="296">
        <v>1</v>
      </c>
      <c r="ZM74" s="263">
        <v>522883.23927232478</v>
      </c>
      <c r="ZN74" s="117">
        <v>617717.15856954909</v>
      </c>
      <c r="ZO74" s="146">
        <v>2026.3415213971541</v>
      </c>
      <c r="ZP74" s="256">
        <v>-2.0295818203199905E-2</v>
      </c>
      <c r="ZQ74" s="256">
        <v>-2.0091244419976562E-2</v>
      </c>
      <c r="ZR74" s="255">
        <v>61005.490872200506</v>
      </c>
      <c r="ZS74" s="255">
        <v>3039.5122820957308</v>
      </c>
      <c r="ZT74" s="292">
        <v>1</v>
      </c>
      <c r="ZU74" s="255">
        <v>1286214.0627340765</v>
      </c>
      <c r="ZV74" s="119">
        <v>1347219.5536062771</v>
      </c>
      <c r="ZW74" s="295">
        <v>2026.3415213971541</v>
      </c>
      <c r="ZX74" s="189">
        <v>-8.0657997265472223E-2</v>
      </c>
      <c r="ZY74" s="189">
        <v>-7.7490861852410831E-2</v>
      </c>
      <c r="ZZ74" s="263">
        <v>67099.812990410675</v>
      </c>
      <c r="AAA74" s="263">
        <v>3039.5122820957308</v>
      </c>
      <c r="AAB74" s="296">
        <v>1</v>
      </c>
      <c r="AAC74" s="263">
        <v>458510.98541572597</v>
      </c>
      <c r="AAD74" s="117">
        <v>525610.79840613669</v>
      </c>
      <c r="AAE74" s="146">
        <v>2026.3415213971541</v>
      </c>
      <c r="AAF74" s="256">
        <v>-2.2355678711297303E-2</v>
      </c>
      <c r="AAG74" s="256">
        <v>-2.2107642304979858E-2</v>
      </c>
      <c r="AAH74" s="255">
        <v>102681.48856596291</v>
      </c>
      <c r="AAI74" s="255">
        <v>3039.5122820957308</v>
      </c>
      <c r="AAJ74" s="292">
        <v>2</v>
      </c>
      <c r="AAK74" s="255">
        <v>1286214.0627340765</v>
      </c>
      <c r="AAL74" s="119">
        <v>1388895.5513000395</v>
      </c>
      <c r="AAM74" s="295">
        <v>2026.3415213971541</v>
      </c>
      <c r="AAN74" s="189">
        <v>5.9432613645479672E-2</v>
      </c>
      <c r="AAO74" s="189">
        <v>6.1234245862871184E-2</v>
      </c>
      <c r="AAP74" s="263">
        <v>60451.280994272296</v>
      </c>
      <c r="AAQ74" s="263">
        <v>3039.5122820957308</v>
      </c>
      <c r="AAR74" s="296">
        <v>1</v>
      </c>
      <c r="AAS74" s="263">
        <v>369116.21736559249</v>
      </c>
      <c r="AAT74" s="117">
        <v>429567.49835986481</v>
      </c>
      <c r="AAU74" s="146">
        <v>2026.3415213971541</v>
      </c>
      <c r="AAV74" s="256">
        <v>5.8775821968611065E-2</v>
      </c>
      <c r="AAW74" s="256">
        <v>6.0537464888000825E-2</v>
      </c>
      <c r="AAX74" s="255">
        <v>61570.520445963339</v>
      </c>
      <c r="AAY74" s="255">
        <v>3039.5122820957308</v>
      </c>
      <c r="AAZ74" s="292">
        <v>2</v>
      </c>
      <c r="ABA74" s="255">
        <v>1286214.0627340765</v>
      </c>
      <c r="ABB74" s="119">
        <v>1347784.5831800399</v>
      </c>
      <c r="ABC74" s="295">
        <v>2026.3415213971541</v>
      </c>
      <c r="ABD74" s="189">
        <v>1.6149394907950851E-2</v>
      </c>
      <c r="ABE74" s="189">
        <v>1.6280501197488029E-2</v>
      </c>
      <c r="ABF74" s="263">
        <v>72418.923639917164</v>
      </c>
      <c r="ABG74" s="263">
        <v>3039.5122820957308</v>
      </c>
      <c r="ABH74" s="296">
        <v>1</v>
      </c>
      <c r="ABI74" s="263">
        <v>370206.40944857168</v>
      </c>
      <c r="ABJ74" s="117">
        <v>442625.33308848884</v>
      </c>
      <c r="ABK74" s="146">
        <v>2026.3415213971541</v>
      </c>
      <c r="ABL74" s="256">
        <v>6.4448833236910086E-2</v>
      </c>
      <c r="ABM74" s="256">
        <v>6.6571003862590405E-2</v>
      </c>
      <c r="ABN74" s="255">
        <v>65948.586190360249</v>
      </c>
      <c r="ABO74" s="255">
        <v>3039.5122820957308</v>
      </c>
      <c r="ABP74" s="292">
        <v>1</v>
      </c>
      <c r="ABQ74" s="255">
        <v>1286214.0627340765</v>
      </c>
      <c r="ABR74" s="119">
        <v>1352162.6489244369</v>
      </c>
      <c r="ABS74" s="295">
        <v>2026.3415213971541</v>
      </c>
      <c r="ABT74" s="189">
        <v>-3.3929295872745201E-2</v>
      </c>
      <c r="ABU74" s="189">
        <v>-3.3360152351790573E-2</v>
      </c>
      <c r="ABV74" s="263">
        <v>122916.29695201563</v>
      </c>
      <c r="ABW74" s="263">
        <v>3039.5122820957308</v>
      </c>
      <c r="ABX74" s="296">
        <v>1</v>
      </c>
      <c r="ABY74" s="263">
        <v>144745.55847230856</v>
      </c>
      <c r="ABZ74" s="117">
        <v>267661.85542432417</v>
      </c>
      <c r="ACA74" s="146">
        <v>2026.3415213971541</v>
      </c>
      <c r="ACB74" s="256">
        <v>4.0162141220935026E-2</v>
      </c>
      <c r="ACC74" s="256">
        <v>4.0979546204158446E-2</v>
      </c>
      <c r="ACD74" s="255">
        <v>60087.098696301422</v>
      </c>
      <c r="ACE74" s="255">
        <v>3039.5122820957308</v>
      </c>
      <c r="ACF74" s="292">
        <v>2</v>
      </c>
      <c r="ACG74" s="255">
        <v>1286214.0627340765</v>
      </c>
      <c r="ACH74" s="119">
        <v>1346301.161430378</v>
      </c>
      <c r="ACI74" s="295">
        <v>2026.3415213971541</v>
      </c>
      <c r="ACJ74" s="189">
        <v>1.1004356176732472E-2</v>
      </c>
      <c r="ACK74" s="189">
        <v>1.1065126813506909E-2</v>
      </c>
      <c r="ACL74" s="263">
        <v>119661.1770815179</v>
      </c>
      <c r="ACM74" s="263">
        <v>3039.5122820957308</v>
      </c>
      <c r="ACN74" s="296">
        <v>1</v>
      </c>
      <c r="ACO74" s="263">
        <v>367117.46719565929</v>
      </c>
      <c r="ACP74" s="117">
        <v>486778.64427717717</v>
      </c>
      <c r="ACQ74" s="146">
        <v>2026.3415213971541</v>
      </c>
      <c r="ACR74" s="256">
        <v>6.0022941264753084E-2</v>
      </c>
      <c r="ACS74" s="256">
        <v>6.1860906698123719E-2</v>
      </c>
      <c r="ACT74" s="255">
        <v>85399.977359677097</v>
      </c>
      <c r="ACU74" s="255">
        <v>3039.5122820957308</v>
      </c>
      <c r="ACV74" s="292">
        <v>1</v>
      </c>
      <c r="ACW74" s="255">
        <v>370206.40944857168</v>
      </c>
      <c r="ACX74" s="119">
        <v>455606.38680824876</v>
      </c>
      <c r="ACY74" s="295">
        <v>2026.3415213971541</v>
      </c>
      <c r="ACZ74" s="189">
        <v>-4.4947173576324162E-2</v>
      </c>
      <c r="ADA74" s="189">
        <v>-4.3952014904950154E-2</v>
      </c>
      <c r="ADB74" s="263">
        <v>57646.999320197152</v>
      </c>
      <c r="ADC74" s="263">
        <v>3039.5122820957308</v>
      </c>
      <c r="ADD74" s="296">
        <v>3</v>
      </c>
      <c r="ADE74" s="263">
        <v>366202.12090058083</v>
      </c>
      <c r="ADF74" s="117">
        <v>423849.12022077799</v>
      </c>
      <c r="ADG74" s="146">
        <v>2026.3415213971541</v>
      </c>
      <c r="ADH74" s="256">
        <v>-4.2973287842018301E-2</v>
      </c>
      <c r="ADI74" s="256">
        <v>-4.2063021710828652E-2</v>
      </c>
      <c r="ADJ74" s="255">
        <v>50632.133108065551</v>
      </c>
      <c r="ADK74" s="255">
        <v>3039.5122820957308</v>
      </c>
      <c r="ADL74" s="292">
        <v>1</v>
      </c>
      <c r="ADM74" s="255">
        <v>385125.0614632275</v>
      </c>
      <c r="ADN74" s="119">
        <v>435757.19457129308</v>
      </c>
      <c r="ADO74" s="295">
        <v>2026.3415213971541</v>
      </c>
      <c r="ADP74" s="189">
        <v>-2.3419857961199907E-2</v>
      </c>
      <c r="ADQ74" s="189">
        <v>-2.3147741536509781E-2</v>
      </c>
      <c r="ADR74" s="263">
        <v>50469.449867634241</v>
      </c>
      <c r="ADS74" s="263">
        <v>3039.5122820957308</v>
      </c>
      <c r="ADT74" s="296">
        <v>3</v>
      </c>
      <c r="ADU74" s="263">
        <v>366202.12090058083</v>
      </c>
      <c r="ADV74" s="117">
        <v>416671.57076821505</v>
      </c>
    </row>
    <row r="75" spans="1:802" x14ac:dyDescent="0.35">
      <c r="A75" s="15">
        <v>47514</v>
      </c>
      <c r="B75" s="16">
        <v>2127.7786683840009</v>
      </c>
      <c r="C75" s="146">
        <v>851.11146735360035</v>
      </c>
      <c r="D75" s="256">
        <v>4.0626762532618987E-3</v>
      </c>
      <c r="E75" s="256">
        <v>4.0709401097660525E-3</v>
      </c>
      <c r="F75" s="255">
        <v>52396.112388036687</v>
      </c>
      <c r="G75" s="255">
        <v>1276.6672010304005</v>
      </c>
      <c r="H75" s="292">
        <v>2</v>
      </c>
      <c r="I75" s="255">
        <v>1364663.5736991514</v>
      </c>
      <c r="J75" s="119">
        <v>1417059.6860871881</v>
      </c>
      <c r="K75" s="295">
        <v>851.11146735360035</v>
      </c>
      <c r="L75" s="189">
        <v>5.3066608413507084E-2</v>
      </c>
      <c r="M75" s="189">
        <v>5.4499881344307832E-2</v>
      </c>
      <c r="N75" s="263">
        <v>93868.443569499635</v>
      </c>
      <c r="O75" s="263">
        <v>1276.6672010304005</v>
      </c>
      <c r="P75" s="296">
        <v>1</v>
      </c>
      <c r="Q75" s="263">
        <v>411578.74241147947</v>
      </c>
      <c r="R75" s="117">
        <v>505447.18598097912</v>
      </c>
      <c r="S75" s="146">
        <v>851.11146735360035</v>
      </c>
      <c r="T75" s="256">
        <v>6.8876321672355814E-2</v>
      </c>
      <c r="U75" s="256">
        <v>7.1303703904003646E-2</v>
      </c>
      <c r="V75" s="255">
        <v>83179.895605409605</v>
      </c>
      <c r="W75" s="255">
        <v>1276.6672010304005</v>
      </c>
      <c r="X75" s="292">
        <v>2</v>
      </c>
      <c r="Y75" s="255">
        <v>1364663.5736991514</v>
      </c>
      <c r="Z75" s="119">
        <v>1447843.4693045609</v>
      </c>
      <c r="AA75" s="295">
        <v>851.11146735360035</v>
      </c>
      <c r="AB75" s="189">
        <v>-5.8156847128458068E-2</v>
      </c>
      <c r="AC75" s="189">
        <v>-5.6498049740956957E-2</v>
      </c>
      <c r="AD75" s="263">
        <v>99149.40018023974</v>
      </c>
      <c r="AE75" s="263">
        <v>1276.6672010304005</v>
      </c>
      <c r="AF75" s="296">
        <v>2</v>
      </c>
      <c r="AG75" s="263">
        <v>1364663.5736991514</v>
      </c>
      <c r="AH75" s="117">
        <v>1463812.9738793911</v>
      </c>
      <c r="AI75" s="146">
        <v>851.11146735360035</v>
      </c>
      <c r="AJ75" s="256">
        <v>1.9858603809408914E-2</v>
      </c>
      <c r="AK75" s="256">
        <v>2.0057097641542398E-2</v>
      </c>
      <c r="AL75" s="255">
        <v>49018.500573661076</v>
      </c>
      <c r="AM75" s="255">
        <v>1276.6672010304005</v>
      </c>
      <c r="AN75" s="292">
        <v>1</v>
      </c>
      <c r="AO75" s="255">
        <v>421175.2529387016</v>
      </c>
      <c r="AP75" s="119">
        <v>470193.75351236266</v>
      </c>
      <c r="AQ75" s="295">
        <v>851.11146735360035</v>
      </c>
      <c r="AR75" s="189">
        <v>-7.004608896812653E-2</v>
      </c>
      <c r="AS75" s="189">
        <v>-6.7649152172821747E-2</v>
      </c>
      <c r="AT75" s="263">
        <v>68147.413639485429</v>
      </c>
      <c r="AU75" s="263">
        <v>1276.6672010304005</v>
      </c>
      <c r="AV75" s="296">
        <v>1</v>
      </c>
      <c r="AW75" s="263">
        <v>1364663.5736991514</v>
      </c>
      <c r="AX75" s="117">
        <v>1432810.9873386368</v>
      </c>
      <c r="AY75" s="146">
        <v>851.11146735360035</v>
      </c>
      <c r="AZ75" s="256">
        <v>8.2552164070386791E-2</v>
      </c>
      <c r="BA75" s="256">
        <v>8.6055325027873719E-2</v>
      </c>
      <c r="BB75" s="255">
        <v>93055.809902673238</v>
      </c>
      <c r="BC75" s="255">
        <v>1276.6672010304005</v>
      </c>
      <c r="BD75" s="292">
        <v>2</v>
      </c>
      <c r="BE75" s="255">
        <v>664165.55327758822</v>
      </c>
      <c r="BF75" s="119">
        <v>757221.36318026145</v>
      </c>
      <c r="BG75" s="295">
        <v>851.11146735360035</v>
      </c>
      <c r="BH75" s="189">
        <v>-1.7932474407778284E-2</v>
      </c>
      <c r="BI75" s="189">
        <v>-1.7772644397099246E-2</v>
      </c>
      <c r="BJ75" s="263">
        <v>76465.617808266645</v>
      </c>
      <c r="BK75" s="263">
        <v>1276.6672010304005</v>
      </c>
      <c r="BL75" s="296">
        <v>2</v>
      </c>
      <c r="BM75" s="263">
        <v>1364663.5736991514</v>
      </c>
      <c r="BN75" s="117">
        <v>1441129.1915074179</v>
      </c>
      <c r="BO75" s="146">
        <v>851.11146735360035</v>
      </c>
      <c r="BP75" s="256">
        <v>-1.468256093072037E-2</v>
      </c>
      <c r="BQ75" s="256">
        <v>-1.4575297740776594E-2</v>
      </c>
      <c r="BR75" s="255">
        <v>70405.595612926947</v>
      </c>
      <c r="BS75" s="255">
        <v>1276.6672010304005</v>
      </c>
      <c r="BT75" s="292">
        <v>1</v>
      </c>
      <c r="BU75" s="255">
        <v>1364663.5736991514</v>
      </c>
      <c r="BV75" s="119">
        <v>1435069.1693120783</v>
      </c>
      <c r="BW75" s="295">
        <v>851.11146735360035</v>
      </c>
      <c r="BX75" s="189">
        <v>-5.2566897339862306E-2</v>
      </c>
      <c r="BY75" s="189">
        <v>-5.120915265105952E-2</v>
      </c>
      <c r="BZ75" s="263">
        <v>101648.05092559877</v>
      </c>
      <c r="CA75" s="263">
        <v>1276.6672010304005</v>
      </c>
      <c r="CB75" s="296">
        <v>2</v>
      </c>
      <c r="CC75" s="263">
        <v>1364663.5736991514</v>
      </c>
      <c r="CD75" s="117">
        <v>1466311.6246247501</v>
      </c>
      <c r="CE75" s="146">
        <v>851.11146735360035</v>
      </c>
      <c r="CF75" s="256">
        <v>0.10266041042592057</v>
      </c>
      <c r="CG75" s="256">
        <v>0.10811504085950641</v>
      </c>
      <c r="CH75" s="255">
        <v>56823.513480167523</v>
      </c>
      <c r="CI75" s="255">
        <v>1276.6672010304005</v>
      </c>
      <c r="CJ75" s="292">
        <v>2</v>
      </c>
      <c r="CK75" s="255">
        <v>537235.83739545173</v>
      </c>
      <c r="CL75" s="119">
        <v>594059.35087561922</v>
      </c>
      <c r="CM75" s="295">
        <v>851.11146735360035</v>
      </c>
      <c r="CN75" s="189">
        <v>5.9645722828812128E-2</v>
      </c>
      <c r="CO75" s="189">
        <v>6.1460428726298089E-2</v>
      </c>
      <c r="CP75" s="263">
        <v>147671.76877059683</v>
      </c>
      <c r="CQ75" s="263">
        <v>1276.6672010304005</v>
      </c>
      <c r="CR75" s="296">
        <v>1</v>
      </c>
      <c r="CS75" s="263">
        <v>409509.23235205159</v>
      </c>
      <c r="CT75" s="117">
        <v>557181.00112264836</v>
      </c>
      <c r="CU75" s="146">
        <v>851.11146735360035</v>
      </c>
      <c r="CV75" s="256">
        <v>6.2621395628911544E-2</v>
      </c>
      <c r="CW75" s="256">
        <v>6.4623691736163558E-2</v>
      </c>
      <c r="CX75" s="255">
        <v>110302.30027471733</v>
      </c>
      <c r="CY75" s="255">
        <v>1276.6672010304005</v>
      </c>
      <c r="CZ75" s="292">
        <v>1</v>
      </c>
      <c r="DA75" s="255">
        <v>161342.74595794114</v>
      </c>
      <c r="DB75" s="119">
        <v>271645.04623265844</v>
      </c>
      <c r="DC75" s="295">
        <v>851.11146735360035</v>
      </c>
      <c r="DD75" s="189">
        <v>-0.14792022766720522</v>
      </c>
      <c r="DE75" s="189">
        <v>-0.13750008417187376</v>
      </c>
      <c r="DF75" s="263">
        <v>40434.973374049994</v>
      </c>
      <c r="DG75" s="263">
        <v>1276.6672010304005</v>
      </c>
      <c r="DH75" s="296">
        <v>2</v>
      </c>
      <c r="DI75" s="263">
        <v>1364663.5736991514</v>
      </c>
      <c r="DJ75" s="117">
        <v>1405098.5470732013</v>
      </c>
      <c r="DK75" s="146">
        <v>851.11146735360035</v>
      </c>
      <c r="DL75" s="256">
        <v>2.7914114914680006E-2</v>
      </c>
      <c r="DM75" s="256">
        <v>2.8307364363068022E-2</v>
      </c>
      <c r="DN75" s="255">
        <v>95817.325946641024</v>
      </c>
      <c r="DO75" s="255">
        <v>1276.6672010304005</v>
      </c>
      <c r="DP75" s="292">
        <v>2</v>
      </c>
      <c r="DQ75" s="255">
        <v>1364663.5736991514</v>
      </c>
      <c r="DR75" s="119">
        <v>1460480.8996457923</v>
      </c>
      <c r="DS75" s="295">
        <v>851.11146735360035</v>
      </c>
      <c r="DT75" s="189">
        <v>1.1823178417939074E-2</v>
      </c>
      <c r="DU75" s="189">
        <v>1.1893348463529296E-2</v>
      </c>
      <c r="DV75" s="263">
        <v>44984.546132478186</v>
      </c>
      <c r="DW75" s="263">
        <v>1276.6672010304005</v>
      </c>
      <c r="DX75" s="296">
        <v>1</v>
      </c>
      <c r="DY75" s="263">
        <v>1364663.5736991514</v>
      </c>
      <c r="DZ75" s="117">
        <v>1409648.1198316296</v>
      </c>
      <c r="EA75" s="146">
        <v>851.11146735360035</v>
      </c>
      <c r="EB75" s="256">
        <v>8.1078263280549567E-2</v>
      </c>
      <c r="EC75" s="256">
        <v>8.4455766311507086E-2</v>
      </c>
      <c r="ED75" s="255">
        <v>109975.51058725771</v>
      </c>
      <c r="EE75" s="255">
        <v>1276.6672010304005</v>
      </c>
      <c r="EF75" s="292">
        <v>2</v>
      </c>
      <c r="EG75" s="255">
        <v>650008.88370271609</v>
      </c>
      <c r="EH75" s="119">
        <v>759984.39428997377</v>
      </c>
      <c r="EI75" s="295">
        <v>851.11146735360035</v>
      </c>
      <c r="EJ75" s="189">
        <v>-4.3579760721344278E-2</v>
      </c>
      <c r="EK75" s="189">
        <v>-4.2643808374782766E-2</v>
      </c>
      <c r="EL75" s="263">
        <v>54775.392414101654</v>
      </c>
      <c r="EM75" s="263">
        <v>1276.6672010304005</v>
      </c>
      <c r="EN75" s="296">
        <v>1</v>
      </c>
      <c r="EO75" s="263">
        <v>1364663.5736991514</v>
      </c>
      <c r="EP75" s="117">
        <v>1419438.966113253</v>
      </c>
      <c r="EQ75" s="146">
        <v>851.11146735360035</v>
      </c>
      <c r="ER75" s="256">
        <v>-4.3424810330235077E-2</v>
      </c>
      <c r="ES75" s="256">
        <v>-4.2495454164985014E-2</v>
      </c>
      <c r="ET75" s="255">
        <v>52123.929416551444</v>
      </c>
      <c r="EU75" s="255">
        <v>1276.6672010304005</v>
      </c>
      <c r="EV75" s="292">
        <v>1</v>
      </c>
      <c r="EW75" s="255">
        <v>1364663.5736991514</v>
      </c>
      <c r="EX75" s="119">
        <v>1416787.5031157029</v>
      </c>
      <c r="EY75" s="295">
        <v>851.11146735360035</v>
      </c>
      <c r="EZ75" s="189">
        <v>5.3877594418546507E-3</v>
      </c>
      <c r="FA75" s="189">
        <v>5.4022995188403033E-3</v>
      </c>
      <c r="FB75" s="263">
        <v>92489.384984717006</v>
      </c>
      <c r="FC75" s="263">
        <v>1276.6672010304005</v>
      </c>
      <c r="FD75" s="296">
        <v>1</v>
      </c>
      <c r="FE75" s="263">
        <v>1364663.5736991514</v>
      </c>
      <c r="FF75" s="117">
        <v>1457152.9586838684</v>
      </c>
      <c r="FG75" s="146">
        <v>851.11146735360035</v>
      </c>
      <c r="FH75" s="256">
        <v>-2.0392121254220016E-2</v>
      </c>
      <c r="FI75" s="256">
        <v>-2.0185608079033135E-2</v>
      </c>
      <c r="FJ75" s="255">
        <v>118694.70404867797</v>
      </c>
      <c r="FK75" s="255">
        <v>1276.6672010304005</v>
      </c>
      <c r="FL75" s="292">
        <v>2</v>
      </c>
      <c r="FM75" s="255">
        <v>1364663.5736991514</v>
      </c>
      <c r="FN75" s="119">
        <v>1483358.2777478294</v>
      </c>
      <c r="FO75" s="295">
        <v>851.11146735360035</v>
      </c>
      <c r="FP75" s="189">
        <v>3.2007985914640838E-2</v>
      </c>
      <c r="FQ75" s="189">
        <v>3.2525750934705444E-2</v>
      </c>
      <c r="FR75" s="263">
        <v>120948.42375417252</v>
      </c>
      <c r="FS75" s="263">
        <v>1276.6672010304005</v>
      </c>
      <c r="FT75" s="296">
        <v>1</v>
      </c>
      <c r="FU75" s="263">
        <v>193765.24832015266</v>
      </c>
      <c r="FV75" s="117">
        <v>314713.67207432515</v>
      </c>
      <c r="FW75" s="146">
        <v>851.11146735360035</v>
      </c>
      <c r="FX75" s="256">
        <v>-2.2376007095920948E-2</v>
      </c>
      <c r="FY75" s="256">
        <v>-2.212752107489524E-2</v>
      </c>
      <c r="FZ75" s="255">
        <v>81830.314376947514</v>
      </c>
      <c r="GA75" s="255">
        <v>1276.6672010304005</v>
      </c>
      <c r="GB75" s="292">
        <v>1</v>
      </c>
      <c r="GC75" s="255">
        <v>157146.29689375139</v>
      </c>
      <c r="GD75" s="119">
        <v>238976.61127069889</v>
      </c>
      <c r="GE75" s="295">
        <v>851.11146735360035</v>
      </c>
      <c r="GF75" s="189">
        <v>5.6006909554398906E-3</v>
      </c>
      <c r="GG75" s="189">
        <v>5.6164041462412051E-3</v>
      </c>
      <c r="GH75" s="263">
        <v>60588.94730062443</v>
      </c>
      <c r="GI75" s="263">
        <v>1276.6672010304005</v>
      </c>
      <c r="GJ75" s="296">
        <v>2</v>
      </c>
      <c r="GK75" s="263">
        <v>1364663.5736991514</v>
      </c>
      <c r="GL75" s="117">
        <v>1425252.5209997757</v>
      </c>
      <c r="GM75" s="146">
        <v>851.11146735360035</v>
      </c>
      <c r="GN75" s="256">
        <v>-4.1324649921895655E-2</v>
      </c>
      <c r="GO75" s="256">
        <v>-4.0482427927915343E-2</v>
      </c>
      <c r="GP75" s="255">
        <v>67081.303439849449</v>
      </c>
      <c r="GQ75" s="255">
        <v>1276.6672010304005</v>
      </c>
      <c r="GR75" s="292">
        <v>2</v>
      </c>
      <c r="GS75" s="255">
        <v>499821.32895244041</v>
      </c>
      <c r="GT75" s="119">
        <v>566902.63239228982</v>
      </c>
      <c r="GU75" s="295">
        <v>851.11146735360035</v>
      </c>
      <c r="GV75" s="189">
        <v>-5.7093987964734966E-3</v>
      </c>
      <c r="GW75" s="189">
        <v>-5.6931311533766626E-3</v>
      </c>
      <c r="GX75" s="263">
        <v>81850.997084433489</v>
      </c>
      <c r="GY75" s="263">
        <v>1276.6672010304005</v>
      </c>
      <c r="GZ75" s="296">
        <v>1</v>
      </c>
      <c r="HA75" s="263">
        <v>475818.50778382941</v>
      </c>
      <c r="HB75" s="117">
        <v>557669.50486826291</v>
      </c>
      <c r="HC75" s="146">
        <v>851.11146735360035</v>
      </c>
      <c r="HD75" s="256">
        <v>8.0695025617124688E-2</v>
      </c>
      <c r="HE75" s="256">
        <v>8.4040241644975033E-2</v>
      </c>
      <c r="HF75" s="255">
        <v>54220.326885670976</v>
      </c>
      <c r="HG75" s="255">
        <v>1276.6672010304005</v>
      </c>
      <c r="HH75" s="292">
        <v>2</v>
      </c>
      <c r="HI75" s="255">
        <v>405715.00778599473</v>
      </c>
      <c r="HJ75" s="119">
        <v>459935.33467166568</v>
      </c>
      <c r="HK75" s="295">
        <v>851.11146735360035</v>
      </c>
      <c r="HL75" s="189">
        <v>2.5987106353851926E-2</v>
      </c>
      <c r="HM75" s="189">
        <v>2.6327715281737385E-2</v>
      </c>
      <c r="HN75" s="263">
        <v>63687.413914432254</v>
      </c>
      <c r="HO75" s="263">
        <v>1276.6672010304005</v>
      </c>
      <c r="HP75" s="296">
        <v>2</v>
      </c>
      <c r="HQ75" s="263">
        <v>426880.36380563304</v>
      </c>
      <c r="HR75" s="117">
        <v>490567.77772006532</v>
      </c>
      <c r="HS75" s="146">
        <v>851.11146735360035</v>
      </c>
      <c r="HT75" s="256">
        <v>-6.1163041927267507E-2</v>
      </c>
      <c r="HU75" s="256">
        <v>-5.9330141354104082E-2</v>
      </c>
      <c r="HV75" s="255">
        <v>59575.389834925489</v>
      </c>
      <c r="HW75" s="255">
        <v>1276.6672010304005</v>
      </c>
      <c r="HX75" s="292">
        <v>2</v>
      </c>
      <c r="HY75" s="255">
        <v>1364663.5736991514</v>
      </c>
      <c r="HZ75" s="119">
        <v>1424238.9635340769</v>
      </c>
      <c r="IA75" s="295">
        <v>851.11146735360035</v>
      </c>
      <c r="IB75" s="189">
        <v>0.12367593442876976</v>
      </c>
      <c r="IC75" s="189">
        <v>0.131649083064179</v>
      </c>
      <c r="ID75" s="263">
        <v>73601.519470848871</v>
      </c>
      <c r="IE75" s="263">
        <v>1276.6672010304005</v>
      </c>
      <c r="IF75" s="296">
        <v>2</v>
      </c>
      <c r="IG75" s="263">
        <v>790124.06651617016</v>
      </c>
      <c r="IH75" s="117">
        <v>863725.585987019</v>
      </c>
      <c r="II75" s="146">
        <v>851.11146735360035</v>
      </c>
      <c r="IJ75" s="256">
        <v>-2.6322162382191667E-2</v>
      </c>
      <c r="IK75" s="256">
        <v>-2.5978753947763611E-2</v>
      </c>
      <c r="IL75" s="255">
        <v>49543.000778262744</v>
      </c>
      <c r="IM75" s="255">
        <v>1276.6672010304005</v>
      </c>
      <c r="IN75" s="292">
        <v>1</v>
      </c>
      <c r="IO75" s="255">
        <v>136716.79970694942</v>
      </c>
      <c r="IP75" s="119">
        <v>186259.80048521215</v>
      </c>
      <c r="IQ75" s="295">
        <v>851.11146735360035</v>
      </c>
      <c r="IR75" s="189">
        <v>6.0361758289327168E-2</v>
      </c>
      <c r="IS75" s="189">
        <v>6.2220744207137413E-2</v>
      </c>
      <c r="IT75" s="263">
        <v>87637.738806939669</v>
      </c>
      <c r="IU75" s="263">
        <v>1276.6672010304005</v>
      </c>
      <c r="IV75" s="296">
        <v>2</v>
      </c>
      <c r="IW75" s="263">
        <v>1364663.5736991514</v>
      </c>
      <c r="IX75" s="117">
        <v>1452301.3125060911</v>
      </c>
      <c r="IY75" s="146">
        <v>851.11146735360035</v>
      </c>
      <c r="IZ75" s="256">
        <v>-9.7868701236968836E-2</v>
      </c>
      <c r="JA75" s="256">
        <v>-9.3232046551144809E-2</v>
      </c>
      <c r="JB75" s="255">
        <v>156399.07535222117</v>
      </c>
      <c r="JC75" s="255">
        <v>1276.6672010304005</v>
      </c>
      <c r="JD75" s="292">
        <v>2</v>
      </c>
      <c r="JE75" s="255">
        <v>1364663.5736991514</v>
      </c>
      <c r="JF75" s="119">
        <v>1521062.6490513727</v>
      </c>
      <c r="JG75" s="295">
        <v>851.11146735360035</v>
      </c>
      <c r="JH75" s="189">
        <v>4.3949981845331304E-2</v>
      </c>
      <c r="JI75" s="189">
        <v>4.4930088106545751E-2</v>
      </c>
      <c r="JJ75" s="263">
        <v>54417.250250233476</v>
      </c>
      <c r="JK75" s="263">
        <v>1276.6672010304005</v>
      </c>
      <c r="JL75" s="296">
        <v>2</v>
      </c>
      <c r="JM75" s="263">
        <v>315087.92420692573</v>
      </c>
      <c r="JN75" s="117">
        <v>369505.17445715918</v>
      </c>
      <c r="JO75" s="146">
        <v>851.11146735360035</v>
      </c>
      <c r="JP75" s="256">
        <v>3.719115348817973E-3</v>
      </c>
      <c r="JQ75" s="256">
        <v>3.7260398399727723E-3</v>
      </c>
      <c r="JR75" s="255">
        <v>68599.581433192841</v>
      </c>
      <c r="JS75" s="255">
        <v>1276.6672010304005</v>
      </c>
      <c r="JT75" s="292">
        <v>1</v>
      </c>
      <c r="JU75" s="255">
        <v>147907.91405934776</v>
      </c>
      <c r="JV75" s="119">
        <v>216507.49549254059</v>
      </c>
      <c r="JW75" s="295">
        <v>851.11146735360035</v>
      </c>
      <c r="JX75" s="189">
        <v>5.5185421071674984E-2</v>
      </c>
      <c r="JY75" s="189">
        <v>5.6736537732105852E-2</v>
      </c>
      <c r="JZ75" s="263">
        <v>83789.398579109911</v>
      </c>
      <c r="KA75" s="263">
        <v>1276.6672010304005</v>
      </c>
      <c r="KB75" s="296">
        <v>1</v>
      </c>
      <c r="KC75" s="263">
        <v>1364663.5736991514</v>
      </c>
      <c r="KD75" s="117">
        <v>1448452.9722782613</v>
      </c>
      <c r="KE75" s="146">
        <v>851.11146735360035</v>
      </c>
      <c r="KF75" s="256">
        <v>2.8521953271877813E-3</v>
      </c>
      <c r="KG75" s="256">
        <v>2.8562667061491354E-3</v>
      </c>
      <c r="KH75" s="255">
        <v>59800.395837937489</v>
      </c>
      <c r="KI75" s="255">
        <v>1276.6672010304005</v>
      </c>
      <c r="KJ75" s="292">
        <v>1</v>
      </c>
      <c r="KK75" s="255">
        <v>433290.62637571717</v>
      </c>
      <c r="KL75" s="119">
        <v>493091.02221365465</v>
      </c>
      <c r="KM75" s="295">
        <v>851.11146735360035</v>
      </c>
      <c r="KN75" s="189">
        <v>4.3517275647134403E-2</v>
      </c>
      <c r="KO75" s="189">
        <v>4.4478038190193248E-2</v>
      </c>
      <c r="KP75" s="263">
        <v>94763.205274107226</v>
      </c>
      <c r="KQ75" s="263">
        <v>1276.6672010304005</v>
      </c>
      <c r="KR75" s="296">
        <v>1</v>
      </c>
      <c r="KS75" s="263">
        <v>444709.45703383972</v>
      </c>
      <c r="KT75" s="117">
        <v>539472.66230794694</v>
      </c>
      <c r="KU75" s="146">
        <v>851.11146735360035</v>
      </c>
      <c r="KV75" s="256">
        <v>6.1505642227772273E-2</v>
      </c>
      <c r="KW75" s="256">
        <v>6.343649666280804E-2</v>
      </c>
      <c r="KX75" s="255">
        <v>132594.32239021125</v>
      </c>
      <c r="KY75" s="255">
        <v>1276.6672010304005</v>
      </c>
      <c r="KZ75" s="292">
        <v>1</v>
      </c>
      <c r="LA75" s="255">
        <v>1364663.5736991514</v>
      </c>
      <c r="LB75" s="119">
        <v>1497257.8960893627</v>
      </c>
      <c r="LC75" s="295">
        <v>851.11146735360035</v>
      </c>
      <c r="LD75" s="189">
        <v>-1.0591565973934524E-2</v>
      </c>
      <c r="LE75" s="189">
        <v>-1.0535672845013333E-2</v>
      </c>
      <c r="LF75" s="263">
        <v>62253.497907143428</v>
      </c>
      <c r="LG75" s="263">
        <v>1276.6672010304005</v>
      </c>
      <c r="LH75" s="296">
        <v>2</v>
      </c>
      <c r="LI75" s="263">
        <v>1364663.5736991514</v>
      </c>
      <c r="LJ75" s="117">
        <v>1426917.0716062947</v>
      </c>
      <c r="LK75" s="146">
        <v>851.11146735360035</v>
      </c>
      <c r="LL75" s="256">
        <v>4.6012243017814775E-3</v>
      </c>
      <c r="LM75" s="256">
        <v>4.6118261886354261E-3</v>
      </c>
      <c r="LN75" s="255">
        <v>76195.111329860723</v>
      </c>
      <c r="LO75" s="255">
        <v>1276.6672010304005</v>
      </c>
      <c r="LP75" s="292">
        <v>2</v>
      </c>
      <c r="LQ75" s="255">
        <v>1364663.5736991514</v>
      </c>
      <c r="LR75" s="119">
        <v>1440858.6850290122</v>
      </c>
      <c r="LS75" s="295">
        <v>851.11146735360035</v>
      </c>
      <c r="LT75" s="189">
        <v>1.7761398461799234E-3</v>
      </c>
      <c r="LU75" s="189">
        <v>1.7777181168279199E-3</v>
      </c>
      <c r="LV75" s="263">
        <v>110619.99415328872</v>
      </c>
      <c r="LW75" s="263">
        <v>1276.6672010304005</v>
      </c>
      <c r="LX75" s="296">
        <v>1</v>
      </c>
      <c r="LY75" s="263">
        <v>423944.72423332848</v>
      </c>
      <c r="LZ75" s="117">
        <v>534564.71838661726</v>
      </c>
      <c r="MA75" s="146">
        <v>851.11146735360035</v>
      </c>
      <c r="MB75" s="256">
        <v>5.550564435181863E-2</v>
      </c>
      <c r="MC75" s="256">
        <v>5.707498355869034E-2</v>
      </c>
      <c r="MD75" s="255">
        <v>54818.745999846724</v>
      </c>
      <c r="ME75" s="255">
        <v>1276.6672010304005</v>
      </c>
      <c r="MF75" s="292">
        <v>2</v>
      </c>
      <c r="MG75" s="255">
        <v>1364663.5736991514</v>
      </c>
      <c r="MH75" s="119">
        <v>1419482.3196989982</v>
      </c>
      <c r="MI75" s="295">
        <v>851.11146735360035</v>
      </c>
      <c r="MJ75" s="189">
        <v>-1.1381152456778114E-2</v>
      </c>
      <c r="MK75" s="189">
        <v>-1.1316632144963479E-2</v>
      </c>
      <c r="ML75" s="263">
        <v>86647.375074483221</v>
      </c>
      <c r="MM75" s="263">
        <v>1276.6672010304005</v>
      </c>
      <c r="MN75" s="296">
        <v>1</v>
      </c>
      <c r="MO75" s="263">
        <v>1364663.5736991514</v>
      </c>
      <c r="MP75" s="117">
        <v>1451310.9487736346</v>
      </c>
      <c r="MQ75" s="146">
        <v>851.11146735360035</v>
      </c>
      <c r="MR75" s="256">
        <v>2.9221824537173289E-2</v>
      </c>
      <c r="MS75" s="256">
        <v>2.965297143822565E-2</v>
      </c>
      <c r="MT75" s="255">
        <v>61010.723169343706</v>
      </c>
      <c r="MU75" s="255">
        <v>1276.6672010304005</v>
      </c>
      <c r="MV75" s="292">
        <v>2</v>
      </c>
      <c r="MW75" s="255">
        <v>1002082.6789429452</v>
      </c>
      <c r="MX75" s="119">
        <v>1063093.4021122889</v>
      </c>
      <c r="MY75" s="295">
        <v>851.11146735360035</v>
      </c>
      <c r="MZ75" s="189">
        <v>-3.1230222373217587E-2</v>
      </c>
      <c r="NA75" s="189">
        <v>-3.0747596200918159E-2</v>
      </c>
      <c r="NB75" s="263">
        <v>73343.826059874787</v>
      </c>
      <c r="NC75" s="263">
        <v>1276.6672010304005</v>
      </c>
      <c r="ND75" s="296">
        <v>2</v>
      </c>
      <c r="NE75" s="263">
        <v>1364663.5736991514</v>
      </c>
      <c r="NF75" s="117">
        <v>1438007.3997590262</v>
      </c>
      <c r="NG75" s="146">
        <v>851.11146735360035</v>
      </c>
      <c r="NH75" s="256">
        <v>-6.7891988825724878E-2</v>
      </c>
      <c r="NI75" s="256">
        <v>-6.5638610402025677E-2</v>
      </c>
      <c r="NJ75" s="255">
        <v>58206.966589177726</v>
      </c>
      <c r="NK75" s="255">
        <v>1276.6672010304005</v>
      </c>
      <c r="NL75" s="292">
        <v>1</v>
      </c>
      <c r="NM75" s="255">
        <v>147982.62524446938</v>
      </c>
      <c r="NN75" s="119">
        <v>206189.59183364711</v>
      </c>
      <c r="NO75" s="295">
        <v>851.11146735360035</v>
      </c>
      <c r="NP75" s="189">
        <v>-0.12279350227308398</v>
      </c>
      <c r="NQ75" s="189">
        <v>-0.11555372014848708</v>
      </c>
      <c r="NR75" s="263">
        <v>59131.342550670182</v>
      </c>
      <c r="NS75" s="263">
        <v>1276.6672010304005</v>
      </c>
      <c r="NT75" s="296">
        <v>2</v>
      </c>
      <c r="NU75" s="263">
        <v>1364663.5736991514</v>
      </c>
      <c r="NV75" s="117">
        <v>1423794.9162498217</v>
      </c>
      <c r="NW75" s="146">
        <v>851.11146735360035</v>
      </c>
      <c r="NX75" s="256">
        <v>-3.1604610799494143E-2</v>
      </c>
      <c r="NY75" s="256">
        <v>-3.111040516306518E-2</v>
      </c>
      <c r="NZ75" s="255">
        <v>66003.351703459513</v>
      </c>
      <c r="OA75" s="255">
        <v>1276.6672010304005</v>
      </c>
      <c r="OB75" s="292">
        <v>2</v>
      </c>
      <c r="OC75" s="255">
        <v>1364663.5736991514</v>
      </c>
      <c r="OD75" s="119">
        <v>1430666.925402611</v>
      </c>
      <c r="OE75" s="295">
        <v>851.11146735360035</v>
      </c>
      <c r="OF75" s="189">
        <v>-5.0741605513829668E-2</v>
      </c>
      <c r="OG75" s="189">
        <v>-4.9475750972084009E-2</v>
      </c>
      <c r="OH75" s="263">
        <v>77327.469146108546</v>
      </c>
      <c r="OI75" s="263">
        <v>1276.6672010304005</v>
      </c>
      <c r="OJ75" s="296">
        <v>2</v>
      </c>
      <c r="OK75" s="263">
        <v>1364663.5736991514</v>
      </c>
      <c r="OL75" s="117">
        <v>1441991.0428452599</v>
      </c>
      <c r="OM75" s="146">
        <v>851.11146735360035</v>
      </c>
      <c r="ON75" s="256">
        <v>3.0436334743974863E-2</v>
      </c>
      <c r="OO75" s="256">
        <v>3.090425517612938E-2</v>
      </c>
      <c r="OP75" s="255">
        <v>67509.488875142662</v>
      </c>
      <c r="OQ75" s="255">
        <v>1276.6672010304005</v>
      </c>
      <c r="OR75" s="292">
        <v>1</v>
      </c>
      <c r="OS75" s="255">
        <v>465601.52312926378</v>
      </c>
      <c r="OT75" s="119">
        <v>533111.01200440642</v>
      </c>
      <c r="OU75" s="295">
        <v>851.11146735360035</v>
      </c>
      <c r="OV75" s="189">
        <v>5.6254295885407389E-2</v>
      </c>
      <c r="OW75" s="189">
        <v>5.7866660674416703E-2</v>
      </c>
      <c r="OX75" s="263">
        <v>83380.094157031082</v>
      </c>
      <c r="OY75" s="263">
        <v>1276.6672010304005</v>
      </c>
      <c r="OZ75" s="296">
        <v>1</v>
      </c>
      <c r="PA75" s="263">
        <v>1364663.5736991514</v>
      </c>
      <c r="PB75" s="117">
        <v>1448043.6678561824</v>
      </c>
      <c r="PC75" s="146">
        <v>851.11146735360035</v>
      </c>
      <c r="PD75" s="256">
        <v>2.7885177858389204E-2</v>
      </c>
      <c r="PE75" s="256">
        <v>2.8277608605505211E-2</v>
      </c>
      <c r="PF75" s="255">
        <v>96986.911951267946</v>
      </c>
      <c r="PG75" s="255">
        <v>1276.6672010304005</v>
      </c>
      <c r="PH75" s="292">
        <v>2</v>
      </c>
      <c r="PI75" s="255">
        <v>528856.52642538259</v>
      </c>
      <c r="PJ75" s="119">
        <v>625843.43837665056</v>
      </c>
      <c r="PK75" s="295">
        <v>851.11146735360035</v>
      </c>
      <c r="PL75" s="189">
        <v>8.7420938555221525E-3</v>
      </c>
      <c r="PM75" s="189">
        <v>8.7804175530605821E-3</v>
      </c>
      <c r="PN75" s="263">
        <v>69287.682428615561</v>
      </c>
      <c r="PO75" s="263">
        <v>1276.6672010304005</v>
      </c>
      <c r="PP75" s="296">
        <v>2</v>
      </c>
      <c r="PQ75" s="263">
        <v>215518.26635138862</v>
      </c>
      <c r="PR75" s="117">
        <v>284805.94878000417</v>
      </c>
      <c r="PS75" s="146">
        <v>851.11146735360035</v>
      </c>
      <c r="PT75" s="256">
        <v>7.055777829600085E-2</v>
      </c>
      <c r="PU75" s="256">
        <v>7.3106569908591323E-2</v>
      </c>
      <c r="PV75" s="255">
        <v>82555.544736335898</v>
      </c>
      <c r="PW75" s="255">
        <v>1276.6672010304005</v>
      </c>
      <c r="PX75" s="292">
        <v>2</v>
      </c>
      <c r="PY75" s="255">
        <v>470561.22441788809</v>
      </c>
      <c r="PZ75" s="119">
        <v>553116.76915422396</v>
      </c>
      <c r="QA75" s="295">
        <v>851.11146735360035</v>
      </c>
      <c r="QB75" s="189">
        <v>-1.872513501119424E-2</v>
      </c>
      <c r="QC75" s="189">
        <v>-1.8550908834954249E-2</v>
      </c>
      <c r="QD75" s="263">
        <v>62286.626801815422</v>
      </c>
      <c r="QE75" s="263">
        <v>1276.6672010304005</v>
      </c>
      <c r="QF75" s="296">
        <v>2</v>
      </c>
      <c r="QG75" s="263">
        <v>650008.88370271609</v>
      </c>
      <c r="QH75" s="117">
        <v>712295.51050453156</v>
      </c>
      <c r="QI75" s="146">
        <v>851.11146735360035</v>
      </c>
      <c r="QJ75" s="256">
        <v>2.1371418547778378E-2</v>
      </c>
      <c r="QK75" s="256">
        <v>2.1601422897307154E-2</v>
      </c>
      <c r="QL75" s="255">
        <v>84033.093440657161</v>
      </c>
      <c r="QM75" s="255">
        <v>1276.6672010304005</v>
      </c>
      <c r="QN75" s="292">
        <v>1</v>
      </c>
      <c r="QO75" s="255">
        <v>1364663.5736991514</v>
      </c>
      <c r="QP75" s="119">
        <v>1448696.6671398086</v>
      </c>
      <c r="QQ75" s="295">
        <v>851.11146735360035</v>
      </c>
      <c r="QR75" s="189">
        <v>2.22355960325046E-2</v>
      </c>
      <c r="QS75" s="189">
        <v>2.2484649422611414E-2</v>
      </c>
      <c r="QT75" s="263">
        <v>81145.811240882947</v>
      </c>
      <c r="QU75" s="263">
        <v>1276.6672010304005</v>
      </c>
      <c r="QV75" s="296">
        <v>2</v>
      </c>
      <c r="QW75" s="263">
        <v>1364663.5736991514</v>
      </c>
      <c r="QX75" s="117">
        <v>1445809.3849400342</v>
      </c>
      <c r="QY75" s="146">
        <v>851.11146735360035</v>
      </c>
      <c r="QZ75" s="256">
        <v>8.4645526519519218E-2</v>
      </c>
      <c r="RA75" s="256">
        <v>8.8331213761864147E-2</v>
      </c>
      <c r="RB75" s="255">
        <v>63424.976755191587</v>
      </c>
      <c r="RC75" s="255">
        <v>1276.6672010304005</v>
      </c>
      <c r="RD75" s="292">
        <v>1</v>
      </c>
      <c r="RE75" s="255">
        <v>407556.86437145912</v>
      </c>
      <c r="RF75" s="119">
        <v>470981.84112665069</v>
      </c>
      <c r="RG75" s="295">
        <v>851.11146735360035</v>
      </c>
      <c r="RH75" s="189">
        <v>-1.4398127445890533E-2</v>
      </c>
      <c r="RI75" s="189">
        <v>-1.4294970093280734E-2</v>
      </c>
      <c r="RJ75" s="263">
        <v>87651.671107581918</v>
      </c>
      <c r="RK75" s="263">
        <v>1276.6672010304005</v>
      </c>
      <c r="RL75" s="296">
        <v>2</v>
      </c>
      <c r="RM75" s="263">
        <v>416097.72457724623</v>
      </c>
      <c r="RN75" s="117">
        <v>503749.39568482817</v>
      </c>
      <c r="RO75" s="146">
        <v>851.11146735360035</v>
      </c>
      <c r="RP75" s="256">
        <v>-1.4933986739915441E-2</v>
      </c>
      <c r="RQ75" s="256">
        <v>-1.4823027799772626E-2</v>
      </c>
      <c r="RR75" s="255">
        <v>65528.352329636829</v>
      </c>
      <c r="RS75" s="255">
        <v>1276.6672010304005</v>
      </c>
      <c r="RT75" s="292">
        <v>2</v>
      </c>
      <c r="RU75" s="255">
        <v>1364663.5736991514</v>
      </c>
      <c r="RV75" s="119">
        <v>1430191.9260287883</v>
      </c>
      <c r="RW75" s="295">
        <v>851.11146735360035</v>
      </c>
      <c r="RX75" s="189">
        <v>4.776310632820157E-2</v>
      </c>
      <c r="RY75" s="189">
        <v>4.8922142872263263E-2</v>
      </c>
      <c r="RZ75" s="263">
        <v>77188.91908529996</v>
      </c>
      <c r="SA75" s="263">
        <v>1276.6672010304005</v>
      </c>
      <c r="SB75" s="296">
        <v>1</v>
      </c>
      <c r="SC75" s="263">
        <v>1364663.5736991514</v>
      </c>
      <c r="SD75" s="117">
        <v>1441852.4927844515</v>
      </c>
      <c r="SE75" s="146">
        <v>851.11146735360035</v>
      </c>
      <c r="SF75" s="256">
        <v>6.4434588483706687E-2</v>
      </c>
      <c r="SG75" s="256">
        <v>6.6555810930076564E-2</v>
      </c>
      <c r="SH75" s="255">
        <v>92900.971402914613</v>
      </c>
      <c r="SI75" s="255">
        <v>1276.6672010304005</v>
      </c>
      <c r="SJ75" s="292">
        <v>1</v>
      </c>
      <c r="SK75" s="255">
        <v>211255.0756289672</v>
      </c>
      <c r="SL75" s="119">
        <v>304156.04703188181</v>
      </c>
      <c r="SM75" s="295">
        <v>851.11146735360035</v>
      </c>
      <c r="SN75" s="189">
        <v>2.703818743266696E-2</v>
      </c>
      <c r="SO75" s="189">
        <v>2.7407036051386058E-2</v>
      </c>
      <c r="SP75" s="263">
        <v>48320.210244327922</v>
      </c>
      <c r="SQ75" s="263">
        <v>1276.6672010304005</v>
      </c>
      <c r="SR75" s="296">
        <v>2</v>
      </c>
      <c r="SS75" s="263">
        <v>470561.22441788809</v>
      </c>
      <c r="ST75" s="117">
        <v>518881.43466221599</v>
      </c>
      <c r="SU75" s="146">
        <v>851.11146735360035</v>
      </c>
      <c r="SV75" s="256">
        <v>2.1959578664818638E-2</v>
      </c>
      <c r="SW75" s="256">
        <v>2.2202464846891923E-2</v>
      </c>
      <c r="SX75" s="255">
        <v>49662.612783730219</v>
      </c>
      <c r="SY75" s="255">
        <v>1276.6672010304005</v>
      </c>
      <c r="SZ75" s="292">
        <v>2</v>
      </c>
      <c r="TA75" s="255">
        <v>1364663.5736991514</v>
      </c>
      <c r="TB75" s="119">
        <v>1414326.1864828817</v>
      </c>
      <c r="TC75" s="295">
        <v>851.11146735360035</v>
      </c>
      <c r="TD75" s="189">
        <v>2.6115150997443513E-2</v>
      </c>
      <c r="TE75" s="189">
        <v>2.6459139462150505E-2</v>
      </c>
      <c r="TF75" s="263">
        <v>76035.592897953276</v>
      </c>
      <c r="TG75" s="263">
        <v>1276.6672010304005</v>
      </c>
      <c r="TH75" s="296">
        <v>1</v>
      </c>
      <c r="TI75" s="263">
        <v>1364663.5736991514</v>
      </c>
      <c r="TJ75" s="117">
        <v>1440699.1665971046</v>
      </c>
      <c r="TK75" s="146">
        <v>851.11146735360035</v>
      </c>
      <c r="TL75" s="256">
        <v>-3.634306797297749E-2</v>
      </c>
      <c r="TM75" s="256">
        <v>-3.5690586946530267E-2</v>
      </c>
      <c r="TN75" s="255">
        <v>108344.49783627181</v>
      </c>
      <c r="TO75" s="255">
        <v>1276.6672010304005</v>
      </c>
      <c r="TP75" s="292">
        <v>2</v>
      </c>
      <c r="TQ75" s="255">
        <v>1364663.5736991514</v>
      </c>
      <c r="TR75" s="119">
        <v>1473008.0715354232</v>
      </c>
      <c r="TS75" s="295">
        <v>851.11146735360035</v>
      </c>
      <c r="TT75" s="189">
        <v>3.4178049928660192E-2</v>
      </c>
      <c r="TU75" s="189">
        <v>3.4768830843597387E-2</v>
      </c>
      <c r="TV75" s="263">
        <v>128327.64617166101</v>
      </c>
      <c r="TW75" s="263">
        <v>1276.6672010304005</v>
      </c>
      <c r="TX75" s="296">
        <v>2</v>
      </c>
      <c r="TY75" s="263">
        <v>1364663.5736991514</v>
      </c>
      <c r="TZ75" s="117">
        <v>1492991.2198708125</v>
      </c>
      <c r="UA75" s="146">
        <v>851.11146735360035</v>
      </c>
      <c r="UB75" s="256">
        <v>-5.6011680458036901E-2</v>
      </c>
      <c r="UC75" s="256">
        <v>-5.4471908375301581E-2</v>
      </c>
      <c r="UD75" s="255">
        <v>54365.733314651363</v>
      </c>
      <c r="UE75" s="255">
        <v>1276.6672010304005</v>
      </c>
      <c r="UF75" s="292">
        <v>2</v>
      </c>
      <c r="UG75" s="255">
        <v>636653.53504717629</v>
      </c>
      <c r="UH75" s="119">
        <v>691019.26836182771</v>
      </c>
      <c r="UI75" s="295">
        <v>851.11146735360035</v>
      </c>
      <c r="UJ75" s="189">
        <v>-4.4146282367503654E-2</v>
      </c>
      <c r="UK75" s="189">
        <v>-4.318601777923925E-2</v>
      </c>
      <c r="UL75" s="263">
        <v>59209.428073022718</v>
      </c>
      <c r="UM75" s="263">
        <v>1276.6672010304005</v>
      </c>
      <c r="UN75" s="296">
        <v>2</v>
      </c>
      <c r="UO75" s="263">
        <v>426880.36380563304</v>
      </c>
      <c r="UP75" s="117">
        <v>486089.79187865579</v>
      </c>
      <c r="UQ75" s="146">
        <v>851.11146735360035</v>
      </c>
      <c r="UR75" s="256">
        <v>-2.749285172781241E-2</v>
      </c>
      <c r="US75" s="256">
        <v>-2.7118363048654781E-2</v>
      </c>
      <c r="UT75" s="255">
        <v>80759.26642408804</v>
      </c>
      <c r="UU75" s="255">
        <v>1276.6672010304005</v>
      </c>
      <c r="UV75" s="292">
        <v>1</v>
      </c>
      <c r="UW75" s="255">
        <v>1364663.5736991514</v>
      </c>
      <c r="UX75" s="119">
        <v>1445422.8401232394</v>
      </c>
      <c r="UY75" s="295">
        <v>851.11146735360035</v>
      </c>
      <c r="UZ75" s="189">
        <v>9.1265548133065352E-2</v>
      </c>
      <c r="VA75" s="189">
        <v>9.5559890518325696E-2</v>
      </c>
      <c r="VB75" s="263">
        <v>79243.457904991519</v>
      </c>
      <c r="VC75" s="263">
        <v>1276.6672010304005</v>
      </c>
      <c r="VD75" s="296">
        <v>1</v>
      </c>
      <c r="VE75" s="263">
        <v>423944.72423332848</v>
      </c>
      <c r="VF75" s="117">
        <v>503188.18213832</v>
      </c>
      <c r="VG75" s="146">
        <v>851.11146735360035</v>
      </c>
      <c r="VH75" s="256">
        <v>2.6092590267901949E-2</v>
      </c>
      <c r="VI75" s="256">
        <v>2.6435982056344676E-2</v>
      </c>
      <c r="VJ75" s="255">
        <v>89919.750810234516</v>
      </c>
      <c r="VK75" s="255">
        <v>1276.6672010304005</v>
      </c>
      <c r="VL75" s="292">
        <v>1</v>
      </c>
      <c r="VM75" s="255">
        <v>1364663.5736991514</v>
      </c>
      <c r="VN75" s="119">
        <v>1454583.324509386</v>
      </c>
      <c r="VO75" s="295">
        <v>851.11146735360035</v>
      </c>
      <c r="VP75" s="189">
        <v>-4.3900381484846254E-3</v>
      </c>
      <c r="VQ75" s="189">
        <v>-4.3804160166702744E-3</v>
      </c>
      <c r="VR75" s="263">
        <v>65425.197525460855</v>
      </c>
      <c r="VS75" s="263">
        <v>1276.6672010304005</v>
      </c>
      <c r="VT75" s="296">
        <v>1</v>
      </c>
      <c r="VU75" s="263">
        <v>400600.56087726459</v>
      </c>
      <c r="VV75" s="117">
        <v>466025.75840272545</v>
      </c>
      <c r="VW75" s="146">
        <v>851.11146735360035</v>
      </c>
      <c r="VX75" s="256">
        <v>2.1103036725538357E-2</v>
      </c>
      <c r="VY75" s="256">
        <v>2.1327280434899176E-2</v>
      </c>
      <c r="VZ75" s="255">
        <v>87472.25254943427</v>
      </c>
      <c r="WA75" s="255">
        <v>1276.6672010304005</v>
      </c>
      <c r="WB75" s="292">
        <v>2</v>
      </c>
      <c r="WC75" s="255">
        <v>587304.88956722082</v>
      </c>
      <c r="WD75" s="119">
        <v>674777.14211665513</v>
      </c>
      <c r="WE75" s="295">
        <v>851.11146735360035</v>
      </c>
      <c r="WF75" s="189">
        <v>3.8915932921643741E-2</v>
      </c>
      <c r="WG75" s="189">
        <v>3.9683076857504718E-2</v>
      </c>
      <c r="WH75" s="263">
        <v>49527.238525258843</v>
      </c>
      <c r="WI75" s="263">
        <v>1276.6672010304005</v>
      </c>
      <c r="WJ75" s="296">
        <v>2</v>
      </c>
      <c r="WK75" s="263">
        <v>1364663.5736991514</v>
      </c>
      <c r="WL75" s="117">
        <v>1414190.8122244102</v>
      </c>
      <c r="WM75" s="146">
        <v>851.11146735360035</v>
      </c>
      <c r="WN75" s="256">
        <v>-5.5500618666518071E-2</v>
      </c>
      <c r="WO75" s="256">
        <v>-5.3988561595349038E-2</v>
      </c>
      <c r="WP75" s="255">
        <v>44969.176591213414</v>
      </c>
      <c r="WQ75" s="255">
        <v>1276.6672010304005</v>
      </c>
      <c r="WR75" s="292">
        <v>1</v>
      </c>
      <c r="WS75" s="255">
        <v>400600.56087726459</v>
      </c>
      <c r="WT75" s="119">
        <v>445569.73746847804</v>
      </c>
      <c r="WU75" s="295">
        <v>851.11146735360035</v>
      </c>
      <c r="WV75" s="189">
        <v>0.10480095791461473</v>
      </c>
      <c r="WW75" s="189">
        <v>0.11048955420002948</v>
      </c>
      <c r="WX75" s="263">
        <v>88958.209769936497</v>
      </c>
      <c r="WY75" s="263">
        <v>1276.6672010304005</v>
      </c>
      <c r="WZ75" s="296">
        <v>1</v>
      </c>
      <c r="XA75" s="263">
        <v>173832.52910338869</v>
      </c>
      <c r="XB75" s="117">
        <v>262790.73887332517</v>
      </c>
      <c r="XC75" s="146">
        <v>851.11146735360035</v>
      </c>
      <c r="XD75" s="256">
        <v>2.235119131378838E-2</v>
      </c>
      <c r="XE75" s="256">
        <v>2.2602850654890538E-2</v>
      </c>
      <c r="XF75" s="255">
        <v>105680.29722533505</v>
      </c>
      <c r="XG75" s="255">
        <v>1276.6672010304005</v>
      </c>
      <c r="XH75" s="292">
        <v>2</v>
      </c>
      <c r="XI75" s="255">
        <v>1364663.5736991514</v>
      </c>
      <c r="XJ75" s="119">
        <v>1470343.8709244865</v>
      </c>
      <c r="XK75" s="295">
        <v>851.11146735360035</v>
      </c>
      <c r="XL75" s="189">
        <v>4.3453644006476437E-2</v>
      </c>
      <c r="XM75" s="189">
        <v>4.4411578453485534E-2</v>
      </c>
      <c r="XN75" s="263">
        <v>99032.717648138394</v>
      </c>
      <c r="XO75" s="263">
        <v>1276.6672010304005</v>
      </c>
      <c r="XP75" s="296">
        <v>1</v>
      </c>
      <c r="XQ75" s="263">
        <v>426880.36380563304</v>
      </c>
      <c r="XR75" s="117">
        <v>525913.08145377145</v>
      </c>
      <c r="XS75" s="146">
        <v>851.11146735360035</v>
      </c>
      <c r="XT75" s="256">
        <v>-4.2267121562377594E-2</v>
      </c>
      <c r="XU75" s="256">
        <v>-4.1386320014901279E-2</v>
      </c>
      <c r="XV75" s="255">
        <v>79278.383547505742</v>
      </c>
      <c r="XW75" s="255">
        <v>1276.6672010304005</v>
      </c>
      <c r="XX75" s="292">
        <v>1</v>
      </c>
      <c r="XY75" s="255">
        <v>389450.91535564611</v>
      </c>
      <c r="XZ75" s="119">
        <v>468729.29890315188</v>
      </c>
      <c r="YA75" s="295">
        <v>851.11146735360035</v>
      </c>
      <c r="YB75" s="189">
        <v>-5.0250575808578099E-2</v>
      </c>
      <c r="YC75" s="189">
        <v>-4.9008900720958981E-2</v>
      </c>
      <c r="YD75" s="263">
        <v>47903.035966736112</v>
      </c>
      <c r="YE75" s="263">
        <v>1276.6672010304005</v>
      </c>
      <c r="YF75" s="296">
        <v>2</v>
      </c>
      <c r="YG75" s="263">
        <v>465601.52312926378</v>
      </c>
      <c r="YH75" s="117">
        <v>513504.55909599987</v>
      </c>
      <c r="YI75" s="146">
        <v>851.11146735360035</v>
      </c>
      <c r="YJ75" s="256">
        <v>5.5328655010208394E-2</v>
      </c>
      <c r="YK75" s="256">
        <v>5.6887909108897849E-2</v>
      </c>
      <c r="YL75" s="255">
        <v>55248.168631204018</v>
      </c>
      <c r="YM75" s="255">
        <v>1276.6672010304005</v>
      </c>
      <c r="YN75" s="292">
        <v>1</v>
      </c>
      <c r="YO75" s="255">
        <v>1364663.5736991514</v>
      </c>
      <c r="YP75" s="119">
        <v>1419911.7423303553</v>
      </c>
      <c r="YQ75" s="295">
        <v>851.11146735360035</v>
      </c>
      <c r="YR75" s="189">
        <v>-2.0075374950807535E-3</v>
      </c>
      <c r="YS75" s="189">
        <v>-2.0055237394723813E-3</v>
      </c>
      <c r="YT75" s="263">
        <v>72654.796004647156</v>
      </c>
      <c r="YU75" s="263">
        <v>1276.6672010304005</v>
      </c>
      <c r="YV75" s="296">
        <v>2</v>
      </c>
      <c r="YW75" s="263">
        <v>1364663.5736991514</v>
      </c>
      <c r="YX75" s="117">
        <v>1437318.3697037986</v>
      </c>
      <c r="YY75" s="146">
        <v>851.11146735360035</v>
      </c>
      <c r="YZ75" s="256">
        <v>-4.6473505464801577E-2</v>
      </c>
      <c r="ZA75" s="256">
        <v>-4.5410148350644275E-2</v>
      </c>
      <c r="ZB75" s="255">
        <v>55961.640139410156</v>
      </c>
      <c r="ZC75" s="255">
        <v>1276.6672010304005</v>
      </c>
      <c r="ZD75" s="292">
        <v>2</v>
      </c>
      <c r="ZE75" s="255">
        <v>1364663.5736991514</v>
      </c>
      <c r="ZF75" s="119">
        <v>1420625.2138385614</v>
      </c>
      <c r="ZG75" s="295">
        <v>851.11146735360035</v>
      </c>
      <c r="ZH75" s="189">
        <v>-3.5468577987571567E-2</v>
      </c>
      <c r="ZI75" s="189">
        <v>-3.4846939194991045E-2</v>
      </c>
      <c r="ZJ75" s="263">
        <v>92380.358945204862</v>
      </c>
      <c r="ZK75" s="263">
        <v>1276.6672010304005</v>
      </c>
      <c r="ZL75" s="296">
        <v>1</v>
      </c>
      <c r="ZM75" s="263">
        <v>555532.9008296947</v>
      </c>
      <c r="ZN75" s="117">
        <v>647913.25977489958</v>
      </c>
      <c r="ZO75" s="146">
        <v>851.11146735360035</v>
      </c>
      <c r="ZP75" s="256">
        <v>-5.1883683639137909E-2</v>
      </c>
      <c r="ZQ75" s="256">
        <v>-5.0560704255838473E-2</v>
      </c>
      <c r="ZR75" s="255">
        <v>58772.121757582521</v>
      </c>
      <c r="ZS75" s="255">
        <v>1276.6672010304005</v>
      </c>
      <c r="ZT75" s="292">
        <v>1</v>
      </c>
      <c r="ZU75" s="255">
        <v>1364663.5736991514</v>
      </c>
      <c r="ZV75" s="119">
        <v>1423435.6954567339</v>
      </c>
      <c r="ZW75" s="295">
        <v>851.11146735360035</v>
      </c>
      <c r="ZX75" s="189">
        <v>-7.4329505065159909E-2</v>
      </c>
      <c r="ZY75" s="189">
        <v>-7.1634257776632015E-2</v>
      </c>
      <c r="ZZ75" s="263">
        <v>63144.279157245393</v>
      </c>
      <c r="AAA75" s="263">
        <v>1276.6672010304005</v>
      </c>
      <c r="AAB75" s="296">
        <v>1</v>
      </c>
      <c r="AAC75" s="263">
        <v>487298.31174169999</v>
      </c>
      <c r="AAD75" s="117">
        <v>550442.59089894535</v>
      </c>
      <c r="AAE75" s="146">
        <v>851.11146735360035</v>
      </c>
      <c r="AAF75" s="256">
        <v>-2.1643802393062503E-2</v>
      </c>
      <c r="AAG75" s="256">
        <v>-2.1411256052722205E-2</v>
      </c>
      <c r="AAH75" s="255">
        <v>101334.06038975602</v>
      </c>
      <c r="AAI75" s="255">
        <v>1276.6672010304005</v>
      </c>
      <c r="AAJ75" s="292">
        <v>2</v>
      </c>
      <c r="AAK75" s="255">
        <v>1364663.5736991514</v>
      </c>
      <c r="AAL75" s="119">
        <v>1465997.6340889074</v>
      </c>
      <c r="AAM75" s="295">
        <v>851.11146735360035</v>
      </c>
      <c r="AAN75" s="189">
        <v>-8.4028142856860347E-2</v>
      </c>
      <c r="AAO75" s="189">
        <v>-8.0594618963007791E-2</v>
      </c>
      <c r="AAP75" s="263">
        <v>56430.344504066808</v>
      </c>
      <c r="AAQ75" s="263">
        <v>1276.6672010304005</v>
      </c>
      <c r="AAR75" s="296">
        <v>1</v>
      </c>
      <c r="AAS75" s="263">
        <v>392539.85760855849</v>
      </c>
      <c r="AAT75" s="117">
        <v>448970.20211262529</v>
      </c>
      <c r="AAU75" s="146">
        <v>851.11146735360035</v>
      </c>
      <c r="AAV75" s="256">
        <v>0.10872953116498098</v>
      </c>
      <c r="AAW75" s="256">
        <v>0.11486077446497034</v>
      </c>
      <c r="AAX75" s="255">
        <v>69493.669575951586</v>
      </c>
      <c r="AAY75" s="255">
        <v>1276.6672010304005</v>
      </c>
      <c r="AAZ75" s="292">
        <v>2</v>
      </c>
      <c r="ABA75" s="255">
        <v>1364663.5736991514</v>
      </c>
      <c r="ABB75" s="119">
        <v>1434157.2432751029</v>
      </c>
      <c r="ABC75" s="295">
        <v>851.11146735360035</v>
      </c>
      <c r="ABD75" s="189">
        <v>3.3913130812807425E-2</v>
      </c>
      <c r="ABE75" s="189">
        <v>3.4494737107756412E-2</v>
      </c>
      <c r="ABF75" s="263">
        <v>75768.106839856395</v>
      </c>
      <c r="ABG75" s="263">
        <v>1276.6672010304005</v>
      </c>
      <c r="ABH75" s="296">
        <v>1</v>
      </c>
      <c r="ABI75" s="263">
        <v>393695.46121651644</v>
      </c>
      <c r="ABJ75" s="117">
        <v>469463.56805637281</v>
      </c>
      <c r="ABK75" s="146">
        <v>851.11146735360035</v>
      </c>
      <c r="ABL75" s="256">
        <v>1.9369628430813326E-2</v>
      </c>
      <c r="ABM75" s="256">
        <v>1.9558436762415754E-2</v>
      </c>
      <c r="ABN75" s="255">
        <v>68089.548910288737</v>
      </c>
      <c r="ABO75" s="255">
        <v>1276.6672010304005</v>
      </c>
      <c r="ABP75" s="292">
        <v>1</v>
      </c>
      <c r="ABQ75" s="255">
        <v>1364663.5736991514</v>
      </c>
      <c r="ABR75" s="119">
        <v>1432753.1226094402</v>
      </c>
      <c r="ABS75" s="295">
        <v>851.11146735360035</v>
      </c>
      <c r="ABT75" s="189">
        <v>-4.1280779941987561E-2</v>
      </c>
      <c r="ABU75" s="189">
        <v>-4.0440332987961791E-2</v>
      </c>
      <c r="ABV75" s="263">
        <v>118796.63244098253</v>
      </c>
      <c r="ABW75" s="263">
        <v>1276.6672010304005</v>
      </c>
      <c r="ABX75" s="296">
        <v>1</v>
      </c>
      <c r="ABY75" s="263">
        <v>154706.95918167746</v>
      </c>
      <c r="ABZ75" s="117">
        <v>273503.59162265999</v>
      </c>
      <c r="ACA75" s="146">
        <v>851.11146735360035</v>
      </c>
      <c r="ACB75" s="256">
        <v>3.9428875898856134E-3</v>
      </c>
      <c r="ACC75" s="256">
        <v>3.9506709974972409E-3</v>
      </c>
      <c r="ACD75" s="255">
        <v>61175.594521798252</v>
      </c>
      <c r="ACE75" s="255">
        <v>1276.6672010304005</v>
      </c>
      <c r="ACF75" s="292">
        <v>2</v>
      </c>
      <c r="ACG75" s="255">
        <v>1364663.5736991514</v>
      </c>
      <c r="ACH75" s="119">
        <v>1425839.1682209496</v>
      </c>
      <c r="ACI75" s="295">
        <v>851.11146735360035</v>
      </c>
      <c r="ACJ75" s="189">
        <v>-1.4832608249311003E-2</v>
      </c>
      <c r="ACK75" s="189">
        <v>-1.4723146982555058E-2</v>
      </c>
      <c r="ACL75" s="263">
        <v>118750.49945059477</v>
      </c>
      <c r="ACM75" s="263">
        <v>1276.6672010304005</v>
      </c>
      <c r="ACN75" s="296">
        <v>1</v>
      </c>
      <c r="ACO75" s="263">
        <v>390421.18242842931</v>
      </c>
      <c r="ACP75" s="117">
        <v>509171.68187902408</v>
      </c>
      <c r="ACQ75" s="146">
        <v>851.11146735360035</v>
      </c>
      <c r="ACR75" s="256">
        <v>2.1869763319399185E-3</v>
      </c>
      <c r="ACS75" s="256">
        <v>2.1893695089674203E-3</v>
      </c>
      <c r="ACT75" s="255">
        <v>86438.060933528483</v>
      </c>
      <c r="ACU75" s="255">
        <v>1276.6672010304005</v>
      </c>
      <c r="ACV75" s="292">
        <v>1</v>
      </c>
      <c r="ACW75" s="255">
        <v>393695.46121651644</v>
      </c>
      <c r="ACX75" s="119">
        <v>480133.52215004491</v>
      </c>
      <c r="ACY75" s="295">
        <v>851.11146735360035</v>
      </c>
      <c r="ACZ75" s="189">
        <v>4.7307119336370794E-2</v>
      </c>
      <c r="ADA75" s="189">
        <v>4.844395705121296E-2</v>
      </c>
      <c r="ADB75" s="263">
        <v>61290.759546749687</v>
      </c>
      <c r="ADC75" s="263">
        <v>1276.6672010304005</v>
      </c>
      <c r="ADD75" s="296">
        <v>1</v>
      </c>
      <c r="ADE75" s="263">
        <v>389450.91535564611</v>
      </c>
      <c r="ADF75" s="117">
        <v>450741.67490239581</v>
      </c>
      <c r="ADG75" s="146">
        <v>851.11146735360035</v>
      </c>
      <c r="ADH75" s="256">
        <v>7.2692505538204832E-2</v>
      </c>
      <c r="ADI75" s="256">
        <v>7.5399806583696716E-2</v>
      </c>
      <c r="ADJ75" s="255">
        <v>55300.897618687282</v>
      </c>
      <c r="ADK75" s="255">
        <v>1276.6672010304005</v>
      </c>
      <c r="ADL75" s="292">
        <v>1</v>
      </c>
      <c r="ADM75" s="255">
        <v>409509.23235205159</v>
      </c>
      <c r="ADN75" s="119">
        <v>464810.1299707389</v>
      </c>
      <c r="ADO75" s="295">
        <v>851.11146735360035</v>
      </c>
      <c r="ADP75" s="189">
        <v>-1.1081731835350869E-2</v>
      </c>
      <c r="ADQ75" s="189">
        <v>-1.1020555633071027E-2</v>
      </c>
      <c r="ADR75" s="263">
        <v>50764.359954951091</v>
      </c>
      <c r="ADS75" s="263">
        <v>1276.6672010304005</v>
      </c>
      <c r="ADT75" s="296">
        <v>1</v>
      </c>
      <c r="ADU75" s="263">
        <v>389450.91535564611</v>
      </c>
      <c r="ADV75" s="117">
        <v>440215.27531059721</v>
      </c>
    </row>
    <row r="76" spans="1:802" x14ac:dyDescent="0.35">
      <c r="A76" s="15">
        <v>47542</v>
      </c>
      <c r="B76" s="16">
        <v>2127.7786683840009</v>
      </c>
      <c r="C76" s="146">
        <v>851.11146735360035</v>
      </c>
      <c r="D76" s="256">
        <v>3.0277063752557995E-2</v>
      </c>
      <c r="E76" s="256">
        <v>3.0740075108259823E-2</v>
      </c>
      <c r="F76" s="255">
        <v>54857.884285579355</v>
      </c>
      <c r="G76" s="255">
        <v>1276.6672010304005</v>
      </c>
      <c r="H76" s="292">
        <v>2</v>
      </c>
      <c r="I76" s="255">
        <v>1447820.0553221309</v>
      </c>
      <c r="J76" s="119">
        <v>1502677.9396077103</v>
      </c>
      <c r="K76" s="295">
        <v>851.11146735360035</v>
      </c>
      <c r="L76" s="189">
        <v>-3.9538262468541391E-2</v>
      </c>
      <c r="M76" s="189">
        <v>-3.8766825867127541E-2</v>
      </c>
      <c r="N76" s="263">
        <v>91080.573430576158</v>
      </c>
      <c r="O76" s="263">
        <v>1276.6672010304005</v>
      </c>
      <c r="P76" s="296">
        <v>1</v>
      </c>
      <c r="Q76" s="263">
        <v>437550.13415719866</v>
      </c>
      <c r="R76" s="117">
        <v>528630.70758777484</v>
      </c>
      <c r="S76" s="146">
        <v>851.11146735360035</v>
      </c>
      <c r="T76" s="256">
        <v>4.3504422571489024E-4</v>
      </c>
      <c r="U76" s="256">
        <v>4.3513887117851979E-4</v>
      </c>
      <c r="V76" s="255">
        <v>84067.201878641703</v>
      </c>
      <c r="W76" s="255">
        <v>1276.6672010304005</v>
      </c>
      <c r="X76" s="292">
        <v>2</v>
      </c>
      <c r="Y76" s="255">
        <v>1447820.0553221309</v>
      </c>
      <c r="Z76" s="119">
        <v>1531887.2572007726</v>
      </c>
      <c r="AA76" s="295">
        <v>851.11146735360035</v>
      </c>
      <c r="AB76" s="189">
        <v>3.4237811818935884E-2</v>
      </c>
      <c r="AC76" s="189">
        <v>3.4830672432793808E-2</v>
      </c>
      <c r="AD76" s="263">
        <v>103453.95192717927</v>
      </c>
      <c r="AE76" s="263">
        <v>1276.6672010304005</v>
      </c>
      <c r="AF76" s="296">
        <v>2</v>
      </c>
      <c r="AG76" s="263">
        <v>1447820.0553221309</v>
      </c>
      <c r="AH76" s="117">
        <v>1551274.0072493101</v>
      </c>
      <c r="AI76" s="146">
        <v>851.11146735360035</v>
      </c>
      <c r="AJ76" s="256">
        <v>2.0064097911834874E-3</v>
      </c>
      <c r="AK76" s="256">
        <v>2.008423978178131E-3</v>
      </c>
      <c r="AL76" s="255">
        <v>49968.061972941156</v>
      </c>
      <c r="AM76" s="255">
        <v>1276.6672010304005</v>
      </c>
      <c r="AN76" s="292">
        <v>1</v>
      </c>
      <c r="AO76" s="255">
        <v>447722.43531605415</v>
      </c>
      <c r="AP76" s="119">
        <v>497690.49728899531</v>
      </c>
      <c r="AQ76" s="295">
        <v>851.11146735360035</v>
      </c>
      <c r="AR76" s="189">
        <v>7.2245779783240385E-2</v>
      </c>
      <c r="AS76" s="189">
        <v>7.4919505082724935E-2</v>
      </c>
      <c r="AT76" s="263">
        <v>74104.095609377022</v>
      </c>
      <c r="AU76" s="263">
        <v>1276.6672010304005</v>
      </c>
      <c r="AV76" s="296">
        <v>1</v>
      </c>
      <c r="AW76" s="263">
        <v>1447820.0553221309</v>
      </c>
      <c r="AX76" s="117">
        <v>1521924.1509315078</v>
      </c>
      <c r="AY76" s="146">
        <v>851.11146735360035</v>
      </c>
      <c r="AZ76" s="256">
        <v>3.7887161344644905E-2</v>
      </c>
      <c r="BA76" s="256">
        <v>3.8614030455510706E-2</v>
      </c>
      <c r="BB76" s="255">
        <v>97500.181247670887</v>
      </c>
      <c r="BC76" s="255">
        <v>1276.6672010304005</v>
      </c>
      <c r="BD76" s="292">
        <v>2</v>
      </c>
      <c r="BE76" s="255">
        <v>705292.15367527399</v>
      </c>
      <c r="BF76" s="119">
        <v>802792.33492294489</v>
      </c>
      <c r="BG76" s="295">
        <v>851.11146735360035</v>
      </c>
      <c r="BH76" s="189">
        <v>3.0331416054387213E-2</v>
      </c>
      <c r="BI76" s="189">
        <v>3.0796099726449144E-2</v>
      </c>
      <c r="BJ76" s="263">
        <v>79671.572067288173</v>
      </c>
      <c r="BK76" s="263">
        <v>1276.6672010304005</v>
      </c>
      <c r="BL76" s="296">
        <v>2</v>
      </c>
      <c r="BM76" s="263">
        <v>1447820.0553221309</v>
      </c>
      <c r="BN76" s="117">
        <v>1527491.6273894191</v>
      </c>
      <c r="BO76" s="146">
        <v>851.11146735360035</v>
      </c>
      <c r="BP76" s="256">
        <v>4.4264552380306826E-2</v>
      </c>
      <c r="BQ76" s="256">
        <v>4.5258844029125722E-2</v>
      </c>
      <c r="BR76" s="255">
        <v>74443.18295090372</v>
      </c>
      <c r="BS76" s="255">
        <v>1276.6672010304005</v>
      </c>
      <c r="BT76" s="292">
        <v>1</v>
      </c>
      <c r="BU76" s="255">
        <v>1447820.0553221309</v>
      </c>
      <c r="BV76" s="119">
        <v>1522263.2382730346</v>
      </c>
      <c r="BW76" s="295">
        <v>851.11146735360035</v>
      </c>
      <c r="BX76" s="189">
        <v>6.4150031130537827E-2</v>
      </c>
      <c r="BY76" s="189">
        <v>6.6252357808467499E-2</v>
      </c>
      <c r="BZ76" s="263">
        <v>109233.58543340847</v>
      </c>
      <c r="CA76" s="263">
        <v>1276.6672010304005</v>
      </c>
      <c r="CB76" s="296">
        <v>2</v>
      </c>
      <c r="CC76" s="263">
        <v>1447820.0553221309</v>
      </c>
      <c r="CD76" s="117">
        <v>1557053.6407555393</v>
      </c>
      <c r="CE76" s="146">
        <v>851.11146735360035</v>
      </c>
      <c r="CF76" s="256">
        <v>4.5104425633035156E-2</v>
      </c>
      <c r="CG76" s="256">
        <v>4.613709773367547E-2</v>
      </c>
      <c r="CH76" s="255">
        <v>60296.296942526438</v>
      </c>
      <c r="CI76" s="255">
        <v>1276.6672010304005</v>
      </c>
      <c r="CJ76" s="292">
        <v>2</v>
      </c>
      <c r="CK76" s="255">
        <v>570746.65484020929</v>
      </c>
      <c r="CL76" s="119">
        <v>631042.95178273576</v>
      </c>
      <c r="CM76" s="295">
        <v>851.11146735360035</v>
      </c>
      <c r="CN76" s="189">
        <v>4.9218878874693499E-2</v>
      </c>
      <c r="CO76" s="189">
        <v>5.0450246947371991E-2</v>
      </c>
      <c r="CP76" s="263">
        <v>155972.95743958224</v>
      </c>
      <c r="CQ76" s="263">
        <v>1276.6672010304005</v>
      </c>
      <c r="CR76" s="296">
        <v>1</v>
      </c>
      <c r="CS76" s="263">
        <v>435356.45349420514</v>
      </c>
      <c r="CT76" s="117">
        <v>591329.41093378735</v>
      </c>
      <c r="CU76" s="146">
        <v>851.11146735360035</v>
      </c>
      <c r="CV76" s="256">
        <v>2.2391702042218912E-2</v>
      </c>
      <c r="CW76" s="256">
        <v>2.2644277880383479E-2</v>
      </c>
      <c r="CX76" s="255">
        <v>113651.12768033713</v>
      </c>
      <c r="CY76" s="255">
        <v>1276.6672010304005</v>
      </c>
      <c r="CZ76" s="292">
        <v>1</v>
      </c>
      <c r="DA76" s="255">
        <v>172299.977916448</v>
      </c>
      <c r="DB76" s="119">
        <v>285951.10559678514</v>
      </c>
      <c r="DC76" s="295">
        <v>851.11146735360035</v>
      </c>
      <c r="DD76" s="189">
        <v>5.9159212163339102E-2</v>
      </c>
      <c r="DE76" s="189">
        <v>6.0944142506304866E-2</v>
      </c>
      <c r="DF76" s="263">
        <v>43750.359620950338</v>
      </c>
      <c r="DG76" s="263">
        <v>1276.6672010304005</v>
      </c>
      <c r="DH76" s="296">
        <v>2</v>
      </c>
      <c r="DI76" s="263">
        <v>1447820.0553221309</v>
      </c>
      <c r="DJ76" s="117">
        <v>1491570.4149430813</v>
      </c>
      <c r="DK76" s="146">
        <v>851.11146735360035</v>
      </c>
      <c r="DL76" s="256">
        <v>1.5582400036404067E-2</v>
      </c>
      <c r="DM76" s="256">
        <v>1.5704438692931699E-2</v>
      </c>
      <c r="DN76" s="255">
        <v>98173.194735044308</v>
      </c>
      <c r="DO76" s="255">
        <v>1276.6672010304005</v>
      </c>
      <c r="DP76" s="292">
        <v>2</v>
      </c>
      <c r="DQ76" s="255">
        <v>1447820.0553221309</v>
      </c>
      <c r="DR76" s="119">
        <v>1545993.2500571753</v>
      </c>
      <c r="DS76" s="295">
        <v>851.11146735360035</v>
      </c>
      <c r="DT76" s="189">
        <v>6.2594379096662184E-2</v>
      </c>
      <c r="DU76" s="189">
        <v>6.4594929684389513E-2</v>
      </c>
      <c r="DV76" s="263">
        <v>48741.431194143392</v>
      </c>
      <c r="DW76" s="263">
        <v>1276.6672010304005</v>
      </c>
      <c r="DX76" s="296">
        <v>1</v>
      </c>
      <c r="DY76" s="263">
        <v>1447820.0553221309</v>
      </c>
      <c r="DZ76" s="117">
        <v>1496561.4865162743</v>
      </c>
      <c r="EA76" s="146">
        <v>851.11146735360035</v>
      </c>
      <c r="EB76" s="256">
        <v>-9.3643537326536117E-2</v>
      </c>
      <c r="EC76" s="256">
        <v>-8.9392698092494505E-2</v>
      </c>
      <c r="ED76" s="255">
        <v>100995.61443911666</v>
      </c>
      <c r="EE76" s="255">
        <v>1276.6672010304005</v>
      </c>
      <c r="EF76" s="292">
        <v>2</v>
      </c>
      <c r="EG76" s="255">
        <v>690286.08392590948</v>
      </c>
      <c r="EH76" s="119">
        <v>791281.69836502615</v>
      </c>
      <c r="EI76" s="295">
        <v>851.11146735360035</v>
      </c>
      <c r="EJ76" s="189">
        <v>-8.0853864400328407E-2</v>
      </c>
      <c r="EK76" s="189">
        <v>-7.76715333797936E-2</v>
      </c>
      <c r="EL76" s="263">
        <v>51372.015161172065</v>
      </c>
      <c r="EM76" s="263">
        <v>1276.6672010304005</v>
      </c>
      <c r="EN76" s="296">
        <v>1</v>
      </c>
      <c r="EO76" s="263">
        <v>1447820.0553221309</v>
      </c>
      <c r="EP76" s="117">
        <v>1499192.0704833029</v>
      </c>
      <c r="EQ76" s="146">
        <v>851.11146735360035</v>
      </c>
      <c r="ER76" s="256">
        <v>6.9563804356066912E-4</v>
      </c>
      <c r="ES76" s="256">
        <v>6.958800558187761E-4</v>
      </c>
      <c r="ET76" s="255">
        <v>53011.31288681693</v>
      </c>
      <c r="EU76" s="255">
        <v>1276.6672010304005</v>
      </c>
      <c r="EV76" s="292">
        <v>1</v>
      </c>
      <c r="EW76" s="255">
        <v>1447820.0553221309</v>
      </c>
      <c r="EX76" s="119">
        <v>1500831.3682089478</v>
      </c>
      <c r="EY76" s="295">
        <v>851.11146735360035</v>
      </c>
      <c r="EZ76" s="189">
        <v>3.3946598220452762E-2</v>
      </c>
      <c r="FA76" s="189">
        <v>3.4529359544188454E-2</v>
      </c>
      <c r="FB76" s="263">
        <v>96534.095680228769</v>
      </c>
      <c r="FC76" s="263">
        <v>1276.6672010304005</v>
      </c>
      <c r="FD76" s="296">
        <v>2</v>
      </c>
      <c r="FE76" s="263">
        <v>1447820.0553221309</v>
      </c>
      <c r="FF76" s="117">
        <v>1544354.1510023596</v>
      </c>
      <c r="FG76" s="146">
        <v>851.11146735360035</v>
      </c>
      <c r="FH76" s="256">
        <v>7.8617532948787289E-2</v>
      </c>
      <c r="FI76" s="256">
        <v>8.1790493717342372E-2</v>
      </c>
      <c r="FJ76" s="255">
        <v>129253.91396180679</v>
      </c>
      <c r="FK76" s="255">
        <v>1276.6672010304005</v>
      </c>
      <c r="FL76" s="292">
        <v>2</v>
      </c>
      <c r="FM76" s="255">
        <v>1447820.0553221309</v>
      </c>
      <c r="FN76" s="119">
        <v>1577073.9692839377</v>
      </c>
      <c r="FO76" s="295">
        <v>851.11146735360035</v>
      </c>
      <c r="FP76" s="189">
        <v>-1.8379488168149213E-2</v>
      </c>
      <c r="FQ76" s="189">
        <v>-1.8211615420512861E-2</v>
      </c>
      <c r="FR76" s="263">
        <v>119596.86904239791</v>
      </c>
      <c r="FS76" s="263">
        <v>1276.6672010304005</v>
      </c>
      <c r="FT76" s="296">
        <v>1</v>
      </c>
      <c r="FU76" s="263">
        <v>206667.83042039222</v>
      </c>
      <c r="FV76" s="117">
        <v>326264.69946279016</v>
      </c>
      <c r="FW76" s="146">
        <v>851.11146735360035</v>
      </c>
      <c r="FX76" s="256">
        <v>-5.2370215468530027E-3</v>
      </c>
      <c r="FY76" s="256">
        <v>-5.2233322569726903E-3</v>
      </c>
      <c r="FZ76" s="255">
        <v>82253.998923617793</v>
      </c>
      <c r="GA76" s="255">
        <v>1276.6672010304005</v>
      </c>
      <c r="GB76" s="292">
        <v>1</v>
      </c>
      <c r="GC76" s="255">
        <v>167851.74190840687</v>
      </c>
      <c r="GD76" s="119">
        <v>250105.74083202466</v>
      </c>
      <c r="GE76" s="295">
        <v>851.11146735360035</v>
      </c>
      <c r="GF76" s="189">
        <v>7.2376797839980619E-2</v>
      </c>
      <c r="GG76" s="189">
        <v>7.5060348173725533E-2</v>
      </c>
      <c r="GH76" s="263">
        <v>65987.886247842413</v>
      </c>
      <c r="GI76" s="263">
        <v>1276.6672010304005</v>
      </c>
      <c r="GJ76" s="296">
        <v>2</v>
      </c>
      <c r="GK76" s="263">
        <v>1447820.0553221309</v>
      </c>
      <c r="GL76" s="117">
        <v>1513807.9415699732</v>
      </c>
      <c r="GM76" s="146">
        <v>851.11146735360035</v>
      </c>
      <c r="GN76" s="256">
        <v>-5.8660232799409552E-2</v>
      </c>
      <c r="GO76" s="256">
        <v>-5.697287558294295E-2</v>
      </c>
      <c r="GP76" s="255">
        <v>64110.60015238286</v>
      </c>
      <c r="GQ76" s="255">
        <v>1276.6672010304005</v>
      </c>
      <c r="GR76" s="292">
        <v>2</v>
      </c>
      <c r="GS76" s="255">
        <v>531087.27589061728</v>
      </c>
      <c r="GT76" s="119">
        <v>595197.87604300014</v>
      </c>
      <c r="GU76" s="295">
        <v>851.11146735360035</v>
      </c>
      <c r="GV76" s="189">
        <v>-3.3462240218865458E-2</v>
      </c>
      <c r="GW76" s="189">
        <v>-3.2908572297381311E-2</v>
      </c>
      <c r="GX76" s="263">
        <v>80008.509096621274</v>
      </c>
      <c r="GY76" s="263">
        <v>1276.6672010304005</v>
      </c>
      <c r="GZ76" s="296">
        <v>1</v>
      </c>
      <c r="HA76" s="263">
        <v>505644.28545188962</v>
      </c>
      <c r="HB76" s="117">
        <v>585652.79454851092</v>
      </c>
      <c r="HC76" s="146">
        <v>851.11146735360035</v>
      </c>
      <c r="HD76" s="256">
        <v>5.9245549561196209E-2</v>
      </c>
      <c r="HE76" s="256">
        <v>6.1035745617170845E-2</v>
      </c>
      <c r="HF76" s="255">
        <v>58380.81643209824</v>
      </c>
      <c r="HG76" s="255">
        <v>1276.6672010304005</v>
      </c>
      <c r="HH76" s="292">
        <v>2</v>
      </c>
      <c r="HI76" s="255">
        <v>431334.57545418484</v>
      </c>
      <c r="HJ76" s="119">
        <v>489715.39188628306</v>
      </c>
      <c r="HK76" s="295">
        <v>851.11146735360035</v>
      </c>
      <c r="HL76" s="189">
        <v>-9.5827759260716711E-2</v>
      </c>
      <c r="HM76" s="189">
        <v>-9.1379495941137256E-2</v>
      </c>
      <c r="HN76" s="263">
        <v>58718.801600490464</v>
      </c>
      <c r="HO76" s="263">
        <v>1276.6672010304005</v>
      </c>
      <c r="HP76" s="296">
        <v>2</v>
      </c>
      <c r="HQ76" s="263">
        <v>453769.85283500148</v>
      </c>
      <c r="HR76" s="117">
        <v>512488.65443549195</v>
      </c>
      <c r="HS76" s="146">
        <v>851.11146735360035</v>
      </c>
      <c r="HT76" s="256">
        <v>5.0766138124063699E-2</v>
      </c>
      <c r="HU76" s="256">
        <v>5.2076823851540999E-2</v>
      </c>
      <c r="HV76" s="255">
        <v>63528.998384599392</v>
      </c>
      <c r="HW76" s="255">
        <v>1276.6672010304005</v>
      </c>
      <c r="HX76" s="292">
        <v>3</v>
      </c>
      <c r="HY76" s="255">
        <v>410675.73931077583</v>
      </c>
      <c r="HZ76" s="119">
        <v>474204.73769537522</v>
      </c>
      <c r="IA76" s="295">
        <v>851.11146735360035</v>
      </c>
      <c r="IB76" s="189">
        <v>-5.5905238830817945E-2</v>
      </c>
      <c r="IC76" s="189">
        <v>-5.4371259470126221E-2</v>
      </c>
      <c r="ID76" s="263">
        <v>70450.823625657402</v>
      </c>
      <c r="IE76" s="263">
        <v>1276.6672010304005</v>
      </c>
      <c r="IF76" s="296">
        <v>2</v>
      </c>
      <c r="IG76" s="263">
        <v>838808.17770817084</v>
      </c>
      <c r="IH76" s="117">
        <v>909259.0013338282</v>
      </c>
      <c r="II76" s="146">
        <v>851.11146735360035</v>
      </c>
      <c r="IJ76" s="256">
        <v>-5.9439540361868194E-2</v>
      </c>
      <c r="IK76" s="256">
        <v>-5.7707497467230584E-2</v>
      </c>
      <c r="IL76" s="255">
        <v>47535.109653685744</v>
      </c>
      <c r="IM76" s="255">
        <v>1276.6672010304005</v>
      </c>
      <c r="IN76" s="292">
        <v>1</v>
      </c>
      <c r="IO76" s="255">
        <v>146196.47489039678</v>
      </c>
      <c r="IP76" s="119">
        <v>193731.58454408252</v>
      </c>
      <c r="IQ76" s="295">
        <v>851.11146735360035</v>
      </c>
      <c r="IR76" s="189">
        <v>4.4862512236498564E-2</v>
      </c>
      <c r="IS76" s="189">
        <v>4.588405376371707E-2</v>
      </c>
      <c r="IT76" s="263">
        <v>92510.02499344149</v>
      </c>
      <c r="IU76" s="263">
        <v>1276.6672010304005</v>
      </c>
      <c r="IV76" s="296">
        <v>2</v>
      </c>
      <c r="IW76" s="263">
        <v>1447820.0553221309</v>
      </c>
      <c r="IX76" s="117">
        <v>1540330.0803155724</v>
      </c>
      <c r="IY76" s="146">
        <v>851.11146735360035</v>
      </c>
      <c r="IZ76" s="256">
        <v>0.10775140676909671</v>
      </c>
      <c r="JA76" s="256">
        <v>0.11377083507850161</v>
      </c>
      <c r="JB76" s="255">
        <v>175043.84022790246</v>
      </c>
      <c r="JC76" s="255">
        <v>1276.6672010304005</v>
      </c>
      <c r="JD76" s="292">
        <v>2</v>
      </c>
      <c r="JE76" s="255">
        <v>1447820.0553221309</v>
      </c>
      <c r="JF76" s="119">
        <v>1622863.8955500333</v>
      </c>
      <c r="JG76" s="295">
        <v>851.11146735360035</v>
      </c>
      <c r="JH76" s="189">
        <v>-1.8840389969416293E-2</v>
      </c>
      <c r="JI76" s="189">
        <v>-1.8664019190563708E-2</v>
      </c>
      <c r="JJ76" s="263">
        <v>54252.717114619008</v>
      </c>
      <c r="JK76" s="263">
        <v>1276.6672010304005</v>
      </c>
      <c r="JL76" s="296">
        <v>2</v>
      </c>
      <c r="JM76" s="263">
        <v>335269.86686037172</v>
      </c>
      <c r="JN76" s="117">
        <v>389522.58397499076</v>
      </c>
      <c r="JO76" s="146">
        <v>851.11146735360035</v>
      </c>
      <c r="JP76" s="256">
        <v>-1.8548577630194012E-2</v>
      </c>
      <c r="JQ76" s="256">
        <v>-1.8377611455817622E-2</v>
      </c>
      <c r="JR76" s="255">
        <v>68189.996446935504</v>
      </c>
      <c r="JS76" s="255">
        <v>1276.6672010304005</v>
      </c>
      <c r="JT76" s="292">
        <v>1</v>
      </c>
      <c r="JU76" s="255">
        <v>158059.05610393902</v>
      </c>
      <c r="JV76" s="119">
        <v>226249.05255087453</v>
      </c>
      <c r="JW76" s="295">
        <v>851.11146735360035</v>
      </c>
      <c r="JX76" s="189">
        <v>2.3071847505824052E-2</v>
      </c>
      <c r="JY76" s="189">
        <v>2.3340061337024043E-2</v>
      </c>
      <c r="JZ76" s="263">
        <v>86596.159748692298</v>
      </c>
      <c r="KA76" s="263">
        <v>1276.6672010304005</v>
      </c>
      <c r="KB76" s="296">
        <v>1</v>
      </c>
      <c r="KC76" s="263">
        <v>1447820.0553221309</v>
      </c>
      <c r="KD76" s="117">
        <v>1534416.2150708232</v>
      </c>
      <c r="KE76" s="146">
        <v>851.11146735360035</v>
      </c>
      <c r="KF76" s="256">
        <v>-8.5164508291608529E-2</v>
      </c>
      <c r="KG76" s="256">
        <v>-8.16388060571136E-2</v>
      </c>
      <c r="KH76" s="255">
        <v>55769.474387339083</v>
      </c>
      <c r="KI76" s="255">
        <v>1276.6672010304005</v>
      </c>
      <c r="KJ76" s="292">
        <v>1</v>
      </c>
      <c r="KK76" s="255">
        <v>460564.73115929065</v>
      </c>
      <c r="KL76" s="119">
        <v>516334.20554662973</v>
      </c>
      <c r="KM76" s="295">
        <v>851.11146735360035</v>
      </c>
      <c r="KN76" s="189">
        <v>1.0353050603386928E-2</v>
      </c>
      <c r="KO76" s="189">
        <v>1.0406828861231343E-2</v>
      </c>
      <c r="KP76" s="263">
        <v>96600.501201090199</v>
      </c>
      <c r="KQ76" s="263">
        <v>1276.6672010304005</v>
      </c>
      <c r="KR76" s="296">
        <v>1</v>
      </c>
      <c r="KS76" s="263">
        <v>472668.69165690057</v>
      </c>
      <c r="KT76" s="117">
        <v>569269.19285799074</v>
      </c>
      <c r="KU76" s="146">
        <v>851.11146735360035</v>
      </c>
      <c r="KV76" s="256">
        <v>5.9998027291262808E-2</v>
      </c>
      <c r="KW76" s="256">
        <v>6.1834451853192807E-2</v>
      </c>
      <c r="KX76" s="255">
        <v>141644.33110140907</v>
      </c>
      <c r="KY76" s="255">
        <v>1276.6672010304005</v>
      </c>
      <c r="KZ76" s="292">
        <v>1</v>
      </c>
      <c r="LA76" s="255">
        <v>1447820.0553221309</v>
      </c>
      <c r="LB76" s="119">
        <v>1589464.3864235401</v>
      </c>
      <c r="LC76" s="295">
        <v>851.11146735360035</v>
      </c>
      <c r="LD76" s="189">
        <v>1.9390190313885249E-2</v>
      </c>
      <c r="LE76" s="189">
        <v>1.9579401019308884E-2</v>
      </c>
      <c r="LF76" s="263">
        <v>64323.495574875698</v>
      </c>
      <c r="LG76" s="263">
        <v>1276.6672010304005</v>
      </c>
      <c r="LH76" s="296">
        <v>2</v>
      </c>
      <c r="LI76" s="263">
        <v>1447820.0553221309</v>
      </c>
      <c r="LJ76" s="117">
        <v>1512143.5508970066</v>
      </c>
      <c r="LK76" s="146">
        <v>851.11146735360035</v>
      </c>
      <c r="LL76" s="256">
        <v>6.7716328935287076E-2</v>
      </c>
      <c r="LM76" s="256">
        <v>7.0061719873773631E-2</v>
      </c>
      <c r="LN76" s="255">
        <v>82384.583342958023</v>
      </c>
      <c r="LO76" s="255">
        <v>1276.6672010304005</v>
      </c>
      <c r="LP76" s="292">
        <v>2</v>
      </c>
      <c r="LQ76" s="255">
        <v>1447820.0553221309</v>
      </c>
      <c r="LR76" s="119">
        <v>1530204.6386650889</v>
      </c>
      <c r="LS76" s="295">
        <v>851.11146735360035</v>
      </c>
      <c r="LT76" s="189">
        <v>6.5491057124512655E-2</v>
      </c>
      <c r="LU76" s="189">
        <v>6.7683189112983655E-2</v>
      </c>
      <c r="LV76" s="263">
        <v>118958.21960459651</v>
      </c>
      <c r="LW76" s="263">
        <v>1276.6672010304005</v>
      </c>
      <c r="LX76" s="296">
        <v>1</v>
      </c>
      <c r="LY76" s="263">
        <v>450658.07488835865</v>
      </c>
      <c r="LZ76" s="117">
        <v>569616.2944929552</v>
      </c>
      <c r="MA76" s="146">
        <v>851.11146735360035</v>
      </c>
      <c r="MB76" s="256">
        <v>4.6121412170820011E-2</v>
      </c>
      <c r="MC76" s="256">
        <v>4.720154625191153E-2</v>
      </c>
      <c r="MD76" s="255">
        <v>58257.387041983879</v>
      </c>
      <c r="ME76" s="255">
        <v>1276.6672010304005</v>
      </c>
      <c r="MF76" s="292">
        <v>2</v>
      </c>
      <c r="MG76" s="255">
        <v>1447820.0553221309</v>
      </c>
      <c r="MH76" s="119">
        <v>1506077.4423641148</v>
      </c>
      <c r="MI76" s="295">
        <v>851.11146735360035</v>
      </c>
      <c r="MJ76" s="189">
        <v>3.1389968742679041E-2</v>
      </c>
      <c r="MK76" s="189">
        <v>3.1887829433660198E-2</v>
      </c>
      <c r="ML76" s="263">
        <v>90261.483259086323</v>
      </c>
      <c r="MM76" s="263">
        <v>1276.6672010304005</v>
      </c>
      <c r="MN76" s="296">
        <v>1</v>
      </c>
      <c r="MO76" s="263">
        <v>1447820.0553221309</v>
      </c>
      <c r="MP76" s="117">
        <v>1538081.5385812172</v>
      </c>
      <c r="MQ76" s="146">
        <v>851.11146735360035</v>
      </c>
      <c r="MR76" s="256">
        <v>-2.5255538496621519E-2</v>
      </c>
      <c r="MS76" s="256">
        <v>-2.4939285359208196E-2</v>
      </c>
      <c r="MT76" s="255">
        <v>60340.270801605388</v>
      </c>
      <c r="MU76" s="255">
        <v>1276.6672010304005</v>
      </c>
      <c r="MV76" s="292">
        <v>2</v>
      </c>
      <c r="MW76" s="255">
        <v>1063484.3068805523</v>
      </c>
      <c r="MX76" s="119">
        <v>1123824.5776821577</v>
      </c>
      <c r="MY76" s="295">
        <v>851.11146735360035</v>
      </c>
      <c r="MZ76" s="189">
        <v>-1.7113859536706357E-3</v>
      </c>
      <c r="NA76" s="189">
        <v>-1.7099223677685682E-3</v>
      </c>
      <c r="NB76" s="263">
        <v>74069.52527851089</v>
      </c>
      <c r="NC76" s="263">
        <v>1276.6672010304005</v>
      </c>
      <c r="ND76" s="296">
        <v>2</v>
      </c>
      <c r="NE76" s="263">
        <v>1447820.0553221309</v>
      </c>
      <c r="NF76" s="117">
        <v>1521889.5806006419</v>
      </c>
      <c r="NG76" s="146">
        <v>851.11146735360035</v>
      </c>
      <c r="NH76" s="256">
        <v>-1.6663141703196469E-2</v>
      </c>
      <c r="NI76" s="256">
        <v>-1.6525079471323756E-2</v>
      </c>
      <c r="NJ76" s="255">
        <v>58096.20330786048</v>
      </c>
      <c r="NK76" s="255">
        <v>1276.6672010304005</v>
      </c>
      <c r="NL76" s="292">
        <v>1</v>
      </c>
      <c r="NM76" s="255">
        <v>158138.24996016794</v>
      </c>
      <c r="NN76" s="119">
        <v>216234.45326802842</v>
      </c>
      <c r="NO76" s="295">
        <v>851.11146735360035</v>
      </c>
      <c r="NP76" s="189">
        <v>3.3021798926500756E-2</v>
      </c>
      <c r="NQ76" s="189">
        <v>3.3573069779115006E-2</v>
      </c>
      <c r="NR76" s="263">
        <v>61967.674707610182</v>
      </c>
      <c r="NS76" s="263">
        <v>1276.6672010304005</v>
      </c>
      <c r="NT76" s="296">
        <v>2</v>
      </c>
      <c r="NU76" s="263">
        <v>1447820.0553221309</v>
      </c>
      <c r="NV76" s="117">
        <v>1509787.7300297411</v>
      </c>
      <c r="NW76" s="146">
        <v>851.11146735360035</v>
      </c>
      <c r="NX76" s="256">
        <v>2.9309012785278681E-2</v>
      </c>
      <c r="NY76" s="256">
        <v>2.9742748990678747E-2</v>
      </c>
      <c r="NZ76" s="255">
        <v>68817.584293072607</v>
      </c>
      <c r="OA76" s="255">
        <v>1276.6672010304005</v>
      </c>
      <c r="OB76" s="292">
        <v>2</v>
      </c>
      <c r="OC76" s="255">
        <v>1447820.0553221309</v>
      </c>
      <c r="OD76" s="119">
        <v>1516637.6396152035</v>
      </c>
      <c r="OE76" s="295">
        <v>851.11146735360035</v>
      </c>
      <c r="OF76" s="189">
        <v>1.4369322086581414E-2</v>
      </c>
      <c r="OG76" s="189">
        <v>1.4473057066769712E-2</v>
      </c>
      <c r="OH76" s="263">
        <v>79297.745487242661</v>
      </c>
      <c r="OI76" s="263">
        <v>1276.6672010304005</v>
      </c>
      <c r="OJ76" s="296">
        <v>2</v>
      </c>
      <c r="OK76" s="263">
        <v>1447820.0553221309</v>
      </c>
      <c r="OL76" s="117">
        <v>1527117.8008093736</v>
      </c>
      <c r="OM76" s="146">
        <v>851.11146735360035</v>
      </c>
      <c r="ON76" s="256">
        <v>0.13086577005231922</v>
      </c>
      <c r="OO76" s="256">
        <v>0.13981477376567431</v>
      </c>
      <c r="OP76" s="255">
        <v>77799.42425661064</v>
      </c>
      <c r="OQ76" s="255">
        <v>1276.6672010304005</v>
      </c>
      <c r="OR76" s="292">
        <v>1</v>
      </c>
      <c r="OS76" s="255">
        <v>494814.28171805007</v>
      </c>
      <c r="OT76" s="119">
        <v>572613.7059746607</v>
      </c>
      <c r="OU76" s="295">
        <v>851.11146735360035</v>
      </c>
      <c r="OV76" s="189">
        <v>7.0462048783210482E-2</v>
      </c>
      <c r="OW76" s="189">
        <v>7.3003846856374288E-2</v>
      </c>
      <c r="OX76" s="263">
        <v>90318.273249094651</v>
      </c>
      <c r="OY76" s="263">
        <v>1276.6672010304005</v>
      </c>
      <c r="OZ76" s="296">
        <v>1</v>
      </c>
      <c r="PA76" s="263">
        <v>1447820.0553221309</v>
      </c>
      <c r="PB76" s="117">
        <v>1538138.3285712255</v>
      </c>
      <c r="PC76" s="146">
        <v>851.11146735360035</v>
      </c>
      <c r="PD76" s="256">
        <v>1.6465620446373352E-2</v>
      </c>
      <c r="PE76" s="256">
        <v>1.6601925864833111E-2</v>
      </c>
      <c r="PF76" s="255">
        <v>99448.192940695604</v>
      </c>
      <c r="PG76" s="255">
        <v>1276.6672010304005</v>
      </c>
      <c r="PH76" s="292">
        <v>2</v>
      </c>
      <c r="PI76" s="255">
        <v>561864.58521193604</v>
      </c>
      <c r="PJ76" s="119">
        <v>661312.7781526316</v>
      </c>
      <c r="PK76" s="295">
        <v>851.11146735360035</v>
      </c>
      <c r="PL76" s="189">
        <v>3.6599589687732408E-2</v>
      </c>
      <c r="PM76" s="189">
        <v>3.7277601026384E-2</v>
      </c>
      <c r="PN76" s="263">
        <v>72721.672477585889</v>
      </c>
      <c r="PO76" s="263">
        <v>1276.6672010304005</v>
      </c>
      <c r="PP76" s="296">
        <v>2</v>
      </c>
      <c r="PQ76" s="263">
        <v>229726.02953350233</v>
      </c>
      <c r="PR76" s="117">
        <v>302447.7020110882</v>
      </c>
      <c r="PS76" s="146">
        <v>851.11146735360035</v>
      </c>
      <c r="PT76" s="256">
        <v>6.3378922565671875E-2</v>
      </c>
      <c r="PU76" s="256">
        <v>6.5430478402902059E-2</v>
      </c>
      <c r="PV76" s="255">
        <v>88808.30499060014</v>
      </c>
      <c r="PW76" s="255">
        <v>1276.6672010304005</v>
      </c>
      <c r="PX76" s="292">
        <v>2</v>
      </c>
      <c r="PY76" s="255">
        <v>500071.56508399179</v>
      </c>
      <c r="PZ76" s="119">
        <v>588879.87007459195</v>
      </c>
      <c r="QA76" s="295">
        <v>851.11146735360035</v>
      </c>
      <c r="QB76" s="189">
        <v>1.7244178528601523E-2</v>
      </c>
      <c r="QC76" s="189">
        <v>1.7393717698594324E-2</v>
      </c>
      <c r="QD76" s="263">
        <v>64221.134272157498</v>
      </c>
      <c r="QE76" s="263">
        <v>1276.6672010304005</v>
      </c>
      <c r="QF76" s="296">
        <v>2</v>
      </c>
      <c r="QG76" s="263">
        <v>690286.08392590948</v>
      </c>
      <c r="QH76" s="117">
        <v>754507.21819806693</v>
      </c>
      <c r="QI76" s="146">
        <v>851.11146735360035</v>
      </c>
      <c r="QJ76" s="256">
        <v>6.8688516037936964E-2</v>
      </c>
      <c r="QK76" s="256">
        <v>7.1102525924007232E-2</v>
      </c>
      <c r="QL76" s="255">
        <v>90859.170112849621</v>
      </c>
      <c r="QM76" s="255">
        <v>1276.6672010304005</v>
      </c>
      <c r="QN76" s="292">
        <v>1</v>
      </c>
      <c r="QO76" s="255">
        <v>1447820.0553221309</v>
      </c>
      <c r="QP76" s="119">
        <v>1538679.2254349806</v>
      </c>
      <c r="QQ76" s="295">
        <v>851.11146735360035</v>
      </c>
      <c r="QR76" s="189">
        <v>0.13730064284857943</v>
      </c>
      <c r="QS76" s="189">
        <v>0.14717298603566942</v>
      </c>
      <c r="QT76" s="263">
        <v>93939.394052844087</v>
      </c>
      <c r="QU76" s="263">
        <v>1276.6672010304005</v>
      </c>
      <c r="QV76" s="296">
        <v>2</v>
      </c>
      <c r="QW76" s="263">
        <v>1447820.0553221309</v>
      </c>
      <c r="QX76" s="117">
        <v>1541759.4493749749</v>
      </c>
      <c r="QY76" s="146">
        <v>851.11146735360035</v>
      </c>
      <c r="QZ76" s="256">
        <v>4.4377059722117557E-2</v>
      </c>
      <c r="RA76" s="256">
        <v>4.5376449938811625E-2</v>
      </c>
      <c r="RB76" s="255">
        <v>67154.088505147432</v>
      </c>
      <c r="RC76" s="255">
        <v>1276.6672010304005</v>
      </c>
      <c r="RD76" s="292">
        <v>1</v>
      </c>
      <c r="RE76" s="255">
        <v>433286.94343477709</v>
      </c>
      <c r="RF76" s="119">
        <v>500441.03193992452</v>
      </c>
      <c r="RG76" s="295">
        <v>851.11146735360035</v>
      </c>
      <c r="RH76" s="189">
        <v>-6.1152370524374451E-2</v>
      </c>
      <c r="RI76" s="189">
        <v>-5.9320103033491778E-2</v>
      </c>
      <c r="RJ76" s="263">
        <v>83303.276413776039</v>
      </c>
      <c r="RK76" s="263">
        <v>1276.6672010304005</v>
      </c>
      <c r="RL76" s="296">
        <v>2</v>
      </c>
      <c r="RM76" s="263">
        <v>442340.25525291148</v>
      </c>
      <c r="RN76" s="117">
        <v>525643.53166668746</v>
      </c>
      <c r="RO76" s="146">
        <v>851.11146735360035</v>
      </c>
      <c r="RP76" s="256">
        <v>6.5185005738829654E-3</v>
      </c>
      <c r="RQ76" s="256">
        <v>6.5397922368464201E-3</v>
      </c>
      <c r="RR76" s="255">
        <v>66808.005606849125</v>
      </c>
      <c r="RS76" s="255">
        <v>1276.6672010304005</v>
      </c>
      <c r="RT76" s="292">
        <v>2</v>
      </c>
      <c r="RU76" s="255">
        <v>1447820.0553221309</v>
      </c>
      <c r="RV76" s="119">
        <v>1514628.0609289801</v>
      </c>
      <c r="RW76" s="295">
        <v>851.11146735360035</v>
      </c>
      <c r="RX76" s="189">
        <v>-5.9847022773134008E-2</v>
      </c>
      <c r="RY76" s="189">
        <v>-5.8091386868879047E-2</v>
      </c>
      <c r="RZ76" s="263">
        <v>73556.019192078806</v>
      </c>
      <c r="SA76" s="263">
        <v>1276.6672010304005</v>
      </c>
      <c r="SB76" s="296">
        <v>1</v>
      </c>
      <c r="SC76" s="263">
        <v>1447820.0553221309</v>
      </c>
      <c r="SD76" s="117">
        <v>1521376.0745142098</v>
      </c>
      <c r="SE76" s="146">
        <v>851.11146735360035</v>
      </c>
      <c r="SF76" s="256">
        <v>8.994492931990189E-2</v>
      </c>
      <c r="SG76" s="256">
        <v>9.4114028442425335E-2</v>
      </c>
      <c r="SH76" s="255">
        <v>102495.36753521107</v>
      </c>
      <c r="SI76" s="255">
        <v>1276.6672010304005</v>
      </c>
      <c r="SJ76" s="292">
        <v>1</v>
      </c>
      <c r="SK76" s="255">
        <v>225207.04736773562</v>
      </c>
      <c r="SL76" s="119">
        <v>327702.41490294668</v>
      </c>
      <c r="SM76" s="295">
        <v>851.11146735360035</v>
      </c>
      <c r="SN76" s="189">
        <v>-2.5127740074787328E-2</v>
      </c>
      <c r="SO76" s="189">
        <v>-2.4814666175786648E-2</v>
      </c>
      <c r="SP76" s="263">
        <v>47972.271824924697</v>
      </c>
      <c r="SQ76" s="263">
        <v>1276.6672010304005</v>
      </c>
      <c r="SR76" s="296">
        <v>2</v>
      </c>
      <c r="SS76" s="263">
        <v>500071.56508399179</v>
      </c>
      <c r="ST76" s="117">
        <v>548043.83690891648</v>
      </c>
      <c r="SU76" s="146">
        <v>851.11146735360035</v>
      </c>
      <c r="SV76" s="256">
        <v>-0.12845467073818367</v>
      </c>
      <c r="SW76" s="256">
        <v>-0.12054657351047071</v>
      </c>
      <c r="SX76" s="255">
        <v>44527.066448427839</v>
      </c>
      <c r="SY76" s="255">
        <v>1276.6672010304005</v>
      </c>
      <c r="SZ76" s="292">
        <v>2</v>
      </c>
      <c r="TA76" s="255">
        <v>1447820.0553221309</v>
      </c>
      <c r="TB76" s="119">
        <v>1492347.1217705586</v>
      </c>
      <c r="TC76" s="295">
        <v>851.11146735360035</v>
      </c>
      <c r="TD76" s="189">
        <v>1.615577545105908E-2</v>
      </c>
      <c r="TE76" s="189">
        <v>1.6286985639722973E-2</v>
      </c>
      <c r="TF76" s="263">
        <v>78125.09497494367</v>
      </c>
      <c r="TG76" s="263">
        <v>1276.6672010304005</v>
      </c>
      <c r="TH76" s="296">
        <v>1</v>
      </c>
      <c r="TI76" s="263">
        <v>1447820.0553221309</v>
      </c>
      <c r="TJ76" s="117">
        <v>1525945.1502970746</v>
      </c>
      <c r="TK76" s="146">
        <v>851.11146735360035</v>
      </c>
      <c r="TL76" s="256">
        <v>-2.1329346285878195E-2</v>
      </c>
      <c r="TM76" s="256">
        <v>-2.1103484457973387E-2</v>
      </c>
      <c r="TN76" s="255">
        <v>106909.16287743072</v>
      </c>
      <c r="TO76" s="255">
        <v>1276.6672010304005</v>
      </c>
      <c r="TP76" s="292">
        <v>2</v>
      </c>
      <c r="TQ76" s="255">
        <v>1447820.0553221309</v>
      </c>
      <c r="TR76" s="119">
        <v>1554729.2181995616</v>
      </c>
      <c r="TS76" s="295">
        <v>851.11146735360035</v>
      </c>
      <c r="TT76" s="189">
        <v>7.6118203648297286E-2</v>
      </c>
      <c r="TU76" s="189">
        <v>7.9090119007910298E-2</v>
      </c>
      <c r="TV76" s="263">
        <v>139328.20644673627</v>
      </c>
      <c r="TW76" s="263">
        <v>1276.6672010304005</v>
      </c>
      <c r="TX76" s="296">
        <v>2</v>
      </c>
      <c r="TY76" s="263">
        <v>1447820.0553221309</v>
      </c>
      <c r="TZ76" s="117">
        <v>1587148.2617688673</v>
      </c>
      <c r="UA76" s="146">
        <v>851.11146735360035</v>
      </c>
      <c r="UB76" s="256">
        <v>-3.7659817319442124E-2</v>
      </c>
      <c r="UC76" s="256">
        <v>-3.6959505129023795E-2</v>
      </c>
      <c r="UD76" s="255">
        <v>53207.514182718965</v>
      </c>
      <c r="UE76" s="255">
        <v>1276.6672010304005</v>
      </c>
      <c r="UF76" s="292">
        <v>2</v>
      </c>
      <c r="UG76" s="255">
        <v>676129.41435103735</v>
      </c>
      <c r="UH76" s="119">
        <v>729336.92853375629</v>
      </c>
      <c r="UI76" s="295">
        <v>851.11146735360035</v>
      </c>
      <c r="UJ76" s="189">
        <v>4.3959796368210735E-2</v>
      </c>
      <c r="UK76" s="189">
        <v>4.4940343647129399E-2</v>
      </c>
      <c r="UL76" s="263">
        <v>62721.431585127946</v>
      </c>
      <c r="UM76" s="263">
        <v>1276.6672010304005</v>
      </c>
      <c r="UN76" s="296">
        <v>2</v>
      </c>
      <c r="UO76" s="263">
        <v>453769.85283500148</v>
      </c>
      <c r="UP76" s="117">
        <v>516491.28442012944</v>
      </c>
      <c r="UQ76" s="146">
        <v>851.11146735360035</v>
      </c>
      <c r="UR76" s="256">
        <v>1.3970933395000568E-2</v>
      </c>
      <c r="US76" s="256">
        <v>1.406898296754111E-2</v>
      </c>
      <c r="UT76" s="255">
        <v>82746.578635233251</v>
      </c>
      <c r="UU76" s="255">
        <v>1276.6672010304005</v>
      </c>
      <c r="UV76" s="292">
        <v>1</v>
      </c>
      <c r="UW76" s="255">
        <v>1447820.0553221309</v>
      </c>
      <c r="UX76" s="119">
        <v>1530566.6339573641</v>
      </c>
      <c r="UY76" s="295">
        <v>851.11146735360035</v>
      </c>
      <c r="UZ76" s="189">
        <v>2.0956511577188471E-2</v>
      </c>
      <c r="VA76" s="189">
        <v>2.1177641266838076E-2</v>
      </c>
      <c r="VB76" s="263">
        <v>81772.758896600819</v>
      </c>
      <c r="VC76" s="263">
        <v>1276.6672010304005</v>
      </c>
      <c r="VD76" s="296">
        <v>1</v>
      </c>
      <c r="VE76" s="263">
        <v>450658.07488835865</v>
      </c>
      <c r="VF76" s="117">
        <v>532430.83378495951</v>
      </c>
      <c r="VG76" s="146">
        <v>851.11146735360035</v>
      </c>
      <c r="VH76" s="256">
        <v>7.7157247989601316E-2</v>
      </c>
      <c r="VI76" s="256">
        <v>8.0211924191560424E-2</v>
      </c>
      <c r="VJ76" s="255">
        <v>97983.498512902661</v>
      </c>
      <c r="VK76" s="255">
        <v>1276.6672010304005</v>
      </c>
      <c r="VL76" s="292">
        <v>1</v>
      </c>
      <c r="VM76" s="255">
        <v>1447820.0553221309</v>
      </c>
      <c r="VN76" s="119">
        <v>1545803.5538350337</v>
      </c>
      <c r="VO76" s="295">
        <v>851.11146735360035</v>
      </c>
      <c r="VP76" s="189">
        <v>4.3203332371251242E-2</v>
      </c>
      <c r="VQ76" s="189">
        <v>4.4150182799986171E-2</v>
      </c>
      <c r="VR76" s="263">
        <v>69164.843423288767</v>
      </c>
      <c r="VS76" s="263">
        <v>1276.6672010304005</v>
      </c>
      <c r="VT76" s="296">
        <v>1</v>
      </c>
      <c r="VU76" s="263">
        <v>425913.26173093088</v>
      </c>
      <c r="VV76" s="117">
        <v>495078.10515421967</v>
      </c>
      <c r="VW76" s="146">
        <v>851.11146735360035</v>
      </c>
      <c r="VX76" s="256">
        <v>-6.3417550617151278E-2</v>
      </c>
      <c r="VY76" s="256">
        <v>-6.1448500897465563E-2</v>
      </c>
      <c r="VZ76" s="255">
        <v>82948.325227500623</v>
      </c>
      <c r="WA76" s="255">
        <v>1276.6672010304005</v>
      </c>
      <c r="WB76" s="292">
        <v>2</v>
      </c>
      <c r="WC76" s="255">
        <v>623819.85014228453</v>
      </c>
      <c r="WD76" s="119">
        <v>706768.17536978517</v>
      </c>
      <c r="WE76" s="295">
        <v>851.11146735360035</v>
      </c>
      <c r="WF76" s="189">
        <v>1.8096453070743602E-3</v>
      </c>
      <c r="WG76" s="189">
        <v>1.8112837032993045E-3</v>
      </c>
      <c r="WH76" s="263">
        <v>50468.057872622659</v>
      </c>
      <c r="WI76" s="263">
        <v>1276.6672010304005</v>
      </c>
      <c r="WJ76" s="296">
        <v>2</v>
      </c>
      <c r="WK76" s="263">
        <v>1447820.0553221309</v>
      </c>
      <c r="WL76" s="117">
        <v>1498288.1131947536</v>
      </c>
      <c r="WM76" s="146">
        <v>851.11146735360035</v>
      </c>
      <c r="WN76" s="256">
        <v>-6.2678512148190133E-2</v>
      </c>
      <c r="WO76" s="256">
        <v>-6.0754618863351428E-2</v>
      </c>
      <c r="WP76" s="255">
        <v>43088.202874169096</v>
      </c>
      <c r="WQ76" s="255">
        <v>1276.6672010304005</v>
      </c>
      <c r="WR76" s="292">
        <v>1</v>
      </c>
      <c r="WS76" s="255">
        <v>425913.26173093088</v>
      </c>
      <c r="WT76" s="119">
        <v>469001.46460509999</v>
      </c>
      <c r="WU76" s="295">
        <v>851.11146735360035</v>
      </c>
      <c r="WV76" s="189">
        <v>-4.8283114256081873E-2</v>
      </c>
      <c r="WW76" s="189">
        <v>-4.7136020490583519E-2</v>
      </c>
      <c r="WX76" s="263">
        <v>85616.185238768754</v>
      </c>
      <c r="WY76" s="263">
        <v>1276.6672010304005</v>
      </c>
      <c r="WZ76" s="296">
        <v>1</v>
      </c>
      <c r="XA76" s="263">
        <v>185539.1480506224</v>
      </c>
      <c r="XB76" s="117">
        <v>271155.33328939113</v>
      </c>
      <c r="XC76" s="146">
        <v>851.11146735360035</v>
      </c>
      <c r="XD76" s="256">
        <v>-3.3457494974289397E-2</v>
      </c>
      <c r="XE76" s="256">
        <v>-3.2903983201141185E-2</v>
      </c>
      <c r="XF76" s="255">
        <v>103054.10596809462</v>
      </c>
      <c r="XG76" s="255">
        <v>1276.6672010304005</v>
      </c>
      <c r="XH76" s="292">
        <v>2</v>
      </c>
      <c r="XI76" s="255">
        <v>1447820.0553221309</v>
      </c>
      <c r="XJ76" s="119">
        <v>1550874.1612902256</v>
      </c>
      <c r="XK76" s="295">
        <v>851.11146735360035</v>
      </c>
      <c r="XL76" s="189">
        <v>1.3078295450904338E-2</v>
      </c>
      <c r="XM76" s="189">
        <v>1.3164190401579567E-2</v>
      </c>
      <c r="XN76" s="263">
        <v>101187.51466659797</v>
      </c>
      <c r="XO76" s="263">
        <v>1276.6672010304005</v>
      </c>
      <c r="XP76" s="296">
        <v>1</v>
      </c>
      <c r="XQ76" s="263">
        <v>453769.85283500148</v>
      </c>
      <c r="XR76" s="117">
        <v>554957.36750159948</v>
      </c>
      <c r="XS76" s="146">
        <v>851.11146735360035</v>
      </c>
      <c r="XT76" s="256">
        <v>-3.3669137434377626E-2</v>
      </c>
      <c r="XU76" s="256">
        <v>-3.3108640123466926E-2</v>
      </c>
      <c r="XV76" s="255">
        <v>77504.695544414804</v>
      </c>
      <c r="XW76" s="255">
        <v>1276.6672010304005</v>
      </c>
      <c r="XX76" s="292">
        <v>1</v>
      </c>
      <c r="XY76" s="255">
        <v>414094.63747801533</v>
      </c>
      <c r="XZ76" s="119">
        <v>491599.33302243013</v>
      </c>
      <c r="YA76" s="295">
        <v>851.11146735360035</v>
      </c>
      <c r="YB76" s="189">
        <v>1.1648341368271165E-2</v>
      </c>
      <c r="YC76" s="189">
        <v>1.1716447480778935E-2</v>
      </c>
      <c r="YD76" s="263">
        <v>49315.400839163842</v>
      </c>
      <c r="YE76" s="263">
        <v>1276.6672010304005</v>
      </c>
      <c r="YF76" s="296">
        <v>2</v>
      </c>
      <c r="YG76" s="263">
        <v>494814.28171805007</v>
      </c>
      <c r="YH76" s="117">
        <v>544129.68255721394</v>
      </c>
      <c r="YI76" s="146">
        <v>851.11146735360035</v>
      </c>
      <c r="YJ76" s="256">
        <v>7.8375012218819567E-2</v>
      </c>
      <c r="YK76" s="256">
        <v>8.1528168908021836E-2</v>
      </c>
      <c r="YL76" s="255">
        <v>60603.562122581294</v>
      </c>
      <c r="YM76" s="255">
        <v>1276.6672010304005</v>
      </c>
      <c r="YN76" s="292">
        <v>1</v>
      </c>
      <c r="YO76" s="255">
        <v>1447820.0553221309</v>
      </c>
      <c r="YP76" s="119">
        <v>1508423.6174447122</v>
      </c>
      <c r="YQ76" s="295">
        <v>851.11146735360035</v>
      </c>
      <c r="YR76" s="189">
        <v>-3.4692974087613945E-2</v>
      </c>
      <c r="YS76" s="189">
        <v>-3.4098072342489849E-2</v>
      </c>
      <c r="YT76" s="263">
        <v>71028.518981805464</v>
      </c>
      <c r="YU76" s="263">
        <v>1276.6672010304005</v>
      </c>
      <c r="YV76" s="296">
        <v>2</v>
      </c>
      <c r="YW76" s="263">
        <v>1447820.0553221309</v>
      </c>
      <c r="YX76" s="117">
        <v>1518848.5743039364</v>
      </c>
      <c r="YY76" s="146">
        <v>851.11146735360035</v>
      </c>
      <c r="YZ76" s="256">
        <v>5.5297080513671808E-3</v>
      </c>
      <c r="ZA76" s="256">
        <v>5.545025106867385E-3</v>
      </c>
      <c r="ZB76" s="255">
        <v>57123.06030635826</v>
      </c>
      <c r="ZC76" s="255">
        <v>1276.6672010304005</v>
      </c>
      <c r="ZD76" s="292">
        <v>2</v>
      </c>
      <c r="ZE76" s="255">
        <v>1447820.0553221309</v>
      </c>
      <c r="ZF76" s="119">
        <v>1504943.1156284891</v>
      </c>
      <c r="ZG76" s="295">
        <v>851.11146735360035</v>
      </c>
      <c r="ZH76" s="189">
        <v>-2.6847879179121469E-2</v>
      </c>
      <c r="ZI76" s="189">
        <v>-2.6490678701868386E-2</v>
      </c>
      <c r="ZJ76" s="263">
        <v>90784.25200537777</v>
      </c>
      <c r="ZK76" s="263">
        <v>1276.6672010304005</v>
      </c>
      <c r="ZL76" s="296">
        <v>1</v>
      </c>
      <c r="ZM76" s="263">
        <v>590141.5420805068</v>
      </c>
      <c r="ZN76" s="117">
        <v>680925.79408588458</v>
      </c>
      <c r="ZO76" s="146">
        <v>851.11146735360035</v>
      </c>
      <c r="ZP76" s="256">
        <v>4.3958629324178648E-2</v>
      </c>
      <c r="ZQ76" s="256">
        <v>4.4939124156449184E-2</v>
      </c>
      <c r="ZR76" s="255">
        <v>62264.400901538073</v>
      </c>
      <c r="ZS76" s="255">
        <v>1276.6672010304005</v>
      </c>
      <c r="ZT76" s="292">
        <v>1</v>
      </c>
      <c r="ZU76" s="255">
        <v>1447820.0553221309</v>
      </c>
      <c r="ZV76" s="119">
        <v>1510084.456223669</v>
      </c>
      <c r="ZW76" s="295">
        <v>851.11146735360035</v>
      </c>
      <c r="ZX76" s="189">
        <v>5.631110179188871E-2</v>
      </c>
      <c r="ZY76" s="189">
        <v>5.7926755455865786E-2</v>
      </c>
      <c r="ZZ76" s="263">
        <v>67653.133841777671</v>
      </c>
      <c r="AAA76" s="263">
        <v>1276.6672010304005</v>
      </c>
      <c r="AAB76" s="296">
        <v>1</v>
      </c>
      <c r="AAC76" s="263">
        <v>517812.87764723244</v>
      </c>
      <c r="AAD76" s="117">
        <v>585466.01148901007</v>
      </c>
      <c r="AAE76" s="146">
        <v>851.11146735360035</v>
      </c>
      <c r="AAF76" s="256">
        <v>-3.6786806829201442E-2</v>
      </c>
      <c r="AAG76" s="256">
        <v>-3.6118393578292052E-2</v>
      </c>
      <c r="AAH76" s="255">
        <v>98525.148381065999</v>
      </c>
      <c r="AAI76" s="255">
        <v>1276.6672010304005</v>
      </c>
      <c r="AAJ76" s="292">
        <v>3</v>
      </c>
      <c r="AAK76" s="255">
        <v>410675.73931077583</v>
      </c>
      <c r="AAL76" s="119">
        <v>509200.88769184181</v>
      </c>
      <c r="AAM76" s="295">
        <v>851.11146735360035</v>
      </c>
      <c r="AAN76" s="189">
        <v>-1.9688588253638707E-2</v>
      </c>
      <c r="AAO76" s="189">
        <v>-1.9496033779176636E-2</v>
      </c>
      <c r="AAP76" s="263">
        <v>56181.288068798545</v>
      </c>
      <c r="AAQ76" s="263">
        <v>1276.6672010304005</v>
      </c>
      <c r="AAR76" s="296">
        <v>1</v>
      </c>
      <c r="AAS76" s="263">
        <v>417368.91626610246</v>
      </c>
      <c r="AAT76" s="117">
        <v>473550.20433490101</v>
      </c>
      <c r="AAU76" s="146">
        <v>851.11146735360035</v>
      </c>
      <c r="AAV76" s="256">
        <v>-5.6178779554584189E-2</v>
      </c>
      <c r="AAW76" s="256">
        <v>-5.4629892065338637E-2</v>
      </c>
      <c r="AAX76" s="255">
        <v>66548.349375146645</v>
      </c>
      <c r="AAY76" s="255">
        <v>1276.6672010304005</v>
      </c>
      <c r="AAZ76" s="292">
        <v>2</v>
      </c>
      <c r="ABA76" s="255">
        <v>1447820.0553221309</v>
      </c>
      <c r="ABB76" s="119">
        <v>1514368.4046972776</v>
      </c>
      <c r="ABC76" s="295">
        <v>851.11146735360035</v>
      </c>
      <c r="ABD76" s="189">
        <v>7.8249025371013511E-3</v>
      </c>
      <c r="ABE76" s="189">
        <v>7.8555970953684273E-3</v>
      </c>
      <c r="ABF76" s="263">
        <v>77214.422027222739</v>
      </c>
      <c r="ABG76" s="263">
        <v>1276.6672010304005</v>
      </c>
      <c r="ABH76" s="296">
        <v>1</v>
      </c>
      <c r="ABI76" s="263">
        <v>418593.85609053785</v>
      </c>
      <c r="ABJ76" s="117">
        <v>495808.27811776061</v>
      </c>
      <c r="ABK76" s="146">
        <v>851.11146735360035</v>
      </c>
      <c r="ABL76" s="256">
        <v>-9.9358857150832203E-2</v>
      </c>
      <c r="ABM76" s="256">
        <v>-9.458226591094232E-2</v>
      </c>
      <c r="ABN76" s="255">
        <v>62500.596556853292</v>
      </c>
      <c r="ABO76" s="255">
        <v>1276.6672010304005</v>
      </c>
      <c r="ABP76" s="292">
        <v>1</v>
      </c>
      <c r="ABQ76" s="255">
        <v>1447820.0553221309</v>
      </c>
      <c r="ABR76" s="119">
        <v>1510320.6518789842</v>
      </c>
      <c r="ABS76" s="295">
        <v>851.11146735360035</v>
      </c>
      <c r="ABT76" s="189">
        <v>-7.4134089885354157E-3</v>
      </c>
      <c r="ABU76" s="189">
        <v>-7.3859974515910753E-3</v>
      </c>
      <c r="ABV76" s="263">
        <v>118770.31228386944</v>
      </c>
      <c r="ABW76" s="263">
        <v>1276.6672010304005</v>
      </c>
      <c r="ABX76" s="296">
        <v>1</v>
      </c>
      <c r="ABY76" s="263">
        <v>165266.04393360851</v>
      </c>
      <c r="ABZ76" s="117">
        <v>284036.35621747794</v>
      </c>
      <c r="ACA76" s="146">
        <v>851.11146735360035</v>
      </c>
      <c r="ACB76" s="256">
        <v>7.0553802750114122E-2</v>
      </c>
      <c r="ACC76" s="256">
        <v>7.3102303732661467E-2</v>
      </c>
      <c r="ACD76" s="255">
        <v>66498.782880910498</v>
      </c>
      <c r="ACE76" s="255">
        <v>1276.6672010304005</v>
      </c>
      <c r="ACF76" s="292">
        <v>2</v>
      </c>
      <c r="ACG76" s="255">
        <v>1447820.0553221309</v>
      </c>
      <c r="ACH76" s="119">
        <v>1514318.8382030413</v>
      </c>
      <c r="ACI76" s="295">
        <v>851.11146735360035</v>
      </c>
      <c r="ACJ76" s="189">
        <v>3.5638262702336575E-2</v>
      </c>
      <c r="ACK76" s="189">
        <v>3.6280917223445508E-2</v>
      </c>
      <c r="ACL76" s="263">
        <v>123909.98795875821</v>
      </c>
      <c r="ACM76" s="263">
        <v>1276.6672010304005</v>
      </c>
      <c r="ACN76" s="296">
        <v>1</v>
      </c>
      <c r="ACO76" s="263">
        <v>415123.12057516549</v>
      </c>
      <c r="ACP76" s="117">
        <v>539033.10853392375</v>
      </c>
      <c r="ACQ76" s="146">
        <v>851.11146735360035</v>
      </c>
      <c r="ACR76" s="256">
        <v>-4.4716543240486094E-2</v>
      </c>
      <c r="ACS76" s="256">
        <v>-4.3731495808851162E-2</v>
      </c>
      <c r="ACT76" s="255">
        <v>83509.106701442273</v>
      </c>
      <c r="ACU76" s="255">
        <v>1276.6672010304005</v>
      </c>
      <c r="ACV76" s="292">
        <v>1</v>
      </c>
      <c r="ACW76" s="255">
        <v>418593.85609053785</v>
      </c>
      <c r="ACX76" s="119">
        <v>502102.96279198013</v>
      </c>
      <c r="ACY76" s="295">
        <v>851.11146735360035</v>
      </c>
      <c r="ACZ76" s="189">
        <v>3.2718677707698346E-2</v>
      </c>
      <c r="ADA76" s="189">
        <v>3.3259819329309881E-2</v>
      </c>
      <c r="ADB76" s="263">
        <v>64180.390603184358</v>
      </c>
      <c r="ADC76" s="263">
        <v>1276.6672010304005</v>
      </c>
      <c r="ADD76" s="296">
        <v>1</v>
      </c>
      <c r="ADE76" s="263">
        <v>414094.63747801533</v>
      </c>
      <c r="ADF76" s="117">
        <v>478275.02808119968</v>
      </c>
      <c r="ADG76" s="146">
        <v>851.11146735360035</v>
      </c>
      <c r="ADH76" s="256">
        <v>1.410361767139362E-2</v>
      </c>
      <c r="ADI76" s="256">
        <v>1.4203542903555189E-2</v>
      </c>
      <c r="ADJ76" s="255">
        <v>56937.477757973022</v>
      </c>
      <c r="ADK76" s="255">
        <v>1276.6672010304005</v>
      </c>
      <c r="ADL76" s="292">
        <v>1</v>
      </c>
      <c r="ADM76" s="255">
        <v>435356.45349420514</v>
      </c>
      <c r="ADN76" s="119">
        <v>492293.93125217815</v>
      </c>
      <c r="ADO76" s="295">
        <v>851.11146735360035</v>
      </c>
      <c r="ADP76" s="189">
        <v>7.3869532624642308E-3</v>
      </c>
      <c r="ADQ76" s="189">
        <v>7.4143041067069593E-3</v>
      </c>
      <c r="ADR76" s="263">
        <v>51991.853824793034</v>
      </c>
      <c r="ADS76" s="263">
        <v>1276.6672010304005</v>
      </c>
      <c r="ADT76" s="296">
        <v>1</v>
      </c>
      <c r="ADU76" s="263">
        <v>414094.63747801533</v>
      </c>
      <c r="ADV76" s="117">
        <v>466086.49130280834</v>
      </c>
    </row>
    <row r="77" spans="1:802" x14ac:dyDescent="0.35">
      <c r="A77" s="15">
        <v>47573</v>
      </c>
      <c r="B77" s="16">
        <v>2127.7786683840009</v>
      </c>
      <c r="C77" s="146">
        <v>851.11146735360035</v>
      </c>
      <c r="D77" s="256">
        <v>4.5786845359544651E-2</v>
      </c>
      <c r="E77" s="256">
        <v>4.6851245972510558E-2</v>
      </c>
      <c r="F77" s="255">
        <v>58279.155983128156</v>
      </c>
      <c r="G77" s="255">
        <v>1276.6672010304005</v>
      </c>
      <c r="H77" s="292">
        <v>2</v>
      </c>
      <c r="I77" s="255">
        <v>1535965.9258424891</v>
      </c>
      <c r="J77" s="119">
        <v>1594245.0818256172</v>
      </c>
      <c r="K77" s="295">
        <v>851.11146735360035</v>
      </c>
      <c r="L77" s="189">
        <v>-6.9721939937409536E-2</v>
      </c>
      <c r="M77" s="189">
        <v>-6.734688256165644E-2</v>
      </c>
      <c r="N77" s="263">
        <v>85797.692215452422</v>
      </c>
      <c r="O77" s="263">
        <v>1276.6672010304005</v>
      </c>
      <c r="P77" s="296">
        <v>1</v>
      </c>
      <c r="Q77" s="263">
        <v>465079.80940766103</v>
      </c>
      <c r="R77" s="117">
        <v>550877.50162311341</v>
      </c>
      <c r="S77" s="146">
        <v>851.11146735360035</v>
      </c>
      <c r="T77" s="256">
        <v>-7.2736951412801745E-2</v>
      </c>
      <c r="U77" s="256">
        <v>-7.0154607624730581E-2</v>
      </c>
      <c r="V77" s="255">
        <v>79020.611784090186</v>
      </c>
      <c r="W77" s="255">
        <v>1276.6672010304005</v>
      </c>
      <c r="X77" s="292">
        <v>2</v>
      </c>
      <c r="Y77" s="255">
        <v>1535965.9258424891</v>
      </c>
      <c r="Z77" s="119">
        <v>1614986.5376265794</v>
      </c>
      <c r="AA77" s="295">
        <v>851.11146735360035</v>
      </c>
      <c r="AB77" s="189">
        <v>3.2446036986665755E-3</v>
      </c>
      <c r="AC77" s="189">
        <v>3.2498731227703637E-3</v>
      </c>
      <c r="AD77" s="263">
        <v>104641.27561234539</v>
      </c>
      <c r="AE77" s="263">
        <v>1276.6672010304005</v>
      </c>
      <c r="AF77" s="296">
        <v>2</v>
      </c>
      <c r="AG77" s="263">
        <v>1535965.9258424891</v>
      </c>
      <c r="AH77" s="117">
        <v>1640607.2014548345</v>
      </c>
      <c r="AI77" s="146">
        <v>851.11146735360035</v>
      </c>
      <c r="AJ77" s="256">
        <v>6.2923110384435779E-2</v>
      </c>
      <c r="AK77" s="256">
        <v>6.4944952875216844E-2</v>
      </c>
      <c r="AL77" s="255">
        <v>54064.346870393332</v>
      </c>
      <c r="AM77" s="255">
        <v>1276.6672010304005</v>
      </c>
      <c r="AN77" s="292">
        <v>1</v>
      </c>
      <c r="AO77" s="255">
        <v>475862.44863604783</v>
      </c>
      <c r="AP77" s="119">
        <v>529926.79550644115</v>
      </c>
      <c r="AQ77" s="295">
        <v>851.11146735360035</v>
      </c>
      <c r="AR77" s="189">
        <v>7.2046887965990875E-2</v>
      </c>
      <c r="AS77" s="189">
        <v>7.4705733648361416E-2</v>
      </c>
      <c r="AT77" s="263">
        <v>80491.207905577452</v>
      </c>
      <c r="AU77" s="263">
        <v>1276.6672010304005</v>
      </c>
      <c r="AV77" s="296">
        <v>1</v>
      </c>
      <c r="AW77" s="263">
        <v>1535965.9258424891</v>
      </c>
      <c r="AX77" s="117">
        <v>1616457.1337480666</v>
      </c>
      <c r="AY77" s="146">
        <v>851.11146735360035</v>
      </c>
      <c r="AZ77" s="256">
        <v>1.790809517336563E-2</v>
      </c>
      <c r="BA77" s="256">
        <v>1.8069406597786664E-2</v>
      </c>
      <c r="BB77" s="255">
        <v>100113.06313334656</v>
      </c>
      <c r="BC77" s="255">
        <v>1276.6672010304005</v>
      </c>
      <c r="BD77" s="292">
        <v>2</v>
      </c>
      <c r="BE77" s="255">
        <v>748886.35009682085</v>
      </c>
      <c r="BF77" s="119">
        <v>848999.41323016747</v>
      </c>
      <c r="BG77" s="295">
        <v>851.11146735360035</v>
      </c>
      <c r="BH77" s="189">
        <v>2.7300759603424325E-2</v>
      </c>
      <c r="BI77" s="189">
        <v>2.7676839967043287E-2</v>
      </c>
      <c r="BJ77" s="263">
        <v>82727.740884670871</v>
      </c>
      <c r="BK77" s="263">
        <v>1276.6672010304005</v>
      </c>
      <c r="BL77" s="296">
        <v>2</v>
      </c>
      <c r="BM77" s="263">
        <v>1535965.9258424891</v>
      </c>
      <c r="BN77" s="117">
        <v>1618693.6667271601</v>
      </c>
      <c r="BO77" s="146">
        <v>851.11146735360035</v>
      </c>
      <c r="BP77" s="256">
        <v>-3.4414799669948135E-2</v>
      </c>
      <c r="BQ77" s="256">
        <v>-3.3829345761544172E-2</v>
      </c>
      <c r="BR77" s="255">
        <v>72775.930242621311</v>
      </c>
      <c r="BS77" s="255">
        <v>1276.6672010304005</v>
      </c>
      <c r="BT77" s="292">
        <v>1</v>
      </c>
      <c r="BU77" s="255">
        <v>1535965.9258424891</v>
      </c>
      <c r="BV77" s="119">
        <v>1608741.8560851105</v>
      </c>
      <c r="BW77" s="295">
        <v>851.11146735360035</v>
      </c>
      <c r="BX77" s="189">
        <v>3.6176357842869065E-2</v>
      </c>
      <c r="BY77" s="189">
        <v>3.6838685001837179E-2</v>
      </c>
      <c r="BZ77" s="263">
        <v>114108.71854616469</v>
      </c>
      <c r="CA77" s="263">
        <v>1276.6672010304005</v>
      </c>
      <c r="CB77" s="296">
        <v>2</v>
      </c>
      <c r="CC77" s="263">
        <v>1535965.9258424891</v>
      </c>
      <c r="CD77" s="117">
        <v>1650074.6443886538</v>
      </c>
      <c r="CE77" s="146">
        <v>851.11146735360035</v>
      </c>
      <c r="CF77" s="256">
        <v>-4.284901676374029E-2</v>
      </c>
      <c r="CG77" s="256">
        <v>-4.194397045245335E-2</v>
      </c>
      <c r="CH77" s="255">
        <v>58618.342312530353</v>
      </c>
      <c r="CI77" s="255">
        <v>1276.6672010304005</v>
      </c>
      <c r="CJ77" s="292">
        <v>2</v>
      </c>
      <c r="CK77" s="255">
        <v>606268.12133165228</v>
      </c>
      <c r="CL77" s="119">
        <v>664886.46364418266</v>
      </c>
      <c r="CM77" s="295">
        <v>851.11146735360035</v>
      </c>
      <c r="CN77" s="189">
        <v>7.6155333313231545E-3</v>
      </c>
      <c r="CO77" s="189">
        <v>7.6446052578329482E-3</v>
      </c>
      <c r="CP77" s="263">
        <v>158016.42059745823</v>
      </c>
      <c r="CQ77" s="263">
        <v>1276.6672010304005</v>
      </c>
      <c r="CR77" s="296">
        <v>1</v>
      </c>
      <c r="CS77" s="263">
        <v>462754.5079048879</v>
      </c>
      <c r="CT77" s="117">
        <v>620770.92850234616</v>
      </c>
      <c r="CU77" s="146">
        <v>851.11146735360035</v>
      </c>
      <c r="CV77" s="256">
        <v>1.4865259778553606E-2</v>
      </c>
      <c r="CW77" s="256">
        <v>1.4976297270837602E-2</v>
      </c>
      <c r="CX77" s="255">
        <v>116204.31222099738</v>
      </c>
      <c r="CY77" s="255">
        <v>1276.6672010304005</v>
      </c>
      <c r="CZ77" s="292">
        <v>1</v>
      </c>
      <c r="DA77" s="255">
        <v>183914.64379246527</v>
      </c>
      <c r="DB77" s="119">
        <v>300118.95601346262</v>
      </c>
      <c r="DC77" s="295">
        <v>851.11146735360035</v>
      </c>
      <c r="DD77" s="189">
        <v>2.721610927152986E-2</v>
      </c>
      <c r="DE77" s="189">
        <v>2.7589850463356935E-2</v>
      </c>
      <c r="DF77" s="263">
        <v>45808.53696796405</v>
      </c>
      <c r="DG77" s="263">
        <v>1276.6672010304005</v>
      </c>
      <c r="DH77" s="296">
        <v>2</v>
      </c>
      <c r="DI77" s="263">
        <v>1535965.9258424891</v>
      </c>
      <c r="DJ77" s="117">
        <v>1581774.4628104533</v>
      </c>
      <c r="DK77" s="146">
        <v>851.11146735360035</v>
      </c>
      <c r="DL77" s="256">
        <v>2.5053445939876001E-3</v>
      </c>
      <c r="DM77" s="256">
        <v>2.5084855923016569E-3</v>
      </c>
      <c r="DN77" s="255">
        <v>99270.572246940996</v>
      </c>
      <c r="DO77" s="255">
        <v>1276.6672010304005</v>
      </c>
      <c r="DP77" s="292">
        <v>2</v>
      </c>
      <c r="DQ77" s="255">
        <v>1535965.9258424891</v>
      </c>
      <c r="DR77" s="119">
        <v>1635236.4980894302</v>
      </c>
      <c r="DS77" s="295">
        <v>851.11146735360035</v>
      </c>
      <c r="DT77" s="189">
        <v>6.5669300429451613E-2</v>
      </c>
      <c r="DU77" s="189">
        <v>6.7873513454755008E-2</v>
      </c>
      <c r="DV77" s="263">
        <v>52900.794847456695</v>
      </c>
      <c r="DW77" s="263">
        <v>1276.6672010304005</v>
      </c>
      <c r="DX77" s="296">
        <v>1</v>
      </c>
      <c r="DY77" s="263">
        <v>1535965.9258424891</v>
      </c>
      <c r="DZ77" s="117">
        <v>1588866.7206899459</v>
      </c>
      <c r="EA77" s="146">
        <v>851.11146735360035</v>
      </c>
      <c r="EB77" s="256">
        <v>-9.5512091205485511E-2</v>
      </c>
      <c r="EC77" s="256">
        <v>-9.109262819856867E-2</v>
      </c>
      <c r="ED77" s="255">
        <v>92646.769950681817</v>
      </c>
      <c r="EE77" s="255">
        <v>1276.6672010304005</v>
      </c>
      <c r="EF77" s="292">
        <v>2</v>
      </c>
      <c r="EG77" s="255">
        <v>732979.91616249445</v>
      </c>
      <c r="EH77" s="119">
        <v>825626.68611317629</v>
      </c>
      <c r="EI77" s="295">
        <v>851.11146735360035</v>
      </c>
      <c r="EJ77" s="189">
        <v>6.4843811483389746E-2</v>
      </c>
      <c r="EK77" s="189">
        <v>6.6992359415102731E-2</v>
      </c>
      <c r="EL77" s="263">
        <v>55664.659132081011</v>
      </c>
      <c r="EM77" s="263">
        <v>1276.6672010304005</v>
      </c>
      <c r="EN77" s="296">
        <v>1</v>
      </c>
      <c r="EO77" s="263">
        <v>1535965.9258424891</v>
      </c>
      <c r="EP77" s="117">
        <v>1591630.5849745702</v>
      </c>
      <c r="EQ77" s="146">
        <v>851.11146735360035</v>
      </c>
      <c r="ER77" s="256">
        <v>4.6078973912344078E-2</v>
      </c>
      <c r="ES77" s="256">
        <v>4.7157105785009978E-2</v>
      </c>
      <c r="ET77" s="255">
        <v>56362.284443776414</v>
      </c>
      <c r="EU77" s="255">
        <v>1276.6672010304005</v>
      </c>
      <c r="EV77" s="292">
        <v>1</v>
      </c>
      <c r="EW77" s="255">
        <v>1535965.9258424891</v>
      </c>
      <c r="EX77" s="119">
        <v>1592328.2102862655</v>
      </c>
      <c r="EY77" s="295">
        <v>851.11146735360035</v>
      </c>
      <c r="EZ77" s="189">
        <v>-6.4028147972988669E-2</v>
      </c>
      <c r="FA77" s="189">
        <v>-6.2021403037069378E-2</v>
      </c>
      <c r="FB77" s="263">
        <v>91398.027092579883</v>
      </c>
      <c r="FC77" s="263">
        <v>1276.6672010304005</v>
      </c>
      <c r="FD77" s="296">
        <v>2</v>
      </c>
      <c r="FE77" s="263">
        <v>1535965.9258424891</v>
      </c>
      <c r="FF77" s="117">
        <v>1627363.9529350691</v>
      </c>
      <c r="FG77" s="146">
        <v>851.11146735360035</v>
      </c>
      <c r="FH77" s="256">
        <v>1.7471414183421047E-2</v>
      </c>
      <c r="FI77" s="256">
        <v>1.7624932095327228E-2</v>
      </c>
      <c r="FJ77" s="255">
        <v>132383.11688579249</v>
      </c>
      <c r="FK77" s="255">
        <v>1276.6672010304005</v>
      </c>
      <c r="FL77" s="292">
        <v>2</v>
      </c>
      <c r="FM77" s="255">
        <v>1535965.9258424891</v>
      </c>
      <c r="FN77" s="119">
        <v>1668349.0427282816</v>
      </c>
      <c r="FO77" s="295">
        <v>851.11146735360035</v>
      </c>
      <c r="FP77" s="189">
        <v>-5.5071255470396874E-2</v>
      </c>
      <c r="FQ77" s="189">
        <v>-5.3582291888199851E-2</v>
      </c>
      <c r="FR77" s="263">
        <v>114039.70616380694</v>
      </c>
      <c r="FS77" s="263">
        <v>1276.6672010304005</v>
      </c>
      <c r="FT77" s="296">
        <v>1</v>
      </c>
      <c r="FU77" s="263">
        <v>220344.56744664614</v>
      </c>
      <c r="FV77" s="117">
        <v>334384.27361045306</v>
      </c>
      <c r="FW77" s="146">
        <v>851.11146735360035</v>
      </c>
      <c r="FX77" s="256">
        <v>-3.0267125225455053E-2</v>
      </c>
      <c r="FY77" s="256">
        <v>-2.9813662313015077E-2</v>
      </c>
      <c r="FZ77" s="255">
        <v>80652.817443167558</v>
      </c>
      <c r="GA77" s="255">
        <v>1276.6672010304005</v>
      </c>
      <c r="GB77" s="292">
        <v>1</v>
      </c>
      <c r="GC77" s="255">
        <v>179199.51362394169</v>
      </c>
      <c r="GD77" s="119">
        <v>259852.33106710925</v>
      </c>
      <c r="GE77" s="295">
        <v>851.11146735360035</v>
      </c>
      <c r="GF77" s="189">
        <v>4.684548109667163E-2</v>
      </c>
      <c r="GG77" s="189">
        <v>4.7960066928142364E-2</v>
      </c>
      <c r="GH77" s="263">
        <v>70003.781156089186</v>
      </c>
      <c r="GI77" s="263">
        <v>1276.6672010304005</v>
      </c>
      <c r="GJ77" s="296">
        <v>2</v>
      </c>
      <c r="GK77" s="263">
        <v>1535965.9258424891</v>
      </c>
      <c r="GL77" s="117">
        <v>1605969.7069985783</v>
      </c>
      <c r="GM77" s="146">
        <v>851.11146735360035</v>
      </c>
      <c r="GN77" s="256">
        <v>1.0557753556639876E-2</v>
      </c>
      <c r="GO77" s="256">
        <v>1.0613683294220522E-2</v>
      </c>
      <c r="GP77" s="255">
        <v>65642.161225556265</v>
      </c>
      <c r="GQ77" s="255">
        <v>1276.6672010304005</v>
      </c>
      <c r="GR77" s="292">
        <v>2</v>
      </c>
      <c r="GS77" s="255">
        <v>564229.17964508478</v>
      </c>
      <c r="GT77" s="119">
        <v>629871.34087064106</v>
      </c>
      <c r="GU77" s="295">
        <v>851.11146735360035</v>
      </c>
      <c r="GV77" s="189">
        <v>5.2472378379960619E-2</v>
      </c>
      <c r="GW77" s="189">
        <v>5.387345198444482E-2</v>
      </c>
      <c r="GX77" s="263">
        <v>85169.955137138721</v>
      </c>
      <c r="GY77" s="263">
        <v>1276.6672010304005</v>
      </c>
      <c r="GZ77" s="296">
        <v>1</v>
      </c>
      <c r="HA77" s="263">
        <v>537259.60978003347</v>
      </c>
      <c r="HB77" s="117">
        <v>622429.56491717219</v>
      </c>
      <c r="HC77" s="146">
        <v>851.11146735360035</v>
      </c>
      <c r="HD77" s="256">
        <v>-5.6491556668932165E-2</v>
      </c>
      <c r="HE77" s="256">
        <v>-5.4925535961956595E-2</v>
      </c>
      <c r="HF77" s="255">
        <v>56025.33026702224</v>
      </c>
      <c r="HG77" s="255">
        <v>1276.6672010304005</v>
      </c>
      <c r="HH77" s="292">
        <v>2</v>
      </c>
      <c r="HI77" s="255">
        <v>458491.31718246639</v>
      </c>
      <c r="HJ77" s="119">
        <v>514516.64744948864</v>
      </c>
      <c r="HK77" s="295">
        <v>851.11146735360035</v>
      </c>
      <c r="HL77" s="189">
        <v>2.9554506630273845E-2</v>
      </c>
      <c r="HM77" s="189">
        <v>2.9995575529894181E-2</v>
      </c>
      <c r="HN77" s="263">
        <v>61331.217316276445</v>
      </c>
      <c r="HO77" s="263">
        <v>1276.6672010304005</v>
      </c>
      <c r="HP77" s="296">
        <v>2</v>
      </c>
      <c r="HQ77" s="263">
        <v>482272.71120613202</v>
      </c>
      <c r="HR77" s="117">
        <v>543603.92852240847</v>
      </c>
      <c r="HS77" s="146">
        <v>851.11146735360035</v>
      </c>
      <c r="HT77" s="256">
        <v>1.7496199002907532E-2</v>
      </c>
      <c r="HU77" s="256">
        <v>1.7650154058133749E-2</v>
      </c>
      <c r="HV77" s="255">
        <v>65501.406460600097</v>
      </c>
      <c r="HW77" s="255">
        <v>1276.6672010304005</v>
      </c>
      <c r="HX77" s="292">
        <v>1</v>
      </c>
      <c r="HY77" s="255">
        <v>436592.9508704528</v>
      </c>
      <c r="HZ77" s="119">
        <v>502094.35733105289</v>
      </c>
      <c r="IA77" s="295">
        <v>851.11146735360035</v>
      </c>
      <c r="IB77" s="189">
        <v>-8.1406261219833909E-2</v>
      </c>
      <c r="IC77" s="189">
        <v>-7.8180883996511574E-2</v>
      </c>
      <c r="ID77" s="263">
        <v>65794.027423674794</v>
      </c>
      <c r="IE77" s="263">
        <v>1276.6672010304005</v>
      </c>
      <c r="IF77" s="296">
        <v>2</v>
      </c>
      <c r="IG77" s="263">
        <v>890413.33557169151</v>
      </c>
      <c r="IH77" s="117">
        <v>956207.36299536633</v>
      </c>
      <c r="II77" s="146">
        <v>851.11146735360035</v>
      </c>
      <c r="IJ77" s="256">
        <v>-9.4534132484147645E-2</v>
      </c>
      <c r="IK77" s="256">
        <v>-9.0203319524718606E-2</v>
      </c>
      <c r="IL77" s="255">
        <v>44098.396436305389</v>
      </c>
      <c r="IM77" s="255">
        <v>1276.6672010304005</v>
      </c>
      <c r="IN77" s="292">
        <v>1</v>
      </c>
      <c r="IO77" s="255">
        <v>156244.93058485098</v>
      </c>
      <c r="IP77" s="119">
        <v>200343.32702115638</v>
      </c>
      <c r="IQ77" s="295">
        <v>851.11146735360035</v>
      </c>
      <c r="IR77" s="189">
        <v>6.4454572085796594E-2</v>
      </c>
      <c r="IS77" s="189">
        <v>6.6577124769971796E-2</v>
      </c>
      <c r="IT77" s="263">
        <v>99520.187937256662</v>
      </c>
      <c r="IU77" s="263">
        <v>1276.6672010304005</v>
      </c>
      <c r="IV77" s="296">
        <v>2</v>
      </c>
      <c r="IW77" s="263">
        <v>1535965.9258424891</v>
      </c>
      <c r="IX77" s="117">
        <v>1635486.1137797458</v>
      </c>
      <c r="IY77" s="146">
        <v>851.11146735360035</v>
      </c>
      <c r="IZ77" s="256">
        <v>7.0381066532348963E-2</v>
      </c>
      <c r="JA77" s="256">
        <v>7.2916956108024289E-2</v>
      </c>
      <c r="JB77" s="255">
        <v>188658.61571013404</v>
      </c>
      <c r="JC77" s="255">
        <v>1276.6672010304005</v>
      </c>
      <c r="JD77" s="292">
        <v>3</v>
      </c>
      <c r="JE77" s="255">
        <v>435622.68379766966</v>
      </c>
      <c r="JF77" s="119">
        <v>624281.29950780375</v>
      </c>
      <c r="JG77" s="295">
        <v>851.11146735360035</v>
      </c>
      <c r="JH77" s="189">
        <v>-6.2062649335744326E-2</v>
      </c>
      <c r="JI77" s="189">
        <v>-6.0175994402992927E-2</v>
      </c>
      <c r="JJ77" s="263">
        <v>51839.117380536132</v>
      </c>
      <c r="JK77" s="263">
        <v>1276.6672010304005</v>
      </c>
      <c r="JL77" s="296">
        <v>2</v>
      </c>
      <c r="JM77" s="263">
        <v>356662.72607302445</v>
      </c>
      <c r="JN77" s="117">
        <v>408501.84345356061</v>
      </c>
      <c r="JO77" s="146">
        <v>851.11146735360035</v>
      </c>
      <c r="JP77" s="256">
        <v>1.5331857245303771E-2</v>
      </c>
      <c r="JQ77" s="256">
        <v>1.5449993144008634E-2</v>
      </c>
      <c r="JR77" s="255">
        <v>70094.642891884243</v>
      </c>
      <c r="JS77" s="255">
        <v>1276.6672010304005</v>
      </c>
      <c r="JT77" s="292">
        <v>1</v>
      </c>
      <c r="JU77" s="255">
        <v>168819.26667120575</v>
      </c>
      <c r="JV77" s="119">
        <v>238913.90956309001</v>
      </c>
      <c r="JW77" s="295">
        <v>851.11146735360035</v>
      </c>
      <c r="JX77" s="189">
        <v>-6.0865064172475385E-2</v>
      </c>
      <c r="JY77" s="189">
        <v>-5.9049800896088356E-2</v>
      </c>
      <c r="JZ77" s="263">
        <v>82333.785224519757</v>
      </c>
      <c r="KA77" s="263">
        <v>1276.6672010304005</v>
      </c>
      <c r="KB77" s="296">
        <v>1</v>
      </c>
      <c r="KC77" s="263">
        <v>1535965.9258424891</v>
      </c>
      <c r="KD77" s="117">
        <v>1618299.7110670088</v>
      </c>
      <c r="KE77" s="146">
        <v>851.11146735360035</v>
      </c>
      <c r="KF77" s="256">
        <v>-2.8462980165177735E-2</v>
      </c>
      <c r="KG77" s="256">
        <v>-2.8061725525482029E-2</v>
      </c>
      <c r="KH77" s="255">
        <v>55055.598171734775</v>
      </c>
      <c r="KI77" s="255">
        <v>1276.6672010304005</v>
      </c>
      <c r="KJ77" s="292">
        <v>1</v>
      </c>
      <c r="KK77" s="255">
        <v>489475.28222987853</v>
      </c>
      <c r="KL77" s="119">
        <v>544530.88040161331</v>
      </c>
      <c r="KM77" s="295">
        <v>851.11146735360035</v>
      </c>
      <c r="KN77" s="189">
        <v>1.808309934271984E-2</v>
      </c>
      <c r="KO77" s="189">
        <v>1.8247588579473506E-2</v>
      </c>
      <c r="KP77" s="263">
        <v>99214.338870932232</v>
      </c>
      <c r="KQ77" s="263">
        <v>1276.6672010304005</v>
      </c>
      <c r="KR77" s="296">
        <v>1</v>
      </c>
      <c r="KS77" s="263">
        <v>502305.48035734502</v>
      </c>
      <c r="KT77" s="117">
        <v>601519.81922827731</v>
      </c>
      <c r="KU77" s="146">
        <v>851.11146735360035</v>
      </c>
      <c r="KV77" s="256">
        <v>5.6316607422526366E-2</v>
      </c>
      <c r="KW77" s="256">
        <v>5.7932580025856995E-2</v>
      </c>
      <c r="KX77" s="255">
        <v>150701.26411550402</v>
      </c>
      <c r="KY77" s="255">
        <v>1276.6672010304005</v>
      </c>
      <c r="KZ77" s="292">
        <v>1</v>
      </c>
      <c r="LA77" s="255">
        <v>1535965.9258424891</v>
      </c>
      <c r="LB77" s="119">
        <v>1686667.1899579931</v>
      </c>
      <c r="LC77" s="295">
        <v>851.11146735360035</v>
      </c>
      <c r="LD77" s="189">
        <v>2.8547973842310915E-3</v>
      </c>
      <c r="LE77" s="189">
        <v>2.8588761987564659E-3</v>
      </c>
      <c r="LF77" s="263">
        <v>65358.499952749124</v>
      </c>
      <c r="LG77" s="263">
        <v>1276.6672010304005</v>
      </c>
      <c r="LH77" s="296">
        <v>2</v>
      </c>
      <c r="LI77" s="263">
        <v>1535965.9258424891</v>
      </c>
      <c r="LJ77" s="117">
        <v>1601324.4257952382</v>
      </c>
      <c r="LK77" s="146">
        <v>851.11146735360035</v>
      </c>
      <c r="LL77" s="256">
        <v>9.0451498167433378E-2</v>
      </c>
      <c r="LM77" s="256">
        <v>9.4668412929981738E-2</v>
      </c>
      <c r="LN77" s="255">
        <v>91034.912565287275</v>
      </c>
      <c r="LO77" s="255">
        <v>1276.6672010304005</v>
      </c>
      <c r="LP77" s="292">
        <v>2</v>
      </c>
      <c r="LQ77" s="255">
        <v>1535965.9258424891</v>
      </c>
      <c r="LR77" s="119">
        <v>1627000.8384077763</v>
      </c>
      <c r="LS77" s="295">
        <v>851.11146735360035</v>
      </c>
      <c r="LT77" s="189">
        <v>2.4576251583555619E-3</v>
      </c>
      <c r="LU77" s="189">
        <v>2.4606475945629924E-3</v>
      </c>
      <c r="LV77" s="263">
        <v>120102.04532887366</v>
      </c>
      <c r="LW77" s="263">
        <v>1276.6672010304005</v>
      </c>
      <c r="LX77" s="296">
        <v>1</v>
      </c>
      <c r="LY77" s="263">
        <v>478974.22658269061</v>
      </c>
      <c r="LZ77" s="117">
        <v>599076.27191156428</v>
      </c>
      <c r="MA77" s="146">
        <v>851.11146735360035</v>
      </c>
      <c r="MB77" s="256">
        <v>-4.0682148465787597E-2</v>
      </c>
      <c r="MC77" s="256">
        <v>-3.9865738399952444E-2</v>
      </c>
      <c r="MD77" s="255">
        <v>56786.024757656967</v>
      </c>
      <c r="ME77" s="255">
        <v>1276.6672010304005</v>
      </c>
      <c r="MF77" s="292">
        <v>2</v>
      </c>
      <c r="MG77" s="255">
        <v>1535965.9258424891</v>
      </c>
      <c r="MH77" s="119">
        <v>1592751.9506001461</v>
      </c>
      <c r="MI77" s="295">
        <v>851.11146735360035</v>
      </c>
      <c r="MJ77" s="189">
        <v>9.1746890895831296E-2</v>
      </c>
      <c r="MK77" s="189">
        <v>9.6087357278773045E-2</v>
      </c>
      <c r="ML77" s="263">
        <v>99785.58211686775</v>
      </c>
      <c r="MM77" s="263">
        <v>1276.6672010304005</v>
      </c>
      <c r="MN77" s="296">
        <v>1</v>
      </c>
      <c r="MO77" s="263">
        <v>1535965.9258424891</v>
      </c>
      <c r="MP77" s="117">
        <v>1635751.5079593568</v>
      </c>
      <c r="MQ77" s="146">
        <v>851.11146735360035</v>
      </c>
      <c r="MR77" s="256">
        <v>-6.259646430981332E-3</v>
      </c>
      <c r="MS77" s="256">
        <v>-6.2400956591711632E-3</v>
      </c>
      <c r="MT77" s="255">
        <v>60814.85320705668</v>
      </c>
      <c r="MU77" s="255">
        <v>1276.6672010304005</v>
      </c>
      <c r="MV77" s="292">
        <v>2</v>
      </c>
      <c r="MW77" s="255">
        <v>1128570.0324944158</v>
      </c>
      <c r="MX77" s="119">
        <v>1189384.8857014724</v>
      </c>
      <c r="MY77" s="295">
        <v>851.11146735360035</v>
      </c>
      <c r="MZ77" s="189">
        <v>1.8136593556893402E-2</v>
      </c>
      <c r="NA77" s="189">
        <v>1.8302060391008901E-2</v>
      </c>
      <c r="NB77" s="263">
        <v>76276.261670645166</v>
      </c>
      <c r="NC77" s="263">
        <v>1276.6672010304005</v>
      </c>
      <c r="ND77" s="296">
        <v>2</v>
      </c>
      <c r="NE77" s="263">
        <v>1535965.9258424891</v>
      </c>
      <c r="NF77" s="117">
        <v>1612242.1875131342</v>
      </c>
      <c r="NG77" s="146">
        <v>851.11146735360035</v>
      </c>
      <c r="NH77" s="256">
        <v>7.5139092418515366E-2</v>
      </c>
      <c r="NI77" s="256">
        <v>7.8034086825292004E-2</v>
      </c>
      <c r="NJ77" s="255">
        <v>63480.798948359479</v>
      </c>
      <c r="NK77" s="255">
        <v>1276.6672010304005</v>
      </c>
      <c r="NL77" s="292">
        <v>1</v>
      </c>
      <c r="NM77" s="255">
        <v>168903.21215880843</v>
      </c>
      <c r="NN77" s="119">
        <v>232384.0111071679</v>
      </c>
      <c r="NO77" s="295">
        <v>851.11146735360035</v>
      </c>
      <c r="NP77" s="189">
        <v>2.053876055063783E-2</v>
      </c>
      <c r="NQ77" s="189">
        <v>2.0751132352379464E-2</v>
      </c>
      <c r="NR77" s="263">
        <v>64104.685594390598</v>
      </c>
      <c r="NS77" s="263">
        <v>1276.6672010304005</v>
      </c>
      <c r="NT77" s="296">
        <v>2</v>
      </c>
      <c r="NU77" s="263">
        <v>1535965.9258424891</v>
      </c>
      <c r="NV77" s="117">
        <v>1600070.6114368797</v>
      </c>
      <c r="NW77" s="146">
        <v>851.11146735360035</v>
      </c>
      <c r="NX77" s="256">
        <v>8.7087152972239231E-3</v>
      </c>
      <c r="NY77" s="256">
        <v>8.7467464790322857E-3</v>
      </c>
      <c r="NZ77" s="255">
        <v>70270.62572353716</v>
      </c>
      <c r="OA77" s="255">
        <v>1276.6672010304005</v>
      </c>
      <c r="OB77" s="292">
        <v>2</v>
      </c>
      <c r="OC77" s="255">
        <v>1535965.9258424891</v>
      </c>
      <c r="OD77" s="119">
        <v>1606236.5515660262</v>
      </c>
      <c r="OE77" s="295">
        <v>851.11146735360035</v>
      </c>
      <c r="OF77" s="189">
        <v>-5.0677465300485655E-2</v>
      </c>
      <c r="OG77" s="189">
        <v>-4.9414782188708206E-2</v>
      </c>
      <c r="OH77" s="263">
        <v>76230.376133288548</v>
      </c>
      <c r="OI77" s="263">
        <v>1276.6672010304005</v>
      </c>
      <c r="OJ77" s="296">
        <v>2</v>
      </c>
      <c r="OK77" s="263">
        <v>1535965.9258424891</v>
      </c>
      <c r="OL77" s="117">
        <v>1612196.3019757776</v>
      </c>
      <c r="OM77" s="146">
        <v>851.11146735360035</v>
      </c>
      <c r="ON77" s="256">
        <v>-3.8398150956652999E-2</v>
      </c>
      <c r="OO77" s="256">
        <v>-3.767028789068283E-2</v>
      </c>
      <c r="OP77" s="255">
        <v>75719.809014488346</v>
      </c>
      <c r="OQ77" s="255">
        <v>1276.6672010304005</v>
      </c>
      <c r="OR77" s="292">
        <v>1</v>
      </c>
      <c r="OS77" s="255">
        <v>525779.80582216347</v>
      </c>
      <c r="OT77" s="119">
        <v>601499.61483665183</v>
      </c>
      <c r="OU77" s="295">
        <v>851.11146735360035</v>
      </c>
      <c r="OV77" s="189">
        <v>-9.428230238786476E-3</v>
      </c>
      <c r="OW77" s="189">
        <v>-9.3839238290789329E-3</v>
      </c>
      <c r="OX77" s="263">
        <v>90321.844919904819</v>
      </c>
      <c r="OY77" s="263">
        <v>1276.6672010304005</v>
      </c>
      <c r="OZ77" s="296">
        <v>1</v>
      </c>
      <c r="PA77" s="263">
        <v>1535965.9258424891</v>
      </c>
      <c r="PB77" s="117">
        <v>1626287.7707623939</v>
      </c>
      <c r="PC77" s="146">
        <v>851.11146735360035</v>
      </c>
      <c r="PD77" s="256">
        <v>0.13380716728422476</v>
      </c>
      <c r="PE77" s="256">
        <v>0.14317235735889078</v>
      </c>
      <c r="PF77" s="255">
        <v>114537.5366264504</v>
      </c>
      <c r="PG77" s="255">
        <v>1276.6672010304005</v>
      </c>
      <c r="PH77" s="292">
        <v>2</v>
      </c>
      <c r="PI77" s="255">
        <v>596853.12752568268</v>
      </c>
      <c r="PJ77" s="119">
        <v>711390.66415213305</v>
      </c>
      <c r="PK77" s="295">
        <v>851.11146735360035</v>
      </c>
      <c r="PL77" s="189">
        <v>8.8380210053226847E-3</v>
      </c>
      <c r="PM77" s="189">
        <v>8.877191624847347E-3</v>
      </c>
      <c r="PN77" s="263">
        <v>74218.348166802418</v>
      </c>
      <c r="PO77" s="263">
        <v>1276.6672010304005</v>
      </c>
      <c r="PP77" s="296">
        <v>2</v>
      </c>
      <c r="PQ77" s="263">
        <v>244786.25850654286</v>
      </c>
      <c r="PR77" s="117">
        <v>319004.60667334526</v>
      </c>
      <c r="PS77" s="146">
        <v>851.11146735360035</v>
      </c>
      <c r="PT77" s="256">
        <v>9.4051414982863055E-2</v>
      </c>
      <c r="PU77" s="256">
        <v>9.8616229799730615E-2</v>
      </c>
      <c r="PV77" s="255">
        <v>98417.356671031332</v>
      </c>
      <c r="PW77" s="255">
        <v>1276.6672010304005</v>
      </c>
      <c r="PX77" s="292">
        <v>2</v>
      </c>
      <c r="PY77" s="255">
        <v>531352.5261900617</v>
      </c>
      <c r="PZ77" s="119">
        <v>629769.88286109304</v>
      </c>
      <c r="QA77" s="295">
        <v>851.11146735360035</v>
      </c>
      <c r="QB77" s="189">
        <v>2.2589758544183717E-2</v>
      </c>
      <c r="QC77" s="189">
        <v>2.2846839287454568E-2</v>
      </c>
      <c r="QD77" s="263">
        <v>66539.495673085126</v>
      </c>
      <c r="QE77" s="263">
        <v>1276.6672010304005</v>
      </c>
      <c r="QF77" s="296">
        <v>2</v>
      </c>
      <c r="QG77" s="263">
        <v>732979.91616249445</v>
      </c>
      <c r="QH77" s="117">
        <v>799519.41183557955</v>
      </c>
      <c r="QI77" s="146">
        <v>851.11146735360035</v>
      </c>
      <c r="QJ77" s="256">
        <v>0.10396401091582767</v>
      </c>
      <c r="QK77" s="256">
        <v>0.10956052212998935</v>
      </c>
      <c r="QL77" s="255">
        <v>101664.85969806455</v>
      </c>
      <c r="QM77" s="255">
        <v>1276.6672010304005</v>
      </c>
      <c r="QN77" s="292">
        <v>1</v>
      </c>
      <c r="QO77" s="255">
        <v>1535965.9258424891</v>
      </c>
      <c r="QP77" s="119">
        <v>1637630.7855405537</v>
      </c>
      <c r="QQ77" s="295">
        <v>851.11146735360035</v>
      </c>
      <c r="QR77" s="189">
        <v>-1.6602877198771342E-2</v>
      </c>
      <c r="QS77" s="189">
        <v>-1.6465809056690484E-2</v>
      </c>
      <c r="QT77" s="263">
        <v>93243.717394822364</v>
      </c>
      <c r="QU77" s="263">
        <v>1276.6672010304005</v>
      </c>
      <c r="QV77" s="296">
        <v>2</v>
      </c>
      <c r="QW77" s="263">
        <v>1535965.9258424891</v>
      </c>
      <c r="QX77" s="117">
        <v>1629209.6432373114</v>
      </c>
      <c r="QY77" s="146">
        <v>851.11146735360035</v>
      </c>
      <c r="QZ77" s="256">
        <v>5.477701946016008E-2</v>
      </c>
      <c r="RA77" s="256">
        <v>5.6305052942688283E-2</v>
      </c>
      <c r="RB77" s="255">
        <v>71786.314481101334</v>
      </c>
      <c r="RC77" s="255">
        <v>1276.6672010304005</v>
      </c>
      <c r="RD77" s="292">
        <v>1</v>
      </c>
      <c r="RE77" s="255">
        <v>460560.82724189415</v>
      </c>
      <c r="RF77" s="119">
        <v>532347.14172299544</v>
      </c>
      <c r="RG77" s="295">
        <v>851.11146735360035</v>
      </c>
      <c r="RH77" s="189">
        <v>1.7507305903989526E-2</v>
      </c>
      <c r="RI77" s="189">
        <v>1.7661457060501595E-2</v>
      </c>
      <c r="RJ77" s="263">
        <v>85625.645120510642</v>
      </c>
      <c r="RK77" s="263">
        <v>1276.6672010304005</v>
      </c>
      <c r="RL77" s="296">
        <v>2</v>
      </c>
      <c r="RM77" s="263">
        <v>470157.33776911662</v>
      </c>
      <c r="RN77" s="117">
        <v>555782.98288962722</v>
      </c>
      <c r="RO77" s="146">
        <v>851.11146735360035</v>
      </c>
      <c r="RP77" s="256">
        <v>-8.8393390009298758E-3</v>
      </c>
      <c r="RQ77" s="256">
        <v>-8.8003868987132083E-3</v>
      </c>
      <c r="RR77" s="255">
        <v>67071.180776931054</v>
      </c>
      <c r="RS77" s="255">
        <v>1276.6672010304005</v>
      </c>
      <c r="RT77" s="292">
        <v>2</v>
      </c>
      <c r="RU77" s="255">
        <v>1535965.9258424891</v>
      </c>
      <c r="RV77" s="119">
        <v>1603037.1066194202</v>
      </c>
      <c r="RW77" s="295">
        <v>851.11146735360035</v>
      </c>
      <c r="RX77" s="189">
        <v>2.2624980529008538E-2</v>
      </c>
      <c r="RY77" s="189">
        <v>2.2882866617779385E-2</v>
      </c>
      <c r="RZ77" s="263">
        <v>76090.30323553957</v>
      </c>
      <c r="SA77" s="263">
        <v>1276.6672010304005</v>
      </c>
      <c r="SB77" s="296">
        <v>1</v>
      </c>
      <c r="SC77" s="263">
        <v>1535965.9258424891</v>
      </c>
      <c r="SD77" s="117">
        <v>1612056.2290780286</v>
      </c>
      <c r="SE77" s="146">
        <v>851.11146735360035</v>
      </c>
      <c r="SF77" s="256">
        <v>7.5236829963845606E-2</v>
      </c>
      <c r="SG77" s="256">
        <v>7.8139456379917593E-2</v>
      </c>
      <c r="SH77" s="255">
        <v>111355.41130322593</v>
      </c>
      <c r="SI77" s="255">
        <v>1276.6672010304005</v>
      </c>
      <c r="SJ77" s="292">
        <v>1</v>
      </c>
      <c r="SK77" s="255">
        <v>239996.13741083015</v>
      </c>
      <c r="SL77" s="119">
        <v>351351.54871405609</v>
      </c>
      <c r="SM77" s="295">
        <v>851.11146735360035</v>
      </c>
      <c r="SN77" s="189">
        <v>-9.7163460468386698E-2</v>
      </c>
      <c r="SO77" s="189">
        <v>-9.2592331272595807E-2</v>
      </c>
      <c r="SP77" s="263">
        <v>44381.518807565852</v>
      </c>
      <c r="SQ77" s="263">
        <v>1276.6672010304005</v>
      </c>
      <c r="SR77" s="296">
        <v>2</v>
      </c>
      <c r="SS77" s="263">
        <v>531352.5261900617</v>
      </c>
      <c r="ST77" s="117">
        <v>575734.04499762761</v>
      </c>
      <c r="SU77" s="146">
        <v>851.11146735360035</v>
      </c>
      <c r="SV77" s="256">
        <v>-6.7640193251231537E-2</v>
      </c>
      <c r="SW77" s="256">
        <v>-6.5403312716932782E-2</v>
      </c>
      <c r="SX77" s="255">
        <v>42465.960264487265</v>
      </c>
      <c r="SY77" s="255">
        <v>1276.6672010304005</v>
      </c>
      <c r="SZ77" s="292">
        <v>2</v>
      </c>
      <c r="TA77" s="255">
        <v>1535965.9258424891</v>
      </c>
      <c r="TB77" s="119">
        <v>1578431.8861069763</v>
      </c>
      <c r="TC77" s="295">
        <v>851.11146735360035</v>
      </c>
      <c r="TD77" s="189">
        <v>-7.5597904378485792E-2</v>
      </c>
      <c r="TE77" s="189">
        <v>-7.2811049767734559E-2</v>
      </c>
      <c r="TF77" s="263">
        <v>73287.836263967663</v>
      </c>
      <c r="TG77" s="263">
        <v>1276.6672010304005</v>
      </c>
      <c r="TH77" s="296">
        <v>1</v>
      </c>
      <c r="TI77" s="263">
        <v>1535965.9258424891</v>
      </c>
      <c r="TJ77" s="117">
        <v>1609253.7621064568</v>
      </c>
      <c r="TK77" s="146">
        <v>851.11146735360035</v>
      </c>
      <c r="TL77" s="256">
        <v>-1.545544459331271E-2</v>
      </c>
      <c r="TM77" s="256">
        <v>-1.5336622148371393E-2</v>
      </c>
      <c r="TN77" s="255">
        <v>106120.64890953447</v>
      </c>
      <c r="TO77" s="255">
        <v>1276.6672010304005</v>
      </c>
      <c r="TP77" s="292">
        <v>2</v>
      </c>
      <c r="TQ77" s="255">
        <v>1535965.9258424891</v>
      </c>
      <c r="TR77" s="119">
        <v>1642086.5747520237</v>
      </c>
      <c r="TS77" s="295">
        <v>851.11146735360035</v>
      </c>
      <c r="TT77" s="189">
        <v>-5.2125541394021438E-2</v>
      </c>
      <c r="TU77" s="189">
        <v>-5.0790305745735731E-2</v>
      </c>
      <c r="TV77" s="263">
        <v>133102.79570965513</v>
      </c>
      <c r="TW77" s="263">
        <v>1276.6672010304005</v>
      </c>
      <c r="TX77" s="296">
        <v>2</v>
      </c>
      <c r="TY77" s="263">
        <v>1535965.9258424891</v>
      </c>
      <c r="TZ77" s="117">
        <v>1669068.7215521443</v>
      </c>
      <c r="UA77" s="146">
        <v>851.11146735360035</v>
      </c>
      <c r="UB77" s="256">
        <v>-1.0337006407510205E-2</v>
      </c>
      <c r="UC77" s="256">
        <v>-1.0283763173252303E-2</v>
      </c>
      <c r="UD77" s="255">
        <v>53511.45217518002</v>
      </c>
      <c r="UE77" s="255">
        <v>1276.6672010304005</v>
      </c>
      <c r="UF77" s="292">
        <v>2</v>
      </c>
      <c r="UG77" s="255">
        <v>717973.84641313006</v>
      </c>
      <c r="UH77" s="119">
        <v>771485.29858831014</v>
      </c>
      <c r="UI77" s="295">
        <v>851.11146735360035</v>
      </c>
      <c r="UJ77" s="189">
        <v>-4.1585170128431811E-2</v>
      </c>
      <c r="UK77" s="189">
        <v>-4.0732369085192066E-2</v>
      </c>
      <c r="UL77" s="263">
        <v>61017.750551604491</v>
      </c>
      <c r="UM77" s="263">
        <v>1276.6672010304005</v>
      </c>
      <c r="UN77" s="296">
        <v>2</v>
      </c>
      <c r="UO77" s="263">
        <v>482272.71120613202</v>
      </c>
      <c r="UP77" s="117">
        <v>543290.46175773651</v>
      </c>
      <c r="UQ77" s="146">
        <v>851.11146735360035</v>
      </c>
      <c r="UR77" s="256">
        <v>-4.9984985642852489E-2</v>
      </c>
      <c r="US77" s="256">
        <v>-4.8756293293758524E-2</v>
      </c>
      <c r="UT77" s="255">
        <v>79563.273645592373</v>
      </c>
      <c r="UU77" s="255">
        <v>1276.6672010304005</v>
      </c>
      <c r="UV77" s="292">
        <v>1</v>
      </c>
      <c r="UW77" s="255">
        <v>1535965.9258424891</v>
      </c>
      <c r="UX77" s="119">
        <v>1615529.1994880815</v>
      </c>
      <c r="UY77" s="295">
        <v>851.11146735360035</v>
      </c>
      <c r="UZ77" s="189">
        <v>3.0594453461671608E-2</v>
      </c>
      <c r="VA77" s="189">
        <v>3.1067273322796352E-2</v>
      </c>
      <c r="VB77" s="263">
        <v>85164.327014954251</v>
      </c>
      <c r="VC77" s="263">
        <v>1276.6672010304005</v>
      </c>
      <c r="VD77" s="296">
        <v>1</v>
      </c>
      <c r="VE77" s="263">
        <v>478974.22658269061</v>
      </c>
      <c r="VF77" s="117">
        <v>564138.5535976449</v>
      </c>
      <c r="VG77" s="146">
        <v>851.11146735360035</v>
      </c>
      <c r="VH77" s="256">
        <v>2.818939164766077E-2</v>
      </c>
      <c r="VI77" s="256">
        <v>2.8590472419572466E-2</v>
      </c>
      <c r="VJ77" s="255">
        <v>101636.00449206262</v>
      </c>
      <c r="VK77" s="255">
        <v>1276.6672010304005</v>
      </c>
      <c r="VL77" s="292">
        <v>1</v>
      </c>
      <c r="VM77" s="255">
        <v>1535965.9258424891</v>
      </c>
      <c r="VN77" s="119">
        <v>1637601.9303345517</v>
      </c>
      <c r="VO77" s="295">
        <v>851.11146735360035</v>
      </c>
      <c r="VP77" s="189">
        <v>-2.4249500472572818E-4</v>
      </c>
      <c r="VQ77" s="189">
        <v>-2.4246560518847993E-4</v>
      </c>
      <c r="VR77" s="263">
        <v>69999.184795023975</v>
      </c>
      <c r="VS77" s="263">
        <v>1276.6672010304005</v>
      </c>
      <c r="VT77" s="296">
        <v>1</v>
      </c>
      <c r="VU77" s="263">
        <v>452744.72463581717</v>
      </c>
      <c r="VV77" s="117">
        <v>522743.90943084116</v>
      </c>
      <c r="VW77" s="146">
        <v>851.11146735360035</v>
      </c>
      <c r="VX77" s="256">
        <v>9.0938558906784192E-2</v>
      </c>
      <c r="VY77" s="256">
        <v>9.5201712800699223E-2</v>
      </c>
      <c r="VZ77" s="255">
        <v>91696.259330461733</v>
      </c>
      <c r="WA77" s="255">
        <v>1276.6672010304005</v>
      </c>
      <c r="WB77" s="292">
        <v>3</v>
      </c>
      <c r="WC77" s="255">
        <v>188422.62224371574</v>
      </c>
      <c r="WD77" s="119">
        <v>280118.88157417747</v>
      </c>
      <c r="WE77" s="295">
        <v>851.11146735360035</v>
      </c>
      <c r="WF77" s="189">
        <v>5.6720821990005055E-2</v>
      </c>
      <c r="WG77" s="189">
        <v>5.8360298225253349E-2</v>
      </c>
      <c r="WH77" s="263">
        <v>54264.500248271863</v>
      </c>
      <c r="WI77" s="263">
        <v>1276.6672010304005</v>
      </c>
      <c r="WJ77" s="296">
        <v>2</v>
      </c>
      <c r="WK77" s="263">
        <v>1535965.9258424891</v>
      </c>
      <c r="WL77" s="117">
        <v>1590230.4260907611</v>
      </c>
      <c r="WM77" s="146">
        <v>851.11146735360035</v>
      </c>
      <c r="WN77" s="256">
        <v>-5.7281901580660134E-2</v>
      </c>
      <c r="WO77" s="256">
        <v>-5.5672175665502421E-2</v>
      </c>
      <c r="WP77" s="255">
        <v>41540.500342001149</v>
      </c>
      <c r="WQ77" s="255">
        <v>1276.6672010304005</v>
      </c>
      <c r="WR77" s="292">
        <v>1</v>
      </c>
      <c r="WS77" s="255">
        <v>452744.72463581717</v>
      </c>
      <c r="WT77" s="119">
        <v>494285.22497781832</v>
      </c>
      <c r="WU77" s="295">
        <v>851.11146735360035</v>
      </c>
      <c r="WV77" s="189">
        <v>-1.3355028556352412E-3</v>
      </c>
      <c r="WW77" s="189">
        <v>-1.3346114685574006E-3</v>
      </c>
      <c r="WX77" s="263">
        <v>86353.032363408565</v>
      </c>
      <c r="WY77" s="263">
        <v>1276.6672010304005</v>
      </c>
      <c r="WZ77" s="296">
        <v>1</v>
      </c>
      <c r="XA77" s="263">
        <v>197948.16413469016</v>
      </c>
      <c r="XB77" s="117">
        <v>284301.19649809872</v>
      </c>
      <c r="XC77" s="146">
        <v>851.11146735360035</v>
      </c>
      <c r="XD77" s="256">
        <v>4.0490785115067478E-2</v>
      </c>
      <c r="XE77" s="256">
        <v>4.1321713998533571E-2</v>
      </c>
      <c r="XF77" s="255">
        <v>108163.58972863641</v>
      </c>
      <c r="XG77" s="255">
        <v>1276.6672010304005</v>
      </c>
      <c r="XH77" s="292">
        <v>2</v>
      </c>
      <c r="XI77" s="255">
        <v>1535965.9258424891</v>
      </c>
      <c r="XJ77" s="119">
        <v>1644129.5155711256</v>
      </c>
      <c r="XK77" s="295">
        <v>851.11146735360035</v>
      </c>
      <c r="XL77" s="189">
        <v>-4.3128774837061894E-2</v>
      </c>
      <c r="XM77" s="189">
        <v>-4.2211956873983381E-2</v>
      </c>
      <c r="XN77" s="263">
        <v>97767.30312865958</v>
      </c>
      <c r="XO77" s="263">
        <v>1276.6672010304005</v>
      </c>
      <c r="XP77" s="296">
        <v>1</v>
      </c>
      <c r="XQ77" s="263">
        <v>482272.71120613202</v>
      </c>
      <c r="XR77" s="117">
        <v>580040.01433479157</v>
      </c>
      <c r="XS77" s="146">
        <v>851.11146735360035</v>
      </c>
      <c r="XT77" s="256">
        <v>-8.2366433970554764E-2</v>
      </c>
      <c r="XU77" s="256">
        <v>-7.9065564801622745E-2</v>
      </c>
      <c r="XV77" s="255">
        <v>72227.854483771443</v>
      </c>
      <c r="XW77" s="255">
        <v>1276.6672010304005</v>
      </c>
      <c r="XX77" s="292">
        <v>1</v>
      </c>
      <c r="XY77" s="255">
        <v>440216.9829277267</v>
      </c>
      <c r="XZ77" s="119">
        <v>512444.83741149813</v>
      </c>
      <c r="YA77" s="295">
        <v>851.11146735360035</v>
      </c>
      <c r="YB77" s="189">
        <v>4.9755890624649725E-2</v>
      </c>
      <c r="YC77" s="189">
        <v>5.1014502565115638E-2</v>
      </c>
      <c r="YD77" s="263">
        <v>52682.312949126674</v>
      </c>
      <c r="YE77" s="263">
        <v>1276.6672010304005</v>
      </c>
      <c r="YF77" s="296">
        <v>2</v>
      </c>
      <c r="YG77" s="263">
        <v>525779.80582216347</v>
      </c>
      <c r="YH77" s="117">
        <v>578462.11877129017</v>
      </c>
      <c r="YI77" s="146">
        <v>851.11146735360035</v>
      </c>
      <c r="YJ77" s="256">
        <v>4.713207934365328E-2</v>
      </c>
      <c r="YK77" s="256">
        <v>4.8260453489305633E-2</v>
      </c>
      <c r="YL77" s="255">
        <v>64379.428981037971</v>
      </c>
      <c r="YM77" s="255">
        <v>1276.6672010304005</v>
      </c>
      <c r="YN77" s="292">
        <v>1</v>
      </c>
      <c r="YO77" s="255">
        <v>1535965.9258424891</v>
      </c>
      <c r="YP77" s="119">
        <v>1600345.3548235272</v>
      </c>
      <c r="YQ77" s="295">
        <v>851.11146735360035</v>
      </c>
      <c r="YR77" s="189">
        <v>6.4171292161994839E-2</v>
      </c>
      <c r="YS77" s="189">
        <v>6.6275027674379539E-2</v>
      </c>
      <c r="YT77" s="263">
        <v>76587.04751034842</v>
      </c>
      <c r="YU77" s="263">
        <v>1276.6672010304005</v>
      </c>
      <c r="YV77" s="296">
        <v>2</v>
      </c>
      <c r="YW77" s="263">
        <v>1535965.9258424891</v>
      </c>
      <c r="YX77" s="117">
        <v>1612552.9733528376</v>
      </c>
      <c r="YY77" s="146">
        <v>851.11146735360035</v>
      </c>
      <c r="YZ77" s="256">
        <v>-8.2994578818235867E-2</v>
      </c>
      <c r="ZA77" s="256">
        <v>-7.9643863375495116E-2</v>
      </c>
      <c r="ZB77" s="255">
        <v>53424.670563082094</v>
      </c>
      <c r="ZC77" s="255">
        <v>1276.6672010304005</v>
      </c>
      <c r="ZD77" s="292">
        <v>2</v>
      </c>
      <c r="ZE77" s="255">
        <v>1535965.9258424891</v>
      </c>
      <c r="ZF77" s="119">
        <v>1589390.5964055713</v>
      </c>
      <c r="ZG77" s="295">
        <v>851.11146735360035</v>
      </c>
      <c r="ZH77" s="189">
        <v>4.3737133210096119E-2</v>
      </c>
      <c r="ZI77" s="189">
        <v>4.470769983173617E-2</v>
      </c>
      <c r="ZJ77" s="263">
        <v>95694.118560836505</v>
      </c>
      <c r="ZK77" s="263">
        <v>1276.6672010304005</v>
      </c>
      <c r="ZL77" s="296">
        <v>1</v>
      </c>
      <c r="ZM77" s="263">
        <v>626826.70180636761</v>
      </c>
      <c r="ZN77" s="117">
        <v>722520.82036720414</v>
      </c>
      <c r="ZO77" s="146">
        <v>851.11146735360035</v>
      </c>
      <c r="ZP77" s="256">
        <v>5.7990334064827578E-2</v>
      </c>
      <c r="ZQ77" s="256">
        <v>5.9704752623342294E-2</v>
      </c>
      <c r="ZR77" s="255">
        <v>66832.993021958624</v>
      </c>
      <c r="ZS77" s="255">
        <v>1276.6672010304005</v>
      </c>
      <c r="ZT77" s="292">
        <v>1</v>
      </c>
      <c r="ZU77" s="255">
        <v>1535965.9258424891</v>
      </c>
      <c r="ZV77" s="119">
        <v>1602798.9188644476</v>
      </c>
      <c r="ZW77" s="295">
        <v>851.11146735360035</v>
      </c>
      <c r="ZX77" s="189">
        <v>1.7800570456780112E-2</v>
      </c>
      <c r="ZY77" s="189">
        <v>1.7959944858404686E-2</v>
      </c>
      <c r="ZZ77" s="263">
        <v>69719.291862427883</v>
      </c>
      <c r="AAA77" s="263">
        <v>1276.6672010304005</v>
      </c>
      <c r="AAB77" s="296">
        <v>1</v>
      </c>
      <c r="AAC77" s="263">
        <v>550158.3175070968</v>
      </c>
      <c r="AAD77" s="117">
        <v>619877.60936952464</v>
      </c>
      <c r="AAE77" s="146">
        <v>851.11146735360035</v>
      </c>
      <c r="AAF77" s="256">
        <v>3.9836539439745924E-2</v>
      </c>
      <c r="AAG77" s="256">
        <v>4.064065658425875E-2</v>
      </c>
      <c r="AAH77" s="255">
        <v>103380.38656868765</v>
      </c>
      <c r="AAI77" s="255">
        <v>1276.6672010304005</v>
      </c>
      <c r="AAJ77" s="292">
        <v>1</v>
      </c>
      <c r="AAK77" s="255">
        <v>436592.9508704528</v>
      </c>
      <c r="AAL77" s="119">
        <v>539973.33743914042</v>
      </c>
      <c r="AAM77" s="295">
        <v>851.11146735360035</v>
      </c>
      <c r="AAN77" s="189">
        <v>4.4251454090172899E-2</v>
      </c>
      <c r="AAO77" s="189">
        <v>4.5245153015186279E-2</v>
      </c>
      <c r="AAP77" s="263">
        <v>59574.330511415195</v>
      </c>
      <c r="AAQ77" s="263">
        <v>1276.6672010304005</v>
      </c>
      <c r="AAR77" s="296">
        <v>1</v>
      </c>
      <c r="AAS77" s="263">
        <v>443687.71844309906</v>
      </c>
      <c r="AAT77" s="117">
        <v>503262.04895451426</v>
      </c>
      <c r="AAU77" s="146">
        <v>851.11146735360035</v>
      </c>
      <c r="AAV77" s="256">
        <v>4.0005462562453624E-2</v>
      </c>
      <c r="AAW77" s="256">
        <v>4.0816459701773278E-2</v>
      </c>
      <c r="AAX77" s="255">
        <v>70115.728862990451</v>
      </c>
      <c r="AAY77" s="255">
        <v>1276.6672010304005</v>
      </c>
      <c r="AAZ77" s="292">
        <v>2</v>
      </c>
      <c r="ABA77" s="255">
        <v>1535965.9258424891</v>
      </c>
      <c r="ABB77" s="119">
        <v>1606081.6547054795</v>
      </c>
      <c r="ABC77" s="295">
        <v>851.11146735360035</v>
      </c>
      <c r="ABD77" s="189">
        <v>6.9916785210528331E-3</v>
      </c>
      <c r="ABE77" s="189">
        <v>7.0161773680625927E-3</v>
      </c>
      <c r="ABF77" s="263">
        <v>78607.283574891786</v>
      </c>
      <c r="ABG77" s="263">
        <v>1276.6672010304005</v>
      </c>
      <c r="ABH77" s="296">
        <v>2</v>
      </c>
      <c r="ABI77" s="263">
        <v>444986.15465700056</v>
      </c>
      <c r="ABJ77" s="117">
        <v>523593.43823189236</v>
      </c>
      <c r="ABK77" s="146">
        <v>851.11146735360035</v>
      </c>
      <c r="ABL77" s="256">
        <v>7.2184959304822299E-2</v>
      </c>
      <c r="ABM77" s="256">
        <v>7.4854129952258486E-2</v>
      </c>
      <c r="ABN77" s="255">
        <v>68030.135800967269</v>
      </c>
      <c r="ABO77" s="255">
        <v>1276.6672010304005</v>
      </c>
      <c r="ABP77" s="292">
        <v>1</v>
      </c>
      <c r="ABQ77" s="255">
        <v>1535965.9258424891</v>
      </c>
      <c r="ABR77" s="119">
        <v>1603996.0616434563</v>
      </c>
      <c r="ABS77" s="295">
        <v>851.11146735360035</v>
      </c>
      <c r="ABT77" s="189">
        <v>0.12753106854826485</v>
      </c>
      <c r="ABU77" s="189">
        <v>0.13602016219013202</v>
      </c>
      <c r="ABV77" s="263">
        <v>135776.58089144758</v>
      </c>
      <c r="ABW77" s="263">
        <v>1276.6672010304005</v>
      </c>
      <c r="ABX77" s="296">
        <v>1</v>
      </c>
      <c r="ABY77" s="263">
        <v>176458.67377065541</v>
      </c>
      <c r="ABZ77" s="117">
        <v>312235.25466210302</v>
      </c>
      <c r="ACA77" s="146">
        <v>851.11146735360035</v>
      </c>
      <c r="ACB77" s="256">
        <v>3.8247383025549704E-2</v>
      </c>
      <c r="ACC77" s="256">
        <v>3.8988229140565878E-2</v>
      </c>
      <c r="ACD77" s="255">
        <v>69942.564132793777</v>
      </c>
      <c r="ACE77" s="255">
        <v>1276.6672010304005</v>
      </c>
      <c r="ACF77" s="292">
        <v>2</v>
      </c>
      <c r="ACG77" s="255">
        <v>1535965.9258424891</v>
      </c>
      <c r="ACH77" s="119">
        <v>1605908.4899752829</v>
      </c>
      <c r="ACI77" s="295">
        <v>851.11146735360035</v>
      </c>
      <c r="ACJ77" s="189">
        <v>3.6319278809955641E-2</v>
      </c>
      <c r="ACK77" s="189">
        <v>3.6986881579357256E-2</v>
      </c>
      <c r="ACL77" s="263">
        <v>129344.14347724199</v>
      </c>
      <c r="ACM77" s="263">
        <v>1276.6672010304005</v>
      </c>
      <c r="ACN77" s="296">
        <v>1</v>
      </c>
      <c r="ACO77" s="263">
        <v>441307.17501070583</v>
      </c>
      <c r="ACP77" s="117">
        <v>570651.31848794781</v>
      </c>
      <c r="ACQ77" s="146">
        <v>851.11146735360035</v>
      </c>
      <c r="ACR77" s="256">
        <v>-4.6289599816806179E-2</v>
      </c>
      <c r="ACS77" s="256">
        <v>-4.5234577741688375E-2</v>
      </c>
      <c r="ACT77" s="255">
        <v>80582.718989570538</v>
      </c>
      <c r="ACU77" s="255">
        <v>1276.6672010304005</v>
      </c>
      <c r="ACV77" s="292">
        <v>1</v>
      </c>
      <c r="ACW77" s="255">
        <v>444986.15465700056</v>
      </c>
      <c r="ACX77" s="119">
        <v>525568.87364657107</v>
      </c>
      <c r="ACY77" s="295">
        <v>851.11146735360035</v>
      </c>
      <c r="ACZ77" s="189">
        <v>3.1599095298500093E-2</v>
      </c>
      <c r="ADA77" s="189">
        <v>3.2103647147244452E-2</v>
      </c>
      <c r="ADB77" s="263">
        <v>67091.926684234917</v>
      </c>
      <c r="ADC77" s="263">
        <v>1276.6672010304005</v>
      </c>
      <c r="ADD77" s="296">
        <v>1</v>
      </c>
      <c r="ADE77" s="263">
        <v>440216.9829277267</v>
      </c>
      <c r="ADF77" s="117">
        <v>507308.90961196163</v>
      </c>
      <c r="ADG77" s="146">
        <v>851.11146735360035</v>
      </c>
      <c r="ADH77" s="256">
        <v>2.860193173674698E-2</v>
      </c>
      <c r="ADI77" s="256">
        <v>2.9014894764294308E-2</v>
      </c>
      <c r="ADJ77" s="255">
        <v>59440.624150618554</v>
      </c>
      <c r="ADK77" s="255">
        <v>1276.6672010304005</v>
      </c>
      <c r="ADL77" s="292">
        <v>1</v>
      </c>
      <c r="ADM77" s="255">
        <v>462754.5079048879</v>
      </c>
      <c r="ADN77" s="119">
        <v>522195.13205550646</v>
      </c>
      <c r="ADO77" s="295">
        <v>851.11146735360035</v>
      </c>
      <c r="ADP77" s="189">
        <v>-3.0325779774931384E-2</v>
      </c>
      <c r="ADQ77" s="189">
        <v>-2.9870566486699501E-2</v>
      </c>
      <c r="ADR77" s="263">
        <v>51289.93916570639</v>
      </c>
      <c r="ADS77" s="263">
        <v>1276.6672010304005</v>
      </c>
      <c r="ADT77" s="296">
        <v>1</v>
      </c>
      <c r="ADU77" s="263">
        <v>440216.9829277267</v>
      </c>
      <c r="ADV77" s="117">
        <v>491506.9220934331</v>
      </c>
    </row>
    <row r="78" spans="1:802" x14ac:dyDescent="0.35">
      <c r="A78" s="15">
        <v>47603</v>
      </c>
      <c r="B78" s="16">
        <v>2127.7786683840009</v>
      </c>
      <c r="C78" s="146">
        <v>851.11146735360035</v>
      </c>
      <c r="D78" s="256">
        <v>7.6046218872282467E-2</v>
      </c>
      <c r="E78" s="256">
        <v>7.9012443743145644E-2</v>
      </c>
      <c r="F78" s="255">
        <v>63735.045983996679</v>
      </c>
      <c r="G78" s="255">
        <v>1276.6672010304005</v>
      </c>
      <c r="H78" s="292">
        <v>2</v>
      </c>
      <c r="I78" s="255">
        <v>1629400.5485940687</v>
      </c>
      <c r="J78" s="119">
        <v>1693135.5945780654</v>
      </c>
      <c r="K78" s="295">
        <v>851.11146735360035</v>
      </c>
      <c r="L78" s="189">
        <v>7.2527444803379554E-2</v>
      </c>
      <c r="M78" s="189">
        <v>7.5222314950243785E-2</v>
      </c>
      <c r="N78" s="263">
        <v>93102.704708640871</v>
      </c>
      <c r="O78" s="263">
        <v>1276.6672010304005</v>
      </c>
      <c r="P78" s="296">
        <v>1</v>
      </c>
      <c r="Q78" s="263">
        <v>494261.26517315116</v>
      </c>
      <c r="R78" s="117">
        <v>587363.96988179209</v>
      </c>
      <c r="S78" s="146">
        <v>851.11146735360035</v>
      </c>
      <c r="T78" s="256">
        <v>5.4003581680513051E-2</v>
      </c>
      <c r="U78" s="256">
        <v>5.5488382570481498E-2</v>
      </c>
      <c r="V78" s="255">
        <v>84256.449189072882</v>
      </c>
      <c r="W78" s="255">
        <v>1276.6672010304005</v>
      </c>
      <c r="X78" s="292">
        <v>2</v>
      </c>
      <c r="Y78" s="255">
        <v>1629400.5485940687</v>
      </c>
      <c r="Z78" s="119">
        <v>1713656.9977831417</v>
      </c>
      <c r="AA78" s="295">
        <v>851.11146735360035</v>
      </c>
      <c r="AB78" s="189">
        <v>0.11604123983288106</v>
      </c>
      <c r="AC78" s="189">
        <v>0.12304218525031363</v>
      </c>
      <c r="AD78" s="263">
        <v>118367.67829842232</v>
      </c>
      <c r="AE78" s="263">
        <v>1276.6672010304005</v>
      </c>
      <c r="AF78" s="296">
        <v>2</v>
      </c>
      <c r="AG78" s="263">
        <v>1629400.5485940687</v>
      </c>
      <c r="AH78" s="117">
        <v>1747768.2268924911</v>
      </c>
      <c r="AI78" s="146">
        <v>851.11146735360035</v>
      </c>
      <c r="AJ78" s="256">
        <v>3.6627581192765477E-2</v>
      </c>
      <c r="AK78" s="256">
        <v>3.7306636393943604E-2</v>
      </c>
      <c r="AL78" s="255">
        <v>56932.417268316742</v>
      </c>
      <c r="AM78" s="255">
        <v>1276.6672010304005</v>
      </c>
      <c r="AN78" s="292">
        <v>1</v>
      </c>
      <c r="AO78" s="255">
        <v>505690.86275524116</v>
      </c>
      <c r="AP78" s="119">
        <v>562623.28002355795</v>
      </c>
      <c r="AQ78" s="295">
        <v>851.11146735360035</v>
      </c>
      <c r="AR78" s="189">
        <v>-3.9935591514115548E-2</v>
      </c>
      <c r="AS78" s="189">
        <v>-3.9148675861709448E-2</v>
      </c>
      <c r="AT78" s="263">
        <v>78191.195164918143</v>
      </c>
      <c r="AU78" s="263">
        <v>1276.6672010304005</v>
      </c>
      <c r="AV78" s="296">
        <v>1</v>
      </c>
      <c r="AW78" s="263">
        <v>1629400.5485940687</v>
      </c>
      <c r="AX78" s="117">
        <v>1707591.7437589869</v>
      </c>
      <c r="AY78" s="146">
        <v>851.11146735360035</v>
      </c>
      <c r="AZ78" s="256">
        <v>-5.455877441569084E-2</v>
      </c>
      <c r="BA78" s="256">
        <v>-5.3097146439646803E-2</v>
      </c>
      <c r="BB78" s="255">
        <v>95648.456626987259</v>
      </c>
      <c r="BC78" s="255">
        <v>1276.6672010304005</v>
      </c>
      <c r="BD78" s="292">
        <v>2</v>
      </c>
      <c r="BE78" s="255">
        <v>795096.19830366061</v>
      </c>
      <c r="BF78" s="119">
        <v>890744.65493064793</v>
      </c>
      <c r="BG78" s="295">
        <v>851.11146735360035</v>
      </c>
      <c r="BH78" s="189">
        <v>3.679217334952653E-2</v>
      </c>
      <c r="BI78" s="189">
        <v>3.7477382981839336E-2</v>
      </c>
      <c r="BJ78" s="263">
        <v>86679.271580381654</v>
      </c>
      <c r="BK78" s="263">
        <v>1276.6672010304005</v>
      </c>
      <c r="BL78" s="296">
        <v>2</v>
      </c>
      <c r="BM78" s="263">
        <v>1629400.5485940687</v>
      </c>
      <c r="BN78" s="117">
        <v>1716079.8201744503</v>
      </c>
      <c r="BO78" s="146">
        <v>851.11146735360035</v>
      </c>
      <c r="BP78" s="256">
        <v>-2.43039879493731E-2</v>
      </c>
      <c r="BQ78" s="256">
        <v>-2.4011024228939082E-2</v>
      </c>
      <c r="BR78" s="255">
        <v>71879.617085635764</v>
      </c>
      <c r="BS78" s="255">
        <v>1276.6672010304005</v>
      </c>
      <c r="BT78" s="292">
        <v>1</v>
      </c>
      <c r="BU78" s="255">
        <v>1629400.5485940687</v>
      </c>
      <c r="BV78" s="119">
        <v>1701280.1656797044</v>
      </c>
      <c r="BW78" s="295">
        <v>851.11146735360035</v>
      </c>
      <c r="BX78" s="189">
        <v>5.6066850774849492E-2</v>
      </c>
      <c r="BY78" s="189">
        <v>5.7668387324516512E-2</v>
      </c>
      <c r="BZ78" s="263">
        <v>121540.29579174276</v>
      </c>
      <c r="CA78" s="263">
        <v>1276.6672010304005</v>
      </c>
      <c r="CB78" s="296">
        <v>2</v>
      </c>
      <c r="CC78" s="263">
        <v>1629400.5485940687</v>
      </c>
      <c r="CD78" s="117">
        <v>1750940.8443858116</v>
      </c>
      <c r="CE78" s="146">
        <v>851.11146735360035</v>
      </c>
      <c r="CF78" s="256">
        <v>6.645844620078549E-2</v>
      </c>
      <c r="CG78" s="256">
        <v>6.87165539193757E-2</v>
      </c>
      <c r="CH78" s="255">
        <v>63497.50426006737</v>
      </c>
      <c r="CI78" s="255">
        <v>1276.6672010304005</v>
      </c>
      <c r="CJ78" s="292">
        <v>2</v>
      </c>
      <c r="CK78" s="255">
        <v>643920.87581258186</v>
      </c>
      <c r="CL78" s="119">
        <v>707418.38007264922</v>
      </c>
      <c r="CM78" s="295">
        <v>851.11146735360035</v>
      </c>
      <c r="CN78" s="189">
        <v>-3.0666349948052637E-3</v>
      </c>
      <c r="CO78" s="189">
        <v>-3.0619376725939951E-3</v>
      </c>
      <c r="CP78" s="263">
        <v>158383.69563369601</v>
      </c>
      <c r="CQ78" s="263">
        <v>1276.6672010304005</v>
      </c>
      <c r="CR78" s="296">
        <v>1</v>
      </c>
      <c r="CS78" s="263">
        <v>491796.44558021164</v>
      </c>
      <c r="CT78" s="117">
        <v>650180.14121390763</v>
      </c>
      <c r="CU78" s="146">
        <v>851.11146735360035</v>
      </c>
      <c r="CV78" s="256">
        <v>-3.7702462278855008E-2</v>
      </c>
      <c r="CW78" s="256">
        <v>-3.7000573076163779E-2</v>
      </c>
      <c r="CX78" s="255">
        <v>112755.79754225262</v>
      </c>
      <c r="CY78" s="255">
        <v>1276.6672010304005</v>
      </c>
      <c r="CZ78" s="292">
        <v>1</v>
      </c>
      <c r="DA78" s="255">
        <v>196226.1896210436</v>
      </c>
      <c r="DB78" s="119">
        <v>308981.9871632962</v>
      </c>
      <c r="DC78" s="295">
        <v>851.11146735360035</v>
      </c>
      <c r="DD78" s="189">
        <v>4.7220828384229731E-2</v>
      </c>
      <c r="DE78" s="189">
        <v>4.8353489727204435E-2</v>
      </c>
      <c r="DF78" s="263">
        <v>48874.651057016366</v>
      </c>
      <c r="DG78" s="263">
        <v>1276.6672010304005</v>
      </c>
      <c r="DH78" s="296">
        <v>2</v>
      </c>
      <c r="DI78" s="263">
        <v>1629400.5485940687</v>
      </c>
      <c r="DJ78" s="117">
        <v>1678275.1996510851</v>
      </c>
      <c r="DK78" s="146">
        <v>851.11146735360035</v>
      </c>
      <c r="DL78" s="256">
        <v>5.1519236112064472E-2</v>
      </c>
      <c r="DM78" s="256">
        <v>5.2869439211860936E-2</v>
      </c>
      <c r="DN78" s="255">
        <v>105370.06319923089</v>
      </c>
      <c r="DO78" s="255">
        <v>1276.6672010304005</v>
      </c>
      <c r="DP78" s="292">
        <v>2</v>
      </c>
      <c r="DQ78" s="255">
        <v>1629400.5485940687</v>
      </c>
      <c r="DR78" s="119">
        <v>1734770.6117932997</v>
      </c>
      <c r="DS78" s="295">
        <v>851.11146735360035</v>
      </c>
      <c r="DT78" s="189">
        <v>1.232648002937628E-2</v>
      </c>
      <c r="DU78" s="189">
        <v>1.240276420054065E-2</v>
      </c>
      <c r="DV78" s="263">
        <v>54408.022399324473</v>
      </c>
      <c r="DW78" s="263">
        <v>1276.6672010304005</v>
      </c>
      <c r="DX78" s="296">
        <v>1</v>
      </c>
      <c r="DY78" s="263">
        <v>1629400.5485940687</v>
      </c>
      <c r="DZ78" s="117">
        <v>1683808.5709933932</v>
      </c>
      <c r="EA78" s="146">
        <v>851.11146735360035</v>
      </c>
      <c r="EB78" s="256">
        <v>4.1370407781905101E-2</v>
      </c>
      <c r="EC78" s="256">
        <v>4.2238087153850357E-2</v>
      </c>
      <c r="ED78" s="255">
        <v>97411.103761735052</v>
      </c>
      <c r="EE78" s="255">
        <v>1276.6672010304005</v>
      </c>
      <c r="EF78" s="292">
        <v>2</v>
      </c>
      <c r="EG78" s="255">
        <v>778235.37833327462</v>
      </c>
      <c r="EH78" s="119">
        <v>875646.48209500965</v>
      </c>
      <c r="EI78" s="295">
        <v>851.11146735360035</v>
      </c>
      <c r="EJ78" s="189">
        <v>4.7125761323434628E-2</v>
      </c>
      <c r="EK78" s="189">
        <v>4.8253830579487955E-2</v>
      </c>
      <c r="EL78" s="263">
        <v>59201.803630458991</v>
      </c>
      <c r="EM78" s="263">
        <v>1276.6672010304005</v>
      </c>
      <c r="EN78" s="296">
        <v>1</v>
      </c>
      <c r="EO78" s="263">
        <v>1629400.5485940687</v>
      </c>
      <c r="EP78" s="117">
        <v>1688602.3522245276</v>
      </c>
      <c r="EQ78" s="146">
        <v>851.11146735360035</v>
      </c>
      <c r="ER78" s="256">
        <v>-5.2995359572293246E-2</v>
      </c>
      <c r="ES78" s="256">
        <v>-5.1615586618604326E-2</v>
      </c>
      <c r="ET78" s="255">
        <v>54304.223536399855</v>
      </c>
      <c r="EU78" s="255">
        <v>1276.6672010304005</v>
      </c>
      <c r="EV78" s="292">
        <v>1</v>
      </c>
      <c r="EW78" s="255">
        <v>1629400.5485940687</v>
      </c>
      <c r="EX78" s="119">
        <v>1683704.7721304686</v>
      </c>
      <c r="EY78" s="295">
        <v>851.11146735360035</v>
      </c>
      <c r="EZ78" s="189">
        <v>8.5617512740454427E-2</v>
      </c>
      <c r="FA78" s="189">
        <v>8.9389570976444954E-2</v>
      </c>
      <c r="FB78" s="263">
        <v>100419.1689898327</v>
      </c>
      <c r="FC78" s="263">
        <v>1276.6672010304005</v>
      </c>
      <c r="FD78" s="296">
        <v>2</v>
      </c>
      <c r="FE78" s="263">
        <v>1629400.5485940687</v>
      </c>
      <c r="FF78" s="117">
        <v>1729819.7175839015</v>
      </c>
      <c r="FG78" s="146">
        <v>851.11146735360035</v>
      </c>
      <c r="FH78" s="256">
        <v>4.7095049860184014E-2</v>
      </c>
      <c r="FI78" s="256">
        <v>4.8221637664840999E-2</v>
      </c>
      <c r="FJ78" s="255">
        <v>139617.95904855506</v>
      </c>
      <c r="FK78" s="255">
        <v>1276.6672010304005</v>
      </c>
      <c r="FL78" s="292">
        <v>2</v>
      </c>
      <c r="FM78" s="255">
        <v>1629400.5485940687</v>
      </c>
      <c r="FN78" s="119">
        <v>1769018.5076426237</v>
      </c>
      <c r="FO78" s="295">
        <v>851.11146735360035</v>
      </c>
      <c r="FP78" s="189">
        <v>-3.6988515724727049E-2</v>
      </c>
      <c r="FQ78" s="189">
        <v>-3.6312797465385072E-2</v>
      </c>
      <c r="FR78" s="263">
        <v>110749.7168782222</v>
      </c>
      <c r="FS78" s="263">
        <v>1276.6672010304005</v>
      </c>
      <c r="FT78" s="296">
        <v>1</v>
      </c>
      <c r="FU78" s="263">
        <v>234841.90869447531</v>
      </c>
      <c r="FV78" s="117">
        <v>345591.62557269749</v>
      </c>
      <c r="FW78" s="146">
        <v>851.11146735360035</v>
      </c>
      <c r="FX78" s="256">
        <v>-4.0988254442838228E-3</v>
      </c>
      <c r="FY78" s="256">
        <v>-4.0904367244856132E-3</v>
      </c>
      <c r="FZ78" s="255">
        <v>81174.023664118402</v>
      </c>
      <c r="GA78" s="255">
        <v>1276.6672010304005</v>
      </c>
      <c r="GB78" s="292">
        <v>1</v>
      </c>
      <c r="GC78" s="255">
        <v>191228.1516424086</v>
      </c>
      <c r="GD78" s="119">
        <v>272402.175306527</v>
      </c>
      <c r="GE78" s="295">
        <v>851.11146735360035</v>
      </c>
      <c r="GF78" s="189">
        <v>-1.3766130488211816E-2</v>
      </c>
      <c r="GG78" s="189">
        <v>-1.3671810616506241E-2</v>
      </c>
      <c r="GH78" s="263">
        <v>69897.814185037394</v>
      </c>
      <c r="GI78" s="263">
        <v>1276.6672010304005</v>
      </c>
      <c r="GJ78" s="296">
        <v>2</v>
      </c>
      <c r="GK78" s="263">
        <v>1629400.5485940687</v>
      </c>
      <c r="GL78" s="117">
        <v>1699298.362779106</v>
      </c>
      <c r="GM78" s="146">
        <v>851.11146735360035</v>
      </c>
      <c r="GN78" s="256">
        <v>-1.4620394192794723E-2</v>
      </c>
      <c r="GO78" s="256">
        <v>-1.4514035197339292E-2</v>
      </c>
      <c r="GP78" s="255">
        <v>65540.540054452722</v>
      </c>
      <c r="GQ78" s="255">
        <v>1276.6672010304005</v>
      </c>
      <c r="GR78" s="292">
        <v>2</v>
      </c>
      <c r="GS78" s="255">
        <v>599359.59762482031</v>
      </c>
      <c r="GT78" s="119">
        <v>664900.13767927303</v>
      </c>
      <c r="GU78" s="295">
        <v>851.11146735360035</v>
      </c>
      <c r="GV78" s="189">
        <v>9.7127561555831674E-3</v>
      </c>
      <c r="GW78" s="189">
        <v>9.7600780562592249E-3</v>
      </c>
      <c r="GX78" s="263">
        <v>86852.332014678905</v>
      </c>
      <c r="GY78" s="263">
        <v>1276.6672010304005</v>
      </c>
      <c r="GZ78" s="296">
        <v>1</v>
      </c>
      <c r="HA78" s="263">
        <v>570771.85356786591</v>
      </c>
      <c r="HB78" s="117">
        <v>657624.18558254477</v>
      </c>
      <c r="HC78" s="146">
        <v>851.11146735360035</v>
      </c>
      <c r="HD78" s="256">
        <v>-4.3928045462275613E-2</v>
      </c>
      <c r="HE78" s="256">
        <v>-4.2977182869967101E-2</v>
      </c>
      <c r="HF78" s="255">
        <v>54468.630870139721</v>
      </c>
      <c r="HG78" s="255">
        <v>1276.6672010304005</v>
      </c>
      <c r="HH78" s="292">
        <v>2</v>
      </c>
      <c r="HI78" s="255">
        <v>487277.46341444482</v>
      </c>
      <c r="HJ78" s="119">
        <v>541746.09428458451</v>
      </c>
      <c r="HK78" s="295">
        <v>851.11146735360035</v>
      </c>
      <c r="HL78" s="189">
        <v>-7.5534418607381719E-3</v>
      </c>
      <c r="HM78" s="189">
        <v>-7.5249863096250591E-3</v>
      </c>
      <c r="HN78" s="263">
        <v>61720.812212972422</v>
      </c>
      <c r="HO78" s="263">
        <v>1276.6672010304005</v>
      </c>
      <c r="HP78" s="296">
        <v>2</v>
      </c>
      <c r="HQ78" s="263">
        <v>512485.74107953039</v>
      </c>
      <c r="HR78" s="117">
        <v>574206.55329250277</v>
      </c>
      <c r="HS78" s="146">
        <v>851.11146735360035</v>
      </c>
      <c r="HT78" s="256">
        <v>2.3636384002054048E-2</v>
      </c>
      <c r="HU78" s="256">
        <v>2.3917937250377275E-2</v>
      </c>
      <c r="HV78" s="255">
        <v>67919.176457489797</v>
      </c>
      <c r="HW78" s="255">
        <v>1276.6672010304005</v>
      </c>
      <c r="HX78" s="292">
        <v>1</v>
      </c>
      <c r="HY78" s="255">
        <v>464065.19512371038</v>
      </c>
      <c r="HZ78" s="119">
        <v>531984.37158120016</v>
      </c>
      <c r="IA78" s="295">
        <v>851.11146735360035</v>
      </c>
      <c r="IB78" s="189">
        <v>7.682561869166658E-3</v>
      </c>
      <c r="IC78" s="189">
        <v>7.7121484660251927E-3</v>
      </c>
      <c r="ID78" s="263">
        <v>67152.552198697507</v>
      </c>
      <c r="IE78" s="263">
        <v>1276.6672010304005</v>
      </c>
      <c r="IF78" s="296">
        <v>2</v>
      </c>
      <c r="IG78" s="263">
        <v>945114.80290702346</v>
      </c>
      <c r="IH78" s="117">
        <v>1012267.3551057209</v>
      </c>
      <c r="II78" s="146">
        <v>851.11146735360035</v>
      </c>
      <c r="IJ78" s="256">
        <v>-1.8508390289110759E-2</v>
      </c>
      <c r="IK78" s="256">
        <v>-1.8338161869392522E-2</v>
      </c>
      <c r="IL78" s="255">
        <v>44140.82437162938</v>
      </c>
      <c r="IM78" s="255">
        <v>1276.6672010304005</v>
      </c>
      <c r="IN78" s="292">
        <v>1</v>
      </c>
      <c r="IO78" s="255">
        <v>166896.29362097243</v>
      </c>
      <c r="IP78" s="119">
        <v>211037.11799260182</v>
      </c>
      <c r="IQ78" s="295">
        <v>851.11146735360035</v>
      </c>
      <c r="IR78" s="189">
        <v>2.8090294012911458E-2</v>
      </c>
      <c r="IS78" s="189">
        <v>2.8488546587017938E-2</v>
      </c>
      <c r="IT78" s="263">
        <v>103206.48491500958</v>
      </c>
      <c r="IU78" s="263">
        <v>1276.6672010304005</v>
      </c>
      <c r="IV78" s="296">
        <v>2</v>
      </c>
      <c r="IW78" s="263">
        <v>1629400.5485940687</v>
      </c>
      <c r="IX78" s="117">
        <v>1732607.0335090784</v>
      </c>
      <c r="IY78" s="146">
        <v>851.11146735360035</v>
      </c>
      <c r="IZ78" s="256">
        <v>2.8800512189316955E-2</v>
      </c>
      <c r="JA78" s="256">
        <v>2.9219257298328527E-2</v>
      </c>
      <c r="JB78" s="255">
        <v>195022.19181146851</v>
      </c>
      <c r="JC78" s="255">
        <v>1276.6672010304005</v>
      </c>
      <c r="JD78" s="292">
        <v>1</v>
      </c>
      <c r="JE78" s="255">
        <v>463036.71202656027</v>
      </c>
      <c r="JF78" s="119">
        <v>658058.90383802878</v>
      </c>
      <c r="JG78" s="295">
        <v>851.11146735360035</v>
      </c>
      <c r="JH78" s="189">
        <v>-1.3352094627343044E-2</v>
      </c>
      <c r="JI78" s="189">
        <v>-1.3263350822849573E-2</v>
      </c>
      <c r="JJ78" s="263">
        <v>52002.668447724805</v>
      </c>
      <c r="JK78" s="263">
        <v>1276.6672010304005</v>
      </c>
      <c r="JL78" s="296">
        <v>2</v>
      </c>
      <c r="JM78" s="263">
        <v>379339.15683843632</v>
      </c>
      <c r="JN78" s="117">
        <v>431341.82528616115</v>
      </c>
      <c r="JO78" s="146">
        <v>851.11146735360035</v>
      </c>
      <c r="JP78" s="256">
        <v>-5.7028993008708513E-2</v>
      </c>
      <c r="JQ78" s="256">
        <v>-5.5433316860549309E-2</v>
      </c>
      <c r="JR78" s="255">
        <v>67060.17580958498</v>
      </c>
      <c r="JS78" s="255">
        <v>1276.6672010304005</v>
      </c>
      <c r="JT78" s="292">
        <v>1</v>
      </c>
      <c r="JU78" s="255">
        <v>180225.08987250848</v>
      </c>
      <c r="JV78" s="119">
        <v>247285.26568209345</v>
      </c>
      <c r="JW78" s="295">
        <v>851.11146735360035</v>
      </c>
      <c r="JX78" s="189">
        <v>3.9720388648301588E-2</v>
      </c>
      <c r="JY78" s="189">
        <v>4.0519792367760488E-2</v>
      </c>
      <c r="JZ78" s="263">
        <v>86521.044574022686</v>
      </c>
      <c r="KA78" s="263">
        <v>1276.6672010304005</v>
      </c>
      <c r="KB78" s="296">
        <v>1</v>
      </c>
      <c r="KC78" s="263">
        <v>1629400.5485940687</v>
      </c>
      <c r="KD78" s="117">
        <v>1715921.5931680915</v>
      </c>
      <c r="KE78" s="146">
        <v>851.11146735360035</v>
      </c>
      <c r="KF78" s="256">
        <v>-1.3469323623988578E-2</v>
      </c>
      <c r="KG78" s="256">
        <v>-1.3379018190268765E-2</v>
      </c>
      <c r="KH78" s="255">
        <v>55170.119789672608</v>
      </c>
      <c r="KI78" s="255">
        <v>1276.6672010304005</v>
      </c>
      <c r="KJ78" s="292">
        <v>1</v>
      </c>
      <c r="KK78" s="255">
        <v>520120.46636470169</v>
      </c>
      <c r="KL78" s="119">
        <v>575290.58615437429</v>
      </c>
      <c r="KM78" s="295">
        <v>851.11146735360035</v>
      </c>
      <c r="KN78" s="189">
        <v>-2.656917837520641E-2</v>
      </c>
      <c r="KO78" s="189">
        <v>-2.6219323059642363E-2</v>
      </c>
      <c r="KP78" s="263">
        <v>97464.117535280035</v>
      </c>
      <c r="KQ78" s="263">
        <v>1276.6672010304005</v>
      </c>
      <c r="KR78" s="296">
        <v>1</v>
      </c>
      <c r="KS78" s="263">
        <v>533720.47637981619</v>
      </c>
      <c r="KT78" s="117">
        <v>631184.59391509625</v>
      </c>
      <c r="KU78" s="146">
        <v>851.11146735360035</v>
      </c>
      <c r="KV78" s="256">
        <v>1.6629122814315833E-2</v>
      </c>
      <c r="KW78" s="256">
        <v>1.6768156276129709E-2</v>
      </c>
      <c r="KX78" s="255">
        <v>154079.35793055667</v>
      </c>
      <c r="KY78" s="255">
        <v>1276.6672010304005</v>
      </c>
      <c r="KZ78" s="292">
        <v>1</v>
      </c>
      <c r="LA78" s="255">
        <v>1629400.5485940687</v>
      </c>
      <c r="LB78" s="119">
        <v>1783479.9065246254</v>
      </c>
      <c r="LC78" s="295">
        <v>851.11146735360035</v>
      </c>
      <c r="LD78" s="189">
        <v>-2.1702649855408804E-2</v>
      </c>
      <c r="LE78" s="189">
        <v>-2.1468841822579243E-2</v>
      </c>
      <c r="LF78" s="263">
        <v>64806.440122856096</v>
      </c>
      <c r="LG78" s="263">
        <v>1276.6672010304005</v>
      </c>
      <c r="LH78" s="296">
        <v>2</v>
      </c>
      <c r="LI78" s="263">
        <v>1629400.5485940687</v>
      </c>
      <c r="LJ78" s="117">
        <v>1694206.9887169248</v>
      </c>
      <c r="LK78" s="146">
        <v>851.11146735360035</v>
      </c>
      <c r="LL78" s="256">
        <v>6.3144817291497235E-2</v>
      </c>
      <c r="LM78" s="256">
        <v>6.5181084701970926E-2</v>
      </c>
      <c r="LN78" s="255">
        <v>97819.778379395386</v>
      </c>
      <c r="LO78" s="255">
        <v>1276.6672010304005</v>
      </c>
      <c r="LP78" s="292">
        <v>2</v>
      </c>
      <c r="LQ78" s="255">
        <v>1629400.5485940687</v>
      </c>
      <c r="LR78" s="119">
        <v>1727220.3269734641</v>
      </c>
      <c r="LS78" s="295">
        <v>851.11146735360035</v>
      </c>
      <c r="LT78" s="189">
        <v>-6.3517328671873929E-2</v>
      </c>
      <c r="LU78" s="189">
        <v>-6.154214306850847E-2</v>
      </c>
      <c r="LV78" s="263">
        <v>113561.81953977724</v>
      </c>
      <c r="LW78" s="263">
        <v>1276.6672010304005</v>
      </c>
      <c r="LX78" s="296">
        <v>1</v>
      </c>
      <c r="LY78" s="263">
        <v>508989.34737868246</v>
      </c>
      <c r="LZ78" s="117">
        <v>622551.1669184597</v>
      </c>
      <c r="MA78" s="146">
        <v>851.11146735360035</v>
      </c>
      <c r="MB78" s="256">
        <v>4.1179423798273863E-2</v>
      </c>
      <c r="MC78" s="256">
        <v>4.2039055378619183E-2</v>
      </c>
      <c r="MD78" s="255">
        <v>60024.367064529346</v>
      </c>
      <c r="ME78" s="255">
        <v>1276.6672010304005</v>
      </c>
      <c r="MF78" s="292">
        <v>2</v>
      </c>
      <c r="MG78" s="255">
        <v>1629400.5485940687</v>
      </c>
      <c r="MH78" s="119">
        <v>1689424.9156585981</v>
      </c>
      <c r="MI78" s="295">
        <v>851.11146735360035</v>
      </c>
      <c r="MJ78" s="189">
        <v>7.022294859604275E-2</v>
      </c>
      <c r="MK78" s="189">
        <v>7.274732210453938E-2</v>
      </c>
      <c r="ML78" s="263">
        <v>107895.8274678661</v>
      </c>
      <c r="MM78" s="263">
        <v>1276.6672010304005</v>
      </c>
      <c r="MN78" s="296">
        <v>1</v>
      </c>
      <c r="MO78" s="263">
        <v>1629400.5485940687</v>
      </c>
      <c r="MP78" s="117">
        <v>1737296.3760619347</v>
      </c>
      <c r="MQ78" s="146">
        <v>851.11146735360035</v>
      </c>
      <c r="MR78" s="256">
        <v>-5.6122805238079755E-2</v>
      </c>
      <c r="MS78" s="256">
        <v>-5.4576974138694667E-2</v>
      </c>
      <c r="MT78" s="255">
        <v>58346.874003680234</v>
      </c>
      <c r="MU78" s="255">
        <v>1276.6672010304005</v>
      </c>
      <c r="MV78" s="292">
        <v>2</v>
      </c>
      <c r="MW78" s="255">
        <v>1197560.9016451112</v>
      </c>
      <c r="MX78" s="119">
        <v>1255907.7756487913</v>
      </c>
      <c r="MY78" s="295">
        <v>851.11146735360035</v>
      </c>
      <c r="MZ78" s="189">
        <v>0.11554498149347912</v>
      </c>
      <c r="NA78" s="189">
        <v>0.12248500446462351</v>
      </c>
      <c r="NB78" s="263">
        <v>86470.071389272533</v>
      </c>
      <c r="NC78" s="263">
        <v>1276.6672010304005</v>
      </c>
      <c r="ND78" s="296">
        <v>2</v>
      </c>
      <c r="NE78" s="263">
        <v>1629400.5485940687</v>
      </c>
      <c r="NF78" s="117">
        <v>1715870.6199833413</v>
      </c>
      <c r="NG78" s="146">
        <v>851.11146735360035</v>
      </c>
      <c r="NH78" s="256">
        <v>-2.6659683569966234E-2</v>
      </c>
      <c r="NI78" s="256">
        <v>-2.630745128137113E-2</v>
      </c>
      <c r="NJ78" s="255">
        <v>62661.892390076595</v>
      </c>
      <c r="NK78" s="255">
        <v>1276.6672010304005</v>
      </c>
      <c r="NL78" s="292">
        <v>1</v>
      </c>
      <c r="NM78" s="255">
        <v>180314.07208936734</v>
      </c>
      <c r="NN78" s="119">
        <v>242975.96447944394</v>
      </c>
      <c r="NO78" s="295">
        <v>851.11146735360035</v>
      </c>
      <c r="NP78" s="189">
        <v>-7.8955665947036943E-2</v>
      </c>
      <c r="NQ78" s="189">
        <v>-7.5919108211845443E-2</v>
      </c>
      <c r="NR78" s="263">
        <v>60089.026499217325</v>
      </c>
      <c r="NS78" s="263">
        <v>1276.6672010304005</v>
      </c>
      <c r="NT78" s="296">
        <v>2</v>
      </c>
      <c r="NU78" s="263">
        <v>1629400.5485940687</v>
      </c>
      <c r="NV78" s="117">
        <v>1689489.5750932861</v>
      </c>
      <c r="NW78" s="146">
        <v>851.11146735360035</v>
      </c>
      <c r="NX78" s="256">
        <v>-0.13422352524052783</v>
      </c>
      <c r="NY78" s="256">
        <v>-0.12560540650404262</v>
      </c>
      <c r="NZ78" s="255">
        <v>62295.366681592437</v>
      </c>
      <c r="OA78" s="255">
        <v>1276.6672010304005</v>
      </c>
      <c r="OB78" s="292">
        <v>2</v>
      </c>
      <c r="OC78" s="255">
        <v>1629400.5485940687</v>
      </c>
      <c r="OD78" s="119">
        <v>1691695.9152756613</v>
      </c>
      <c r="OE78" s="295">
        <v>851.11146735360035</v>
      </c>
      <c r="OF78" s="189">
        <v>-1.7453161147254783E-2</v>
      </c>
      <c r="OG78" s="189">
        <v>-1.730173695363435E-2</v>
      </c>
      <c r="OH78" s="263">
        <v>75762.569684907387</v>
      </c>
      <c r="OI78" s="263">
        <v>1276.6672010304005</v>
      </c>
      <c r="OJ78" s="296">
        <v>3</v>
      </c>
      <c r="OK78" s="263">
        <v>462066.44495377713</v>
      </c>
      <c r="OL78" s="117">
        <v>537829.01463868446</v>
      </c>
      <c r="OM78" s="146">
        <v>851.11146735360035</v>
      </c>
      <c r="ON78" s="256">
        <v>-3.057568280144626E-2</v>
      </c>
      <c r="OO78" s="256">
        <v>-3.0112974477738863E-2</v>
      </c>
      <c r="OP78" s="255">
        <v>74290.77180552941</v>
      </c>
      <c r="OQ78" s="255">
        <v>1276.6672010304005</v>
      </c>
      <c r="OR78" s="292">
        <v>1</v>
      </c>
      <c r="OS78" s="255">
        <v>558603.26137252373</v>
      </c>
      <c r="OT78" s="119">
        <v>632894.0331780531</v>
      </c>
      <c r="OU78" s="295">
        <v>851.11146735360035</v>
      </c>
      <c r="OV78" s="189">
        <v>4.7020435295672777E-2</v>
      </c>
      <c r="OW78" s="189">
        <v>4.8143427981662379E-2</v>
      </c>
      <c r="OX78" s="263">
        <v>95521.359623330747</v>
      </c>
      <c r="OY78" s="263">
        <v>1276.6672010304005</v>
      </c>
      <c r="OZ78" s="296">
        <v>1</v>
      </c>
      <c r="PA78" s="263">
        <v>1629400.5485940687</v>
      </c>
      <c r="PB78" s="117">
        <v>1724921.9082173994</v>
      </c>
      <c r="PC78" s="146">
        <v>851.11146735360035</v>
      </c>
      <c r="PD78" s="256">
        <v>3.3637707861842898E-2</v>
      </c>
      <c r="PE78" s="256">
        <v>3.4209852748151359E-2</v>
      </c>
      <c r="PF78" s="255">
        <v>119306.96035593086</v>
      </c>
      <c r="PG78" s="255">
        <v>1276.6672010304005</v>
      </c>
      <c r="PH78" s="292">
        <v>2</v>
      </c>
      <c r="PI78" s="255">
        <v>633940.98237825406</v>
      </c>
      <c r="PJ78" s="119">
        <v>753247.94273418491</v>
      </c>
      <c r="PK78" s="295">
        <v>851.11146735360035</v>
      </c>
      <c r="PL78" s="189">
        <v>-2.2494847234150177E-2</v>
      </c>
      <c r="PM78" s="189">
        <v>-2.2243724670498843E-2</v>
      </c>
      <c r="PN78" s="263">
        <v>73418.567132034455</v>
      </c>
      <c r="PO78" s="263">
        <v>1276.6672010304005</v>
      </c>
      <c r="PP78" s="296">
        <v>2</v>
      </c>
      <c r="PQ78" s="263">
        <v>260750.10121796583</v>
      </c>
      <c r="PR78" s="117">
        <v>334168.66835000028</v>
      </c>
      <c r="PS78" s="146">
        <v>851.11146735360035</v>
      </c>
      <c r="PT78" s="256">
        <v>8.9157370373540337E-2</v>
      </c>
      <c r="PU78" s="256">
        <v>9.3252688373544723E-2</v>
      </c>
      <c r="PV78" s="255">
        <v>108446.15123057662</v>
      </c>
      <c r="PW78" s="255">
        <v>1276.6672010304005</v>
      </c>
      <c r="PX78" s="292">
        <v>2</v>
      </c>
      <c r="PY78" s="255">
        <v>564510.34496249584</v>
      </c>
      <c r="PZ78" s="119">
        <v>672956.49619307253</v>
      </c>
      <c r="QA78" s="295">
        <v>851.11146735360035</v>
      </c>
      <c r="QB78" s="189">
        <v>1.9574106850601394E-3</v>
      </c>
      <c r="QC78" s="189">
        <v>1.9593276639227053E-3</v>
      </c>
      <c r="QD78" s="263">
        <v>67520.979815054467</v>
      </c>
      <c r="QE78" s="263">
        <v>1276.6672010304005</v>
      </c>
      <c r="QF78" s="296">
        <v>2</v>
      </c>
      <c r="QG78" s="263">
        <v>778235.37833327462</v>
      </c>
      <c r="QH78" s="117">
        <v>845756.35814832908</v>
      </c>
      <c r="QI78" s="146">
        <v>851.11146735360035</v>
      </c>
      <c r="QJ78" s="256">
        <v>1.1593927347621959E-3</v>
      </c>
      <c r="QK78" s="256">
        <v>1.1600650903351717E-3</v>
      </c>
      <c r="QL78" s="255">
        <v>102633.9090200677</v>
      </c>
      <c r="QM78" s="255">
        <v>1276.6672010304005</v>
      </c>
      <c r="QN78" s="292">
        <v>1</v>
      </c>
      <c r="QO78" s="255">
        <v>1629400.5485940687</v>
      </c>
      <c r="QP78" s="119">
        <v>1732034.4576141364</v>
      </c>
      <c r="QQ78" s="295">
        <v>851.11146735360035</v>
      </c>
      <c r="QR78" s="189">
        <v>4.2576751989667309E-4</v>
      </c>
      <c r="QS78" s="189">
        <v>4.2585817175222473E-4</v>
      </c>
      <c r="QT78" s="263">
        <v>94134.537461193118</v>
      </c>
      <c r="QU78" s="263">
        <v>1276.6672010304005</v>
      </c>
      <c r="QV78" s="296">
        <v>2</v>
      </c>
      <c r="QW78" s="263">
        <v>1629400.5485940687</v>
      </c>
      <c r="QX78" s="117">
        <v>1723535.0860552618</v>
      </c>
      <c r="QY78" s="146">
        <v>851.11146735360035</v>
      </c>
      <c r="QZ78" s="256">
        <v>5.3192347466643607E-2</v>
      </c>
      <c r="RA78" s="256">
        <v>5.463248149725497E-2</v>
      </c>
      <c r="RB78" s="255">
        <v>76559.29044609984</v>
      </c>
      <c r="RC78" s="255">
        <v>1276.6672010304005</v>
      </c>
      <c r="RD78" s="292">
        <v>1</v>
      </c>
      <c r="RE78" s="255">
        <v>489471.14407743822</v>
      </c>
      <c r="RF78" s="119">
        <v>566030.4345235381</v>
      </c>
      <c r="RG78" s="295">
        <v>851.11146735360035</v>
      </c>
      <c r="RH78" s="189">
        <v>-6.7273732266672024E-4</v>
      </c>
      <c r="RI78" s="189">
        <v>-6.7251108564958528E-4</v>
      </c>
      <c r="RJ78" s="263">
        <v>86419.172392304812</v>
      </c>
      <c r="RK78" s="263">
        <v>1276.6672010304005</v>
      </c>
      <c r="RL78" s="296">
        <v>2</v>
      </c>
      <c r="RM78" s="263">
        <v>499643.44523629406</v>
      </c>
      <c r="RN78" s="117">
        <v>586062.61762859882</v>
      </c>
      <c r="RO78" s="146">
        <v>851.11146735360035</v>
      </c>
      <c r="RP78" s="256">
        <v>-1.5545198607691841E-2</v>
      </c>
      <c r="RQ78" s="256">
        <v>-1.5424995673346986E-2</v>
      </c>
      <c r="RR78" s="255">
        <v>66887.719570994232</v>
      </c>
      <c r="RS78" s="255">
        <v>1276.6672010304005</v>
      </c>
      <c r="RT78" s="292">
        <v>2</v>
      </c>
      <c r="RU78" s="255">
        <v>1629400.5485940687</v>
      </c>
      <c r="RV78" s="119">
        <v>1696288.2681650629</v>
      </c>
      <c r="RW78" s="295">
        <v>851.11146735360035</v>
      </c>
      <c r="RX78" s="189">
        <v>-2.2632016792610968E-2</v>
      </c>
      <c r="RY78" s="189">
        <v>-2.2377833869008046E-2</v>
      </c>
      <c r="RZ78" s="263">
        <v>75238.678538045831</v>
      </c>
      <c r="SA78" s="263">
        <v>1276.6672010304005</v>
      </c>
      <c r="SB78" s="296">
        <v>1</v>
      </c>
      <c r="SC78" s="263">
        <v>1629400.5485940687</v>
      </c>
      <c r="SD78" s="117">
        <v>1704639.2271321146</v>
      </c>
      <c r="SE78" s="146">
        <v>851.11146735360035</v>
      </c>
      <c r="SF78" s="256">
        <v>2.9944921864956033E-2</v>
      </c>
      <c r="SG78" s="256">
        <v>3.0397780002504371E-2</v>
      </c>
      <c r="SH78" s="255">
        <v>115591.48006546339</v>
      </c>
      <c r="SI78" s="255">
        <v>1276.6672010304005</v>
      </c>
      <c r="SJ78" s="292">
        <v>1</v>
      </c>
      <c r="SK78" s="255">
        <v>255672.57285651035</v>
      </c>
      <c r="SL78" s="119">
        <v>371264.05292197375</v>
      </c>
      <c r="SM78" s="295">
        <v>851.11146735360035</v>
      </c>
      <c r="SN78" s="189">
        <v>-3.1680664120473497E-2</v>
      </c>
      <c r="SO78" s="189">
        <v>-3.1184089632405043E-2</v>
      </c>
      <c r="SP78" s="263">
        <v>43848.633014402047</v>
      </c>
      <c r="SQ78" s="263">
        <v>1276.6672010304005</v>
      </c>
      <c r="SR78" s="296">
        <v>2</v>
      </c>
      <c r="SS78" s="263">
        <v>564510.34496249584</v>
      </c>
      <c r="ST78" s="117">
        <v>608358.97797689785</v>
      </c>
      <c r="SU78" s="146">
        <v>851.11146735360035</v>
      </c>
      <c r="SV78" s="256">
        <v>-9.052394258429669E-2</v>
      </c>
      <c r="SW78" s="256">
        <v>-8.6547536773468159E-2</v>
      </c>
      <c r="SX78" s="255">
        <v>39641.747474229516</v>
      </c>
      <c r="SY78" s="255">
        <v>1276.6672010304005</v>
      </c>
      <c r="SZ78" s="292">
        <v>2</v>
      </c>
      <c r="TA78" s="255">
        <v>1629400.5485940687</v>
      </c>
      <c r="TB78" s="119">
        <v>1669042.2960682982</v>
      </c>
      <c r="TC78" s="295">
        <v>851.11146735360035</v>
      </c>
      <c r="TD78" s="189">
        <v>-2.8918703694492131E-2</v>
      </c>
      <c r="TE78" s="189">
        <v>-2.8504559753548486E-2</v>
      </c>
      <c r="TF78" s="263">
        <v>72049.910223326733</v>
      </c>
      <c r="TG78" s="263">
        <v>1276.6672010304005</v>
      </c>
      <c r="TH78" s="296">
        <v>1</v>
      </c>
      <c r="TI78" s="263">
        <v>1629400.5485940687</v>
      </c>
      <c r="TJ78" s="117">
        <v>1701450.4588173954</v>
      </c>
      <c r="TK78" s="146">
        <v>851.11146735360035</v>
      </c>
      <c r="TL78" s="256">
        <v>-7.3549001266451711E-2</v>
      </c>
      <c r="TM78" s="256">
        <v>-7.0909381940863159E-2</v>
      </c>
      <c r="TN78" s="255">
        <v>99446.810751549652</v>
      </c>
      <c r="TO78" s="255">
        <v>1276.6672010304005</v>
      </c>
      <c r="TP78" s="292">
        <v>2</v>
      </c>
      <c r="TQ78" s="255">
        <v>1629400.5485940687</v>
      </c>
      <c r="TR78" s="119">
        <v>1728847.3593456184</v>
      </c>
      <c r="TS78" s="295">
        <v>851.11146735360035</v>
      </c>
      <c r="TT78" s="189">
        <v>-9.6777645479606371E-3</v>
      </c>
      <c r="TU78" s="189">
        <v>-9.631085688338592E-3</v>
      </c>
      <c r="TV78" s="263">
        <v>132671.98274617159</v>
      </c>
      <c r="TW78" s="263">
        <v>1276.6672010304005</v>
      </c>
      <c r="TX78" s="296">
        <v>2</v>
      </c>
      <c r="TY78" s="263">
        <v>1629400.5485940687</v>
      </c>
      <c r="TZ78" s="117">
        <v>1762072.5313402403</v>
      </c>
      <c r="UA78" s="146">
        <v>851.11146735360035</v>
      </c>
      <c r="UB78" s="256">
        <v>1.822436984950818E-2</v>
      </c>
      <c r="UC78" s="256">
        <v>1.8391447093591307E-2</v>
      </c>
      <c r="UD78" s="255">
        <v>55346.716684114683</v>
      </c>
      <c r="UE78" s="255">
        <v>1276.6672010304005</v>
      </c>
      <c r="UF78" s="292">
        <v>2</v>
      </c>
      <c r="UG78" s="255">
        <v>762328.94439894834</v>
      </c>
      <c r="UH78" s="119">
        <v>817675.66108306299</v>
      </c>
      <c r="UI78" s="295">
        <v>851.11146735360035</v>
      </c>
      <c r="UJ78" s="189">
        <v>5.4575452395796203E-3</v>
      </c>
      <c r="UK78" s="189">
        <v>5.4724647685873151E-3</v>
      </c>
      <c r="UL78" s="263">
        <v>62202.779509110194</v>
      </c>
      <c r="UM78" s="263">
        <v>1276.6672010304005</v>
      </c>
      <c r="UN78" s="296">
        <v>2</v>
      </c>
      <c r="UO78" s="263">
        <v>512485.74107953039</v>
      </c>
      <c r="UP78" s="117">
        <v>574688.52058864059</v>
      </c>
      <c r="UQ78" s="146">
        <v>851.11146735360035</v>
      </c>
      <c r="UR78" s="256">
        <v>-4.937252906343402E-2</v>
      </c>
      <c r="US78" s="256">
        <v>-4.8173519383314711E-2</v>
      </c>
      <c r="UT78" s="255">
        <v>76581.542207780061</v>
      </c>
      <c r="UU78" s="255">
        <v>1276.6672010304005</v>
      </c>
      <c r="UV78" s="292">
        <v>1</v>
      </c>
      <c r="UW78" s="255">
        <v>1629400.5485940687</v>
      </c>
      <c r="UX78" s="119">
        <v>1705982.0908018488</v>
      </c>
      <c r="UY78" s="295">
        <v>851.11146735360035</v>
      </c>
      <c r="UZ78" s="189">
        <v>-6.8206744281503438E-4</v>
      </c>
      <c r="VA78" s="189">
        <v>-6.8183488769257838E-4</v>
      </c>
      <c r="VB78" s="263">
        <v>85957.370472962197</v>
      </c>
      <c r="VC78" s="263">
        <v>1276.6672010304005</v>
      </c>
      <c r="VD78" s="296">
        <v>1</v>
      </c>
      <c r="VE78" s="263">
        <v>508989.34737868246</v>
      </c>
      <c r="VF78" s="117">
        <v>594946.71785164461</v>
      </c>
      <c r="VG78" s="146">
        <v>851.11146735360035</v>
      </c>
      <c r="VH78" s="256">
        <v>-3.1898473233073786E-2</v>
      </c>
      <c r="VI78" s="256">
        <v>-3.1395083587078099E-2</v>
      </c>
      <c r="VJ78" s="255">
        <v>99296.24510293128</v>
      </c>
      <c r="VK78" s="255">
        <v>1276.6672010304005</v>
      </c>
      <c r="VL78" s="292">
        <v>1</v>
      </c>
      <c r="VM78" s="255">
        <v>1629400.5485940687</v>
      </c>
      <c r="VN78" s="119">
        <v>1728696.793697</v>
      </c>
      <c r="VO78" s="295">
        <v>851.11146735360035</v>
      </c>
      <c r="VP78" s="189">
        <v>6.5759581351489916E-3</v>
      </c>
      <c r="VQ78" s="189">
        <v>6.5976272201382358E-3</v>
      </c>
      <c r="VR78" s="263">
        <v>71312.124789368725</v>
      </c>
      <c r="VS78" s="263">
        <v>1276.6672010304005</v>
      </c>
      <c r="VT78" s="296">
        <v>1</v>
      </c>
      <c r="VU78" s="263">
        <v>481186.07531499665</v>
      </c>
      <c r="VV78" s="117">
        <v>552498.20010436536</v>
      </c>
      <c r="VW78" s="146">
        <v>851.11146735360035</v>
      </c>
      <c r="VX78" s="256">
        <v>2.1313547950611269E-2</v>
      </c>
      <c r="VY78" s="256">
        <v>2.1542303923538952E-2</v>
      </c>
      <c r="VZ78" s="255">
        <v>94522.719484963789</v>
      </c>
      <c r="WA78" s="255">
        <v>1276.6672010304005</v>
      </c>
      <c r="WB78" s="292">
        <v>1</v>
      </c>
      <c r="WC78" s="255">
        <v>201004.6467793691</v>
      </c>
      <c r="WD78" s="119">
        <v>295527.3662643329</v>
      </c>
      <c r="WE78" s="295">
        <v>851.11146735360035</v>
      </c>
      <c r="WF78" s="189">
        <v>-8.9583054148016983E-2</v>
      </c>
      <c r="WG78" s="189">
        <v>-8.5687675460378143E-2</v>
      </c>
      <c r="WH78" s="263">
        <v>50465.812829331931</v>
      </c>
      <c r="WI78" s="263">
        <v>1276.6672010304005</v>
      </c>
      <c r="WJ78" s="296">
        <v>2</v>
      </c>
      <c r="WK78" s="263">
        <v>1629400.5485940687</v>
      </c>
      <c r="WL78" s="117">
        <v>1679866.3614234007</v>
      </c>
      <c r="WM78" s="146">
        <v>851.11146735360035</v>
      </c>
      <c r="WN78" s="256">
        <v>-9.3439096382789133E-3</v>
      </c>
      <c r="WO78" s="256">
        <v>-9.3003909649426175E-3</v>
      </c>
      <c r="WP78" s="255">
        <v>42005.268915294808</v>
      </c>
      <c r="WQ78" s="255">
        <v>1276.6672010304005</v>
      </c>
      <c r="WR78" s="292">
        <v>1</v>
      </c>
      <c r="WS78" s="255">
        <v>481186.07531499665</v>
      </c>
      <c r="WT78" s="119">
        <v>523191.34423029143</v>
      </c>
      <c r="WU78" s="295">
        <v>851.11146735360035</v>
      </c>
      <c r="WV78" s="189">
        <v>5.039530876226006E-2</v>
      </c>
      <c r="WW78" s="189">
        <v>5.1686755203307566E-2</v>
      </c>
      <c r="WX78" s="263">
        <v>91667.45187559296</v>
      </c>
      <c r="WY78" s="263">
        <v>1276.6672010304005</v>
      </c>
      <c r="WZ78" s="296">
        <v>1</v>
      </c>
      <c r="XA78" s="263">
        <v>211101.72118380197</v>
      </c>
      <c r="XB78" s="117">
        <v>302769.17305939493</v>
      </c>
      <c r="XC78" s="146">
        <v>851.11146735360035</v>
      </c>
      <c r="XD78" s="256">
        <v>-8.9847570949127639E-2</v>
      </c>
      <c r="XE78" s="256">
        <v>-8.5929494447678945E-2</v>
      </c>
      <c r="XF78" s="255">
        <v>99720.25861296212</v>
      </c>
      <c r="XG78" s="255">
        <v>1276.6672010304005</v>
      </c>
      <c r="XH78" s="292">
        <v>2</v>
      </c>
      <c r="XI78" s="255">
        <v>1629400.5485940687</v>
      </c>
      <c r="XJ78" s="119">
        <v>1729120.8072070309</v>
      </c>
      <c r="XK78" s="295">
        <v>851.11146735360035</v>
      </c>
      <c r="XL78" s="189">
        <v>5.6398547152529253E-2</v>
      </c>
      <c r="XM78" s="189">
        <v>5.8019270287465341E-2</v>
      </c>
      <c r="XN78" s="263">
        <v>104290.80218151145</v>
      </c>
      <c r="XO78" s="263">
        <v>1276.6672010304005</v>
      </c>
      <c r="XP78" s="296">
        <v>1</v>
      </c>
      <c r="XQ78" s="263">
        <v>512485.74107953039</v>
      </c>
      <c r="XR78" s="117">
        <v>616776.54326104186</v>
      </c>
      <c r="XS78" s="146">
        <v>851.11146735360035</v>
      </c>
      <c r="XT78" s="256">
        <v>-9.8814207703069035E-3</v>
      </c>
      <c r="XU78" s="256">
        <v>-9.8327599433509771E-3</v>
      </c>
      <c r="XV78" s="255">
        <v>72368.766796762837</v>
      </c>
      <c r="XW78" s="255">
        <v>1276.6672010304005</v>
      </c>
      <c r="XX78" s="292">
        <v>1</v>
      </c>
      <c r="XY78" s="255">
        <v>467906.66910442075</v>
      </c>
      <c r="XZ78" s="119">
        <v>540275.43590118363</v>
      </c>
      <c r="YA78" s="295">
        <v>851.11146735360035</v>
      </c>
      <c r="YB78" s="189">
        <v>-5.546339441940025E-2</v>
      </c>
      <c r="YC78" s="189">
        <v>-5.395334637636362E-2</v>
      </c>
      <c r="YD78" s="263">
        <v>50691.037338028058</v>
      </c>
      <c r="YE78" s="263">
        <v>1276.6672010304005</v>
      </c>
      <c r="YF78" s="296">
        <v>2</v>
      </c>
      <c r="YG78" s="263">
        <v>558603.26137252373</v>
      </c>
      <c r="YH78" s="117">
        <v>609294.29871055181</v>
      </c>
      <c r="YI78" s="146">
        <v>851.11146735360035</v>
      </c>
      <c r="YJ78" s="256">
        <v>-4.4475031654104477E-2</v>
      </c>
      <c r="YK78" s="256">
        <v>-4.3500517994610743E-2</v>
      </c>
      <c r="YL78" s="255">
        <v>62430.001939519163</v>
      </c>
      <c r="YM78" s="255">
        <v>1276.6672010304005</v>
      </c>
      <c r="YN78" s="292">
        <v>1</v>
      </c>
      <c r="YO78" s="255">
        <v>1629400.5485940687</v>
      </c>
      <c r="YP78" s="119">
        <v>1691830.5505335878</v>
      </c>
      <c r="YQ78" s="295">
        <v>851.11146735360035</v>
      </c>
      <c r="YR78" s="189">
        <v>3.6695442058107201E-2</v>
      </c>
      <c r="YS78" s="189">
        <v>3.7377031308416964E-2</v>
      </c>
      <c r="YT78" s="263">
        <v>80300.755450315541</v>
      </c>
      <c r="YU78" s="263">
        <v>1276.6672010304005</v>
      </c>
      <c r="YV78" s="296">
        <v>2</v>
      </c>
      <c r="YW78" s="263">
        <v>1629400.5485940687</v>
      </c>
      <c r="YX78" s="117">
        <v>1709701.3040443843</v>
      </c>
      <c r="YY78" s="146">
        <v>851.11146735360035</v>
      </c>
      <c r="YZ78" s="256">
        <v>2.1718359250982942E-2</v>
      </c>
      <c r="ZA78" s="256">
        <v>2.1955919504457189E-2</v>
      </c>
      <c r="ZB78" s="255">
        <v>55448.769796870867</v>
      </c>
      <c r="ZC78" s="255">
        <v>1276.6672010304005</v>
      </c>
      <c r="ZD78" s="292">
        <v>3</v>
      </c>
      <c r="ZE78" s="255">
        <v>462066.44495377713</v>
      </c>
      <c r="ZF78" s="119">
        <v>517515.21475064801</v>
      </c>
      <c r="ZG78" s="295">
        <v>851.11146735360035</v>
      </c>
      <c r="ZH78" s="189">
        <v>4.4663544032193782E-2</v>
      </c>
      <c r="ZI78" s="189">
        <v>4.5675976792665773E-2</v>
      </c>
      <c r="ZJ78" s="263">
        <v>100916.15236676949</v>
      </c>
      <c r="ZK78" s="263">
        <v>1276.6672010304005</v>
      </c>
      <c r="ZL78" s="296">
        <v>1</v>
      </c>
      <c r="ZM78" s="263">
        <v>665712.97111578006</v>
      </c>
      <c r="ZN78" s="117">
        <v>766629.12348254956</v>
      </c>
      <c r="ZO78" s="146">
        <v>851.11146735360035</v>
      </c>
      <c r="ZP78" s="256">
        <v>-6.6676153817711052E-3</v>
      </c>
      <c r="ZQ78" s="256">
        <v>-6.6454361558914155E-3</v>
      </c>
      <c r="ZR78" s="255">
        <v>67239.970101077663</v>
      </c>
      <c r="ZS78" s="255">
        <v>1276.6672010304005</v>
      </c>
      <c r="ZT78" s="292">
        <v>2</v>
      </c>
      <c r="ZU78" s="255">
        <v>1629400.5485940687</v>
      </c>
      <c r="ZV78" s="119">
        <v>1696640.5186951463</v>
      </c>
      <c r="ZW78" s="295">
        <v>851.11146735360035</v>
      </c>
      <c r="ZX78" s="189">
        <v>-8.0612585283843744E-4</v>
      </c>
      <c r="ZY78" s="189">
        <v>-8.0580102068417148E-4</v>
      </c>
      <c r="ZZ78" s="263">
        <v>70514.22345323737</v>
      </c>
      <c r="AAA78" s="263">
        <v>1276.6672010304005</v>
      </c>
      <c r="AAB78" s="296">
        <v>1</v>
      </c>
      <c r="AAC78" s="263">
        <v>584444.48375855305</v>
      </c>
      <c r="AAD78" s="117">
        <v>654958.70721179037</v>
      </c>
      <c r="AAE78" s="146">
        <v>851.11146735360035</v>
      </c>
      <c r="AAF78" s="256">
        <v>-4.6962320877735116E-2</v>
      </c>
      <c r="AAG78" s="256">
        <v>-4.5876652556648412E-2</v>
      </c>
      <c r="AAH78" s="255">
        <v>99488.751960257578</v>
      </c>
      <c r="AAI78" s="255">
        <v>1276.6672010304005</v>
      </c>
      <c r="AAJ78" s="292">
        <v>1</v>
      </c>
      <c r="AAK78" s="255">
        <v>464065.19512371038</v>
      </c>
      <c r="AAL78" s="119">
        <v>563553.94708396797</v>
      </c>
      <c r="AAM78" s="295">
        <v>851.11146735360035</v>
      </c>
      <c r="AAN78" s="189">
        <v>2.8207241564417406E-2</v>
      </c>
      <c r="AAO78" s="189">
        <v>2.86088328377474E-2</v>
      </c>
      <c r="AAP78" s="263">
        <v>62129.794041790585</v>
      </c>
      <c r="AAQ78" s="263">
        <v>1276.6672010304005</v>
      </c>
      <c r="AAR78" s="296">
        <v>1</v>
      </c>
      <c r="AAS78" s="263">
        <v>471585.64875071542</v>
      </c>
      <c r="AAT78" s="117">
        <v>533715.44279250596</v>
      </c>
      <c r="AAU78" s="146">
        <v>851.11146735360035</v>
      </c>
      <c r="AAV78" s="256">
        <v>2.7092461695480959E-2</v>
      </c>
      <c r="AAW78" s="256">
        <v>2.7462799324119214E-2</v>
      </c>
      <c r="AAX78" s="255">
        <v>72892.414521572719</v>
      </c>
      <c r="AAY78" s="255">
        <v>1276.6672010304005</v>
      </c>
      <c r="AAZ78" s="292">
        <v>2</v>
      </c>
      <c r="ABA78" s="255">
        <v>1629400.5485940687</v>
      </c>
      <c r="ABB78" s="119">
        <v>1702292.9631156414</v>
      </c>
      <c r="ABC78" s="295">
        <v>851.11146735360035</v>
      </c>
      <c r="ABD78" s="189">
        <v>6.0926879373852924E-2</v>
      </c>
      <c r="ABE78" s="189">
        <v>6.2821197194451006E-2</v>
      </c>
      <c r="ABF78" s="263">
        <v>84396.598704623801</v>
      </c>
      <c r="ABG78" s="263">
        <v>1276.6672010304005</v>
      </c>
      <c r="ABH78" s="296">
        <v>2</v>
      </c>
      <c r="ABI78" s="263">
        <v>472961.99113745103</v>
      </c>
      <c r="ABJ78" s="117">
        <v>557358.58984207478</v>
      </c>
      <c r="ABK78" s="146">
        <v>851.11146735360035</v>
      </c>
      <c r="ABL78" s="256">
        <v>6.2416189738878018E-2</v>
      </c>
      <c r="ABM78" s="256">
        <v>6.4405247097779839E-2</v>
      </c>
      <c r="ABN78" s="255">
        <v>73262.744974677698</v>
      </c>
      <c r="ABO78" s="255">
        <v>1276.6672010304005</v>
      </c>
      <c r="ABP78" s="292">
        <v>1</v>
      </c>
      <c r="ABQ78" s="255">
        <v>1629400.5485940687</v>
      </c>
      <c r="ABR78" s="119">
        <v>1702663.2935687464</v>
      </c>
      <c r="ABS78" s="295">
        <v>851.11146735360035</v>
      </c>
      <c r="ABT78" s="189">
        <v>-6.5096592617312999E-3</v>
      </c>
      <c r="ABU78" s="189">
        <v>-6.488517330344612E-3</v>
      </c>
      <c r="ABV78" s="263">
        <v>135746.70366063208</v>
      </c>
      <c r="ABW78" s="263">
        <v>1276.6672010304005</v>
      </c>
      <c r="ABX78" s="296">
        <v>1</v>
      </c>
      <c r="ABY78" s="263">
        <v>188322.86139792512</v>
      </c>
      <c r="ABZ78" s="117">
        <v>324069.5650585572</v>
      </c>
      <c r="ACA78" s="146">
        <v>851.11146735360035</v>
      </c>
      <c r="ACB78" s="256">
        <v>1.6852115766828709E-2</v>
      </c>
      <c r="ACC78" s="256">
        <v>1.6994913691031899E-2</v>
      </c>
      <c r="ACD78" s="255">
        <v>71982.343440913683</v>
      </c>
      <c r="ACE78" s="255">
        <v>1276.6672010304005</v>
      </c>
      <c r="ACF78" s="292">
        <v>2</v>
      </c>
      <c r="ACG78" s="255">
        <v>1629400.5485940687</v>
      </c>
      <c r="ACH78" s="119">
        <v>1701382.8920349823</v>
      </c>
      <c r="ACI78" s="295">
        <v>851.11146735360035</v>
      </c>
      <c r="ACJ78" s="189">
        <v>9.8268392760801626E-3</v>
      </c>
      <c r="ACK78" s="189">
        <v>9.8752812081599473E-3</v>
      </c>
      <c r="ACL78" s="263">
        <v>131472.56473406195</v>
      </c>
      <c r="ACM78" s="263">
        <v>1276.6672010304005</v>
      </c>
      <c r="ACN78" s="296">
        <v>1</v>
      </c>
      <c r="ACO78" s="263">
        <v>469062.27271237865</v>
      </c>
      <c r="ACP78" s="117">
        <v>600534.83744644059</v>
      </c>
      <c r="ACQ78" s="146">
        <v>851.11146735360035</v>
      </c>
      <c r="ACR78" s="256">
        <v>-4.1954714339018623E-2</v>
      </c>
      <c r="ACS78" s="256">
        <v>-4.1086795392471509E-2</v>
      </c>
      <c r="ACT78" s="255">
        <v>78122.944769630631</v>
      </c>
      <c r="ACU78" s="255">
        <v>1276.6672010304005</v>
      </c>
      <c r="ACV78" s="292">
        <v>1</v>
      </c>
      <c r="ACW78" s="255">
        <v>472961.99113745103</v>
      </c>
      <c r="ACX78" s="119">
        <v>551084.9359070817</v>
      </c>
      <c r="ACY78" s="295">
        <v>851.11146735360035</v>
      </c>
      <c r="ACZ78" s="189">
        <v>2.4650937520279449E-2</v>
      </c>
      <c r="ADA78" s="189">
        <v>2.4957283943259245E-2</v>
      </c>
      <c r="ADB78" s="263">
        <v>69617.470416147306</v>
      </c>
      <c r="ADC78" s="263">
        <v>1276.6672010304005</v>
      </c>
      <c r="ADD78" s="296">
        <v>1</v>
      </c>
      <c r="ADE78" s="263">
        <v>467906.66910442075</v>
      </c>
      <c r="ADF78" s="117">
        <v>537524.13952056807</v>
      </c>
      <c r="ADG78" s="146">
        <v>851.11146735360035</v>
      </c>
      <c r="ADH78" s="256">
        <v>-3.1937149411806948E-2</v>
      </c>
      <c r="ADI78" s="256">
        <v>-3.1432544799514184E-2</v>
      </c>
      <c r="ADJ78" s="255">
        <v>58423.365536446749</v>
      </c>
      <c r="ADK78" s="255">
        <v>1276.6672010304005</v>
      </c>
      <c r="ADL78" s="292">
        <v>1</v>
      </c>
      <c r="ADM78" s="255">
        <v>491796.44558021164</v>
      </c>
      <c r="ADN78" s="119">
        <v>550219.81111665838</v>
      </c>
      <c r="ADO78" s="295">
        <v>851.11146735360035</v>
      </c>
      <c r="ADP78" s="189">
        <v>8.5963660653804744E-2</v>
      </c>
      <c r="ADQ78" s="189">
        <v>8.9766726175240619E-2</v>
      </c>
      <c r="ADR78" s="263">
        <v>56745.180557692707</v>
      </c>
      <c r="ADS78" s="263">
        <v>1276.6672010304005</v>
      </c>
      <c r="ADT78" s="296">
        <v>1</v>
      </c>
      <c r="ADU78" s="263">
        <v>467906.66910442075</v>
      </c>
      <c r="ADV78" s="117">
        <v>524651.84966211347</v>
      </c>
    </row>
    <row r="79" spans="1:802" x14ac:dyDescent="0.35">
      <c r="A79" s="15">
        <v>47634</v>
      </c>
      <c r="B79" s="16">
        <v>2127.7786683840009</v>
      </c>
      <c r="C79" s="146">
        <v>851.11146735360035</v>
      </c>
      <c r="D79" s="256">
        <v>-1.8835230701315524E-2</v>
      </c>
      <c r="E79" s="256">
        <v>-1.8658956202081134E-2</v>
      </c>
      <c r="F79" s="255">
        <v>63396.928019797255</v>
      </c>
      <c r="G79" s="255">
        <v>1276.6672010304005</v>
      </c>
      <c r="H79" s="292">
        <v>2</v>
      </c>
      <c r="I79" s="255">
        <v>1728441.2487107432</v>
      </c>
      <c r="J79" s="119">
        <v>1791838.1767305403</v>
      </c>
      <c r="K79" s="295">
        <v>851.11146735360035</v>
      </c>
      <c r="L79" s="189">
        <v>-2.8738493710277268E-2</v>
      </c>
      <c r="M79" s="189">
        <v>-2.8329470799681844E-2</v>
      </c>
      <c r="N79" s="263">
        <v>91316.26582157964</v>
      </c>
      <c r="O79" s="263">
        <v>1276.6672010304005</v>
      </c>
      <c r="P79" s="296">
        <v>2</v>
      </c>
      <c r="Q79" s="263">
        <v>525193.60828457063</v>
      </c>
      <c r="R79" s="117">
        <v>616509.87410615024</v>
      </c>
      <c r="S79" s="146">
        <v>851.11146735360035</v>
      </c>
      <c r="T79" s="256">
        <v>4.1228767457693119E-2</v>
      </c>
      <c r="U79" s="256">
        <v>4.2090474667466848E-2</v>
      </c>
      <c r="V79" s="255">
        <v>88653.954596589872</v>
      </c>
      <c r="W79" s="255">
        <v>1276.6672010304005</v>
      </c>
      <c r="X79" s="292">
        <v>2</v>
      </c>
      <c r="Y79" s="255">
        <v>1728441.2487107432</v>
      </c>
      <c r="Z79" s="119">
        <v>1817095.2033073329</v>
      </c>
      <c r="AA79" s="295">
        <v>851.11146735360035</v>
      </c>
      <c r="AB79" s="189">
        <v>2.1217101363584644E-2</v>
      </c>
      <c r="AC79" s="189">
        <v>2.1443784405834165E-2</v>
      </c>
      <c r="AD79" s="263">
        <v>121757.04073982644</v>
      </c>
      <c r="AE79" s="263">
        <v>1276.6672010304005</v>
      </c>
      <c r="AF79" s="296">
        <v>2</v>
      </c>
      <c r="AG79" s="263">
        <v>1728441.2487107432</v>
      </c>
      <c r="AH79" s="117">
        <v>1850198.2894505695</v>
      </c>
      <c r="AI79" s="146">
        <v>851.11146735360035</v>
      </c>
      <c r="AJ79" s="256">
        <v>1.8656337635050112E-2</v>
      </c>
      <c r="AK79" s="256">
        <v>1.8831454419460325E-2</v>
      </c>
      <c r="AL79" s="255">
        <v>58855.648956448342</v>
      </c>
      <c r="AM79" s="255">
        <v>1276.6672010304005</v>
      </c>
      <c r="AN79" s="292">
        <v>1</v>
      </c>
      <c r="AO79" s="255">
        <v>537308.98172158608</v>
      </c>
      <c r="AP79" s="119">
        <v>596164.63067803439</v>
      </c>
      <c r="AQ79" s="295">
        <v>851.11146735360035</v>
      </c>
      <c r="AR79" s="189">
        <v>9.1080491806956154E-2</v>
      </c>
      <c r="AS79" s="189">
        <v>9.5357168987983076E-2</v>
      </c>
      <c r="AT79" s="263">
        <v>86498.397642985219</v>
      </c>
      <c r="AU79" s="263">
        <v>1276.6672010304005</v>
      </c>
      <c r="AV79" s="296">
        <v>1</v>
      </c>
      <c r="AW79" s="263">
        <v>1728441.2487107432</v>
      </c>
      <c r="AX79" s="117">
        <v>1814939.6463537284</v>
      </c>
      <c r="AY79" s="146">
        <v>851.11146735360035</v>
      </c>
      <c r="AZ79" s="256">
        <v>-0.1178974001399935</v>
      </c>
      <c r="BA79" s="256">
        <v>-0.11121276261710378</v>
      </c>
      <c r="BB79" s="255">
        <v>85862.23899279139</v>
      </c>
      <c r="BC79" s="255">
        <v>1276.6672010304005</v>
      </c>
      <c r="BD79" s="292">
        <v>2</v>
      </c>
      <c r="BE79" s="255">
        <v>844078.63740291074</v>
      </c>
      <c r="BF79" s="119">
        <v>929940.87639570213</v>
      </c>
      <c r="BG79" s="295">
        <v>851.11146735360035</v>
      </c>
      <c r="BH79" s="189">
        <v>-1.2385055767151733E-2</v>
      </c>
      <c r="BI79" s="189">
        <v>-1.2308676609186664E-2</v>
      </c>
      <c r="BJ79" s="263">
        <v>86463.475925132472</v>
      </c>
      <c r="BK79" s="263">
        <v>1276.6672010304005</v>
      </c>
      <c r="BL79" s="296">
        <v>2</v>
      </c>
      <c r="BM79" s="263">
        <v>1728441.2487107432</v>
      </c>
      <c r="BN79" s="117">
        <v>1814904.7246358756</v>
      </c>
      <c r="BO79" s="146">
        <v>851.11146735360035</v>
      </c>
      <c r="BP79" s="256">
        <v>-7.1118375656181718E-2</v>
      </c>
      <c r="BQ79" s="256">
        <v>-6.8648363759161501E-2</v>
      </c>
      <c r="BR79" s="255">
        <v>67796.310452425401</v>
      </c>
      <c r="BS79" s="255">
        <v>1276.6672010304005</v>
      </c>
      <c r="BT79" s="292">
        <v>1</v>
      </c>
      <c r="BU79" s="255">
        <v>1728441.2487107432</v>
      </c>
      <c r="BV79" s="119">
        <v>1796237.5591631685</v>
      </c>
      <c r="BW79" s="295">
        <v>851.11146735360035</v>
      </c>
      <c r="BX79" s="189">
        <v>2.2594757331931593E-2</v>
      </c>
      <c r="BY79" s="189">
        <v>2.2851952294482114E-2</v>
      </c>
      <c r="BZ79" s="263">
        <v>125168.84030038651</v>
      </c>
      <c r="CA79" s="263">
        <v>1276.6672010304005</v>
      </c>
      <c r="CB79" s="296">
        <v>2</v>
      </c>
      <c r="CC79" s="263">
        <v>1728441.2487107432</v>
      </c>
      <c r="CD79" s="117">
        <v>1853610.0890111297</v>
      </c>
      <c r="CE79" s="146">
        <v>851.11146735360035</v>
      </c>
      <c r="CF79" s="256">
        <v>-1.8230117033663451E-2</v>
      </c>
      <c r="CG79" s="256">
        <v>-1.806495362243643E-2</v>
      </c>
      <c r="CH79" s="255">
        <v>63201.536257822394</v>
      </c>
      <c r="CI79" s="255">
        <v>1276.6672010304005</v>
      </c>
      <c r="CJ79" s="292">
        <v>2</v>
      </c>
      <c r="CK79" s="255">
        <v>683832.79556236719</v>
      </c>
      <c r="CL79" s="119">
        <v>747034.3318201896</v>
      </c>
      <c r="CM79" s="295">
        <v>851.11146735360035</v>
      </c>
      <c r="CN79" s="189">
        <v>-4.6902177979562122E-2</v>
      </c>
      <c r="CO79" s="189">
        <v>-4.5819267087671811E-2</v>
      </c>
      <c r="CP79" s="263">
        <v>151977.78224847678</v>
      </c>
      <c r="CQ79" s="263">
        <v>1276.6672010304005</v>
      </c>
      <c r="CR79" s="296">
        <v>1</v>
      </c>
      <c r="CS79" s="263">
        <v>522580.89951605478</v>
      </c>
      <c r="CT79" s="117">
        <v>674558.68176453153</v>
      </c>
      <c r="CU79" s="146">
        <v>851.11146735360035</v>
      </c>
      <c r="CV79" s="256">
        <v>9.3242889443174385E-3</v>
      </c>
      <c r="CW79" s="256">
        <v>9.3678955546425691E-3</v>
      </c>
      <c r="CX79" s="255">
        <v>114663.19354416248</v>
      </c>
      <c r="CY79" s="255">
        <v>1276.6672010304005</v>
      </c>
      <c r="CZ79" s="292">
        <v>1</v>
      </c>
      <c r="DA79" s="255">
        <v>209276.4281993366</v>
      </c>
      <c r="DB79" s="119">
        <v>323939.62174349907</v>
      </c>
      <c r="DC79" s="295">
        <v>851.11146735360035</v>
      </c>
      <c r="DD79" s="189">
        <v>-3.1772146310342204E-2</v>
      </c>
      <c r="DE79" s="189">
        <v>-3.127271497958295E-2</v>
      </c>
      <c r="DF79" s="263">
        <v>48197.319492137322</v>
      </c>
      <c r="DG79" s="263">
        <v>1276.6672010304005</v>
      </c>
      <c r="DH79" s="296">
        <v>2</v>
      </c>
      <c r="DI79" s="263">
        <v>1728441.2487107432</v>
      </c>
      <c r="DJ79" s="117">
        <v>1776638.5682028804</v>
      </c>
      <c r="DK79" s="146">
        <v>851.11146735360035</v>
      </c>
      <c r="DL79" s="256">
        <v>-3.8837771432736069E-2</v>
      </c>
      <c r="DM79" s="256">
        <v>-3.8093254757609496E-2</v>
      </c>
      <c r="DN79" s="255">
        <v>102207.28600531079</v>
      </c>
      <c r="DO79" s="255">
        <v>1276.6672010304005</v>
      </c>
      <c r="DP79" s="292">
        <v>2</v>
      </c>
      <c r="DQ79" s="255">
        <v>1728441.2487107432</v>
      </c>
      <c r="DR79" s="119">
        <v>1830648.5347160539</v>
      </c>
      <c r="DS79" s="295">
        <v>851.11146735360035</v>
      </c>
      <c r="DT79" s="189">
        <v>0.13795421606647379</v>
      </c>
      <c r="DU79" s="189">
        <v>0.14792299264105191</v>
      </c>
      <c r="DV79" s="263">
        <v>63307.33136366753</v>
      </c>
      <c r="DW79" s="263">
        <v>1276.6672010304005</v>
      </c>
      <c r="DX79" s="296">
        <v>1</v>
      </c>
      <c r="DY79" s="263">
        <v>1728441.2487107432</v>
      </c>
      <c r="DZ79" s="117">
        <v>1791748.5800744107</v>
      </c>
      <c r="EA79" s="146">
        <v>851.11146735360035</v>
      </c>
      <c r="EB79" s="256">
        <v>5.463447402670225E-3</v>
      </c>
      <c r="EC79" s="256">
        <v>5.4783992485705202E-3</v>
      </c>
      <c r="ED79" s="255">
        <v>98795.872146739377</v>
      </c>
      <c r="EE79" s="255">
        <v>1276.6672010304005</v>
      </c>
      <c r="EF79" s="292">
        <v>2</v>
      </c>
      <c r="EG79" s="255">
        <v>826206.16823430161</v>
      </c>
      <c r="EH79" s="119">
        <v>925002.04038104101</v>
      </c>
      <c r="EI79" s="295">
        <v>851.11146735360035</v>
      </c>
      <c r="EJ79" s="189">
        <v>-3.0980091989742293E-2</v>
      </c>
      <c r="EK79" s="189">
        <v>-3.0505126402203819E-2</v>
      </c>
      <c r="EL79" s="263">
        <v>58246.956594826988</v>
      </c>
      <c r="EM79" s="263">
        <v>1276.6672010304005</v>
      </c>
      <c r="EN79" s="296">
        <v>1</v>
      </c>
      <c r="EO79" s="263">
        <v>1728441.2487107432</v>
      </c>
      <c r="EP79" s="117">
        <v>1786688.20530557</v>
      </c>
      <c r="EQ79" s="146">
        <v>851.11146735360035</v>
      </c>
      <c r="ER79" s="256">
        <v>9.4786510078990693E-2</v>
      </c>
      <c r="ES79" s="256">
        <v>9.9424114102297789E-2</v>
      </c>
      <c r="ET79" s="255">
        <v>60554.484320873162</v>
      </c>
      <c r="EU79" s="255">
        <v>1276.6672010304005</v>
      </c>
      <c r="EV79" s="292">
        <v>1</v>
      </c>
      <c r="EW79" s="255">
        <v>1728441.2487107432</v>
      </c>
      <c r="EX79" s="119">
        <v>1788995.7330316163</v>
      </c>
      <c r="EY79" s="295">
        <v>851.11146735360035</v>
      </c>
      <c r="EZ79" s="189">
        <v>0.14070588668099548</v>
      </c>
      <c r="FA79" s="189">
        <v>0.15108604845569817</v>
      </c>
      <c r="FB79" s="263">
        <v>116442.21588906512</v>
      </c>
      <c r="FC79" s="263">
        <v>1276.6672010304005</v>
      </c>
      <c r="FD79" s="296">
        <v>2</v>
      </c>
      <c r="FE79" s="263">
        <v>1728441.2487107432</v>
      </c>
      <c r="FF79" s="117">
        <v>1844883.4645998082</v>
      </c>
      <c r="FG79" s="146">
        <v>851.11146735360035</v>
      </c>
      <c r="FH79" s="256">
        <v>-1.5502971201031956E-2</v>
      </c>
      <c r="FI79" s="256">
        <v>-1.5383418746415467E-2</v>
      </c>
      <c r="FJ79" s="255">
        <v>138321.26898734484</v>
      </c>
      <c r="FK79" s="255">
        <v>1276.6672010304005</v>
      </c>
      <c r="FL79" s="292">
        <v>2</v>
      </c>
      <c r="FM79" s="255">
        <v>1728441.2487107432</v>
      </c>
      <c r="FN79" s="119">
        <v>1866762.517698088</v>
      </c>
      <c r="FO79" s="295">
        <v>851.11146735360035</v>
      </c>
      <c r="FP79" s="189">
        <v>8.187680210904022E-2</v>
      </c>
      <c r="FQ79" s="189">
        <v>8.5322092200082134E-2</v>
      </c>
      <c r="FR79" s="263">
        <v>121050.22590019247</v>
      </c>
      <c r="FS79" s="263">
        <v>1276.6672010304005</v>
      </c>
      <c r="FT79" s="296">
        <v>1</v>
      </c>
      <c r="FU79" s="263">
        <v>250209.09041717421</v>
      </c>
      <c r="FV79" s="117">
        <v>371259.31631736667</v>
      </c>
      <c r="FW79" s="146">
        <v>851.11146735360035</v>
      </c>
      <c r="FX79" s="256">
        <v>-8.0674113409322339E-3</v>
      </c>
      <c r="FY79" s="256">
        <v>-8.0349571105770012E-3</v>
      </c>
      <c r="FZ79" s="255">
        <v>81372.90533283785</v>
      </c>
      <c r="GA79" s="255">
        <v>1276.6672010304005</v>
      </c>
      <c r="GB79" s="292">
        <v>1</v>
      </c>
      <c r="GC79" s="255">
        <v>203978.50794198352</v>
      </c>
      <c r="GD79" s="119">
        <v>285351.41327482136</v>
      </c>
      <c r="GE79" s="295">
        <v>851.11146735360035</v>
      </c>
      <c r="GF79" s="189">
        <v>7.1437163834723746E-2</v>
      </c>
      <c r="GG79" s="189">
        <v>7.4050659356140969E-2</v>
      </c>
      <c r="GH79" s="263">
        <v>75924.904880346046</v>
      </c>
      <c r="GI79" s="263">
        <v>1276.6672010304005</v>
      </c>
      <c r="GJ79" s="296">
        <v>2</v>
      </c>
      <c r="GK79" s="263">
        <v>1728441.2487107432</v>
      </c>
      <c r="GL79" s="117">
        <v>1804366.1535910892</v>
      </c>
      <c r="GM79" s="146">
        <v>851.11146735360035</v>
      </c>
      <c r="GN79" s="256">
        <v>-4.393180523717341E-2</v>
      </c>
      <c r="GO79" s="256">
        <v>-4.2980781053567396E-2</v>
      </c>
      <c r="GP79" s="255">
        <v>63574.667919593325</v>
      </c>
      <c r="GQ79" s="255">
        <v>1276.6672010304005</v>
      </c>
      <c r="GR79" s="292">
        <v>2</v>
      </c>
      <c r="GS79" s="255">
        <v>636597.84068333998</v>
      </c>
      <c r="GT79" s="119">
        <v>700172.50860293326</v>
      </c>
      <c r="GU79" s="295">
        <v>851.11146735360035</v>
      </c>
      <c r="GV79" s="189">
        <v>4.6127869920715964E-2</v>
      </c>
      <c r="GW79" s="189">
        <v>4.7208308839423285E-2</v>
      </c>
      <c r="GX79" s="263">
        <v>91803.595195205606</v>
      </c>
      <c r="GY79" s="263">
        <v>1276.6672010304005</v>
      </c>
      <c r="GZ79" s="296">
        <v>1</v>
      </c>
      <c r="HA79" s="263">
        <v>606294.83198296826</v>
      </c>
      <c r="HB79" s="117">
        <v>698098.42717817391</v>
      </c>
      <c r="HC79" s="146">
        <v>851.11146735360035</v>
      </c>
      <c r="HD79" s="256">
        <v>-5.5340876758396024E-2</v>
      </c>
      <c r="HE79" s="256">
        <v>-5.3837431852517659E-2</v>
      </c>
      <c r="HF79" s="255">
        <v>52387.291134922234</v>
      </c>
      <c r="HG79" s="255">
        <v>1276.6672010304005</v>
      </c>
      <c r="HH79" s="292">
        <v>2</v>
      </c>
      <c r="HI79" s="255">
        <v>517790.77842034196</v>
      </c>
      <c r="HJ79" s="119">
        <v>570178.0695552642</v>
      </c>
      <c r="HK79" s="295">
        <v>851.11146735360035</v>
      </c>
      <c r="HL79" s="189">
        <v>-8.1681182883044476E-2</v>
      </c>
      <c r="HM79" s="189">
        <v>-7.8434277207825032E-2</v>
      </c>
      <c r="HN79" s="263">
        <v>57730.896385721629</v>
      </c>
      <c r="HO79" s="263">
        <v>1276.6672010304005</v>
      </c>
      <c r="HP79" s="296">
        <v>2</v>
      </c>
      <c r="HQ79" s="263">
        <v>544511.55274533271</v>
      </c>
      <c r="HR79" s="117">
        <v>602242.44913105434</v>
      </c>
      <c r="HS79" s="146">
        <v>851.11146735360035</v>
      </c>
      <c r="HT79" s="256">
        <v>3.4401404083534558E-2</v>
      </c>
      <c r="HU79" s="256">
        <v>3.4999976574019431E-2</v>
      </c>
      <c r="HV79" s="255">
        <v>71147.457509782238</v>
      </c>
      <c r="HW79" s="255">
        <v>1276.6672010304005</v>
      </c>
      <c r="HX79" s="292">
        <v>1</v>
      </c>
      <c r="HY79" s="255">
        <v>493185.77403216343</v>
      </c>
      <c r="HZ79" s="119">
        <v>564333.23154194572</v>
      </c>
      <c r="IA79" s="295">
        <v>851.11146735360035</v>
      </c>
      <c r="IB79" s="189">
        <v>6.0663897601840724E-2</v>
      </c>
      <c r="IC79" s="189">
        <v>6.2541731341503981E-2</v>
      </c>
      <c r="ID79" s="263">
        <v>72203.500544558381</v>
      </c>
      <c r="IE79" s="263">
        <v>1276.6672010304005</v>
      </c>
      <c r="IF79" s="296">
        <v>2</v>
      </c>
      <c r="IG79" s="263">
        <v>1003098.3582824754</v>
      </c>
      <c r="IH79" s="117">
        <v>1075301.8588270338</v>
      </c>
      <c r="II79" s="146">
        <v>851.11146735360035</v>
      </c>
      <c r="IJ79" s="256">
        <v>1.032231652271772E-2</v>
      </c>
      <c r="IK79" s="256">
        <v>1.0375775413446364E-2</v>
      </c>
      <c r="IL79" s="255">
        <v>45449.931119227389</v>
      </c>
      <c r="IM79" s="255">
        <v>1276.6672010304005</v>
      </c>
      <c r="IN79" s="292">
        <v>1</v>
      </c>
      <c r="IO79" s="255">
        <v>178186.73843926119</v>
      </c>
      <c r="IP79" s="119">
        <v>223636.66955848859</v>
      </c>
      <c r="IQ79" s="295">
        <v>851.11146735360035</v>
      </c>
      <c r="IR79" s="189">
        <v>5.191058989637938E-2</v>
      </c>
      <c r="IS79" s="189">
        <v>5.3281564289380245E-2</v>
      </c>
      <c r="IT79" s="263">
        <v>109556.59934344323</v>
      </c>
      <c r="IU79" s="263">
        <v>1276.6672010304005</v>
      </c>
      <c r="IV79" s="296">
        <v>2</v>
      </c>
      <c r="IW79" s="263">
        <v>1728441.2487107432</v>
      </c>
      <c r="IX79" s="117">
        <v>1837997.8480541864</v>
      </c>
      <c r="IY79" s="146">
        <v>851.11146735360035</v>
      </c>
      <c r="IZ79" s="256">
        <v>2.5763198425188139E-3</v>
      </c>
      <c r="JA79" s="256">
        <v>2.579641406342148E-3</v>
      </c>
      <c r="JB79" s="255">
        <v>196376.39059997458</v>
      </c>
      <c r="JC79" s="255">
        <v>1276.6672010304005</v>
      </c>
      <c r="JD79" s="292">
        <v>1</v>
      </c>
      <c r="JE79" s="255">
        <v>492095.58194918436</v>
      </c>
      <c r="JF79" s="119">
        <v>688471.97254915896</v>
      </c>
      <c r="JG79" s="295">
        <v>851.11146735360035</v>
      </c>
      <c r="JH79" s="189">
        <v>1.1592178483359718E-2</v>
      </c>
      <c r="JI79" s="189">
        <v>1.1659628161959423E-2</v>
      </c>
      <c r="JJ79" s="263">
        <v>53460.111692608538</v>
      </c>
      <c r="JK79" s="263">
        <v>1276.6672010304005</v>
      </c>
      <c r="JL79" s="296">
        <v>2</v>
      </c>
      <c r="JM79" s="263">
        <v>403376.17344977293</v>
      </c>
      <c r="JN79" s="117">
        <v>456836.28514238144</v>
      </c>
      <c r="JO79" s="146">
        <v>851.11146735360035</v>
      </c>
      <c r="JP79" s="256">
        <v>0.10218175116695614</v>
      </c>
      <c r="JQ79" s="256">
        <v>0.10758475825766456</v>
      </c>
      <c r="JR79" s="255">
        <v>75125.940080129265</v>
      </c>
      <c r="JS79" s="255">
        <v>1276.6672010304005</v>
      </c>
      <c r="JT79" s="292">
        <v>1</v>
      </c>
      <c r="JU79" s="255">
        <v>192315.26246588939</v>
      </c>
      <c r="JV79" s="119">
        <v>267441.20254601864</v>
      </c>
      <c r="JW79" s="295">
        <v>851.11146735360035</v>
      </c>
      <c r="JX79" s="189">
        <v>8.7435270027442238E-2</v>
      </c>
      <c r="JY79" s="189">
        <v>9.1371617701631491E-2</v>
      </c>
      <c r="JZ79" s="263">
        <v>95277.723849339716</v>
      </c>
      <c r="KA79" s="263">
        <v>1276.6672010304005</v>
      </c>
      <c r="KB79" s="296">
        <v>1</v>
      </c>
      <c r="KC79" s="263">
        <v>1728441.2487107432</v>
      </c>
      <c r="KD79" s="117">
        <v>1823718.9725600828</v>
      </c>
      <c r="KE79" s="146">
        <v>851.11146735360035</v>
      </c>
      <c r="KF79" s="256">
        <v>-8.3969031499607855E-2</v>
      </c>
      <c r="KG79" s="256">
        <v>-8.054027005676645E-2</v>
      </c>
      <c r="KH79" s="255">
        <v>51577.814910101821</v>
      </c>
      <c r="KI79" s="255">
        <v>1276.6672010304005</v>
      </c>
      <c r="KJ79" s="292">
        <v>1</v>
      </c>
      <c r="KK79" s="255">
        <v>552604.36154761421</v>
      </c>
      <c r="KL79" s="119">
        <v>604182.17645771604</v>
      </c>
      <c r="KM79" s="295">
        <v>851.11146735360035</v>
      </c>
      <c r="KN79" s="189">
        <v>6.0993975744950073E-2</v>
      </c>
      <c r="KO79" s="189">
        <v>6.2892511032331067E-2</v>
      </c>
      <c r="KP79" s="263">
        <v>104444.99208997765</v>
      </c>
      <c r="KQ79" s="263">
        <v>1276.6672010304005</v>
      </c>
      <c r="KR79" s="296">
        <v>1</v>
      </c>
      <c r="KS79" s="263">
        <v>567020.37216363556</v>
      </c>
      <c r="KT79" s="117">
        <v>671465.36425361317</v>
      </c>
      <c r="KU79" s="146">
        <v>851.11146735360035</v>
      </c>
      <c r="KV79" s="256">
        <v>-0.10934609215622904</v>
      </c>
      <c r="KW79" s="256">
        <v>-0.10357988016662145</v>
      </c>
      <c r="KX79" s="255">
        <v>138970.94796731323</v>
      </c>
      <c r="KY79" s="255">
        <v>1276.6672010304005</v>
      </c>
      <c r="KZ79" s="292">
        <v>1</v>
      </c>
      <c r="LA79" s="255">
        <v>1728441.2487107432</v>
      </c>
      <c r="LB79" s="119">
        <v>1867412.1966780564</v>
      </c>
      <c r="LC79" s="295">
        <v>851.11146735360035</v>
      </c>
      <c r="LD79" s="189">
        <v>8.8934164507195407E-2</v>
      </c>
      <c r="LE79" s="189">
        <v>9.3008695191470148E-2</v>
      </c>
      <c r="LF79" s="263">
        <v>71685.114026040683</v>
      </c>
      <c r="LG79" s="263">
        <v>1276.6672010304005</v>
      </c>
      <c r="LH79" s="296">
        <v>2</v>
      </c>
      <c r="LI79" s="263">
        <v>1728441.2487107432</v>
      </c>
      <c r="LJ79" s="117">
        <v>1800126.3627367839</v>
      </c>
      <c r="LK79" s="146">
        <v>851.11146735360035</v>
      </c>
      <c r="LL79" s="256">
        <v>2.4434837789758055E-4</v>
      </c>
      <c r="LM79" s="256">
        <v>2.4437823339407139E-4</v>
      </c>
      <c r="LN79" s="255">
        <v>98694.794871380349</v>
      </c>
      <c r="LO79" s="255">
        <v>1276.6672010304005</v>
      </c>
      <c r="LP79" s="292">
        <v>2</v>
      </c>
      <c r="LQ79" s="255">
        <v>1728441.2487107432</v>
      </c>
      <c r="LR79" s="119">
        <v>1827136.0435821235</v>
      </c>
      <c r="LS79" s="295">
        <v>851.11146735360035</v>
      </c>
      <c r="LT79" s="189">
        <v>-1.9443416829378037E-2</v>
      </c>
      <c r="LU79" s="189">
        <v>-1.9255612754306761E-2</v>
      </c>
      <c r="LV79" s="263">
        <v>112226.22858639843</v>
      </c>
      <c r="LW79" s="263">
        <v>1276.6672010304005</v>
      </c>
      <c r="LX79" s="296">
        <v>1</v>
      </c>
      <c r="LY79" s="263">
        <v>540805.37542243383</v>
      </c>
      <c r="LZ79" s="117">
        <v>653031.60400883225</v>
      </c>
      <c r="MA79" s="146">
        <v>851.11146735360035</v>
      </c>
      <c r="MB79" s="256">
        <v>-2.5814167835981044E-2</v>
      </c>
      <c r="MC79" s="256">
        <v>-2.5483830768381122E-2</v>
      </c>
      <c r="MD79" s="255">
        <v>59345.827719631292</v>
      </c>
      <c r="ME79" s="255">
        <v>1276.6672010304005</v>
      </c>
      <c r="MF79" s="292">
        <v>2</v>
      </c>
      <c r="MG79" s="255">
        <v>1728441.2487107432</v>
      </c>
      <c r="MH79" s="119">
        <v>1787787.0764303745</v>
      </c>
      <c r="MI79" s="295">
        <v>851.11146735360035</v>
      </c>
      <c r="MJ79" s="189">
        <v>-5.3279773037181087E-2</v>
      </c>
      <c r="MK79" s="189">
        <v>-5.188528156140515E-2</v>
      </c>
      <c r="ML79" s="263">
        <v>103148.73354774868</v>
      </c>
      <c r="MM79" s="263">
        <v>1276.6672010304005</v>
      </c>
      <c r="MN79" s="296">
        <v>1</v>
      </c>
      <c r="MO79" s="263">
        <v>1728441.2487107432</v>
      </c>
      <c r="MP79" s="117">
        <v>1831589.9822584919</v>
      </c>
      <c r="MQ79" s="146">
        <v>851.11146735360035</v>
      </c>
      <c r="MR79" s="256">
        <v>-2.3965993564591424E-2</v>
      </c>
      <c r="MS79" s="256">
        <v>-2.3681089680648304E-2</v>
      </c>
      <c r="MT79" s="255">
        <v>57816.267915167191</v>
      </c>
      <c r="MU79" s="255">
        <v>1276.6672010304005</v>
      </c>
      <c r="MV79" s="292">
        <v>2</v>
      </c>
      <c r="MW79" s="255">
        <v>1270691.2229448482</v>
      </c>
      <c r="MX79" s="119">
        <v>1328507.4908600154</v>
      </c>
      <c r="MY79" s="295">
        <v>851.11146735360035</v>
      </c>
      <c r="MZ79" s="189">
        <v>-4.1505545697603112E-2</v>
      </c>
      <c r="NA79" s="189">
        <v>-4.065598490508493E-2</v>
      </c>
      <c r="NB79" s="263">
        <v>83805.656939482258</v>
      </c>
      <c r="NC79" s="263">
        <v>1276.6672010304005</v>
      </c>
      <c r="ND79" s="296">
        <v>2</v>
      </c>
      <c r="NE79" s="263">
        <v>1728441.2487107432</v>
      </c>
      <c r="NF79" s="117">
        <v>1812246.9056502255</v>
      </c>
      <c r="NG79" s="146">
        <v>851.11146735360035</v>
      </c>
      <c r="NH79" s="256">
        <v>-1.1438603243038688E-2</v>
      </c>
      <c r="NI79" s="256">
        <v>-1.1373431150220159E-2</v>
      </c>
      <c r="NJ79" s="255">
        <v>62800.323138589156</v>
      </c>
      <c r="NK79" s="255">
        <v>1276.6672010304005</v>
      </c>
      <c r="NL79" s="292">
        <v>1</v>
      </c>
      <c r="NM79" s="255">
        <v>192409.5836157598</v>
      </c>
      <c r="NN79" s="119">
        <v>255209.90675434895</v>
      </c>
      <c r="NO79" s="295">
        <v>851.11146735360035</v>
      </c>
      <c r="NP79" s="189">
        <v>-3.5372653666011805E-2</v>
      </c>
      <c r="NQ79" s="189">
        <v>-3.4754353101873914E-2</v>
      </c>
      <c r="NR79" s="263">
        <v>58851.782722069271</v>
      </c>
      <c r="NS79" s="263">
        <v>1276.6672010304005</v>
      </c>
      <c r="NT79" s="296">
        <v>2</v>
      </c>
      <c r="NU79" s="263">
        <v>1728441.2487107432</v>
      </c>
      <c r="NV79" s="117">
        <v>1787293.0314328123</v>
      </c>
      <c r="NW79" s="146">
        <v>851.11146735360035</v>
      </c>
      <c r="NX79" s="256">
        <v>-3.257415813404523E-3</v>
      </c>
      <c r="NY79" s="256">
        <v>-3.2521161904340845E-3</v>
      </c>
      <c r="NZ79" s="255">
        <v>62943.886378371804</v>
      </c>
      <c r="OA79" s="255">
        <v>1276.6672010304005</v>
      </c>
      <c r="OB79" s="292">
        <v>2</v>
      </c>
      <c r="OC79" s="255">
        <v>1728441.2487107432</v>
      </c>
      <c r="OD79" s="119">
        <v>1791385.135089115</v>
      </c>
      <c r="OE79" s="295">
        <v>851.11146735360035</v>
      </c>
      <c r="OF79" s="189">
        <v>-0.12793060488610705</v>
      </c>
      <c r="OG79" s="189">
        <v>-0.12008556121130531</v>
      </c>
      <c r="OH79" s="263">
        <v>67515.690452838258</v>
      </c>
      <c r="OI79" s="263">
        <v>1276.6672010304005</v>
      </c>
      <c r="OJ79" s="296">
        <v>1</v>
      </c>
      <c r="OK79" s="263">
        <v>491067.09885203419</v>
      </c>
      <c r="OL79" s="117">
        <v>558582.78930487251</v>
      </c>
      <c r="OM79" s="146">
        <v>851.11146735360035</v>
      </c>
      <c r="ON79" s="256">
        <v>-1.5474671365097687E-2</v>
      </c>
      <c r="OO79" s="256">
        <v>-1.5355553864423888E-2</v>
      </c>
      <c r="OP79" s="255">
        <v>74001.107324793586</v>
      </c>
      <c r="OQ79" s="255">
        <v>1276.6672010304005</v>
      </c>
      <c r="OR79" s="292">
        <v>1</v>
      </c>
      <c r="OS79" s="255">
        <v>593396.12425590563</v>
      </c>
      <c r="OT79" s="119">
        <v>667397.23158069921</v>
      </c>
      <c r="OU79" s="295">
        <v>851.11146735360035</v>
      </c>
      <c r="OV79" s="189">
        <v>7.9531673773353562E-3</v>
      </c>
      <c r="OW79" s="189">
        <v>7.9848778234175022E-3</v>
      </c>
      <c r="OX79" s="263">
        <v>97135.197476803369</v>
      </c>
      <c r="OY79" s="263">
        <v>1276.6672010304005</v>
      </c>
      <c r="OZ79" s="296">
        <v>1</v>
      </c>
      <c r="PA79" s="263">
        <v>1728441.2487107432</v>
      </c>
      <c r="PB79" s="117">
        <v>1825576.4461875465</v>
      </c>
      <c r="PC79" s="146">
        <v>851.11146735360035</v>
      </c>
      <c r="PD79" s="256">
        <v>9.7272829589735189E-3</v>
      </c>
      <c r="PE79" s="256">
        <v>9.7747467489290862E-3</v>
      </c>
      <c r="PF79" s="255">
        <v>121324.26714614821</v>
      </c>
      <c r="PG79" s="255">
        <v>1276.6672010304005</v>
      </c>
      <c r="PH79" s="292">
        <v>2</v>
      </c>
      <c r="PI79" s="255">
        <v>673254.10852197977</v>
      </c>
      <c r="PJ79" s="119">
        <v>794578.37566812802</v>
      </c>
      <c r="PK79" s="295">
        <v>851.11146735360035</v>
      </c>
      <c r="PL79" s="189">
        <v>-2.0975699285202098E-2</v>
      </c>
      <c r="PM79" s="189">
        <v>-2.0757239420628903E-2</v>
      </c>
      <c r="PN79" s="263">
        <v>72745.7118235089</v>
      </c>
      <c r="PO79" s="263">
        <v>1276.6672010304005</v>
      </c>
      <c r="PP79" s="296">
        <v>2</v>
      </c>
      <c r="PQ79" s="263">
        <v>277671.77449207421</v>
      </c>
      <c r="PR79" s="117">
        <v>350417.48631558311</v>
      </c>
      <c r="PS79" s="146">
        <v>851.11146735360035</v>
      </c>
      <c r="PT79" s="256">
        <v>9.2585353553714337E-3</v>
      </c>
      <c r="PU79" s="256">
        <v>9.301528174913587E-3</v>
      </c>
      <c r="PV79" s="255">
        <v>110305.97762906238</v>
      </c>
      <c r="PW79" s="255">
        <v>1276.6672010304005</v>
      </c>
      <c r="PX79" s="292">
        <v>2</v>
      </c>
      <c r="PY79" s="255">
        <v>599657.63286127604</v>
      </c>
      <c r="PZ79" s="119">
        <v>709963.61049033841</v>
      </c>
      <c r="QA79" s="295">
        <v>851.11146735360035</v>
      </c>
      <c r="QB79" s="189">
        <v>5.3276232029358349E-3</v>
      </c>
      <c r="QC79" s="189">
        <v>5.3418402238625262E-3</v>
      </c>
      <c r="QD79" s="263">
        <v>68732.777568338744</v>
      </c>
      <c r="QE79" s="263">
        <v>1276.6672010304005</v>
      </c>
      <c r="QF79" s="296">
        <v>2</v>
      </c>
      <c r="QG79" s="263">
        <v>826206.16823430161</v>
      </c>
      <c r="QH79" s="117">
        <v>894938.9458026404</v>
      </c>
      <c r="QI79" s="146">
        <v>851.11146735360035</v>
      </c>
      <c r="QJ79" s="256">
        <v>-5.2726110666175531E-2</v>
      </c>
      <c r="QK79" s="256">
        <v>-5.136020077308534E-2</v>
      </c>
      <c r="QL79" s="255">
        <v>98213.722314024053</v>
      </c>
      <c r="QM79" s="255">
        <v>1276.6672010304005</v>
      </c>
      <c r="QN79" s="292">
        <v>1</v>
      </c>
      <c r="QO79" s="255">
        <v>1728441.2487107432</v>
      </c>
      <c r="QP79" s="119">
        <v>1826654.9710247673</v>
      </c>
      <c r="QQ79" s="295">
        <v>851.11146735360035</v>
      </c>
      <c r="QR79" s="189">
        <v>2.4405659069403087E-2</v>
      </c>
      <c r="QS79" s="189">
        <v>2.4705914837411802E-2</v>
      </c>
      <c r="QT79" s="263">
        <v>97311.328794322108</v>
      </c>
      <c r="QU79" s="263">
        <v>1276.6672010304005</v>
      </c>
      <c r="QV79" s="296">
        <v>2</v>
      </c>
      <c r="QW79" s="263">
        <v>1728441.2487107432</v>
      </c>
      <c r="QX79" s="117">
        <v>1825752.5775050654</v>
      </c>
      <c r="QY79" s="146">
        <v>851.11146735360035</v>
      </c>
      <c r="QZ79" s="256">
        <v>1.608216517224044E-2</v>
      </c>
      <c r="RA79" s="256">
        <v>1.6212179224644574E-2</v>
      </c>
      <c r="RB79" s="255">
        <v>78651.594851477232</v>
      </c>
      <c r="RC79" s="255">
        <v>1276.6672010304005</v>
      </c>
      <c r="RD79" s="292">
        <v>1</v>
      </c>
      <c r="RE79" s="255">
        <v>520116.07992311497</v>
      </c>
      <c r="RF79" s="119">
        <v>598767.67477459216</v>
      </c>
      <c r="RG79" s="295">
        <v>851.11146735360035</v>
      </c>
      <c r="RH79" s="189">
        <v>7.9863017823610299E-2</v>
      </c>
      <c r="RI79" s="189">
        <v>8.3138686817771923E-2</v>
      </c>
      <c r="RJ79" s="263">
        <v>94455.060368233288</v>
      </c>
      <c r="RK79" s="263">
        <v>1276.6672010304005</v>
      </c>
      <c r="RL79" s="296">
        <v>2</v>
      </c>
      <c r="RM79" s="263">
        <v>530898.71915150213</v>
      </c>
      <c r="RN79" s="117">
        <v>625353.77951973537</v>
      </c>
      <c r="RO79" s="146">
        <v>851.11146735360035</v>
      </c>
      <c r="RP79" s="256">
        <v>8.7833553382610976E-3</v>
      </c>
      <c r="RQ79" s="256">
        <v>8.8220421875879751E-3</v>
      </c>
      <c r="RR79" s="255">
        <v>68328.917322234702</v>
      </c>
      <c r="RS79" s="255">
        <v>1276.6672010304005</v>
      </c>
      <c r="RT79" s="292">
        <v>2</v>
      </c>
      <c r="RU79" s="255">
        <v>1728441.2487107432</v>
      </c>
      <c r="RV79" s="119">
        <v>1796770.1660329779</v>
      </c>
      <c r="RW79" s="295">
        <v>851.11146735360035</v>
      </c>
      <c r="RX79" s="189">
        <v>-9.852824131890061E-3</v>
      </c>
      <c r="RY79" s="189">
        <v>-9.8044440839476499E-3</v>
      </c>
      <c r="RZ79" s="263">
        <v>75352.11658872306</v>
      </c>
      <c r="SA79" s="263">
        <v>1276.6672010304005</v>
      </c>
      <c r="SB79" s="296">
        <v>1</v>
      </c>
      <c r="SC79" s="263">
        <v>1728441.2487107432</v>
      </c>
      <c r="SD79" s="117">
        <v>1803793.3652994663</v>
      </c>
      <c r="SE79" s="146">
        <v>851.11146735360035</v>
      </c>
      <c r="SF79" s="256">
        <v>1.3116095820487127E-2</v>
      </c>
      <c r="SG79" s="256">
        <v>1.3202489106272752E-2</v>
      </c>
      <c r="SH79" s="255">
        <v>117968.68678915921</v>
      </c>
      <c r="SI79" s="255">
        <v>1276.6672010304005</v>
      </c>
      <c r="SJ79" s="292">
        <v>1</v>
      </c>
      <c r="SK79" s="255">
        <v>272289.59442893142</v>
      </c>
      <c r="SL79" s="119">
        <v>390258.28121809062</v>
      </c>
      <c r="SM79" s="295">
        <v>851.11146735360035</v>
      </c>
      <c r="SN79" s="189">
        <v>-2.0815199834543267E-2</v>
      </c>
      <c r="SO79" s="189">
        <v>-2.0600058882136563E-2</v>
      </c>
      <c r="SP79" s="263">
        <v>43796.460059757766</v>
      </c>
      <c r="SQ79" s="263">
        <v>1276.6672010304005</v>
      </c>
      <c r="SR79" s="296">
        <v>2</v>
      </c>
      <c r="SS79" s="263">
        <v>599657.63286127604</v>
      </c>
      <c r="ST79" s="117">
        <v>643454.09292103385</v>
      </c>
      <c r="SU79" s="146">
        <v>851.11146735360035</v>
      </c>
      <c r="SV79" s="256">
        <v>-6.2632848403738686E-2</v>
      </c>
      <c r="SW79" s="256">
        <v>-6.071172842302841E-2</v>
      </c>
      <c r="SX79" s="255">
        <v>38086.139934713421</v>
      </c>
      <c r="SY79" s="255">
        <v>1276.6672010304005</v>
      </c>
      <c r="SZ79" s="292">
        <v>2</v>
      </c>
      <c r="TA79" s="255">
        <v>1728441.2487107432</v>
      </c>
      <c r="TB79" s="119">
        <v>1766527.3886454566</v>
      </c>
      <c r="TC79" s="295">
        <v>851.11146735360035</v>
      </c>
      <c r="TD79" s="189">
        <v>6.6718144336842561E-2</v>
      </c>
      <c r="TE79" s="189">
        <v>6.8994133658312196E-2</v>
      </c>
      <c r="TF79" s="263">
        <v>77872.042826697943</v>
      </c>
      <c r="TG79" s="263">
        <v>1276.6672010304005</v>
      </c>
      <c r="TH79" s="296">
        <v>1</v>
      </c>
      <c r="TI79" s="263">
        <v>1728441.2487107432</v>
      </c>
      <c r="TJ79" s="117">
        <v>1806313.2915374411</v>
      </c>
      <c r="TK79" s="146">
        <v>851.11146735360035</v>
      </c>
      <c r="TL79" s="256">
        <v>4.7488896060490546E-2</v>
      </c>
      <c r="TM79" s="256">
        <v>4.8634557081948637E-2</v>
      </c>
      <c r="TN79" s="255">
        <v>105134.47381301725</v>
      </c>
      <c r="TO79" s="255">
        <v>1276.6672010304005</v>
      </c>
      <c r="TP79" s="292">
        <v>2</v>
      </c>
      <c r="TQ79" s="255">
        <v>1728441.2487107432</v>
      </c>
      <c r="TR79" s="119">
        <v>1833575.7225237605</v>
      </c>
      <c r="TS79" s="295">
        <v>851.11146735360035</v>
      </c>
      <c r="TT79" s="189">
        <v>3.3492159513129019E-2</v>
      </c>
      <c r="TU79" s="189">
        <v>3.4059336165845888E-2</v>
      </c>
      <c r="TV79" s="263">
        <v>138041.81387366634</v>
      </c>
      <c r="TW79" s="263">
        <v>1276.6672010304005</v>
      </c>
      <c r="TX79" s="296">
        <v>2</v>
      </c>
      <c r="TY79" s="263">
        <v>1728441.2487107432</v>
      </c>
      <c r="TZ79" s="117">
        <v>1866483.0625844095</v>
      </c>
      <c r="UA79" s="146">
        <v>851.11146735360035</v>
      </c>
      <c r="UB79" s="256">
        <v>-1.7988712827170971E-2</v>
      </c>
      <c r="UC79" s="256">
        <v>-1.7827881757817132E-2</v>
      </c>
      <c r="UD79" s="255">
        <v>55211.113430740479</v>
      </c>
      <c r="UE79" s="255">
        <v>1276.6672010304005</v>
      </c>
      <c r="UF79" s="292">
        <v>2</v>
      </c>
      <c r="UG79" s="255">
        <v>809345.34826391574</v>
      </c>
      <c r="UH79" s="119">
        <v>864556.46169465617</v>
      </c>
      <c r="UI79" s="295">
        <v>851.11146735360035</v>
      </c>
      <c r="UJ79" s="189">
        <v>-4.5822588878702997E-2</v>
      </c>
      <c r="UK79" s="189">
        <v>-4.4788587713166073E-2</v>
      </c>
      <c r="UL79" s="263">
        <v>60267.916330417283</v>
      </c>
      <c r="UM79" s="263">
        <v>1276.6672010304005</v>
      </c>
      <c r="UN79" s="296">
        <v>2</v>
      </c>
      <c r="UO79" s="263">
        <v>544511.55274533271</v>
      </c>
      <c r="UP79" s="117">
        <v>604779.46907574998</v>
      </c>
      <c r="UQ79" s="146">
        <v>851.11146735360035</v>
      </c>
      <c r="UR79" s="256">
        <v>-7.9290067496006589E-2</v>
      </c>
      <c r="US79" s="256">
        <v>-7.6228070631797595E-2</v>
      </c>
      <c r="UT79" s="255">
        <v>71594.990466627016</v>
      </c>
      <c r="UU79" s="255">
        <v>1276.6672010304005</v>
      </c>
      <c r="UV79" s="292">
        <v>1</v>
      </c>
      <c r="UW79" s="255">
        <v>1728441.2487107432</v>
      </c>
      <c r="UX79" s="119">
        <v>1800036.2391773702</v>
      </c>
      <c r="UY79" s="295">
        <v>851.11146735360035</v>
      </c>
      <c r="UZ79" s="189">
        <v>-2.6134245579598338E-2</v>
      </c>
      <c r="VA79" s="189">
        <v>-2.5795701790798153E-2</v>
      </c>
      <c r="VB79" s="263">
        <v>84591.151244874112</v>
      </c>
      <c r="VC79" s="263">
        <v>1276.6672010304005</v>
      </c>
      <c r="VD79" s="296">
        <v>1</v>
      </c>
      <c r="VE79" s="263">
        <v>540805.37542243383</v>
      </c>
      <c r="VF79" s="117">
        <v>625396.52666730795</v>
      </c>
      <c r="VG79" s="146">
        <v>851.11146735360035</v>
      </c>
      <c r="VH79" s="256">
        <v>-2.3033480725840643E-2</v>
      </c>
      <c r="VI79" s="256">
        <v>-2.2770235136286954E-2</v>
      </c>
      <c r="VJ79" s="255">
        <v>97886.357721140754</v>
      </c>
      <c r="VK79" s="255">
        <v>1276.6672010304005</v>
      </c>
      <c r="VL79" s="292">
        <v>1</v>
      </c>
      <c r="VM79" s="255">
        <v>1728441.2487107432</v>
      </c>
      <c r="VN79" s="119">
        <v>1826327.606431884</v>
      </c>
      <c r="VO79" s="295">
        <v>851.11146735360035</v>
      </c>
      <c r="VP79" s="189">
        <v>6.0900574931859089E-2</v>
      </c>
      <c r="VQ79" s="189">
        <v>6.2793240643612025E-2</v>
      </c>
      <c r="VR79" s="263">
        <v>76641.155669428452</v>
      </c>
      <c r="VS79" s="263">
        <v>1276.6672010304005</v>
      </c>
      <c r="VT79" s="296">
        <v>1</v>
      </c>
      <c r="VU79" s="263">
        <v>511333.90703492687</v>
      </c>
      <c r="VV79" s="117">
        <v>587975.06270435534</v>
      </c>
      <c r="VW79" s="146">
        <v>851.11146735360035</v>
      </c>
      <c r="VX79" s="256">
        <v>7.4644499955282204E-2</v>
      </c>
      <c r="VY79" s="256">
        <v>7.7501031124372233E-2</v>
      </c>
      <c r="VZ79" s="255">
        <v>102699.43917708188</v>
      </c>
      <c r="WA79" s="255">
        <v>1276.6672010304005</v>
      </c>
      <c r="WB79" s="292">
        <v>1</v>
      </c>
      <c r="WC79" s="255">
        <v>214341.59278716164</v>
      </c>
      <c r="WD79" s="119">
        <v>317041.03196424351</v>
      </c>
      <c r="WE79" s="295">
        <v>851.11146735360035</v>
      </c>
      <c r="WF79" s="189">
        <v>6.2991552735744347E-2</v>
      </c>
      <c r="WG79" s="189">
        <v>6.5017842706153184E-2</v>
      </c>
      <c r="WH79" s="263">
        <v>54598.102577261205</v>
      </c>
      <c r="WI79" s="263">
        <v>1276.6672010304005</v>
      </c>
      <c r="WJ79" s="296">
        <v>2</v>
      </c>
      <c r="WK79" s="263">
        <v>1728441.2487107432</v>
      </c>
      <c r="WL79" s="117">
        <v>1783039.3512880043</v>
      </c>
      <c r="WM79" s="146">
        <v>851.11146735360035</v>
      </c>
      <c r="WN79" s="256">
        <v>-1.5452821119398184E-2</v>
      </c>
      <c r="WO79" s="256">
        <v>-1.5334038906296477E-2</v>
      </c>
      <c r="WP79" s="255">
        <v>42212.269954831834</v>
      </c>
      <c r="WQ79" s="255">
        <v>1276.6672010304005</v>
      </c>
      <c r="WR79" s="292">
        <v>1</v>
      </c>
      <c r="WS79" s="255">
        <v>511333.90703492687</v>
      </c>
      <c r="WT79" s="119">
        <v>553546.17698975874</v>
      </c>
      <c r="WU79" s="295">
        <v>851.11146735360035</v>
      </c>
      <c r="WV79" s="189">
        <v>4.6390503914214259E-2</v>
      </c>
      <c r="WW79" s="189">
        <v>4.7483377459202281E-2</v>
      </c>
      <c r="WX79" s="263">
        <v>96871.243561078605</v>
      </c>
      <c r="WY79" s="263">
        <v>1276.6672010304005</v>
      </c>
      <c r="WZ79" s="296">
        <v>1</v>
      </c>
      <c r="XA79" s="263">
        <v>225044.4916558605</v>
      </c>
      <c r="XB79" s="117">
        <v>321915.73521693912</v>
      </c>
      <c r="XC79" s="146">
        <v>851.11146735360035</v>
      </c>
      <c r="XD79" s="256">
        <v>4.1406850986601518E-2</v>
      </c>
      <c r="XE79" s="256">
        <v>4.2276070341913385E-2</v>
      </c>
      <c r="XF79" s="255">
        <v>104787.15074795111</v>
      </c>
      <c r="XG79" s="255">
        <v>1276.6672010304005</v>
      </c>
      <c r="XH79" s="292">
        <v>2</v>
      </c>
      <c r="XI79" s="255">
        <v>1728441.2487107432</v>
      </c>
      <c r="XJ79" s="119">
        <v>1833228.3994586943</v>
      </c>
      <c r="XK79" s="295">
        <v>851.11146735360035</v>
      </c>
      <c r="XL79" s="189">
        <v>3.8146433834595435E-2</v>
      </c>
      <c r="XM79" s="189">
        <v>3.8883349413274093E-2</v>
      </c>
      <c r="XN79" s="263">
        <v>109197.08935067941</v>
      </c>
      <c r="XO79" s="263">
        <v>1276.6672010304005</v>
      </c>
      <c r="XP79" s="296">
        <v>1</v>
      </c>
      <c r="XQ79" s="263">
        <v>544511.55274533271</v>
      </c>
      <c r="XR79" s="117">
        <v>653708.64209601213</v>
      </c>
      <c r="XS79" s="146">
        <v>851.11146735360035</v>
      </c>
      <c r="XT79" s="256">
        <v>-1.21424610672922E-2</v>
      </c>
      <c r="XU79" s="256">
        <v>-1.2069038862786541E-2</v>
      </c>
      <c r="XV79" s="255">
        <v>72346.456805194379</v>
      </c>
      <c r="XW79" s="255">
        <v>1276.6672010304005</v>
      </c>
      <c r="XX79" s="292">
        <v>1</v>
      </c>
      <c r="XY79" s="255">
        <v>497257.73645171645</v>
      </c>
      <c r="XZ79" s="119">
        <v>569604.19325691089</v>
      </c>
      <c r="YA79" s="295">
        <v>851.11146735360035</v>
      </c>
      <c r="YB79" s="189">
        <v>5.3496864704908775E-2</v>
      </c>
      <c r="YC79" s="189">
        <v>5.4953684171298756E-2</v>
      </c>
      <c r="YD79" s="263">
        <v>54327.808061571166</v>
      </c>
      <c r="YE79" s="263">
        <v>1276.6672010304005</v>
      </c>
      <c r="YF79" s="296">
        <v>2</v>
      </c>
      <c r="YG79" s="263">
        <v>593396.12425590563</v>
      </c>
      <c r="YH79" s="117">
        <v>647723.93231747684</v>
      </c>
      <c r="YI79" s="146">
        <v>851.11146735360035</v>
      </c>
      <c r="YJ79" s="256">
        <v>5.4951877204752978E-3</v>
      </c>
      <c r="YK79" s="256">
        <v>5.5103139589975925E-3</v>
      </c>
      <c r="YL79" s="255">
        <v>63625.122318020345</v>
      </c>
      <c r="YM79" s="255">
        <v>1276.6672010304005</v>
      </c>
      <c r="YN79" s="292">
        <v>1</v>
      </c>
      <c r="YO79" s="255">
        <v>1728441.2487107432</v>
      </c>
      <c r="YP79" s="119">
        <v>1792066.3710287635</v>
      </c>
      <c r="YQ79" s="295">
        <v>851.11146735360035</v>
      </c>
      <c r="YR79" s="189">
        <v>-5.2253932616601287E-2</v>
      </c>
      <c r="YS79" s="189">
        <v>-5.0912168115668899E-2</v>
      </c>
      <c r="YT79" s="263">
        <v>77063.58135636746</v>
      </c>
      <c r="YU79" s="263">
        <v>1276.6672010304005</v>
      </c>
      <c r="YV79" s="296">
        <v>2</v>
      </c>
      <c r="YW79" s="263">
        <v>1728441.2487107432</v>
      </c>
      <c r="YX79" s="117">
        <v>1805504.8300671107</v>
      </c>
      <c r="YY79" s="146">
        <v>851.11146735360035</v>
      </c>
      <c r="YZ79" s="256">
        <v>7.8587128748499643E-2</v>
      </c>
      <c r="ZA79" s="256">
        <v>8.1757603242508914E-2</v>
      </c>
      <c r="ZB79" s="255">
        <v>60833.239785562248</v>
      </c>
      <c r="ZC79" s="255">
        <v>1276.6672010304005</v>
      </c>
      <c r="ZD79" s="292">
        <v>1</v>
      </c>
      <c r="ZE79" s="255">
        <v>491067.09885203419</v>
      </c>
      <c r="ZF79" s="119">
        <v>551900.33863759646</v>
      </c>
      <c r="ZG79" s="295">
        <v>851.11146735360035</v>
      </c>
      <c r="ZH79" s="189">
        <v>-5.3262271711106098E-2</v>
      </c>
      <c r="ZI79" s="189">
        <v>-5.1868688151358366E-2</v>
      </c>
      <c r="ZJ79" s="263">
        <v>96532.875397576165</v>
      </c>
      <c r="ZK79" s="263">
        <v>1276.6672010304005</v>
      </c>
      <c r="ZL79" s="296">
        <v>1</v>
      </c>
      <c r="ZM79" s="263">
        <v>706932.41658375727</v>
      </c>
      <c r="ZN79" s="117">
        <v>803465.2919813334</v>
      </c>
      <c r="ZO79" s="146">
        <v>851.11146735360035</v>
      </c>
      <c r="ZP79" s="256">
        <v>5.4997242494171025E-2</v>
      </c>
      <c r="ZQ79" s="256">
        <v>5.6537701262607598E-2</v>
      </c>
      <c r="ZR79" s="255">
        <v>71892.674910912669</v>
      </c>
      <c r="ZS79" s="255">
        <v>1276.6672010304005</v>
      </c>
      <c r="ZT79" s="292">
        <v>2</v>
      </c>
      <c r="ZU79" s="255">
        <v>1728441.2487107432</v>
      </c>
      <c r="ZV79" s="119">
        <v>1800333.9236216559</v>
      </c>
      <c r="ZW79" s="295">
        <v>851.11146735360035</v>
      </c>
      <c r="ZX79" s="189">
        <v>-4.5848014082333799E-2</v>
      </c>
      <c r="ZY79" s="189">
        <v>-4.4812873849092716E-2</v>
      </c>
      <c r="ZZ79" s="263">
        <v>68205.389920414309</v>
      </c>
      <c r="AAA79" s="263">
        <v>1276.6672010304005</v>
      </c>
      <c r="AAB79" s="296">
        <v>1</v>
      </c>
      <c r="AAC79" s="263">
        <v>620787.81998509669</v>
      </c>
      <c r="AAD79" s="117">
        <v>688993.209905511</v>
      </c>
      <c r="AAE79" s="146">
        <v>851.11146735360035</v>
      </c>
      <c r="AAF79" s="256">
        <v>-6.4062069855029572E-3</v>
      </c>
      <c r="AAG79" s="256">
        <v>-6.3857309893545766E-3</v>
      </c>
      <c r="AAH79" s="255">
        <v>99704.555021126362</v>
      </c>
      <c r="AAI79" s="255">
        <v>1276.6672010304005</v>
      </c>
      <c r="AAJ79" s="292">
        <v>1</v>
      </c>
      <c r="AAK79" s="255">
        <v>493185.77403216343</v>
      </c>
      <c r="AAL79" s="119">
        <v>592890.32905328984</v>
      </c>
      <c r="AAM79" s="295">
        <v>851.11146735360035</v>
      </c>
      <c r="AAN79" s="189">
        <v>-0.11664118554894068</v>
      </c>
      <c r="AAO79" s="189">
        <v>-0.1100955535409105</v>
      </c>
      <c r="AAP79" s="263">
        <v>56140.691442730487</v>
      </c>
      <c r="AAQ79" s="263">
        <v>1276.6672010304005</v>
      </c>
      <c r="AAR79" s="296">
        <v>1</v>
      </c>
      <c r="AAS79" s="263">
        <v>501157.45487678878</v>
      </c>
      <c r="AAT79" s="117">
        <v>557298.14631951926</v>
      </c>
      <c r="AAU79" s="146">
        <v>851.11146735360035</v>
      </c>
      <c r="AAV79" s="256">
        <v>-6.566179668326593E-3</v>
      </c>
      <c r="AAW79" s="256">
        <v>-6.5446694164178476E-3</v>
      </c>
      <c r="AAX79" s="255">
        <v>73266.469232918142</v>
      </c>
      <c r="AAY79" s="255">
        <v>1276.6672010304005</v>
      </c>
      <c r="AAZ79" s="292">
        <v>2</v>
      </c>
      <c r="ABA79" s="255">
        <v>1728441.2487107432</v>
      </c>
      <c r="ABB79" s="119">
        <v>1801707.7179436614</v>
      </c>
      <c r="ABC79" s="295">
        <v>851.11146735360035</v>
      </c>
      <c r="ABD79" s="189">
        <v>2.3996726848190011E-2</v>
      </c>
      <c r="ABE79" s="189">
        <v>2.4286965238400349E-2</v>
      </c>
      <c r="ABF79" s="263">
        <v>87297.447430955828</v>
      </c>
      <c r="ABG79" s="263">
        <v>1276.6672010304005</v>
      </c>
      <c r="ABH79" s="296">
        <v>2</v>
      </c>
      <c r="ABI79" s="263">
        <v>502616.37780672853</v>
      </c>
      <c r="ABJ79" s="117">
        <v>589913.82523768442</v>
      </c>
      <c r="ABK79" s="146">
        <v>851.11146735360035</v>
      </c>
      <c r="ABL79" s="256">
        <v>4.5043387336126679E-2</v>
      </c>
      <c r="ABM79" s="256">
        <v>4.6073245255640272E-2</v>
      </c>
      <c r="ABN79" s="255">
        <v>77489.308859351062</v>
      </c>
      <c r="ABO79" s="255">
        <v>1276.6672010304005</v>
      </c>
      <c r="ABP79" s="292">
        <v>1</v>
      </c>
      <c r="ABQ79" s="255">
        <v>1728441.2487107432</v>
      </c>
      <c r="ABR79" s="119">
        <v>1805930.5575700942</v>
      </c>
      <c r="ABS79" s="295">
        <v>851.11146735360035</v>
      </c>
      <c r="ABT79" s="189">
        <v>2.8877980066577578E-2</v>
      </c>
      <c r="ABU79" s="189">
        <v>2.9298991817819253E-2</v>
      </c>
      <c r="ABV79" s="263">
        <v>140575.05668783447</v>
      </c>
      <c r="ABW79" s="263">
        <v>1276.6672010304005</v>
      </c>
      <c r="ABX79" s="296">
        <v>1</v>
      </c>
      <c r="ABY79" s="263">
        <v>200898.90028283102</v>
      </c>
      <c r="ABZ79" s="117">
        <v>341473.95697066549</v>
      </c>
      <c r="ACA79" s="146">
        <v>851.11146735360035</v>
      </c>
      <c r="ACB79" s="256">
        <v>6.521230632125119E-2</v>
      </c>
      <c r="ACC79" s="256">
        <v>6.7385613043100756E-2</v>
      </c>
      <c r="ACD79" s="255">
        <v>77684.029249312283</v>
      </c>
      <c r="ACE79" s="255">
        <v>1276.6672010304005</v>
      </c>
      <c r="ACF79" s="292">
        <v>2</v>
      </c>
      <c r="ACG79" s="255">
        <v>1728441.2487107432</v>
      </c>
      <c r="ACH79" s="119">
        <v>1806125.2779600555</v>
      </c>
      <c r="ACI79" s="295">
        <v>851.11146735360035</v>
      </c>
      <c r="ACJ79" s="189">
        <v>-4.6574885966516349E-2</v>
      </c>
      <c r="ACK79" s="189">
        <v>-4.5506920243261861E-2</v>
      </c>
      <c r="ACL79" s="263">
        <v>126340.76468388551</v>
      </c>
      <c r="ACM79" s="263">
        <v>1276.6672010304005</v>
      </c>
      <c r="ACN79" s="296">
        <v>1</v>
      </c>
      <c r="ACO79" s="263">
        <v>498482.67627615179</v>
      </c>
      <c r="ACP79" s="117">
        <v>624823.44096003729</v>
      </c>
      <c r="ACQ79" s="146">
        <v>851.11146735360035</v>
      </c>
      <c r="ACR79" s="256">
        <v>8.3331460789096937E-2</v>
      </c>
      <c r="ACS79" s="256">
        <v>8.6902014247220993E-2</v>
      </c>
      <c r="ACT79" s="255">
        <v>85763.097496389542</v>
      </c>
      <c r="ACU79" s="255">
        <v>1276.6672010304005</v>
      </c>
      <c r="ACV79" s="292">
        <v>1</v>
      </c>
      <c r="ACW79" s="255">
        <v>502616.37780672853</v>
      </c>
      <c r="ACX79" s="119">
        <v>588379.47530311812</v>
      </c>
      <c r="ACY79" s="295">
        <v>851.11146735360035</v>
      </c>
      <c r="ACZ79" s="189">
        <v>-1.6982825213424091E-2</v>
      </c>
      <c r="ADA79" s="189">
        <v>-1.6839429937131944E-2</v>
      </c>
      <c r="ADB79" s="263">
        <v>69296.263368027838</v>
      </c>
      <c r="ADC79" s="263">
        <v>1276.6672010304005</v>
      </c>
      <c r="ADD79" s="296">
        <v>1</v>
      </c>
      <c r="ADE79" s="263">
        <v>497257.73645171645</v>
      </c>
      <c r="ADF79" s="117">
        <v>566553.99981974426</v>
      </c>
      <c r="ADG79" s="146">
        <v>851.11146735360035</v>
      </c>
      <c r="ADH79" s="256">
        <v>-2.2229752469278049E-2</v>
      </c>
      <c r="ADI79" s="256">
        <v>-2.1984492241526321E-2</v>
      </c>
      <c r="ADJ79" s="255">
        <v>57990.068977440482</v>
      </c>
      <c r="ADK79" s="255">
        <v>1276.6672010304005</v>
      </c>
      <c r="ADL79" s="292">
        <v>1</v>
      </c>
      <c r="ADM79" s="255">
        <v>522580.89951605478</v>
      </c>
      <c r="ADN79" s="119">
        <v>580570.96849349525</v>
      </c>
      <c r="ADO79" s="295">
        <v>851.11146735360035</v>
      </c>
      <c r="ADP79" s="189">
        <v>-8.1876823266256275E-3</v>
      </c>
      <c r="ADQ79" s="189">
        <v>-8.1542545499045938E-3</v>
      </c>
      <c r="ADR79" s="263">
        <v>57133.577378298585</v>
      </c>
      <c r="ADS79" s="263">
        <v>1276.6672010304005</v>
      </c>
      <c r="ADT79" s="296">
        <v>1</v>
      </c>
      <c r="ADU79" s="263">
        <v>497257.73645171645</v>
      </c>
      <c r="ADV79" s="117">
        <v>554391.31383001502</v>
      </c>
    </row>
    <row r="80" spans="1:802" x14ac:dyDescent="0.35">
      <c r="A80" s="15">
        <v>47664</v>
      </c>
      <c r="B80" s="16">
        <v>2127.7786683840009</v>
      </c>
      <c r="C80" s="146">
        <v>851.11146735360035</v>
      </c>
      <c r="D80" s="256">
        <v>5.8132736324580291E-2</v>
      </c>
      <c r="E80" s="256">
        <v>5.9855667719856953E-2</v>
      </c>
      <c r="F80" s="255">
        <v>68042.704945163539</v>
      </c>
      <c r="G80" s="255">
        <v>1276.6672010304005</v>
      </c>
      <c r="H80" s="292">
        <v>2</v>
      </c>
      <c r="I80" s="255">
        <v>1833424.3908344181</v>
      </c>
      <c r="J80" s="119">
        <v>1901467.0957795817</v>
      </c>
      <c r="K80" s="295">
        <v>851.11146735360035</v>
      </c>
      <c r="L80" s="189">
        <v>1.6769111145418999E-2</v>
      </c>
      <c r="M80" s="189">
        <v>1.6910501916577392E-2</v>
      </c>
      <c r="N80" s="263">
        <v>93711.581177123764</v>
      </c>
      <c r="O80" s="263">
        <v>1276.6672010304005</v>
      </c>
      <c r="P80" s="296">
        <v>2</v>
      </c>
      <c r="Q80" s="263">
        <v>557981.8919826753</v>
      </c>
      <c r="R80" s="117">
        <v>651693.47315979912</v>
      </c>
      <c r="S80" s="146">
        <v>851.11146735360035</v>
      </c>
      <c r="T80" s="256">
        <v>4.0592526504884992E-3</v>
      </c>
      <c r="U80" s="256">
        <v>4.0675025755951832E-3</v>
      </c>
      <c r="V80" s="255">
        <v>89865.666252601804</v>
      </c>
      <c r="W80" s="255">
        <v>1276.6672010304005</v>
      </c>
      <c r="X80" s="292">
        <v>2</v>
      </c>
      <c r="Y80" s="255">
        <v>1833424.3908344181</v>
      </c>
      <c r="Z80" s="119">
        <v>1923290.05708702</v>
      </c>
      <c r="AA80" s="295">
        <v>851.11146735360035</v>
      </c>
      <c r="AB80" s="189">
        <v>-7.3367512771246896E-2</v>
      </c>
      <c r="AC80" s="189">
        <v>-7.0740747380529267E-2</v>
      </c>
      <c r="AD80" s="263">
        <v>113994.96814640317</v>
      </c>
      <c r="AE80" s="263">
        <v>1276.6672010304005</v>
      </c>
      <c r="AF80" s="296">
        <v>2</v>
      </c>
      <c r="AG80" s="263">
        <v>1833424.3908344181</v>
      </c>
      <c r="AH80" s="117">
        <v>1947419.3589808212</v>
      </c>
      <c r="AI80" s="146">
        <v>851.11146735360035</v>
      </c>
      <c r="AJ80" s="256">
        <v>4.0157865132783639E-2</v>
      </c>
      <c r="AK80" s="256">
        <v>4.0975094893372033E-2</v>
      </c>
      <c r="AL80" s="255">
        <v>62118.376224803404</v>
      </c>
      <c r="AM80" s="255">
        <v>1276.6672010304005</v>
      </c>
      <c r="AN80" s="292">
        <v>1</v>
      </c>
      <c r="AO80" s="255">
        <v>570824.18782591168</v>
      </c>
      <c r="AP80" s="119">
        <v>632942.56405071507</v>
      </c>
      <c r="AQ80" s="295">
        <v>851.11146735360035</v>
      </c>
      <c r="AR80" s="189">
        <v>-7.9458691282991795E-2</v>
      </c>
      <c r="AS80" s="189">
        <v>-7.6383827420319461E-2</v>
      </c>
      <c r="AT80" s="263">
        <v>80742.430432642868</v>
      </c>
      <c r="AU80" s="263">
        <v>1276.6672010304005</v>
      </c>
      <c r="AV80" s="296">
        <v>1</v>
      </c>
      <c r="AW80" s="263">
        <v>1833424.3908344181</v>
      </c>
      <c r="AX80" s="117">
        <v>1914166.8212670609</v>
      </c>
      <c r="AY80" s="146">
        <v>851.11146735360035</v>
      </c>
      <c r="AZ80" s="256">
        <v>2.0504712299850562E-2</v>
      </c>
      <c r="BA80" s="256">
        <v>2.0716378153496917E-2</v>
      </c>
      <c r="BB80" s="255">
        <v>88492.10507222559</v>
      </c>
      <c r="BC80" s="255">
        <v>1276.6672010304005</v>
      </c>
      <c r="BD80" s="292">
        <v>2</v>
      </c>
      <c r="BE80" s="255">
        <v>896000.02284811588</v>
      </c>
      <c r="BF80" s="119">
        <v>984492.12792034145</v>
      </c>
      <c r="BG80" s="295">
        <v>851.11146735360035</v>
      </c>
      <c r="BH80" s="189">
        <v>-1.3624295212284688E-2</v>
      </c>
      <c r="BI80" s="189">
        <v>-1.3531904564038078E-2</v>
      </c>
      <c r="BJ80" s="263">
        <v>86144.571887992177</v>
      </c>
      <c r="BK80" s="263">
        <v>1276.6672010304005</v>
      </c>
      <c r="BL80" s="296">
        <v>2</v>
      </c>
      <c r="BM80" s="263">
        <v>1833424.3908344181</v>
      </c>
      <c r="BN80" s="117">
        <v>1919568.9627224102</v>
      </c>
      <c r="BO80" s="146">
        <v>851.11146735360035</v>
      </c>
      <c r="BP80" s="256">
        <v>9.2020268197122321E-2</v>
      </c>
      <c r="BQ80" s="256">
        <v>9.6387043644343695E-2</v>
      </c>
      <c r="BR80" s="255">
        <v>75182.107854282411</v>
      </c>
      <c r="BS80" s="255">
        <v>1276.6672010304005</v>
      </c>
      <c r="BT80" s="292">
        <v>1</v>
      </c>
      <c r="BU80" s="255">
        <v>1833424.3908344181</v>
      </c>
      <c r="BV80" s="119">
        <v>1908606.4986887006</v>
      </c>
      <c r="BW80" s="295">
        <v>851.11146735360035</v>
      </c>
      <c r="BX80" s="189">
        <v>-4.7066422377938427E-2</v>
      </c>
      <c r="BY80" s="189">
        <v>-4.5975973058700048E-2</v>
      </c>
      <c r="BZ80" s="263">
        <v>120265.19253830082</v>
      </c>
      <c r="CA80" s="263">
        <v>1276.6672010304005</v>
      </c>
      <c r="CB80" s="296">
        <v>2</v>
      </c>
      <c r="CC80" s="263">
        <v>1833424.3908344181</v>
      </c>
      <c r="CD80" s="117">
        <v>1953689.5833727189</v>
      </c>
      <c r="CE80" s="146">
        <v>851.11146735360035</v>
      </c>
      <c r="CF80" s="256">
        <v>2.3776315579857786E-2</v>
      </c>
      <c r="CG80" s="256">
        <v>2.4061225727935787E-2</v>
      </c>
      <c r="CH80" s="255">
        <v>65573.354155427776</v>
      </c>
      <c r="CI80" s="255">
        <v>1276.6672010304005</v>
      </c>
      <c r="CJ80" s="292">
        <v>2</v>
      </c>
      <c r="CK80" s="255">
        <v>726139.43049713969</v>
      </c>
      <c r="CL80" s="119">
        <v>791712.78465256747</v>
      </c>
      <c r="CM80" s="295">
        <v>851.11146735360035</v>
      </c>
      <c r="CN80" s="189">
        <v>1.4884618324782949E-2</v>
      </c>
      <c r="CO80" s="189">
        <v>1.4995945926594034E-2</v>
      </c>
      <c r="CP80" s="263">
        <v>155107.94432047222</v>
      </c>
      <c r="CQ80" s="263">
        <v>1276.6672010304005</v>
      </c>
      <c r="CR80" s="296">
        <v>1</v>
      </c>
      <c r="CS80" s="263">
        <v>555212.42068804847</v>
      </c>
      <c r="CT80" s="117">
        <v>710320.36500852066</v>
      </c>
      <c r="CU80" s="146">
        <v>851.11146735360035</v>
      </c>
      <c r="CV80" s="256">
        <v>1.6721443586661999E-2</v>
      </c>
      <c r="CW80" s="256">
        <v>1.6862029430768422E-2</v>
      </c>
      <c r="CX80" s="255">
        <v>117447.75915568366</v>
      </c>
      <c r="CY80" s="255">
        <v>1276.6672010304005</v>
      </c>
      <c r="CZ80" s="292">
        <v>1</v>
      </c>
      <c r="DA80" s="255">
        <v>223109.6810923272</v>
      </c>
      <c r="DB80" s="119">
        <v>340557.44024801085</v>
      </c>
      <c r="DC80" s="295">
        <v>851.11146735360035</v>
      </c>
      <c r="DD80" s="189">
        <v>3.5115726322618772E-2</v>
      </c>
      <c r="DE80" s="189">
        <v>3.5739564195232498E-2</v>
      </c>
      <c r="DF80" s="263">
        <v>50770.982153518293</v>
      </c>
      <c r="DG80" s="263">
        <v>1276.6672010304005</v>
      </c>
      <c r="DH80" s="296">
        <v>2</v>
      </c>
      <c r="DI80" s="263">
        <v>1833424.3908344181</v>
      </c>
      <c r="DJ80" s="117">
        <v>1884195.3729879365</v>
      </c>
      <c r="DK80" s="146">
        <v>851.11146735360035</v>
      </c>
      <c r="DL80" s="256">
        <v>-2.8993927198684519E-2</v>
      </c>
      <c r="DM80" s="256">
        <v>-2.8577636296299502E-2</v>
      </c>
      <c r="DN80" s="255">
        <v>100137.55482637275</v>
      </c>
      <c r="DO80" s="255">
        <v>1276.6672010304005</v>
      </c>
      <c r="DP80" s="292">
        <v>2</v>
      </c>
      <c r="DQ80" s="255">
        <v>1833424.3908344181</v>
      </c>
      <c r="DR80" s="119">
        <v>1933561.9456607909</v>
      </c>
      <c r="DS80" s="295">
        <v>851.11146735360035</v>
      </c>
      <c r="DT80" s="189">
        <v>-1.5253329968682294E-2</v>
      </c>
      <c r="DU80" s="189">
        <v>-1.5137587166106803E-2</v>
      </c>
      <c r="DV80" s="263">
        <v>63200.122584250006</v>
      </c>
      <c r="DW80" s="263">
        <v>1276.6672010304005</v>
      </c>
      <c r="DX80" s="296">
        <v>1</v>
      </c>
      <c r="DY80" s="263">
        <v>1833424.3908344181</v>
      </c>
      <c r="DZ80" s="117">
        <v>1896624.5134186682</v>
      </c>
      <c r="EA80" s="146">
        <v>851.11146735360035</v>
      </c>
      <c r="EB80" s="256">
        <v>2.5302246876263954E-2</v>
      </c>
      <c r="EC80" s="256">
        <v>2.5625065654407697E-2</v>
      </c>
      <c r="ED80" s="255">
        <v>102178.63432423765</v>
      </c>
      <c r="EE80" s="255">
        <v>1276.6672010304005</v>
      </c>
      <c r="EF80" s="292">
        <v>2</v>
      </c>
      <c r="EG80" s="255">
        <v>877055.20552939014</v>
      </c>
      <c r="EH80" s="119">
        <v>979233.83985362784</v>
      </c>
      <c r="EI80" s="295">
        <v>851.11146735360035</v>
      </c>
      <c r="EJ80" s="189">
        <v>1.7653480717856357E-2</v>
      </c>
      <c r="EK80" s="189">
        <v>1.7810224407321495E-2</v>
      </c>
      <c r="EL80" s="263">
        <v>60135.459430177973</v>
      </c>
      <c r="EM80" s="263">
        <v>1276.6672010304005</v>
      </c>
      <c r="EN80" s="296">
        <v>1</v>
      </c>
      <c r="EO80" s="263">
        <v>1833424.3908344181</v>
      </c>
      <c r="EP80" s="117">
        <v>1893559.8502645961</v>
      </c>
      <c r="EQ80" s="146">
        <v>851.11146735360035</v>
      </c>
      <c r="ER80" s="256">
        <v>-2.0218835736640253E-2</v>
      </c>
      <c r="ES80" s="256">
        <v>-2.0015805723277436E-2</v>
      </c>
      <c r="ET80" s="255">
        <v>60193.548994386918</v>
      </c>
      <c r="EU80" s="255">
        <v>1276.6672010304005</v>
      </c>
      <c r="EV80" s="292">
        <v>1</v>
      </c>
      <c r="EW80" s="255">
        <v>1833424.3908344181</v>
      </c>
      <c r="EX80" s="119">
        <v>1893617.9398288052</v>
      </c>
      <c r="EY80" s="295">
        <v>851.11146735360035</v>
      </c>
      <c r="EZ80" s="189">
        <v>-6.0241707105737764E-2</v>
      </c>
      <c r="FA80" s="189">
        <v>-5.8463070087629965E-2</v>
      </c>
      <c r="FB80" s="263">
        <v>110485.75792773737</v>
      </c>
      <c r="FC80" s="263">
        <v>1276.6672010304005</v>
      </c>
      <c r="FD80" s="296">
        <v>2</v>
      </c>
      <c r="FE80" s="263">
        <v>1833424.3908344181</v>
      </c>
      <c r="FF80" s="117">
        <v>1943910.1487621556</v>
      </c>
      <c r="FG80" s="146">
        <v>851.11146735360035</v>
      </c>
      <c r="FH80" s="256">
        <v>-6.4121114320821043E-2</v>
      </c>
      <c r="FI80" s="256">
        <v>-6.2108599428346123E-2</v>
      </c>
      <c r="FJ80" s="255">
        <v>130581.44016674293</v>
      </c>
      <c r="FK80" s="255">
        <v>1276.6672010304005</v>
      </c>
      <c r="FL80" s="292">
        <v>2</v>
      </c>
      <c r="FM80" s="255">
        <v>1833424.3908344181</v>
      </c>
      <c r="FN80" s="119">
        <v>1964005.8310011611</v>
      </c>
      <c r="FO80" s="295">
        <v>851.11146735360035</v>
      </c>
      <c r="FP80" s="189">
        <v>-4.6553814559788811E-2</v>
      </c>
      <c r="FQ80" s="189">
        <v>-4.5486807519458772E-2</v>
      </c>
      <c r="FR80" s="263">
        <v>116395.14904183702</v>
      </c>
      <c r="FS80" s="263">
        <v>1276.6672010304005</v>
      </c>
      <c r="FT80" s="296">
        <v>1</v>
      </c>
      <c r="FU80" s="263">
        <v>266498.30304323509</v>
      </c>
      <c r="FV80" s="117">
        <v>382893.45208507212</v>
      </c>
      <c r="FW80" s="146">
        <v>851.11146735360035</v>
      </c>
      <c r="FX80" s="256">
        <v>-1.0194009102334398E-2</v>
      </c>
      <c r="FY80" s="256">
        <v>-1.0142226299042711E-2</v>
      </c>
      <c r="FZ80" s="255">
        <v>81398.71437969523</v>
      </c>
      <c r="GA80" s="255">
        <v>1276.6672010304005</v>
      </c>
      <c r="GB80" s="292">
        <v>1</v>
      </c>
      <c r="GC80" s="255">
        <v>217493.88561953293</v>
      </c>
      <c r="GD80" s="119">
        <v>298892.59999922814</v>
      </c>
      <c r="GE80" s="295">
        <v>851.11146735360035</v>
      </c>
      <c r="GF80" s="189">
        <v>-2.3996708397924768E-2</v>
      </c>
      <c r="GG80" s="189">
        <v>-2.3711076692733535E-2</v>
      </c>
      <c r="GH80" s="263">
        <v>74975.755105193268</v>
      </c>
      <c r="GI80" s="263">
        <v>1276.6672010304005</v>
      </c>
      <c r="GJ80" s="296">
        <v>2</v>
      </c>
      <c r="GK80" s="263">
        <v>1833424.3908344181</v>
      </c>
      <c r="GL80" s="117">
        <v>1908400.1459396114</v>
      </c>
      <c r="GM80" s="146">
        <v>851.11146735360035</v>
      </c>
      <c r="GN80" s="256">
        <v>1.8395006181980204E-2</v>
      </c>
      <c r="GO80" s="256">
        <v>1.8565236502116278E-2</v>
      </c>
      <c r="GP80" s="255">
        <v>65606.058132417689</v>
      </c>
      <c r="GQ80" s="255">
        <v>1276.6672010304005</v>
      </c>
      <c r="GR80" s="292">
        <v>2</v>
      </c>
      <c r="GS80" s="255">
        <v>676070.37832537084</v>
      </c>
      <c r="GT80" s="119">
        <v>741676.43645778857</v>
      </c>
      <c r="GU80" s="295">
        <v>851.11146735360035</v>
      </c>
      <c r="GV80" s="189">
        <v>4.6543369472225538E-2</v>
      </c>
      <c r="GW80" s="189">
        <v>4.7643513829561224E-2</v>
      </c>
      <c r="GX80" s="263">
        <v>97028.552519845427</v>
      </c>
      <c r="GY80" s="263">
        <v>1276.6672010304005</v>
      </c>
      <c r="GZ80" s="296">
        <v>1</v>
      </c>
      <c r="HA80" s="263">
        <v>643949.18910297682</v>
      </c>
      <c r="HB80" s="117">
        <v>740977.74162282224</v>
      </c>
      <c r="HC80" s="146">
        <v>851.11146735360035</v>
      </c>
      <c r="HD80" s="256">
        <v>-4.1348498305957403E-2</v>
      </c>
      <c r="HE80" s="256">
        <v>-4.0505310598629718E-2</v>
      </c>
      <c r="HF80" s="255">
        <v>51116.439103434968</v>
      </c>
      <c r="HG80" s="255">
        <v>1276.6672010304005</v>
      </c>
      <c r="HH80" s="292">
        <v>2</v>
      </c>
      <c r="HI80" s="255">
        <v>550134.89232659293</v>
      </c>
      <c r="HJ80" s="119">
        <v>601251.33143002796</v>
      </c>
      <c r="HK80" s="295">
        <v>851.11146735360035</v>
      </c>
      <c r="HL80" s="189">
        <v>4.3971355640505319E-2</v>
      </c>
      <c r="HM80" s="189">
        <v>4.4952422466904229E-2</v>
      </c>
      <c r="HN80" s="263">
        <v>61177.151496799263</v>
      </c>
      <c r="HO80" s="263">
        <v>1276.6672010304005</v>
      </c>
      <c r="HP80" s="296">
        <v>2</v>
      </c>
      <c r="HQ80" s="263">
        <v>578458.91311108309</v>
      </c>
      <c r="HR80" s="117">
        <v>639636.06460788241</v>
      </c>
      <c r="HS80" s="146">
        <v>851.11146735360035</v>
      </c>
      <c r="HT80" s="256">
        <v>1.813527648787383E-2</v>
      </c>
      <c r="HU80" s="256">
        <v>1.8300719217795969E-2</v>
      </c>
      <c r="HV80" s="255">
        <v>73300.618620082445</v>
      </c>
      <c r="HW80" s="255">
        <v>1276.6672010304005</v>
      </c>
      <c r="HX80" s="292">
        <v>1</v>
      </c>
      <c r="HY80" s="255">
        <v>524053.58767512371</v>
      </c>
      <c r="HZ80" s="119">
        <v>597354.20629520621</v>
      </c>
      <c r="IA80" s="295">
        <v>851.11146735360035</v>
      </c>
      <c r="IB80" s="189">
        <v>-3.3482005450284876E-3</v>
      </c>
      <c r="IC80" s="189">
        <v>-3.3426015721548241E-3</v>
      </c>
      <c r="ID80" s="263">
        <v>72813.264477476667</v>
      </c>
      <c r="IE80" s="263">
        <v>1276.6672010304005</v>
      </c>
      <c r="IF80" s="296">
        <v>2</v>
      </c>
      <c r="IG80" s="263">
        <v>1064560.9269804542</v>
      </c>
      <c r="IH80" s="117">
        <v>1137374.191457931</v>
      </c>
      <c r="II80" s="146">
        <v>851.11146735360035</v>
      </c>
      <c r="IJ80" s="256">
        <v>-6.7057976715560576E-3</v>
      </c>
      <c r="IK80" s="256">
        <v>-6.6833639836170189E-3</v>
      </c>
      <c r="IL80" s="255">
        <v>45997.284153880872</v>
      </c>
      <c r="IM80" s="255">
        <v>1276.6672010304005</v>
      </c>
      <c r="IN80" s="292">
        <v>1</v>
      </c>
      <c r="IO80" s="255">
        <v>190154.60994664725</v>
      </c>
      <c r="IP80" s="119">
        <v>236151.89410052812</v>
      </c>
      <c r="IQ80" s="295">
        <v>851.11146735360035</v>
      </c>
      <c r="IR80" s="189">
        <v>-2.4030749612049634E-2</v>
      </c>
      <c r="IS80" s="189">
        <v>-2.3744310187362117E-2</v>
      </c>
      <c r="IT80" s="263">
        <v>107806.36493291357</v>
      </c>
      <c r="IU80" s="263">
        <v>1276.6672010304005</v>
      </c>
      <c r="IV80" s="296">
        <v>2</v>
      </c>
      <c r="IW80" s="263">
        <v>1833424.3908344181</v>
      </c>
      <c r="IX80" s="117">
        <v>1941230.7557673317</v>
      </c>
      <c r="IY80" s="146">
        <v>851.11146735360035</v>
      </c>
      <c r="IZ80" s="256">
        <v>-3.6718588528228062E-2</v>
      </c>
      <c r="JA80" s="256">
        <v>-3.6052636969885921E-2</v>
      </c>
      <c r="JB80" s="255">
        <v>190147.61534757077</v>
      </c>
      <c r="JC80" s="255">
        <v>1276.6672010304005</v>
      </c>
      <c r="JD80" s="292">
        <v>1</v>
      </c>
      <c r="JE80" s="255">
        <v>522897.98406716587</v>
      </c>
      <c r="JF80" s="119">
        <v>713045.59941473661</v>
      </c>
      <c r="JG80" s="295">
        <v>851.11146735360035</v>
      </c>
      <c r="JH80" s="189">
        <v>-2.2527977297085566E-2</v>
      </c>
      <c r="JI80" s="189">
        <v>-2.2276117260848771E-2</v>
      </c>
      <c r="JJ80" s="263">
        <v>53120.339443119519</v>
      </c>
      <c r="JK80" s="263">
        <v>1276.6672010304005</v>
      </c>
      <c r="JL80" s="296">
        <v>2</v>
      </c>
      <c r="JM80" s="263">
        <v>428855.41105778975</v>
      </c>
      <c r="JN80" s="117">
        <v>481975.75050090929</v>
      </c>
      <c r="JO80" s="146">
        <v>851.11146735360035</v>
      </c>
      <c r="JP80" s="256">
        <v>-1.6936730533559648E-2</v>
      </c>
      <c r="JQ80" s="256">
        <v>-1.6794110420913277E-2</v>
      </c>
      <c r="JR80" s="255">
        <v>74715.378214302269</v>
      </c>
      <c r="JS80" s="255">
        <v>1276.6672010304005</v>
      </c>
      <c r="JT80" s="292">
        <v>1</v>
      </c>
      <c r="JU80" s="255">
        <v>205130.84541487315</v>
      </c>
      <c r="JV80" s="119">
        <v>279846.22362917545</v>
      </c>
      <c r="JW80" s="295">
        <v>851.11146735360035</v>
      </c>
      <c r="JX80" s="189">
        <v>-5.9516501629012709E-2</v>
      </c>
      <c r="JY80" s="189">
        <v>-5.7780014701701354E-2</v>
      </c>
      <c r="JZ80" s="263">
        <v>90623.687031933834</v>
      </c>
      <c r="KA80" s="263">
        <v>1276.6672010304005</v>
      </c>
      <c r="KB80" s="296">
        <v>1</v>
      </c>
      <c r="KC80" s="263">
        <v>1833424.3908344181</v>
      </c>
      <c r="KD80" s="117">
        <v>1924048.0778663519</v>
      </c>
      <c r="KE80" s="146">
        <v>851.11146735360035</v>
      </c>
      <c r="KF80" s="256">
        <v>-1.0814545792046663E-2</v>
      </c>
      <c r="KG80" s="256">
        <v>-1.0756278824456178E-2</v>
      </c>
      <c r="KH80" s="255">
        <v>51874.141019126175</v>
      </c>
      <c r="KI80" s="255">
        <v>1276.6672010304005</v>
      </c>
      <c r="KJ80" s="292">
        <v>1</v>
      </c>
      <c r="KK80" s="255">
        <v>587037.29044150154</v>
      </c>
      <c r="KL80" s="119">
        <v>638911.4314606277</v>
      </c>
      <c r="KM80" s="295">
        <v>851.11146735360035</v>
      </c>
      <c r="KN80" s="189">
        <v>3.4732740614165133E-2</v>
      </c>
      <c r="KO80" s="189">
        <v>3.5342966694900779E-2</v>
      </c>
      <c r="KP80" s="263">
        <v>108987.49943421652</v>
      </c>
      <c r="KQ80" s="263">
        <v>1276.6672010304005</v>
      </c>
      <c r="KR80" s="296">
        <v>1</v>
      </c>
      <c r="KS80" s="263">
        <v>602318.26169448416</v>
      </c>
      <c r="KT80" s="117">
        <v>711305.76112870069</v>
      </c>
      <c r="KU80" s="146">
        <v>851.11146735360035</v>
      </c>
      <c r="KV80" s="256">
        <v>-4.4002568769686015E-2</v>
      </c>
      <c r="KW80" s="256">
        <v>-4.3048500718112948E-2</v>
      </c>
      <c r="KX80" s="255">
        <v>133839.56848129909</v>
      </c>
      <c r="KY80" s="255">
        <v>1276.6672010304005</v>
      </c>
      <c r="KZ80" s="292">
        <v>1</v>
      </c>
      <c r="LA80" s="255">
        <v>1833424.3908344181</v>
      </c>
      <c r="LB80" s="119">
        <v>1967263.9593157172</v>
      </c>
      <c r="LC80" s="295">
        <v>851.11146735360035</v>
      </c>
      <c r="LD80" s="189">
        <v>2.5116234360708097E-2</v>
      </c>
      <c r="LE80" s="189">
        <v>2.543430429847815E-2</v>
      </c>
      <c r="LF80" s="263">
        <v>74359.486497203718</v>
      </c>
      <c r="LG80" s="263">
        <v>1276.6672010304005</v>
      </c>
      <c r="LH80" s="296">
        <v>2</v>
      </c>
      <c r="LI80" s="263">
        <v>1833424.3908344181</v>
      </c>
      <c r="LJ80" s="117">
        <v>1907783.8773316219</v>
      </c>
      <c r="LK80" s="146">
        <v>851.11146735360035</v>
      </c>
      <c r="LL80" s="256">
        <v>8.6918415535577498E-2</v>
      </c>
      <c r="LM80" s="256">
        <v>9.0807683127341665E-2</v>
      </c>
      <c r="LN80" s="255">
        <v>108508.15199773225</v>
      </c>
      <c r="LO80" s="255">
        <v>1276.6672010304005</v>
      </c>
      <c r="LP80" s="292">
        <v>2</v>
      </c>
      <c r="LQ80" s="255">
        <v>1833424.3908344181</v>
      </c>
      <c r="LR80" s="119">
        <v>1941932.5428321504</v>
      </c>
      <c r="LS80" s="295">
        <v>851.11146735360035</v>
      </c>
      <c r="LT80" s="189">
        <v>6.9008444223895944E-3</v>
      </c>
      <c r="LU80" s="189">
        <v>6.9247101154876756E-3</v>
      </c>
      <c r="LV80" s="263">
        <v>113854.4741540673</v>
      </c>
      <c r="LW80" s="263">
        <v>1276.6672010304005</v>
      </c>
      <c r="LX80" s="296">
        <v>2</v>
      </c>
      <c r="LY80" s="263">
        <v>574530.36514881032</v>
      </c>
      <c r="LZ80" s="117">
        <v>688384.83930287766</v>
      </c>
      <c r="MA80" s="146">
        <v>851.11146735360035</v>
      </c>
      <c r="MB80" s="256">
        <v>-6.0779314562242608E-2</v>
      </c>
      <c r="MC80" s="256">
        <v>-5.8969111323766477E-2</v>
      </c>
      <c r="MD80" s="255">
        <v>56697.368465584885</v>
      </c>
      <c r="ME80" s="255">
        <v>1276.6672010304005</v>
      </c>
      <c r="MF80" s="292">
        <v>2</v>
      </c>
      <c r="MG80" s="255">
        <v>1833424.3908344181</v>
      </c>
      <c r="MH80" s="119">
        <v>1890121.7593000031</v>
      </c>
      <c r="MI80" s="295">
        <v>851.11146735360035</v>
      </c>
      <c r="MJ80" s="189">
        <v>5.3772208044178857E-2</v>
      </c>
      <c r="MK80" s="189">
        <v>5.5244198635249653E-2</v>
      </c>
      <c r="ML80" s="263">
        <v>109698.21414018855</v>
      </c>
      <c r="MM80" s="263">
        <v>1276.6672010304005</v>
      </c>
      <c r="MN80" s="296">
        <v>1</v>
      </c>
      <c r="MO80" s="263">
        <v>1833424.3908344181</v>
      </c>
      <c r="MP80" s="117">
        <v>1943122.6049746068</v>
      </c>
      <c r="MQ80" s="146">
        <v>851.11146735360035</v>
      </c>
      <c r="MR80" s="256">
        <v>-4.9822919249978739E-2</v>
      </c>
      <c r="MS80" s="256">
        <v>-4.8602116164340625E-2</v>
      </c>
      <c r="MT80" s="255">
        <v>55857.386413119195</v>
      </c>
      <c r="MU80" s="255">
        <v>1276.6672010304005</v>
      </c>
      <c r="MV80" s="292">
        <v>2</v>
      </c>
      <c r="MW80" s="255">
        <v>1348209.3635225694</v>
      </c>
      <c r="MX80" s="119">
        <v>1404066.7499356887</v>
      </c>
      <c r="MY80" s="295">
        <v>851.11146735360035</v>
      </c>
      <c r="MZ80" s="189">
        <v>-1.5835498938338403E-2</v>
      </c>
      <c r="NA80" s="189">
        <v>-1.5710776639487944E-2</v>
      </c>
      <c r="NB80" s="263">
        <v>83340.116449534107</v>
      </c>
      <c r="NC80" s="263">
        <v>1276.6672010304005</v>
      </c>
      <c r="ND80" s="296">
        <v>2</v>
      </c>
      <c r="NE80" s="263">
        <v>1833424.3908344181</v>
      </c>
      <c r="NF80" s="117">
        <v>1916764.5072839523</v>
      </c>
      <c r="NG80" s="146">
        <v>851.11146735360035</v>
      </c>
      <c r="NH80" s="256">
        <v>-7.2197078415359621E-3</v>
      </c>
      <c r="NI80" s="256">
        <v>-7.1937083580619898E-3</v>
      </c>
      <c r="NJ80" s="255">
        <v>63199.667396491692</v>
      </c>
      <c r="NK80" s="255">
        <v>1276.6672010304005</v>
      </c>
      <c r="NL80" s="292">
        <v>1</v>
      </c>
      <c r="NM80" s="255">
        <v>205230.82583373578</v>
      </c>
      <c r="NN80" s="119">
        <v>268430.4932302275</v>
      </c>
      <c r="NO80" s="295">
        <v>851.11146735360035</v>
      </c>
      <c r="NP80" s="189">
        <v>-2.2981784163399202E-2</v>
      </c>
      <c r="NQ80" s="189">
        <v>-2.2719714410865399E-2</v>
      </c>
      <c r="NR80" s="263">
        <v>58365.79849340715</v>
      </c>
      <c r="NS80" s="263">
        <v>1276.6672010304005</v>
      </c>
      <c r="NT80" s="296">
        <v>2</v>
      </c>
      <c r="NU80" s="263">
        <v>1833424.3908344181</v>
      </c>
      <c r="NV80" s="117">
        <v>1891790.1893278253</v>
      </c>
      <c r="NW80" s="146">
        <v>851.11146735360035</v>
      </c>
      <c r="NX80" s="256">
        <v>4.8474199602076301E-2</v>
      </c>
      <c r="NY80" s="256">
        <v>4.9668289611400906E-2</v>
      </c>
      <c r="NZ80" s="255">
        <v>66921.313023633498</v>
      </c>
      <c r="OA80" s="255">
        <v>1276.6672010304005</v>
      </c>
      <c r="OB80" s="292">
        <v>2</v>
      </c>
      <c r="OC80" s="255">
        <v>1833424.3908344181</v>
      </c>
      <c r="OD80" s="119">
        <v>1900345.7038580517</v>
      </c>
      <c r="OE80" s="295">
        <v>851.11146735360035</v>
      </c>
      <c r="OF80" s="189">
        <v>-6.1148834513349924E-2</v>
      </c>
      <c r="OG80" s="189">
        <v>-5.9316776773124635E-2</v>
      </c>
      <c r="OH80" s="263">
        <v>64361.988780917469</v>
      </c>
      <c r="OI80" s="263">
        <v>1276.6672010304005</v>
      </c>
      <c r="OJ80" s="296">
        <v>1</v>
      </c>
      <c r="OK80" s="263">
        <v>521807.79198418668</v>
      </c>
      <c r="OL80" s="117">
        <v>586169.78076510411</v>
      </c>
      <c r="OM80" s="146">
        <v>851.11146735360035</v>
      </c>
      <c r="ON80" s="256">
        <v>-3.6857225888888442E-2</v>
      </c>
      <c r="OO80" s="256">
        <v>-3.6186266824852709E-2</v>
      </c>
      <c r="OP80" s="255">
        <v>72174.394977157644</v>
      </c>
      <c r="OQ80" s="255">
        <v>1276.6672010304005</v>
      </c>
      <c r="OR80" s="292">
        <v>1</v>
      </c>
      <c r="OS80" s="255">
        <v>630276.55891229038</v>
      </c>
      <c r="OT80" s="119">
        <v>702450.95388944796</v>
      </c>
      <c r="OU80" s="295">
        <v>851.11146735360035</v>
      </c>
      <c r="OV80" s="189">
        <v>-6.4801173943751398E-3</v>
      </c>
      <c r="OW80" s="189">
        <v>-6.4591667123728991E-3</v>
      </c>
      <c r="OX80" s="263">
        <v>97358.896510015038</v>
      </c>
      <c r="OY80" s="263">
        <v>1276.6672010304005</v>
      </c>
      <c r="OZ80" s="296">
        <v>1</v>
      </c>
      <c r="PA80" s="263">
        <v>1833424.3908344181</v>
      </c>
      <c r="PB80" s="117">
        <v>1930783.2873444331</v>
      </c>
      <c r="PC80" s="146">
        <v>851.11146735360035</v>
      </c>
      <c r="PD80" s="256">
        <v>0.10614694309666585</v>
      </c>
      <c r="PE80" s="256">
        <v>0.11198526305997469</v>
      </c>
      <c r="PF80" s="255">
        <v>135761.90858542186</v>
      </c>
      <c r="PG80" s="255">
        <v>1276.6672010304005</v>
      </c>
      <c r="PH80" s="292">
        <v>2</v>
      </c>
      <c r="PI80" s="255">
        <v>714926.02223432902</v>
      </c>
      <c r="PJ80" s="119">
        <v>850687.93081975088</v>
      </c>
      <c r="PK80" s="295">
        <v>851.11146735360035</v>
      </c>
      <c r="PL80" s="189">
        <v>3.0668875220544581E-2</v>
      </c>
      <c r="PM80" s="189">
        <v>3.1144010018197887E-2</v>
      </c>
      <c r="PN80" s="263">
        <v>75862.416468674812</v>
      </c>
      <c r="PO80" s="263">
        <v>1276.6672010304005</v>
      </c>
      <c r="PP80" s="296">
        <v>2</v>
      </c>
      <c r="PQ80" s="263">
        <v>295608.74816262908</v>
      </c>
      <c r="PR80" s="117">
        <v>371471.16463130387</v>
      </c>
      <c r="PS80" s="146">
        <v>851.11146735360035</v>
      </c>
      <c r="PT80" s="256">
        <v>-4.2164881608665598E-2</v>
      </c>
      <c r="PU80" s="256">
        <v>-4.1288306386262907E-2</v>
      </c>
      <c r="PV80" s="255">
        <v>106602.742095831</v>
      </c>
      <c r="PW80" s="255">
        <v>1276.6672010304005</v>
      </c>
      <c r="PX80" s="292">
        <v>2</v>
      </c>
      <c r="PY80" s="255">
        <v>636913.75803398306</v>
      </c>
      <c r="PZ80" s="119">
        <v>743516.50012981403</v>
      </c>
      <c r="QA80" s="295">
        <v>851.11146735360035</v>
      </c>
      <c r="QB80" s="189">
        <v>-0.11515564854595439</v>
      </c>
      <c r="QC80" s="189">
        <v>-0.10877258514061339</v>
      </c>
      <c r="QD80" s="263">
        <v>62107.647135689374</v>
      </c>
      <c r="QE80" s="263">
        <v>1276.6672010304005</v>
      </c>
      <c r="QF80" s="296">
        <v>2</v>
      </c>
      <c r="QG80" s="263">
        <v>877055.20552939014</v>
      </c>
      <c r="QH80" s="117">
        <v>939162.85266507952</v>
      </c>
      <c r="QI80" s="146">
        <v>851.11146735360035</v>
      </c>
      <c r="QJ80" s="256">
        <v>-1.3114302728957829E-2</v>
      </c>
      <c r="QK80" s="256">
        <v>-1.3028684942118618E-2</v>
      </c>
      <c r="QL80" s="255">
        <v>97785.238136355518</v>
      </c>
      <c r="QM80" s="255">
        <v>1276.6672010304005</v>
      </c>
      <c r="QN80" s="292">
        <v>1</v>
      </c>
      <c r="QO80" s="255">
        <v>1833424.3908344181</v>
      </c>
      <c r="QP80" s="119">
        <v>1931209.6289707737</v>
      </c>
      <c r="QQ80" s="295">
        <v>851.11146735360035</v>
      </c>
      <c r="QR80" s="189">
        <v>1.0833828590418903E-2</v>
      </c>
      <c r="QS80" s="189">
        <v>1.089272701770394E-2</v>
      </c>
      <c r="QT80" s="263">
        <v>99222.426001962303</v>
      </c>
      <c r="QU80" s="263">
        <v>1276.6672010304005</v>
      </c>
      <c r="QV80" s="296">
        <v>2</v>
      </c>
      <c r="QW80" s="263">
        <v>1833424.3908344181</v>
      </c>
      <c r="QX80" s="117">
        <v>1932646.8168363804</v>
      </c>
      <c r="QY80" s="146">
        <v>851.11146735360035</v>
      </c>
      <c r="QZ80" s="256">
        <v>-3.1021437595968589E-2</v>
      </c>
      <c r="RA80" s="256">
        <v>-3.054520992684151E-2</v>
      </c>
      <c r="RB80" s="255">
        <v>77100.276843011583</v>
      </c>
      <c r="RC80" s="255">
        <v>1276.6672010304005</v>
      </c>
      <c r="RD80" s="292">
        <v>1</v>
      </c>
      <c r="RE80" s="255">
        <v>552599.71191953227</v>
      </c>
      <c r="RF80" s="119">
        <v>629699.98876254389</v>
      </c>
      <c r="RG80" s="295">
        <v>851.11146735360035</v>
      </c>
      <c r="RH80" s="189">
        <v>-7.0659205858057432E-3</v>
      </c>
      <c r="RI80" s="189">
        <v>-7.0410156622042752E-3</v>
      </c>
      <c r="RJ80" s="263">
        <v>94641.112276159707</v>
      </c>
      <c r="RK80" s="263">
        <v>1276.6672010304005</v>
      </c>
      <c r="RL80" s="296">
        <v>2</v>
      </c>
      <c r="RM80" s="263">
        <v>564029.30950162269</v>
      </c>
      <c r="RN80" s="117">
        <v>658670.42177778238</v>
      </c>
      <c r="RO80" s="146">
        <v>851.11146735360035</v>
      </c>
      <c r="RP80" s="256">
        <v>1.4317896195032315E-2</v>
      </c>
      <c r="RQ80" s="256">
        <v>1.4420888226783557E-2</v>
      </c>
      <c r="RR80" s="255">
        <v>70165.392468949387</v>
      </c>
      <c r="RS80" s="255">
        <v>1276.6672010304005</v>
      </c>
      <c r="RT80" s="292">
        <v>2</v>
      </c>
      <c r="RU80" s="255">
        <v>1833424.3908344181</v>
      </c>
      <c r="RV80" s="119">
        <v>1903589.7833033674</v>
      </c>
      <c r="RW80" s="295">
        <v>851.11146735360035</v>
      </c>
      <c r="RX80" s="189">
        <v>-3.6134459598432386E-3</v>
      </c>
      <c r="RY80" s="189">
        <v>-3.60692532034812E-3</v>
      </c>
      <c r="RZ80" s="263">
        <v>75931.438598810972</v>
      </c>
      <c r="SA80" s="263">
        <v>1276.6672010304005</v>
      </c>
      <c r="SB80" s="296">
        <v>1</v>
      </c>
      <c r="SC80" s="263">
        <v>1833424.3908344181</v>
      </c>
      <c r="SD80" s="117">
        <v>1909355.8294332291</v>
      </c>
      <c r="SE80" s="146">
        <v>851.11146735360035</v>
      </c>
      <c r="SF80" s="256">
        <v>2.5349516277182099E-2</v>
      </c>
      <c r="SG80" s="256">
        <v>2.5673547482672365E-2</v>
      </c>
      <c r="SH80" s="255">
        <v>121848.4729382628</v>
      </c>
      <c r="SI80" s="255">
        <v>1276.6672010304005</v>
      </c>
      <c r="SJ80" s="292">
        <v>1</v>
      </c>
      <c r="SK80" s="255">
        <v>289903.63729569776</v>
      </c>
      <c r="SL80" s="119">
        <v>411752.11023396056</v>
      </c>
      <c r="SM80" s="295">
        <v>851.11146735360035</v>
      </c>
      <c r="SN80" s="189">
        <v>-4.6008352636864126E-2</v>
      </c>
      <c r="SO80" s="189">
        <v>-4.4966014894670669E-2</v>
      </c>
      <c r="SP80" s="263">
        <v>42678.21925173045</v>
      </c>
      <c r="SQ80" s="263">
        <v>1276.6672010304005</v>
      </c>
      <c r="SR80" s="296">
        <v>2</v>
      </c>
      <c r="SS80" s="263">
        <v>636913.75803398306</v>
      </c>
      <c r="ST80" s="117">
        <v>679591.97728571354</v>
      </c>
      <c r="SU80" s="146">
        <v>851.11146735360035</v>
      </c>
      <c r="SV80" s="256">
        <v>9.1301195977272834E-2</v>
      </c>
      <c r="SW80" s="256">
        <v>9.5598945562732851E-2</v>
      </c>
      <c r="SX80" s="255">
        <v>42578.246220380315</v>
      </c>
      <c r="SY80" s="255">
        <v>1276.6672010304005</v>
      </c>
      <c r="SZ80" s="292">
        <v>2</v>
      </c>
      <c r="TA80" s="255">
        <v>1833424.3908344181</v>
      </c>
      <c r="TB80" s="119">
        <v>1876002.6370547984</v>
      </c>
      <c r="TC80" s="295">
        <v>851.11146735360035</v>
      </c>
      <c r="TD80" s="189">
        <v>1.1190838115953262E-2</v>
      </c>
      <c r="TE80" s="189">
        <v>1.1253689780281073E-2</v>
      </c>
      <c r="TF80" s="263">
        <v>79599.502106579966</v>
      </c>
      <c r="TG80" s="263">
        <v>1276.6672010304005</v>
      </c>
      <c r="TH80" s="296">
        <v>1</v>
      </c>
      <c r="TI80" s="263">
        <v>1833424.3908344181</v>
      </c>
      <c r="TJ80" s="117">
        <v>1913023.8929409981</v>
      </c>
      <c r="TK80" s="146">
        <v>851.11146735360035</v>
      </c>
      <c r="TL80" s="256">
        <v>-7.344495482100713E-2</v>
      </c>
      <c r="TM80" s="256">
        <v>-7.0812708335372898E-2</v>
      </c>
      <c r="TN80" s="255">
        <v>98540.728450256764</v>
      </c>
      <c r="TO80" s="255">
        <v>1276.6672010304005</v>
      </c>
      <c r="TP80" s="292">
        <v>2</v>
      </c>
      <c r="TQ80" s="255">
        <v>1833424.3908344181</v>
      </c>
      <c r="TR80" s="119">
        <v>1931965.119284675</v>
      </c>
      <c r="TS80" s="295">
        <v>851.11146735360035</v>
      </c>
      <c r="TT80" s="189">
        <v>1.3845346742619481E-2</v>
      </c>
      <c r="TU80" s="189">
        <v>1.3941637435303633E-2</v>
      </c>
      <c r="TV80" s="263">
        <v>140817.45426095824</v>
      </c>
      <c r="TW80" s="263">
        <v>1276.6672010304005</v>
      </c>
      <c r="TX80" s="296">
        <v>3</v>
      </c>
      <c r="TY80" s="263">
        <v>519809.04181425332</v>
      </c>
      <c r="TZ80" s="117">
        <v>660626.49607521156</v>
      </c>
      <c r="UA80" s="146">
        <v>851.11146735360035</v>
      </c>
      <c r="UB80" s="256">
        <v>3.8051763553345287E-3</v>
      </c>
      <c r="UC80" s="256">
        <v>3.8124252303819439E-3</v>
      </c>
      <c r="UD80" s="255">
        <v>56272.713139934916</v>
      </c>
      <c r="UE80" s="255">
        <v>1276.6672010304005</v>
      </c>
      <c r="UF80" s="292">
        <v>2</v>
      </c>
      <c r="UG80" s="255">
        <v>859182.73636078113</v>
      </c>
      <c r="UH80" s="119">
        <v>915455.44950071606</v>
      </c>
      <c r="UI80" s="295">
        <v>851.11146735360035</v>
      </c>
      <c r="UJ80" s="189">
        <v>8.4598506789400063E-2</v>
      </c>
      <c r="UK80" s="189">
        <v>8.8280041924965191E-2</v>
      </c>
      <c r="UL80" s="263">
        <v>66439.481978150419</v>
      </c>
      <c r="UM80" s="263">
        <v>1276.6672010304005</v>
      </c>
      <c r="UN80" s="296">
        <v>2</v>
      </c>
      <c r="UO80" s="263">
        <v>578458.91311108309</v>
      </c>
      <c r="UP80" s="117">
        <v>644898.39508923353</v>
      </c>
      <c r="UQ80" s="146">
        <v>851.11146735360035</v>
      </c>
      <c r="UR80" s="256">
        <v>4.0400887774658903E-2</v>
      </c>
      <c r="US80" s="256">
        <v>4.1228106153546662E-2</v>
      </c>
      <c r="UT80" s="255">
        <v>75397.82780100088</v>
      </c>
      <c r="UU80" s="255">
        <v>1276.6672010304005</v>
      </c>
      <c r="UV80" s="292">
        <v>1</v>
      </c>
      <c r="UW80" s="255">
        <v>1833424.3908344181</v>
      </c>
      <c r="UX80" s="119">
        <v>1908822.2186354189</v>
      </c>
      <c r="UY80" s="295">
        <v>851.11146735360035</v>
      </c>
      <c r="UZ80" s="189">
        <v>4.1304973159433857E-2</v>
      </c>
      <c r="VA80" s="189">
        <v>4.216989092931378E-2</v>
      </c>
      <c r="VB80" s="263">
        <v>89009.462333809148</v>
      </c>
      <c r="VC80" s="263">
        <v>1276.6672010304005</v>
      </c>
      <c r="VD80" s="296">
        <v>1</v>
      </c>
      <c r="VE80" s="263">
        <v>574530.36514881032</v>
      </c>
      <c r="VF80" s="117">
        <v>663539.82748261944</v>
      </c>
      <c r="VG80" s="146">
        <v>851.11146735360035</v>
      </c>
      <c r="VH80" s="256">
        <v>9.0034781849581587E-3</v>
      </c>
      <c r="VI80" s="256">
        <v>9.0441314098841374E-3</v>
      </c>
      <c r="VJ80" s="255">
        <v>99622.766270959284</v>
      </c>
      <c r="VK80" s="255">
        <v>1276.6672010304005</v>
      </c>
      <c r="VL80" s="292">
        <v>1</v>
      </c>
      <c r="VM80" s="255">
        <v>1833424.3908344181</v>
      </c>
      <c r="VN80" s="119">
        <v>1933047.1571053774</v>
      </c>
      <c r="VO80" s="295">
        <v>851.11146735360035</v>
      </c>
      <c r="VP80" s="189">
        <v>0.10575875187576333</v>
      </c>
      <c r="VQ80" s="189">
        <v>0.11155368391611886</v>
      </c>
      <c r="VR80" s="263">
        <v>86041.870391295539</v>
      </c>
      <c r="VS80" s="263">
        <v>1276.6672010304005</v>
      </c>
      <c r="VT80" s="296">
        <v>1</v>
      </c>
      <c r="VU80" s="263">
        <v>543290.60865805298</v>
      </c>
      <c r="VV80" s="117">
        <v>629332.47904934851</v>
      </c>
      <c r="VW80" s="146">
        <v>851.11146735360035</v>
      </c>
      <c r="VX80" s="256">
        <v>2.7481736287380605E-2</v>
      </c>
      <c r="VY80" s="256">
        <v>2.7862842344258176E-2</v>
      </c>
      <c r="VZ80" s="255">
        <v>106412.04892707025</v>
      </c>
      <c r="WA80" s="255">
        <v>1276.6672010304005</v>
      </c>
      <c r="WB80" s="292">
        <v>1</v>
      </c>
      <c r="WC80" s="255">
        <v>228478.75555542175</v>
      </c>
      <c r="WD80" s="119">
        <v>334890.80448249204</v>
      </c>
      <c r="WE80" s="295">
        <v>851.11146735360035</v>
      </c>
      <c r="WF80" s="189">
        <v>-4.3311233953702927E-2</v>
      </c>
      <c r="WG80" s="189">
        <v>-4.2386698092212516E-2</v>
      </c>
      <c r="WH80" s="263">
        <v>53134.980754264783</v>
      </c>
      <c r="WI80" s="263">
        <v>1276.6672010304005</v>
      </c>
      <c r="WJ80" s="296">
        <v>2</v>
      </c>
      <c r="WK80" s="263">
        <v>1833424.3908344181</v>
      </c>
      <c r="WL80" s="117">
        <v>1886559.371588683</v>
      </c>
      <c r="WM80" s="146">
        <v>851.11146735360035</v>
      </c>
      <c r="WN80" s="256">
        <v>1.378026785298006E-2</v>
      </c>
      <c r="WO80" s="256">
        <v>1.3875653386487885E-2</v>
      </c>
      <c r="WP80" s="255">
        <v>43649.104248735537</v>
      </c>
      <c r="WQ80" s="255">
        <v>1276.6672010304005</v>
      </c>
      <c r="WR80" s="292">
        <v>1</v>
      </c>
      <c r="WS80" s="255">
        <v>543290.60865805298</v>
      </c>
      <c r="WT80" s="119">
        <v>586939.71290678857</v>
      </c>
      <c r="WU80" s="295">
        <v>851.11146735360035</v>
      </c>
      <c r="WV80" s="189">
        <v>-1.2850809554446417E-2</v>
      </c>
      <c r="WW80" s="189">
        <v>-1.2768590472108321E-2</v>
      </c>
      <c r="WX80" s="263">
        <v>96485.44579087694</v>
      </c>
      <c r="WY80" s="263">
        <v>1276.6672010304005</v>
      </c>
      <c r="WZ80" s="296">
        <v>1</v>
      </c>
      <c r="XA80" s="263">
        <v>239823.82835624253</v>
      </c>
      <c r="XB80" s="117">
        <v>336309.27414711949</v>
      </c>
      <c r="XC80" s="146">
        <v>851.11146735360035</v>
      </c>
      <c r="XD80" s="256">
        <v>4.2909242267149574E-2</v>
      </c>
      <c r="XE80" s="256">
        <v>4.3843153713349681E-2</v>
      </c>
      <c r="XF80" s="255">
        <v>110232.46137273108</v>
      </c>
      <c r="XG80" s="255">
        <v>1276.6672010304005</v>
      </c>
      <c r="XH80" s="292">
        <v>2</v>
      </c>
      <c r="XI80" s="255">
        <v>1833424.3908344181</v>
      </c>
      <c r="XJ80" s="119">
        <v>1943656.8522071491</v>
      </c>
      <c r="XK80" s="295">
        <v>851.11146735360035</v>
      </c>
      <c r="XL80" s="189">
        <v>1.5106090865622913E-2</v>
      </c>
      <c r="XM80" s="189">
        <v>1.5220764552337895E-2</v>
      </c>
      <c r="XN80" s="263">
        <v>111710.26400484031</v>
      </c>
      <c r="XO80" s="263">
        <v>1276.6672010304005</v>
      </c>
      <c r="XP80" s="296">
        <v>1</v>
      </c>
      <c r="XQ80" s="263">
        <v>578458.91311108309</v>
      </c>
      <c r="XR80" s="117">
        <v>690169.17711592338</v>
      </c>
      <c r="XS80" s="146">
        <v>851.11146735360035</v>
      </c>
      <c r="XT80" s="256">
        <v>5.3138659045329814E-2</v>
      </c>
      <c r="XU80" s="256">
        <v>5.4575861464190689E-2</v>
      </c>
      <c r="XV80" s="255">
        <v>77145.938476573327</v>
      </c>
      <c r="XW80" s="255">
        <v>1276.6672010304005</v>
      </c>
      <c r="XX80" s="292">
        <v>1</v>
      </c>
      <c r="XY80" s="255">
        <v>528369.8678398499</v>
      </c>
      <c r="XZ80" s="119">
        <v>605515.80631642323</v>
      </c>
      <c r="YA80" s="295">
        <v>851.11146735360035</v>
      </c>
      <c r="YB80" s="189">
        <v>-3.2576333032675091E-2</v>
      </c>
      <c r="YC80" s="189">
        <v>-3.2051439437855267E-2</v>
      </c>
      <c r="YD80" s="263">
        <v>53437.63507904789</v>
      </c>
      <c r="YE80" s="263">
        <v>1276.6672010304005</v>
      </c>
      <c r="YF80" s="296">
        <v>2</v>
      </c>
      <c r="YG80" s="263">
        <v>630276.55891229038</v>
      </c>
      <c r="YH80" s="117">
        <v>683714.19399133825</v>
      </c>
      <c r="YI80" s="146">
        <v>851.11146735360035</v>
      </c>
      <c r="YJ80" s="256">
        <v>4.2119015652864918E-2</v>
      </c>
      <c r="YK80" s="256">
        <v>4.3018606904471124E-2</v>
      </c>
      <c r="YL80" s="255">
        <v>67213.297911621761</v>
      </c>
      <c r="YM80" s="255">
        <v>1276.6672010304005</v>
      </c>
      <c r="YN80" s="292">
        <v>1</v>
      </c>
      <c r="YO80" s="255">
        <v>1833424.3908344181</v>
      </c>
      <c r="YP80" s="119">
        <v>1900637.68874604</v>
      </c>
      <c r="YQ80" s="295">
        <v>851.11146735360035</v>
      </c>
      <c r="YR80" s="189">
        <v>-0.12576137169763593</v>
      </c>
      <c r="YS80" s="189">
        <v>-0.11817474985925747</v>
      </c>
      <c r="YT80" s="263">
        <v>68807.723373673798</v>
      </c>
      <c r="YU80" s="263">
        <v>1276.6672010304005</v>
      </c>
      <c r="YV80" s="296">
        <v>2</v>
      </c>
      <c r="YW80" s="263">
        <v>1833424.3908344181</v>
      </c>
      <c r="YX80" s="117">
        <v>1902232.114208092</v>
      </c>
      <c r="YY80" s="146">
        <v>851.11146735360035</v>
      </c>
      <c r="YZ80" s="256">
        <v>1.8691181914337104E-2</v>
      </c>
      <c r="ZA80" s="256">
        <v>1.8866955485705494E-2</v>
      </c>
      <c r="ZB80" s="255">
        <v>62832.089280001295</v>
      </c>
      <c r="ZC80" s="255">
        <v>1276.6672010304005</v>
      </c>
      <c r="ZD80" s="292">
        <v>1</v>
      </c>
      <c r="ZE80" s="255">
        <v>521807.79198418668</v>
      </c>
      <c r="ZF80" s="119">
        <v>584639.88126418798</v>
      </c>
      <c r="ZG80" s="295">
        <v>851.11146735360035</v>
      </c>
      <c r="ZH80" s="189">
        <v>-2.3894731921189349E-2</v>
      </c>
      <c r="ZI80" s="189">
        <v>-2.3611513111573501E-2</v>
      </c>
      <c r="ZJ80" s="263">
        <v>95104.699611782009</v>
      </c>
      <c r="ZK80" s="263">
        <v>1276.6672010304005</v>
      </c>
      <c r="ZL80" s="296">
        <v>1</v>
      </c>
      <c r="ZM80" s="263">
        <v>750625.0287798132</v>
      </c>
      <c r="ZN80" s="117">
        <v>845729.72839159518</v>
      </c>
      <c r="ZO80" s="146">
        <v>851.11146735360035</v>
      </c>
      <c r="ZP80" s="256">
        <v>4.7960569789056516E-2</v>
      </c>
      <c r="ZQ80" s="256">
        <v>4.9129287119799248E-2</v>
      </c>
      <c r="ZR80" s="255">
        <v>76275.822245774893</v>
      </c>
      <c r="ZS80" s="255">
        <v>1276.6672010304005</v>
      </c>
      <c r="ZT80" s="292">
        <v>2</v>
      </c>
      <c r="ZU80" s="255">
        <v>1833424.3908344181</v>
      </c>
      <c r="ZV80" s="119">
        <v>1909700.2130801929</v>
      </c>
      <c r="ZW80" s="295">
        <v>851.11146735360035</v>
      </c>
      <c r="ZX80" s="189">
        <v>0.11805102641335485</v>
      </c>
      <c r="ZY80" s="189">
        <v>0.12530153000341504</v>
      </c>
      <c r="ZZ80" s="263">
        <v>77602.741099275328</v>
      </c>
      <c r="AAA80" s="263">
        <v>1276.6672010304005</v>
      </c>
      <c r="AAB80" s="296">
        <v>1</v>
      </c>
      <c r="AAC80" s="263">
        <v>659311.7563852329</v>
      </c>
      <c r="AAD80" s="117">
        <v>736914.4974845082</v>
      </c>
      <c r="AAE80" s="146">
        <v>851.11146735360035</v>
      </c>
      <c r="AAF80" s="256">
        <v>-5.4736807282975468E-2</v>
      </c>
      <c r="AAG80" s="256">
        <v>-5.3265711264221305E-2</v>
      </c>
      <c r="AAH80" s="255">
        <v>95244.832448996982</v>
      </c>
      <c r="AAI80" s="255">
        <v>1276.6672010304005</v>
      </c>
      <c r="AAJ80" s="292">
        <v>1</v>
      </c>
      <c r="AAK80" s="255">
        <v>524053.58767512371</v>
      </c>
      <c r="AAL80" s="119">
        <v>619298.42012412066</v>
      </c>
      <c r="AAM80" s="295">
        <v>851.11146735360035</v>
      </c>
      <c r="AAN80" s="189">
        <v>6.5991965280016732E-2</v>
      </c>
      <c r="AAO80" s="189">
        <v>6.8218134297922672E-2</v>
      </c>
      <c r="AAP80" s="263">
        <v>60821.616138502512</v>
      </c>
      <c r="AAQ80" s="263">
        <v>1276.6672010304005</v>
      </c>
      <c r="AAR80" s="296">
        <v>1</v>
      </c>
      <c r="AAS80" s="263">
        <v>532503.56937042659</v>
      </c>
      <c r="AAT80" s="117">
        <v>593325.18550892908</v>
      </c>
      <c r="AAU80" s="146">
        <v>851.11146735360035</v>
      </c>
      <c r="AAV80" s="256">
        <v>2.7897458123012617E-2</v>
      </c>
      <c r="AAW80" s="256">
        <v>2.8290236204180141E-2</v>
      </c>
      <c r="AAX80" s="255">
        <v>76190.306420717301</v>
      </c>
      <c r="AAY80" s="255">
        <v>1276.6672010304005</v>
      </c>
      <c r="AAZ80" s="292">
        <v>2</v>
      </c>
      <c r="ABA80" s="255">
        <v>1833424.3908344181</v>
      </c>
      <c r="ABB80" s="119">
        <v>1909614.6972551355</v>
      </c>
      <c r="ABC80" s="295">
        <v>851.11146735360035</v>
      </c>
      <c r="ABD80" s="189">
        <v>-5.4129266413902796E-2</v>
      </c>
      <c r="ABE80" s="189">
        <v>-5.2690356733663402E-2</v>
      </c>
      <c r="ABF80" s="263">
        <v>83548.825251234142</v>
      </c>
      <c r="ABG80" s="263">
        <v>1276.6672010304005</v>
      </c>
      <c r="ABH80" s="296">
        <v>2</v>
      </c>
      <c r="ABI80" s="263">
        <v>534050.02767616266</v>
      </c>
      <c r="ABJ80" s="117">
        <v>617598.85292739677</v>
      </c>
      <c r="ABK80" s="146">
        <v>851.11146735360035</v>
      </c>
      <c r="ABL80" s="256">
        <v>3.1772927531616549E-2</v>
      </c>
      <c r="ABM80" s="256">
        <v>3.2283075623810165E-2</v>
      </c>
      <c r="ABN80" s="255">
        <v>80842.013544647882</v>
      </c>
      <c r="ABO80" s="255">
        <v>1276.6672010304005</v>
      </c>
      <c r="ABP80" s="292">
        <v>1</v>
      </c>
      <c r="ABQ80" s="255">
        <v>1833424.3908344181</v>
      </c>
      <c r="ABR80" s="119">
        <v>1914266.4043790661</v>
      </c>
      <c r="ABS80" s="295">
        <v>851.11146735360035</v>
      </c>
      <c r="ABT80" s="189">
        <v>-3.2631895527267668E-2</v>
      </c>
      <c r="ABU80" s="189">
        <v>-3.2105219580424116E-2</v>
      </c>
      <c r="ABV80" s="263">
        <v>136912.97509269457</v>
      </c>
      <c r="ABW80" s="263">
        <v>1276.6672010304005</v>
      </c>
      <c r="ABX80" s="296">
        <v>1</v>
      </c>
      <c r="ABY80" s="263">
        <v>214229.50150083128</v>
      </c>
      <c r="ABZ80" s="117">
        <v>351142.47659352585</v>
      </c>
      <c r="ACA80" s="146">
        <v>851.11146735360035</v>
      </c>
      <c r="ACB80" s="256">
        <v>-5.4382897989341449E-2</v>
      </c>
      <c r="ACC80" s="256">
        <v>-5.2930593903759426E-2</v>
      </c>
      <c r="ACD80" s="255">
        <v>74423.278911662768</v>
      </c>
      <c r="ACE80" s="255">
        <v>1276.6672010304005</v>
      </c>
      <c r="ACF80" s="292">
        <v>2</v>
      </c>
      <c r="ACG80" s="255">
        <v>1833424.3908344181</v>
      </c>
      <c r="ACH80" s="119">
        <v>1907847.6697460809</v>
      </c>
      <c r="ACI80" s="295">
        <v>851.11146735360035</v>
      </c>
      <c r="ACJ80" s="189">
        <v>-5.3358946629859585E-2</v>
      </c>
      <c r="ACK80" s="189">
        <v>-5.1960344238405232E-2</v>
      </c>
      <c r="ACL80" s="263">
        <v>120627.16652692108</v>
      </c>
      <c r="ACM80" s="263">
        <v>1276.6672010304005</v>
      </c>
      <c r="ACN80" s="296">
        <v>1</v>
      </c>
      <c r="ACO80" s="263">
        <v>529668.30405375129</v>
      </c>
      <c r="ACP80" s="117">
        <v>650295.47058067238</v>
      </c>
      <c r="ACQ80" s="146">
        <v>851.11146735360035</v>
      </c>
      <c r="ACR80" s="256">
        <v>4.9292368928501917E-2</v>
      </c>
      <c r="ACS80" s="256">
        <v>5.0527447429242311E-2</v>
      </c>
      <c r="ACT80" s="255">
        <v>90947.599363860951</v>
      </c>
      <c r="ACU80" s="255">
        <v>1276.6672010304005</v>
      </c>
      <c r="ACV80" s="292">
        <v>1</v>
      </c>
      <c r="ACW80" s="255">
        <v>534050.02767616266</v>
      </c>
      <c r="ACX80" s="119">
        <v>624997.62704002357</v>
      </c>
      <c r="ACY80" s="295">
        <v>851.11146735360035</v>
      </c>
      <c r="ACZ80" s="189">
        <v>-5.2864522780015355E-2</v>
      </c>
      <c r="ADA80" s="189">
        <v>-5.1491494926408699E-2</v>
      </c>
      <c r="ADB80" s="263">
        <v>66579.206641747558</v>
      </c>
      <c r="ADC80" s="263">
        <v>1276.6672010304005</v>
      </c>
      <c r="ADD80" s="296">
        <v>1</v>
      </c>
      <c r="ADE80" s="263">
        <v>528369.8678398499</v>
      </c>
      <c r="ADF80" s="117">
        <v>594949.0744815974</v>
      </c>
      <c r="ADG80" s="146">
        <v>851.11146735360035</v>
      </c>
      <c r="ADH80" s="256">
        <v>5.6132005977672726E-2</v>
      </c>
      <c r="ADI80" s="256">
        <v>5.7737302167868432E-2</v>
      </c>
      <c r="ADJ80" s="255">
        <v>62189.370580080096</v>
      </c>
      <c r="ADK80" s="255">
        <v>1276.6672010304005</v>
      </c>
      <c r="ADL80" s="292">
        <v>1</v>
      </c>
      <c r="ADM80" s="255">
        <v>555212.42068804847</v>
      </c>
      <c r="ADN80" s="119">
        <v>617401.79126812855</v>
      </c>
      <c r="ADO80" s="295">
        <v>851.11146735360035</v>
      </c>
      <c r="ADP80" s="189">
        <v>4.9801716972261503E-2</v>
      </c>
      <c r="ADQ80" s="189">
        <v>5.1062667824665731E-2</v>
      </c>
      <c r="ADR80" s="263">
        <v>60902.081728955083</v>
      </c>
      <c r="ADS80" s="263">
        <v>1276.6672010304005</v>
      </c>
      <c r="ADT80" s="296">
        <v>1</v>
      </c>
      <c r="ADU80" s="263">
        <v>528369.8678398499</v>
      </c>
      <c r="ADV80" s="117">
        <v>589271.94956880494</v>
      </c>
    </row>
    <row r="81" spans="1:802" x14ac:dyDescent="0.35">
      <c r="A81" s="15">
        <v>47695</v>
      </c>
      <c r="B81" s="16">
        <v>2127.7786683840009</v>
      </c>
      <c r="C81" s="146">
        <v>851.11146735360035</v>
      </c>
      <c r="D81" s="256">
        <v>-5.1006774017265961E-4</v>
      </c>
      <c r="E81" s="256">
        <v>-5.0993767773732657E-4</v>
      </c>
      <c r="F81" s="255">
        <v>68859.118873570449</v>
      </c>
      <c r="G81" s="255">
        <v>1276.6672010304005</v>
      </c>
      <c r="H81" s="292">
        <v>2</v>
      </c>
      <c r="I81" s="255">
        <v>1944706.5214855135</v>
      </c>
      <c r="J81" s="119">
        <v>2013565.6403590839</v>
      </c>
      <c r="K81" s="295">
        <v>851.11146735360035</v>
      </c>
      <c r="L81" s="189">
        <v>9.3210906673481322E-2</v>
      </c>
      <c r="M81" s="189">
        <v>9.7693221682097153E-2</v>
      </c>
      <c r="N81" s="263">
        <v>103717.67891859397</v>
      </c>
      <c r="O81" s="263">
        <v>1276.6672010304005</v>
      </c>
      <c r="P81" s="296">
        <v>2</v>
      </c>
      <c r="Q81" s="263">
        <v>592737.4727026663</v>
      </c>
      <c r="R81" s="117">
        <v>696455.15162126021</v>
      </c>
      <c r="S81" s="146">
        <v>851.11146735360035</v>
      </c>
      <c r="T81" s="256">
        <v>-1.7264813769744373E-2</v>
      </c>
      <c r="U81" s="256">
        <v>-1.7116630881331085E-2</v>
      </c>
      <c r="V81" s="255">
        <v>89178.580281804738</v>
      </c>
      <c r="W81" s="255">
        <v>1276.6672010304005</v>
      </c>
      <c r="X81" s="292">
        <v>2</v>
      </c>
      <c r="Y81" s="255">
        <v>1944706.5214855135</v>
      </c>
      <c r="Z81" s="119">
        <v>2033885.1017673183</v>
      </c>
      <c r="AA81" s="295">
        <v>851.11146735360035</v>
      </c>
      <c r="AB81" s="189">
        <v>8.9056946431864695E-2</v>
      </c>
      <c r="AC81" s="189">
        <v>9.3142905141855525E-2</v>
      </c>
      <c r="AD81" s="263">
        <v>125463.90211846605</v>
      </c>
      <c r="AE81" s="263">
        <v>1276.6672010304005</v>
      </c>
      <c r="AF81" s="296">
        <v>2</v>
      </c>
      <c r="AG81" s="263">
        <v>1944706.5214855135</v>
      </c>
      <c r="AH81" s="117">
        <v>2070170.4236039796</v>
      </c>
      <c r="AI81" s="146">
        <v>851.11146735360035</v>
      </c>
      <c r="AJ81" s="256">
        <v>7.2577564745035128E-2</v>
      </c>
      <c r="AK81" s="256">
        <v>7.527620638044219E-2</v>
      </c>
      <c r="AL81" s="255">
        <v>67645.523400873266</v>
      </c>
      <c r="AM81" s="255">
        <v>1276.6672010304005</v>
      </c>
      <c r="AN81" s="292">
        <v>1</v>
      </c>
      <c r="AO81" s="255">
        <v>606350.30629649688</v>
      </c>
      <c r="AP81" s="119">
        <v>673995.82969737018</v>
      </c>
      <c r="AQ81" s="295">
        <v>851.11146735360035</v>
      </c>
      <c r="AR81" s="189">
        <v>-2.7650198498444505E-2</v>
      </c>
      <c r="AS81" s="189">
        <v>-2.7271430789763129E-2</v>
      </c>
      <c r="AT81" s="263">
        <v>79391.580296655389</v>
      </c>
      <c r="AU81" s="263">
        <v>1276.6672010304005</v>
      </c>
      <c r="AV81" s="296">
        <v>2</v>
      </c>
      <c r="AW81" s="263">
        <v>1944706.5214855135</v>
      </c>
      <c r="AX81" s="117">
        <v>2024098.101782169</v>
      </c>
      <c r="AY81" s="146">
        <v>851.11146735360035</v>
      </c>
      <c r="AZ81" s="256">
        <v>-1.5876734713664738E-2</v>
      </c>
      <c r="BA81" s="256">
        <v>-1.5751363731932644E-2</v>
      </c>
      <c r="BB81" s="255">
        <v>87949.345205182166</v>
      </c>
      <c r="BC81" s="255">
        <v>1276.6672010304005</v>
      </c>
      <c r="BD81" s="292">
        <v>2</v>
      </c>
      <c r="BE81" s="255">
        <v>951036.69142003334</v>
      </c>
      <c r="BF81" s="119">
        <v>1038986.0366252156</v>
      </c>
      <c r="BG81" s="295">
        <v>851.11146735360035</v>
      </c>
      <c r="BH81" s="189">
        <v>-3.6267216975881998E-2</v>
      </c>
      <c r="BI81" s="189">
        <v>-3.5617440341955131E-2</v>
      </c>
      <c r="BJ81" s="263">
        <v>83927.434205341953</v>
      </c>
      <c r="BK81" s="263">
        <v>1276.6672010304005</v>
      </c>
      <c r="BL81" s="296">
        <v>2</v>
      </c>
      <c r="BM81" s="263">
        <v>1944706.5214855135</v>
      </c>
      <c r="BN81" s="117">
        <v>2028633.9556908554</v>
      </c>
      <c r="BO81" s="146">
        <v>851.11146735360035</v>
      </c>
      <c r="BP81" s="256">
        <v>6.6216796756372182E-2</v>
      </c>
      <c r="BQ81" s="256">
        <v>6.845833035893234E-2</v>
      </c>
      <c r="BR81" s="255">
        <v>81180.060898205367</v>
      </c>
      <c r="BS81" s="255">
        <v>1276.6672010304005</v>
      </c>
      <c r="BT81" s="292">
        <v>1</v>
      </c>
      <c r="BU81" s="255">
        <v>1944706.5214855135</v>
      </c>
      <c r="BV81" s="119">
        <v>2025886.5823837188</v>
      </c>
      <c r="BW81" s="295">
        <v>851.11146735360035</v>
      </c>
      <c r="BX81" s="189">
        <v>1.7695279219802178E-2</v>
      </c>
      <c r="BY81" s="189">
        <v>1.7852768239094985E-2</v>
      </c>
      <c r="BZ81" s="263">
        <v>123263.37061527085</v>
      </c>
      <c r="CA81" s="263">
        <v>1276.6672010304005</v>
      </c>
      <c r="CB81" s="296">
        <v>2</v>
      </c>
      <c r="CC81" s="263">
        <v>1944706.5214855135</v>
      </c>
      <c r="CD81" s="117">
        <v>2067969.8921007845</v>
      </c>
      <c r="CE81" s="146">
        <v>851.11146735360035</v>
      </c>
      <c r="CF81" s="256">
        <v>-1.1026827427466798E-2</v>
      </c>
      <c r="CG81" s="256">
        <v>-1.0966254811604959E-2</v>
      </c>
      <c r="CH81" s="255">
        <v>65705.37151226135</v>
      </c>
      <c r="CI81" s="255">
        <v>1276.6672010304005</v>
      </c>
      <c r="CJ81" s="292">
        <v>2</v>
      </c>
      <c r="CK81" s="255">
        <v>770984.46352799854</v>
      </c>
      <c r="CL81" s="119">
        <v>836689.83504025987</v>
      </c>
      <c r="CM81" s="295">
        <v>851.11146735360035</v>
      </c>
      <c r="CN81" s="189">
        <v>-5.7395450533828059E-2</v>
      </c>
      <c r="CO81" s="189">
        <v>-5.5779397013851817E-2</v>
      </c>
      <c r="CP81" s="263">
        <v>147307.22818157176</v>
      </c>
      <c r="CQ81" s="263">
        <v>1276.6672010304005</v>
      </c>
      <c r="CR81" s="296">
        <v>1</v>
      </c>
      <c r="CS81" s="263">
        <v>589801.83313036186</v>
      </c>
      <c r="CT81" s="117">
        <v>737109.06131193368</v>
      </c>
      <c r="CU81" s="146">
        <v>851.11146735360035</v>
      </c>
      <c r="CV81" s="256">
        <v>-1.6458926563671053E-2</v>
      </c>
      <c r="CW81" s="256">
        <v>-1.632421849448018E-2</v>
      </c>
      <c r="CX81" s="255">
        <v>116381.6277408928</v>
      </c>
      <c r="CY81" s="255">
        <v>1276.6672010304005</v>
      </c>
      <c r="CZ81" s="292">
        <v>1</v>
      </c>
      <c r="DA81" s="255">
        <v>237772.92915889723</v>
      </c>
      <c r="DB81" s="119">
        <v>354154.55689979001</v>
      </c>
      <c r="DC81" s="295">
        <v>851.11146735360035</v>
      </c>
      <c r="DD81" s="189">
        <v>-8.5521142164504307E-2</v>
      </c>
      <c r="DE81" s="189">
        <v>-8.1966266371235941E-2</v>
      </c>
      <c r="DF81" s="263">
        <v>47460.585773747349</v>
      </c>
      <c r="DG81" s="263">
        <v>1276.6672010304005</v>
      </c>
      <c r="DH81" s="296">
        <v>3</v>
      </c>
      <c r="DI81" s="263">
        <v>551303.98445135588</v>
      </c>
      <c r="DJ81" s="117">
        <v>598764.57022510318</v>
      </c>
      <c r="DK81" s="146">
        <v>851.11146735360035</v>
      </c>
      <c r="DL81" s="256">
        <v>3.8603418246465106E-2</v>
      </c>
      <c r="DM81" s="256">
        <v>3.9358211403706767E-2</v>
      </c>
      <c r="DN81" s="255">
        <v>104929.90134603302</v>
      </c>
      <c r="DO81" s="255">
        <v>1276.6672010304005</v>
      </c>
      <c r="DP81" s="292">
        <v>2</v>
      </c>
      <c r="DQ81" s="255">
        <v>1944706.5214855135</v>
      </c>
      <c r="DR81" s="119">
        <v>2049636.4228315465</v>
      </c>
      <c r="DS81" s="295">
        <v>851.11146735360035</v>
      </c>
      <c r="DT81" s="189">
        <v>6.8370696375267034E-2</v>
      </c>
      <c r="DU81" s="189">
        <v>7.0762162570481069E-2</v>
      </c>
      <c r="DV81" s="263">
        <v>68523.411400384648</v>
      </c>
      <c r="DW81" s="263">
        <v>1276.6672010304005</v>
      </c>
      <c r="DX81" s="296">
        <v>1</v>
      </c>
      <c r="DY81" s="263">
        <v>1944706.5214855135</v>
      </c>
      <c r="DZ81" s="117">
        <v>2013229.9328858983</v>
      </c>
      <c r="EA81" s="146">
        <v>851.11146735360035</v>
      </c>
      <c r="EB81" s="256">
        <v>-2.89788053335845E-2</v>
      </c>
      <c r="EC81" s="256">
        <v>-2.856294646729185E-2</v>
      </c>
      <c r="ED81" s="255">
        <v>100111.22292928706</v>
      </c>
      <c r="EE81" s="255">
        <v>1276.6672010304005</v>
      </c>
      <c r="EF81" s="292">
        <v>2</v>
      </c>
      <c r="EG81" s="255">
        <v>930955.185062184</v>
      </c>
      <c r="EH81" s="119">
        <v>1031066.407991471</v>
      </c>
      <c r="EI81" s="295">
        <v>851.11146735360035</v>
      </c>
      <c r="EJ81" s="189">
        <v>5.6235532999953132E-2</v>
      </c>
      <c r="EK81" s="189">
        <v>5.7846812229644273E-2</v>
      </c>
      <c r="EL81" s="263">
        <v>64465.215527532469</v>
      </c>
      <c r="EM81" s="263">
        <v>1276.6672010304005</v>
      </c>
      <c r="EN81" s="296">
        <v>1</v>
      </c>
      <c r="EO81" s="263">
        <v>1944706.5214855135</v>
      </c>
      <c r="EP81" s="117">
        <v>2009171.7370130459</v>
      </c>
      <c r="EQ81" s="146">
        <v>851.11146735360035</v>
      </c>
      <c r="ER81" s="256">
        <v>-2.1248580977421043E-2</v>
      </c>
      <c r="ES81" s="256">
        <v>-2.1024420386173914E-2</v>
      </c>
      <c r="ET81" s="255">
        <v>59779.125983146769</v>
      </c>
      <c r="EU81" s="255">
        <v>1276.6672010304005</v>
      </c>
      <c r="EV81" s="292">
        <v>1</v>
      </c>
      <c r="EW81" s="255">
        <v>1944706.5214855135</v>
      </c>
      <c r="EX81" s="119">
        <v>2004485.6474686603</v>
      </c>
      <c r="EY81" s="295">
        <v>851.11146735360035</v>
      </c>
      <c r="EZ81" s="189">
        <v>-2.5967122617501299E-2</v>
      </c>
      <c r="FA81" s="189">
        <v>-2.5632876277231653E-2</v>
      </c>
      <c r="FB81" s="263">
        <v>108504.80163173312</v>
      </c>
      <c r="FC81" s="263">
        <v>1276.6672010304005</v>
      </c>
      <c r="FD81" s="296">
        <v>2</v>
      </c>
      <c r="FE81" s="263">
        <v>1944706.5214855135</v>
      </c>
      <c r="FF81" s="117">
        <v>2053211.3231172466</v>
      </c>
      <c r="FG81" s="146">
        <v>851.11146735360035</v>
      </c>
      <c r="FH81" s="256">
        <v>2.442564306564797E-2</v>
      </c>
      <c r="FI81" s="256">
        <v>2.4726392761180715E-2</v>
      </c>
      <c r="FJ81" s="255">
        <v>134661.35961098003</v>
      </c>
      <c r="FK81" s="255">
        <v>1276.6672010304005</v>
      </c>
      <c r="FL81" s="292">
        <v>2</v>
      </c>
      <c r="FM81" s="255">
        <v>1944706.5214855135</v>
      </c>
      <c r="FN81" s="119">
        <v>2079367.8810964935</v>
      </c>
      <c r="FO81" s="295">
        <v>851.11146735360035</v>
      </c>
      <c r="FP81" s="189">
        <v>3.4774167150572244E-2</v>
      </c>
      <c r="FQ81" s="189">
        <v>3.5385858256422598E-2</v>
      </c>
      <c r="FR81" s="263">
        <v>121365.00275492026</v>
      </c>
      <c r="FS81" s="263">
        <v>1276.6672010304005</v>
      </c>
      <c r="FT81" s="296">
        <v>1</v>
      </c>
      <c r="FU81" s="263">
        <v>283764.86842685961</v>
      </c>
      <c r="FV81" s="117">
        <v>405129.87118177989</v>
      </c>
      <c r="FW81" s="146">
        <v>851.11146735360035</v>
      </c>
      <c r="FX81" s="256">
        <v>-4.5159402533200442E-3</v>
      </c>
      <c r="FY81" s="256">
        <v>-4.5057587272879784E-3</v>
      </c>
      <c r="FZ81" s="255">
        <v>81883.062879342498</v>
      </c>
      <c r="GA81" s="255">
        <v>1276.6672010304005</v>
      </c>
      <c r="GB81" s="292">
        <v>1</v>
      </c>
      <c r="GC81" s="255">
        <v>231820.18595773532</v>
      </c>
      <c r="GD81" s="119">
        <v>313703.24883707782</v>
      </c>
      <c r="GE81" s="295">
        <v>851.11146735360035</v>
      </c>
      <c r="GF81" s="189">
        <v>-4.223937071010405E-2</v>
      </c>
      <c r="GG81" s="189">
        <v>-4.1359717299158327E-2</v>
      </c>
      <c r="GH81" s="263">
        <v>72725.890537105151</v>
      </c>
      <c r="GI81" s="263">
        <v>1276.6672010304005</v>
      </c>
      <c r="GJ81" s="296">
        <v>2</v>
      </c>
      <c r="GK81" s="263">
        <v>1944706.5214855135</v>
      </c>
      <c r="GL81" s="117">
        <v>2017432.4120226186</v>
      </c>
      <c r="GM81" s="146">
        <v>851.11146735360035</v>
      </c>
      <c r="GN81" s="256">
        <v>-3.9536376017042914E-2</v>
      </c>
      <c r="GO81" s="256">
        <v>-3.8765012545655453E-2</v>
      </c>
      <c r="GP81" s="255">
        <v>63913.949933197116</v>
      </c>
      <c r="GQ81" s="255">
        <v>1276.6672010304005</v>
      </c>
      <c r="GR81" s="292">
        <v>2</v>
      </c>
      <c r="GS81" s="255">
        <v>717911.26822592353</v>
      </c>
      <c r="GT81" s="119">
        <v>781825.21815912065</v>
      </c>
      <c r="GU81" s="295">
        <v>851.11146735360035</v>
      </c>
      <c r="GV81" s="189">
        <v>-1.7402762520828077E-2</v>
      </c>
      <c r="GW81" s="189">
        <v>-1.7252209062926571E-2</v>
      </c>
      <c r="GX81" s="263">
        <v>96205.707114053512</v>
      </c>
      <c r="GY81" s="263">
        <v>1276.6672010304005</v>
      </c>
      <c r="GZ81" s="296">
        <v>1</v>
      </c>
      <c r="HA81" s="263">
        <v>683862.80765018589</v>
      </c>
      <c r="HB81" s="117">
        <v>780068.51476423943</v>
      </c>
      <c r="HC81" s="146">
        <v>851.11146735360035</v>
      </c>
      <c r="HD81" s="256">
        <v>-3.8150998956322839E-2</v>
      </c>
      <c r="HE81" s="256">
        <v>-3.7432416783408806E-2</v>
      </c>
      <c r="HF81" s="255">
        <v>50054.138717785056</v>
      </c>
      <c r="HG81" s="255">
        <v>1276.6672010304005</v>
      </c>
      <c r="HH81" s="292">
        <v>2</v>
      </c>
      <c r="HI81" s="255">
        <v>584419.65306721895</v>
      </c>
      <c r="HJ81" s="119">
        <v>634473.79178500397</v>
      </c>
      <c r="HK81" s="295">
        <v>851.11146735360035</v>
      </c>
      <c r="HL81" s="189">
        <v>-1.8258833946746815E-2</v>
      </c>
      <c r="HM81" s="189">
        <v>-1.8093151360938808E-2</v>
      </c>
      <c r="HN81" s="263">
        <v>60921.37550229019</v>
      </c>
      <c r="HO81" s="263">
        <v>1276.6672010304005</v>
      </c>
      <c r="HP81" s="296">
        <v>2</v>
      </c>
      <c r="HQ81" s="263">
        <v>614443.11509877851</v>
      </c>
      <c r="HR81" s="117">
        <v>675364.49060106871</v>
      </c>
      <c r="HS81" s="146">
        <v>851.11146735360035</v>
      </c>
      <c r="HT81" s="256">
        <v>1.4692577651563107E-2</v>
      </c>
      <c r="HU81" s="256">
        <v>1.4801044136957486E-2</v>
      </c>
      <c r="HV81" s="255">
        <v>75236.655778898174</v>
      </c>
      <c r="HW81" s="255">
        <v>1276.6672010304005</v>
      </c>
      <c r="HX81" s="292">
        <v>1</v>
      </c>
      <c r="HY81" s="255">
        <v>556773.47013666155</v>
      </c>
      <c r="HZ81" s="119">
        <v>632010.12591555971</v>
      </c>
      <c r="IA81" s="295">
        <v>851.11146735360035</v>
      </c>
      <c r="IB81" s="189">
        <v>0.12353058856581023</v>
      </c>
      <c r="IC81" s="189">
        <v>0.13148461450433557</v>
      </c>
      <c r="ID81" s="263">
        <v>83238.199955453529</v>
      </c>
      <c r="IE81" s="263">
        <v>1276.6672010304005</v>
      </c>
      <c r="IF81" s="296">
        <v>2</v>
      </c>
      <c r="IG81" s="263">
        <v>1129711.2498003119</v>
      </c>
      <c r="IH81" s="117">
        <v>1212949.4497557655</v>
      </c>
      <c r="II81" s="146">
        <v>851.11146735360035</v>
      </c>
      <c r="IJ81" s="256">
        <v>3.6311754203809131E-2</v>
      </c>
      <c r="IK81" s="256">
        <v>3.6979078690851264E-2</v>
      </c>
      <c r="IL81" s="255">
        <v>48549.332811526278</v>
      </c>
      <c r="IM81" s="255">
        <v>1276.6672010304005</v>
      </c>
      <c r="IN81" s="292">
        <v>1</v>
      </c>
      <c r="IO81" s="255">
        <v>202840.55374447649</v>
      </c>
      <c r="IP81" s="119">
        <v>251389.88655600278</v>
      </c>
      <c r="IQ81" s="295">
        <v>851.11146735360035</v>
      </c>
      <c r="IR81" s="189">
        <v>-7.6134743163889171E-2</v>
      </c>
      <c r="IS81" s="189">
        <v>-7.3308667175503328E-2</v>
      </c>
      <c r="IT81" s="263">
        <v>100754.33547399935</v>
      </c>
      <c r="IU81" s="263">
        <v>1276.6672010304005</v>
      </c>
      <c r="IV81" s="296">
        <v>2</v>
      </c>
      <c r="IW81" s="263">
        <v>1944706.5214855135</v>
      </c>
      <c r="IX81" s="117">
        <v>2045460.8569595129</v>
      </c>
      <c r="IY81" s="146">
        <v>851.11146735360035</v>
      </c>
      <c r="IZ81" s="256">
        <v>0.1052389073007276</v>
      </c>
      <c r="JA81" s="256">
        <v>0.11097599892988641</v>
      </c>
      <c r="JB81" s="255">
        <v>212100.54837225683</v>
      </c>
      <c r="JC81" s="255">
        <v>1276.6672010304005</v>
      </c>
      <c r="JD81" s="292">
        <v>2</v>
      </c>
      <c r="JE81" s="255">
        <v>555548.53031222627</v>
      </c>
      <c r="JF81" s="119">
        <v>767649.07868448307</v>
      </c>
      <c r="JG81" s="295">
        <v>851.11146735360035</v>
      </c>
      <c r="JH81" s="189">
        <v>5.6068361886379099E-2</v>
      </c>
      <c r="JI81" s="189">
        <v>5.7669985580618643E-2</v>
      </c>
      <c r="JJ81" s="263">
        <v>57034.900120195387</v>
      </c>
      <c r="JK81" s="263">
        <v>1276.6672010304005</v>
      </c>
      <c r="JL81" s="296">
        <v>2</v>
      </c>
      <c r="JM81" s="263">
        <v>455863.40292228758</v>
      </c>
      <c r="JN81" s="117">
        <v>512898.30304248299</v>
      </c>
      <c r="JO81" s="146">
        <v>851.11146735360035</v>
      </c>
      <c r="JP81" s="256">
        <v>-9.0133100476670856E-3</v>
      </c>
      <c r="JQ81" s="256">
        <v>-8.9728119340131141E-3</v>
      </c>
      <c r="JR81" s="255">
        <v>74896.082644360285</v>
      </c>
      <c r="JS81" s="255">
        <v>1276.6672010304005</v>
      </c>
      <c r="JT81" s="292">
        <v>1</v>
      </c>
      <c r="JU81" s="255">
        <v>218715.36334079594</v>
      </c>
      <c r="JV81" s="119">
        <v>293611.44598515623</v>
      </c>
      <c r="JW81" s="295">
        <v>851.11146735360035</v>
      </c>
      <c r="JX81" s="189">
        <v>-2.6812463184731728E-2</v>
      </c>
      <c r="JY81" s="189">
        <v>-2.6456200290666865E-2</v>
      </c>
      <c r="JZ81" s="263">
        <v>89077.240084091885</v>
      </c>
      <c r="KA81" s="263">
        <v>1276.6672010304005</v>
      </c>
      <c r="KB81" s="296">
        <v>1</v>
      </c>
      <c r="KC81" s="263">
        <v>1944706.5214855135</v>
      </c>
      <c r="KD81" s="117">
        <v>2033783.7615696054</v>
      </c>
      <c r="KE81" s="146">
        <v>851.11146735360035</v>
      </c>
      <c r="KF81" s="256">
        <v>-5.3854986534969389E-2</v>
      </c>
      <c r="KG81" s="256">
        <v>-5.2430493123345134E-2</v>
      </c>
      <c r="KH81" s="255">
        <v>50005.46569249704</v>
      </c>
      <c r="KI81" s="255">
        <v>1276.6672010304005</v>
      </c>
      <c r="KJ81" s="292">
        <v>1</v>
      </c>
      <c r="KK81" s="255">
        <v>623536.19506902213</v>
      </c>
      <c r="KL81" s="119">
        <v>673541.66076151922</v>
      </c>
      <c r="KM81" s="295">
        <v>851.11146735360035</v>
      </c>
      <c r="KN81" s="189">
        <v>1.3806434236588078E-2</v>
      </c>
      <c r="KO81" s="189">
        <v>1.3902183192858075E-2</v>
      </c>
      <c r="KP81" s="263">
        <v>111353.77508443611</v>
      </c>
      <c r="KQ81" s="263">
        <v>1276.6672010304005</v>
      </c>
      <c r="KR81" s="296">
        <v>1</v>
      </c>
      <c r="KS81" s="263">
        <v>639734.02459718368</v>
      </c>
      <c r="KT81" s="117">
        <v>751087.79968161974</v>
      </c>
      <c r="KU81" s="146">
        <v>851.11146735360035</v>
      </c>
      <c r="KV81" s="256">
        <v>9.5155795539826685E-3</v>
      </c>
      <c r="KW81" s="256">
        <v>9.5609966233816124E-3</v>
      </c>
      <c r="KX81" s="255">
        <v>135970.31961097723</v>
      </c>
      <c r="KY81" s="255">
        <v>1276.6672010304005</v>
      </c>
      <c r="KZ81" s="292">
        <v>1</v>
      </c>
      <c r="LA81" s="255">
        <v>1944706.5214855135</v>
      </c>
      <c r="LB81" s="119">
        <v>2080676.8410964909</v>
      </c>
      <c r="LC81" s="295">
        <v>851.11146735360035</v>
      </c>
      <c r="LD81" s="189">
        <v>1.6103731962401897E-2</v>
      </c>
      <c r="LE81" s="189">
        <v>1.6234095895808709E-2</v>
      </c>
      <c r="LF81" s="263">
        <v>76417.756999116027</v>
      </c>
      <c r="LG81" s="263">
        <v>1276.6672010304005</v>
      </c>
      <c r="LH81" s="296">
        <v>2</v>
      </c>
      <c r="LI81" s="263">
        <v>1944706.5214855135</v>
      </c>
      <c r="LJ81" s="117">
        <v>2021124.2784846295</v>
      </c>
      <c r="LK81" s="146">
        <v>851.11146735360035</v>
      </c>
      <c r="LL81" s="256">
        <v>-1.9828229401801928E-2</v>
      </c>
      <c r="LM81" s="256">
        <v>-1.9632942919501128E-2</v>
      </c>
      <c r="LN81" s="255">
        <v>107228.92911061383</v>
      </c>
      <c r="LO81" s="255">
        <v>1276.6672010304005</v>
      </c>
      <c r="LP81" s="292">
        <v>2</v>
      </c>
      <c r="LQ81" s="255">
        <v>1944706.5214855135</v>
      </c>
      <c r="LR81" s="119">
        <v>2051935.4505961274</v>
      </c>
      <c r="LS81" s="295">
        <v>851.11146735360035</v>
      </c>
      <c r="LT81" s="189">
        <v>7.6568942477955731E-2</v>
      </c>
      <c r="LU81" s="189">
        <v>7.9576616458657101E-2</v>
      </c>
      <c r="LV81" s="263">
        <v>123765.7394432812</v>
      </c>
      <c r="LW81" s="263">
        <v>1276.6672010304005</v>
      </c>
      <c r="LX81" s="296">
        <v>2</v>
      </c>
      <c r="LY81" s="263">
        <v>610278.85425876942</v>
      </c>
      <c r="LZ81" s="117">
        <v>734044.59370205062</v>
      </c>
      <c r="MA81" s="146">
        <v>851.11146735360035</v>
      </c>
      <c r="MB81" s="256">
        <v>2.6606370189500701E-2</v>
      </c>
      <c r="MC81" s="256">
        <v>2.6963479751990427E-2</v>
      </c>
      <c r="MD81" s="255">
        <v>59077.23827955142</v>
      </c>
      <c r="ME81" s="255">
        <v>1276.6672010304005</v>
      </c>
      <c r="MF81" s="292">
        <v>2</v>
      </c>
      <c r="MG81" s="255">
        <v>1944706.5214855135</v>
      </c>
      <c r="MH81" s="119">
        <v>2003783.759765065</v>
      </c>
      <c r="MI81" s="295">
        <v>851.11146735360035</v>
      </c>
      <c r="MJ81" s="189">
        <v>4.3222482628091037E-2</v>
      </c>
      <c r="MK81" s="189">
        <v>4.4170178735629229E-2</v>
      </c>
      <c r="ML81" s="263">
        <v>115394.71533309361</v>
      </c>
      <c r="MM81" s="263">
        <v>1276.6672010304005</v>
      </c>
      <c r="MN81" s="296">
        <v>1</v>
      </c>
      <c r="MO81" s="263">
        <v>1944706.5214855135</v>
      </c>
      <c r="MP81" s="117">
        <v>2060101.2368186072</v>
      </c>
      <c r="MQ81" s="146">
        <v>851.11146735360035</v>
      </c>
      <c r="MR81" s="256">
        <v>2.9149110396180251E-2</v>
      </c>
      <c r="MS81" s="256">
        <v>2.9578103828886482E-2</v>
      </c>
      <c r="MT81" s="255">
        <v>58360.653455410269</v>
      </c>
      <c r="MU81" s="255">
        <v>1276.6672010304005</v>
      </c>
      <c r="MV81" s="292">
        <v>2</v>
      </c>
      <c r="MW81" s="255">
        <v>1430378.592534954</v>
      </c>
      <c r="MX81" s="119">
        <v>1488739.2459903643</v>
      </c>
      <c r="MY81" s="295">
        <v>851.11146735360035</v>
      </c>
      <c r="MZ81" s="189">
        <v>4.8629810103731561E-2</v>
      </c>
      <c r="NA81" s="189">
        <v>4.9831641729841891E-2</v>
      </c>
      <c r="NB81" s="263">
        <v>88344.202741524205</v>
      </c>
      <c r="NC81" s="263">
        <v>1276.6672010304005</v>
      </c>
      <c r="ND81" s="296">
        <v>2</v>
      </c>
      <c r="NE81" s="263">
        <v>1944706.5214855135</v>
      </c>
      <c r="NF81" s="117">
        <v>2033050.7242270377</v>
      </c>
      <c r="NG81" s="146">
        <v>851.11146735360035</v>
      </c>
      <c r="NH81" s="256">
        <v>5.5980998879144817E-2</v>
      </c>
      <c r="NI81" s="256">
        <v>5.7577588386124035E-2</v>
      </c>
      <c r="NJ81" s="255">
        <v>67689.663299340435</v>
      </c>
      <c r="NK81" s="255">
        <v>1276.6672010304005</v>
      </c>
      <c r="NL81" s="292">
        <v>1</v>
      </c>
      <c r="NM81" s="255">
        <v>218821.34258479034</v>
      </c>
      <c r="NN81" s="119">
        <v>286511.00588413078</v>
      </c>
      <c r="NO81" s="295">
        <v>851.11146735360035</v>
      </c>
      <c r="NP81" s="189">
        <v>-8.0088407941187101E-2</v>
      </c>
      <c r="NQ81" s="189">
        <v>-7.6965260821608594E-2</v>
      </c>
      <c r="NR81" s="263">
        <v>54724.771056654215</v>
      </c>
      <c r="NS81" s="263">
        <v>1276.6672010304005</v>
      </c>
      <c r="NT81" s="296">
        <v>2</v>
      </c>
      <c r="NU81" s="263">
        <v>1944706.5214855135</v>
      </c>
      <c r="NV81" s="117">
        <v>1999431.2925421677</v>
      </c>
      <c r="NW81" s="146">
        <v>851.11146735360035</v>
      </c>
      <c r="NX81" s="256">
        <v>3.0421949853799691E-2</v>
      </c>
      <c r="NY81" s="256">
        <v>3.0889425838297013E-2</v>
      </c>
      <c r="NZ81" s="255">
        <v>69839.585426632097</v>
      </c>
      <c r="OA81" s="255">
        <v>1276.6672010304005</v>
      </c>
      <c r="OB81" s="292">
        <v>2</v>
      </c>
      <c r="OC81" s="255">
        <v>1944706.5214855135</v>
      </c>
      <c r="OD81" s="119">
        <v>2014546.1069121456</v>
      </c>
      <c r="OE81" s="295">
        <v>851.11146735360035</v>
      </c>
      <c r="OF81" s="189">
        <v>-4.1125840754827328E-3</v>
      </c>
      <c r="OG81" s="189">
        <v>-4.1041389826118602E-3</v>
      </c>
      <c r="OH81" s="263">
        <v>64948.949701116879</v>
      </c>
      <c r="OI81" s="263">
        <v>1276.6672010304005</v>
      </c>
      <c r="OJ81" s="296">
        <v>1</v>
      </c>
      <c r="OK81" s="263">
        <v>554392.92670426832</v>
      </c>
      <c r="OL81" s="117">
        <v>619341.87640538521</v>
      </c>
      <c r="OM81" s="146">
        <v>851.11146735360035</v>
      </c>
      <c r="ON81" s="256">
        <v>-1.2205827260213277E-2</v>
      </c>
      <c r="OO81" s="256">
        <v>-1.2131638303297554E-2</v>
      </c>
      <c r="OP81" s="255">
        <v>72149.912789889044</v>
      </c>
      <c r="OQ81" s="255">
        <v>1276.6672010304005</v>
      </c>
      <c r="OR81" s="292">
        <v>1</v>
      </c>
      <c r="OS81" s="255">
        <v>669369.81964805827</v>
      </c>
      <c r="OT81" s="119">
        <v>741519.7324379473</v>
      </c>
      <c r="OU81" s="295">
        <v>851.11146735360035</v>
      </c>
      <c r="OV81" s="189">
        <v>-2.1450208462130551E-2</v>
      </c>
      <c r="OW81" s="189">
        <v>-2.1221788871759184E-2</v>
      </c>
      <c r="OX81" s="263">
        <v>96143.878030845648</v>
      </c>
      <c r="OY81" s="263">
        <v>1276.6672010304005</v>
      </c>
      <c r="OZ81" s="296">
        <v>1</v>
      </c>
      <c r="PA81" s="263">
        <v>1944706.5214855135</v>
      </c>
      <c r="PB81" s="117">
        <v>2040850.3995163592</v>
      </c>
      <c r="PC81" s="146">
        <v>851.11146735360035</v>
      </c>
      <c r="PD81" s="256">
        <v>-8.1047835762520018E-3</v>
      </c>
      <c r="PE81" s="256">
        <v>-8.0720283688665573E-3</v>
      </c>
      <c r="PF81" s="255">
        <v>135517.14607526246</v>
      </c>
      <c r="PG81" s="255">
        <v>1276.6672010304005</v>
      </c>
      <c r="PH81" s="292">
        <v>2</v>
      </c>
      <c r="PI81" s="255">
        <v>759098.25076941925</v>
      </c>
      <c r="PJ81" s="119">
        <v>894615.3968446817</v>
      </c>
      <c r="PK81" s="295">
        <v>851.11146735360035</v>
      </c>
      <c r="PL81" s="189">
        <v>-1.9325540246118749E-2</v>
      </c>
      <c r="PM81" s="189">
        <v>-1.9139999142952724E-2</v>
      </c>
      <c r="PN81" s="263">
        <v>75261.521349835661</v>
      </c>
      <c r="PO81" s="263">
        <v>1276.6672010304005</v>
      </c>
      <c r="PP81" s="296">
        <v>2</v>
      </c>
      <c r="PQ81" s="263">
        <v>314621.94025341724</v>
      </c>
      <c r="PR81" s="117">
        <v>389883.46160325292</v>
      </c>
      <c r="PS81" s="146">
        <v>851.11146735360035</v>
      </c>
      <c r="PT81" s="256">
        <v>1.9292646656513594E-2</v>
      </c>
      <c r="PU81" s="256">
        <v>1.9479952365924369E-2</v>
      </c>
      <c r="PV81" s="255">
        <v>109530.46990128831</v>
      </c>
      <c r="PW81" s="255">
        <v>1276.6672010304005</v>
      </c>
      <c r="PX81" s="292">
        <v>2</v>
      </c>
      <c r="PY81" s="255">
        <v>676405.25071705249</v>
      </c>
      <c r="PZ81" s="119">
        <v>785935.72061834077</v>
      </c>
      <c r="QA81" s="295">
        <v>851.11146735360035</v>
      </c>
      <c r="QB81" s="189">
        <v>-8.9571737699286579E-3</v>
      </c>
      <c r="QC81" s="189">
        <v>-8.9171777950054487E-3</v>
      </c>
      <c r="QD81" s="263">
        <v>62404.933671104569</v>
      </c>
      <c r="QE81" s="263">
        <v>1276.6672010304005</v>
      </c>
      <c r="QF81" s="296">
        <v>2</v>
      </c>
      <c r="QG81" s="263">
        <v>930955.185062184</v>
      </c>
      <c r="QH81" s="117">
        <v>993360.1187332886</v>
      </c>
      <c r="QI81" s="146">
        <v>851.11146735360035</v>
      </c>
      <c r="QJ81" s="256">
        <v>-1.5219984950752021E-2</v>
      </c>
      <c r="QK81" s="256">
        <v>-1.5104746363756472E-2</v>
      </c>
      <c r="QL81" s="255">
        <v>97159.328383539949</v>
      </c>
      <c r="QM81" s="255">
        <v>1276.6672010304005</v>
      </c>
      <c r="QN81" s="292">
        <v>1</v>
      </c>
      <c r="QO81" s="255">
        <v>1944706.5214855135</v>
      </c>
      <c r="QP81" s="119">
        <v>2041865.8498690536</v>
      </c>
      <c r="QQ81" s="295">
        <v>851.11146735360035</v>
      </c>
      <c r="QR81" s="189">
        <v>2.7385825732478199E-2</v>
      </c>
      <c r="QS81" s="189">
        <v>2.7764264176104447E-2</v>
      </c>
      <c r="QT81" s="263">
        <v>102828.37511702836</v>
      </c>
      <c r="QU81" s="263">
        <v>1276.6672010304005</v>
      </c>
      <c r="QV81" s="296">
        <v>2</v>
      </c>
      <c r="QW81" s="263">
        <v>1944706.5214855135</v>
      </c>
      <c r="QX81" s="117">
        <v>2047534.8966025419</v>
      </c>
      <c r="QY81" s="146">
        <v>851.11146735360035</v>
      </c>
      <c r="QZ81" s="256">
        <v>4.6139301820778862E-2</v>
      </c>
      <c r="RA81" s="256">
        <v>4.7220280488584176E-2</v>
      </c>
      <c r="RB81" s="255">
        <v>81592.085008639682</v>
      </c>
      <c r="RC81" s="255">
        <v>1276.6672010304005</v>
      </c>
      <c r="RD81" s="292">
        <v>1</v>
      </c>
      <c r="RE81" s="255">
        <v>587032.36183573469</v>
      </c>
      <c r="RF81" s="119">
        <v>668624.44684437441</v>
      </c>
      <c r="RG81" s="295">
        <v>851.11146735360035</v>
      </c>
      <c r="RH81" s="189">
        <v>6.7681571622007358E-2</v>
      </c>
      <c r="RI81" s="189">
        <v>7.0024528049694945E-2</v>
      </c>
      <c r="RJ81" s="263">
        <v>102119.42296474958</v>
      </c>
      <c r="RK81" s="263">
        <v>1276.6672010304005</v>
      </c>
      <c r="RL81" s="296">
        <v>2</v>
      </c>
      <c r="RM81" s="263">
        <v>599147.73527275049</v>
      </c>
      <c r="RN81" s="117">
        <v>701267.15823750012</v>
      </c>
      <c r="RO81" s="146">
        <v>851.11146735360035</v>
      </c>
      <c r="RP81" s="256">
        <v>7.1055765874084818E-3</v>
      </c>
      <c r="RQ81" s="256">
        <v>7.1308810955961199E-3</v>
      </c>
      <c r="RR81" s="255">
        <v>71516.845007024909</v>
      </c>
      <c r="RS81" s="255">
        <v>1276.6672010304005</v>
      </c>
      <c r="RT81" s="292">
        <v>2</v>
      </c>
      <c r="RU81" s="255">
        <v>1944706.5214855135</v>
      </c>
      <c r="RV81" s="119">
        <v>2016223.3664925385</v>
      </c>
      <c r="RW81" s="295">
        <v>851.11146735360035</v>
      </c>
      <c r="RX81" s="189">
        <v>6.5767269527938627E-2</v>
      </c>
      <c r="RY81" s="189">
        <v>6.7978137185028764E-2</v>
      </c>
      <c r="RZ81" s="263">
        <v>81944.227815891136</v>
      </c>
      <c r="SA81" s="263">
        <v>1276.6672010304005</v>
      </c>
      <c r="SB81" s="296">
        <v>1</v>
      </c>
      <c r="SC81" s="263">
        <v>1944706.5214855135</v>
      </c>
      <c r="SD81" s="117">
        <v>2026650.7493014047</v>
      </c>
      <c r="SE81" s="146">
        <v>851.11146735360035</v>
      </c>
      <c r="SF81" s="256">
        <v>1.6418632969791087E-2</v>
      </c>
      <c r="SG81" s="256">
        <v>1.6554159427869086E-2</v>
      </c>
      <c r="SH81" s="255">
        <v>124716.6834526788</v>
      </c>
      <c r="SI81" s="255">
        <v>1276.6672010304005</v>
      </c>
      <c r="SJ81" s="292">
        <v>1</v>
      </c>
      <c r="SK81" s="255">
        <v>308574.52273447008</v>
      </c>
      <c r="SL81" s="119">
        <v>433291.20618714887</v>
      </c>
      <c r="SM81" s="295">
        <v>851.11146735360035</v>
      </c>
      <c r="SN81" s="189">
        <v>8.6899015964963175E-3</v>
      </c>
      <c r="SO81" s="189">
        <v>8.7277683981585863E-3</v>
      </c>
      <c r="SP81" s="263">
        <v>43901.816332358983</v>
      </c>
      <c r="SQ81" s="263">
        <v>1276.6672010304005</v>
      </c>
      <c r="SR81" s="296">
        <v>2</v>
      </c>
      <c r="SS81" s="263">
        <v>676405.25071705249</v>
      </c>
      <c r="ST81" s="117">
        <v>720307.06704941147</v>
      </c>
      <c r="SU81" s="146">
        <v>851.11146735360035</v>
      </c>
      <c r="SV81" s="256">
        <v>9.494027979507548E-2</v>
      </c>
      <c r="SW81" s="256">
        <v>9.9593185234857051E-2</v>
      </c>
      <c r="SX81" s="255">
        <v>47669.860850535602</v>
      </c>
      <c r="SY81" s="255">
        <v>1276.6672010304005</v>
      </c>
      <c r="SZ81" s="292">
        <v>2</v>
      </c>
      <c r="TA81" s="255">
        <v>1944706.5214855135</v>
      </c>
      <c r="TB81" s="119">
        <v>1992376.3823360491</v>
      </c>
      <c r="TC81" s="295">
        <v>851.11146735360035</v>
      </c>
      <c r="TD81" s="189">
        <v>7.4046042771339351E-3</v>
      </c>
      <c r="TE81" s="189">
        <v>7.4320861483023748E-3</v>
      </c>
      <c r="TF81" s="263">
        <v>81042.203930951655</v>
      </c>
      <c r="TG81" s="263">
        <v>1276.6672010304005</v>
      </c>
      <c r="TH81" s="296">
        <v>1</v>
      </c>
      <c r="TI81" s="263">
        <v>1944706.5214855135</v>
      </c>
      <c r="TJ81" s="117">
        <v>2025748.7254164652</v>
      </c>
      <c r="TK81" s="146">
        <v>851.11146735360035</v>
      </c>
      <c r="TL81" s="256">
        <v>1.7400538016237411E-2</v>
      </c>
      <c r="TM81" s="256">
        <v>1.755280929643388E-2</v>
      </c>
      <c r="TN81" s="255">
        <v>101121.50653202941</v>
      </c>
      <c r="TO81" s="255">
        <v>1276.6672010304005</v>
      </c>
      <c r="TP81" s="292">
        <v>2</v>
      </c>
      <c r="TQ81" s="255">
        <v>1944706.5214855135</v>
      </c>
      <c r="TR81" s="119">
        <v>2045828.028017543</v>
      </c>
      <c r="TS81" s="295">
        <v>851.11146735360035</v>
      </c>
      <c r="TT81" s="189">
        <v>3.7792679632777673E-2</v>
      </c>
      <c r="TU81" s="189">
        <v>3.8515905059544497E-2</v>
      </c>
      <c r="TV81" s="263">
        <v>147092.27742735366</v>
      </c>
      <c r="TW81" s="263">
        <v>1276.6672010304005</v>
      </c>
      <c r="TX81" s="296">
        <v>1</v>
      </c>
      <c r="TY81" s="263">
        <v>552274.25152413896</v>
      </c>
      <c r="TZ81" s="117">
        <v>699366.52895149263</v>
      </c>
      <c r="UA81" s="146">
        <v>851.11146735360035</v>
      </c>
      <c r="UB81" s="256">
        <v>-1.2675707843828415E-2</v>
      </c>
      <c r="UC81" s="256">
        <v>-1.2595709428082635E-2</v>
      </c>
      <c r="UD81" s="255">
        <v>56415.029863848045</v>
      </c>
      <c r="UE81" s="255">
        <v>1276.6672010304005</v>
      </c>
      <c r="UF81" s="292">
        <v>2</v>
      </c>
      <c r="UG81" s="255">
        <v>912010.36774345848</v>
      </c>
      <c r="UH81" s="119">
        <v>968425.39760730648</v>
      </c>
      <c r="UI81" s="295">
        <v>851.11146735360035</v>
      </c>
      <c r="UJ81" s="189">
        <v>1.5491506934927162E-2</v>
      </c>
      <c r="UK81" s="189">
        <v>1.561212236183751E-2</v>
      </c>
      <c r="UL81" s="263">
        <v>68327.854767804005</v>
      </c>
      <c r="UM81" s="263">
        <v>1276.6672010304005</v>
      </c>
      <c r="UN81" s="296">
        <v>2</v>
      </c>
      <c r="UO81" s="263">
        <v>614443.11509877851</v>
      </c>
      <c r="UP81" s="117">
        <v>682770.96986658254</v>
      </c>
      <c r="UQ81" s="146">
        <v>851.11146735360035</v>
      </c>
      <c r="UR81" s="256">
        <v>1.8686028805957895E-3</v>
      </c>
      <c r="US81" s="256">
        <v>1.8703498068928237E-3</v>
      </c>
      <c r="UT81" s="255">
        <v>76389.959581022224</v>
      </c>
      <c r="UU81" s="255">
        <v>1276.6672010304005</v>
      </c>
      <c r="UV81" s="292">
        <v>1</v>
      </c>
      <c r="UW81" s="255">
        <v>1944706.5214855135</v>
      </c>
      <c r="UX81" s="119">
        <v>2021096.4810665357</v>
      </c>
      <c r="UY81" s="295">
        <v>851.11146735360035</v>
      </c>
      <c r="UZ81" s="189">
        <v>9.1360616759607022E-2</v>
      </c>
      <c r="VA81" s="189">
        <v>9.5664048843427274E-2</v>
      </c>
      <c r="VB81" s="263">
        <v>98375.579353391469</v>
      </c>
      <c r="VC81" s="263">
        <v>1276.6672010304005</v>
      </c>
      <c r="VD81" s="296">
        <v>1</v>
      </c>
      <c r="VE81" s="263">
        <v>610278.85425876942</v>
      </c>
      <c r="VF81" s="117">
        <v>708654.43361216085</v>
      </c>
      <c r="VG81" s="146">
        <v>851.11146735360035</v>
      </c>
      <c r="VH81" s="256">
        <v>7.1004481866420985E-2</v>
      </c>
      <c r="VI81" s="256">
        <v>7.3586037526786496E-2</v>
      </c>
      <c r="VJ81" s="255">
        <v>107804.72235564998</v>
      </c>
      <c r="VK81" s="255">
        <v>1276.6672010304005</v>
      </c>
      <c r="VL81" s="292">
        <v>1</v>
      </c>
      <c r="VM81" s="255">
        <v>1944706.5214855135</v>
      </c>
      <c r="VN81" s="119">
        <v>2052511.2438411636</v>
      </c>
      <c r="VO81" s="295">
        <v>851.11146735360035</v>
      </c>
      <c r="VP81" s="189">
        <v>4.8876022669391159E-2</v>
      </c>
      <c r="VQ81" s="189">
        <v>5.0090155295200889E-2</v>
      </c>
      <c r="VR81" s="263">
        <v>91202.832508438689</v>
      </c>
      <c r="VS81" s="263">
        <v>1276.6672010304005</v>
      </c>
      <c r="VT81" s="296">
        <v>2</v>
      </c>
      <c r="VU81" s="263">
        <v>577164.71237856662</v>
      </c>
      <c r="VV81" s="117">
        <v>668367.54488700535</v>
      </c>
      <c r="VW81" s="146">
        <v>851.11146735360035</v>
      </c>
      <c r="VX81" s="256">
        <v>2.2442453471902858E-2</v>
      </c>
      <c r="VY81" s="256">
        <v>2.2696179856582566E-2</v>
      </c>
      <c r="VZ81" s="255">
        <v>109678.30739578011</v>
      </c>
      <c r="WA81" s="255">
        <v>1276.6672010304005</v>
      </c>
      <c r="WB81" s="292">
        <v>1</v>
      </c>
      <c r="WC81" s="255">
        <v>243464.14808977745</v>
      </c>
      <c r="WD81" s="119">
        <v>353142.45548555756</v>
      </c>
      <c r="WE81" s="295">
        <v>851.11146735360035</v>
      </c>
      <c r="WF81" s="189">
        <v>-7.1842420191690903E-2</v>
      </c>
      <c r="WG81" s="189">
        <v>-6.9322459754809218E-2</v>
      </c>
      <c r="WH81" s="263">
        <v>50302.644656708297</v>
      </c>
      <c r="WI81" s="263">
        <v>1276.6672010304005</v>
      </c>
      <c r="WJ81" s="296">
        <v>2</v>
      </c>
      <c r="WK81" s="263">
        <v>1944706.5214855135</v>
      </c>
      <c r="WL81" s="117">
        <v>1995009.1661422218</v>
      </c>
      <c r="WM81" s="146">
        <v>851.11146735360035</v>
      </c>
      <c r="WN81" s="256">
        <v>8.2544703547607984E-2</v>
      </c>
      <c r="WO81" s="256">
        <v>8.604722251760677E-2</v>
      </c>
      <c r="WP81" s="255">
        <v>48256.099902074297</v>
      </c>
      <c r="WQ81" s="255">
        <v>1276.6672010304005</v>
      </c>
      <c r="WR81" s="292">
        <v>1</v>
      </c>
      <c r="WS81" s="255">
        <v>577164.71237856662</v>
      </c>
      <c r="WT81" s="119">
        <v>625420.81228064094</v>
      </c>
      <c r="WU81" s="295">
        <v>851.11146735360035</v>
      </c>
      <c r="WV81" s="189">
        <v>-0.11777003944907789</v>
      </c>
      <c r="WW81" s="189">
        <v>-0.11109955885177192</v>
      </c>
      <c r="WX81" s="263">
        <v>86617.066795247563</v>
      </c>
      <c r="WY81" s="263">
        <v>1276.6672010304005</v>
      </c>
      <c r="WZ81" s="296">
        <v>1</v>
      </c>
      <c r="XA81" s="263">
        <v>255489.92525864748</v>
      </c>
      <c r="XB81" s="117">
        <v>342106.99205389502</v>
      </c>
      <c r="XC81" s="146">
        <v>851.11146735360035</v>
      </c>
      <c r="XD81" s="256">
        <v>5.1208316683446199E-2</v>
      </c>
      <c r="XE81" s="256">
        <v>5.2542132533051067E-2</v>
      </c>
      <c r="XF81" s="255">
        <v>116875.42143497516</v>
      </c>
      <c r="XG81" s="255">
        <v>1276.6672010304005</v>
      </c>
      <c r="XH81" s="292">
        <v>2</v>
      </c>
      <c r="XI81" s="255">
        <v>1944706.5214855135</v>
      </c>
      <c r="XJ81" s="119">
        <v>2061581.9429204888</v>
      </c>
      <c r="XK81" s="295">
        <v>851.11146735360035</v>
      </c>
      <c r="XL81" s="189">
        <v>-7.8289316923061229E-3</v>
      </c>
      <c r="XM81" s="189">
        <v>-7.7983654256696955E-3</v>
      </c>
      <c r="XN81" s="263">
        <v>111690.21801168614</v>
      </c>
      <c r="XO81" s="263">
        <v>1276.6672010304005</v>
      </c>
      <c r="XP81" s="296">
        <v>1</v>
      </c>
      <c r="XQ81" s="263">
        <v>614443.11509877851</v>
      </c>
      <c r="XR81" s="117">
        <v>726133.33311046462</v>
      </c>
      <c r="XS81" s="146">
        <v>851.11146735360035</v>
      </c>
      <c r="XT81" s="256">
        <v>-2.527123503018874E-2</v>
      </c>
      <c r="XU81" s="256">
        <v>-2.495459031232794E-2</v>
      </c>
      <c r="XV81" s="255">
        <v>76071.904654983984</v>
      </c>
      <c r="XW81" s="255">
        <v>1276.6672010304005</v>
      </c>
      <c r="XX81" s="292">
        <v>1</v>
      </c>
      <c r="XY81" s="255">
        <v>561348.72711127135</v>
      </c>
      <c r="XZ81" s="119">
        <v>637420.63176625536</v>
      </c>
      <c r="YA81" s="295">
        <v>851.11146735360035</v>
      </c>
      <c r="YB81" s="189">
        <v>-9.654416803412838E-2</v>
      </c>
      <c r="YC81" s="189">
        <v>-9.2030206526729552E-2</v>
      </c>
      <c r="YD81" s="263">
        <v>49370.869953776702</v>
      </c>
      <c r="YE81" s="263">
        <v>1276.6672010304005</v>
      </c>
      <c r="YF81" s="296">
        <v>2</v>
      </c>
      <c r="YG81" s="263">
        <v>669369.81964805827</v>
      </c>
      <c r="YH81" s="117">
        <v>718740.68960183498</v>
      </c>
      <c r="YI81" s="146">
        <v>851.11146735360035</v>
      </c>
      <c r="YJ81" s="256">
        <v>3.9798288993480565E-3</v>
      </c>
      <c r="YK81" s="256">
        <v>3.9877589349537335E-3</v>
      </c>
      <c r="YL81" s="255">
        <v>68332.439808270152</v>
      </c>
      <c r="YM81" s="255">
        <v>1276.6672010304005</v>
      </c>
      <c r="YN81" s="292">
        <v>1</v>
      </c>
      <c r="YO81" s="255">
        <v>1944706.5214855135</v>
      </c>
      <c r="YP81" s="119">
        <v>2013038.9612937837</v>
      </c>
      <c r="YQ81" s="295">
        <v>851.11146735360035</v>
      </c>
      <c r="YR81" s="189">
        <v>-6.7488020509089197E-2</v>
      </c>
      <c r="YS81" s="189">
        <v>-6.5261081754668493E-2</v>
      </c>
      <c r="YT81" s="263">
        <v>65168.36838058546</v>
      </c>
      <c r="YU81" s="263">
        <v>1276.6672010304005</v>
      </c>
      <c r="YV81" s="296">
        <v>2</v>
      </c>
      <c r="YW81" s="263">
        <v>1944706.5214855135</v>
      </c>
      <c r="YX81" s="117">
        <v>2009874.889866099</v>
      </c>
      <c r="YY81" s="146">
        <v>851.11146735360035</v>
      </c>
      <c r="YZ81" s="256">
        <v>-4.5786162018778664E-2</v>
      </c>
      <c r="ZA81" s="256">
        <v>-4.4753791727102143E-2</v>
      </c>
      <c r="ZB81" s="255">
        <v>60871.226509939028</v>
      </c>
      <c r="ZC81" s="255">
        <v>1276.6672010304005</v>
      </c>
      <c r="ZD81" s="292">
        <v>1</v>
      </c>
      <c r="ZE81" s="255">
        <v>554392.92670426832</v>
      </c>
      <c r="ZF81" s="119">
        <v>615264.15321420738</v>
      </c>
      <c r="ZG81" s="295">
        <v>851.11146735360035</v>
      </c>
      <c r="ZH81" s="189">
        <v>-2.3430905679401683E-2</v>
      </c>
      <c r="ZI81" s="189">
        <v>-2.3158533465372888E-2</v>
      </c>
      <c r="ZJ81" s="263">
        <v>93753.325710461926</v>
      </c>
      <c r="ZK81" s="263">
        <v>1276.6672010304005</v>
      </c>
      <c r="ZL81" s="296">
        <v>1</v>
      </c>
      <c r="ZM81" s="263">
        <v>796939.19770763244</v>
      </c>
      <c r="ZN81" s="117">
        <v>890692.52341809438</v>
      </c>
      <c r="ZO81" s="146">
        <v>851.11146735360035</v>
      </c>
      <c r="ZP81" s="256">
        <v>-1.3215053376295888E-2</v>
      </c>
      <c r="ZQ81" s="256">
        <v>-1.3128117931961558E-2</v>
      </c>
      <c r="ZR81" s="255">
        <v>76125.575723328628</v>
      </c>
      <c r="ZS81" s="255">
        <v>1276.6672010304005</v>
      </c>
      <c r="ZT81" s="292">
        <v>2</v>
      </c>
      <c r="ZU81" s="255">
        <v>1944706.5214855135</v>
      </c>
      <c r="ZV81" s="119">
        <v>2020832.0972088422</v>
      </c>
      <c r="ZW81" s="295">
        <v>851.11146735360035</v>
      </c>
      <c r="ZX81" s="189">
        <v>-8.4937269866392842E-2</v>
      </c>
      <c r="ZY81" s="189">
        <v>-8.1430095392979629E-2</v>
      </c>
      <c r="ZZ81" s="263">
        <v>72134.653956158247</v>
      </c>
      <c r="AAA81" s="263">
        <v>1276.6672010304005</v>
      </c>
      <c r="AAB81" s="296">
        <v>1</v>
      </c>
      <c r="AAC81" s="263">
        <v>700147.12896937737</v>
      </c>
      <c r="AAD81" s="117">
        <v>772281.78292553558</v>
      </c>
      <c r="AAE81" s="146">
        <v>851.11146735360035</v>
      </c>
      <c r="AAF81" s="256">
        <v>-4.0558193076917E-2</v>
      </c>
      <c r="AAG81" s="256">
        <v>-3.9746717207681193E-2</v>
      </c>
      <c r="AAH81" s="255">
        <v>92310.274495507329</v>
      </c>
      <c r="AAI81" s="255">
        <v>1276.6672010304005</v>
      </c>
      <c r="AAJ81" s="292">
        <v>1</v>
      </c>
      <c r="AAK81" s="255">
        <v>556773.47013666155</v>
      </c>
      <c r="AAL81" s="119">
        <v>649083.74463216891</v>
      </c>
      <c r="AAM81" s="295">
        <v>851.11146735360035</v>
      </c>
      <c r="AAN81" s="189">
        <v>-1.6815366767880306E-2</v>
      </c>
      <c r="AAO81" s="189">
        <v>-1.6674777610522717E-2</v>
      </c>
      <c r="AAP81" s="263">
        <v>60658.540682834006</v>
      </c>
      <c r="AAQ81" s="263">
        <v>1276.6672010304005</v>
      </c>
      <c r="AAR81" s="296">
        <v>1</v>
      </c>
      <c r="AAS81" s="263">
        <v>565730.45073368261</v>
      </c>
      <c r="AAT81" s="117">
        <v>626388.9914165166</v>
      </c>
      <c r="AAU81" s="146">
        <v>851.11146735360035</v>
      </c>
      <c r="AAV81" s="256">
        <v>2.0558421111363249E-2</v>
      </c>
      <c r="AAW81" s="256">
        <v>2.077120108928332E-2</v>
      </c>
      <c r="AAX81" s="255">
        <v>78623.982063789736</v>
      </c>
      <c r="AAY81" s="255">
        <v>1276.6672010304005</v>
      </c>
      <c r="AAZ81" s="292">
        <v>2</v>
      </c>
      <c r="ABA81" s="255">
        <v>1944706.5214855135</v>
      </c>
      <c r="ABB81" s="119">
        <v>2023330.5035493034</v>
      </c>
      <c r="ABC81" s="295">
        <v>851.11146735360035</v>
      </c>
      <c r="ABD81" s="189">
        <v>1.1565123045450968E-2</v>
      </c>
      <c r="ABE81" s="189">
        <v>1.1632257637967269E-2</v>
      </c>
      <c r="ABF81" s="263">
        <v>85371.798179259611</v>
      </c>
      <c r="ABG81" s="263">
        <v>1276.6672010304005</v>
      </c>
      <c r="ABH81" s="296">
        <v>2</v>
      </c>
      <c r="ABI81" s="263">
        <v>567369.69653776288</v>
      </c>
      <c r="ABJ81" s="117">
        <v>652741.49471702252</v>
      </c>
      <c r="ABK81" s="146">
        <v>851.11146735360035</v>
      </c>
      <c r="ABL81" s="256">
        <v>8.6125264854003888E-3</v>
      </c>
      <c r="ABM81" s="256">
        <v>8.6497209945153308E-3</v>
      </c>
      <c r="ABN81" s="255">
        <v>82392.385873797524</v>
      </c>
      <c r="ABO81" s="255">
        <v>1276.6672010304005</v>
      </c>
      <c r="ABP81" s="292">
        <v>1</v>
      </c>
      <c r="ABQ81" s="255">
        <v>1944706.5214855135</v>
      </c>
      <c r="ABR81" s="119">
        <v>2027098.9073593111</v>
      </c>
      <c r="ABS81" s="295">
        <v>851.11146735360035</v>
      </c>
      <c r="ABT81" s="189">
        <v>5.8797950098310944E-2</v>
      </c>
      <c r="ABU81" s="189">
        <v>6.0560932858225502E-2</v>
      </c>
      <c r="ABV81" s="263">
        <v>146055.66405205673</v>
      </c>
      <c r="ABW81" s="263">
        <v>1276.6672010304005</v>
      </c>
      <c r="ABX81" s="296">
        <v>1</v>
      </c>
      <c r="ABY81" s="263">
        <v>228359.93879191155</v>
      </c>
      <c r="ABZ81" s="117">
        <v>374415.60284396831</v>
      </c>
      <c r="ACA81" s="146">
        <v>851.11146735360035</v>
      </c>
      <c r="ACB81" s="256">
        <v>-1.6609391052667531E-2</v>
      </c>
      <c r="ACC81" s="256">
        <v>-1.6472215633846377E-2</v>
      </c>
      <c r="ACD81" s="255">
        <v>74048.474080605578</v>
      </c>
      <c r="ACE81" s="255">
        <v>1276.6672010304005</v>
      </c>
      <c r="ACF81" s="292">
        <v>2</v>
      </c>
      <c r="ACG81" s="255">
        <v>1944706.5214855135</v>
      </c>
      <c r="ACH81" s="119">
        <v>2018754.9955661192</v>
      </c>
      <c r="ACI81" s="295">
        <v>851.11146735360035</v>
      </c>
      <c r="ACJ81" s="189">
        <v>4.0258492527658563E-2</v>
      </c>
      <c r="ACK81" s="189">
        <v>4.1079850775868287E-2</v>
      </c>
      <c r="ACL81" s="263">
        <v>126433.62399471641</v>
      </c>
      <c r="ACM81" s="263">
        <v>1276.6672010304005</v>
      </c>
      <c r="ACN81" s="296">
        <v>1</v>
      </c>
      <c r="ACO81" s="263">
        <v>562725.06949800684</v>
      </c>
      <c r="ACP81" s="117">
        <v>689158.69349272328</v>
      </c>
      <c r="ACQ81" s="146">
        <v>851.11146735360035</v>
      </c>
      <c r="ACR81" s="256">
        <v>-2.4676998915339501E-2</v>
      </c>
      <c r="ACS81" s="256">
        <v>-2.4375010929828189E-2</v>
      </c>
      <c r="ACT81" s="255">
        <v>89581.862102678817</v>
      </c>
      <c r="ACU81" s="255">
        <v>1276.6672010304005</v>
      </c>
      <c r="ACV81" s="292">
        <v>1</v>
      </c>
      <c r="ACW81" s="255">
        <v>567369.69653776288</v>
      </c>
      <c r="ACX81" s="119">
        <v>656951.55864044174</v>
      </c>
      <c r="ACY81" s="295">
        <v>851.11146735360035</v>
      </c>
      <c r="ACZ81" s="189">
        <v>2.3424903716883884E-3</v>
      </c>
      <c r="ADA81" s="189">
        <v>2.3452361458236037E-3</v>
      </c>
      <c r="ADB81" s="263">
        <v>67586.462071077651</v>
      </c>
      <c r="ADC81" s="263">
        <v>1276.6672010304005</v>
      </c>
      <c r="ADD81" s="296">
        <v>1</v>
      </c>
      <c r="ADE81" s="263">
        <v>561348.72711127135</v>
      </c>
      <c r="ADF81" s="117">
        <v>628935.18918234902</v>
      </c>
      <c r="ADG81" s="146">
        <v>851.11146735360035</v>
      </c>
      <c r="ADH81" s="256">
        <v>3.9255490844511604E-2</v>
      </c>
      <c r="ADI81" s="256">
        <v>4.0036169427820401E-2</v>
      </c>
      <c r="ADJ81" s="255">
        <v>65530.306224587293</v>
      </c>
      <c r="ADK81" s="255">
        <v>1276.6672010304005</v>
      </c>
      <c r="ADL81" s="292">
        <v>1</v>
      </c>
      <c r="ADM81" s="255">
        <v>589801.83313036186</v>
      </c>
      <c r="ADN81" s="119">
        <v>655332.13935494912</v>
      </c>
      <c r="ADO81" s="295">
        <v>851.11146735360035</v>
      </c>
      <c r="ADP81" s="189">
        <v>-4.9460755439849007E-2</v>
      </c>
      <c r="ADQ81" s="189">
        <v>-4.8257491880326242E-2</v>
      </c>
      <c r="ADR81" s="263">
        <v>58814.211481778664</v>
      </c>
      <c r="ADS81" s="263">
        <v>1276.6672010304005</v>
      </c>
      <c r="ADT81" s="296">
        <v>1</v>
      </c>
      <c r="ADU81" s="263">
        <v>561348.72711127135</v>
      </c>
      <c r="ADV81" s="117">
        <v>620162.93859305</v>
      </c>
    </row>
    <row r="82" spans="1:802" x14ac:dyDescent="0.35">
      <c r="A82" s="15">
        <v>47726</v>
      </c>
      <c r="B82" s="16">
        <v>2127.7786683840009</v>
      </c>
      <c r="C82" s="146">
        <v>851.11146735360035</v>
      </c>
      <c r="D82" s="256">
        <v>2.1440031340276708E-2</v>
      </c>
      <c r="E82" s="256">
        <v>2.1671520228511598E-2</v>
      </c>
      <c r="F82" s="255">
        <v>71202.51212851012</v>
      </c>
      <c r="G82" s="255">
        <v>1276.6672010304005</v>
      </c>
      <c r="H82" s="292">
        <v>3</v>
      </c>
      <c r="I82" s="255">
        <v>584688.62364668446</v>
      </c>
      <c r="J82" s="119">
        <v>655891.13577519462</v>
      </c>
      <c r="K82" s="295">
        <v>851.11146735360035</v>
      </c>
      <c r="L82" s="189">
        <v>3.679904302666042E-2</v>
      </c>
      <c r="M82" s="189">
        <v>3.7484510140974869E-2</v>
      </c>
      <c r="N82" s="263">
        <v>108456.59677316999</v>
      </c>
      <c r="O82" s="263">
        <v>1276.6672010304005</v>
      </c>
      <c r="P82" s="296">
        <v>2</v>
      </c>
      <c r="Q82" s="263">
        <v>629578.38826585677</v>
      </c>
      <c r="R82" s="117">
        <v>738034.98503902671</v>
      </c>
      <c r="S82" s="146">
        <v>851.11146735360035</v>
      </c>
      <c r="T82" s="256">
        <v>-1.4659233909973868E-2</v>
      </c>
      <c r="U82" s="256">
        <v>-1.4552310450191452E-2</v>
      </c>
      <c r="V82" s="255">
        <v>88731.9373633902</v>
      </c>
      <c r="W82" s="255">
        <v>1276.6672010304005</v>
      </c>
      <c r="X82" s="292">
        <v>2</v>
      </c>
      <c r="Y82" s="255">
        <v>2062665.5799756749</v>
      </c>
      <c r="Z82" s="119">
        <v>2151397.5173390652</v>
      </c>
      <c r="AA82" s="295">
        <v>851.11146735360035</v>
      </c>
      <c r="AB82" s="189">
        <v>-2.9575698343302415E-2</v>
      </c>
      <c r="AC82" s="189">
        <v>-2.9142617435941487E-2</v>
      </c>
      <c r="AD82" s="263">
        <v>122658.6670843608</v>
      </c>
      <c r="AE82" s="263">
        <v>1276.6672010304005</v>
      </c>
      <c r="AF82" s="296">
        <v>2</v>
      </c>
      <c r="AG82" s="263">
        <v>2062665.5799756749</v>
      </c>
      <c r="AH82" s="117">
        <v>2185324.2470600358</v>
      </c>
      <c r="AI82" s="146">
        <v>851.11146735360035</v>
      </c>
      <c r="AJ82" s="256">
        <v>5.4194328214081426E-2</v>
      </c>
      <c r="AK82" s="256">
        <v>5.568973252347087E-2</v>
      </c>
      <c r="AL82" s="255">
        <v>72263.795972831693</v>
      </c>
      <c r="AM82" s="255">
        <v>1276.6672010304005</v>
      </c>
      <c r="AN82" s="292">
        <v>1</v>
      </c>
      <c r="AO82" s="255">
        <v>644007.99187531718</v>
      </c>
      <c r="AP82" s="119">
        <v>716271.78784814884</v>
      </c>
      <c r="AQ82" s="295">
        <v>851.11146735360035</v>
      </c>
      <c r="AR82" s="189">
        <v>2.8471707321598403E-2</v>
      </c>
      <c r="AS82" s="189">
        <v>2.8880900626288009E-2</v>
      </c>
      <c r="AT82" s="263">
        <v>82535.592105120668</v>
      </c>
      <c r="AU82" s="263">
        <v>1276.6672010304005</v>
      </c>
      <c r="AV82" s="296">
        <v>2</v>
      </c>
      <c r="AW82" s="263">
        <v>2062665.5799756749</v>
      </c>
      <c r="AX82" s="117">
        <v>2145201.1720807957</v>
      </c>
      <c r="AY82" s="146">
        <v>851.11146735360035</v>
      </c>
      <c r="AZ82" s="256">
        <v>6.7564252005948497E-2</v>
      </c>
      <c r="BA82" s="256">
        <v>6.9899000546453927E-2</v>
      </c>
      <c r="BB82" s="255">
        <v>94948.028001093073</v>
      </c>
      <c r="BC82" s="255">
        <v>1276.6672010304005</v>
      </c>
      <c r="BD82" s="292">
        <v>2</v>
      </c>
      <c r="BE82" s="255">
        <v>1009375.5601062658</v>
      </c>
      <c r="BF82" s="119">
        <v>1104323.5881073589</v>
      </c>
      <c r="BG82" s="295">
        <v>851.11146735360035</v>
      </c>
      <c r="BH82" s="189">
        <v>-8.3244542126680449E-3</v>
      </c>
      <c r="BI82" s="189">
        <v>-8.2899018865904006E-3</v>
      </c>
      <c r="BJ82" s="263">
        <v>84082.795477539999</v>
      </c>
      <c r="BK82" s="263">
        <v>1276.6672010304005</v>
      </c>
      <c r="BL82" s="296">
        <v>2</v>
      </c>
      <c r="BM82" s="263">
        <v>2062665.5799756749</v>
      </c>
      <c r="BN82" s="117">
        <v>2146748.3754532151</v>
      </c>
      <c r="BO82" s="146">
        <v>851.11146735360035</v>
      </c>
      <c r="BP82" s="256">
        <v>0.10050897685575666</v>
      </c>
      <c r="BQ82" s="256">
        <v>0.10573356767026776</v>
      </c>
      <c r="BR82" s="255">
        <v>90614.629828015823</v>
      </c>
      <c r="BS82" s="255">
        <v>1276.6672010304005</v>
      </c>
      <c r="BT82" s="292">
        <v>1</v>
      </c>
      <c r="BU82" s="255">
        <v>2062665.5799756749</v>
      </c>
      <c r="BV82" s="119">
        <v>2153280.2098036907</v>
      </c>
      <c r="BW82" s="295">
        <v>851.11146735360035</v>
      </c>
      <c r="BX82" s="189">
        <v>-1.8240740338133044E-2</v>
      </c>
      <c r="BY82" s="189">
        <v>-1.8075384961995677E-2</v>
      </c>
      <c r="BZ82" s="263">
        <v>121886.44920704029</v>
      </c>
      <c r="CA82" s="263">
        <v>1276.6672010304005</v>
      </c>
      <c r="CB82" s="296">
        <v>2</v>
      </c>
      <c r="CC82" s="263">
        <v>2062665.5799756749</v>
      </c>
      <c r="CD82" s="117">
        <v>2184552.0291827153</v>
      </c>
      <c r="CE82" s="146">
        <v>851.11146735360035</v>
      </c>
      <c r="CF82" s="256">
        <v>-6.4317791080815798E-2</v>
      </c>
      <c r="CG82" s="256">
        <v>-6.2293042731787374E-2</v>
      </c>
      <c r="CH82" s="255">
        <v>62463.495464293686</v>
      </c>
      <c r="CI82" s="255">
        <v>1276.6672010304005</v>
      </c>
      <c r="CJ82" s="292">
        <v>2</v>
      </c>
      <c r="CK82" s="255">
        <v>818520.19854070887</v>
      </c>
      <c r="CL82" s="119">
        <v>880983.6940050025</v>
      </c>
      <c r="CM82" s="295">
        <v>851.11146735360035</v>
      </c>
      <c r="CN82" s="189">
        <v>-9.091579345468738E-2</v>
      </c>
      <c r="CO82" s="189">
        <v>-8.690540379641265E-2</v>
      </c>
      <c r="CP82" s="263">
        <v>135356.54550167557</v>
      </c>
      <c r="CQ82" s="263">
        <v>1276.6672010304005</v>
      </c>
      <c r="CR82" s="296">
        <v>1</v>
      </c>
      <c r="CS82" s="263">
        <v>626466.61031921406</v>
      </c>
      <c r="CT82" s="117">
        <v>761823.15582088963</v>
      </c>
      <c r="CU82" s="146">
        <v>851.11146735360035</v>
      </c>
      <c r="CV82" s="256">
        <v>3.7250499597284929E-2</v>
      </c>
      <c r="CW82" s="256">
        <v>3.7952995082344732E-2</v>
      </c>
      <c r="CX82" s="255">
        <v>121649.77055357178</v>
      </c>
      <c r="CY82" s="255">
        <v>1276.6672010304005</v>
      </c>
      <c r="CZ82" s="292">
        <v>1</v>
      </c>
      <c r="DA82" s="255">
        <v>253315.97210946147</v>
      </c>
      <c r="DB82" s="119">
        <v>374965.74266303325</v>
      </c>
      <c r="DC82" s="295">
        <v>851.11146735360035</v>
      </c>
      <c r="DD82" s="189">
        <v>3.9859068954391688E-2</v>
      </c>
      <c r="DE82" s="189">
        <v>4.0664101977277989E-2</v>
      </c>
      <c r="DF82" s="263">
        <v>50241.63934090596</v>
      </c>
      <c r="DG82" s="263">
        <v>1276.6672010304005</v>
      </c>
      <c r="DH82" s="296">
        <v>1</v>
      </c>
      <c r="DI82" s="263">
        <v>585658.89071946766</v>
      </c>
      <c r="DJ82" s="117">
        <v>635900.5300603736</v>
      </c>
      <c r="DK82" s="146">
        <v>851.11146735360035</v>
      </c>
      <c r="DL82" s="256">
        <v>3.5685062632655626E-2</v>
      </c>
      <c r="DM82" s="256">
        <v>3.6329416233028766E-2</v>
      </c>
      <c r="DN82" s="255">
        <v>109593.0548746773</v>
      </c>
      <c r="DO82" s="255">
        <v>1276.6672010304005</v>
      </c>
      <c r="DP82" s="292">
        <v>2</v>
      </c>
      <c r="DQ82" s="255">
        <v>2062665.5799756749</v>
      </c>
      <c r="DR82" s="119">
        <v>2172258.6348503521</v>
      </c>
      <c r="DS82" s="295">
        <v>851.11146735360035</v>
      </c>
      <c r="DT82" s="189">
        <v>1.2959062160993027E-2</v>
      </c>
      <c r="DU82" s="189">
        <v>1.3043394703515121E-2</v>
      </c>
      <c r="DV82" s="263">
        <v>70268.300769064823</v>
      </c>
      <c r="DW82" s="263">
        <v>1276.6672010304005</v>
      </c>
      <c r="DX82" s="296">
        <v>1</v>
      </c>
      <c r="DY82" s="263">
        <v>2062665.5799756749</v>
      </c>
      <c r="DZ82" s="117">
        <v>2132933.8807447399</v>
      </c>
      <c r="EA82" s="146">
        <v>851.11146735360035</v>
      </c>
      <c r="EB82" s="256">
        <v>-7.0051483983203421E-3</v>
      </c>
      <c r="EC82" s="256">
        <v>-6.9806695389784679E-3</v>
      </c>
      <c r="ED82" s="255">
        <v>100263.49103222831</v>
      </c>
      <c r="EE82" s="255">
        <v>1276.6672010304005</v>
      </c>
      <c r="EF82" s="292">
        <v>2</v>
      </c>
      <c r="EG82" s="255">
        <v>988089.16336694546</v>
      </c>
      <c r="EH82" s="119">
        <v>1088352.6543991738</v>
      </c>
      <c r="EI82" s="295">
        <v>851.11146735360035</v>
      </c>
      <c r="EJ82" s="189">
        <v>-5.1704484084229743E-2</v>
      </c>
      <c r="EK82" s="189">
        <v>-5.039054991129277E-2</v>
      </c>
      <c r="EL82" s="263">
        <v>62067.889334303698</v>
      </c>
      <c r="EM82" s="263">
        <v>1276.6672010304005</v>
      </c>
      <c r="EN82" s="296">
        <v>1</v>
      </c>
      <c r="EO82" s="263">
        <v>2062665.5799756749</v>
      </c>
      <c r="EP82" s="117">
        <v>2124733.4693099787</v>
      </c>
      <c r="EQ82" s="146">
        <v>851.11146735360035</v>
      </c>
      <c r="ER82" s="256">
        <v>-8.0286290030769786E-2</v>
      </c>
      <c r="ES82" s="256">
        <v>-7.7147894793962668E-2</v>
      </c>
      <c r="ET82" s="255">
        <v>56018.403728277524</v>
      </c>
      <c r="EU82" s="255">
        <v>1276.6672010304005</v>
      </c>
      <c r="EV82" s="292">
        <v>1</v>
      </c>
      <c r="EW82" s="255">
        <v>2062665.5799756749</v>
      </c>
      <c r="EX82" s="119">
        <v>2118683.9837039523</v>
      </c>
      <c r="EY82" s="295">
        <v>851.11146735360035</v>
      </c>
      <c r="EZ82" s="189">
        <v>-5.3521809055275878E-2</v>
      </c>
      <c r="FA82" s="189">
        <v>-5.2114731703833628E-2</v>
      </c>
      <c r="FB82" s="263">
        <v>103701.21447347126</v>
      </c>
      <c r="FC82" s="263">
        <v>1276.6672010304005</v>
      </c>
      <c r="FD82" s="296">
        <v>2</v>
      </c>
      <c r="FE82" s="263">
        <v>2062665.5799756749</v>
      </c>
      <c r="FF82" s="117">
        <v>2166366.7944491459</v>
      </c>
      <c r="FG82" s="146">
        <v>851.11146735360035</v>
      </c>
      <c r="FH82" s="256">
        <v>1.6845832647034039E-2</v>
      </c>
      <c r="FI82" s="256">
        <v>1.6988523810232747E-2</v>
      </c>
      <c r="FJ82" s="255">
        <v>137800.16879240307</v>
      </c>
      <c r="FK82" s="255">
        <v>1276.6672010304005</v>
      </c>
      <c r="FL82" s="292">
        <v>2</v>
      </c>
      <c r="FM82" s="255">
        <v>2062665.5799756749</v>
      </c>
      <c r="FN82" s="119">
        <v>2200465.7487680782</v>
      </c>
      <c r="FO82" s="295">
        <v>851.11146735360035</v>
      </c>
      <c r="FP82" s="189">
        <v>-5.0706497942454409E-2</v>
      </c>
      <c r="FQ82" s="189">
        <v>-4.9442379788380175E-2</v>
      </c>
      <c r="FR82" s="263">
        <v>116215.5396630473</v>
      </c>
      <c r="FS82" s="263">
        <v>1276.6672010304005</v>
      </c>
      <c r="FT82" s="296">
        <v>1</v>
      </c>
      <c r="FU82" s="263">
        <v>302067.42773350159</v>
      </c>
      <c r="FV82" s="117">
        <v>418282.96739654889</v>
      </c>
      <c r="FW82" s="146">
        <v>851.11146735360035</v>
      </c>
      <c r="FX82" s="256">
        <v>2.2012508106245367E-2</v>
      </c>
      <c r="FY82" s="256">
        <v>2.2256570884269911E-2</v>
      </c>
      <c r="FZ82" s="255">
        <v>84556.610539891321</v>
      </c>
      <c r="GA82" s="255">
        <v>1276.6672010304005</v>
      </c>
      <c r="GB82" s="292">
        <v>1</v>
      </c>
      <c r="GC82" s="255">
        <v>247006.06431622984</v>
      </c>
      <c r="GD82" s="119">
        <v>331562.67485612119</v>
      </c>
      <c r="GE82" s="295">
        <v>851.11146735360035</v>
      </c>
      <c r="GF82" s="189">
        <v>-4.115703947477501E-4</v>
      </c>
      <c r="GG82" s="189">
        <v>-4.1148571127092026E-4</v>
      </c>
      <c r="GH82" s="263">
        <v>73547.076339663283</v>
      </c>
      <c r="GI82" s="263">
        <v>1276.6672010304005</v>
      </c>
      <c r="GJ82" s="296">
        <v>2</v>
      </c>
      <c r="GK82" s="263">
        <v>2062665.5799756749</v>
      </c>
      <c r="GL82" s="117">
        <v>2136212.6563153383</v>
      </c>
      <c r="GM82" s="146">
        <v>851.11146735360035</v>
      </c>
      <c r="GN82" s="256">
        <v>-3.0488239499655147E-2</v>
      </c>
      <c r="GO82" s="256">
        <v>-3.0028160645716118E-2</v>
      </c>
      <c r="GP82" s="255">
        <v>62845.843044454414</v>
      </c>
      <c r="GQ82" s="255">
        <v>1276.6672010304005</v>
      </c>
      <c r="GR82" s="292">
        <v>2</v>
      </c>
      <c r="GS82" s="255">
        <v>762262.61152050935</v>
      </c>
      <c r="GT82" s="119">
        <v>825108.45456496382</v>
      </c>
      <c r="GU82" s="295">
        <v>851.11146735360035</v>
      </c>
      <c r="GV82" s="189">
        <v>-5.4368278584899657E-3</v>
      </c>
      <c r="GW82" s="189">
        <v>-5.4220750581627231E-3</v>
      </c>
      <c r="GX82" s="263">
        <v>96535.184016411105</v>
      </c>
      <c r="GY82" s="263">
        <v>1276.6672010304005</v>
      </c>
      <c r="GZ82" s="296">
        <v>1</v>
      </c>
      <c r="HA82" s="263">
        <v>726171.24331022752</v>
      </c>
      <c r="HB82" s="117">
        <v>822706.4273266386</v>
      </c>
      <c r="HC82" s="146">
        <v>851.11146735360035</v>
      </c>
      <c r="HD82" s="256">
        <v>2.9085703056391979E-2</v>
      </c>
      <c r="HE82" s="256">
        <v>2.9512823089879348E-2</v>
      </c>
      <c r="HF82" s="255">
        <v>52382.489126032924</v>
      </c>
      <c r="HG82" s="255">
        <v>1276.6672010304005</v>
      </c>
      <c r="HH82" s="292">
        <v>2</v>
      </c>
      <c r="HI82" s="255">
        <v>620761.49945228256</v>
      </c>
      <c r="HJ82" s="119">
        <v>673143.98857831548</v>
      </c>
      <c r="HK82" s="295">
        <v>851.11146735360035</v>
      </c>
      <c r="HL82" s="189">
        <v>0.12805925366864873</v>
      </c>
      <c r="HM82" s="189">
        <v>0.13662034962734038</v>
      </c>
      <c r="HN82" s="263">
        <v>70095.586590545165</v>
      </c>
      <c r="HO82" s="263">
        <v>1276.6672010304005</v>
      </c>
      <c r="HP82" s="296">
        <v>2</v>
      </c>
      <c r="HQ82" s="263">
        <v>652586.36920573562</v>
      </c>
      <c r="HR82" s="117">
        <v>722681.95579628076</v>
      </c>
      <c r="HS82" s="146">
        <v>851.11146735360035</v>
      </c>
      <c r="HT82" s="256">
        <v>-3.8399036745471696E-2</v>
      </c>
      <c r="HU82" s="256">
        <v>-3.7671140311204221E-2</v>
      </c>
      <c r="HV82" s="255">
        <v>73253.516629859136</v>
      </c>
      <c r="HW82" s="255">
        <v>1276.6672010304005</v>
      </c>
      <c r="HX82" s="292">
        <v>1</v>
      </c>
      <c r="HY82" s="255">
        <v>591456.54554589174</v>
      </c>
      <c r="HZ82" s="119">
        <v>664710.06217575085</v>
      </c>
      <c r="IA82" s="295">
        <v>851.11146735360035</v>
      </c>
      <c r="IB82" s="189">
        <v>8.001768287491158E-2</v>
      </c>
      <c r="IC82" s="189">
        <v>8.3306223474033825E-2</v>
      </c>
      <c r="ID82" s="263">
        <v>91023.571509872461</v>
      </c>
      <c r="IE82" s="263">
        <v>1276.6672010304005</v>
      </c>
      <c r="IF82" s="296">
        <v>2</v>
      </c>
      <c r="IG82" s="263">
        <v>1198770.591989361</v>
      </c>
      <c r="IH82" s="117">
        <v>1289794.1634992335</v>
      </c>
      <c r="II82" s="146">
        <v>851.11146735360035</v>
      </c>
      <c r="IJ82" s="256">
        <v>5.5570886481117195E-2</v>
      </c>
      <c r="IK82" s="256">
        <v>5.7143951631233314E-2</v>
      </c>
      <c r="IL82" s="255">
        <v>52174.745004790384</v>
      </c>
      <c r="IM82" s="255">
        <v>1276.6672010304005</v>
      </c>
      <c r="IN82" s="292">
        <v>1</v>
      </c>
      <c r="IO82" s="255">
        <v>216287.65417017549</v>
      </c>
      <c r="IP82" s="119">
        <v>268462.39917496586</v>
      </c>
      <c r="IQ82" s="295">
        <v>851.11146735360035</v>
      </c>
      <c r="IR82" s="189">
        <v>8.8337725265903264E-2</v>
      </c>
      <c r="IS82" s="189">
        <v>9.2356976289268422E-2</v>
      </c>
      <c r="IT82" s="263">
        <v>110910.81271376611</v>
      </c>
      <c r="IU82" s="263">
        <v>1276.6672010304005</v>
      </c>
      <c r="IV82" s="296">
        <v>2</v>
      </c>
      <c r="IW82" s="263">
        <v>2062665.5799756749</v>
      </c>
      <c r="IX82" s="117">
        <v>2173576.3926894409</v>
      </c>
      <c r="IY82" s="146">
        <v>851.11146735360035</v>
      </c>
      <c r="IZ82" s="256">
        <v>-8.8847342804399598E-2</v>
      </c>
      <c r="JA82" s="256">
        <v>-8.5014758005455215E-2</v>
      </c>
      <c r="JB82" s="255">
        <v>194919.98304691867</v>
      </c>
      <c r="JC82" s="255">
        <v>1276.6672010304005</v>
      </c>
      <c r="JD82" s="292">
        <v>2</v>
      </c>
      <c r="JE82" s="255">
        <v>590158.10933199024</v>
      </c>
      <c r="JF82" s="119">
        <v>785078.09237890888</v>
      </c>
      <c r="JG82" s="295">
        <v>851.11146735360035</v>
      </c>
      <c r="JH82" s="189">
        <v>6.9128600893783768E-2</v>
      </c>
      <c r="JI82" s="189">
        <v>7.1574005662662588E-2</v>
      </c>
      <c r="JJ82" s="263">
        <v>61968.227851721247</v>
      </c>
      <c r="JK82" s="263">
        <v>1276.6672010304005</v>
      </c>
      <c r="JL82" s="296">
        <v>2</v>
      </c>
      <c r="JM82" s="263">
        <v>484491.87429865525</v>
      </c>
      <c r="JN82" s="117">
        <v>546460.10215037654</v>
      </c>
      <c r="JO82" s="146">
        <v>851.11146735360035</v>
      </c>
      <c r="JP82" s="256">
        <v>-4.9468779826859176E-2</v>
      </c>
      <c r="JQ82" s="256">
        <v>-4.8265128999903872E-2</v>
      </c>
      <c r="JR82" s="255">
        <v>72132.325021296376</v>
      </c>
      <c r="JS82" s="255">
        <v>1276.6672010304005</v>
      </c>
      <c r="JT82" s="292">
        <v>2</v>
      </c>
      <c r="JU82" s="255">
        <v>233114.9523422741</v>
      </c>
      <c r="JV82" s="119">
        <v>305247.27736357047</v>
      </c>
      <c r="JW82" s="295">
        <v>851.11146735360035</v>
      </c>
      <c r="JX82" s="189">
        <v>6.1504302662518107E-2</v>
      </c>
      <c r="JY82" s="189">
        <v>6.3435072121181157E-2</v>
      </c>
      <c r="JZ82" s="263">
        <v>95578.972700535625</v>
      </c>
      <c r="KA82" s="263">
        <v>1276.6672010304005</v>
      </c>
      <c r="KB82" s="296">
        <v>1</v>
      </c>
      <c r="KC82" s="263">
        <v>2062665.5799756749</v>
      </c>
      <c r="KD82" s="117">
        <v>2158244.5526762106</v>
      </c>
      <c r="KE82" s="146">
        <v>851.11146735360035</v>
      </c>
      <c r="KF82" s="256">
        <v>-1.1487540684547833E-2</v>
      </c>
      <c r="KG82" s="256">
        <v>-1.1421810821309331E-2</v>
      </c>
      <c r="KH82" s="255">
        <v>50285.424190679463</v>
      </c>
      <c r="KI82" s="255">
        <v>1276.6672010304005</v>
      </c>
      <c r="KJ82" s="292">
        <v>1</v>
      </c>
      <c r="KK82" s="255">
        <v>662225.03397419385</v>
      </c>
      <c r="KL82" s="119">
        <v>712510.4581648733</v>
      </c>
      <c r="KM82" s="295">
        <v>851.11146735360035</v>
      </c>
      <c r="KN82" s="189">
        <v>2.8848770270492485E-2</v>
      </c>
      <c r="KO82" s="189">
        <v>2.9268926643258641E-2</v>
      </c>
      <c r="KP82" s="263">
        <v>115464.092026186</v>
      </c>
      <c r="KQ82" s="263">
        <v>1276.6672010304005</v>
      </c>
      <c r="KR82" s="296">
        <v>1</v>
      </c>
      <c r="KS82" s="263">
        <v>679394.73327404517</v>
      </c>
      <c r="KT82" s="117">
        <v>794858.82530023111</v>
      </c>
      <c r="KU82" s="146">
        <v>851.11146735360035</v>
      </c>
      <c r="KV82" s="256">
        <v>-0.10139826655675147</v>
      </c>
      <c r="KW82" s="256">
        <v>-9.6426901730959358E-2</v>
      </c>
      <c r="KX82" s="255">
        <v>123710.23443087599</v>
      </c>
      <c r="KY82" s="255">
        <v>1276.6672010304005</v>
      </c>
      <c r="KZ82" s="292">
        <v>1</v>
      </c>
      <c r="LA82" s="255">
        <v>2062665.5799756749</v>
      </c>
      <c r="LB82" s="119">
        <v>2186375.814406551</v>
      </c>
      <c r="LC82" s="295">
        <v>851.11146735360035</v>
      </c>
      <c r="LD82" s="189">
        <v>-4.037278876890734E-2</v>
      </c>
      <c r="LE82" s="189">
        <v>-3.956866560701422E-2</v>
      </c>
      <c r="LF82" s="263">
        <v>74245.119793333535</v>
      </c>
      <c r="LG82" s="263">
        <v>1276.6672010304005</v>
      </c>
      <c r="LH82" s="296">
        <v>2</v>
      </c>
      <c r="LI82" s="263">
        <v>2062665.5799756749</v>
      </c>
      <c r="LJ82" s="117">
        <v>2136910.6997690084</v>
      </c>
      <c r="LK82" s="146">
        <v>851.11146735360035</v>
      </c>
      <c r="LL82" s="256">
        <v>2.0031544202481152E-2</v>
      </c>
      <c r="LM82" s="256">
        <v>2.0233521971971369E-2</v>
      </c>
      <c r="LN82" s="255">
        <v>110249.659471158</v>
      </c>
      <c r="LO82" s="255">
        <v>1276.6672010304005</v>
      </c>
      <c r="LP82" s="292">
        <v>2</v>
      </c>
      <c r="LQ82" s="255">
        <v>2062665.5799756749</v>
      </c>
      <c r="LR82" s="119">
        <v>2172915.2394468328</v>
      </c>
      <c r="LS82" s="295">
        <v>851.11146735360035</v>
      </c>
      <c r="LT82" s="189">
        <v>-6.3196150985277394E-2</v>
      </c>
      <c r="LU82" s="189">
        <v>-6.1240682936508417E-2</v>
      </c>
      <c r="LV82" s="263">
        <v>117037.35250298631</v>
      </c>
      <c r="LW82" s="263">
        <v>1276.6672010304005</v>
      </c>
      <c r="LX82" s="296">
        <v>2</v>
      </c>
      <c r="LY82" s="263">
        <v>648172.25271532603</v>
      </c>
      <c r="LZ82" s="117">
        <v>765209.60521831235</v>
      </c>
      <c r="MA82" s="146">
        <v>851.11146735360035</v>
      </c>
      <c r="MB82" s="256">
        <v>1.4558404767793274E-2</v>
      </c>
      <c r="MC82" s="256">
        <v>1.4664894488412683E-2</v>
      </c>
      <c r="MD82" s="255">
        <v>60794.711212941453</v>
      </c>
      <c r="ME82" s="255">
        <v>1276.6672010304005</v>
      </c>
      <c r="MF82" s="292">
        <v>2</v>
      </c>
      <c r="MG82" s="255">
        <v>2062665.5799756749</v>
      </c>
      <c r="MH82" s="119">
        <v>2123460.2911886163</v>
      </c>
      <c r="MI82" s="295">
        <v>851.11146735360035</v>
      </c>
      <c r="MJ82" s="189">
        <v>5.4149834125601495E-2</v>
      </c>
      <c r="MK82" s="189">
        <v>5.5642761616076175E-2</v>
      </c>
      <c r="ML82" s="263">
        <v>122666.70743748151</v>
      </c>
      <c r="MM82" s="263">
        <v>1276.6672010304005</v>
      </c>
      <c r="MN82" s="296">
        <v>1</v>
      </c>
      <c r="MO82" s="263">
        <v>2062665.5799756749</v>
      </c>
      <c r="MP82" s="117">
        <v>2185332.2874131566</v>
      </c>
      <c r="MQ82" s="146">
        <v>851.11146735360035</v>
      </c>
      <c r="MR82" s="256">
        <v>6.0694034981148136E-2</v>
      </c>
      <c r="MS82" s="256">
        <v>6.2573754047229091E-2</v>
      </c>
      <c r="MT82" s="255">
        <v>62863.610098118283</v>
      </c>
      <c r="MU82" s="255">
        <v>1276.6672010304005</v>
      </c>
      <c r="MV82" s="292">
        <v>2</v>
      </c>
      <c r="MW82" s="255">
        <v>1517477.9752880817</v>
      </c>
      <c r="MX82" s="119">
        <v>1580341.5853861999</v>
      </c>
      <c r="MY82" s="295">
        <v>851.11146735360035</v>
      </c>
      <c r="MZ82" s="189">
        <v>-4.6251159480233311E-2</v>
      </c>
      <c r="NA82" s="189">
        <v>-4.5197875532090537E-2</v>
      </c>
      <c r="NB82" s="263">
        <v>85202.343929384631</v>
      </c>
      <c r="NC82" s="263">
        <v>1276.6672010304005</v>
      </c>
      <c r="ND82" s="296">
        <v>2</v>
      </c>
      <c r="NE82" s="263">
        <v>2062665.5799756749</v>
      </c>
      <c r="NF82" s="117">
        <v>2147867.9239050597</v>
      </c>
      <c r="NG82" s="146">
        <v>851.11146735360035</v>
      </c>
      <c r="NH82" s="256">
        <v>6.9846562263306863E-2</v>
      </c>
      <c r="NI82" s="256">
        <v>7.2343630650758772E-2</v>
      </c>
      <c r="NJ82" s="255">
        <v>73437.690767295746</v>
      </c>
      <c r="NK82" s="255">
        <v>1276.6672010304005</v>
      </c>
      <c r="NL82" s="292">
        <v>2</v>
      </c>
      <c r="NM82" s="255">
        <v>233227.29034090816</v>
      </c>
      <c r="NN82" s="119">
        <v>306664.98110820388</v>
      </c>
      <c r="NO82" s="295">
        <v>851.11146735360035</v>
      </c>
      <c r="NP82" s="189">
        <v>3.8467050804969177E-2</v>
      </c>
      <c r="NQ82" s="189">
        <v>3.9216486447174237E-2</v>
      </c>
      <c r="NR82" s="263">
        <v>57721.995766475811</v>
      </c>
      <c r="NS82" s="263">
        <v>1276.6672010304005</v>
      </c>
      <c r="NT82" s="296">
        <v>2</v>
      </c>
      <c r="NU82" s="263">
        <v>2062665.5799756749</v>
      </c>
      <c r="NV82" s="117">
        <v>2120387.5757421507</v>
      </c>
      <c r="NW82" s="146">
        <v>851.11146735360035</v>
      </c>
      <c r="NX82" s="256">
        <v>1.1599665516645725E-2</v>
      </c>
      <c r="NY82" s="256">
        <v>1.1667202519624276E-2</v>
      </c>
      <c r="NZ82" s="255">
        <v>71505.529481044825</v>
      </c>
      <c r="OA82" s="255">
        <v>1276.6672010304005</v>
      </c>
      <c r="OB82" s="292">
        <v>2</v>
      </c>
      <c r="OC82" s="255">
        <v>2062665.5799756749</v>
      </c>
      <c r="OD82" s="119">
        <v>2134171.1094567198</v>
      </c>
      <c r="OE82" s="295">
        <v>851.11146735360035</v>
      </c>
      <c r="OF82" s="189">
        <v>-4.3167356158696144E-2</v>
      </c>
      <c r="OG82" s="189">
        <v>-4.2248908889699233E-2</v>
      </c>
      <c r="OH82" s="263">
        <v>63056.038910066331</v>
      </c>
      <c r="OI82" s="263">
        <v>1276.6672010304005</v>
      </c>
      <c r="OJ82" s="296">
        <v>1</v>
      </c>
      <c r="OK82" s="263">
        <v>588933.16950755485</v>
      </c>
      <c r="OL82" s="117">
        <v>651989.20841762121</v>
      </c>
      <c r="OM82" s="146">
        <v>851.11146735360035</v>
      </c>
      <c r="ON82" s="256">
        <v>-3.938563990233912E-2</v>
      </c>
      <c r="OO82" s="256">
        <v>-3.8620108797489672E-2</v>
      </c>
      <c r="OP82" s="255">
        <v>70214.586775567746</v>
      </c>
      <c r="OQ82" s="255">
        <v>1276.6672010304005</v>
      </c>
      <c r="OR82" s="292">
        <v>1</v>
      </c>
      <c r="OS82" s="255">
        <v>710808.67602797225</v>
      </c>
      <c r="OT82" s="119">
        <v>781023.26280353998</v>
      </c>
      <c r="OU82" s="295">
        <v>851.11146735360035</v>
      </c>
      <c r="OV82" s="189">
        <v>5.5509481741968819E-2</v>
      </c>
      <c r="OW82" s="189">
        <v>5.7079039975603152E-2</v>
      </c>
      <c r="OX82" s="263">
        <v>102482.78975573141</v>
      </c>
      <c r="OY82" s="263">
        <v>1276.6672010304005</v>
      </c>
      <c r="OZ82" s="296">
        <v>1</v>
      </c>
      <c r="PA82" s="263">
        <v>2062665.5799756749</v>
      </c>
      <c r="PB82" s="117">
        <v>2165148.3697314062</v>
      </c>
      <c r="PC82" s="146">
        <v>851.11146735360035</v>
      </c>
      <c r="PD82" s="256">
        <v>8.1291280689397241E-2</v>
      </c>
      <c r="PE82" s="256">
        <v>8.4686798874962221E-2</v>
      </c>
      <c r="PF82" s="255">
        <v>147844.77083640068</v>
      </c>
      <c r="PG82" s="255">
        <v>1276.6672010304005</v>
      </c>
      <c r="PH82" s="292">
        <v>2</v>
      </c>
      <c r="PI82" s="255">
        <v>805920.81301661488</v>
      </c>
      <c r="PJ82" s="119">
        <v>953765.58385301556</v>
      </c>
      <c r="PK82" s="295">
        <v>851.11146735360035</v>
      </c>
      <c r="PL82" s="189">
        <v>0.13187350754176055</v>
      </c>
      <c r="PM82" s="189">
        <v>0.14096398679949029</v>
      </c>
      <c r="PN82" s="263">
        <v>86721.79691925706</v>
      </c>
      <c r="PO82" s="263">
        <v>1276.6672010304005</v>
      </c>
      <c r="PP82" s="296">
        <v>2</v>
      </c>
      <c r="PQ82" s="263">
        <v>334775.92386965273</v>
      </c>
      <c r="PR82" s="117">
        <v>421497.72078890982</v>
      </c>
      <c r="PS82" s="146">
        <v>851.11146735360035</v>
      </c>
      <c r="PT82" s="256">
        <v>2.2420027575391799E-2</v>
      </c>
      <c r="PU82" s="256">
        <v>2.2673245235056649E-2</v>
      </c>
      <c r="PV82" s="255">
        <v>112864.99257342481</v>
      </c>
      <c r="PW82" s="255">
        <v>1276.6672010304005</v>
      </c>
      <c r="PX82" s="292">
        <v>2</v>
      </c>
      <c r="PY82" s="255">
        <v>718266.23296110611</v>
      </c>
      <c r="PZ82" s="119">
        <v>831131.22553453094</v>
      </c>
      <c r="QA82" s="295">
        <v>851.11146735360035</v>
      </c>
      <c r="QB82" s="189">
        <v>5.4426744564102118E-2</v>
      </c>
      <c r="QC82" s="189">
        <v>5.5935120592853327E-2</v>
      </c>
      <c r="QD82" s="263">
        <v>66746.672628940418</v>
      </c>
      <c r="QE82" s="263">
        <v>1276.6672010304005</v>
      </c>
      <c r="QF82" s="296">
        <v>2</v>
      </c>
      <c r="QG82" s="263">
        <v>988089.16336694546</v>
      </c>
      <c r="QH82" s="117">
        <v>1054835.8359958858</v>
      </c>
      <c r="QI82" s="146">
        <v>851.11146735360035</v>
      </c>
      <c r="QJ82" s="256">
        <v>-9.5826708133492332E-3</v>
      </c>
      <c r="QK82" s="256">
        <v>-9.53690333162871E-3</v>
      </c>
      <c r="QL82" s="255">
        <v>97083.840728333758</v>
      </c>
      <c r="QM82" s="255">
        <v>1276.6672010304005</v>
      </c>
      <c r="QN82" s="292">
        <v>1</v>
      </c>
      <c r="QO82" s="255">
        <v>2062665.5799756749</v>
      </c>
      <c r="QP82" s="119">
        <v>2159749.4207040085</v>
      </c>
      <c r="QQ82" s="295">
        <v>851.11146735360035</v>
      </c>
      <c r="QR82" s="189">
        <v>-6.2001134048370694E-3</v>
      </c>
      <c r="QS82" s="189">
        <v>-6.1809323637374014E-3</v>
      </c>
      <c r="QT82" s="263">
        <v>103043.91135271059</v>
      </c>
      <c r="QU82" s="263">
        <v>1276.6672010304005</v>
      </c>
      <c r="QV82" s="296">
        <v>2</v>
      </c>
      <c r="QW82" s="263">
        <v>2062665.5799756749</v>
      </c>
      <c r="QX82" s="117">
        <v>2165709.4913283857</v>
      </c>
      <c r="QY82" s="146">
        <v>851.11146735360035</v>
      </c>
      <c r="QZ82" s="256">
        <v>5.6814253330860334E-2</v>
      </c>
      <c r="RA82" s="256">
        <v>5.8459186866601787E-2</v>
      </c>
      <c r="RB82" s="255">
        <v>87213.003420349021</v>
      </c>
      <c r="RC82" s="255">
        <v>1276.6672010304005</v>
      </c>
      <c r="RD82" s="292">
        <v>2</v>
      </c>
      <c r="RE82" s="255">
        <v>623530.97074690927</v>
      </c>
      <c r="RF82" s="119">
        <v>710743.97416725825</v>
      </c>
      <c r="RG82" s="295">
        <v>851.11146735360035</v>
      </c>
      <c r="RH82" s="189">
        <v>5.012492303033126E-2</v>
      </c>
      <c r="RI82" s="189">
        <v>5.1402432550368582E-2</v>
      </c>
      <c r="RJ82" s="263">
        <v>108219.72118313129</v>
      </c>
      <c r="RK82" s="263">
        <v>1276.6672010304005</v>
      </c>
      <c r="RL82" s="296">
        <v>2</v>
      </c>
      <c r="RM82" s="263">
        <v>636373.266590146</v>
      </c>
      <c r="RN82" s="117">
        <v>744592.98777327733</v>
      </c>
      <c r="RO82" s="146">
        <v>851.11146735360035</v>
      </c>
      <c r="RP82" s="256">
        <v>-3.6075166091488288E-2</v>
      </c>
      <c r="RQ82" s="256">
        <v>-3.5432212032417976E-2</v>
      </c>
      <c r="RR82" s="255">
        <v>69833.956458200031</v>
      </c>
      <c r="RS82" s="255">
        <v>1276.6672010304005</v>
      </c>
      <c r="RT82" s="292">
        <v>2</v>
      </c>
      <c r="RU82" s="255">
        <v>2062665.5799756749</v>
      </c>
      <c r="RV82" s="119">
        <v>2132499.5364338751</v>
      </c>
      <c r="RW82" s="295">
        <v>851.11146735360035</v>
      </c>
      <c r="RX82" s="189">
        <v>6.3707762166801671E-2</v>
      </c>
      <c r="RY82" s="189">
        <v>6.5780891748186132E-2</v>
      </c>
      <c r="RZ82" s="263">
        <v>88185.703662590575</v>
      </c>
      <c r="SA82" s="263">
        <v>1276.6672010304005</v>
      </c>
      <c r="SB82" s="296">
        <v>1</v>
      </c>
      <c r="SC82" s="263">
        <v>2062665.5799756749</v>
      </c>
      <c r="SD82" s="117">
        <v>2150851.2836382654</v>
      </c>
      <c r="SE82" s="146">
        <v>851.11146735360035</v>
      </c>
      <c r="SF82" s="256">
        <v>3.3430133372233085E-2</v>
      </c>
      <c r="SG82" s="256">
        <v>3.3995199444863289E-2</v>
      </c>
      <c r="SH82" s="255">
        <v>129807.56344810811</v>
      </c>
      <c r="SI82" s="255">
        <v>1276.6672010304005</v>
      </c>
      <c r="SJ82" s="292">
        <v>1</v>
      </c>
      <c r="SK82" s="255">
        <v>328365.66129956872</v>
      </c>
      <c r="SL82" s="119">
        <v>458173.22474767681</v>
      </c>
      <c r="SM82" s="295">
        <v>851.11146735360035</v>
      </c>
      <c r="SN82" s="189">
        <v>-5.6201344262300133E-2</v>
      </c>
      <c r="SO82" s="189">
        <v>-5.4651223824834227E-2</v>
      </c>
      <c r="SP82" s="263">
        <v>42353.639809016066</v>
      </c>
      <c r="SQ82" s="263">
        <v>1276.6672010304005</v>
      </c>
      <c r="SR82" s="296">
        <v>2</v>
      </c>
      <c r="SS82" s="263">
        <v>718266.23296110611</v>
      </c>
      <c r="ST82" s="117">
        <v>760619.87277012214</v>
      </c>
      <c r="SU82" s="146">
        <v>851.11146735360035</v>
      </c>
      <c r="SV82" s="256">
        <v>6.8353718957983853E-2</v>
      </c>
      <c r="SW82" s="256">
        <v>7.0743983948749589E-2</v>
      </c>
      <c r="SX82" s="255">
        <v>51893.328188738618</v>
      </c>
      <c r="SY82" s="255">
        <v>1276.6672010304005</v>
      </c>
      <c r="SZ82" s="292">
        <v>2</v>
      </c>
      <c r="TA82" s="255">
        <v>2062665.5799756749</v>
      </c>
      <c r="TB82" s="119">
        <v>2114558.9081644136</v>
      </c>
      <c r="TC82" s="295">
        <v>851.11146735360035</v>
      </c>
      <c r="TD82" s="189">
        <v>5.7380207868875523E-2</v>
      </c>
      <c r="TE82" s="189">
        <v>5.9058396193337526E-2</v>
      </c>
      <c r="TF82" s="263">
        <v>86679.537986440657</v>
      </c>
      <c r="TG82" s="263">
        <v>1276.6672010304005</v>
      </c>
      <c r="TH82" s="296">
        <v>1</v>
      </c>
      <c r="TI82" s="263">
        <v>2062665.5799756749</v>
      </c>
      <c r="TJ82" s="117">
        <v>2149345.1179621154</v>
      </c>
      <c r="TK82" s="146">
        <v>851.11146735360035</v>
      </c>
      <c r="TL82" s="256">
        <v>0.10365554843676203</v>
      </c>
      <c r="TM82" s="256">
        <v>0.10921831712207575</v>
      </c>
      <c r="TN82" s="255">
        <v>113016.93876766026</v>
      </c>
      <c r="TO82" s="255">
        <v>1276.6672010304005</v>
      </c>
      <c r="TP82" s="292">
        <v>2</v>
      </c>
      <c r="TQ82" s="255">
        <v>2062665.5799756749</v>
      </c>
      <c r="TR82" s="119">
        <v>2175682.5187433353</v>
      </c>
      <c r="TS82" s="295">
        <v>851.11146735360035</v>
      </c>
      <c r="TT82" s="189">
        <v>2.3223618628758536E-2</v>
      </c>
      <c r="TU82" s="189">
        <v>2.3495386593923362E-2</v>
      </c>
      <c r="TV82" s="263">
        <v>151399.37881784356</v>
      </c>
      <c r="TW82" s="263">
        <v>1276.6672010304005</v>
      </c>
      <c r="TX82" s="296">
        <v>1</v>
      </c>
      <c r="TY82" s="263">
        <v>586687.37381661776</v>
      </c>
      <c r="TZ82" s="117">
        <v>738086.75263446127</v>
      </c>
      <c r="UA82" s="146">
        <v>851.11146735360035</v>
      </c>
      <c r="UB82" s="256">
        <v>-4.0211601377033383E-2</v>
      </c>
      <c r="UC82" s="256">
        <v>-3.9413843707815532E-2</v>
      </c>
      <c r="UD82" s="255">
        <v>55042.608161376193</v>
      </c>
      <c r="UE82" s="255">
        <v>1276.6672010304005</v>
      </c>
      <c r="UF82" s="292">
        <v>2</v>
      </c>
      <c r="UG82" s="255">
        <v>968007.65700909647</v>
      </c>
      <c r="UH82" s="119">
        <v>1023050.2651704727</v>
      </c>
      <c r="UI82" s="295">
        <v>851.11146735360035</v>
      </c>
      <c r="UJ82" s="189">
        <v>1.2930711145153762E-2</v>
      </c>
      <c r="UK82" s="189">
        <v>1.30146743013142E-2</v>
      </c>
      <c r="UL82" s="263">
        <v>70068.231010668082</v>
      </c>
      <c r="UM82" s="263">
        <v>1276.6672010304005</v>
      </c>
      <c r="UN82" s="296">
        <v>2</v>
      </c>
      <c r="UO82" s="263">
        <v>652586.36920573562</v>
      </c>
      <c r="UP82" s="117">
        <v>722654.60021640372</v>
      </c>
      <c r="UQ82" s="146">
        <v>851.11146735360035</v>
      </c>
      <c r="UR82" s="256">
        <v>-6.105912002574005E-2</v>
      </c>
      <c r="US82" s="256">
        <v>-5.9232380074002999E-2</v>
      </c>
      <c r="UT82" s="255">
        <v>72716.311928634997</v>
      </c>
      <c r="UU82" s="255">
        <v>1276.6672010304005</v>
      </c>
      <c r="UV82" s="292">
        <v>1</v>
      </c>
      <c r="UW82" s="255">
        <v>2062665.5799756749</v>
      </c>
      <c r="UX82" s="119">
        <v>2135381.8919043099</v>
      </c>
      <c r="UY82" s="295">
        <v>851.11146735360035</v>
      </c>
      <c r="UZ82" s="189">
        <v>-7.964526892563082E-3</v>
      </c>
      <c r="VA82" s="189">
        <v>-7.9328940840787121E-3</v>
      </c>
      <c r="VB82" s="263">
        <v>98446.287769274742</v>
      </c>
      <c r="VC82" s="263">
        <v>1276.6672010304005</v>
      </c>
      <c r="VD82" s="296">
        <v>1</v>
      </c>
      <c r="VE82" s="263">
        <v>648172.25271532603</v>
      </c>
      <c r="VF82" s="117">
        <v>746618.54048460082</v>
      </c>
      <c r="VG82" s="146">
        <v>851.11146735360035</v>
      </c>
      <c r="VH82" s="256">
        <v>3.1518689210017235E-2</v>
      </c>
      <c r="VI82" s="256">
        <v>3.2020663066325783E-2</v>
      </c>
      <c r="VJ82" s="255">
        <v>112107.81251451265</v>
      </c>
      <c r="VK82" s="255">
        <v>1276.6672010304005</v>
      </c>
      <c r="VL82" s="292">
        <v>1</v>
      </c>
      <c r="VM82" s="255">
        <v>2062665.5799756749</v>
      </c>
      <c r="VN82" s="119">
        <v>2174773.3924901877</v>
      </c>
      <c r="VO82" s="295">
        <v>851.11146735360035</v>
      </c>
      <c r="VP82" s="189">
        <v>-6.4113742871219639E-2</v>
      </c>
      <c r="VQ82" s="189">
        <v>-6.2101685783673477E-2</v>
      </c>
      <c r="VR82" s="263">
        <v>86390.094328772233</v>
      </c>
      <c r="VS82" s="263">
        <v>1276.6672010304005</v>
      </c>
      <c r="VT82" s="296">
        <v>2</v>
      </c>
      <c r="VU82" s="263">
        <v>613071.26232231106</v>
      </c>
      <c r="VV82" s="117">
        <v>699461.35665108333</v>
      </c>
      <c r="VW82" s="146">
        <v>851.11146735360035</v>
      </c>
      <c r="VX82" s="256">
        <v>1.3522951434269397E-2</v>
      </c>
      <c r="VY82" s="256">
        <v>1.3614800096696911E-2</v>
      </c>
      <c r="VZ82" s="255">
        <v>112022.66709327133</v>
      </c>
      <c r="WA82" s="255">
        <v>1276.6672010304005</v>
      </c>
      <c r="WB82" s="292">
        <v>1</v>
      </c>
      <c r="WC82" s="255">
        <v>259348.66417619449</v>
      </c>
      <c r="WD82" s="119">
        <v>371371.33126946585</v>
      </c>
      <c r="WE82" s="295">
        <v>851.11146735360035</v>
      </c>
      <c r="WF82" s="189">
        <v>-3.5488063313883614E-2</v>
      </c>
      <c r="WG82" s="189">
        <v>-3.4865745334099474E-2</v>
      </c>
      <c r="WH82" s="263">
        <v>49399.916925829406</v>
      </c>
      <c r="WI82" s="263">
        <v>1276.6672010304005</v>
      </c>
      <c r="WJ82" s="296">
        <v>2</v>
      </c>
      <c r="WK82" s="263">
        <v>2062665.5799756749</v>
      </c>
      <c r="WL82" s="117">
        <v>2112065.4969015042</v>
      </c>
      <c r="WM82" s="146">
        <v>851.11146735360035</v>
      </c>
      <c r="WN82" s="256">
        <v>2.0547856098275537E-2</v>
      </c>
      <c r="WO82" s="256">
        <v>2.0760416685152938E-2</v>
      </c>
      <c r="WP82" s="255">
        <v>50109.028110995328</v>
      </c>
      <c r="WQ82" s="255">
        <v>1276.6672010304005</v>
      </c>
      <c r="WR82" s="292">
        <v>1</v>
      </c>
      <c r="WS82" s="255">
        <v>613071.26232231106</v>
      </c>
      <c r="WT82" s="119">
        <v>663180.29043330636</v>
      </c>
      <c r="WU82" s="295">
        <v>851.11146735360035</v>
      </c>
      <c r="WV82" s="189">
        <v>-2.7336237282152712E-3</v>
      </c>
      <c r="WW82" s="189">
        <v>-2.7298907811371675E-3</v>
      </c>
      <c r="WX82" s="263">
        <v>87231.723130467682</v>
      </c>
      <c r="WY82" s="263">
        <v>1276.6672010304005</v>
      </c>
      <c r="WZ82" s="296">
        <v>1</v>
      </c>
      <c r="XA82" s="263">
        <v>272095.98797519674</v>
      </c>
      <c r="XB82" s="117">
        <v>359327.71110566444</v>
      </c>
      <c r="XC82" s="146">
        <v>851.11146735360035</v>
      </c>
      <c r="XD82" s="256">
        <v>-7.9164933612596231E-2</v>
      </c>
      <c r="XE82" s="256">
        <v>-7.6112468230152386E-2</v>
      </c>
      <c r="XF82" s="255">
        <v>108830.85610147355</v>
      </c>
      <c r="XG82" s="255">
        <v>1276.6672010304005</v>
      </c>
      <c r="XH82" s="292">
        <v>2</v>
      </c>
      <c r="XI82" s="255">
        <v>2062665.5799756749</v>
      </c>
      <c r="XJ82" s="119">
        <v>2171496.4360771482</v>
      </c>
      <c r="XK82" s="295">
        <v>851.11146735360035</v>
      </c>
      <c r="XL82" s="189">
        <v>-8.250350837601611E-2</v>
      </c>
      <c r="XM82" s="189">
        <v>-7.9191792690292417E-2</v>
      </c>
      <c r="XN82" s="263">
        <v>103696.38088872473</v>
      </c>
      <c r="XO82" s="263">
        <v>1276.6672010304005</v>
      </c>
      <c r="XP82" s="296">
        <v>1</v>
      </c>
      <c r="XQ82" s="263">
        <v>652586.36920573562</v>
      </c>
      <c r="XR82" s="117">
        <v>756282.75009446032</v>
      </c>
      <c r="XS82" s="146">
        <v>851.11146735360035</v>
      </c>
      <c r="XT82" s="256">
        <v>4.4196222513648763E-2</v>
      </c>
      <c r="XU82" s="256">
        <v>4.5187424071776006E-2</v>
      </c>
      <c r="XV82" s="255">
        <v>80360.509537930062</v>
      </c>
      <c r="XW82" s="255">
        <v>1276.6672010304005</v>
      </c>
      <c r="XX82" s="292">
        <v>1</v>
      </c>
      <c r="XY82" s="255">
        <v>596306.31793897809</v>
      </c>
      <c r="XZ82" s="119">
        <v>676666.8274769081</v>
      </c>
      <c r="YA82" s="295">
        <v>851.11146735360035</v>
      </c>
      <c r="YB82" s="189">
        <v>6.0331146787795741E-2</v>
      </c>
      <c r="YC82" s="189">
        <v>6.2188228532878753E-2</v>
      </c>
      <c r="YD82" s="263">
        <v>53292.268364682808</v>
      </c>
      <c r="YE82" s="263">
        <v>1276.6672010304005</v>
      </c>
      <c r="YF82" s="296">
        <v>2</v>
      </c>
      <c r="YG82" s="263">
        <v>710808.67602797225</v>
      </c>
      <c r="YH82" s="117">
        <v>764100.94439265504</v>
      </c>
      <c r="YI82" s="146">
        <v>851.11146735360035</v>
      </c>
      <c r="YJ82" s="256">
        <v>-3.9055769089649466E-2</v>
      </c>
      <c r="YK82" s="256">
        <v>-3.8302925319565473E-2</v>
      </c>
      <c r="YL82" s="255">
        <v>66566.218936743884</v>
      </c>
      <c r="YM82" s="255">
        <v>1276.6672010304005</v>
      </c>
      <c r="YN82" s="292">
        <v>1</v>
      </c>
      <c r="YO82" s="255">
        <v>2062665.5799756749</v>
      </c>
      <c r="YP82" s="119">
        <v>2129231.7989124185</v>
      </c>
      <c r="YQ82" s="295">
        <v>851.11146735360035</v>
      </c>
      <c r="YR82" s="189">
        <v>-6.4043439716627792E-2</v>
      </c>
      <c r="YS82" s="189">
        <v>-6.2035746255646451E-2</v>
      </c>
      <c r="YT82" s="263">
        <v>61976.711483186569</v>
      </c>
      <c r="YU82" s="263">
        <v>1276.6672010304005</v>
      </c>
      <c r="YV82" s="296">
        <v>2</v>
      </c>
      <c r="YW82" s="263">
        <v>2062665.5799756749</v>
      </c>
      <c r="YX82" s="117">
        <v>2124642.2914588614</v>
      </c>
      <c r="YY82" s="146">
        <v>851.11146735360035</v>
      </c>
      <c r="YZ82" s="256">
        <v>2.940775235586154E-2</v>
      </c>
      <c r="ZA82" s="256">
        <v>2.9844430367430119E-2</v>
      </c>
      <c r="ZB82" s="255">
        <v>63539.005058248571</v>
      </c>
      <c r="ZC82" s="255">
        <v>1276.6672010304005</v>
      </c>
      <c r="ZD82" s="292">
        <v>1</v>
      </c>
      <c r="ZE82" s="255">
        <v>588933.16950755485</v>
      </c>
      <c r="ZF82" s="119">
        <v>652472.17456580338</v>
      </c>
      <c r="ZG82" s="295">
        <v>851.11146735360035</v>
      </c>
      <c r="ZH82" s="189">
        <v>0.12018579218318794</v>
      </c>
      <c r="ZI82" s="189">
        <v>0.12770635114205597</v>
      </c>
      <c r="ZJ82" s="263">
        <v>106577.33231173133</v>
      </c>
      <c r="ZK82" s="263">
        <v>1276.6672010304005</v>
      </c>
      <c r="ZL82" s="296">
        <v>1</v>
      </c>
      <c r="ZM82" s="263">
        <v>846032.2167711209</v>
      </c>
      <c r="ZN82" s="117">
        <v>952609.5490828522</v>
      </c>
      <c r="ZO82" s="146">
        <v>851.11146735360035</v>
      </c>
      <c r="ZP82" s="256">
        <v>-8.9906683176228228E-2</v>
      </c>
      <c r="ZQ82" s="256">
        <v>-8.5983525594022669E-2</v>
      </c>
      <c r="ZR82" s="255">
        <v>70431.141802115701</v>
      </c>
      <c r="ZS82" s="255">
        <v>1276.6672010304005</v>
      </c>
      <c r="ZT82" s="292">
        <v>2</v>
      </c>
      <c r="ZU82" s="255">
        <v>2062665.5799756749</v>
      </c>
      <c r="ZV82" s="119">
        <v>2133096.7217777907</v>
      </c>
      <c r="ZW82" s="295">
        <v>851.11146735360035</v>
      </c>
      <c r="ZX82" s="189">
        <v>-7.6771555353152679E-2</v>
      </c>
      <c r="ZY82" s="189">
        <v>-7.3898607651351256E-2</v>
      </c>
      <c r="ZZ82" s="263">
        <v>67655.114932739729</v>
      </c>
      <c r="AAA82" s="263">
        <v>1276.6672010304005</v>
      </c>
      <c r="AAB82" s="296">
        <v>1</v>
      </c>
      <c r="AAC82" s="263">
        <v>743432.6239085705</v>
      </c>
      <c r="AAD82" s="117">
        <v>811087.73884131026</v>
      </c>
      <c r="AAE82" s="146">
        <v>851.11146735360035</v>
      </c>
      <c r="AAF82" s="256">
        <v>2.8931623435977147E-2</v>
      </c>
      <c r="AAG82" s="256">
        <v>2.93542083648477E-2</v>
      </c>
      <c r="AAH82" s="255">
        <v>95871.080994618344</v>
      </c>
      <c r="AAI82" s="255">
        <v>1276.6672010304005</v>
      </c>
      <c r="AAJ82" s="292">
        <v>1</v>
      </c>
      <c r="AAK82" s="255">
        <v>591456.54554589174</v>
      </c>
      <c r="AAL82" s="119">
        <v>687327.6265405101</v>
      </c>
      <c r="AAM82" s="295">
        <v>851.11146735360035</v>
      </c>
      <c r="AAN82" s="189">
        <v>1.333052529553223E-2</v>
      </c>
      <c r="AAO82" s="189">
        <v>1.3419772879316394E-2</v>
      </c>
      <c r="AAP82" s="263">
        <v>62323.675989342009</v>
      </c>
      <c r="AAQ82" s="263">
        <v>1276.6672010304005</v>
      </c>
      <c r="AAR82" s="296">
        <v>1</v>
      </c>
      <c r="AAS82" s="263">
        <v>600950.94497873401</v>
      </c>
      <c r="AAT82" s="117">
        <v>663274.62096807605</v>
      </c>
      <c r="AAU82" s="146">
        <v>851.11146735360035</v>
      </c>
      <c r="AAV82" s="256">
        <v>5.8227518738057128E-2</v>
      </c>
      <c r="AAW82" s="256">
        <v>5.9956128158846766E-2</v>
      </c>
      <c r="AAX82" s="255">
        <v>84189.083076118783</v>
      </c>
      <c r="AAY82" s="255">
        <v>1276.6672010304005</v>
      </c>
      <c r="AAZ82" s="292">
        <v>2</v>
      </c>
      <c r="ABA82" s="255">
        <v>2062665.5799756749</v>
      </c>
      <c r="ABB82" s="119">
        <v>2146854.6630517938</v>
      </c>
      <c r="ABC82" s="295">
        <v>851.11146735360035</v>
      </c>
      <c r="ABD82" s="189">
        <v>4.2053216464597067E-2</v>
      </c>
      <c r="ABE82" s="189">
        <v>4.2949979384630854E-2</v>
      </c>
      <c r="ABF82" s="263">
        <v>89889.626618441282</v>
      </c>
      <c r="ABG82" s="263">
        <v>1276.6672010304005</v>
      </c>
      <c r="ABH82" s="296">
        <v>2</v>
      </c>
      <c r="ABI82" s="263">
        <v>602688.54553105915</v>
      </c>
      <c r="ABJ82" s="117">
        <v>692578.17214950046</v>
      </c>
      <c r="ABK82" s="146">
        <v>851.11146735360035</v>
      </c>
      <c r="ABL82" s="256">
        <v>-0.11710752062481909</v>
      </c>
      <c r="ABM82" s="256">
        <v>-0.1105104504504647</v>
      </c>
      <c r="ABN82" s="255">
        <v>74138.277664549256</v>
      </c>
      <c r="ABO82" s="255">
        <v>1276.6672010304005</v>
      </c>
      <c r="ABP82" s="292">
        <v>1</v>
      </c>
      <c r="ABQ82" s="255">
        <v>2062665.5799756749</v>
      </c>
      <c r="ABR82" s="119">
        <v>2136803.857640224</v>
      </c>
      <c r="ABS82" s="295">
        <v>851.11146735360035</v>
      </c>
      <c r="ABT82" s="189">
        <v>0.1209549171497455</v>
      </c>
      <c r="ABU82" s="189">
        <v>0.1285740318863533</v>
      </c>
      <c r="ABV82" s="263">
        <v>165685.74112642198</v>
      </c>
      <c r="ABW82" s="263">
        <v>1276.6672010304005</v>
      </c>
      <c r="ABX82" s="296">
        <v>1</v>
      </c>
      <c r="ABY82" s="263">
        <v>243338.20232045665</v>
      </c>
      <c r="ABZ82" s="117">
        <v>409023.94344687863</v>
      </c>
      <c r="ACA82" s="146">
        <v>851.11146735360035</v>
      </c>
      <c r="ACB82" s="256">
        <v>9.9664868167209097E-2</v>
      </c>
      <c r="ACC82" s="256">
        <v>0.10480060217611475</v>
      </c>
      <c r="ACD82" s="255">
        <v>82659.910221829079</v>
      </c>
      <c r="ACE82" s="255">
        <v>1276.6672010304005</v>
      </c>
      <c r="ACF82" s="292">
        <v>2</v>
      </c>
      <c r="ACG82" s="255">
        <v>2062665.5799756749</v>
      </c>
      <c r="ACH82" s="119">
        <v>2145325.4901975039</v>
      </c>
      <c r="ACI82" s="295">
        <v>851.11146735360035</v>
      </c>
      <c r="ACJ82" s="189">
        <v>1.5734992711915474E-2</v>
      </c>
      <c r="ACK82" s="189">
        <v>1.5859439576459744E-2</v>
      </c>
      <c r="ACL82" s="263">
        <v>129289.90188224705</v>
      </c>
      <c r="ACM82" s="263">
        <v>1276.6672010304005</v>
      </c>
      <c r="ACN82" s="296">
        <v>1</v>
      </c>
      <c r="ACO82" s="263">
        <v>597765.24086891767</v>
      </c>
      <c r="ACP82" s="117">
        <v>727055.14275116473</v>
      </c>
      <c r="ACQ82" s="146">
        <v>851.11146735360035</v>
      </c>
      <c r="ACR82" s="256">
        <v>-5.4254554529229379E-2</v>
      </c>
      <c r="ACS82" s="256">
        <v>-5.2809035938796711E-2</v>
      </c>
      <c r="ACT82" s="255">
        <v>85702.241794787726</v>
      </c>
      <c r="ACU82" s="255">
        <v>1276.6672010304005</v>
      </c>
      <c r="ACV82" s="292">
        <v>1</v>
      </c>
      <c r="ACW82" s="255">
        <v>602688.54553105915</v>
      </c>
      <c r="ACX82" s="119">
        <v>688390.78732584685</v>
      </c>
      <c r="ACY82" s="295">
        <v>851.11146735360035</v>
      </c>
      <c r="ACZ82" s="189">
        <v>-2.5266480412560483E-2</v>
      </c>
      <c r="ADA82" s="189">
        <v>-2.4949954333213564E-2</v>
      </c>
      <c r="ADB82" s="263">
        <v>66751.294396214405</v>
      </c>
      <c r="ADC82" s="263">
        <v>1276.6672010304005</v>
      </c>
      <c r="ADD82" s="296">
        <v>1</v>
      </c>
      <c r="ADE82" s="263">
        <v>596306.31793897809</v>
      </c>
      <c r="ADF82" s="117">
        <v>663057.61233519251</v>
      </c>
      <c r="ADG82" s="146">
        <v>851.11146735360035</v>
      </c>
      <c r="ADH82" s="256">
        <v>6.2038244669102606E-2</v>
      </c>
      <c r="ADI82" s="256">
        <v>6.40030363939601E-2</v>
      </c>
      <c r="ADJ82" s="255">
        <v>70575.556266140513</v>
      </c>
      <c r="ADK82" s="255">
        <v>1276.6672010304005</v>
      </c>
      <c r="ADL82" s="292">
        <v>1</v>
      </c>
      <c r="ADM82" s="255">
        <v>626466.61031921406</v>
      </c>
      <c r="ADN82" s="119">
        <v>697042.1665853546</v>
      </c>
      <c r="ADO82" s="295">
        <v>851.11146735360035</v>
      </c>
      <c r="ADP82" s="189">
        <v>6.9761536190670898E-3</v>
      </c>
      <c r="ADQ82" s="189">
        <v>7.000543661967118E-3</v>
      </c>
      <c r="ADR82" s="263">
        <v>60077.054404554619</v>
      </c>
      <c r="ADS82" s="263">
        <v>1276.6672010304005</v>
      </c>
      <c r="ADT82" s="296">
        <v>1</v>
      </c>
      <c r="ADU82" s="263">
        <v>596306.31793897809</v>
      </c>
      <c r="ADV82" s="117">
        <v>656383.37234353274</v>
      </c>
    </row>
    <row r="83" spans="1:802" x14ac:dyDescent="0.35">
      <c r="A83" s="15">
        <v>47756</v>
      </c>
      <c r="B83" s="16">
        <v>2127.7786683840009</v>
      </c>
      <c r="C83" s="146">
        <v>851.11146735360035</v>
      </c>
      <c r="D83" s="256">
        <v>5.3575767258506671E-2</v>
      </c>
      <c r="E83" s="256">
        <v>5.5036925994860431E-2</v>
      </c>
      <c r="F83" s="255">
        <v>75972.390986528684</v>
      </c>
      <c r="G83" s="255">
        <v>1276.6672010304005</v>
      </c>
      <c r="H83" s="292">
        <v>1</v>
      </c>
      <c r="I83" s="255">
        <v>621046.60826651601</v>
      </c>
      <c r="J83" s="119">
        <v>697018.99925304472</v>
      </c>
      <c r="K83" s="295">
        <v>851.11146735360035</v>
      </c>
      <c r="L83" s="189">
        <v>6.5841917695150479E-2</v>
      </c>
      <c r="M83" s="189">
        <v>6.8057862771239375E-2</v>
      </c>
      <c r="N83" s="263">
        <v>116689.03242034765</v>
      </c>
      <c r="O83" s="263">
        <v>1276.6672010304005</v>
      </c>
      <c r="P83" s="296">
        <v>2</v>
      </c>
      <c r="Q83" s="263">
        <v>668629.75876283867</v>
      </c>
      <c r="R83" s="117">
        <v>785318.79118318635</v>
      </c>
      <c r="S83" s="146">
        <v>851.11146735360035</v>
      </c>
      <c r="T83" s="256">
        <v>-1.5668558773354067E-2</v>
      </c>
      <c r="U83" s="256">
        <v>-1.5546445517797158E-2</v>
      </c>
      <c r="V83" s="255">
        <v>88203.582600835274</v>
      </c>
      <c r="W83" s="255">
        <v>1276.6672010304005</v>
      </c>
      <c r="X83" s="292">
        <v>2</v>
      </c>
      <c r="Y83" s="255">
        <v>2187702.1819752459</v>
      </c>
      <c r="Z83" s="119">
        <v>2275905.7645760812</v>
      </c>
      <c r="AA83" s="295">
        <v>851.11146735360035</v>
      </c>
      <c r="AB83" s="189">
        <v>-0.11186386911920605</v>
      </c>
      <c r="AC83" s="189">
        <v>-0.10583402718298174</v>
      </c>
      <c r="AD83" s="263">
        <v>110528.31784527986</v>
      </c>
      <c r="AE83" s="263">
        <v>1276.6672010304005</v>
      </c>
      <c r="AF83" s="296">
        <v>2</v>
      </c>
      <c r="AG83" s="263">
        <v>2187702.1819752459</v>
      </c>
      <c r="AH83" s="117">
        <v>2298230.4998205258</v>
      </c>
      <c r="AI83" s="146">
        <v>851.11146735360035</v>
      </c>
      <c r="AJ83" s="256">
        <v>-3.8017031717363016E-2</v>
      </c>
      <c r="AK83" s="256">
        <v>-3.7303455623880599E-2</v>
      </c>
      <c r="AL83" s="255">
        <v>70419.218133899616</v>
      </c>
      <c r="AM83" s="255">
        <v>1276.6672010304005</v>
      </c>
      <c r="AN83" s="292">
        <v>1</v>
      </c>
      <c r="AO83" s="255">
        <v>683925.13858886668</v>
      </c>
      <c r="AP83" s="119">
        <v>754344.3567227663</v>
      </c>
      <c r="AQ83" s="295">
        <v>851.11146735360035</v>
      </c>
      <c r="AR83" s="189">
        <v>-9.2151532226931142E-3</v>
      </c>
      <c r="AS83" s="189">
        <v>-9.1728238219932479E-3</v>
      </c>
      <c r="AT83" s="263">
        <v>82629.6191270501</v>
      </c>
      <c r="AU83" s="263">
        <v>1276.6672010304005</v>
      </c>
      <c r="AV83" s="296">
        <v>2</v>
      </c>
      <c r="AW83" s="263">
        <v>2187702.1819752459</v>
      </c>
      <c r="AX83" s="117">
        <v>2270331.801102296</v>
      </c>
      <c r="AY83" s="146">
        <v>851.11146735360035</v>
      </c>
      <c r="AZ83" s="256">
        <v>-5.0753626407570453E-2</v>
      </c>
      <c r="BA83" s="256">
        <v>-4.9487177054403642E-2</v>
      </c>
      <c r="BB83" s="255">
        <v>91100.429595790105</v>
      </c>
      <c r="BC83" s="255">
        <v>1276.6672010304005</v>
      </c>
      <c r="BD83" s="292">
        <v>2</v>
      </c>
      <c r="BE83" s="255">
        <v>1071214.7609136722</v>
      </c>
      <c r="BF83" s="119">
        <v>1162315.1905094623</v>
      </c>
      <c r="BG83" s="295">
        <v>851.11146735360035</v>
      </c>
      <c r="BH83" s="189">
        <v>7.6190770626430121E-2</v>
      </c>
      <c r="BI83" s="189">
        <v>7.9168428158274518E-2</v>
      </c>
      <c r="BJ83" s="263">
        <v>91590.609698004118</v>
      </c>
      <c r="BK83" s="263">
        <v>1276.6672010304005</v>
      </c>
      <c r="BL83" s="296">
        <v>2</v>
      </c>
      <c r="BM83" s="263">
        <v>2187702.1819752459</v>
      </c>
      <c r="BN83" s="117">
        <v>2279292.79167325</v>
      </c>
      <c r="BO83" s="146">
        <v>851.11146735360035</v>
      </c>
      <c r="BP83" s="256">
        <v>6.6299711859659854E-2</v>
      </c>
      <c r="BQ83" s="256">
        <v>6.8546925364633804E-2</v>
      </c>
      <c r="BR83" s="255">
        <v>97677.095563134353</v>
      </c>
      <c r="BS83" s="255">
        <v>1276.6672010304005</v>
      </c>
      <c r="BT83" s="292">
        <v>1</v>
      </c>
      <c r="BU83" s="255">
        <v>2187702.1819752459</v>
      </c>
      <c r="BV83" s="119">
        <v>2285379.2775383801</v>
      </c>
      <c r="BW83" s="295">
        <v>851.11146735360035</v>
      </c>
      <c r="BX83" s="189">
        <v>1.8770751523332609E-2</v>
      </c>
      <c r="BY83" s="189">
        <v>1.8948029556445256E-2</v>
      </c>
      <c r="BZ83" s="263">
        <v>125047.06871649907</v>
      </c>
      <c r="CA83" s="263">
        <v>1276.6672010304005</v>
      </c>
      <c r="CB83" s="296">
        <v>2</v>
      </c>
      <c r="CC83" s="263">
        <v>2187702.1819752459</v>
      </c>
      <c r="CD83" s="117">
        <v>2312749.250691745</v>
      </c>
      <c r="CE83" s="146">
        <v>851.11146735360035</v>
      </c>
      <c r="CF83" s="256">
        <v>-6.0518464651634581E-2</v>
      </c>
      <c r="CG83" s="256">
        <v>-5.8723611482662141E-2</v>
      </c>
      <c r="CH83" s="255">
        <v>59646.524892153073</v>
      </c>
      <c r="CI83" s="255">
        <v>1276.6672010304005</v>
      </c>
      <c r="CJ83" s="292">
        <v>2</v>
      </c>
      <c r="CK83" s="255">
        <v>868908.07765418186</v>
      </c>
      <c r="CL83" s="119">
        <v>928554.60254633497</v>
      </c>
      <c r="CM83" s="295">
        <v>851.11146735360035</v>
      </c>
      <c r="CN83" s="189">
        <v>-3.8661423122735718E-2</v>
      </c>
      <c r="CO83" s="189">
        <v>-3.7923609170791406E-2</v>
      </c>
      <c r="CP83" s="263">
        <v>131074.44823871518</v>
      </c>
      <c r="CQ83" s="263">
        <v>1276.6672010304005</v>
      </c>
      <c r="CR83" s="296">
        <v>1</v>
      </c>
      <c r="CS83" s="263">
        <v>665331.27413939731</v>
      </c>
      <c r="CT83" s="117">
        <v>796405.72237811249</v>
      </c>
      <c r="CU83" s="146">
        <v>851.11146735360035</v>
      </c>
      <c r="CV83" s="256">
        <v>3.8379802157400479E-2</v>
      </c>
      <c r="CW83" s="256">
        <v>3.912582016951327E-2</v>
      </c>
      <c r="CX83" s="255">
        <v>127260.52906726699</v>
      </c>
      <c r="CY83" s="255">
        <v>1276.6672010304005</v>
      </c>
      <c r="CZ83" s="292">
        <v>1</v>
      </c>
      <c r="DA83" s="255">
        <v>269791.59763705957</v>
      </c>
      <c r="DB83" s="119">
        <v>397052.1267043266</v>
      </c>
      <c r="DC83" s="295">
        <v>851.11146735360035</v>
      </c>
      <c r="DD83" s="189">
        <v>-2.6568606787551189E-2</v>
      </c>
      <c r="DE83" s="189">
        <v>-2.6218766458469545E-2</v>
      </c>
      <c r="DF83" s="263">
        <v>49775.476999889688</v>
      </c>
      <c r="DG83" s="263">
        <v>1276.6672010304005</v>
      </c>
      <c r="DH83" s="296">
        <v>1</v>
      </c>
      <c r="DI83" s="263">
        <v>622075.09136366611</v>
      </c>
      <c r="DJ83" s="117">
        <v>671850.56836355582</v>
      </c>
      <c r="DK83" s="146">
        <v>851.11146735360035</v>
      </c>
      <c r="DL83" s="256">
        <v>-2.1663191871044971E-2</v>
      </c>
      <c r="DM83" s="256">
        <v>-2.1430230193676847E-2</v>
      </c>
      <c r="DN83" s="255">
        <v>108095.56194843831</v>
      </c>
      <c r="DO83" s="255">
        <v>1276.6672010304005</v>
      </c>
      <c r="DP83" s="292">
        <v>2</v>
      </c>
      <c r="DQ83" s="255">
        <v>2187702.1819752459</v>
      </c>
      <c r="DR83" s="119">
        <v>2295797.7439236841</v>
      </c>
      <c r="DS83" s="295">
        <v>851.11146735360035</v>
      </c>
      <c r="DT83" s="189">
        <v>2.3485829617296968E-3</v>
      </c>
      <c r="DU83" s="189">
        <v>2.3513430430308624E-3</v>
      </c>
      <c r="DV83" s="263">
        <v>71284.637116577374</v>
      </c>
      <c r="DW83" s="263">
        <v>1276.6672010304005</v>
      </c>
      <c r="DX83" s="296">
        <v>1</v>
      </c>
      <c r="DY83" s="263">
        <v>2187702.1819752459</v>
      </c>
      <c r="DZ83" s="117">
        <v>2258986.8190918234</v>
      </c>
      <c r="EA83" s="146">
        <v>851.11146735360035</v>
      </c>
      <c r="EB83" s="256">
        <v>7.1948480061826817E-2</v>
      </c>
      <c r="EC83" s="256">
        <v>7.4599979313136444E-2</v>
      </c>
      <c r="ED83" s="255">
        <v>108594.25685644899</v>
      </c>
      <c r="EE83" s="255">
        <v>1276.6672010304005</v>
      </c>
      <c r="EF83" s="292">
        <v>2</v>
      </c>
      <c r="EG83" s="255">
        <v>1048651.1803699925</v>
      </c>
      <c r="EH83" s="119">
        <v>1157245.4372264415</v>
      </c>
      <c r="EI83" s="295">
        <v>851.11146735360035</v>
      </c>
      <c r="EJ83" s="189">
        <v>-3.1333537199896587E-2</v>
      </c>
      <c r="EK83" s="189">
        <v>-3.0847729172325478E-2</v>
      </c>
      <c r="EL83" s="263">
        <v>61004.347361174827</v>
      </c>
      <c r="EM83" s="263">
        <v>1276.6672010304005</v>
      </c>
      <c r="EN83" s="296">
        <v>1</v>
      </c>
      <c r="EO83" s="263">
        <v>2187702.1819752459</v>
      </c>
      <c r="EP83" s="117">
        <v>2248706.5293364208</v>
      </c>
      <c r="EQ83" s="146">
        <v>851.11146735360035</v>
      </c>
      <c r="ER83" s="256">
        <v>4.8306900292226687E-2</v>
      </c>
      <c r="ES83" s="256">
        <v>4.9492695519772534E-2</v>
      </c>
      <c r="ET83" s="255">
        <v>59642.016994858452</v>
      </c>
      <c r="EU83" s="255">
        <v>1276.6672010304005</v>
      </c>
      <c r="EV83" s="292">
        <v>1</v>
      </c>
      <c r="EW83" s="255">
        <v>2187702.1819752459</v>
      </c>
      <c r="EX83" s="119">
        <v>2247344.1989701046</v>
      </c>
      <c r="EY83" s="295">
        <v>851.11146735360035</v>
      </c>
      <c r="EZ83" s="189">
        <v>-2.017611312892878E-2</v>
      </c>
      <c r="FA83" s="189">
        <v>-1.9973937348625181E-2</v>
      </c>
      <c r="FB83" s="263">
        <v>102481.00437995541</v>
      </c>
      <c r="FC83" s="263">
        <v>1276.6672010304005</v>
      </c>
      <c r="FD83" s="296">
        <v>2</v>
      </c>
      <c r="FE83" s="263">
        <v>2187702.1819752459</v>
      </c>
      <c r="FF83" s="117">
        <v>2290183.1863552015</v>
      </c>
      <c r="FG83" s="146">
        <v>851.11146735360035</v>
      </c>
      <c r="FH83" s="256">
        <v>-5.9613716708204374E-2</v>
      </c>
      <c r="FI83" s="256">
        <v>-5.78716082399795E-2</v>
      </c>
      <c r="FJ83" s="255">
        <v>130676.56287599968</v>
      </c>
      <c r="FK83" s="255">
        <v>1276.6672010304005</v>
      </c>
      <c r="FL83" s="292">
        <v>2</v>
      </c>
      <c r="FM83" s="255">
        <v>2187702.1819752459</v>
      </c>
      <c r="FN83" s="119">
        <v>2318378.7448512455</v>
      </c>
      <c r="FO83" s="295">
        <v>851.11146735360035</v>
      </c>
      <c r="FP83" s="189">
        <v>-4.9497763293291037E-2</v>
      </c>
      <c r="FQ83" s="189">
        <v>-4.8292713175845048E-2</v>
      </c>
      <c r="FR83" s="263">
        <v>111454.28740687732</v>
      </c>
      <c r="FS83" s="263">
        <v>1276.6672010304005</v>
      </c>
      <c r="FT83" s="296">
        <v>1</v>
      </c>
      <c r="FU83" s="263">
        <v>321468.14059854212</v>
      </c>
      <c r="FV83" s="117">
        <v>432922.42800541944</v>
      </c>
      <c r="FW83" s="146">
        <v>851.11146735360035</v>
      </c>
      <c r="FX83" s="256">
        <v>-8.2779358304621659E-2</v>
      </c>
      <c r="FY83" s="256">
        <v>-7.9445762538145503E-2</v>
      </c>
      <c r="FZ83" s="255">
        <v>78690.057605262264</v>
      </c>
      <c r="GA83" s="255">
        <v>1276.6672010304005</v>
      </c>
      <c r="GB83" s="292">
        <v>1</v>
      </c>
      <c r="GC83" s="255">
        <v>263103.09537623404</v>
      </c>
      <c r="GD83" s="119">
        <v>341793.1529814963</v>
      </c>
      <c r="GE83" s="295">
        <v>851.11146735360035</v>
      </c>
      <c r="GF83" s="189">
        <v>6.0392436941980203E-2</v>
      </c>
      <c r="GG83" s="189">
        <v>6.2253332208265233E-2</v>
      </c>
      <c r="GH83" s="263">
        <v>78976.738383336589</v>
      </c>
      <c r="GI83" s="263">
        <v>1276.6672010304005</v>
      </c>
      <c r="GJ83" s="296">
        <v>2</v>
      </c>
      <c r="GK83" s="263">
        <v>2187702.1819752459</v>
      </c>
      <c r="GL83" s="117">
        <v>2266678.9203585824</v>
      </c>
      <c r="GM83" s="146">
        <v>851.11146735360035</v>
      </c>
      <c r="GN83" s="256">
        <v>9.6838774816240508E-2</v>
      </c>
      <c r="GO83" s="256">
        <v>0.1016827402996634</v>
      </c>
      <c r="GP83" s="255">
        <v>70087.292049010692</v>
      </c>
      <c r="GQ83" s="255">
        <v>1276.6672010304005</v>
      </c>
      <c r="GR83" s="292">
        <v>2</v>
      </c>
      <c r="GS83" s="255">
        <v>809275.03541277035</v>
      </c>
      <c r="GT83" s="119">
        <v>879362.32746178098</v>
      </c>
      <c r="GU83" s="295">
        <v>851.11146735360035</v>
      </c>
      <c r="GV83" s="189">
        <v>-2.9639232021369446E-2</v>
      </c>
      <c r="GW83" s="189">
        <v>-2.9204297616929109E-2</v>
      </c>
      <c r="GX83" s="263">
        <v>94567.053239244429</v>
      </c>
      <c r="GY83" s="263">
        <v>1276.6672010304005</v>
      </c>
      <c r="GZ83" s="296">
        <v>1</v>
      </c>
      <c r="HA83" s="263">
        <v>771018.18510987167</v>
      </c>
      <c r="HB83" s="117">
        <v>865585.23834911606</v>
      </c>
      <c r="HC83" s="146">
        <v>851.11146735360035</v>
      </c>
      <c r="HD83" s="256">
        <v>7.1179725633393046E-2</v>
      </c>
      <c r="HE83" s="256">
        <v>7.377419327425061E-2</v>
      </c>
      <c r="HF83" s="255">
        <v>57098.076470356806</v>
      </c>
      <c r="HG83" s="255">
        <v>1276.6672010304005</v>
      </c>
      <c r="HH83" s="292">
        <v>2</v>
      </c>
      <c r="HI83" s="255">
        <v>659283.85662044992</v>
      </c>
      <c r="HJ83" s="119">
        <v>716381.93309080671</v>
      </c>
      <c r="HK83" s="295">
        <v>851.11146735360035</v>
      </c>
      <c r="HL83" s="189">
        <v>0.10782038908350434</v>
      </c>
      <c r="HM83" s="189">
        <v>0.11384766821845838</v>
      </c>
      <c r="HN83" s="263">
        <v>78926.917143637373</v>
      </c>
      <c r="HO83" s="263">
        <v>1276.6672010304005</v>
      </c>
      <c r="HP83" s="296">
        <v>2</v>
      </c>
      <c r="HQ83" s="263">
        <v>693018.21855911019</v>
      </c>
      <c r="HR83" s="117">
        <v>771945.13570274762</v>
      </c>
      <c r="HS83" s="146">
        <v>851.11146735360035</v>
      </c>
      <c r="HT83" s="256">
        <v>2.4932120687751216E-2</v>
      </c>
      <c r="HU83" s="256">
        <v>2.5245525201277319E-2</v>
      </c>
      <c r="HV83" s="255">
        <v>75953.951597374034</v>
      </c>
      <c r="HW83" s="255">
        <v>1276.6672010304005</v>
      </c>
      <c r="HX83" s="292">
        <v>1</v>
      </c>
      <c r="HY83" s="255">
        <v>628220.60547967569</v>
      </c>
      <c r="HZ83" s="119">
        <v>704174.55707704974</v>
      </c>
      <c r="IA83" s="295">
        <v>851.11146735360035</v>
      </c>
      <c r="IB83" s="189">
        <v>-4.8187158839205706E-2</v>
      </c>
      <c r="IC83" s="189">
        <v>-4.7044583643343185E-2</v>
      </c>
      <c r="ID83" s="263">
        <v>87592.516953814047</v>
      </c>
      <c r="IE83" s="263">
        <v>1276.6672010304005</v>
      </c>
      <c r="IF83" s="296">
        <v>2</v>
      </c>
      <c r="IG83" s="263">
        <v>1271973.494709753</v>
      </c>
      <c r="IH83" s="117">
        <v>1359566.011663567</v>
      </c>
      <c r="II83" s="146">
        <v>851.11146735360035</v>
      </c>
      <c r="IJ83" s="256">
        <v>1.1583592890296573E-2</v>
      </c>
      <c r="IK83" s="256">
        <v>1.165094250135934E-2</v>
      </c>
      <c r="IL83" s="255">
        <v>53633.741426217879</v>
      </c>
      <c r="IM83" s="255">
        <v>1276.6672010304005</v>
      </c>
      <c r="IN83" s="292">
        <v>1</v>
      </c>
      <c r="IO83" s="255">
        <v>230541.58062141642</v>
      </c>
      <c r="IP83" s="119">
        <v>284175.32204763428</v>
      </c>
      <c r="IQ83" s="295">
        <v>851.11146735360035</v>
      </c>
      <c r="IR83" s="189">
        <v>-4.4663119490279776E-2</v>
      </c>
      <c r="IS83" s="189">
        <v>-4.3680406994487275E-2</v>
      </c>
      <c r="IT83" s="263">
        <v>106917.29474169305</v>
      </c>
      <c r="IU83" s="263">
        <v>1276.6672010304005</v>
      </c>
      <c r="IV83" s="296">
        <v>2</v>
      </c>
      <c r="IW83" s="263">
        <v>2187702.1819752459</v>
      </c>
      <c r="IX83" s="117">
        <v>2294619.4767169389</v>
      </c>
      <c r="IY83" s="146">
        <v>851.11146735360035</v>
      </c>
      <c r="IZ83" s="256">
        <v>-0.12145847042158277</v>
      </c>
      <c r="JA83" s="256">
        <v>-0.11437216766433433</v>
      </c>
      <c r="JB83" s="255">
        <v>173477.67353210089</v>
      </c>
      <c r="JC83" s="255">
        <v>1276.6672010304005</v>
      </c>
      <c r="JD83" s="292">
        <v>2</v>
      </c>
      <c r="JE83" s="255">
        <v>626844.26309294009</v>
      </c>
      <c r="JF83" s="119">
        <v>800321.93662504095</v>
      </c>
      <c r="JG83" s="295">
        <v>851.11146735360035</v>
      </c>
      <c r="JH83" s="189">
        <v>2.4061340770402059E-2</v>
      </c>
      <c r="JI83" s="189">
        <v>2.4353150574919269E-2</v>
      </c>
      <c r="JJ83" s="263">
        <v>64328.460902808722</v>
      </c>
      <c r="JK83" s="263">
        <v>1276.6672010304005</v>
      </c>
      <c r="JL83" s="296">
        <v>2</v>
      </c>
      <c r="JM83" s="263">
        <v>514838.05395760504</v>
      </c>
      <c r="JN83" s="117">
        <v>579166.51486041374</v>
      </c>
      <c r="JO83" s="146">
        <v>851.11146735360035</v>
      </c>
      <c r="JP83" s="256">
        <v>9.0212893147171291E-3</v>
      </c>
      <c r="JQ83" s="256">
        <v>9.0621037858948927E-3</v>
      </c>
      <c r="JR83" s="255">
        <v>73637.107104310868</v>
      </c>
      <c r="JS83" s="255">
        <v>1276.6672010304005</v>
      </c>
      <c r="JT83" s="292">
        <v>2</v>
      </c>
      <c r="JU83" s="255">
        <v>248378.51668384095</v>
      </c>
      <c r="JV83" s="119">
        <v>322015.62378815183</v>
      </c>
      <c r="JW83" s="295">
        <v>851.11146735360035</v>
      </c>
      <c r="JX83" s="189">
        <v>-3.9091673953147374E-2</v>
      </c>
      <c r="JY83" s="189">
        <v>-3.8337454301875407E-2</v>
      </c>
      <c r="JZ83" s="263">
        <v>92765.829669762257</v>
      </c>
      <c r="KA83" s="263">
        <v>1276.6672010304005</v>
      </c>
      <c r="KB83" s="296">
        <v>1</v>
      </c>
      <c r="KC83" s="263">
        <v>2187702.1819752459</v>
      </c>
      <c r="KD83" s="117">
        <v>2280468.0116450083</v>
      </c>
      <c r="KE83" s="146">
        <v>851.11146735360035</v>
      </c>
      <c r="KF83" s="256">
        <v>-2.6152264456147638E-2</v>
      </c>
      <c r="KG83" s="256">
        <v>-2.581325569963E-2</v>
      </c>
      <c r="KH83" s="255">
        <v>49838.50514543469</v>
      </c>
      <c r="KI83" s="255">
        <v>1276.6672010304005</v>
      </c>
      <c r="KJ83" s="292">
        <v>1</v>
      </c>
      <c r="KK83" s="255">
        <v>703235.20321367588</v>
      </c>
      <c r="KL83" s="119">
        <v>753073.70835911052</v>
      </c>
      <c r="KM83" s="295">
        <v>851.11146735360035</v>
      </c>
      <c r="KN83" s="189">
        <v>-1.2481449225875272E-2</v>
      </c>
      <c r="KO83" s="189">
        <v>-1.2403879003481832E-2</v>
      </c>
      <c r="KP83" s="263">
        <v>114883.00086679991</v>
      </c>
      <c r="KQ83" s="263">
        <v>1276.6672010304005</v>
      </c>
      <c r="KR83" s="296">
        <v>1</v>
      </c>
      <c r="KS83" s="263">
        <v>721435.08447151829</v>
      </c>
      <c r="KT83" s="117">
        <v>836318.08533831825</v>
      </c>
      <c r="KU83" s="146">
        <v>851.11146735360035</v>
      </c>
      <c r="KV83" s="256">
        <v>1.7223415136287647E-2</v>
      </c>
      <c r="KW83" s="256">
        <v>1.737259337300312E-2</v>
      </c>
      <c r="KX83" s="255">
        <v>126710.5134970761</v>
      </c>
      <c r="KY83" s="255">
        <v>1276.6672010304005</v>
      </c>
      <c r="KZ83" s="292">
        <v>1</v>
      </c>
      <c r="LA83" s="255">
        <v>2187702.1819752459</v>
      </c>
      <c r="LB83" s="119">
        <v>2314412.6954723219</v>
      </c>
      <c r="LC83" s="295">
        <v>851.11146735360035</v>
      </c>
      <c r="LD83" s="189">
        <v>-8.482468057996527E-2</v>
      </c>
      <c r="LE83" s="189">
        <v>-8.1326668440611982E-2</v>
      </c>
      <c r="LF83" s="263">
        <v>69058.123019921186</v>
      </c>
      <c r="LG83" s="263">
        <v>1276.6672010304005</v>
      </c>
      <c r="LH83" s="296">
        <v>2</v>
      </c>
      <c r="LI83" s="263">
        <v>2187702.1819752459</v>
      </c>
      <c r="LJ83" s="117">
        <v>2256760.3049951671</v>
      </c>
      <c r="LK83" s="146">
        <v>851.11146735360035</v>
      </c>
      <c r="LL83" s="256">
        <v>-5.7093120649026281E-2</v>
      </c>
      <c r="LM83" s="256">
        <v>-5.5493887750906912E-2</v>
      </c>
      <c r="LN83" s="255">
        <v>104982.58871124346</v>
      </c>
      <c r="LO83" s="255">
        <v>1276.6672010304005</v>
      </c>
      <c r="LP83" s="292">
        <v>2</v>
      </c>
      <c r="LQ83" s="255">
        <v>2187702.1819752459</v>
      </c>
      <c r="LR83" s="119">
        <v>2292684.7706864895</v>
      </c>
      <c r="LS83" s="295">
        <v>851.11146735360035</v>
      </c>
      <c r="LT83" s="189">
        <v>7.5179648029952389E-2</v>
      </c>
      <c r="LU83" s="189">
        <v>7.8077808043397479E-2</v>
      </c>
      <c r="LV83" s="263">
        <v>127026.48391297553</v>
      </c>
      <c r="LW83" s="263">
        <v>1276.6672010304005</v>
      </c>
      <c r="LX83" s="296">
        <v>2</v>
      </c>
      <c r="LY83" s="263">
        <v>688339.25507927604</v>
      </c>
      <c r="LZ83" s="117">
        <v>815365.73899225157</v>
      </c>
      <c r="MA83" s="146">
        <v>851.11146735360035</v>
      </c>
      <c r="MB83" s="256">
        <v>-2.0895189139860437E-2</v>
      </c>
      <c r="MC83" s="256">
        <v>-2.0678397269895954E-2</v>
      </c>
      <c r="MD83" s="255">
        <v>60388.68548992525</v>
      </c>
      <c r="ME83" s="255">
        <v>1276.6672010304005</v>
      </c>
      <c r="MF83" s="292">
        <v>2</v>
      </c>
      <c r="MG83" s="255">
        <v>2187702.1819752459</v>
      </c>
      <c r="MH83" s="119">
        <v>2248090.867465171</v>
      </c>
      <c r="MI83" s="295">
        <v>851.11146735360035</v>
      </c>
      <c r="MJ83" s="189">
        <v>3.5196006613402768E-2</v>
      </c>
      <c r="MK83" s="189">
        <v>3.5822717006343874E-2</v>
      </c>
      <c r="ML83" s="263">
        <v>127912.073651468</v>
      </c>
      <c r="MM83" s="263">
        <v>1276.6672010304005</v>
      </c>
      <c r="MN83" s="296">
        <v>1</v>
      </c>
      <c r="MO83" s="263">
        <v>2187702.1819752459</v>
      </c>
      <c r="MP83" s="117">
        <v>2315614.2556267139</v>
      </c>
      <c r="MQ83" s="146">
        <v>851.11146735360035</v>
      </c>
      <c r="MR83" s="256">
        <v>0.12332615763929909</v>
      </c>
      <c r="MS83" s="256">
        <v>0.1312533276981529</v>
      </c>
      <c r="MT83" s="255">
        <v>71965.779581969124</v>
      </c>
      <c r="MU83" s="255">
        <v>1276.6672010304005</v>
      </c>
      <c r="MV83" s="292">
        <v>3</v>
      </c>
      <c r="MW83" s="255">
        <v>456520.0597874549</v>
      </c>
      <c r="MX83" s="119">
        <v>528485.83936942404</v>
      </c>
      <c r="MY83" s="295">
        <v>851.11146735360035</v>
      </c>
      <c r="MZ83" s="189">
        <v>0.10125579012823362</v>
      </c>
      <c r="NA83" s="189">
        <v>0.10655965260162836</v>
      </c>
      <c r="NB83" s="263">
        <v>95132.587566697926</v>
      </c>
      <c r="NC83" s="263">
        <v>1276.6672010304005</v>
      </c>
      <c r="ND83" s="296">
        <v>2</v>
      </c>
      <c r="NE83" s="263">
        <v>2187702.1819752459</v>
      </c>
      <c r="NF83" s="117">
        <v>2282834.7695419439</v>
      </c>
      <c r="NG83" s="146">
        <v>851.11146735360035</v>
      </c>
      <c r="NH83" s="256">
        <v>-1.3645006064857499E-2</v>
      </c>
      <c r="NI83" s="256">
        <v>-1.3552334947764311E-2</v>
      </c>
      <c r="NJ83" s="255">
        <v>73293.55005158062</v>
      </c>
      <c r="NK83" s="255">
        <v>1276.6672010304005</v>
      </c>
      <c r="NL83" s="292">
        <v>2</v>
      </c>
      <c r="NM83" s="255">
        <v>248497.59496239305</v>
      </c>
      <c r="NN83" s="119">
        <v>321791.1450139737</v>
      </c>
      <c r="NO83" s="295">
        <v>851.11146735360035</v>
      </c>
      <c r="NP83" s="189">
        <v>5.0113022116343643E-2</v>
      </c>
      <c r="NQ83" s="189">
        <v>5.138991997490816E-2</v>
      </c>
      <c r="NR83" s="263">
        <v>61539.435977060588</v>
      </c>
      <c r="NS83" s="263">
        <v>1276.6672010304005</v>
      </c>
      <c r="NT83" s="296">
        <v>2</v>
      </c>
      <c r="NU83" s="263">
        <v>2187702.1819752459</v>
      </c>
      <c r="NV83" s="117">
        <v>2249241.6179523068</v>
      </c>
      <c r="NW83" s="146">
        <v>851.11146735360035</v>
      </c>
      <c r="NX83" s="256">
        <v>-0.10166113646211007</v>
      </c>
      <c r="NY83" s="256">
        <v>-9.6664392689805423E-2</v>
      </c>
      <c r="NZ83" s="255">
        <v>65444.602367150248</v>
      </c>
      <c r="OA83" s="255">
        <v>1276.6672010304005</v>
      </c>
      <c r="OB83" s="292">
        <v>2</v>
      </c>
      <c r="OC83" s="255">
        <v>2187702.1819752459</v>
      </c>
      <c r="OD83" s="119">
        <v>2253146.7843423961</v>
      </c>
      <c r="OE83" s="295">
        <v>851.11146735360035</v>
      </c>
      <c r="OF83" s="189">
        <v>-4.0468423801571368E-2</v>
      </c>
      <c r="OG83" s="189">
        <v>-3.9660512097109413E-2</v>
      </c>
      <c r="OH83" s="263">
        <v>61406.315583431446</v>
      </c>
      <c r="OI83" s="263">
        <v>1276.6672010304005</v>
      </c>
      <c r="OJ83" s="296">
        <v>1</v>
      </c>
      <c r="OK83" s="263">
        <v>625545.82687903859</v>
      </c>
      <c r="OL83" s="117">
        <v>686952.14246246999</v>
      </c>
      <c r="OM83" s="146">
        <v>851.11146735360035</v>
      </c>
      <c r="ON83" s="256">
        <v>7.3887857731218642E-2</v>
      </c>
      <c r="OO83" s="256">
        <v>7.6686056708660466E-2</v>
      </c>
      <c r="OP83" s="255">
        <v>76450.178026167705</v>
      </c>
      <c r="OQ83" s="255">
        <v>1276.6672010304005</v>
      </c>
      <c r="OR83" s="292">
        <v>1</v>
      </c>
      <c r="OS83" s="255">
        <v>754733.863790681</v>
      </c>
      <c r="OT83" s="119">
        <v>831184.04181684868</v>
      </c>
      <c r="OU83" s="295">
        <v>851.11146735360035</v>
      </c>
      <c r="OV83" s="189">
        <v>5.7631482962309966E-2</v>
      </c>
      <c r="OW83" s="189">
        <v>5.9324544627629594E-2</v>
      </c>
      <c r="OX83" s="263">
        <v>109413.64605751289</v>
      </c>
      <c r="OY83" s="263">
        <v>1276.6672010304005</v>
      </c>
      <c r="OZ83" s="296">
        <v>1</v>
      </c>
      <c r="PA83" s="263">
        <v>2187702.1819752459</v>
      </c>
      <c r="PB83" s="117">
        <v>2297115.828032759</v>
      </c>
      <c r="PC83" s="146">
        <v>851.11146735360035</v>
      </c>
      <c r="PD83" s="256">
        <v>-1.6821126730947218E-2</v>
      </c>
      <c r="PE83" s="256">
        <v>-1.6680441511174426E-2</v>
      </c>
      <c r="PF83" s="255">
        <v>146229.76625108471</v>
      </c>
      <c r="PG83" s="255">
        <v>1276.6672010304005</v>
      </c>
      <c r="PH83" s="292">
        <v>2</v>
      </c>
      <c r="PI83" s="255">
        <v>855552.72899864218</v>
      </c>
      <c r="PJ83" s="119">
        <v>1001782.4952497269</v>
      </c>
      <c r="PK83" s="295">
        <v>851.11146735360035</v>
      </c>
      <c r="PL83" s="189">
        <v>5.958481996746734E-2</v>
      </c>
      <c r="PM83" s="189">
        <v>6.1395784717506841E-2</v>
      </c>
      <c r="PN83" s="263">
        <v>92897.261160580718</v>
      </c>
      <c r="PO83" s="263">
        <v>1276.6672010304005</v>
      </c>
      <c r="PP83" s="296">
        <v>2</v>
      </c>
      <c r="PQ83" s="263">
        <v>356139.14650286234</v>
      </c>
      <c r="PR83" s="117">
        <v>449036.40766344307</v>
      </c>
      <c r="PS83" s="146">
        <v>851.11146735360035</v>
      </c>
      <c r="PT83" s="256">
        <v>-3.3507096790159431E-2</v>
      </c>
      <c r="PU83" s="256">
        <v>-3.2951951730022189E-2</v>
      </c>
      <c r="PV83" s="255">
        <v>109996.98225348961</v>
      </c>
      <c r="PW83" s="255">
        <v>1276.6672010304005</v>
      </c>
      <c r="PX83" s="292">
        <v>2</v>
      </c>
      <c r="PY83" s="255">
        <v>762638.87413980288</v>
      </c>
      <c r="PZ83" s="119">
        <v>872635.85639329255</v>
      </c>
      <c r="QA83" s="295">
        <v>851.11146735360035</v>
      </c>
      <c r="QB83" s="189">
        <v>-3.3913889008833999E-2</v>
      </c>
      <c r="QC83" s="189">
        <v>-3.3345259348479761E-2</v>
      </c>
      <c r="QD83" s="263">
        <v>65372.098986833924</v>
      </c>
      <c r="QE83" s="263">
        <v>1276.6672010304005</v>
      </c>
      <c r="QF83" s="296">
        <v>3</v>
      </c>
      <c r="QG83" s="263">
        <v>297703.41621111403</v>
      </c>
      <c r="QH83" s="117">
        <v>363075.51519794797</v>
      </c>
      <c r="QI83" s="146">
        <v>851.11146735360035</v>
      </c>
      <c r="QJ83" s="256">
        <v>1.0074878430033993E-2</v>
      </c>
      <c r="QK83" s="256">
        <v>1.0125800886569669E-2</v>
      </c>
      <c r="QL83" s="255">
        <v>98918.003836205913</v>
      </c>
      <c r="QM83" s="255">
        <v>1276.6672010304005</v>
      </c>
      <c r="QN83" s="292">
        <v>1</v>
      </c>
      <c r="QO83" s="255">
        <v>2187702.1819752459</v>
      </c>
      <c r="QP83" s="119">
        <v>2286620.1858114516</v>
      </c>
      <c r="QQ83" s="295">
        <v>851.11146735360035</v>
      </c>
      <c r="QR83" s="189">
        <v>-1.6669966000744961E-2</v>
      </c>
      <c r="QS83" s="189">
        <v>-1.653179097391233E-2</v>
      </c>
      <c r="QT83" s="263">
        <v>102191.52241644684</v>
      </c>
      <c r="QU83" s="263">
        <v>1276.6672010304005</v>
      </c>
      <c r="QV83" s="296">
        <v>2</v>
      </c>
      <c r="QW83" s="263">
        <v>2187702.1819752459</v>
      </c>
      <c r="QX83" s="117">
        <v>2289893.7043916928</v>
      </c>
      <c r="QY83" s="146">
        <v>851.11146735360035</v>
      </c>
      <c r="QZ83" s="256">
        <v>-0.12125344119431873</v>
      </c>
      <c r="RA83" s="256">
        <v>-0.11419056945839334</v>
      </c>
      <c r="RB83" s="255">
        <v>78105.212362956168</v>
      </c>
      <c r="RC83" s="255">
        <v>1276.6672010304005</v>
      </c>
      <c r="RD83" s="292">
        <v>2</v>
      </c>
      <c r="RE83" s="255">
        <v>662219.49619275425</v>
      </c>
      <c r="RF83" s="119">
        <v>740324.70855571039</v>
      </c>
      <c r="RG83" s="295">
        <v>851.11146735360035</v>
      </c>
      <c r="RH83" s="189">
        <v>2.2345029438983369E-2</v>
      </c>
      <c r="RI83" s="189">
        <v>2.2596549523562937E-2</v>
      </c>
      <c r="RJ83" s="263">
        <v>111516.2249396257</v>
      </c>
      <c r="RK83" s="263">
        <v>1276.6672010304005</v>
      </c>
      <c r="RL83" s="296">
        <v>2</v>
      </c>
      <c r="RM83" s="263">
        <v>675832.32978658518</v>
      </c>
      <c r="RN83" s="117">
        <v>787348.55472621089</v>
      </c>
      <c r="RO83" s="146">
        <v>851.11146735360035</v>
      </c>
      <c r="RP83" s="256">
        <v>0.13631853011325659</v>
      </c>
      <c r="RQ83" s="256">
        <v>0.14604688590561965</v>
      </c>
      <c r="RR83" s="255">
        <v>80884.09979674239</v>
      </c>
      <c r="RS83" s="255">
        <v>1276.6672010304005</v>
      </c>
      <c r="RT83" s="292">
        <v>2</v>
      </c>
      <c r="RU83" s="255">
        <v>2187702.1819752459</v>
      </c>
      <c r="RV83" s="119">
        <v>2268586.2817719881</v>
      </c>
      <c r="RW83" s="295">
        <v>851.11146735360035</v>
      </c>
      <c r="RX83" s="189">
        <v>8.9963182327089566E-2</v>
      </c>
      <c r="RY83" s="189">
        <v>9.4133999495915832E-2</v>
      </c>
      <c r="RZ83" s="263">
        <v>97338.088114065467</v>
      </c>
      <c r="SA83" s="263">
        <v>1276.6672010304005</v>
      </c>
      <c r="SB83" s="296">
        <v>1</v>
      </c>
      <c r="SC83" s="263">
        <v>2187702.1819752459</v>
      </c>
      <c r="SD83" s="117">
        <v>2285040.2700893115</v>
      </c>
      <c r="SE83" s="146">
        <v>851.11146735360035</v>
      </c>
      <c r="SF83" s="256">
        <v>-2.7363403257088569E-3</v>
      </c>
      <c r="SG83" s="256">
        <v>-2.732599958936377E-3</v>
      </c>
      <c r="SH83" s="255">
        <v>130303.96277291379</v>
      </c>
      <c r="SI83" s="255">
        <v>1276.6672010304005</v>
      </c>
      <c r="SJ83" s="292">
        <v>1</v>
      </c>
      <c r="SK83" s="255">
        <v>349344.26817857329</v>
      </c>
      <c r="SL83" s="119">
        <v>479648.23095148709</v>
      </c>
      <c r="SM83" s="295">
        <v>851.11146735360035</v>
      </c>
      <c r="SN83" s="189">
        <v>-1.6585615574911887E-2</v>
      </c>
      <c r="SO83" s="189">
        <v>-1.6448831512903883E-2</v>
      </c>
      <c r="SP83" s="263">
        <v>42508.083391192944</v>
      </c>
      <c r="SQ83" s="263">
        <v>1276.6672010304005</v>
      </c>
      <c r="SR83" s="296">
        <v>2</v>
      </c>
      <c r="SS83" s="263">
        <v>762638.87413980288</v>
      </c>
      <c r="ST83" s="117">
        <v>805146.95753099583</v>
      </c>
      <c r="SU83" s="146">
        <v>851.11146735360035</v>
      </c>
      <c r="SV83" s="256">
        <v>-6.4071581143702025E-2</v>
      </c>
      <c r="SW83" s="256">
        <v>-6.206214153688927E-2</v>
      </c>
      <c r="SX83" s="255">
        <v>49523.828577222477</v>
      </c>
      <c r="SY83" s="255">
        <v>1276.6672010304005</v>
      </c>
      <c r="SZ83" s="292">
        <v>2</v>
      </c>
      <c r="TA83" s="255">
        <v>2187702.1819752459</v>
      </c>
      <c r="TB83" s="119">
        <v>2237226.0105524682</v>
      </c>
      <c r="TC83" s="295">
        <v>851.11146735360035</v>
      </c>
      <c r="TD83" s="189">
        <v>-5.1820712939018174E-2</v>
      </c>
      <c r="TE83" s="189">
        <v>-5.0500915516214606E-2</v>
      </c>
      <c r="TF83" s="263">
        <v>83153.253428956508</v>
      </c>
      <c r="TG83" s="263">
        <v>1276.6672010304005</v>
      </c>
      <c r="TH83" s="296">
        <v>1</v>
      </c>
      <c r="TI83" s="263">
        <v>2187702.1819752459</v>
      </c>
      <c r="TJ83" s="117">
        <v>2270855.4354042024</v>
      </c>
      <c r="TK83" s="146">
        <v>851.11146735360035</v>
      </c>
      <c r="TL83" s="256">
        <v>5.9696650770304942E-2</v>
      </c>
      <c r="TM83" s="256">
        <v>6.1514488097463849E-2</v>
      </c>
      <c r="TN83" s="255">
        <v>120820.22936964891</v>
      </c>
      <c r="TO83" s="255">
        <v>1276.6672010304005</v>
      </c>
      <c r="TP83" s="292">
        <v>2</v>
      </c>
      <c r="TQ83" s="255">
        <v>2187702.1819752459</v>
      </c>
      <c r="TR83" s="119">
        <v>2308522.4113448947</v>
      </c>
      <c r="TS83" s="295">
        <v>851.11146735360035</v>
      </c>
      <c r="TT83" s="189">
        <v>-5.5329359631039729E-2</v>
      </c>
      <c r="TU83" s="189">
        <v>-5.3826534714968788E-2</v>
      </c>
      <c r="TV83" s="263">
        <v>144101.18636543379</v>
      </c>
      <c r="TW83" s="263">
        <v>1276.6672010304005</v>
      </c>
      <c r="TX83" s="296">
        <v>1</v>
      </c>
      <c r="TY83" s="263">
        <v>623165.28344664525</v>
      </c>
      <c r="TZ83" s="117">
        <v>767266.4698120791</v>
      </c>
      <c r="UA83" s="146">
        <v>851.11146735360035</v>
      </c>
      <c r="UB83" s="256">
        <v>-4.2185201879204028E-2</v>
      </c>
      <c r="UC83" s="256">
        <v>-4.1307787469314405E-2</v>
      </c>
      <c r="UD83" s="255">
        <v>53620.031269042913</v>
      </c>
      <c r="UE83" s="255">
        <v>1276.6672010304005</v>
      </c>
      <c r="UF83" s="292">
        <v>2</v>
      </c>
      <c r="UG83" s="255">
        <v>1027364.7836306727</v>
      </c>
      <c r="UH83" s="119">
        <v>1080984.8148997156</v>
      </c>
      <c r="UI83" s="295">
        <v>851.11146735360035</v>
      </c>
      <c r="UJ83" s="189">
        <v>-5.6660629461816221E-2</v>
      </c>
      <c r="UK83" s="189">
        <v>-5.5085308834071478E-2</v>
      </c>
      <c r="UL83" s="263">
        <v>67059.612333341967</v>
      </c>
      <c r="UM83" s="263">
        <v>1276.6672010304005</v>
      </c>
      <c r="UN83" s="296">
        <v>2</v>
      </c>
      <c r="UO83" s="263">
        <v>693018.21855911019</v>
      </c>
      <c r="UP83" s="117">
        <v>760077.83089245216</v>
      </c>
      <c r="UQ83" s="146">
        <v>851.11146735360035</v>
      </c>
      <c r="UR83" s="256">
        <v>1.582410915964793E-2</v>
      </c>
      <c r="US83" s="256">
        <v>1.5949973395076533E-2</v>
      </c>
      <c r="UT83" s="255">
        <v>74727.246636638418</v>
      </c>
      <c r="UU83" s="255">
        <v>1276.6672010304005</v>
      </c>
      <c r="UV83" s="292">
        <v>1</v>
      </c>
      <c r="UW83" s="255">
        <v>2187702.1819752459</v>
      </c>
      <c r="UX83" s="119">
        <v>2262429.4286118844</v>
      </c>
      <c r="UY83" s="295">
        <v>851.11146735360035</v>
      </c>
      <c r="UZ83" s="189">
        <v>6.1173444608645988E-2</v>
      </c>
      <c r="VA83" s="189">
        <v>6.3083284261932215E-2</v>
      </c>
      <c r="VB83" s="263">
        <v>105507.71439250949</v>
      </c>
      <c r="VC83" s="263">
        <v>1276.6672010304005</v>
      </c>
      <c r="VD83" s="296">
        <v>1</v>
      </c>
      <c r="VE83" s="263">
        <v>688339.25507927604</v>
      </c>
      <c r="VF83" s="117">
        <v>793846.96947178547</v>
      </c>
      <c r="VG83" s="146">
        <v>851.11146735360035</v>
      </c>
      <c r="VH83" s="256">
        <v>-2.5193090735816864E-2</v>
      </c>
      <c r="VI83" s="256">
        <v>-2.4878393099657448E-2</v>
      </c>
      <c r="VJ83" s="255">
        <v>110169.86175258752</v>
      </c>
      <c r="VK83" s="255">
        <v>1276.6672010304005</v>
      </c>
      <c r="VL83" s="292">
        <v>1</v>
      </c>
      <c r="VM83" s="255">
        <v>2187702.1819752459</v>
      </c>
      <c r="VN83" s="119">
        <v>2297872.0437278333</v>
      </c>
      <c r="VO83" s="295">
        <v>851.11146735360035</v>
      </c>
      <c r="VP83" s="189">
        <v>-1.3074520288003471E-2</v>
      </c>
      <c r="VQ83" s="189">
        <v>-1.2989420033031829E-2</v>
      </c>
      <c r="VR83" s="263">
        <v>86119.048574196175</v>
      </c>
      <c r="VS83" s="263">
        <v>1276.6672010304005</v>
      </c>
      <c r="VT83" s="296">
        <v>2</v>
      </c>
      <c r="VU83" s="263">
        <v>651132.20526268019</v>
      </c>
      <c r="VV83" s="117">
        <v>737251.25383687636</v>
      </c>
      <c r="VW83" s="146">
        <v>851.11146735360035</v>
      </c>
      <c r="VX83" s="256">
        <v>4.531565937319474E-2</v>
      </c>
      <c r="VY83" s="256">
        <v>4.635810052635092E-2</v>
      </c>
      <c r="VZ83" s="255">
        <v>118066.93662296476</v>
      </c>
      <c r="WA83" s="255">
        <v>1276.6672010304005</v>
      </c>
      <c r="WB83" s="292">
        <v>1</v>
      </c>
      <c r="WC83" s="255">
        <v>276186.2512277966</v>
      </c>
      <c r="WD83" s="119">
        <v>394253.18785076134</v>
      </c>
      <c r="WE83" s="295">
        <v>851.11146735360035</v>
      </c>
      <c r="WF83" s="189">
        <v>-2.4611582317252006E-2</v>
      </c>
      <c r="WG83" s="189">
        <v>-2.43111867744773E-2</v>
      </c>
      <c r="WH83" s="263">
        <v>49050.057786155507</v>
      </c>
      <c r="WI83" s="263">
        <v>1276.6672010304005</v>
      </c>
      <c r="WJ83" s="296">
        <v>2</v>
      </c>
      <c r="WK83" s="263">
        <v>2187702.1819752459</v>
      </c>
      <c r="WL83" s="117">
        <v>2236752.2397614014</v>
      </c>
      <c r="WM83" s="146">
        <v>851.11146735360035</v>
      </c>
      <c r="WN83" s="256">
        <v>-6.8299474961683575E-4</v>
      </c>
      <c r="WO83" s="256">
        <v>-6.8276156179458702E-4</v>
      </c>
      <c r="WP83" s="255">
        <v>50925.927060055859</v>
      </c>
      <c r="WQ83" s="255">
        <v>1276.6672010304005</v>
      </c>
      <c r="WR83" s="292">
        <v>1</v>
      </c>
      <c r="WS83" s="255">
        <v>651132.20526268019</v>
      </c>
      <c r="WT83" s="119">
        <v>702058.13232273608</v>
      </c>
      <c r="WU83" s="295">
        <v>851.11146735360035</v>
      </c>
      <c r="WV83" s="189">
        <v>-2.5009368781244755E-3</v>
      </c>
      <c r="WW83" s="189">
        <v>-2.4978121409565679E-3</v>
      </c>
      <c r="WX83" s="263">
        <v>87864.94614070945</v>
      </c>
      <c r="WY83" s="263">
        <v>1276.6672010304005</v>
      </c>
      <c r="WZ83" s="296">
        <v>1</v>
      </c>
      <c r="XA83" s="263">
        <v>289698.41445473896</v>
      </c>
      <c r="XB83" s="117">
        <v>377563.36059544841</v>
      </c>
      <c r="XC83" s="146">
        <v>851.11146735360035</v>
      </c>
      <c r="XD83" s="256">
        <v>3.0289405428680832E-2</v>
      </c>
      <c r="XE83" s="256">
        <v>3.0752796246933389E-2</v>
      </c>
      <c r="XF83" s="255">
        <v>113028.8207118951</v>
      </c>
      <c r="XG83" s="255">
        <v>1276.6672010304005</v>
      </c>
      <c r="XH83" s="292">
        <v>2</v>
      </c>
      <c r="XI83" s="255">
        <v>2187702.1819752459</v>
      </c>
      <c r="XJ83" s="119">
        <v>2300731.0026871408</v>
      </c>
      <c r="XK83" s="295">
        <v>851.11146735360035</v>
      </c>
      <c r="XL83" s="189">
        <v>-4.218736279784549E-2</v>
      </c>
      <c r="XM83" s="189">
        <v>-4.1309859122949488E-2</v>
      </c>
      <c r="XN83" s="263">
        <v>100263.80947000541</v>
      </c>
      <c r="XO83" s="263">
        <v>1276.6672010304005</v>
      </c>
      <c r="XP83" s="296">
        <v>1</v>
      </c>
      <c r="XQ83" s="263">
        <v>693018.21855911019</v>
      </c>
      <c r="XR83" s="117">
        <v>793282.02802911564</v>
      </c>
      <c r="XS83" s="146">
        <v>851.11146735360035</v>
      </c>
      <c r="XT83" s="256">
        <v>-3.4569231927477476E-2</v>
      </c>
      <c r="XU83" s="256">
        <v>-3.3978542156172242E-2</v>
      </c>
      <c r="XV83" s="255">
        <v>78481.088044257631</v>
      </c>
      <c r="XW83" s="255">
        <v>1276.6672010304005</v>
      </c>
      <c r="XX83" s="292">
        <v>1</v>
      </c>
      <c r="XY83" s="255">
        <v>633361.36421634723</v>
      </c>
      <c r="XZ83" s="119">
        <v>711842.45226060483</v>
      </c>
      <c r="YA83" s="295">
        <v>851.11146735360035</v>
      </c>
      <c r="YB83" s="189">
        <v>3.6614227187157893E-2</v>
      </c>
      <c r="YC83" s="189">
        <v>3.7292784287795255E-2</v>
      </c>
      <c r="YD83" s="263">
        <v>56130.796900367815</v>
      </c>
      <c r="YE83" s="263">
        <v>1276.6672010304005</v>
      </c>
      <c r="YF83" s="296">
        <v>2</v>
      </c>
      <c r="YG83" s="263">
        <v>754733.863790681</v>
      </c>
      <c r="YH83" s="117">
        <v>810864.66069104883</v>
      </c>
      <c r="YI83" s="146">
        <v>851.11146735360035</v>
      </c>
      <c r="YJ83" s="256">
        <v>-7.8334856400388897E-2</v>
      </c>
      <c r="YK83" s="256">
        <v>-7.5345251863028984E-2</v>
      </c>
      <c r="YL83" s="255">
        <v>62401.881872738988</v>
      </c>
      <c r="YM83" s="255">
        <v>1276.6672010304005</v>
      </c>
      <c r="YN83" s="292">
        <v>2</v>
      </c>
      <c r="YO83" s="255">
        <v>2187702.1819752459</v>
      </c>
      <c r="YP83" s="119">
        <v>2250104.0638479851</v>
      </c>
      <c r="YQ83" s="295">
        <v>851.11146735360035</v>
      </c>
      <c r="YR83" s="189">
        <v>1.1959600587635455E-3</v>
      </c>
      <c r="YS83" s="189">
        <v>1.1966755041810107E-3</v>
      </c>
      <c r="YT83" s="263">
        <v>62901.988963001793</v>
      </c>
      <c r="YU83" s="263">
        <v>1276.6672010304005</v>
      </c>
      <c r="YV83" s="296">
        <v>2</v>
      </c>
      <c r="YW83" s="263">
        <v>2187702.1819752459</v>
      </c>
      <c r="YX83" s="117">
        <v>2250604.1709382478</v>
      </c>
      <c r="YY83" s="146">
        <v>851.11146735360035</v>
      </c>
      <c r="YZ83" s="256">
        <v>5.9830802651866438E-2</v>
      </c>
      <c r="ZA83" s="256">
        <v>6.1656901815667409E-2</v>
      </c>
      <c r="ZB83" s="255">
        <v>68307.734721943809</v>
      </c>
      <c r="ZC83" s="255">
        <v>1276.6672010304005</v>
      </c>
      <c r="ZD83" s="292">
        <v>2</v>
      </c>
      <c r="ZE83" s="255">
        <v>625545.82687903859</v>
      </c>
      <c r="ZF83" s="119">
        <v>693853.56160098244</v>
      </c>
      <c r="ZG83" s="295">
        <v>851.11146735360035</v>
      </c>
      <c r="ZH83" s="189">
        <v>-1.52084078415975E-2</v>
      </c>
      <c r="ZI83" s="189">
        <v>-1.5093344057896529E-2</v>
      </c>
      <c r="ZJ83" s="263">
        <v>105819.8354337312</v>
      </c>
      <c r="ZK83" s="263">
        <v>1276.6672010304005</v>
      </c>
      <c r="ZL83" s="296">
        <v>1</v>
      </c>
      <c r="ZM83" s="263">
        <v>898070.81697841862</v>
      </c>
      <c r="ZN83" s="117">
        <v>1003890.6524121498</v>
      </c>
      <c r="ZO83" s="146">
        <v>851.11146735360035</v>
      </c>
      <c r="ZP83" s="256">
        <v>-2.5166566687803465E-2</v>
      </c>
      <c r="ZQ83" s="256">
        <v>-2.4852528584322853E-2</v>
      </c>
      <c r="ZR83" s="255">
        <v>69531.861304605729</v>
      </c>
      <c r="ZS83" s="255">
        <v>1276.6672010304005</v>
      </c>
      <c r="ZT83" s="292">
        <v>2</v>
      </c>
      <c r="ZU83" s="255">
        <v>2187702.1819752459</v>
      </c>
      <c r="ZV83" s="119">
        <v>2257234.0432798518</v>
      </c>
      <c r="ZW83" s="295">
        <v>851.11146735360035</v>
      </c>
      <c r="ZX83" s="189">
        <v>6.162459655154931E-2</v>
      </c>
      <c r="ZY83" s="189">
        <v>6.3563004556329794E-2</v>
      </c>
      <c r="ZZ83" s="263">
        <v>72806.588778822086</v>
      </c>
      <c r="AAA83" s="263">
        <v>1276.6672010304005</v>
      </c>
      <c r="AAB83" s="296">
        <v>1</v>
      </c>
      <c r="AAC83" s="263">
        <v>789315.24854411522</v>
      </c>
      <c r="AAD83" s="117">
        <v>862121.83732293732</v>
      </c>
      <c r="AAE83" s="146">
        <v>851.11146735360035</v>
      </c>
      <c r="AAF83" s="256">
        <v>6.0298440253105122E-2</v>
      </c>
      <c r="AAG83" s="256">
        <v>6.2153488604848706E-2</v>
      </c>
      <c r="AAH83" s="255">
        <v>102680.91460210549</v>
      </c>
      <c r="AAI83" s="255">
        <v>1276.6672010304005</v>
      </c>
      <c r="AAJ83" s="292">
        <v>1</v>
      </c>
      <c r="AAK83" s="255">
        <v>628220.60547967569</v>
      </c>
      <c r="AAL83" s="119">
        <v>730901.5200817812</v>
      </c>
      <c r="AAM83" s="295">
        <v>851.11146735360035</v>
      </c>
      <c r="AAN83" s="189">
        <v>6.1918436979959725E-3</v>
      </c>
      <c r="AAO83" s="189">
        <v>6.2110527882821565E-3</v>
      </c>
      <c r="AAP83" s="263">
        <v>63561.883098225204</v>
      </c>
      <c r="AAQ83" s="263">
        <v>1276.6672010304005</v>
      </c>
      <c r="AAR83" s="296">
        <v>1</v>
      </c>
      <c r="AAS83" s="263">
        <v>638284.66887848848</v>
      </c>
      <c r="AAT83" s="117">
        <v>701846.5519767137</v>
      </c>
      <c r="AAU83" s="146">
        <v>851.11146735360035</v>
      </c>
      <c r="AAV83" s="256">
        <v>1.2027719686354365E-2</v>
      </c>
      <c r="AAW83" s="256">
        <v>1.2100343581325168E-2</v>
      </c>
      <c r="AAX83" s="255">
        <v>86058.911374490155</v>
      </c>
      <c r="AAY83" s="255">
        <v>1276.6672010304005</v>
      </c>
      <c r="AAZ83" s="292">
        <v>2</v>
      </c>
      <c r="ABA83" s="255">
        <v>2187702.1819752459</v>
      </c>
      <c r="ABB83" s="119">
        <v>2273761.0933497362</v>
      </c>
      <c r="ABC83" s="295">
        <v>851.11146735360035</v>
      </c>
      <c r="ABD83" s="189">
        <v>-3.7355588580905583E-2</v>
      </c>
      <c r="ABE83" s="189">
        <v>-3.6666475962422784E-2</v>
      </c>
      <c r="ABF83" s="263">
        <v>87444.80225211865</v>
      </c>
      <c r="ABG83" s="263">
        <v>1276.6672010304005</v>
      </c>
      <c r="ABH83" s="296">
        <v>2</v>
      </c>
      <c r="ABI83" s="263">
        <v>640126.52546395315</v>
      </c>
      <c r="ABJ83" s="117">
        <v>727571.32771607186</v>
      </c>
      <c r="ABK83" s="146">
        <v>851.11146735360035</v>
      </c>
      <c r="ABL83" s="256">
        <v>5.3724432217043309E-2</v>
      </c>
      <c r="ABM83" s="256">
        <v>5.5193784675123592E-2</v>
      </c>
      <c r="ABN83" s="255">
        <v>79081.361265504514</v>
      </c>
      <c r="ABO83" s="255">
        <v>1276.6672010304005</v>
      </c>
      <c r="ABP83" s="292">
        <v>1</v>
      </c>
      <c r="ABQ83" s="255">
        <v>2187702.1819752459</v>
      </c>
      <c r="ABR83" s="119">
        <v>2266783.5432407507</v>
      </c>
      <c r="ABS83" s="295">
        <v>851.11146735360035</v>
      </c>
      <c r="ABT83" s="189">
        <v>-9.4571943670871111E-4</v>
      </c>
      <c r="ABU83" s="189">
        <v>-9.4527238502184474E-4</v>
      </c>
      <c r="ABV83" s="263">
        <v>166380.2344380969</v>
      </c>
      <c r="ABW83" s="263">
        <v>1276.6672010304005</v>
      </c>
      <c r="ABX83" s="296">
        <v>1</v>
      </c>
      <c r="ABY83" s="263">
        <v>259215.16166071445</v>
      </c>
      <c r="ABZ83" s="117">
        <v>425595.39609881135</v>
      </c>
      <c r="ACA83" s="146">
        <v>851.11146735360035</v>
      </c>
      <c r="ACB83" s="256">
        <v>2.9835135822325526E-2</v>
      </c>
      <c r="ACC83" s="256">
        <v>3.0284662917354765E-2</v>
      </c>
      <c r="ACD83" s="255">
        <v>86014.349207029591</v>
      </c>
      <c r="ACE83" s="255">
        <v>1276.6672010304005</v>
      </c>
      <c r="ACF83" s="292">
        <v>2</v>
      </c>
      <c r="ACG83" s="255">
        <v>2187702.1819752459</v>
      </c>
      <c r="ACH83" s="119">
        <v>2273716.5311822756</v>
      </c>
      <c r="ACI83" s="295">
        <v>851.11146735360035</v>
      </c>
      <c r="ACJ83" s="189">
        <v>4.6823300300954204E-2</v>
      </c>
      <c r="ACK83" s="189">
        <v>4.7936822597767659E-2</v>
      </c>
      <c r="ACL83" s="263">
        <v>136338.7604398127</v>
      </c>
      <c r="ACM83" s="263">
        <v>1276.6672010304005</v>
      </c>
      <c r="ACN83" s="296">
        <v>1</v>
      </c>
      <c r="ACO83" s="263">
        <v>634907.82252208318</v>
      </c>
      <c r="ACP83" s="117">
        <v>771246.58296189585</v>
      </c>
      <c r="ACQ83" s="146">
        <v>851.11146735360035</v>
      </c>
      <c r="ACR83" s="256">
        <v>-7.1064744284070086E-2</v>
      </c>
      <c r="ACS83" s="256">
        <v>-6.8598412753533067E-2</v>
      </c>
      <c r="ACT83" s="255">
        <v>80674.315505599385</v>
      </c>
      <c r="ACU83" s="255">
        <v>1276.6672010304005</v>
      </c>
      <c r="ACV83" s="292">
        <v>1</v>
      </c>
      <c r="ACW83" s="255">
        <v>640126.52546395315</v>
      </c>
      <c r="ACX83" s="119">
        <v>720800.84096955252</v>
      </c>
      <c r="ACY83" s="295">
        <v>851.11146735360035</v>
      </c>
      <c r="ACZ83" s="189">
        <v>-2.1462361618862499E-2</v>
      </c>
      <c r="ADA83" s="189">
        <v>-2.1233684044482781E-2</v>
      </c>
      <c r="ADB83" s="263">
        <v>66185.029968798539</v>
      </c>
      <c r="ADC83" s="263">
        <v>1276.6672010304005</v>
      </c>
      <c r="ADD83" s="296">
        <v>1</v>
      </c>
      <c r="ADE83" s="263">
        <v>633361.36421634723</v>
      </c>
      <c r="ADF83" s="117">
        <v>699546.39418514573</v>
      </c>
      <c r="ADG83" s="146">
        <v>851.11146735360035</v>
      </c>
      <c r="ADH83" s="256">
        <v>-6.2281018044780846E-2</v>
      </c>
      <c r="ADI83" s="256">
        <v>-6.0381200151743974E-2</v>
      </c>
      <c r="ADJ83" s="255">
        <v>67165.230944767623</v>
      </c>
      <c r="ADK83" s="255">
        <v>1276.6672010304005</v>
      </c>
      <c r="ADL83" s="292">
        <v>1</v>
      </c>
      <c r="ADM83" s="255">
        <v>665331.27413939731</v>
      </c>
      <c r="ADN83" s="119">
        <v>732496.50508416491</v>
      </c>
      <c r="ADO83" s="295">
        <v>851.11146735360035</v>
      </c>
      <c r="ADP83" s="189">
        <v>-3.8539406833073123E-2</v>
      </c>
      <c r="ADQ83" s="189">
        <v>-3.7806213017234525E-2</v>
      </c>
      <c r="ADR83" s="263">
        <v>58656.879955641642</v>
      </c>
      <c r="ADS83" s="263">
        <v>1276.6672010304005</v>
      </c>
      <c r="ADT83" s="296">
        <v>1</v>
      </c>
      <c r="ADU83" s="263">
        <v>633361.36421634723</v>
      </c>
      <c r="ADV83" s="117">
        <v>692018.24417198892</v>
      </c>
    </row>
    <row r="84" spans="1:802" x14ac:dyDescent="0.35">
      <c r="A84" s="15">
        <v>47787</v>
      </c>
      <c r="B84" s="16">
        <v>2127.7786683840009</v>
      </c>
      <c r="C84" s="146">
        <v>851.11146735360035</v>
      </c>
      <c r="D84" s="256">
        <v>-3.2599359253294512E-2</v>
      </c>
      <c r="E84" s="256">
        <v>-3.2073727378354566E-2</v>
      </c>
      <c r="F84" s="255">
        <v>74386.784697098614</v>
      </c>
      <c r="G84" s="255">
        <v>1276.6672010304005</v>
      </c>
      <c r="H84" s="292">
        <v>1</v>
      </c>
      <c r="I84" s="255">
        <v>659586.07196353737</v>
      </c>
      <c r="J84" s="119">
        <v>733972.85666063603</v>
      </c>
      <c r="K84" s="295">
        <v>851.11146735360035</v>
      </c>
      <c r="L84" s="189">
        <v>1.1568110515070567E-2</v>
      </c>
      <c r="M84" s="189">
        <v>1.1635279863117409E-2</v>
      </c>
      <c r="N84" s="263">
        <v>118897.85343686838</v>
      </c>
      <c r="O84" s="263">
        <v>1276.6672010304005</v>
      </c>
      <c r="P84" s="296">
        <v>2</v>
      </c>
      <c r="Q84" s="263">
        <v>710024.21148963948</v>
      </c>
      <c r="R84" s="117">
        <v>828922.06492650788</v>
      </c>
      <c r="S84" s="146">
        <v>851.11146735360035</v>
      </c>
      <c r="T84" s="256">
        <v>-5.2816211272897956E-2</v>
      </c>
      <c r="U84" s="256">
        <v>-5.1445669944086836E-2</v>
      </c>
      <c r="V84" s="255">
        <v>84517.001669820311</v>
      </c>
      <c r="W84" s="255">
        <v>1276.6672010304005</v>
      </c>
      <c r="X84" s="292">
        <v>2</v>
      </c>
      <c r="Y84" s="255">
        <v>2320240.9800947914</v>
      </c>
      <c r="Z84" s="119">
        <v>2404757.9817646118</v>
      </c>
      <c r="AA84" s="295">
        <v>851.11146735360035</v>
      </c>
      <c r="AB84" s="189">
        <v>1.2619546288356043E-4</v>
      </c>
      <c r="AC84" s="189">
        <v>1.2620342586600053E-4</v>
      </c>
      <c r="AD84" s="263">
        <v>111393.37836500075</v>
      </c>
      <c r="AE84" s="263">
        <v>1276.6672010304005</v>
      </c>
      <c r="AF84" s="296">
        <v>2</v>
      </c>
      <c r="AG84" s="263">
        <v>2320240.9800947914</v>
      </c>
      <c r="AH84" s="117">
        <v>2431634.3584597921</v>
      </c>
      <c r="AI84" s="146">
        <v>851.11146735360035</v>
      </c>
      <c r="AJ84" s="256">
        <v>-1.4306317977144434E-2</v>
      </c>
      <c r="AK84" s="256">
        <v>-1.4204468883774246E-2</v>
      </c>
      <c r="AL84" s="255">
        <v>70270.062008450535</v>
      </c>
      <c r="AM84" s="255">
        <v>1276.6672010304005</v>
      </c>
      <c r="AN84" s="292">
        <v>1</v>
      </c>
      <c r="AO84" s="255">
        <v>726237.3141052291</v>
      </c>
      <c r="AP84" s="119">
        <v>796507.37611367961</v>
      </c>
      <c r="AQ84" s="295">
        <v>851.11146735360035</v>
      </c>
      <c r="AR84" s="189">
        <v>4.9721471247096874E-2</v>
      </c>
      <c r="AS84" s="189">
        <v>5.0978327922696076E-2</v>
      </c>
      <c r="AT84" s="263">
        <v>87693.050414389945</v>
      </c>
      <c r="AU84" s="263">
        <v>1276.6672010304005</v>
      </c>
      <c r="AV84" s="296">
        <v>2</v>
      </c>
      <c r="AW84" s="263">
        <v>2320240.9800947914</v>
      </c>
      <c r="AX84" s="117">
        <v>2407934.0305091813</v>
      </c>
      <c r="AY84" s="146">
        <v>851.11146735360035</v>
      </c>
      <c r="AZ84" s="256">
        <v>2.5944588490295916E-2</v>
      </c>
      <c r="BA84" s="256">
        <v>2.628407894764373E-2</v>
      </c>
      <c r="BB84" s="255">
        <v>94346.03194680372</v>
      </c>
      <c r="BC84" s="255">
        <v>1276.6672010304005</v>
      </c>
      <c r="BD84" s="292">
        <v>2</v>
      </c>
      <c r="BE84" s="255">
        <v>1136764.3137695228</v>
      </c>
      <c r="BF84" s="119">
        <v>1231110.3457163265</v>
      </c>
      <c r="BG84" s="295">
        <v>851.11146735360035</v>
      </c>
      <c r="BH84" s="189">
        <v>2.8458698432359333E-3</v>
      </c>
      <c r="BI84" s="189">
        <v>2.8499231749909981E-3</v>
      </c>
      <c r="BJ84" s="263">
        <v>92702.747366547628</v>
      </c>
      <c r="BK84" s="263">
        <v>1276.6672010304005</v>
      </c>
      <c r="BL84" s="296">
        <v>2</v>
      </c>
      <c r="BM84" s="263">
        <v>2320240.9800947914</v>
      </c>
      <c r="BN84" s="117">
        <v>2412943.727461339</v>
      </c>
      <c r="BO84" s="146">
        <v>851.11146735360035</v>
      </c>
      <c r="BP84" s="256">
        <v>0.11434365472475268</v>
      </c>
      <c r="BQ84" s="256">
        <v>0.12113734283433919</v>
      </c>
      <c r="BR84" s="255">
        <v>110360.55084278187</v>
      </c>
      <c r="BS84" s="255">
        <v>1276.6672010304005</v>
      </c>
      <c r="BT84" s="292">
        <v>1</v>
      </c>
      <c r="BU84" s="255">
        <v>2320240.9800947914</v>
      </c>
      <c r="BV84" s="119">
        <v>2430601.5309375734</v>
      </c>
      <c r="BW84" s="295">
        <v>851.11146735360035</v>
      </c>
      <c r="BX84" s="189">
        <v>2.0951727361439673E-2</v>
      </c>
      <c r="BY84" s="189">
        <v>2.1172755744371052E-2</v>
      </c>
      <c r="BZ84" s="263">
        <v>128545.77122633668</v>
      </c>
      <c r="CA84" s="263">
        <v>1276.6672010304005</v>
      </c>
      <c r="CB84" s="296">
        <v>2</v>
      </c>
      <c r="CC84" s="263">
        <v>2320240.9800947914</v>
      </c>
      <c r="CD84" s="117">
        <v>2448786.7513211281</v>
      </c>
      <c r="CE84" s="146">
        <v>851.11146735360035</v>
      </c>
      <c r="CF84" s="256">
        <v>-5.7461894977879062E-2</v>
      </c>
      <c r="CG84" s="256">
        <v>-5.5842133142621986E-2</v>
      </c>
      <c r="CH84" s="255">
        <v>57166.847174984345</v>
      </c>
      <c r="CI84" s="255">
        <v>1276.6672010304005</v>
      </c>
      <c r="CJ84" s="292">
        <v>2</v>
      </c>
      <c r="CK84" s="255">
        <v>922319.22951446322</v>
      </c>
      <c r="CL84" s="119">
        <v>979486.07668944751</v>
      </c>
      <c r="CM84" s="295">
        <v>851.11146735360035</v>
      </c>
      <c r="CN84" s="189">
        <v>0.10600749625941892</v>
      </c>
      <c r="CO84" s="189">
        <v>0.11183021104298363</v>
      </c>
      <c r="CP84" s="263">
        <v>146583.64291494692</v>
      </c>
      <c r="CQ84" s="263">
        <v>1276.6672010304005</v>
      </c>
      <c r="CR84" s="296">
        <v>1</v>
      </c>
      <c r="CS84" s="263">
        <v>706527.81778879161</v>
      </c>
      <c r="CT84" s="117">
        <v>853111.4607037385</v>
      </c>
      <c r="CU84" s="146">
        <v>851.11146735360035</v>
      </c>
      <c r="CV84" s="256">
        <v>-4.9853587870191174E-2</v>
      </c>
      <c r="CW84" s="256">
        <v>-4.863129377729003E-2</v>
      </c>
      <c r="CX84" s="255">
        <v>121922.79635929699</v>
      </c>
      <c r="CY84" s="255">
        <v>1276.6672010304005</v>
      </c>
      <c r="CZ84" s="292">
        <v>1</v>
      </c>
      <c r="DA84" s="255">
        <v>287255.76069631358</v>
      </c>
      <c r="DB84" s="119">
        <v>409178.55705561058</v>
      </c>
      <c r="DC84" s="295">
        <v>851.11146735360035</v>
      </c>
      <c r="DD84" s="189">
        <v>-7.0749972346856968E-2</v>
      </c>
      <c r="DE84" s="189">
        <v>-6.8305187524476452E-2</v>
      </c>
      <c r="DF84" s="263">
        <v>47226.665176645554</v>
      </c>
      <c r="DG84" s="263">
        <v>1276.6672010304005</v>
      </c>
      <c r="DH84" s="296">
        <v>1</v>
      </c>
      <c r="DI84" s="263">
        <v>660676.2640465165</v>
      </c>
      <c r="DJ84" s="117">
        <v>707902.92922316201</v>
      </c>
      <c r="DK84" s="146">
        <v>851.11146735360035</v>
      </c>
      <c r="DL84" s="256">
        <v>4.5465235413890102E-2</v>
      </c>
      <c r="DM84" s="256">
        <v>4.6514622333841515E-2</v>
      </c>
      <c r="DN84" s="255">
        <v>113974.6976557879</v>
      </c>
      <c r="DO84" s="255">
        <v>1276.6672010304005</v>
      </c>
      <c r="DP84" s="292">
        <v>2</v>
      </c>
      <c r="DQ84" s="255">
        <v>2320240.9800947914</v>
      </c>
      <c r="DR84" s="119">
        <v>2434215.6777505791</v>
      </c>
      <c r="DS84" s="295">
        <v>851.11146735360035</v>
      </c>
      <c r="DT84" s="189">
        <v>2.9392920501796312E-2</v>
      </c>
      <c r="DU84" s="189">
        <v>2.9829155978402966E-2</v>
      </c>
      <c r="DV84" s="263">
        <v>74262.109143345224</v>
      </c>
      <c r="DW84" s="263">
        <v>1276.6672010304005</v>
      </c>
      <c r="DX84" s="296">
        <v>1</v>
      </c>
      <c r="DY84" s="263">
        <v>2320240.9800947914</v>
      </c>
      <c r="DZ84" s="117">
        <v>2394503.0892381365</v>
      </c>
      <c r="EA84" s="146">
        <v>851.11146735360035</v>
      </c>
      <c r="EB84" s="256">
        <v>7.7370235163279635E-2</v>
      </c>
      <c r="EC84" s="256">
        <v>8.0442019979123369E-2</v>
      </c>
      <c r="ED84" s="255">
        <v>118180.90970346713</v>
      </c>
      <c r="EE84" s="255">
        <v>1276.6672010304005</v>
      </c>
      <c r="EF84" s="292">
        <v>2</v>
      </c>
      <c r="EG84" s="255">
        <v>1112846.9183932224</v>
      </c>
      <c r="EH84" s="119">
        <v>1231027.8280966894</v>
      </c>
      <c r="EI84" s="295">
        <v>851.11146735360035</v>
      </c>
      <c r="EJ84" s="189">
        <v>5.8801135955394303E-2</v>
      </c>
      <c r="EK84" s="189">
        <v>6.0564311659168091E-2</v>
      </c>
      <c r="EL84" s="263">
        <v>65550.145134674764</v>
      </c>
      <c r="EM84" s="263">
        <v>1276.6672010304005</v>
      </c>
      <c r="EN84" s="296">
        <v>1</v>
      </c>
      <c r="EO84" s="263">
        <v>2320240.9800947914</v>
      </c>
      <c r="EP84" s="117">
        <v>2385791.1252294662</v>
      </c>
      <c r="EQ84" s="146">
        <v>851.11146735360035</v>
      </c>
      <c r="ER84" s="256">
        <v>8.4920383853811926E-2</v>
      </c>
      <c r="ES84" s="256">
        <v>8.8630390691709637E-2</v>
      </c>
      <c r="ET84" s="255">
        <v>65779.223730107944</v>
      </c>
      <c r="EU84" s="255">
        <v>1276.6672010304005</v>
      </c>
      <c r="EV84" s="292">
        <v>1</v>
      </c>
      <c r="EW84" s="255">
        <v>2320240.9800947914</v>
      </c>
      <c r="EX84" s="119">
        <v>2386020.2038248992</v>
      </c>
      <c r="EY84" s="295">
        <v>851.11146735360035</v>
      </c>
      <c r="EZ84" s="189">
        <v>-2.1493528213596506E-2</v>
      </c>
      <c r="FA84" s="189">
        <v>-2.1264188382230875E-2</v>
      </c>
      <c r="FB84" s="263">
        <v>101152.94046457342</v>
      </c>
      <c r="FC84" s="263">
        <v>1276.6672010304005</v>
      </c>
      <c r="FD84" s="296">
        <v>2</v>
      </c>
      <c r="FE84" s="263">
        <v>2320240.9800947914</v>
      </c>
      <c r="FF84" s="117">
        <v>2421393.9205593648</v>
      </c>
      <c r="FG84" s="146">
        <v>851.11146735360035</v>
      </c>
      <c r="FH84" s="256">
        <v>3.2760550756533648E-2</v>
      </c>
      <c r="FI84" s="256">
        <v>3.3303085974031088E-2</v>
      </c>
      <c r="FJ84" s="255">
        <v>135879.60715160356</v>
      </c>
      <c r="FK84" s="255">
        <v>1276.6672010304005</v>
      </c>
      <c r="FL84" s="292">
        <v>2</v>
      </c>
      <c r="FM84" s="255">
        <v>2320240.9800947914</v>
      </c>
      <c r="FN84" s="119">
        <v>2456120.5872463947</v>
      </c>
      <c r="FO84" s="295">
        <v>851.11146735360035</v>
      </c>
      <c r="FP84" s="189">
        <v>4.5348828128394983E-2</v>
      </c>
      <c r="FQ84" s="189">
        <v>4.6392807497629418E-2</v>
      </c>
      <c r="FR84" s="263">
        <v>117476.07617468365</v>
      </c>
      <c r="FS84" s="263">
        <v>1276.6672010304005</v>
      </c>
      <c r="FT84" s="296">
        <v>1</v>
      </c>
      <c r="FU84" s="263">
        <v>342032.8962354851</v>
      </c>
      <c r="FV84" s="117">
        <v>459508.97241016873</v>
      </c>
      <c r="FW84" s="146">
        <v>851.11146735360035</v>
      </c>
      <c r="FX84" s="256">
        <v>8.3978568407303888E-2</v>
      </c>
      <c r="FY84" s="256">
        <v>8.7605584439148787E-2</v>
      </c>
      <c r="FZ84" s="255">
        <v>86434.857558675154</v>
      </c>
      <c r="GA84" s="255">
        <v>1276.6672010304005</v>
      </c>
      <c r="GB84" s="292">
        <v>1</v>
      </c>
      <c r="GC84" s="255">
        <v>280165.94829983852</v>
      </c>
      <c r="GD84" s="119">
        <v>366600.80585851369</v>
      </c>
      <c r="GE84" s="295">
        <v>851.11146735360035</v>
      </c>
      <c r="GF84" s="189">
        <v>2.0126062883003094E-2</v>
      </c>
      <c r="GG84" s="189">
        <v>2.0329957655707442E-2</v>
      </c>
      <c r="GH84" s="263">
        <v>81433.44359780931</v>
      </c>
      <c r="GI84" s="263">
        <v>1276.6672010304005</v>
      </c>
      <c r="GJ84" s="296">
        <v>2</v>
      </c>
      <c r="GK84" s="263">
        <v>2320240.9800947914</v>
      </c>
      <c r="GL84" s="117">
        <v>2401674.4236926008</v>
      </c>
      <c r="GM84" s="146">
        <v>851.11146735360035</v>
      </c>
      <c r="GN84" s="256">
        <v>4.1303204422697082E-2</v>
      </c>
      <c r="GO84" s="256">
        <v>4.2168047606771841E-2</v>
      </c>
      <c r="GP84" s="255">
        <v>73893.847784116704</v>
      </c>
      <c r="GQ84" s="255">
        <v>1276.6672010304005</v>
      </c>
      <c r="GR84" s="292">
        <v>2</v>
      </c>
      <c r="GS84" s="255">
        <v>859108.204738567</v>
      </c>
      <c r="GT84" s="119">
        <v>933002.05252268375</v>
      </c>
      <c r="GU84" s="295">
        <v>851.11146735360035</v>
      </c>
      <c r="GV84" s="189">
        <v>7.794826175333805E-2</v>
      </c>
      <c r="GW84" s="189">
        <v>8.1066724726271522E-2</v>
      </c>
      <c r="GX84" s="263">
        <v>103084.40597971853</v>
      </c>
      <c r="GY84" s="263">
        <v>1276.6672010304005</v>
      </c>
      <c r="GZ84" s="296">
        <v>1</v>
      </c>
      <c r="HA84" s="263">
        <v>818555.94341749442</v>
      </c>
      <c r="HB84" s="117">
        <v>921640.34939721297</v>
      </c>
      <c r="HC84" s="146">
        <v>851.11146735360035</v>
      </c>
      <c r="HD84" s="256">
        <v>3.0095033611964871E-2</v>
      </c>
      <c r="HE84" s="256">
        <v>3.0552466423208413E-2</v>
      </c>
      <c r="HF84" s="255">
        <v>59693.675001900767</v>
      </c>
      <c r="HG84" s="255">
        <v>1276.6672010304005</v>
      </c>
      <c r="HH84" s="292">
        <v>2</v>
      </c>
      <c r="HI84" s="255">
        <v>700117.55521870742</v>
      </c>
      <c r="HJ84" s="119">
        <v>759811.23022060818</v>
      </c>
      <c r="HK84" s="295">
        <v>851.11146735360035</v>
      </c>
      <c r="HL84" s="189">
        <v>-1.4973902120043882E-2</v>
      </c>
      <c r="HM84" s="189">
        <v>-1.4862350728311768E-2</v>
      </c>
      <c r="HN84" s="263">
        <v>78604.989086497837</v>
      </c>
      <c r="HO84" s="263">
        <v>1276.6672010304005</v>
      </c>
      <c r="HP84" s="296">
        <v>2</v>
      </c>
      <c r="HQ84" s="263">
        <v>735875.97887368721</v>
      </c>
      <c r="HR84" s="117">
        <v>814480.96796018502</v>
      </c>
      <c r="HS84" s="146">
        <v>851.11146735360035</v>
      </c>
      <c r="HT84" s="256">
        <v>-3.2987192704671776E-3</v>
      </c>
      <c r="HU84" s="256">
        <v>-3.2932844736531797E-3</v>
      </c>
      <c r="HV84" s="255">
        <v>76554.925095219398</v>
      </c>
      <c r="HW84" s="255">
        <v>1276.6672010304005</v>
      </c>
      <c r="HX84" s="292">
        <v>1</v>
      </c>
      <c r="HY84" s="255">
        <v>667190.50900948665</v>
      </c>
      <c r="HZ84" s="119">
        <v>743745.43410470604</v>
      </c>
      <c r="IA84" s="295">
        <v>851.11146735360035</v>
      </c>
      <c r="IB84" s="189">
        <v>-2.7786167027007997E-2</v>
      </c>
      <c r="IC84" s="189">
        <v>-2.7403682270786933E-2</v>
      </c>
      <c r="ID84" s="263">
        <v>86043.270917266811</v>
      </c>
      <c r="IE84" s="263">
        <v>1276.6672010304005</v>
      </c>
      <c r="IF84" s="296">
        <v>2</v>
      </c>
      <c r="IG84" s="263">
        <v>1349568.5715933684</v>
      </c>
      <c r="IH84" s="117">
        <v>1435611.8425106353</v>
      </c>
      <c r="II84" s="146">
        <v>851.11146735360035</v>
      </c>
      <c r="IJ84" s="256">
        <v>4.5954111169952627E-2</v>
      </c>
      <c r="IK84" s="256">
        <v>4.7026363039685659E-2</v>
      </c>
      <c r="IL84" s="255">
        <v>57007.052689057426</v>
      </c>
      <c r="IM84" s="255">
        <v>1276.6672010304005</v>
      </c>
      <c r="IN84" s="292">
        <v>1</v>
      </c>
      <c r="IO84" s="255">
        <v>245650.7426597318</v>
      </c>
      <c r="IP84" s="119">
        <v>302657.79534878919</v>
      </c>
      <c r="IQ84" s="295">
        <v>851.11146735360035</v>
      </c>
      <c r="IR84" s="189">
        <v>-7.4833674143870502E-2</v>
      </c>
      <c r="IS84" s="189">
        <v>-7.2102193108420809E-2</v>
      </c>
      <c r="IT84" s="263">
        <v>100059.43477695117</v>
      </c>
      <c r="IU84" s="263">
        <v>1276.6672010304005</v>
      </c>
      <c r="IV84" s="296">
        <v>2</v>
      </c>
      <c r="IW84" s="263">
        <v>2320240.9800947914</v>
      </c>
      <c r="IX84" s="117">
        <v>2420300.4148717425</v>
      </c>
      <c r="IY84" s="146">
        <v>851.11146735360035</v>
      </c>
      <c r="IZ84" s="256">
        <v>-4.3926305145156552E-2</v>
      </c>
      <c r="JA84" s="256">
        <v>-4.2975517345325898E-2</v>
      </c>
      <c r="JB84" s="255">
        <v>166873.49223154891</v>
      </c>
      <c r="JC84" s="255">
        <v>1276.6672010304005</v>
      </c>
      <c r="JD84" s="292">
        <v>2</v>
      </c>
      <c r="JE84" s="255">
        <v>665731.58607954695</v>
      </c>
      <c r="JF84" s="119">
        <v>832605.07831109583</v>
      </c>
      <c r="JG84" s="295">
        <v>851.11146735360035</v>
      </c>
      <c r="JH84" s="189">
        <v>5.4148721243194996E-2</v>
      </c>
      <c r="JI84" s="189">
        <v>5.5641586810472932E-2</v>
      </c>
      <c r="JJ84" s="263">
        <v>68758.910011870074</v>
      </c>
      <c r="JK84" s="263">
        <v>1276.6672010304005</v>
      </c>
      <c r="JL84" s="296">
        <v>2</v>
      </c>
      <c r="JM84" s="263">
        <v>547005.0043960918</v>
      </c>
      <c r="JN84" s="117">
        <v>615763.91440796189</v>
      </c>
      <c r="JO84" s="146">
        <v>851.11146735360035</v>
      </c>
      <c r="JP84" s="256">
        <v>4.9576036194249277E-3</v>
      </c>
      <c r="JQ84" s="256">
        <v>4.9699128693025951E-3</v>
      </c>
      <c r="JR84" s="255">
        <v>74854.188577920402</v>
      </c>
      <c r="JS84" s="255">
        <v>1276.6672010304005</v>
      </c>
      <c r="JT84" s="292">
        <v>2</v>
      </c>
      <c r="JU84" s="255">
        <v>264557.89488590183</v>
      </c>
      <c r="JV84" s="119">
        <v>339412.08346382226</v>
      </c>
      <c r="JW84" s="295">
        <v>851.11146735360035</v>
      </c>
      <c r="JX84" s="189">
        <v>9.3002030591014168E-2</v>
      </c>
      <c r="JY84" s="189">
        <v>9.7463963766282635E-2</v>
      </c>
      <c r="JZ84" s="263">
        <v>102658.26659879871</v>
      </c>
      <c r="KA84" s="263">
        <v>1276.6672010304005</v>
      </c>
      <c r="KB84" s="296">
        <v>1</v>
      </c>
      <c r="KC84" s="263">
        <v>2320240.9800947914</v>
      </c>
      <c r="KD84" s="117">
        <v>2422899.2466935902</v>
      </c>
      <c r="KE84" s="146">
        <v>851.11146735360035</v>
      </c>
      <c r="KF84" s="256">
        <v>-6.0826310827059417E-3</v>
      </c>
      <c r="KG84" s="256">
        <v>-6.0641693332316171E-3</v>
      </c>
      <c r="KH84" s="255">
        <v>50387.387478271237</v>
      </c>
      <c r="KI84" s="255">
        <v>1276.6672010304005</v>
      </c>
      <c r="KJ84" s="292">
        <v>1</v>
      </c>
      <c r="KK84" s="255">
        <v>746705.98260752694</v>
      </c>
      <c r="KL84" s="119">
        <v>797093.3700857982</v>
      </c>
      <c r="KM84" s="295">
        <v>851.11146735360035</v>
      </c>
      <c r="KN84" s="189">
        <v>2.169036633722035E-3</v>
      </c>
      <c r="KO84" s="189">
        <v>2.1713906953888529E-3</v>
      </c>
      <c r="KP84" s="263">
        <v>115983.56821329403</v>
      </c>
      <c r="KQ84" s="263">
        <v>1276.6672010304005</v>
      </c>
      <c r="KR84" s="296">
        <v>1</v>
      </c>
      <c r="KS84" s="263">
        <v>765997.8567408399</v>
      </c>
      <c r="KT84" s="117">
        <v>881981.42495413392</v>
      </c>
      <c r="KU84" s="146">
        <v>851.11146735360035</v>
      </c>
      <c r="KV84" s="256">
        <v>5.8503328926801303E-2</v>
      </c>
      <c r="KW84" s="256">
        <v>6.0248515178420892E-2</v>
      </c>
      <c r="KX84" s="255">
        <v>135195.74526012377</v>
      </c>
      <c r="KY84" s="255">
        <v>1276.6672010304005</v>
      </c>
      <c r="KZ84" s="292">
        <v>1</v>
      </c>
      <c r="LA84" s="255">
        <v>2320240.9800947914</v>
      </c>
      <c r="LB84" s="119">
        <v>2455436.725354915</v>
      </c>
      <c r="LC84" s="295">
        <v>851.11146735360035</v>
      </c>
      <c r="LD84" s="189">
        <v>3.7781539382361362E-3</v>
      </c>
      <c r="LE84" s="189">
        <v>3.7853001588328272E-3</v>
      </c>
      <c r="LF84" s="263">
        <v>70170.640211310791</v>
      </c>
      <c r="LG84" s="263">
        <v>1276.6672010304005</v>
      </c>
      <c r="LH84" s="296">
        <v>2</v>
      </c>
      <c r="LI84" s="263">
        <v>2320240.9800947914</v>
      </c>
      <c r="LJ84" s="117">
        <v>2390411.6203061021</v>
      </c>
      <c r="LK84" s="146">
        <v>851.11146735360035</v>
      </c>
      <c r="LL84" s="256">
        <v>-1.3476148888901772E-2</v>
      </c>
      <c r="LM84" s="256">
        <v>-1.3385752116858107E-2</v>
      </c>
      <c r="LN84" s="255">
        <v>104428.4292695223</v>
      </c>
      <c r="LO84" s="255">
        <v>1276.6672010304005</v>
      </c>
      <c r="LP84" s="292">
        <v>3</v>
      </c>
      <c r="LQ84" s="255">
        <v>657587.32179360418</v>
      </c>
      <c r="LR84" s="119">
        <v>762015.75106312649</v>
      </c>
      <c r="LS84" s="295">
        <v>851.11146735360035</v>
      </c>
      <c r="LT84" s="189">
        <v>-5.984304322078373E-2</v>
      </c>
      <c r="LU84" s="189">
        <v>-5.8087638486785442E-2</v>
      </c>
      <c r="LV84" s="263">
        <v>120498.92690454474</v>
      </c>
      <c r="LW84" s="263">
        <v>1276.6672010304005</v>
      </c>
      <c r="LX84" s="296">
        <v>2</v>
      </c>
      <c r="LY84" s="263">
        <v>730916.27758506301</v>
      </c>
      <c r="LZ84" s="117">
        <v>851415.20448960771</v>
      </c>
      <c r="MA84" s="146">
        <v>851.11146735360035</v>
      </c>
      <c r="MB84" s="256">
        <v>-1.3507003184445424E-2</v>
      </c>
      <c r="MC84" s="256">
        <v>-1.3416192934832427E-2</v>
      </c>
      <c r="MD84" s="255">
        <v>60429.6107016651</v>
      </c>
      <c r="ME84" s="255">
        <v>1276.6672010304005</v>
      </c>
      <c r="MF84" s="292">
        <v>2</v>
      </c>
      <c r="MG84" s="255">
        <v>2320240.9800947914</v>
      </c>
      <c r="MH84" s="119">
        <v>2380670.5907964567</v>
      </c>
      <c r="MI84" s="295">
        <v>851.11146735360035</v>
      </c>
      <c r="MJ84" s="189">
        <v>-1.6304433116088979E-2</v>
      </c>
      <c r="MK84" s="189">
        <v>-1.6172235291790127E-2</v>
      </c>
      <c r="ML84" s="263">
        <v>126694.56096706928</v>
      </c>
      <c r="MM84" s="263">
        <v>1276.6672010304005</v>
      </c>
      <c r="MN84" s="296">
        <v>1</v>
      </c>
      <c r="MO84" s="263">
        <v>2320240.9800947914</v>
      </c>
      <c r="MP84" s="117">
        <v>2446935.5410618605</v>
      </c>
      <c r="MQ84" s="146">
        <v>851.11146735360035</v>
      </c>
      <c r="MR84" s="256">
        <v>-4.7476466941440655E-3</v>
      </c>
      <c r="MS84" s="256">
        <v>-4.7363944338729702E-3</v>
      </c>
      <c r="MT84" s="255">
        <v>72476.032731481362</v>
      </c>
      <c r="MU84" s="255">
        <v>1276.6672010304005</v>
      </c>
      <c r="MV84" s="292">
        <v>1</v>
      </c>
      <c r="MW84" s="255">
        <v>485187.93057573261</v>
      </c>
      <c r="MX84" s="119">
        <v>557663.96330721397</v>
      </c>
      <c r="MY84" s="295">
        <v>851.11146735360035</v>
      </c>
      <c r="MZ84" s="189">
        <v>3.4220275969049044E-2</v>
      </c>
      <c r="NA84" s="189">
        <v>3.4812525956571028E-2</v>
      </c>
      <c r="NB84" s="263">
        <v>99295.504708032968</v>
      </c>
      <c r="NC84" s="263">
        <v>1276.6672010304005</v>
      </c>
      <c r="ND84" s="296">
        <v>2</v>
      </c>
      <c r="NE84" s="263">
        <v>2320240.9800947914</v>
      </c>
      <c r="NF84" s="117">
        <v>2419536.4848028244</v>
      </c>
      <c r="NG84" s="146">
        <v>851.11146735360035</v>
      </c>
      <c r="NH84" s="256">
        <v>3.6842345961465031E-2</v>
      </c>
      <c r="NI84" s="256">
        <v>3.7529437237808771E-2</v>
      </c>
      <c r="NJ84" s="255">
        <v>76895.327205531212</v>
      </c>
      <c r="NK84" s="255">
        <v>1276.6672010304005</v>
      </c>
      <c r="NL84" s="292">
        <v>2</v>
      </c>
      <c r="NM84" s="255">
        <v>264684.11786116706</v>
      </c>
      <c r="NN84" s="119">
        <v>341579.44506669824</v>
      </c>
      <c r="NO84" s="295">
        <v>851.11146735360035</v>
      </c>
      <c r="NP84" s="189">
        <v>1.1887229903730501E-2</v>
      </c>
      <c r="NQ84" s="189">
        <v>1.1958163811698341E-2</v>
      </c>
      <c r="NR84" s="263">
        <v>63126.446100707399</v>
      </c>
      <c r="NS84" s="263">
        <v>1276.6672010304005</v>
      </c>
      <c r="NT84" s="296">
        <v>2</v>
      </c>
      <c r="NU84" s="263">
        <v>2320240.9800947914</v>
      </c>
      <c r="NV84" s="117">
        <v>2383367.4261954986</v>
      </c>
      <c r="NW84" s="146">
        <v>851.11146735360035</v>
      </c>
      <c r="NX84" s="256">
        <v>7.8282039978910117E-3</v>
      </c>
      <c r="NY84" s="256">
        <v>7.858924496596531E-3</v>
      </c>
      <c r="NZ84" s="255">
        <v>66810.038023217072</v>
      </c>
      <c r="OA84" s="255">
        <v>1276.6672010304005</v>
      </c>
      <c r="OB84" s="292">
        <v>2</v>
      </c>
      <c r="OC84" s="255">
        <v>2320240.9800947914</v>
      </c>
      <c r="OD84" s="119">
        <v>2387051.0181180085</v>
      </c>
      <c r="OE84" s="295">
        <v>851.11146735360035</v>
      </c>
      <c r="OF84" s="189">
        <v>1.1772894625492704E-3</v>
      </c>
      <c r="OG84" s="189">
        <v>1.1779827398246123E-3</v>
      </c>
      <c r="OH84" s="263">
        <v>62329.762630658552</v>
      </c>
      <c r="OI84" s="263">
        <v>1276.6672010304005</v>
      </c>
      <c r="OJ84" s="296">
        <v>1</v>
      </c>
      <c r="OK84" s="263">
        <v>664355.24369281135</v>
      </c>
      <c r="OL84" s="117">
        <v>726685.00632346992</v>
      </c>
      <c r="OM84" s="146">
        <v>851.11146735360035</v>
      </c>
      <c r="ON84" s="256">
        <v>0.10947451375056662</v>
      </c>
      <c r="OO84" s="256">
        <v>0.11569163577747643</v>
      </c>
      <c r="OP84" s="255">
        <v>86145.935644847938</v>
      </c>
      <c r="OQ84" s="255">
        <v>1276.6672010304005</v>
      </c>
      <c r="OR84" s="292">
        <v>1</v>
      </c>
      <c r="OS84" s="255">
        <v>801294.56281915237</v>
      </c>
      <c r="OT84" s="119">
        <v>887440.49846400029</v>
      </c>
      <c r="OU84" s="295">
        <v>851.11146735360035</v>
      </c>
      <c r="OV84" s="189">
        <v>2.3714723478973236E-2</v>
      </c>
      <c r="OW84" s="189">
        <v>2.3998153588001614E-2</v>
      </c>
      <c r="OX84" s="263">
        <v>112890.48300757793</v>
      </c>
      <c r="OY84" s="263">
        <v>1276.6672010304005</v>
      </c>
      <c r="OZ84" s="296">
        <v>1</v>
      </c>
      <c r="PA84" s="263">
        <v>2320240.9800947914</v>
      </c>
      <c r="PB84" s="117">
        <v>2433131.4631023691</v>
      </c>
      <c r="PC84" s="146">
        <v>851.11146735360035</v>
      </c>
      <c r="PD84" s="256">
        <v>9.8942262059665883E-3</v>
      </c>
      <c r="PE84" s="256">
        <v>9.9433358959011287E-3</v>
      </c>
      <c r="PF84" s="255">
        <v>148534.88940225195</v>
      </c>
      <c r="PG84" s="255">
        <v>1276.6672010304005</v>
      </c>
      <c r="PH84" s="292">
        <v>2</v>
      </c>
      <c r="PI84" s="255">
        <v>908162.55993959121</v>
      </c>
      <c r="PJ84" s="119">
        <v>1056697.4493418431</v>
      </c>
      <c r="PK84" s="295">
        <v>851.11146735360035</v>
      </c>
      <c r="PL84" s="189">
        <v>2.3185774001890595E-3</v>
      </c>
      <c r="PM84" s="189">
        <v>2.3212673793426841E-3</v>
      </c>
      <c r="PN84" s="263">
        <v>93964.012009896658</v>
      </c>
      <c r="PO84" s="263">
        <v>1276.6672010304005</v>
      </c>
      <c r="PP84" s="296">
        <v>2</v>
      </c>
      <c r="PQ84" s="263">
        <v>378784.16249406448</v>
      </c>
      <c r="PR84" s="117">
        <v>472748.17450396111</v>
      </c>
      <c r="PS84" s="146">
        <v>851.11146735360035</v>
      </c>
      <c r="PT84" s="256">
        <v>5.222958029095532E-2</v>
      </c>
      <c r="PU84" s="256">
        <v>5.3617604585136425E-2</v>
      </c>
      <c r="PV84" s="255">
        <v>116745.86842086908</v>
      </c>
      <c r="PW84" s="255">
        <v>1276.6672010304005</v>
      </c>
      <c r="PX84" s="292">
        <v>2</v>
      </c>
      <c r="PY84" s="255">
        <v>809673.87378922151</v>
      </c>
      <c r="PZ84" s="119">
        <v>926419.74221009063</v>
      </c>
      <c r="QA84" s="295">
        <v>851.11146735360035</v>
      </c>
      <c r="QB84" s="189">
        <v>6.3293476450949154E-2</v>
      </c>
      <c r="QC84" s="189">
        <v>6.5339445397279095E-2</v>
      </c>
      <c r="QD84" s="263">
        <v>70494.587146443286</v>
      </c>
      <c r="QE84" s="263">
        <v>1276.6672010304005</v>
      </c>
      <c r="QF84" s="296">
        <v>1</v>
      </c>
      <c r="QG84" s="263">
        <v>316842.28838481131</v>
      </c>
      <c r="QH84" s="117">
        <v>387336.87553125457</v>
      </c>
      <c r="QI84" s="146">
        <v>851.11146735360035</v>
      </c>
      <c r="QJ84" s="256">
        <v>6.6666094942950463E-2</v>
      </c>
      <c r="QK84" s="256">
        <v>6.8938494609583012E-2</v>
      </c>
      <c r="QL84" s="255">
        <v>106588.37357781251</v>
      </c>
      <c r="QM84" s="255">
        <v>1276.6672010304005</v>
      </c>
      <c r="QN84" s="292">
        <v>1</v>
      </c>
      <c r="QO84" s="255">
        <v>2320240.9800947914</v>
      </c>
      <c r="QP84" s="119">
        <v>2426829.3536726041</v>
      </c>
      <c r="QQ84" s="295">
        <v>851.11146735360035</v>
      </c>
      <c r="QR84" s="189">
        <v>4.1179594170146543E-2</v>
      </c>
      <c r="QS84" s="189">
        <v>4.2039232912779667E-2</v>
      </c>
      <c r="QT84" s="263">
        <v>107338.68709637701</v>
      </c>
      <c r="QU84" s="263">
        <v>1276.6672010304005</v>
      </c>
      <c r="QV84" s="296">
        <v>2</v>
      </c>
      <c r="QW84" s="263">
        <v>2320240.9800947914</v>
      </c>
      <c r="QX84" s="117">
        <v>2427579.6671911683</v>
      </c>
      <c r="QY84" s="146">
        <v>851.11146735360035</v>
      </c>
      <c r="QZ84" s="256">
        <v>-5.1288273012145426E-2</v>
      </c>
      <c r="RA84" s="256">
        <v>-4.9995229681388365E-2</v>
      </c>
      <c r="RB84" s="255">
        <v>75051.43579891017</v>
      </c>
      <c r="RC84" s="255">
        <v>1276.6672010304005</v>
      </c>
      <c r="RD84" s="292">
        <v>2</v>
      </c>
      <c r="RE84" s="255">
        <v>703229.3331653499</v>
      </c>
      <c r="RF84" s="119">
        <v>778280.76896426012</v>
      </c>
      <c r="RG84" s="295">
        <v>851.11146735360035</v>
      </c>
      <c r="RH84" s="189">
        <v>-2.9886882833867898E-2</v>
      </c>
      <c r="RI84" s="189">
        <v>-2.9444686193952463E-2</v>
      </c>
      <c r="RJ84" s="263">
        <v>109083.77615809781</v>
      </c>
      <c r="RK84" s="263">
        <v>1276.6672010304005</v>
      </c>
      <c r="RL84" s="296">
        <v>2</v>
      </c>
      <c r="RM84" s="263">
        <v>717658.93677481078</v>
      </c>
      <c r="RN84" s="117">
        <v>826742.71293290856</v>
      </c>
      <c r="RO84" s="146">
        <v>851.11146735360035</v>
      </c>
      <c r="RP84" s="256">
        <v>-0.11558246199353374</v>
      </c>
      <c r="RQ84" s="256">
        <v>-0.10915289182035082</v>
      </c>
      <c r="RR84" s="255">
        <v>72906.477868995717</v>
      </c>
      <c r="RS84" s="255">
        <v>1276.6672010304005</v>
      </c>
      <c r="RT84" s="292">
        <v>2</v>
      </c>
      <c r="RU84" s="255">
        <v>2320240.9800947914</v>
      </c>
      <c r="RV84" s="119">
        <v>2393147.457963787</v>
      </c>
      <c r="RW84" s="295">
        <v>851.11146735360035</v>
      </c>
      <c r="RX84" s="189">
        <v>3.635937117963068E-2</v>
      </c>
      <c r="RY84" s="189">
        <v>3.7028457674198378E-2</v>
      </c>
      <c r="RZ84" s="263">
        <v>101793.47885723814</v>
      </c>
      <c r="SA84" s="263">
        <v>1276.6672010304005</v>
      </c>
      <c r="SB84" s="296">
        <v>1</v>
      </c>
      <c r="SC84" s="263">
        <v>2320240.9800947914</v>
      </c>
      <c r="SD84" s="117">
        <v>2422034.4589520297</v>
      </c>
      <c r="SE84" s="146">
        <v>851.11146735360035</v>
      </c>
      <c r="SF84" s="256">
        <v>-4.7847203356982178E-2</v>
      </c>
      <c r="SG84" s="256">
        <v>-4.6720566152597565E-2</v>
      </c>
      <c r="SH84" s="255">
        <v>125067.19932758987</v>
      </c>
      <c r="SI84" s="255">
        <v>1276.6672010304005</v>
      </c>
      <c r="SJ84" s="292">
        <v>1</v>
      </c>
      <c r="SK84" s="255">
        <v>371581.59147031815</v>
      </c>
      <c r="SL84" s="119">
        <v>496648.79079790803</v>
      </c>
      <c r="SM84" s="295">
        <v>851.11146735360035</v>
      </c>
      <c r="SN84" s="189">
        <v>6.3453958464270974E-2</v>
      </c>
      <c r="SO84" s="189">
        <v>6.5510426935711408E-2</v>
      </c>
      <c r="SP84" s="263">
        <v>46143.917549722413</v>
      </c>
      <c r="SQ84" s="263">
        <v>1276.6672010304005</v>
      </c>
      <c r="SR84" s="296">
        <v>2</v>
      </c>
      <c r="SS84" s="263">
        <v>809673.87378922151</v>
      </c>
      <c r="ST84" s="117">
        <v>855817.79133894388</v>
      </c>
      <c r="SU84" s="146">
        <v>851.11146735360035</v>
      </c>
      <c r="SV84" s="256">
        <v>6.8002803502296996E-2</v>
      </c>
      <c r="SW84" s="256">
        <v>7.0368309254581707E-2</v>
      </c>
      <c r="SX84" s="255">
        <v>53859.848129368962</v>
      </c>
      <c r="SY84" s="255">
        <v>1276.6672010304005</v>
      </c>
      <c r="SZ84" s="292">
        <v>2</v>
      </c>
      <c r="TA84" s="255">
        <v>2320240.9800947914</v>
      </c>
      <c r="TB84" s="119">
        <v>2374100.8282241602</v>
      </c>
      <c r="TC84" s="295">
        <v>851.11146735360035</v>
      </c>
      <c r="TD84" s="189">
        <v>4.9435843225680304E-3</v>
      </c>
      <c r="TE84" s="189">
        <v>4.95582399652017E-3</v>
      </c>
      <c r="TF84" s="263">
        <v>84416.457785042061</v>
      </c>
      <c r="TG84" s="263">
        <v>1276.6672010304005</v>
      </c>
      <c r="TH84" s="296">
        <v>1</v>
      </c>
      <c r="TI84" s="263">
        <v>2320240.9800947914</v>
      </c>
      <c r="TJ84" s="117">
        <v>2404657.4378798334</v>
      </c>
      <c r="TK84" s="146">
        <v>851.11146735360035</v>
      </c>
      <c r="TL84" s="256">
        <v>-7.2105424866878834E-2</v>
      </c>
      <c r="TM84" s="256">
        <v>-6.9567200113646033E-2</v>
      </c>
      <c r="TN84" s="255">
        <v>113266.21576266753</v>
      </c>
      <c r="TO84" s="255">
        <v>1276.6672010304005</v>
      </c>
      <c r="TP84" s="292">
        <v>2</v>
      </c>
      <c r="TQ84" s="255">
        <v>2320240.9800947914</v>
      </c>
      <c r="TR84" s="119">
        <v>2433507.1958574587</v>
      </c>
      <c r="TS84" s="295">
        <v>851.11146735360035</v>
      </c>
      <c r="TT84" s="189">
        <v>6.3170535461724145E-2</v>
      </c>
      <c r="TU84" s="189">
        <v>6.5208479562701038E-2</v>
      </c>
      <c r="TV84" s="263">
        <v>154348.91709885874</v>
      </c>
      <c r="TW84" s="263">
        <v>1276.6672010304005</v>
      </c>
      <c r="TX84" s="296">
        <v>1</v>
      </c>
      <c r="TY84" s="263">
        <v>661831.86765447445</v>
      </c>
      <c r="TZ84" s="117">
        <v>816180.7847533332</v>
      </c>
      <c r="UA84" s="146">
        <v>851.11146735360035</v>
      </c>
      <c r="UB84" s="256">
        <v>3.6198469788233711E-2</v>
      </c>
      <c r="UC84" s="256">
        <v>3.6861611775668823E-2</v>
      </c>
      <c r="UD84" s="255">
        <v>56447.663512435196</v>
      </c>
      <c r="UE84" s="255">
        <v>1276.6672010304005</v>
      </c>
      <c r="UF84" s="292">
        <v>2</v>
      </c>
      <c r="UG84" s="255">
        <v>1090283.3378495434</v>
      </c>
      <c r="UH84" s="119">
        <v>1146731.0013619787</v>
      </c>
      <c r="UI84" s="295">
        <v>851.11146735360035</v>
      </c>
      <c r="UJ84" s="189">
        <v>-1.079220146455661E-2</v>
      </c>
      <c r="UK84" s="189">
        <v>-1.0734174591831569E-2</v>
      </c>
      <c r="UL84" s="263">
        <v>67190.894213848936</v>
      </c>
      <c r="UM84" s="263">
        <v>1276.6672010304005</v>
      </c>
      <c r="UN84" s="296">
        <v>2</v>
      </c>
      <c r="UO84" s="263">
        <v>735875.97887368721</v>
      </c>
      <c r="UP84" s="117">
        <v>803066.87308753619</v>
      </c>
      <c r="UQ84" s="146">
        <v>851.11146735360035</v>
      </c>
      <c r="UR84" s="256">
        <v>1.3840900698961912E-2</v>
      </c>
      <c r="US84" s="256">
        <v>1.3937129416538907E-2</v>
      </c>
      <c r="UT84" s="255">
        <v>76619.841411308473</v>
      </c>
      <c r="UU84" s="255">
        <v>1276.6672010304005</v>
      </c>
      <c r="UV84" s="292">
        <v>1</v>
      </c>
      <c r="UW84" s="255">
        <v>2320240.9800947914</v>
      </c>
      <c r="UX84" s="119">
        <v>2396860.8215060998</v>
      </c>
      <c r="UY84" s="295">
        <v>851.11146735360035</v>
      </c>
      <c r="UZ84" s="189">
        <v>-2.5758480920717716E-3</v>
      </c>
      <c r="VA84" s="189">
        <v>-2.5725334419975932E-3</v>
      </c>
      <c r="VB84" s="263">
        <v>106087.40373619963</v>
      </c>
      <c r="VC84" s="263">
        <v>1276.6672010304005</v>
      </c>
      <c r="VD84" s="296">
        <v>1</v>
      </c>
      <c r="VE84" s="263">
        <v>730916.27758506301</v>
      </c>
      <c r="VF84" s="117">
        <v>837003.68132126261</v>
      </c>
      <c r="VG84" s="146">
        <v>851.11146735360035</v>
      </c>
      <c r="VH84" s="256">
        <v>-2.8894988175425258E-2</v>
      </c>
      <c r="VI84" s="256">
        <v>-2.8481519961712665E-2</v>
      </c>
      <c r="VJ84" s="255">
        <v>107883.16810325568</v>
      </c>
      <c r="VK84" s="255">
        <v>1276.6672010304005</v>
      </c>
      <c r="VL84" s="292">
        <v>1</v>
      </c>
      <c r="VM84" s="255">
        <v>2320240.9800947914</v>
      </c>
      <c r="VN84" s="119">
        <v>2428124.1481980472</v>
      </c>
      <c r="VO84" s="295">
        <v>851.11146735360035</v>
      </c>
      <c r="VP84" s="189">
        <v>3.3540319113948544E-2</v>
      </c>
      <c r="VQ84" s="189">
        <v>3.4109137249889843E-2</v>
      </c>
      <c r="VR84" s="263">
        <v>89907.606489196973</v>
      </c>
      <c r="VS84" s="263">
        <v>1276.6672010304005</v>
      </c>
      <c r="VT84" s="296">
        <v>2</v>
      </c>
      <c r="VU84" s="263">
        <v>691476.80477947148</v>
      </c>
      <c r="VV84" s="117">
        <v>781384.41126866848</v>
      </c>
      <c r="VW84" s="146">
        <v>851.11146735360035</v>
      </c>
      <c r="VX84" s="256">
        <v>3.0310876770906898E-2</v>
      </c>
      <c r="VY84" s="256">
        <v>3.0774928130572032E-2</v>
      </c>
      <c r="VZ84" s="255">
        <v>122551.54957948691</v>
      </c>
      <c r="WA84" s="255">
        <v>1276.6672010304005</v>
      </c>
      <c r="WB84" s="292">
        <v>1</v>
      </c>
      <c r="WC84" s="255">
        <v>294034.09350249486</v>
      </c>
      <c r="WD84" s="119">
        <v>416585.64308198175</v>
      </c>
      <c r="WE84" s="295">
        <v>851.11146735360035</v>
      </c>
      <c r="WF84" s="189">
        <v>5.8061728308618561E-2</v>
      </c>
      <c r="WG84" s="189">
        <v>5.9780412143592532E-2</v>
      </c>
      <c r="WH84" s="263">
        <v>52833.401923632511</v>
      </c>
      <c r="WI84" s="263">
        <v>1276.6672010304005</v>
      </c>
      <c r="WJ84" s="296">
        <v>2</v>
      </c>
      <c r="WK84" s="263">
        <v>2320240.9800947914</v>
      </c>
      <c r="WL84" s="117">
        <v>2373074.3820184241</v>
      </c>
      <c r="WM84" s="146">
        <v>851.11146735360035</v>
      </c>
      <c r="WN84" s="256">
        <v>-7.1237716758251385E-2</v>
      </c>
      <c r="WO84" s="256">
        <v>-6.8759505657814635E-2</v>
      </c>
      <c r="WP84" s="255">
        <v>48275.396957594094</v>
      </c>
      <c r="WQ84" s="255">
        <v>1276.6672010304005</v>
      </c>
      <c r="WR84" s="292">
        <v>1</v>
      </c>
      <c r="WS84" s="255">
        <v>691476.80477947148</v>
      </c>
      <c r="WT84" s="119">
        <v>739752.20173706557</v>
      </c>
      <c r="WU84" s="295">
        <v>851.11146735360035</v>
      </c>
      <c r="WV84" s="189">
        <v>1.5381001377116302E-2</v>
      </c>
      <c r="WW84" s="189">
        <v>1.5499897778570748E-2</v>
      </c>
      <c r="WX84" s="263">
        <v>90077.955291563674</v>
      </c>
      <c r="WY84" s="263">
        <v>1276.6672010304005</v>
      </c>
      <c r="WZ84" s="296">
        <v>1</v>
      </c>
      <c r="XA84" s="263">
        <v>308356.98652305373</v>
      </c>
      <c r="XB84" s="117">
        <v>398434.94181461737</v>
      </c>
      <c r="XC84" s="146">
        <v>851.11146735360035</v>
      </c>
      <c r="XD84" s="256">
        <v>5.1607061796190019E-2</v>
      </c>
      <c r="XE84" s="256">
        <v>5.2961912251349164E-2</v>
      </c>
      <c r="XF84" s="255">
        <v>119866.15466366557</v>
      </c>
      <c r="XG84" s="255">
        <v>1276.6672010304005</v>
      </c>
      <c r="XH84" s="292">
        <v>2</v>
      </c>
      <c r="XI84" s="255">
        <v>2320240.9800947914</v>
      </c>
      <c r="XJ84" s="119">
        <v>2440107.1347584571</v>
      </c>
      <c r="XK84" s="295">
        <v>851.11146735360035</v>
      </c>
      <c r="XL84" s="189">
        <v>9.4059167840062408E-2</v>
      </c>
      <c r="XM84" s="189">
        <v>9.8624747247494371E-2</v>
      </c>
      <c r="XN84" s="263">
        <v>111003.41380440923</v>
      </c>
      <c r="XO84" s="263">
        <v>1276.6672010304005</v>
      </c>
      <c r="XP84" s="296">
        <v>1</v>
      </c>
      <c r="XQ84" s="263">
        <v>735875.97887368721</v>
      </c>
      <c r="XR84" s="117">
        <v>846879.39267809642</v>
      </c>
      <c r="XS84" s="146">
        <v>851.11146735360035</v>
      </c>
      <c r="XT84" s="256">
        <v>1.7763665141078584E-2</v>
      </c>
      <c r="XU84" s="256">
        <v>1.7922377418491564E-2</v>
      </c>
      <c r="XV84" s="255">
        <v>80738.76719175429</v>
      </c>
      <c r="XW84" s="255">
        <v>1276.6672010304005</v>
      </c>
      <c r="XX84" s="292">
        <v>1</v>
      </c>
      <c r="XY84" s="255">
        <v>672639.71327035851</v>
      </c>
      <c r="XZ84" s="119">
        <v>753378.48046211281</v>
      </c>
      <c r="YA84" s="295">
        <v>851.11146735360035</v>
      </c>
      <c r="YB84" s="189">
        <v>-4.7923092749380981E-2</v>
      </c>
      <c r="YC84" s="189">
        <v>-4.679290720462459E-2</v>
      </c>
      <c r="YD84" s="263">
        <v>54355.385197040872</v>
      </c>
      <c r="YE84" s="263">
        <v>1276.6672010304005</v>
      </c>
      <c r="YF84" s="296">
        <v>2</v>
      </c>
      <c r="YG84" s="263">
        <v>801294.56281915237</v>
      </c>
      <c r="YH84" s="117">
        <v>855649.94801619323</v>
      </c>
      <c r="YI84" s="146">
        <v>851.11146735360035</v>
      </c>
      <c r="YJ84" s="256">
        <v>4.682760603520799E-2</v>
      </c>
      <c r="YK84" s="256">
        <v>4.7941334744954434E-2</v>
      </c>
      <c r="YL84" s="255">
        <v>66244.622847668681</v>
      </c>
      <c r="YM84" s="255">
        <v>1276.6672010304005</v>
      </c>
      <c r="YN84" s="292">
        <v>2</v>
      </c>
      <c r="YO84" s="255">
        <v>2320240.9800947914</v>
      </c>
      <c r="YP84" s="119">
        <v>2386485.6029424602</v>
      </c>
      <c r="YQ84" s="295">
        <v>851.11146735360035</v>
      </c>
      <c r="YR84" s="189">
        <v>3.0414308525886335E-2</v>
      </c>
      <c r="YS84" s="189">
        <v>3.0881548504248402E-2</v>
      </c>
      <c r="YT84" s="263">
        <v>65695.611253530034</v>
      </c>
      <c r="YU84" s="263">
        <v>1276.6672010304005</v>
      </c>
      <c r="YV84" s="296">
        <v>2</v>
      </c>
      <c r="YW84" s="263">
        <v>2320240.9800947914</v>
      </c>
      <c r="YX84" s="117">
        <v>2385936.5913483216</v>
      </c>
      <c r="YY84" s="146">
        <v>851.11146735360035</v>
      </c>
      <c r="YZ84" s="256">
        <v>-4.2105022768415157E-2</v>
      </c>
      <c r="ZA84" s="256">
        <v>-4.1230917298543668E-2</v>
      </c>
      <c r="ZB84" s="255">
        <v>66342.455628126088</v>
      </c>
      <c r="ZC84" s="255">
        <v>1276.6672010304005</v>
      </c>
      <c r="ZD84" s="292">
        <v>2</v>
      </c>
      <c r="ZE84" s="255">
        <v>664355.24369281135</v>
      </c>
      <c r="ZF84" s="119">
        <v>730697.69932093739</v>
      </c>
      <c r="ZG84" s="295">
        <v>851.11146735360035</v>
      </c>
      <c r="ZH84" s="189">
        <v>-1.8196319206767602E-2</v>
      </c>
      <c r="ZI84" s="189">
        <v>-1.8031765790880838E-2</v>
      </c>
      <c r="ZJ84" s="263">
        <v>104762.82841251422</v>
      </c>
      <c r="ZK84" s="263">
        <v>1276.6672010304005</v>
      </c>
      <c r="ZL84" s="296">
        <v>1</v>
      </c>
      <c r="ZM84" s="263">
        <v>953231.73319815425</v>
      </c>
      <c r="ZN84" s="117">
        <v>1057994.5616106684</v>
      </c>
      <c r="ZO84" s="146">
        <v>851.11146735360035</v>
      </c>
      <c r="ZP84" s="256">
        <v>-6.1655553176499532E-2</v>
      </c>
      <c r="ZQ84" s="256">
        <v>-5.979331777213992E-2</v>
      </c>
      <c r="ZR84" s="255">
        <v>66225.432093684678</v>
      </c>
      <c r="ZS84" s="255">
        <v>1276.6672010304005</v>
      </c>
      <c r="ZT84" s="292">
        <v>2</v>
      </c>
      <c r="ZU84" s="255">
        <v>2320240.9800947914</v>
      </c>
      <c r="ZV84" s="119">
        <v>2386466.412188476</v>
      </c>
      <c r="ZW84" s="295">
        <v>851.11146735360035</v>
      </c>
      <c r="ZX84" s="189">
        <v>2.0539386837372997E-2</v>
      </c>
      <c r="ZY84" s="189">
        <v>2.0751771635473704E-2</v>
      </c>
      <c r="ZZ84" s="263">
        <v>75168.565950071657</v>
      </c>
      <c r="AAA84" s="263">
        <v>1276.6672010304005</v>
      </c>
      <c r="AAB84" s="296">
        <v>1</v>
      </c>
      <c r="AAC84" s="263">
        <v>837950.83065779263</v>
      </c>
      <c r="AAD84" s="117">
        <v>913119.3966078643</v>
      </c>
      <c r="AAE84" s="146">
        <v>851.11146735360035</v>
      </c>
      <c r="AAF84" s="256">
        <v>-5.1205276200416407E-2</v>
      </c>
      <c r="AAG84" s="256">
        <v>-4.9916379042194037E-2</v>
      </c>
      <c r="AAH84" s="255">
        <v>98406.566615781237</v>
      </c>
      <c r="AAI84" s="255">
        <v>1276.6672010304005</v>
      </c>
      <c r="AAJ84" s="292">
        <v>1</v>
      </c>
      <c r="AAK84" s="255">
        <v>667190.50900948665</v>
      </c>
      <c r="AAL84" s="119">
        <v>765597.07562526793</v>
      </c>
      <c r="AAM84" s="295">
        <v>851.11146735360035</v>
      </c>
      <c r="AAN84" s="189">
        <v>7.0146837711285576E-2</v>
      </c>
      <c r="AAO84" s="189">
        <v>7.2665677463795486E-2</v>
      </c>
      <c r="AAP84" s="263">
        <v>69031.761861785912</v>
      </c>
      <c r="AAQ84" s="263">
        <v>1276.6672010304005</v>
      </c>
      <c r="AAR84" s="296">
        <v>1</v>
      </c>
      <c r="AAS84" s="263">
        <v>677858.41621222824</v>
      </c>
      <c r="AAT84" s="117">
        <v>746890.17807401414</v>
      </c>
      <c r="AAU84" s="146">
        <v>851.11146735360035</v>
      </c>
      <c r="AAV84" s="256">
        <v>4.6932439788702068E-3</v>
      </c>
      <c r="AAW84" s="256">
        <v>4.7042744979475248E-3</v>
      </c>
      <c r="AAX84" s="255">
        <v>87314.867583943909</v>
      </c>
      <c r="AAY84" s="255">
        <v>1276.6672010304005</v>
      </c>
      <c r="AAZ84" s="292">
        <v>2</v>
      </c>
      <c r="ABA84" s="255">
        <v>2320240.9800947914</v>
      </c>
      <c r="ABB84" s="119">
        <v>2407555.8476787354</v>
      </c>
      <c r="ABC84" s="295">
        <v>851.11146735360035</v>
      </c>
      <c r="ABD84" s="189">
        <v>-2.0111600604822932E-2</v>
      </c>
      <c r="ABE84" s="189">
        <v>-1.9910711354221622E-2</v>
      </c>
      <c r="ABF84" s="263">
        <v>86554.825502403328</v>
      </c>
      <c r="ABG84" s="263">
        <v>1276.6672010304005</v>
      </c>
      <c r="ABH84" s="296">
        <v>2</v>
      </c>
      <c r="ABI84" s="263">
        <v>679810.78419282078</v>
      </c>
      <c r="ABJ84" s="117">
        <v>766365.60969522409</v>
      </c>
      <c r="ABK84" s="146">
        <v>851.11146735360035</v>
      </c>
      <c r="ABL84" s="256">
        <v>-5.9836464760041168E-2</v>
      </c>
      <c r="ABM84" s="256">
        <v>-5.808144213291111E-2</v>
      </c>
      <c r="ABN84" s="255">
        <v>75339.313224723883</v>
      </c>
      <c r="ABO84" s="255">
        <v>1276.6672010304005</v>
      </c>
      <c r="ABP84" s="292">
        <v>1</v>
      </c>
      <c r="ABQ84" s="255">
        <v>2320240.9800947914</v>
      </c>
      <c r="ABR84" s="119">
        <v>2395580.2933195154</v>
      </c>
      <c r="ABS84" s="295">
        <v>851.11146735360035</v>
      </c>
      <c r="ABT84" s="189">
        <v>-7.20542142879219E-2</v>
      </c>
      <c r="ABU84" s="189">
        <v>-6.9519550891221638E-2</v>
      </c>
      <c r="ABV84" s="263">
        <v>155664.66673013783</v>
      </c>
      <c r="ABW84" s="263">
        <v>1276.6672010304005</v>
      </c>
      <c r="ABX84" s="296">
        <v>1</v>
      </c>
      <c r="ABY84" s="263">
        <v>276044.73856138776</v>
      </c>
      <c r="ABZ84" s="117">
        <v>431709.40529152559</v>
      </c>
      <c r="ACA84" s="146">
        <v>851.11146735360035</v>
      </c>
      <c r="ACB84" s="256">
        <v>0.10877876652961005</v>
      </c>
      <c r="ACC84" s="256">
        <v>0.11491566639301265</v>
      </c>
      <c r="ACD84" s="255">
        <v>96749.856932870302</v>
      </c>
      <c r="ACE84" s="255">
        <v>1276.6672010304005</v>
      </c>
      <c r="ACF84" s="292">
        <v>2</v>
      </c>
      <c r="ACG84" s="255">
        <v>2320240.9800947914</v>
      </c>
      <c r="ACH84" s="119">
        <v>2416990.8370276615</v>
      </c>
      <c r="ACI84" s="295">
        <v>851.11146735360035</v>
      </c>
      <c r="ACJ84" s="189">
        <v>-1.4009831168286396E-2</v>
      </c>
      <c r="ACK84" s="189">
        <v>-1.3912150180388605E-2</v>
      </c>
      <c r="ACL84" s="263">
        <v>135293.10659651959</v>
      </c>
      <c r="ACM84" s="263">
        <v>1276.6672010304005</v>
      </c>
      <c r="ACN84" s="296">
        <v>1</v>
      </c>
      <c r="ACO84" s="263">
        <v>674278.95907443867</v>
      </c>
      <c r="ACP84" s="117">
        <v>809572.06567095825</v>
      </c>
      <c r="ACQ84" s="146">
        <v>851.11146735360035</v>
      </c>
      <c r="ACR84" s="256">
        <v>-9.7432041496202798E-3</v>
      </c>
      <c r="ACS84" s="256">
        <v>-9.6958929150846584E-3</v>
      </c>
      <c r="ACT84" s="255">
        <v>80743.217448812953</v>
      </c>
      <c r="ACU84" s="255">
        <v>1276.6672010304005</v>
      </c>
      <c r="ACV84" s="292">
        <v>1</v>
      </c>
      <c r="ACW84" s="255">
        <v>679810.78419282078</v>
      </c>
      <c r="ACX84" s="119">
        <v>760554.00164163369</v>
      </c>
      <c r="ACY84" s="295">
        <v>851.11146735360035</v>
      </c>
      <c r="ACZ84" s="189">
        <v>-5.6607242216819294E-2</v>
      </c>
      <c r="ADA84" s="189">
        <v>-5.5034861095332066E-2</v>
      </c>
      <c r="ADB84" s="263">
        <v>63393.657505228919</v>
      </c>
      <c r="ADC84" s="263">
        <v>1276.6672010304005</v>
      </c>
      <c r="ADD84" s="296">
        <v>1</v>
      </c>
      <c r="ADE84" s="263">
        <v>672639.71327035851</v>
      </c>
      <c r="ADF84" s="117">
        <v>736033.37077558739</v>
      </c>
      <c r="ADG84" s="146">
        <v>851.11146735360035</v>
      </c>
      <c r="ADH84" s="256">
        <v>4.3561298064804521E-2</v>
      </c>
      <c r="ADI84" s="256">
        <v>4.4524019650737934E-2</v>
      </c>
      <c r="ADJ84" s="255">
        <v>71006.80847455241</v>
      </c>
      <c r="ADK84" s="255">
        <v>1276.6672010304005</v>
      </c>
      <c r="ADL84" s="292">
        <v>1</v>
      </c>
      <c r="ADM84" s="255">
        <v>706527.81778879161</v>
      </c>
      <c r="ADN84" s="119">
        <v>777534.62626334396</v>
      </c>
      <c r="ADO84" s="295">
        <v>851.11146735360035</v>
      </c>
      <c r="ADP84" s="189">
        <v>-1.6382054630566131E-2</v>
      </c>
      <c r="ADQ84" s="189">
        <v>-1.6248598529118086E-2</v>
      </c>
      <c r="ADR84" s="263">
        <v>58554.899329625347</v>
      </c>
      <c r="ADS84" s="263">
        <v>1276.6672010304005</v>
      </c>
      <c r="ADT84" s="296">
        <v>1</v>
      </c>
      <c r="ADU84" s="263">
        <v>672639.71327035851</v>
      </c>
      <c r="ADV84" s="117">
        <v>731194.61259998381</v>
      </c>
    </row>
    <row r="85" spans="1:802" x14ac:dyDescent="0.35">
      <c r="A85" s="15">
        <v>47817</v>
      </c>
      <c r="B85" s="16">
        <v>2127.7786683840009</v>
      </c>
      <c r="C85" s="146">
        <v>851.11146735360035</v>
      </c>
      <c r="D85" s="256">
        <v>-4.727646750974443E-2</v>
      </c>
      <c r="E85" s="256">
        <v>-4.6176340117385695E-2</v>
      </c>
      <c r="F85" s="255">
        <v>71802.986694040257</v>
      </c>
      <c r="G85" s="255">
        <v>1276.6672010304005</v>
      </c>
      <c r="H85" s="292">
        <v>2</v>
      </c>
      <c r="I85" s="255">
        <v>700437.90348238009</v>
      </c>
      <c r="J85" s="119">
        <v>772240.89017642033</v>
      </c>
      <c r="K85" s="295">
        <v>851.11146735360035</v>
      </c>
      <c r="L85" s="189">
        <v>4.0392314720699984E-2</v>
      </c>
      <c r="M85" s="189">
        <v>4.1219179687072671E-2</v>
      </c>
      <c r="N85" s="263">
        <v>124649.8368894435</v>
      </c>
      <c r="O85" s="263">
        <v>1276.6672010304005</v>
      </c>
      <c r="P85" s="296">
        <v>2</v>
      </c>
      <c r="Q85" s="263">
        <v>753902.3313800483</v>
      </c>
      <c r="R85" s="117">
        <v>878552.16826949175</v>
      </c>
      <c r="S85" s="146">
        <v>851.11146735360035</v>
      </c>
      <c r="T85" s="256">
        <v>-4.0844210695253486E-2</v>
      </c>
      <c r="U85" s="256">
        <v>-4.002132729109209E-2</v>
      </c>
      <c r="V85" s="255">
        <v>81985.630551684255</v>
      </c>
      <c r="W85" s="255">
        <v>1276.6672010304005</v>
      </c>
      <c r="X85" s="292">
        <v>2</v>
      </c>
      <c r="Y85" s="255">
        <v>2460732.1061015096</v>
      </c>
      <c r="Z85" s="119">
        <v>2542717.7366531938</v>
      </c>
      <c r="AA85" s="295">
        <v>851.11146735360035</v>
      </c>
      <c r="AB85" s="189">
        <v>-5.506031052699401E-3</v>
      </c>
      <c r="AC85" s="189">
        <v>-5.4909006459561427E-3</v>
      </c>
      <c r="AD85" s="263">
        <v>111632.83985913474</v>
      </c>
      <c r="AE85" s="263">
        <v>1276.6672010304005</v>
      </c>
      <c r="AF85" s="296">
        <v>2</v>
      </c>
      <c r="AG85" s="263">
        <v>2460732.1061015096</v>
      </c>
      <c r="AH85" s="117">
        <v>2572364.9459606442</v>
      </c>
      <c r="AI85" s="146">
        <v>851.11146735360035</v>
      </c>
      <c r="AJ85" s="256">
        <v>-5.0880134463466495E-2</v>
      </c>
      <c r="AK85" s="256">
        <v>-4.9607416977918928E-2</v>
      </c>
      <c r="AL85" s="255">
        <v>67635.257208686715</v>
      </c>
      <c r="AM85" s="255">
        <v>1276.6672010304005</v>
      </c>
      <c r="AN85" s="292">
        <v>1</v>
      </c>
      <c r="AO85" s="255">
        <v>771088.22015257331</v>
      </c>
      <c r="AP85" s="119">
        <v>838723.47736125998</v>
      </c>
      <c r="AQ85" s="295">
        <v>851.11146735360035</v>
      </c>
      <c r="AR85" s="189">
        <v>-6.5860479486305232E-2</v>
      </c>
      <c r="AS85" s="189">
        <v>-6.3738517137536532E-2</v>
      </c>
      <c r="AT85" s="263">
        <v>82954.736885063103</v>
      </c>
      <c r="AU85" s="263">
        <v>1276.6672010304005</v>
      </c>
      <c r="AV85" s="296">
        <v>2</v>
      </c>
      <c r="AW85" s="263">
        <v>2460732.1061015096</v>
      </c>
      <c r="AX85" s="117">
        <v>2543686.8429865725</v>
      </c>
      <c r="AY85" s="146">
        <v>851.11146735360035</v>
      </c>
      <c r="AZ85" s="256">
        <v>3.4804871994437853E-5</v>
      </c>
      <c r="BA85" s="256">
        <v>3.480547769108E-5</v>
      </c>
      <c r="BB85" s="255">
        <v>95200.427172867494</v>
      </c>
      <c r="BC85" s="255">
        <v>1276.6672010304005</v>
      </c>
      <c r="BD85" s="292">
        <v>2</v>
      </c>
      <c r="BE85" s="255">
        <v>1206246.8397967245</v>
      </c>
      <c r="BF85" s="119">
        <v>1301447.2669695921</v>
      </c>
      <c r="BG85" s="295">
        <v>851.11146735360035</v>
      </c>
      <c r="BH85" s="189">
        <v>3.9794160098813827E-2</v>
      </c>
      <c r="BI85" s="189">
        <v>4.0596555853572136E-2</v>
      </c>
      <c r="BJ85" s="263">
        <v>97317.271095146876</v>
      </c>
      <c r="BK85" s="263">
        <v>1276.6672010304005</v>
      </c>
      <c r="BL85" s="296">
        <v>2</v>
      </c>
      <c r="BM85" s="263">
        <v>2460732.1061015096</v>
      </c>
      <c r="BN85" s="117">
        <v>2558049.3771966565</v>
      </c>
      <c r="BO85" s="146">
        <v>851.11146735360035</v>
      </c>
      <c r="BP85" s="256">
        <v>2.1490306079416578E-2</v>
      </c>
      <c r="BQ85" s="256">
        <v>2.1722885788862056E-2</v>
      </c>
      <c r="BR85" s="255">
        <v>113609.01195168913</v>
      </c>
      <c r="BS85" s="255">
        <v>1276.6672010304005</v>
      </c>
      <c r="BT85" s="292">
        <v>1</v>
      </c>
      <c r="BU85" s="255">
        <v>2460732.1061015096</v>
      </c>
      <c r="BV85" s="119">
        <v>2574341.1180531988</v>
      </c>
      <c r="BW85" s="295">
        <v>851.11146735360035</v>
      </c>
      <c r="BX85" s="189">
        <v>-5.3437052357964497E-2</v>
      </c>
      <c r="BY85" s="189">
        <v>-5.2034388674305876E-2</v>
      </c>
      <c r="BZ85" s="263">
        <v>122708.08207126068</v>
      </c>
      <c r="CA85" s="263">
        <v>1276.6672010304005</v>
      </c>
      <c r="CB85" s="296">
        <v>2</v>
      </c>
      <c r="CC85" s="263">
        <v>2460732.1061015096</v>
      </c>
      <c r="CD85" s="117">
        <v>2583440.1881727702</v>
      </c>
      <c r="CE85" s="146">
        <v>851.11146735360035</v>
      </c>
      <c r="CF85" s="256">
        <v>-1.6431040650150275E-2</v>
      </c>
      <c r="CG85" s="256">
        <v>-1.6296787414236014E-2</v>
      </c>
      <c r="CH85" s="255">
        <v>57086.322686785104</v>
      </c>
      <c r="CI85" s="255">
        <v>1276.6672010304005</v>
      </c>
      <c r="CJ85" s="292">
        <v>2</v>
      </c>
      <c r="CK85" s="255">
        <v>978935.05048636149</v>
      </c>
      <c r="CL85" s="119">
        <v>1036021.3731731466</v>
      </c>
      <c r="CM85" s="295">
        <v>851.11146735360035</v>
      </c>
      <c r="CN85" s="189">
        <v>-4.9413685466190613E-2</v>
      </c>
      <c r="CO85" s="189">
        <v>-4.8212692331190965E-2</v>
      </c>
      <c r="CP85" s="263">
        <v>140367.56230565702</v>
      </c>
      <c r="CQ85" s="263">
        <v>1276.6672010304005</v>
      </c>
      <c r="CR85" s="296">
        <v>1</v>
      </c>
      <c r="CS85" s="263">
        <v>750196.15405714954</v>
      </c>
      <c r="CT85" s="117">
        <v>890563.7163628065</v>
      </c>
      <c r="CU85" s="146">
        <v>851.11146735360035</v>
      </c>
      <c r="CV85" s="256">
        <v>-3.9829033707375047E-2</v>
      </c>
      <c r="CW85" s="256">
        <v>-3.9046284196786907E-2</v>
      </c>
      <c r="CX85" s="255">
        <v>118013.27566993851</v>
      </c>
      <c r="CY85" s="255">
        <v>1276.6672010304005</v>
      </c>
      <c r="CZ85" s="292">
        <v>1</v>
      </c>
      <c r="DA85" s="255">
        <v>305767.77353912283</v>
      </c>
      <c r="DB85" s="119">
        <v>423781.04920906131</v>
      </c>
      <c r="DC85" s="295">
        <v>851.11146735360035</v>
      </c>
      <c r="DD85" s="189">
        <v>3.2099717568378504E-2</v>
      </c>
      <c r="DE85" s="189">
        <v>3.2620470573693439E-2</v>
      </c>
      <c r="DF85" s="263">
        <v>49618.332685687594</v>
      </c>
      <c r="DG85" s="263">
        <v>1276.6672010304005</v>
      </c>
      <c r="DH85" s="296">
        <v>1</v>
      </c>
      <c r="DI85" s="263">
        <v>701593.50709033792</v>
      </c>
      <c r="DJ85" s="117">
        <v>751211.8397760255</v>
      </c>
      <c r="DK85" s="146">
        <v>851.11146735360035</v>
      </c>
      <c r="DL85" s="256">
        <v>-1.3416726815848948E-2</v>
      </c>
      <c r="DM85" s="256">
        <v>-1.3327123711052047E-2</v>
      </c>
      <c r="DN85" s="255">
        <v>113306.85422755306</v>
      </c>
      <c r="DO85" s="255">
        <v>1276.6672010304005</v>
      </c>
      <c r="DP85" s="292">
        <v>2</v>
      </c>
      <c r="DQ85" s="255">
        <v>2460732.1061015096</v>
      </c>
      <c r="DR85" s="119">
        <v>2574038.9603290628</v>
      </c>
      <c r="DS85" s="295">
        <v>851.11146735360035</v>
      </c>
      <c r="DT85" s="189">
        <v>1.7696009093233368E-3</v>
      </c>
      <c r="DU85" s="189">
        <v>1.7711675770017976E-3</v>
      </c>
      <c r="DV85" s="263">
        <v>75244.751250613292</v>
      </c>
      <c r="DW85" s="263">
        <v>1276.6672010304005</v>
      </c>
      <c r="DX85" s="296">
        <v>1</v>
      </c>
      <c r="DY85" s="263">
        <v>2460732.1061015096</v>
      </c>
      <c r="DZ85" s="117">
        <v>2535976.8573521231</v>
      </c>
      <c r="EA85" s="146">
        <v>851.11146735360035</v>
      </c>
      <c r="EB85" s="256">
        <v>6.9637379182033984E-2</v>
      </c>
      <c r="EC85" s="256">
        <v>7.2119337965851349E-2</v>
      </c>
      <c r="ED85" s="255">
        <v>127555.15013883685</v>
      </c>
      <c r="EE85" s="255">
        <v>1276.6672010304005</v>
      </c>
      <c r="EF85" s="292">
        <v>2</v>
      </c>
      <c r="EG85" s="255">
        <v>1180894.4006978462</v>
      </c>
      <c r="EH85" s="119">
        <v>1308449.550836683</v>
      </c>
      <c r="EI85" s="295">
        <v>851.11146735360035</v>
      </c>
      <c r="EJ85" s="189">
        <v>3.2177942014936477E-2</v>
      </c>
      <c r="EK85" s="189">
        <v>3.2701249897926221E-2</v>
      </c>
      <c r="EL85" s="263">
        <v>68544.828278922709</v>
      </c>
      <c r="EM85" s="263">
        <v>1276.6672010304005</v>
      </c>
      <c r="EN85" s="296">
        <v>1</v>
      </c>
      <c r="EO85" s="263">
        <v>2460732.1061015096</v>
      </c>
      <c r="EP85" s="117">
        <v>2529276.9343804326</v>
      </c>
      <c r="EQ85" s="146">
        <v>851.11146735360035</v>
      </c>
      <c r="ER85" s="256">
        <v>6.0764878463150873E-2</v>
      </c>
      <c r="ES85" s="256">
        <v>6.2649033138335586E-2</v>
      </c>
      <c r="ET85" s="255">
        <v>70751.339964743078</v>
      </c>
      <c r="EU85" s="255">
        <v>1276.6672010304005</v>
      </c>
      <c r="EV85" s="292">
        <v>1</v>
      </c>
      <c r="EW85" s="255">
        <v>2460732.1061015096</v>
      </c>
      <c r="EX85" s="119">
        <v>2531483.4460662529</v>
      </c>
      <c r="EY85" s="295">
        <v>851.11146735360035</v>
      </c>
      <c r="EZ85" s="189">
        <v>6.8843088983355047E-2</v>
      </c>
      <c r="FA85" s="189">
        <v>7.1268102192760141E-2</v>
      </c>
      <c r="FB85" s="263">
        <v>109213.03003005442</v>
      </c>
      <c r="FC85" s="263">
        <v>1276.6672010304005</v>
      </c>
      <c r="FD85" s="296">
        <v>2</v>
      </c>
      <c r="FE85" s="263">
        <v>2460732.1061015096</v>
      </c>
      <c r="FF85" s="117">
        <v>2569945.1361315642</v>
      </c>
      <c r="FG85" s="146">
        <v>851.11146735360035</v>
      </c>
      <c r="FH85" s="256">
        <v>2.7576995865395682E-2</v>
      </c>
      <c r="FI85" s="256">
        <v>2.7960760788638073E-2</v>
      </c>
      <c r="FJ85" s="255">
        <v>140530.01581057726</v>
      </c>
      <c r="FK85" s="255">
        <v>1276.6672010304005</v>
      </c>
      <c r="FL85" s="292">
        <v>2</v>
      </c>
      <c r="FM85" s="255">
        <v>2460732.1061015096</v>
      </c>
      <c r="FN85" s="119">
        <v>2601262.1219120868</v>
      </c>
      <c r="FO85" s="295">
        <v>851.11146735360035</v>
      </c>
      <c r="FP85" s="189">
        <v>-2.658530597216836E-2</v>
      </c>
      <c r="FQ85" s="189">
        <v>-2.6235027675290179E-2</v>
      </c>
      <c r="FR85" s="263">
        <v>115245.19953240994</v>
      </c>
      <c r="FS85" s="263">
        <v>1276.6672010304005</v>
      </c>
      <c r="FT85" s="296">
        <v>1</v>
      </c>
      <c r="FU85" s="263">
        <v>363831.53721064463</v>
      </c>
      <c r="FV85" s="117">
        <v>479076.73674305459</v>
      </c>
      <c r="FW85" s="146">
        <v>851.11146735360035</v>
      </c>
      <c r="FX85" s="256">
        <v>6.9520555610893001E-2</v>
      </c>
      <c r="FY85" s="256">
        <v>7.1994096471822644E-2</v>
      </c>
      <c r="FZ85" s="255">
        <v>93508.768499636266</v>
      </c>
      <c r="GA85" s="255">
        <v>1276.6672010304005</v>
      </c>
      <c r="GB85" s="292">
        <v>1</v>
      </c>
      <c r="GC85" s="255">
        <v>298252.57239885925</v>
      </c>
      <c r="GD85" s="119">
        <v>391761.34089849552</v>
      </c>
      <c r="GE85" s="295">
        <v>851.11146735360035</v>
      </c>
      <c r="GF85" s="189">
        <v>4.4491051524069541E-2</v>
      </c>
      <c r="GG85" s="189">
        <v>4.5495621076195647E-2</v>
      </c>
      <c r="GH85" s="263">
        <v>85989.420158018605</v>
      </c>
      <c r="GI85" s="263">
        <v>1276.6672010304005</v>
      </c>
      <c r="GJ85" s="296">
        <v>2</v>
      </c>
      <c r="GK85" s="263">
        <v>2460732.1061015096</v>
      </c>
      <c r="GL85" s="117">
        <v>2546721.5262595285</v>
      </c>
      <c r="GM85" s="146">
        <v>851.11146735360035</v>
      </c>
      <c r="GN85" s="256">
        <v>-1.5851930217783364E-2</v>
      </c>
      <c r="GO85" s="256">
        <v>-1.5726949637899668E-2</v>
      </c>
      <c r="GP85" s="255">
        <v>73582.834428818882</v>
      </c>
      <c r="GQ85" s="255">
        <v>1276.6672010304005</v>
      </c>
      <c r="GR85" s="292">
        <v>2</v>
      </c>
      <c r="GS85" s="255">
        <v>911931.36422391143</v>
      </c>
      <c r="GT85" s="119">
        <v>985514.19865273032</v>
      </c>
      <c r="GU85" s="295">
        <v>851.11146735360035</v>
      </c>
      <c r="GV85" s="189">
        <v>3.9488060698178992E-2</v>
      </c>
      <c r="GW85" s="189">
        <v>4.0278078616855062E-2</v>
      </c>
      <c r="GX85" s="263">
        <v>108087.55925529504</v>
      </c>
      <c r="GY85" s="263">
        <v>1276.6672010304005</v>
      </c>
      <c r="GZ85" s="296">
        <v>1</v>
      </c>
      <c r="HA85" s="263">
        <v>868945.96722357452</v>
      </c>
      <c r="HB85" s="117">
        <v>977033.52647886961</v>
      </c>
      <c r="HC85" s="146">
        <v>851.11146735360035</v>
      </c>
      <c r="HD85" s="256">
        <v>8.0414802465247112E-2</v>
      </c>
      <c r="HE85" s="256">
        <v>8.3736511029862015E-2</v>
      </c>
      <c r="HF85" s="255">
        <v>65543.326544464027</v>
      </c>
      <c r="HG85" s="255">
        <v>1276.6672010304005</v>
      </c>
      <c r="HH85" s="292">
        <v>2</v>
      </c>
      <c r="HI85" s="255">
        <v>743401.27573286032</v>
      </c>
      <c r="HJ85" s="119">
        <v>808944.6022773243</v>
      </c>
      <c r="HK85" s="295">
        <v>851.11146735360035</v>
      </c>
      <c r="HL85" s="189">
        <v>8.939005854306574E-2</v>
      </c>
      <c r="HM85" s="189">
        <v>9.3507104939145602E-2</v>
      </c>
      <c r="HN85" s="263">
        <v>86806.225517102997</v>
      </c>
      <c r="HO85" s="263">
        <v>1276.6672010304005</v>
      </c>
      <c r="HP85" s="296">
        <v>2</v>
      </c>
      <c r="HQ85" s="263">
        <v>781305.20480713889</v>
      </c>
      <c r="HR85" s="117">
        <v>868111.43032424187</v>
      </c>
      <c r="HS85" s="146">
        <v>851.11146735360035</v>
      </c>
      <c r="HT85" s="256">
        <v>-3.2538252993758308E-2</v>
      </c>
      <c r="HU85" s="256">
        <v>-3.2014579217184758E-2</v>
      </c>
      <c r="HV85" s="255">
        <v>74955.162848646461</v>
      </c>
      <c r="HW85" s="255">
        <v>1276.6672010304005</v>
      </c>
      <c r="HX85" s="292">
        <v>1</v>
      </c>
      <c r="HY85" s="255">
        <v>708498.60675108631</v>
      </c>
      <c r="HZ85" s="119">
        <v>783453.76959973271</v>
      </c>
      <c r="IA85" s="295">
        <v>851.11146735360035</v>
      </c>
      <c r="IB85" s="189">
        <v>-3.4229347612352301E-2</v>
      </c>
      <c r="IC85" s="189">
        <v>-3.3650150810204282E-2</v>
      </c>
      <c r="ID85" s="263">
        <v>83999.013342051127</v>
      </c>
      <c r="IE85" s="263">
        <v>1276.6672010304005</v>
      </c>
      <c r="IF85" s="296">
        <v>2</v>
      </c>
      <c r="IG85" s="263">
        <v>1431819.3530900008</v>
      </c>
      <c r="IH85" s="117">
        <v>1515818.3664320519</v>
      </c>
      <c r="II85" s="146">
        <v>851.11146735360035</v>
      </c>
      <c r="IJ85" s="256">
        <v>9.5994153708026594E-3</v>
      </c>
      <c r="IK85" s="256">
        <v>9.6456375420836959E-3</v>
      </c>
      <c r="IL85" s="255">
        <v>58408.033523992141</v>
      </c>
      <c r="IM85" s="255">
        <v>1276.6672010304005</v>
      </c>
      <c r="IN85" s="292">
        <v>1</v>
      </c>
      <c r="IO85" s="255">
        <v>261666.4544203461</v>
      </c>
      <c r="IP85" s="119">
        <v>320074.48794433824</v>
      </c>
      <c r="IQ85" s="295">
        <v>851.11146735360035</v>
      </c>
      <c r="IR85" s="189">
        <v>9.280096955516258E-3</v>
      </c>
      <c r="IS85" s="189">
        <v>9.3232905655047382E-3</v>
      </c>
      <c r="IT85" s="263">
        <v>101843.42942855046</v>
      </c>
      <c r="IU85" s="263">
        <v>1276.6672010304005</v>
      </c>
      <c r="IV85" s="296">
        <v>2</v>
      </c>
      <c r="IW85" s="263">
        <v>2460732.1061015096</v>
      </c>
      <c r="IX85" s="117">
        <v>2562575.5355300601</v>
      </c>
      <c r="IY85" s="146">
        <v>851.11146735360035</v>
      </c>
      <c r="IZ85" s="256">
        <v>2.7954017875315436E-2</v>
      </c>
      <c r="JA85" s="256">
        <v>2.83483976900194E-2</v>
      </c>
      <c r="JB85" s="255">
        <v>172455.19982060482</v>
      </c>
      <c r="JC85" s="255">
        <v>1276.6672010304005</v>
      </c>
      <c r="JD85" s="292">
        <v>2</v>
      </c>
      <c r="JE85" s="255">
        <v>706952.14844535023</v>
      </c>
      <c r="JF85" s="119">
        <v>879407.34826595499</v>
      </c>
      <c r="JG85" s="295">
        <v>851.11146735360035</v>
      </c>
      <c r="JH85" s="189">
        <v>4.8419024433914826E-2</v>
      </c>
      <c r="JI85" s="189">
        <v>4.9610375584730582E-2</v>
      </c>
      <c r="JJ85" s="263">
        <v>73021.176829709249</v>
      </c>
      <c r="JK85" s="263">
        <v>1276.6672010304005</v>
      </c>
      <c r="JL85" s="296">
        <v>2</v>
      </c>
      <c r="JM85" s="263">
        <v>581101.97186088772</v>
      </c>
      <c r="JN85" s="117">
        <v>654123.14869059692</v>
      </c>
      <c r="JO85" s="146">
        <v>851.11146735360035</v>
      </c>
      <c r="JP85" s="256">
        <v>-3.6140942397330053E-2</v>
      </c>
      <c r="JQ85" s="256">
        <v>-3.5495655651678115E-2</v>
      </c>
      <c r="JR85" s="255">
        <v>73048.301543426365</v>
      </c>
      <c r="JS85" s="255">
        <v>1276.6672010304005</v>
      </c>
      <c r="JT85" s="292">
        <v>2</v>
      </c>
      <c r="JU85" s="255">
        <v>281708.03578008636</v>
      </c>
      <c r="JV85" s="119">
        <v>354756.33732351271</v>
      </c>
      <c r="JW85" s="295">
        <v>851.11146735360035</v>
      </c>
      <c r="JX85" s="189">
        <v>2.1680849778882502E-2</v>
      </c>
      <c r="JY85" s="189">
        <v>2.1917587196323307E-2</v>
      </c>
      <c r="JZ85" s="263">
        <v>105759.3995757549</v>
      </c>
      <c r="KA85" s="263">
        <v>1276.6672010304005</v>
      </c>
      <c r="KB85" s="296">
        <v>1</v>
      </c>
      <c r="KC85" s="263">
        <v>2460732.1061015096</v>
      </c>
      <c r="KD85" s="117">
        <v>2566491.5056772646</v>
      </c>
      <c r="KE85" s="146">
        <v>851.11146735360035</v>
      </c>
      <c r="KF85" s="256">
        <v>7.3233445018479172E-3</v>
      </c>
      <c r="KG85" s="256">
        <v>7.3502257693891515E-3</v>
      </c>
      <c r="KH85" s="255">
        <v>51608.857619519826</v>
      </c>
      <c r="KI85" s="255">
        <v>1276.6672010304005</v>
      </c>
      <c r="KJ85" s="292">
        <v>1</v>
      </c>
      <c r="KK85" s="255">
        <v>792785.008765009</v>
      </c>
      <c r="KL85" s="119">
        <v>844393.86638452881</v>
      </c>
      <c r="KM85" s="295">
        <v>851.11146735360035</v>
      </c>
      <c r="KN85" s="189">
        <v>-4.5852609596478237E-2</v>
      </c>
      <c r="KO85" s="189">
        <v>-4.4817263414955288E-2</v>
      </c>
      <c r="KP85" s="263">
        <v>111636.613552226</v>
      </c>
      <c r="KQ85" s="263">
        <v>1276.6672010304005</v>
      </c>
      <c r="KR85" s="296">
        <v>1</v>
      </c>
      <c r="KS85" s="263">
        <v>813234.3953463207</v>
      </c>
      <c r="KT85" s="117">
        <v>924871.00889854669</v>
      </c>
      <c r="KU85" s="146">
        <v>851.11146735360035</v>
      </c>
      <c r="KV85" s="256">
        <v>-5.2961606623452631E-2</v>
      </c>
      <c r="KW85" s="256">
        <v>-5.1583575307783236E-2</v>
      </c>
      <c r="KX85" s="255">
        <v>129072.97682055991</v>
      </c>
      <c r="KY85" s="255">
        <v>1276.6672010304005</v>
      </c>
      <c r="KZ85" s="292">
        <v>1</v>
      </c>
      <c r="LA85" s="255">
        <v>2460732.1061015096</v>
      </c>
      <c r="LB85" s="119">
        <v>2589805.0829220694</v>
      </c>
      <c r="LC85" s="295">
        <v>851.11146735360035</v>
      </c>
      <c r="LD85" s="189">
        <v>2.599653337106405E-2</v>
      </c>
      <c r="LE85" s="189">
        <v>2.6337390536379068E-2</v>
      </c>
      <c r="LF85" s="263">
        <v>72869.863234097429</v>
      </c>
      <c r="LG85" s="263">
        <v>1276.6672010304005</v>
      </c>
      <c r="LH85" s="296">
        <v>2</v>
      </c>
      <c r="LI85" s="263">
        <v>2460732.1061015096</v>
      </c>
      <c r="LJ85" s="117">
        <v>2533601.9693356073</v>
      </c>
      <c r="LK85" s="146">
        <v>851.11146735360035</v>
      </c>
      <c r="LL85" s="256">
        <v>-6.1177127099219263E-2</v>
      </c>
      <c r="LM85" s="256">
        <v>-5.9343390757502723E-2</v>
      </c>
      <c r="LN85" s="255">
        <v>99082.403652542402</v>
      </c>
      <c r="LO85" s="255">
        <v>1276.6672010304005</v>
      </c>
      <c r="LP85" s="292">
        <v>1</v>
      </c>
      <c r="LQ85" s="255">
        <v>698319.22830225085</v>
      </c>
      <c r="LR85" s="119">
        <v>797401.63195479324</v>
      </c>
      <c r="LS85" s="295">
        <v>851.11146735360035</v>
      </c>
      <c r="LT85" s="189">
        <v>3.280841687675181E-2</v>
      </c>
      <c r="LU85" s="189">
        <v>3.3352547367519136E-2</v>
      </c>
      <c r="LV85" s="263">
        <v>125368.9845392174</v>
      </c>
      <c r="LW85" s="263">
        <v>1276.6672010304005</v>
      </c>
      <c r="LX85" s="296">
        <v>2</v>
      </c>
      <c r="LY85" s="263">
        <v>776047.92144119728</v>
      </c>
      <c r="LZ85" s="117">
        <v>901416.90598041471</v>
      </c>
      <c r="MA85" s="146">
        <v>851.11146735360035</v>
      </c>
      <c r="MB85" s="256">
        <v>-4.5883585730278993E-3</v>
      </c>
      <c r="MC85" s="256">
        <v>-4.5778481371914204E-3</v>
      </c>
      <c r="MD85" s="255">
        <v>61004.084588236881</v>
      </c>
      <c r="ME85" s="255">
        <v>1276.6672010304005</v>
      </c>
      <c r="MF85" s="292">
        <v>2</v>
      </c>
      <c r="MG85" s="255">
        <v>2460732.1061015096</v>
      </c>
      <c r="MH85" s="119">
        <v>2521736.1906897468</v>
      </c>
      <c r="MI85" s="295">
        <v>851.11146735360035</v>
      </c>
      <c r="MJ85" s="189">
        <v>3.8043215858548855E-2</v>
      </c>
      <c r="MK85" s="189">
        <v>3.8776123510514626E-2</v>
      </c>
      <c r="ML85" s="263">
        <v>132458.39637859238</v>
      </c>
      <c r="MM85" s="263">
        <v>1276.6672010304005</v>
      </c>
      <c r="MN85" s="296">
        <v>1</v>
      </c>
      <c r="MO85" s="263">
        <v>2460732.1061015096</v>
      </c>
      <c r="MP85" s="117">
        <v>2593190.5024801022</v>
      </c>
      <c r="MQ85" s="146">
        <v>851.11146735360035</v>
      </c>
      <c r="MR85" s="256">
        <v>-2.8645709138778997E-2</v>
      </c>
      <c r="MS85" s="256">
        <v>-2.8239310583318633E-2</v>
      </c>
      <c r="MT85" s="255">
        <v>71280.471000683901</v>
      </c>
      <c r="MU85" s="255">
        <v>1276.6672010304005</v>
      </c>
      <c r="MV85" s="292">
        <v>1</v>
      </c>
      <c r="MW85" s="255">
        <v>515575.873611307</v>
      </c>
      <c r="MX85" s="119">
        <v>586856.34461199096</v>
      </c>
      <c r="MY85" s="295">
        <v>851.11146735360035</v>
      </c>
      <c r="MZ85" s="189">
        <v>-3.251182783769805E-2</v>
      </c>
      <c r="NA85" s="189">
        <v>-3.1988999713406852E-2</v>
      </c>
      <c r="NB85" s="263">
        <v>96970.252303738715</v>
      </c>
      <c r="NC85" s="263">
        <v>1276.6672010304005</v>
      </c>
      <c r="ND85" s="296">
        <v>2</v>
      </c>
      <c r="NE85" s="263">
        <v>2460732.1061015096</v>
      </c>
      <c r="NF85" s="117">
        <v>2557702.3584052483</v>
      </c>
      <c r="NG85" s="146">
        <v>851.11146735360035</v>
      </c>
      <c r="NH85" s="256">
        <v>2.9548927427593571E-2</v>
      </c>
      <c r="NI85" s="256">
        <v>2.998982899184921E-2</v>
      </c>
      <c r="NJ85" s="255">
        <v>80052.516386050993</v>
      </c>
      <c r="NK85" s="255">
        <v>1276.6672010304005</v>
      </c>
      <c r="NL85" s="292">
        <v>2</v>
      </c>
      <c r="NM85" s="255">
        <v>281841.83213386755</v>
      </c>
      <c r="NN85" s="119">
        <v>361894.34851991851</v>
      </c>
      <c r="NO85" s="295">
        <v>851.11146735360035</v>
      </c>
      <c r="NP85" s="189">
        <v>6.0079829553662742E-2</v>
      </c>
      <c r="NQ85" s="189">
        <v>6.1921315866436677E-2</v>
      </c>
      <c r="NR85" s="263">
        <v>67886.430176588503</v>
      </c>
      <c r="NS85" s="263">
        <v>1276.6672010304005</v>
      </c>
      <c r="NT85" s="296">
        <v>2</v>
      </c>
      <c r="NU85" s="263">
        <v>2460732.1061015096</v>
      </c>
      <c r="NV85" s="117">
        <v>2528618.5362780984</v>
      </c>
      <c r="NW85" s="146">
        <v>851.11146735360035</v>
      </c>
      <c r="NX85" s="256">
        <v>-2.7369384764571524E-2</v>
      </c>
      <c r="NY85" s="256">
        <v>-2.6998236891694227E-2</v>
      </c>
      <c r="NZ85" s="255">
        <v>65857.396257276763</v>
      </c>
      <c r="OA85" s="255">
        <v>1276.6672010304005</v>
      </c>
      <c r="OB85" s="292">
        <v>2</v>
      </c>
      <c r="OC85" s="255">
        <v>2460732.1061015096</v>
      </c>
      <c r="OD85" s="119">
        <v>2526589.5023587863</v>
      </c>
      <c r="OE85" s="295">
        <v>851.11146735360035</v>
      </c>
      <c r="OF85" s="189">
        <v>-2.9247537012704664E-2</v>
      </c>
      <c r="OG85" s="189">
        <v>-2.8823967303992504E-2</v>
      </c>
      <c r="OH85" s="263">
        <v>61384.283057880435</v>
      </c>
      <c r="OI85" s="263">
        <v>1276.6672010304005</v>
      </c>
      <c r="OJ85" s="296">
        <v>1</v>
      </c>
      <c r="OK85" s="263">
        <v>705493.22551541054</v>
      </c>
      <c r="OL85" s="117">
        <v>766877.50857329101</v>
      </c>
      <c r="OM85" s="146">
        <v>851.11146735360035</v>
      </c>
      <c r="ON85" s="256">
        <v>5.0076450160039886E-2</v>
      </c>
      <c r="OO85" s="256">
        <v>5.1351469291809337E-2</v>
      </c>
      <c r="OP85" s="255">
        <v>91420.767481082134</v>
      </c>
      <c r="OQ85" s="255">
        <v>1276.6672010304005</v>
      </c>
      <c r="OR85" s="292">
        <v>1</v>
      </c>
      <c r="OS85" s="255">
        <v>850648.90378933202</v>
      </c>
      <c r="OT85" s="119">
        <v>942069.67127041414</v>
      </c>
      <c r="OU85" s="295">
        <v>851.11146735360035</v>
      </c>
      <c r="OV85" s="189">
        <v>4.346905554725905E-2</v>
      </c>
      <c r="OW85" s="189">
        <v>4.4427674569153419E-2</v>
      </c>
      <c r="OX85" s="263">
        <v>118757.05611594676</v>
      </c>
      <c r="OY85" s="263">
        <v>1276.6672010304005</v>
      </c>
      <c r="OZ85" s="296">
        <v>1</v>
      </c>
      <c r="PA85" s="263">
        <v>2460732.1061015096</v>
      </c>
      <c r="PB85" s="117">
        <v>2579489.1622174564</v>
      </c>
      <c r="PC85" s="146">
        <v>851.11146735360035</v>
      </c>
      <c r="PD85" s="256">
        <v>-5.3190472392868511E-2</v>
      </c>
      <c r="PE85" s="256">
        <v>-5.1800610525633672E-2</v>
      </c>
      <c r="PF85" s="255">
        <v>141691.80291421141</v>
      </c>
      <c r="PG85" s="255">
        <v>1276.6672010304005</v>
      </c>
      <c r="PH85" s="292">
        <v>2</v>
      </c>
      <c r="PI85" s="255">
        <v>963928.98073699709</v>
      </c>
      <c r="PJ85" s="119">
        <v>1105620.7836512085</v>
      </c>
      <c r="PK85" s="295">
        <v>851.11146735360035</v>
      </c>
      <c r="PL85" s="189">
        <v>4.5466299852773857E-3</v>
      </c>
      <c r="PM85" s="189">
        <v>4.5569815897481547E-3</v>
      </c>
      <c r="PN85" s="263">
        <v>95243.31575007824</v>
      </c>
      <c r="PO85" s="263">
        <v>1276.6672010304005</v>
      </c>
      <c r="PP85" s="296">
        <v>2</v>
      </c>
      <c r="PQ85" s="263">
        <v>402787.87944473879</v>
      </c>
      <c r="PR85" s="117">
        <v>498031.19519481703</v>
      </c>
      <c r="PS85" s="146">
        <v>851.11146735360035</v>
      </c>
      <c r="PT85" s="256">
        <v>-1.3505954175043904E-2</v>
      </c>
      <c r="PU85" s="256">
        <v>-1.3415157998600602E-2</v>
      </c>
      <c r="PV85" s="255">
        <v>116030.8156176729</v>
      </c>
      <c r="PW85" s="255">
        <v>1276.6672010304005</v>
      </c>
      <c r="PX85" s="292">
        <v>2</v>
      </c>
      <c r="PY85" s="255">
        <v>859530.97341760527</v>
      </c>
      <c r="PZ85" s="119">
        <v>975561.78903527814</v>
      </c>
      <c r="QA85" s="295">
        <v>851.11146735360035</v>
      </c>
      <c r="QB85" s="189">
        <v>-4.1849168620498575E-2</v>
      </c>
      <c r="QC85" s="189">
        <v>-4.0985580868006966E-2</v>
      </c>
      <c r="QD85" s="263">
        <v>68456.437011549584</v>
      </c>
      <c r="QE85" s="263">
        <v>1276.6672010304005</v>
      </c>
      <c r="QF85" s="296">
        <v>1</v>
      </c>
      <c r="QG85" s="263">
        <v>337129.49288893043</v>
      </c>
      <c r="QH85" s="117">
        <v>405585.92990048003</v>
      </c>
      <c r="QI85" s="146">
        <v>851.11146735360035</v>
      </c>
      <c r="QJ85" s="256">
        <v>-5.5273834899223155E-2</v>
      </c>
      <c r="QK85" s="256">
        <v>-5.3773997228505399E-2</v>
      </c>
      <c r="QL85" s="255">
        <v>101707.80213980193</v>
      </c>
      <c r="QM85" s="255">
        <v>1276.6672010304005</v>
      </c>
      <c r="QN85" s="292">
        <v>1</v>
      </c>
      <c r="QO85" s="255">
        <v>2460732.1061015096</v>
      </c>
      <c r="QP85" s="119">
        <v>2562439.9082413116</v>
      </c>
      <c r="QQ85" s="295">
        <v>851.11146735360035</v>
      </c>
      <c r="QR85" s="189">
        <v>-1.9632659667538584E-2</v>
      </c>
      <c r="QS85" s="189">
        <v>-1.944119404514022E-2</v>
      </c>
      <c r="QT85" s="263">
        <v>106103.00631933936</v>
      </c>
      <c r="QU85" s="263">
        <v>1276.6672010304005</v>
      </c>
      <c r="QV85" s="296">
        <v>2</v>
      </c>
      <c r="QW85" s="263">
        <v>2460732.1061015096</v>
      </c>
      <c r="QX85" s="117">
        <v>2566835.112420849</v>
      </c>
      <c r="QY85" s="146">
        <v>851.11146735360035</v>
      </c>
      <c r="QZ85" s="256">
        <v>-1.1666344603930002E-2</v>
      </c>
      <c r="RA85" s="256">
        <v>-1.1598556674253691E-2</v>
      </c>
      <c r="RB85" s="255">
        <v>75032.058934665998</v>
      </c>
      <c r="RC85" s="255">
        <v>1276.6672010304005</v>
      </c>
      <c r="RD85" s="292">
        <v>2</v>
      </c>
      <c r="RE85" s="255">
        <v>746699.76035630133</v>
      </c>
      <c r="RF85" s="119">
        <v>821731.81929096731</v>
      </c>
      <c r="RG85" s="295">
        <v>851.11146735360035</v>
      </c>
      <c r="RH85" s="189">
        <v>-0.11036169766689613</v>
      </c>
      <c r="RI85" s="189">
        <v>-0.10448982722835787</v>
      </c>
      <c r="RJ85" s="263">
        <v>98536.74270127491</v>
      </c>
      <c r="RK85" s="263">
        <v>1276.6672010304005</v>
      </c>
      <c r="RL85" s="296">
        <v>2</v>
      </c>
      <c r="RM85" s="263">
        <v>761995.14018232992</v>
      </c>
      <c r="RN85" s="117">
        <v>860531.88288360485</v>
      </c>
      <c r="RO85" s="146">
        <v>851.11146735360035</v>
      </c>
      <c r="RP85" s="256">
        <v>-2.7688060498806514E-2</v>
      </c>
      <c r="RQ85" s="256">
        <v>-2.7308259541993229E-2</v>
      </c>
      <c r="RR85" s="255">
        <v>71766.640316410208</v>
      </c>
      <c r="RS85" s="255">
        <v>1276.6672010304005</v>
      </c>
      <c r="RT85" s="292">
        <v>2</v>
      </c>
      <c r="RU85" s="255">
        <v>2460732.1061015096</v>
      </c>
      <c r="RV85" s="119">
        <v>2532498.7464179196</v>
      </c>
      <c r="RW85" s="295">
        <v>851.11146735360035</v>
      </c>
      <c r="RX85" s="189">
        <v>-3.0289255264130319E-2</v>
      </c>
      <c r="RY85" s="189">
        <v>-2.983513233662316E-2</v>
      </c>
      <c r="RZ85" s="263">
        <v>99607.568411880799</v>
      </c>
      <c r="SA85" s="263">
        <v>1276.6672010304005</v>
      </c>
      <c r="SB85" s="296">
        <v>1</v>
      </c>
      <c r="SC85" s="263">
        <v>2460732.1061015096</v>
      </c>
      <c r="SD85" s="117">
        <v>2560339.6745133903</v>
      </c>
      <c r="SE85" s="146">
        <v>851.11146735360035</v>
      </c>
      <c r="SF85" s="256">
        <v>2.2007674179796301E-2</v>
      </c>
      <c r="SG85" s="256">
        <v>2.2251629383137406E-2</v>
      </c>
      <c r="SH85" s="255">
        <v>128701.25976236798</v>
      </c>
      <c r="SI85" s="255">
        <v>1276.6672010304005</v>
      </c>
      <c r="SJ85" s="292">
        <v>1</v>
      </c>
      <c r="SK85" s="255">
        <v>395153.15415956767</v>
      </c>
      <c r="SL85" s="119">
        <v>523854.41392193566</v>
      </c>
      <c r="SM85" s="295">
        <v>851.11146735360035</v>
      </c>
      <c r="SN85" s="189">
        <v>3.9421570797154498E-2</v>
      </c>
      <c r="SO85" s="189">
        <v>4.0208912929805107E-2</v>
      </c>
      <c r="SP85" s="263">
        <v>48850.42578007291</v>
      </c>
      <c r="SQ85" s="263">
        <v>1276.6672010304005</v>
      </c>
      <c r="SR85" s="296">
        <v>2</v>
      </c>
      <c r="SS85" s="263">
        <v>859530.97341760527</v>
      </c>
      <c r="ST85" s="117">
        <v>908381.3991976782</v>
      </c>
      <c r="SU85" s="146">
        <v>851.11146735360035</v>
      </c>
      <c r="SV85" s="256">
        <v>-1.5523110223185546E-2</v>
      </c>
      <c r="SW85" s="256">
        <v>-1.540324776188895E-2</v>
      </c>
      <c r="SX85" s="255">
        <v>53881.343011568177</v>
      </c>
      <c r="SY85" s="255">
        <v>1276.6672010304005</v>
      </c>
      <c r="SZ85" s="292">
        <v>2</v>
      </c>
      <c r="TA85" s="255">
        <v>2460732.1061015096</v>
      </c>
      <c r="TB85" s="119">
        <v>2514613.4491130779</v>
      </c>
      <c r="TC85" s="295">
        <v>851.11146735360035</v>
      </c>
      <c r="TD85" s="189">
        <v>5.9960866865063182E-2</v>
      </c>
      <c r="TE85" s="189">
        <v>6.1794994365541589E-2</v>
      </c>
      <c r="TF85" s="263">
        <v>90484.083785581315</v>
      </c>
      <c r="TG85" s="263">
        <v>1276.6672010304005</v>
      </c>
      <c r="TH85" s="296">
        <v>1</v>
      </c>
      <c r="TI85" s="263">
        <v>2460732.1061015096</v>
      </c>
      <c r="TJ85" s="117">
        <v>2551216.1898870911</v>
      </c>
      <c r="TK85" s="146">
        <v>851.11146735360035</v>
      </c>
      <c r="TL85" s="256">
        <v>-2.4926435301017732E-2</v>
      </c>
      <c r="TM85" s="256">
        <v>-2.4618336952435871E-2</v>
      </c>
      <c r="TN85" s="255">
        <v>111328.90136504848</v>
      </c>
      <c r="TO85" s="255">
        <v>1276.6672010304005</v>
      </c>
      <c r="TP85" s="292">
        <v>2</v>
      </c>
      <c r="TQ85" s="255">
        <v>2460732.1061015096</v>
      </c>
      <c r="TR85" s="119">
        <v>2572061.0074665584</v>
      </c>
      <c r="TS85" s="295">
        <v>851.11146735360035</v>
      </c>
      <c r="TT85" s="189">
        <v>-9.4035746006324791E-3</v>
      </c>
      <c r="TU85" s="189">
        <v>-9.3594992564548507E-3</v>
      </c>
      <c r="TV85" s="263">
        <v>153755.39999139096</v>
      </c>
      <c r="TW85" s="263">
        <v>1276.6672010304005</v>
      </c>
      <c r="TX85" s="296">
        <v>1</v>
      </c>
      <c r="TY85" s="263">
        <v>702818.44691477332</v>
      </c>
      <c r="TZ85" s="117">
        <v>856573.84690616431</v>
      </c>
      <c r="UA85" s="146">
        <v>851.11146735360035</v>
      </c>
      <c r="UB85" s="256">
        <v>4.158125467064764E-2</v>
      </c>
      <c r="UC85" s="256">
        <v>4.2457862980566308E-2</v>
      </c>
      <c r="UD85" s="255">
        <v>59695.422142772884</v>
      </c>
      <c r="UE85" s="255">
        <v>1276.6672010304005</v>
      </c>
      <c r="UF85" s="292">
        <v>2</v>
      </c>
      <c r="UG85" s="255">
        <v>1156977.0053215465</v>
      </c>
      <c r="UH85" s="119">
        <v>1216672.4274643194</v>
      </c>
      <c r="UI85" s="295">
        <v>851.11146735360035</v>
      </c>
      <c r="UJ85" s="189">
        <v>5.4484434290082026E-2</v>
      </c>
      <c r="UK85" s="189">
        <v>5.5996038957777827E-2</v>
      </c>
      <c r="UL85" s="263">
        <v>71804.429611209154</v>
      </c>
      <c r="UM85" s="263">
        <v>1276.6672010304005</v>
      </c>
      <c r="UN85" s="296">
        <v>2</v>
      </c>
      <c r="UO85" s="263">
        <v>781305.20480713889</v>
      </c>
      <c r="UP85" s="117">
        <v>853109.63441834808</v>
      </c>
      <c r="UQ85" s="146">
        <v>851.11146735360035</v>
      </c>
      <c r="UR85" s="256">
        <v>-2.7847602762592159E-2</v>
      </c>
      <c r="US85" s="256">
        <v>-2.7463432605571381E-2</v>
      </c>
      <c r="UT85" s="255">
        <v>75366.709027813049</v>
      </c>
      <c r="UU85" s="255">
        <v>1276.6672010304005</v>
      </c>
      <c r="UV85" s="292">
        <v>1</v>
      </c>
      <c r="UW85" s="255">
        <v>2460732.1061015096</v>
      </c>
      <c r="UX85" s="119">
        <v>2536098.8151293229</v>
      </c>
      <c r="UY85" s="295">
        <v>851.11146735360035</v>
      </c>
      <c r="UZ85" s="189">
        <v>-2.9080978781453281E-2</v>
      </c>
      <c r="VA85" s="189">
        <v>-2.8662196469994905E-2</v>
      </c>
      <c r="VB85" s="263">
        <v>103897.81719467462</v>
      </c>
      <c r="VC85" s="263">
        <v>1276.6672010304005</v>
      </c>
      <c r="VD85" s="296">
        <v>1</v>
      </c>
      <c r="VE85" s="263">
        <v>776047.92144119728</v>
      </c>
      <c r="VF85" s="117">
        <v>879945.73863587191</v>
      </c>
      <c r="VG85" s="146">
        <v>851.11146735360035</v>
      </c>
      <c r="VH85" s="256">
        <v>2.5512364027344497E-2</v>
      </c>
      <c r="VI85" s="256">
        <v>2.5840589713137518E-2</v>
      </c>
      <c r="VJ85" s="255">
        <v>111522.04425451896</v>
      </c>
      <c r="VK85" s="255">
        <v>1276.6672010304005</v>
      </c>
      <c r="VL85" s="292">
        <v>1</v>
      </c>
      <c r="VM85" s="255">
        <v>2460732.1061015096</v>
      </c>
      <c r="VN85" s="119">
        <v>2572254.1503560287</v>
      </c>
      <c r="VO85" s="295">
        <v>851.11146735360035</v>
      </c>
      <c r="VP85" s="189">
        <v>1.4663939619427514E-2</v>
      </c>
      <c r="VQ85" s="189">
        <v>1.4771982648178028E-2</v>
      </c>
      <c r="VR85" s="263">
        <v>92086.831559548213</v>
      </c>
      <c r="VS85" s="263">
        <v>1276.6672010304005</v>
      </c>
      <c r="VT85" s="296">
        <v>2</v>
      </c>
      <c r="VU85" s="263">
        <v>734242.08026727021</v>
      </c>
      <c r="VV85" s="117">
        <v>826328.91182681848</v>
      </c>
      <c r="VW85" s="146">
        <v>851.11146735360035</v>
      </c>
      <c r="VX85" s="256">
        <v>-1.8683237690118964E-2</v>
      </c>
      <c r="VY85" s="256">
        <v>-1.8509787885839901E-2</v>
      </c>
      <c r="VZ85" s="255">
        <v>121134.25785904322</v>
      </c>
      <c r="WA85" s="255">
        <v>1276.6672010304005</v>
      </c>
      <c r="WB85" s="292">
        <v>1</v>
      </c>
      <c r="WC85" s="255">
        <v>312952.80631367496</v>
      </c>
      <c r="WD85" s="119">
        <v>434087.06417271821</v>
      </c>
      <c r="WE85" s="295">
        <v>851.11146735360035</v>
      </c>
      <c r="WF85" s="189">
        <v>-1.1233972357012874E-3</v>
      </c>
      <c r="WG85" s="189">
        <v>-1.1227664612522004E-3</v>
      </c>
      <c r="WH85" s="263">
        <v>53625.193819272397</v>
      </c>
      <c r="WI85" s="263">
        <v>1276.6672010304005</v>
      </c>
      <c r="WJ85" s="296">
        <v>2</v>
      </c>
      <c r="WK85" s="263">
        <v>2460732.1061015096</v>
      </c>
      <c r="WL85" s="117">
        <v>2514357.299920782</v>
      </c>
      <c r="WM85" s="146">
        <v>851.11146735360035</v>
      </c>
      <c r="WN85" s="256">
        <v>-8.5146230371458784E-2</v>
      </c>
      <c r="WO85" s="256">
        <v>-8.1622020171137066E-2</v>
      </c>
      <c r="WP85" s="255">
        <v>45186.173000705297</v>
      </c>
      <c r="WQ85" s="255">
        <v>1276.6672010304005</v>
      </c>
      <c r="WR85" s="292">
        <v>1</v>
      </c>
      <c r="WS85" s="255">
        <v>734242.08026727021</v>
      </c>
      <c r="WT85" s="119">
        <v>779428.25326797552</v>
      </c>
      <c r="WU85" s="295">
        <v>851.11146735360035</v>
      </c>
      <c r="WV85" s="189">
        <v>-3.1590912035579628E-2</v>
      </c>
      <c r="WW85" s="189">
        <v>-3.1097132482336809E-2</v>
      </c>
      <c r="WX85" s="263">
        <v>88127.900649477509</v>
      </c>
      <c r="WY85" s="263">
        <v>1276.6672010304005</v>
      </c>
      <c r="WZ85" s="296">
        <v>1</v>
      </c>
      <c r="XA85" s="263">
        <v>328135.07291546738</v>
      </c>
      <c r="XB85" s="117">
        <v>416262.97356494487</v>
      </c>
      <c r="XC85" s="146">
        <v>851.11146735360035</v>
      </c>
      <c r="XD85" s="256">
        <v>-4.8140316418736166E-2</v>
      </c>
      <c r="XE85" s="256">
        <v>-4.6999943859531879E-2</v>
      </c>
      <c r="XF85" s="255">
        <v>115083.56359116893</v>
      </c>
      <c r="XG85" s="255">
        <v>1276.6672010304005</v>
      </c>
      <c r="XH85" s="292">
        <v>2</v>
      </c>
      <c r="XI85" s="255">
        <v>2460732.1061015096</v>
      </c>
      <c r="XJ85" s="119">
        <v>2575815.6696926784</v>
      </c>
      <c r="XK85" s="295">
        <v>851.11146735360035</v>
      </c>
      <c r="XL85" s="189">
        <v>1.4798255900477338E-2</v>
      </c>
      <c r="XM85" s="189">
        <v>1.4908292201092133E-2</v>
      </c>
      <c r="XN85" s="263">
        <v>113509.39660007771</v>
      </c>
      <c r="XO85" s="263">
        <v>1276.6672010304005</v>
      </c>
      <c r="XP85" s="296">
        <v>1</v>
      </c>
      <c r="XQ85" s="263">
        <v>781305.20480713889</v>
      </c>
      <c r="XR85" s="117">
        <v>894814.60140721663</v>
      </c>
      <c r="XS85" s="146">
        <v>851.11146735360035</v>
      </c>
      <c r="XT85" s="256">
        <v>-6.5476531233750329E-2</v>
      </c>
      <c r="XU85" s="256">
        <v>-6.3378972158340652E-2</v>
      </c>
      <c r="XV85" s="255">
        <v>76472.73858116295</v>
      </c>
      <c r="XW85" s="255">
        <v>1276.6672010304005</v>
      </c>
      <c r="XX85" s="292">
        <v>1</v>
      </c>
      <c r="XY85" s="255">
        <v>714274.76326761045</v>
      </c>
      <c r="XZ85" s="119">
        <v>790747.50184877345</v>
      </c>
      <c r="YA85" s="295">
        <v>851.11146735360035</v>
      </c>
      <c r="YB85" s="189">
        <v>0.1066358872682294</v>
      </c>
      <c r="YC85" s="189">
        <v>0.11252909471403671</v>
      </c>
      <c r="YD85" s="263">
        <v>61323.058953450236</v>
      </c>
      <c r="YE85" s="263">
        <v>1276.6672010304005</v>
      </c>
      <c r="YF85" s="296">
        <v>2</v>
      </c>
      <c r="YG85" s="263">
        <v>850648.90378933202</v>
      </c>
      <c r="YH85" s="117">
        <v>911971.9627427822</v>
      </c>
      <c r="YI85" s="146">
        <v>851.11146735360035</v>
      </c>
      <c r="YJ85" s="256">
        <v>-3.4696484693051637E-2</v>
      </c>
      <c r="YK85" s="256">
        <v>-3.4101463237097285E-2</v>
      </c>
      <c r="YL85" s="255">
        <v>64836.695744327131</v>
      </c>
      <c r="YM85" s="255">
        <v>1276.6672010304005</v>
      </c>
      <c r="YN85" s="292">
        <v>2</v>
      </c>
      <c r="YO85" s="255">
        <v>2460732.1061015096</v>
      </c>
      <c r="YP85" s="119">
        <v>2525568.8018458369</v>
      </c>
      <c r="YQ85" s="295">
        <v>851.11146735360035</v>
      </c>
      <c r="YR85" s="189">
        <v>-7.5181490988460609E-2</v>
      </c>
      <c r="YS85" s="189">
        <v>-7.2424875475281536E-2</v>
      </c>
      <c r="YT85" s="263">
        <v>61788.72625657422</v>
      </c>
      <c r="YU85" s="263">
        <v>1276.6672010304005</v>
      </c>
      <c r="YV85" s="296">
        <v>2</v>
      </c>
      <c r="YW85" s="263">
        <v>2460732.1061015096</v>
      </c>
      <c r="YX85" s="117">
        <v>2522520.8323580837</v>
      </c>
      <c r="YY85" s="146">
        <v>851.11146735360035</v>
      </c>
      <c r="YZ85" s="256">
        <v>-3.0690355045435515E-2</v>
      </c>
      <c r="ZA85" s="256">
        <v>-3.0224187222742116E-2</v>
      </c>
      <c r="ZB85" s="255">
        <v>65188.42029575874</v>
      </c>
      <c r="ZC85" s="255">
        <v>1276.6672010304005</v>
      </c>
      <c r="ZD85" s="292">
        <v>2</v>
      </c>
      <c r="ZE85" s="255">
        <v>705493.22551541054</v>
      </c>
      <c r="ZF85" s="119">
        <v>770681.64581116929</v>
      </c>
      <c r="ZG85" s="295">
        <v>851.11146735360035</v>
      </c>
      <c r="ZH85" s="189">
        <v>-5.0097513839180473E-3</v>
      </c>
      <c r="ZI85" s="189">
        <v>-4.9972235086981343E-3</v>
      </c>
      <c r="ZJ85" s="263">
        <v>105090.4166108871</v>
      </c>
      <c r="ZK85" s="263">
        <v>1276.6672010304005</v>
      </c>
      <c r="ZL85" s="296">
        <v>1</v>
      </c>
      <c r="ZM85" s="263">
        <v>1011702.304391074</v>
      </c>
      <c r="ZN85" s="117">
        <v>1116792.721001961</v>
      </c>
      <c r="ZO85" s="146">
        <v>851.11146735360035</v>
      </c>
      <c r="ZP85" s="256">
        <v>-2.6914272035695287E-2</v>
      </c>
      <c r="ZQ85" s="256">
        <v>-2.6555310621037997E-2</v>
      </c>
      <c r="ZR85" s="255">
        <v>65317.906640778019</v>
      </c>
      <c r="ZS85" s="255">
        <v>1276.6672010304005</v>
      </c>
      <c r="ZT85" s="292">
        <v>2</v>
      </c>
      <c r="ZU85" s="255">
        <v>2460732.1061015096</v>
      </c>
      <c r="ZV85" s="119">
        <v>2526050.0127422875</v>
      </c>
      <c r="ZW85" s="295">
        <v>851.11146735360035</v>
      </c>
      <c r="ZX85" s="189">
        <v>-3.866142983778781E-3</v>
      </c>
      <c r="ZY85" s="189">
        <v>-3.8586790749377542E-3</v>
      </c>
      <c r="ZZ85" s="263">
        <v>75729.626044900651</v>
      </c>
      <c r="AAA85" s="263">
        <v>1276.6672010304005</v>
      </c>
      <c r="AAB85" s="296">
        <v>1</v>
      </c>
      <c r="AAC85" s="263">
        <v>889504.54769829067</v>
      </c>
      <c r="AAD85" s="117">
        <v>965234.17374319129</v>
      </c>
      <c r="AAE85" s="146">
        <v>851.11146735360035</v>
      </c>
      <c r="AAF85" s="256">
        <v>9.9213510405238167E-2</v>
      </c>
      <c r="AAG85" s="256">
        <v>0.10430205436906737</v>
      </c>
      <c r="AAH85" s="255">
        <v>109521.68514456731</v>
      </c>
      <c r="AAI85" s="255">
        <v>1276.6672010304005</v>
      </c>
      <c r="AAJ85" s="292">
        <v>1</v>
      </c>
      <c r="AAK85" s="255">
        <v>708498.60675108631</v>
      </c>
      <c r="AAL85" s="119">
        <v>818020.29189565359</v>
      </c>
      <c r="AAM85" s="295">
        <v>851.11146735360035</v>
      </c>
      <c r="AAN85" s="189">
        <v>-3.387340267824464E-3</v>
      </c>
      <c r="AAO85" s="189">
        <v>-3.3816097030631154E-3</v>
      </c>
      <c r="AAP85" s="263">
        <v>69649.434853408166</v>
      </c>
      <c r="AAQ85" s="263">
        <v>1276.6672010304005</v>
      </c>
      <c r="AAR85" s="296">
        <v>1</v>
      </c>
      <c r="AAS85" s="263">
        <v>719806.58838599233</v>
      </c>
      <c r="AAT85" s="117">
        <v>789456.02323940047</v>
      </c>
      <c r="AAU85" s="146">
        <v>851.11146735360035</v>
      </c>
      <c r="AAV85" s="256">
        <v>7.6438777932933974E-3</v>
      </c>
      <c r="AAW85" s="256">
        <v>7.6731668068050762E-3</v>
      </c>
      <c r="AAX85" s="255">
        <v>88835.960594983218</v>
      </c>
      <c r="AAY85" s="255">
        <v>1276.6672010304005</v>
      </c>
      <c r="AAZ85" s="292">
        <v>2</v>
      </c>
      <c r="ABA85" s="255">
        <v>2460732.1061015096</v>
      </c>
      <c r="ABB85" s="119">
        <v>2549568.066696493</v>
      </c>
      <c r="ABC85" s="295">
        <v>851.11146735360035</v>
      </c>
      <c r="ABD85" s="189">
        <v>-1.7705484771331697E-2</v>
      </c>
      <c r="ABE85" s="189">
        <v>-1.7549663660542225E-2</v>
      </c>
      <c r="ABF85" s="263">
        <v>85886.928893992837</v>
      </c>
      <c r="ABG85" s="263">
        <v>1276.6672010304005</v>
      </c>
      <c r="ABH85" s="296">
        <v>2</v>
      </c>
      <c r="ABI85" s="263">
        <v>721876.0984454205</v>
      </c>
      <c r="ABJ85" s="117">
        <v>807763.0273394133</v>
      </c>
      <c r="ABK85" s="146">
        <v>851.11146735360035</v>
      </c>
      <c r="ABL85" s="256">
        <v>3.5414393388152103E-2</v>
      </c>
      <c r="ABM85" s="256">
        <v>3.6048951691155295E-2</v>
      </c>
      <c r="ABN85" s="255">
        <v>78906.327954960376</v>
      </c>
      <c r="ABO85" s="255">
        <v>1276.6672010304005</v>
      </c>
      <c r="ABP85" s="292">
        <v>1</v>
      </c>
      <c r="ABQ85" s="255">
        <v>2460732.1061015096</v>
      </c>
      <c r="ABR85" s="119">
        <v>2539638.4340564702</v>
      </c>
      <c r="ABS85" s="295">
        <v>851.11146735360035</v>
      </c>
      <c r="ABT85" s="189">
        <v>8.7247056535843977E-3</v>
      </c>
      <c r="ABU85" s="189">
        <v>8.7628768279506275E-3</v>
      </c>
      <c r="ABV85" s="263">
        <v>157879.84849851159</v>
      </c>
      <c r="ABW85" s="263">
        <v>1276.6672010304005</v>
      </c>
      <c r="ABX85" s="296">
        <v>1</v>
      </c>
      <c r="ABY85" s="263">
        <v>293884.09007610148</v>
      </c>
      <c r="ABZ85" s="117">
        <v>451763.93857461307</v>
      </c>
      <c r="ACA85" s="146">
        <v>851.11146735360035</v>
      </c>
      <c r="ACB85" s="256">
        <v>2.2722120433927379E-2</v>
      </c>
      <c r="ACC85" s="256">
        <v>2.2982234188385853E-2</v>
      </c>
      <c r="ACD85" s="255">
        <v>99824.496269947966</v>
      </c>
      <c r="ACE85" s="255">
        <v>1276.6672010304005</v>
      </c>
      <c r="ACF85" s="292">
        <v>2</v>
      </c>
      <c r="ACG85" s="255">
        <v>2460732.1061015096</v>
      </c>
      <c r="ACH85" s="119">
        <v>2560556.6023714575</v>
      </c>
      <c r="ACI85" s="295">
        <v>851.11146735360035</v>
      </c>
      <c r="ACJ85" s="189">
        <v>-8.9138831565146355E-3</v>
      </c>
      <c r="ACK85" s="189">
        <v>-8.8742722829917575E-3</v>
      </c>
      <c r="ACL85" s="263">
        <v>134943.59019792383</v>
      </c>
      <c r="ACM85" s="263">
        <v>1276.6672010304005</v>
      </c>
      <c r="ACN85" s="296">
        <v>1</v>
      </c>
      <c r="ACO85" s="263">
        <v>716012.36381993548</v>
      </c>
      <c r="ACP85" s="117">
        <v>850955.9540178593</v>
      </c>
      <c r="ACQ85" s="146">
        <v>851.11146735360035</v>
      </c>
      <c r="ACR85" s="256">
        <v>-2.6386133694845184E-2</v>
      </c>
      <c r="ACS85" s="256">
        <v>-2.6041061372460872E-2</v>
      </c>
      <c r="ACT85" s="255">
        <v>79491.689835172074</v>
      </c>
      <c r="ACU85" s="255">
        <v>1276.6672010304005</v>
      </c>
      <c r="ACV85" s="292">
        <v>1</v>
      </c>
      <c r="ACW85" s="255">
        <v>721876.0984454205</v>
      </c>
      <c r="ACX85" s="119">
        <v>801367.78828059253</v>
      </c>
      <c r="ACY85" s="295">
        <v>851.11146735360035</v>
      </c>
      <c r="ACZ85" s="189">
        <v>1.0282506488731198E-2</v>
      </c>
      <c r="ADA85" s="189">
        <v>1.0335553120118801E-2</v>
      </c>
      <c r="ADB85" s="263">
        <v>64899.97748720643</v>
      </c>
      <c r="ADC85" s="263">
        <v>1276.6672010304005</v>
      </c>
      <c r="ADD85" s="296">
        <v>1</v>
      </c>
      <c r="ADE85" s="263">
        <v>714274.76326761045</v>
      </c>
      <c r="ADF85" s="117">
        <v>779174.74075481691</v>
      </c>
      <c r="ADG85" s="146">
        <v>851.11146735360035</v>
      </c>
      <c r="ADH85" s="256">
        <v>2.9251974924433263E-2</v>
      </c>
      <c r="ADI85" s="256">
        <v>2.9684016342063524E-2</v>
      </c>
      <c r="ADJ85" s="255">
        <v>73965.687205062408</v>
      </c>
      <c r="ADK85" s="255">
        <v>1276.6672010304005</v>
      </c>
      <c r="ADL85" s="292">
        <v>1</v>
      </c>
      <c r="ADM85" s="255">
        <v>750196.15405714954</v>
      </c>
      <c r="ADN85" s="119">
        <v>824161.84126221191</v>
      </c>
      <c r="ADO85" s="295">
        <v>851.11146735360035</v>
      </c>
      <c r="ADP85" s="189">
        <v>-3.8159583945193434E-2</v>
      </c>
      <c r="ADQ85" s="189">
        <v>-3.7440680379926428E-2</v>
      </c>
      <c r="ADR85" s="263">
        <v>57213.675526499675</v>
      </c>
      <c r="ADS85" s="263">
        <v>1276.6672010304005</v>
      </c>
      <c r="ADT85" s="296">
        <v>1</v>
      </c>
      <c r="ADU85" s="263">
        <v>714274.76326761045</v>
      </c>
      <c r="ADV85" s="117">
        <v>771488.43879411009</v>
      </c>
    </row>
    <row r="86" spans="1:802" x14ac:dyDescent="0.35">
      <c r="A86" s="15">
        <v>47848</v>
      </c>
      <c r="B86" s="16">
        <v>2127.7786683840009</v>
      </c>
      <c r="C86" s="146">
        <v>851.11146735360035</v>
      </c>
      <c r="D86" s="256">
        <v>6.2788122123319967E-2</v>
      </c>
      <c r="E86" s="256">
        <v>6.4801207510031045E-2</v>
      </c>
      <c r="F86" s="255">
        <v>77307.01840199437</v>
      </c>
      <c r="G86" s="255">
        <v>1276.6672010304005</v>
      </c>
      <c r="H86" s="292">
        <v>2</v>
      </c>
      <c r="I86" s="255">
        <v>743740.8448923534</v>
      </c>
      <c r="J86" s="119">
        <v>821047.86329434777</v>
      </c>
      <c r="K86" s="295">
        <v>851.11146735360035</v>
      </c>
      <c r="L86" s="189">
        <v>-1.9491259534038949E-2</v>
      </c>
      <c r="M86" s="189">
        <v>-1.9302533095966634E-2</v>
      </c>
      <c r="N86" s="263">
        <v>123094.89075483178</v>
      </c>
      <c r="O86" s="263">
        <v>1276.6672010304005</v>
      </c>
      <c r="P86" s="296">
        <v>2</v>
      </c>
      <c r="Q86" s="263">
        <v>800413.13846388168</v>
      </c>
      <c r="R86" s="117">
        <v>923508.02921871352</v>
      </c>
      <c r="S86" s="146">
        <v>851.11146735360035</v>
      </c>
      <c r="T86" s="256">
        <v>4.9439838271973215E-2</v>
      </c>
      <c r="U86" s="256">
        <v>5.0682379445794012E-2</v>
      </c>
      <c r="V86" s="255">
        <v>86991.968855761006</v>
      </c>
      <c r="W86" s="255">
        <v>1276.6672010304005</v>
      </c>
      <c r="X86" s="292">
        <v>2</v>
      </c>
      <c r="Y86" s="255">
        <v>2609652.699668631</v>
      </c>
      <c r="Z86" s="119">
        <v>2696644.6685243919</v>
      </c>
      <c r="AA86" s="295">
        <v>851.11146735360035</v>
      </c>
      <c r="AB86" s="189">
        <v>5.1686660577491626E-2</v>
      </c>
      <c r="AC86" s="189">
        <v>5.3045730072175168E-2</v>
      </c>
      <c r="AD86" s="263">
        <v>118405.59681684636</v>
      </c>
      <c r="AE86" s="263">
        <v>1276.6672010304005</v>
      </c>
      <c r="AF86" s="296">
        <v>2</v>
      </c>
      <c r="AG86" s="263">
        <v>2609652.699668631</v>
      </c>
      <c r="AH86" s="117">
        <v>2728058.2964854771</v>
      </c>
      <c r="AI86" s="146">
        <v>851.11146735360035</v>
      </c>
      <c r="AJ86" s="256">
        <v>6.1659572199798847E-2</v>
      </c>
      <c r="AK86" s="256">
        <v>6.3600204012401962E-2</v>
      </c>
      <c r="AL86" s="255">
        <v>72787.984832944072</v>
      </c>
      <c r="AM86" s="255">
        <v>1276.6672010304005</v>
      </c>
      <c r="AN86" s="292">
        <v>1</v>
      </c>
      <c r="AO86" s="255">
        <v>818630.18056275812</v>
      </c>
      <c r="AP86" s="119">
        <v>891418.16539570224</v>
      </c>
      <c r="AQ86" s="295">
        <v>851.11146735360035</v>
      </c>
      <c r="AR86" s="189">
        <v>5.0698665440556769E-2</v>
      </c>
      <c r="AS86" s="189">
        <v>5.2005839799749376E-2</v>
      </c>
      <c r="AT86" s="263">
        <v>88119.979109491658</v>
      </c>
      <c r="AU86" s="263">
        <v>1276.6672010304005</v>
      </c>
      <c r="AV86" s="296">
        <v>2</v>
      </c>
      <c r="AW86" s="263">
        <v>2609652.699668631</v>
      </c>
      <c r="AX86" s="117">
        <v>2697772.6787781226</v>
      </c>
      <c r="AY86" s="146">
        <v>851.11146735360035</v>
      </c>
      <c r="AZ86" s="256">
        <v>-2.0043216782828124E-2</v>
      </c>
      <c r="BA86" s="256">
        <v>-1.9843686811096828E-2</v>
      </c>
      <c r="BB86" s="255">
        <v>94162.411179120085</v>
      </c>
      <c r="BC86" s="255">
        <v>1276.6672010304005</v>
      </c>
      <c r="BD86" s="292">
        <v>2</v>
      </c>
      <c r="BE86" s="255">
        <v>1279898.3173855583</v>
      </c>
      <c r="BF86" s="119">
        <v>1374060.7285646785</v>
      </c>
      <c r="BG86" s="295">
        <v>851.11146735360035</v>
      </c>
      <c r="BH86" s="189">
        <v>-3.4311651282764831E-2</v>
      </c>
      <c r="BI86" s="189">
        <v>-3.3729681676809231E-2</v>
      </c>
      <c r="BJ86" s="263">
        <v>94885.901986805431</v>
      </c>
      <c r="BK86" s="263">
        <v>1276.6672010304005</v>
      </c>
      <c r="BL86" s="296">
        <v>2</v>
      </c>
      <c r="BM86" s="263">
        <v>2609652.699668631</v>
      </c>
      <c r="BN86" s="117">
        <v>2704538.6016554362</v>
      </c>
      <c r="BO86" s="146">
        <v>851.11146735360035</v>
      </c>
      <c r="BP86" s="256">
        <v>-3.455313048130533E-2</v>
      </c>
      <c r="BQ86" s="256">
        <v>-3.3962987688443302E-2</v>
      </c>
      <c r="BR86" s="255">
        <v>110601.62194483131</v>
      </c>
      <c r="BS86" s="255">
        <v>1276.6672010304005</v>
      </c>
      <c r="BT86" s="292">
        <v>1</v>
      </c>
      <c r="BU86" s="255">
        <v>2609652.699668631</v>
      </c>
      <c r="BV86" s="119">
        <v>2720254.3216134622</v>
      </c>
      <c r="BW86" s="295">
        <v>851.11146735360035</v>
      </c>
      <c r="BX86" s="189">
        <v>3.0299163999930892E-2</v>
      </c>
      <c r="BY86" s="189">
        <v>3.0762854970616038E-2</v>
      </c>
      <c r="BZ86" s="263">
        <v>127334.04447109492</v>
      </c>
      <c r="CA86" s="263">
        <v>1276.6672010304005</v>
      </c>
      <c r="CB86" s="296">
        <v>2</v>
      </c>
      <c r="CC86" s="263">
        <v>2609652.699668631</v>
      </c>
      <c r="CD86" s="117">
        <v>2736986.7441397258</v>
      </c>
      <c r="CE86" s="146">
        <v>851.11146735360035</v>
      </c>
      <c r="CF86" s="256">
        <v>5.7667204819502868E-2</v>
      </c>
      <c r="CG86" s="256">
        <v>5.9362386343617901E-2</v>
      </c>
      <c r="CH86" s="255">
        <v>61326.21449640808</v>
      </c>
      <c r="CI86" s="255">
        <v>1276.6672010304005</v>
      </c>
      <c r="CJ86" s="292">
        <v>2</v>
      </c>
      <c r="CK86" s="255">
        <v>1038947.8207165736</v>
      </c>
      <c r="CL86" s="119">
        <v>1100274.0352129817</v>
      </c>
      <c r="CM86" s="295">
        <v>851.11146735360035</v>
      </c>
      <c r="CN86" s="189">
        <v>2.9745492087422984E-2</v>
      </c>
      <c r="CO86" s="189">
        <v>3.0192308491717723E-2</v>
      </c>
      <c r="CP86" s="263">
        <v>145456.69451637342</v>
      </c>
      <c r="CQ86" s="263">
        <v>1276.6672010304005</v>
      </c>
      <c r="CR86" s="296">
        <v>1</v>
      </c>
      <c r="CS86" s="263">
        <v>796484.59050160903</v>
      </c>
      <c r="CT86" s="117">
        <v>941941.28501798247</v>
      </c>
      <c r="CU86" s="146">
        <v>851.11146735360035</v>
      </c>
      <c r="CV86" s="256">
        <v>-3.4519699288375533E-2</v>
      </c>
      <c r="CW86" s="256">
        <v>-3.3930691378858291E-2</v>
      </c>
      <c r="CX86" s="255">
        <v>114860.11510192731</v>
      </c>
      <c r="CY86" s="255">
        <v>1276.6672010304005</v>
      </c>
      <c r="CZ86" s="292">
        <v>1</v>
      </c>
      <c r="DA86" s="255">
        <v>325390.50715250062</v>
      </c>
      <c r="DB86" s="119">
        <v>440250.62225442793</v>
      </c>
      <c r="DC86" s="295">
        <v>851.11146735360035</v>
      </c>
      <c r="DD86" s="189">
        <v>-3.649521261661056E-2</v>
      </c>
      <c r="DE86" s="189">
        <v>-3.5837290298183722E-2</v>
      </c>
      <c r="DF86" s="263">
        <v>48691.257560472346</v>
      </c>
      <c r="DG86" s="263">
        <v>1276.6672010304005</v>
      </c>
      <c r="DH86" s="296">
        <v>1</v>
      </c>
      <c r="DI86" s="263">
        <v>744965.78471678868</v>
      </c>
      <c r="DJ86" s="117">
        <v>793657.04227726103</v>
      </c>
      <c r="DK86" s="146">
        <v>851.11146735360035</v>
      </c>
      <c r="DL86" s="256">
        <v>-7.2574497525576653E-2</v>
      </c>
      <c r="DM86" s="256">
        <v>-7.0003538355658201E-2</v>
      </c>
      <c r="DN86" s="255">
        <v>106226.08497902918</v>
      </c>
      <c r="DO86" s="255">
        <v>1276.6672010304005</v>
      </c>
      <c r="DP86" s="292">
        <v>2</v>
      </c>
      <c r="DQ86" s="255">
        <v>2609652.699668631</v>
      </c>
      <c r="DR86" s="119">
        <v>2715878.7846476603</v>
      </c>
      <c r="DS86" s="295">
        <v>851.11146735360035</v>
      </c>
      <c r="DT86" s="189">
        <v>-1.3672852571271283E-2</v>
      </c>
      <c r="DU86" s="189">
        <v>-1.3579803686540104E-2</v>
      </c>
      <c r="DV86" s="263">
        <v>75074.053767541031</v>
      </c>
      <c r="DW86" s="263">
        <v>1276.6672010304005</v>
      </c>
      <c r="DX86" s="296">
        <v>1</v>
      </c>
      <c r="DY86" s="263">
        <v>2609652.699668631</v>
      </c>
      <c r="DZ86" s="117">
        <v>2684726.7534361719</v>
      </c>
      <c r="EA86" s="146">
        <v>851.11146735360035</v>
      </c>
      <c r="EB86" s="256">
        <v>-2.2028319424506528E-2</v>
      </c>
      <c r="EC86" s="256">
        <v>-2.1787467757010126E-2</v>
      </c>
      <c r="ED86" s="255">
        <v>125627.15788529997</v>
      </c>
      <c r="EE86" s="255">
        <v>1276.6672010304005</v>
      </c>
      <c r="EF86" s="292">
        <v>2</v>
      </c>
      <c r="EG86" s="255">
        <v>1253024.7319407472</v>
      </c>
      <c r="EH86" s="119">
        <v>1378651.8898260472</v>
      </c>
      <c r="EI86" s="295">
        <v>851.11146735360035</v>
      </c>
      <c r="EJ86" s="189">
        <v>-1.0271631381029316E-2</v>
      </c>
      <c r="EK86" s="189">
        <v>-1.0219058333043929E-2</v>
      </c>
      <c r="EL86" s="263">
        <v>68695.476147665526</v>
      </c>
      <c r="EM86" s="263">
        <v>1276.6672010304005</v>
      </c>
      <c r="EN86" s="296">
        <v>2</v>
      </c>
      <c r="EO86" s="263">
        <v>2609652.699668631</v>
      </c>
      <c r="EP86" s="117">
        <v>2678348.1758162966</v>
      </c>
      <c r="EQ86" s="146">
        <v>851.11146735360035</v>
      </c>
      <c r="ER86" s="256">
        <v>-2.198539885699248E-2</v>
      </c>
      <c r="ES86" s="256">
        <v>-2.1745481418944612E-2</v>
      </c>
      <c r="ET86" s="255">
        <v>70063.929483527929</v>
      </c>
      <c r="EU86" s="255">
        <v>1276.6672010304005</v>
      </c>
      <c r="EV86" s="292">
        <v>1</v>
      </c>
      <c r="EW86" s="255">
        <v>2609652.699668631</v>
      </c>
      <c r="EX86" s="119">
        <v>2679716.6291521587</v>
      </c>
      <c r="EY86" s="295">
        <v>851.11146735360035</v>
      </c>
      <c r="EZ86" s="189">
        <v>-5.3930787470908986E-2</v>
      </c>
      <c r="FA86" s="189">
        <v>-5.2502317056639214E-2</v>
      </c>
      <c r="FB86" s="263">
        <v>104330.20436805385</v>
      </c>
      <c r="FC86" s="263">
        <v>1276.6672010304005</v>
      </c>
      <c r="FD86" s="296">
        <v>2</v>
      </c>
      <c r="FE86" s="263">
        <v>2609652.699668631</v>
      </c>
      <c r="FF86" s="117">
        <v>2713982.9040366849</v>
      </c>
      <c r="FG86" s="146">
        <v>851.11146735360035</v>
      </c>
      <c r="FH86" s="256">
        <v>3.9499006741327128E-2</v>
      </c>
      <c r="FI86" s="256">
        <v>4.0289465607910691E-2</v>
      </c>
      <c r="FJ86" s="255">
        <v>147043.00651681024</v>
      </c>
      <c r="FK86" s="255">
        <v>1276.6672010304005</v>
      </c>
      <c r="FL86" s="292">
        <v>2</v>
      </c>
      <c r="FM86" s="255">
        <v>2609652.699668631</v>
      </c>
      <c r="FN86" s="119">
        <v>2756695.706185441</v>
      </c>
      <c r="FO86" s="295">
        <v>851.11146735360035</v>
      </c>
      <c r="FP86" s="189">
        <v>-5.3885027353225264E-2</v>
      </c>
      <c r="FQ86" s="189">
        <v>-5.2458958459122962E-2</v>
      </c>
      <c r="FR86" s="263">
        <v>110050.66786487952</v>
      </c>
      <c r="FS86" s="263">
        <v>1276.6672010304005</v>
      </c>
      <c r="FT86" s="296">
        <v>1</v>
      </c>
      <c r="FU86" s="263">
        <v>386938.09664431377</v>
      </c>
      <c r="FV86" s="117">
        <v>496988.76450919331</v>
      </c>
      <c r="FW86" s="146">
        <v>851.11146735360035</v>
      </c>
      <c r="FX86" s="256">
        <v>2.7280028157438858E-2</v>
      </c>
      <c r="FY86" s="256">
        <v>2.7655534960987493E-2</v>
      </c>
      <c r="FZ86" s="255">
        <v>96945.914983390452</v>
      </c>
      <c r="GA86" s="255">
        <v>1276.6672010304005</v>
      </c>
      <c r="GB86" s="292">
        <v>1</v>
      </c>
      <c r="GC86" s="255">
        <v>317424.39394382125</v>
      </c>
      <c r="GD86" s="119">
        <v>414370.30892721168</v>
      </c>
      <c r="GE86" s="295">
        <v>851.11146735360035</v>
      </c>
      <c r="GF86" s="189">
        <v>-8.5104790146611334E-2</v>
      </c>
      <c r="GG86" s="189">
        <v>-8.1583961592585408E-2</v>
      </c>
      <c r="GH86" s="263">
        <v>79825.174073831731</v>
      </c>
      <c r="GI86" s="263">
        <v>1276.6672010304005</v>
      </c>
      <c r="GJ86" s="296">
        <v>2</v>
      </c>
      <c r="GK86" s="263">
        <v>2609652.699668631</v>
      </c>
      <c r="GL86" s="117">
        <v>2689477.8737424626</v>
      </c>
      <c r="GM86" s="146">
        <v>851.11146735360035</v>
      </c>
      <c r="GN86" s="256">
        <v>1.0441864031295637E-2</v>
      </c>
      <c r="GO86" s="256">
        <v>1.0496570540359018E-2</v>
      </c>
      <c r="GP86" s="255">
        <v>75206.313308314144</v>
      </c>
      <c r="GQ86" s="255">
        <v>1276.6672010304005</v>
      </c>
      <c r="GR86" s="292">
        <v>2</v>
      </c>
      <c r="GS86" s="255">
        <v>967923.91327837657</v>
      </c>
      <c r="GT86" s="119">
        <v>1043130.2265866908</v>
      </c>
      <c r="GU86" s="295">
        <v>851.11146735360035</v>
      </c>
      <c r="GV86" s="189">
        <v>7.300203534873273E-2</v>
      </c>
      <c r="GW86" s="189">
        <v>7.5732726403716644E-2</v>
      </c>
      <c r="GX86" s="263">
        <v>117124.43627537541</v>
      </c>
      <c r="GY86" s="263">
        <v>1276.6672010304005</v>
      </c>
      <c r="GZ86" s="296">
        <v>1</v>
      </c>
      <c r="HA86" s="263">
        <v>922359.39245801943</v>
      </c>
      <c r="HB86" s="117">
        <v>1039483.8287333949</v>
      </c>
      <c r="HC86" s="146">
        <v>851.11146735360035</v>
      </c>
      <c r="HD86" s="256">
        <v>-4.4513706332135139E-2</v>
      </c>
      <c r="HE86" s="256">
        <v>-4.3537509588790213E-2</v>
      </c>
      <c r="HF86" s="255">
        <v>63540.844803906817</v>
      </c>
      <c r="HG86" s="255">
        <v>1276.6672010304005</v>
      </c>
      <c r="HH86" s="292">
        <v>2</v>
      </c>
      <c r="HI86" s="255">
        <v>789282.0194778624</v>
      </c>
      <c r="HJ86" s="119">
        <v>852822.86428176926</v>
      </c>
      <c r="HK86" s="295">
        <v>851.11146735360035</v>
      </c>
      <c r="HL86" s="189">
        <v>-3.926733062664744E-3</v>
      </c>
      <c r="HM86" s="189">
        <v>-3.9190335276951815E-3</v>
      </c>
      <c r="HN86" s="263">
        <v>87317.140476242406</v>
      </c>
      <c r="HO86" s="263">
        <v>1276.6672010304005</v>
      </c>
      <c r="HP86" s="296">
        <v>2</v>
      </c>
      <c r="HQ86" s="263">
        <v>829460.18429659773</v>
      </c>
      <c r="HR86" s="117">
        <v>916777.32477284013</v>
      </c>
      <c r="HS86" s="146">
        <v>851.11146735360035</v>
      </c>
      <c r="HT86" s="256">
        <v>5.4226030046740502E-2</v>
      </c>
      <c r="HU86" s="256">
        <v>5.5723200353204216E-2</v>
      </c>
      <c r="HV86" s="255">
        <v>79983.015872922246</v>
      </c>
      <c r="HW86" s="255">
        <v>1276.6672010304005</v>
      </c>
      <c r="HX86" s="292">
        <v>1</v>
      </c>
      <c r="HY86" s="255">
        <v>752285.19035718194</v>
      </c>
      <c r="HZ86" s="119">
        <v>832268.2062301042</v>
      </c>
      <c r="IA86" s="295">
        <v>851.11146735360035</v>
      </c>
      <c r="IB86" s="189">
        <v>1.571893678071987E-2</v>
      </c>
      <c r="IC86" s="189">
        <v>1.5843129138133571E-2</v>
      </c>
      <c r="ID86" s="263">
        <v>86180.932025258648</v>
      </c>
      <c r="IE86" s="263">
        <v>1276.6672010304005</v>
      </c>
      <c r="IF86" s="296">
        <v>2</v>
      </c>
      <c r="IG86" s="263">
        <v>1519005.1814764312</v>
      </c>
      <c r="IH86" s="117">
        <v>1605186.1135016899</v>
      </c>
      <c r="II86" s="146">
        <v>851.11146735360035</v>
      </c>
      <c r="IJ86" s="256">
        <v>3.4447609025534467E-2</v>
      </c>
      <c r="IK86" s="256">
        <v>3.5047799792732981E-2</v>
      </c>
      <c r="IL86" s="255">
        <v>61306.218056581856</v>
      </c>
      <c r="IM86" s="255">
        <v>1276.6672010304005</v>
      </c>
      <c r="IN86" s="292">
        <v>1</v>
      </c>
      <c r="IO86" s="255">
        <v>278643.10888659727</v>
      </c>
      <c r="IP86" s="119">
        <v>339949.32694317913</v>
      </c>
      <c r="IQ86" s="295">
        <v>851.11146735360035</v>
      </c>
      <c r="IR86" s="189">
        <v>3.7835366005833093E-2</v>
      </c>
      <c r="IS86" s="189">
        <v>3.8560236483059063E-2</v>
      </c>
      <c r="IT86" s="263">
        <v>106621.64761891471</v>
      </c>
      <c r="IU86" s="263">
        <v>1276.6672010304005</v>
      </c>
      <c r="IV86" s="296">
        <v>2</v>
      </c>
      <c r="IW86" s="263">
        <v>2609652.699668631</v>
      </c>
      <c r="IX86" s="117">
        <v>2716274.3472875454</v>
      </c>
      <c r="IY86" s="146">
        <v>851.11146735360035</v>
      </c>
      <c r="IZ86" s="256">
        <v>2.9149021541138971E-2</v>
      </c>
      <c r="JA86" s="256">
        <v>2.9578012345685689E-2</v>
      </c>
      <c r="JB86" s="255">
        <v>178407.19331732995</v>
      </c>
      <c r="JC86" s="255">
        <v>1276.6672010304005</v>
      </c>
      <c r="JD86" s="292">
        <v>2</v>
      </c>
      <c r="JE86" s="255">
        <v>750645.94455310167</v>
      </c>
      <c r="JF86" s="119">
        <v>929053.13787043164</v>
      </c>
      <c r="JG86" s="295">
        <v>851.11146735360035</v>
      </c>
      <c r="JH86" s="189">
        <v>8.5775030956700068E-2</v>
      </c>
      <c r="JI86" s="189">
        <v>8.9561183194132088E-2</v>
      </c>
      <c r="JJ86" s="263">
        <v>80412.151292159557</v>
      </c>
      <c r="JK86" s="263">
        <v>1276.6672010304005</v>
      </c>
      <c r="JL86" s="296">
        <v>2</v>
      </c>
      <c r="JM86" s="263">
        <v>617244.7573735714</v>
      </c>
      <c r="JN86" s="117">
        <v>697656.90866573097</v>
      </c>
      <c r="JO86" s="146">
        <v>851.11146735360035</v>
      </c>
      <c r="JP86" s="256">
        <v>8.9220967991921904E-2</v>
      </c>
      <c r="JQ86" s="256">
        <v>9.3322218851777494E-2</v>
      </c>
      <c r="JR86" s="255">
        <v>80716.442594166248</v>
      </c>
      <c r="JS86" s="255">
        <v>1276.6672010304005</v>
      </c>
      <c r="JT86" s="292">
        <v>2</v>
      </c>
      <c r="JU86" s="255">
        <v>299887.18512792198</v>
      </c>
      <c r="JV86" s="119">
        <v>380603.62772208825</v>
      </c>
      <c r="JW86" s="295">
        <v>851.11146735360035</v>
      </c>
      <c r="JX86" s="189">
        <v>4.0981978807546927E-2</v>
      </c>
      <c r="JY86" s="189">
        <v>4.1833330297354587E-2</v>
      </c>
      <c r="JZ86" s="263">
        <v>111034.77893761096</v>
      </c>
      <c r="KA86" s="263">
        <v>1276.6672010304005</v>
      </c>
      <c r="KB86" s="296">
        <v>1</v>
      </c>
      <c r="KC86" s="263">
        <v>2609652.699668631</v>
      </c>
      <c r="KD86" s="117">
        <v>2720687.4786062418</v>
      </c>
      <c r="KE86" s="146">
        <v>851.11146735360035</v>
      </c>
      <c r="KF86" s="256">
        <v>-2.5029439328924787E-2</v>
      </c>
      <c r="KG86" s="256">
        <v>-2.4718800018337372E-2</v>
      </c>
      <c r="KH86" s="255">
        <v>51184.260056201667</v>
      </c>
      <c r="KI86" s="255">
        <v>1276.6672010304005</v>
      </c>
      <c r="KJ86" s="292">
        <v>1</v>
      </c>
      <c r="KK86" s="255">
        <v>841628.77649194002</v>
      </c>
      <c r="KL86" s="119">
        <v>892813.03654814174</v>
      </c>
      <c r="KM86" s="295">
        <v>851.11146735360035</v>
      </c>
      <c r="KN86" s="189">
        <v>-3.1743841266969393E-2</v>
      </c>
      <c r="KO86" s="189">
        <v>-3.1245294723700079E-2</v>
      </c>
      <c r="KP86" s="263">
        <v>108999.6061271845</v>
      </c>
      <c r="KQ86" s="263">
        <v>1276.6672010304005</v>
      </c>
      <c r="KR86" s="296">
        <v>1</v>
      </c>
      <c r="KS86" s="263">
        <v>863305.12626813038</v>
      </c>
      <c r="KT86" s="117">
        <v>972304.73239531484</v>
      </c>
      <c r="KU86" s="146">
        <v>851.11146735360035</v>
      </c>
      <c r="KV86" s="256">
        <v>7.6416938014374658E-2</v>
      </c>
      <c r="KW86" s="256">
        <v>7.9412528465547361E-2</v>
      </c>
      <c r="KX86" s="255">
        <v>140174.09973380915</v>
      </c>
      <c r="KY86" s="255">
        <v>1276.6672010304005</v>
      </c>
      <c r="KZ86" s="292">
        <v>1</v>
      </c>
      <c r="LA86" s="255">
        <v>2609652.699668631</v>
      </c>
      <c r="LB86" s="119">
        <v>2749826.79940244</v>
      </c>
      <c r="LC86" s="295">
        <v>851.11146735360035</v>
      </c>
      <c r="LD86" s="189">
        <v>-1.0322971534885487E-2</v>
      </c>
      <c r="LE86" s="189">
        <v>-1.0269872534457436E-2</v>
      </c>
      <c r="LF86" s="263">
        <v>72972.610494433509</v>
      </c>
      <c r="LG86" s="263">
        <v>1276.6672010304005</v>
      </c>
      <c r="LH86" s="296">
        <v>2</v>
      </c>
      <c r="LI86" s="263">
        <v>2609652.699668631</v>
      </c>
      <c r="LJ86" s="117">
        <v>2682625.3101630644</v>
      </c>
      <c r="LK86" s="146">
        <v>851.11146735360035</v>
      </c>
      <c r="LL86" s="256">
        <v>-2.2755985890117313E-2</v>
      </c>
      <c r="LM86" s="256">
        <v>-2.249902129474235E-2</v>
      </c>
      <c r="LN86" s="255">
        <v>97704.258010183199</v>
      </c>
      <c r="LO86" s="255">
        <v>1276.6672010304005</v>
      </c>
      <c r="LP86" s="292">
        <v>1</v>
      </c>
      <c r="LQ86" s="255">
        <v>741495.04920141632</v>
      </c>
      <c r="LR86" s="119">
        <v>839199.30721159955</v>
      </c>
      <c r="LS86" s="295">
        <v>851.11146735360035</v>
      </c>
      <c r="LT86" s="189">
        <v>3.7446640236577448E-2</v>
      </c>
      <c r="LU86" s="189">
        <v>3.8156599813284009E-2</v>
      </c>
      <c r="LV86" s="263">
        <v>131003.75017863172</v>
      </c>
      <c r="LW86" s="263">
        <v>1276.6672010304005</v>
      </c>
      <c r="LX86" s="296">
        <v>2</v>
      </c>
      <c r="LY86" s="263">
        <v>823887.46392869961</v>
      </c>
      <c r="LZ86" s="117">
        <v>954891.21410733135</v>
      </c>
      <c r="MA86" s="146">
        <v>851.11146735360035</v>
      </c>
      <c r="MB86" s="256">
        <v>4.4635966513260489E-2</v>
      </c>
      <c r="MC86" s="256">
        <v>4.5647140041242595E-2</v>
      </c>
      <c r="MD86" s="255">
        <v>64639.85804787754</v>
      </c>
      <c r="ME86" s="255">
        <v>1276.6672010304005</v>
      </c>
      <c r="MF86" s="292">
        <v>2</v>
      </c>
      <c r="MG86" s="255">
        <v>2609652.699668631</v>
      </c>
      <c r="MH86" s="119">
        <v>2674292.5577165084</v>
      </c>
      <c r="MI86" s="295">
        <v>851.11146735360035</v>
      </c>
      <c r="MJ86" s="189">
        <v>3.3451518149442236E-2</v>
      </c>
      <c r="MK86" s="189">
        <v>3.4017311438268028E-2</v>
      </c>
      <c r="ML86" s="263">
        <v>137815.38636817012</v>
      </c>
      <c r="MM86" s="263">
        <v>1276.6672010304005</v>
      </c>
      <c r="MN86" s="296">
        <v>1</v>
      </c>
      <c r="MO86" s="263">
        <v>2609652.699668631</v>
      </c>
      <c r="MP86" s="117">
        <v>2747468.0860368009</v>
      </c>
      <c r="MQ86" s="146">
        <v>851.11146735360035</v>
      </c>
      <c r="MR86" s="256">
        <v>1.1662767293441987E-2</v>
      </c>
      <c r="MS86" s="256">
        <v>1.1731042531817559E-2</v>
      </c>
      <c r="MT86" s="255">
        <v>72967.776705034514</v>
      </c>
      <c r="MU86" s="255">
        <v>1276.6672010304005</v>
      </c>
      <c r="MV86" s="292">
        <v>1</v>
      </c>
      <c r="MW86" s="255">
        <v>547787.09322901582</v>
      </c>
      <c r="MX86" s="119">
        <v>620754.86993405037</v>
      </c>
      <c r="MY86" s="295">
        <v>851.11146735360035</v>
      </c>
      <c r="MZ86" s="189">
        <v>-2.5224945810891118E-3</v>
      </c>
      <c r="NA86" s="189">
        <v>-2.519315765043828E-3</v>
      </c>
      <c r="NB86" s="263">
        <v>97577.065085723239</v>
      </c>
      <c r="NC86" s="263">
        <v>1276.6672010304005</v>
      </c>
      <c r="ND86" s="296">
        <v>2</v>
      </c>
      <c r="NE86" s="263">
        <v>2609652.699668631</v>
      </c>
      <c r="NF86" s="117">
        <v>2707229.764754354</v>
      </c>
      <c r="NG86" s="146">
        <v>851.11146735360035</v>
      </c>
      <c r="NH86" s="256">
        <v>5.8406270843478006E-2</v>
      </c>
      <c r="NI86" s="256">
        <v>6.0145614483444021E-2</v>
      </c>
      <c r="NJ86" s="255">
        <v>85718.43564238961</v>
      </c>
      <c r="NK86" s="255">
        <v>1276.6672010304005</v>
      </c>
      <c r="NL86" s="292">
        <v>2</v>
      </c>
      <c r="NM86" s="255">
        <v>300029.00926293002</v>
      </c>
      <c r="NN86" s="119">
        <v>385747.4449053196</v>
      </c>
      <c r="NO86" s="295">
        <v>851.11146735360035</v>
      </c>
      <c r="NP86" s="189">
        <v>-5.6284143352335135E-2</v>
      </c>
      <c r="NQ86" s="189">
        <v>-5.4729494602847928E-2</v>
      </c>
      <c r="NR86" s="263">
        <v>65022.151629985892</v>
      </c>
      <c r="NS86" s="263">
        <v>1276.6672010304005</v>
      </c>
      <c r="NT86" s="296">
        <v>2</v>
      </c>
      <c r="NU86" s="263">
        <v>2609652.699668631</v>
      </c>
      <c r="NV86" s="117">
        <v>2674674.8512986167</v>
      </c>
      <c r="NW86" s="146">
        <v>851.11146735360035</v>
      </c>
      <c r="NX86" s="256">
        <v>6.1577839867853257E-2</v>
      </c>
      <c r="NY86" s="256">
        <v>6.3513277039890736E-2</v>
      </c>
      <c r="NZ86" s="255">
        <v>70891.326778244649</v>
      </c>
      <c r="OA86" s="255">
        <v>1276.6672010304005</v>
      </c>
      <c r="OB86" s="292">
        <v>2</v>
      </c>
      <c r="OC86" s="255">
        <v>2609652.699668631</v>
      </c>
      <c r="OD86" s="119">
        <v>2680544.0264468757</v>
      </c>
      <c r="OE86" s="295">
        <v>851.11146735360035</v>
      </c>
      <c r="OF86" s="189">
        <v>3.3680476265398676E-2</v>
      </c>
      <c r="OG86" s="189">
        <v>3.4254085198363926E-2</v>
      </c>
      <c r="OH86" s="263">
        <v>64338.056986939155</v>
      </c>
      <c r="OI86" s="263">
        <v>1276.6672010304005</v>
      </c>
      <c r="OJ86" s="296">
        <v>1</v>
      </c>
      <c r="OK86" s="263">
        <v>749099.4862473656</v>
      </c>
      <c r="OL86" s="117">
        <v>813437.54323430476</v>
      </c>
      <c r="OM86" s="146">
        <v>851.11146735360035</v>
      </c>
      <c r="ON86" s="256">
        <v>-4.3313579894861481E-2</v>
      </c>
      <c r="OO86" s="256">
        <v>-4.2388944594036415E-2</v>
      </c>
      <c r="OP86" s="255">
        <v>88396.649100935858</v>
      </c>
      <c r="OQ86" s="255">
        <v>1276.6672010304005</v>
      </c>
      <c r="OR86" s="292">
        <v>1</v>
      </c>
      <c r="OS86" s="255">
        <v>902964.50521772238</v>
      </c>
      <c r="OT86" s="119">
        <v>991361.15431865829</v>
      </c>
      <c r="OU86" s="295">
        <v>851.11146735360035</v>
      </c>
      <c r="OV86" s="189">
        <v>2.0062264140469833E-2</v>
      </c>
      <c r="OW86" s="189">
        <v>2.0264863963909807E-2</v>
      </c>
      <c r="OX86" s="263">
        <v>122014.76317024443</v>
      </c>
      <c r="OY86" s="263">
        <v>1276.6672010304005</v>
      </c>
      <c r="OZ86" s="296">
        <v>1</v>
      </c>
      <c r="PA86" s="263">
        <v>2609652.699668631</v>
      </c>
      <c r="PB86" s="117">
        <v>2731667.4628388756</v>
      </c>
      <c r="PC86" s="146">
        <v>851.11146735360035</v>
      </c>
      <c r="PD86" s="256">
        <v>2.4491333780864741E-2</v>
      </c>
      <c r="PE86" s="256">
        <v>2.4793709981856704E-2</v>
      </c>
      <c r="PF86" s="255">
        <v>146055.97984982637</v>
      </c>
      <c r="PG86" s="255">
        <v>1276.6672010304005</v>
      </c>
      <c r="PH86" s="292">
        <v>2</v>
      </c>
      <c r="PI86" s="255">
        <v>1023041.3867822473</v>
      </c>
      <c r="PJ86" s="119">
        <v>1169097.3666320737</v>
      </c>
      <c r="PK86" s="295">
        <v>851.11146735360035</v>
      </c>
      <c r="PL86" s="189">
        <v>2.6444637204222701E-2</v>
      </c>
      <c r="PM86" s="189">
        <v>2.679739931334324E-2</v>
      </c>
      <c r="PN86" s="263">
        <v>98646.700381513525</v>
      </c>
      <c r="PO86" s="263">
        <v>1276.6672010304005</v>
      </c>
      <c r="PP86" s="296">
        <v>2</v>
      </c>
      <c r="PQ86" s="263">
        <v>428231.81941245357</v>
      </c>
      <c r="PR86" s="117">
        <v>526878.51979396713</v>
      </c>
      <c r="PS86" s="146">
        <v>851.11146735360035</v>
      </c>
      <c r="PT86" s="256">
        <v>-5.8800695071778784E-2</v>
      </c>
      <c r="PU86" s="256">
        <v>-5.7105326013382474E-2</v>
      </c>
      <c r="PV86" s="255">
        <v>110255.94953158063</v>
      </c>
      <c r="PW86" s="255">
        <v>1276.6672010304005</v>
      </c>
      <c r="PX86" s="292">
        <v>2</v>
      </c>
      <c r="PY86" s="255">
        <v>912379.4990236921</v>
      </c>
      <c r="PZ86" s="119">
        <v>1022635.4485552728</v>
      </c>
      <c r="QA86" s="295">
        <v>851.11146735360035</v>
      </c>
      <c r="QB86" s="189">
        <v>2.3466146294162495E-3</v>
      </c>
      <c r="QC86" s="189">
        <v>2.3493700844345877E-3</v>
      </c>
      <c r="QD86" s="263">
        <v>69468.3779841051</v>
      </c>
      <c r="QE86" s="263">
        <v>1276.6672010304005</v>
      </c>
      <c r="QF86" s="296">
        <v>1</v>
      </c>
      <c r="QG86" s="263">
        <v>358633.92966329667</v>
      </c>
      <c r="QH86" s="117">
        <v>428102.30764740176</v>
      </c>
      <c r="QI86" s="146">
        <v>851.11146735360035</v>
      </c>
      <c r="QJ86" s="256">
        <v>2.1471168509888418E-2</v>
      </c>
      <c r="QK86" s="256">
        <v>2.1703332683196797E-2</v>
      </c>
      <c r="QL86" s="255">
        <v>104766.31187347241</v>
      </c>
      <c r="QM86" s="255">
        <v>1276.6672010304005</v>
      </c>
      <c r="QN86" s="292">
        <v>1</v>
      </c>
      <c r="QO86" s="255">
        <v>2609652.699668631</v>
      </c>
      <c r="QP86" s="119">
        <v>2714419.0115421033</v>
      </c>
      <c r="QQ86" s="295">
        <v>851.11146735360035</v>
      </c>
      <c r="QR86" s="189">
        <v>5.6540290533125467E-2</v>
      </c>
      <c r="QS86" s="189">
        <v>5.8169248144504859E-2</v>
      </c>
      <c r="QT86" s="263">
        <v>113126.04989016059</v>
      </c>
      <c r="QU86" s="263">
        <v>1276.6672010304005</v>
      </c>
      <c r="QV86" s="296">
        <v>2</v>
      </c>
      <c r="QW86" s="263">
        <v>2609652.699668631</v>
      </c>
      <c r="QX86" s="117">
        <v>2722778.7495587915</v>
      </c>
      <c r="QY86" s="146">
        <v>851.11146735360035</v>
      </c>
      <c r="QZ86" s="256">
        <v>-1.1944850903800541E-2</v>
      </c>
      <c r="RA86" s="256">
        <v>-1.1873794373525315E-2</v>
      </c>
      <c r="RB86" s="255">
        <v>74992.255162807152</v>
      </c>
      <c r="RC86" s="255">
        <v>1276.6672010304005</v>
      </c>
      <c r="RD86" s="292">
        <v>2</v>
      </c>
      <c r="RE86" s="255">
        <v>792778.41317870992</v>
      </c>
      <c r="RF86" s="119">
        <v>867770.6683415171</v>
      </c>
      <c r="RG86" s="295">
        <v>851.11146735360035</v>
      </c>
      <c r="RH86" s="189">
        <v>3.4548371359594453E-2</v>
      </c>
      <c r="RI86" s="189">
        <v>3.5152098879525306E-2</v>
      </c>
      <c r="RJ86" s="263">
        <v>102851.62749133007</v>
      </c>
      <c r="RK86" s="263">
        <v>1276.6672010304005</v>
      </c>
      <c r="RL86" s="296">
        <v>2</v>
      </c>
      <c r="RM86" s="263">
        <v>808991.51579430012</v>
      </c>
      <c r="RN86" s="117">
        <v>911843.14328563015</v>
      </c>
      <c r="RO86" s="146">
        <v>851.11146735360035</v>
      </c>
      <c r="RP86" s="256">
        <v>2.1902069300249433E-2</v>
      </c>
      <c r="RQ86" s="256">
        <v>2.214368032302394E-2</v>
      </c>
      <c r="RR86" s="255">
        <v>74206.929324787838</v>
      </c>
      <c r="RS86" s="255">
        <v>1276.6672010304005</v>
      </c>
      <c r="RT86" s="292">
        <v>2</v>
      </c>
      <c r="RU86" s="255">
        <v>2609652.699668631</v>
      </c>
      <c r="RV86" s="119">
        <v>2683859.628993419</v>
      </c>
      <c r="RW86" s="295">
        <v>851.11146735360035</v>
      </c>
      <c r="RX86" s="189">
        <v>4.3254124535938E-2</v>
      </c>
      <c r="RY86" s="189">
        <v>4.4203218794923727E-2</v>
      </c>
      <c r="RZ86" s="263">
        <v>104861.6550193751</v>
      </c>
      <c r="SA86" s="263">
        <v>1276.6672010304005</v>
      </c>
      <c r="SB86" s="296">
        <v>1</v>
      </c>
      <c r="SC86" s="263">
        <v>2609652.699668631</v>
      </c>
      <c r="SD86" s="117">
        <v>2714514.354688006</v>
      </c>
      <c r="SE86" s="146">
        <v>851.11146735360035</v>
      </c>
      <c r="SF86" s="256">
        <v>4.1032856186764513E-2</v>
      </c>
      <c r="SG86" s="256">
        <v>4.1886337395201201E-2</v>
      </c>
      <c r="SH86" s="255">
        <v>134943.19561931555</v>
      </c>
      <c r="SI86" s="255">
        <v>1276.6672010304005</v>
      </c>
      <c r="SJ86" s="292">
        <v>1</v>
      </c>
      <c r="SK86" s="255">
        <v>420139.01061017218</v>
      </c>
      <c r="SL86" s="119">
        <v>555082.20622948767</v>
      </c>
      <c r="SM86" s="295">
        <v>851.11146735360035</v>
      </c>
      <c r="SN86" s="189">
        <v>-1.7261450166083971E-2</v>
      </c>
      <c r="SO86" s="189">
        <v>-1.711332484567285E-2</v>
      </c>
      <c r="SP86" s="263">
        <v>48865.544042202688</v>
      </c>
      <c r="SQ86" s="263">
        <v>1276.6672010304005</v>
      </c>
      <c r="SR86" s="296">
        <v>2</v>
      </c>
      <c r="SS86" s="263">
        <v>912379.4990236921</v>
      </c>
      <c r="ST86" s="117">
        <v>961245.04306589474</v>
      </c>
      <c r="SU86" s="146">
        <v>851.11146735360035</v>
      </c>
      <c r="SV86" s="256">
        <v>-9.8765531892322789E-3</v>
      </c>
      <c r="SW86" s="256">
        <v>-9.8279402123023774E-3</v>
      </c>
      <c r="SX86" s="255">
        <v>54202.911861245528</v>
      </c>
      <c r="SY86" s="255">
        <v>1276.6672010304005</v>
      </c>
      <c r="SZ86" s="292">
        <v>2</v>
      </c>
      <c r="TA86" s="255">
        <v>2609652.699668631</v>
      </c>
      <c r="TB86" s="119">
        <v>2663855.6115298765</v>
      </c>
      <c r="TC86" s="295">
        <v>851.11146735360035</v>
      </c>
      <c r="TD86" s="189">
        <v>-4.3416444799950556E-2</v>
      </c>
      <c r="TE86" s="189">
        <v>-4.2487444098205041E-2</v>
      </c>
      <c r="TF86" s="263">
        <v>87490.757801317741</v>
      </c>
      <c r="TG86" s="263">
        <v>1276.6672010304005</v>
      </c>
      <c r="TH86" s="296">
        <v>1</v>
      </c>
      <c r="TI86" s="263">
        <v>2609652.699668631</v>
      </c>
      <c r="TJ86" s="117">
        <v>2697143.4574699486</v>
      </c>
      <c r="TK86" s="146">
        <v>851.11146735360035</v>
      </c>
      <c r="TL86" s="256">
        <v>-4.2883336771280076E-2</v>
      </c>
      <c r="TM86" s="256">
        <v>-4.1976850378388053E-2</v>
      </c>
      <c r="TN86" s="255">
        <v>107506.77619701113</v>
      </c>
      <c r="TO86" s="255">
        <v>1276.6672010304005</v>
      </c>
      <c r="TP86" s="292">
        <v>2</v>
      </c>
      <c r="TQ86" s="255">
        <v>2609652.699668631</v>
      </c>
      <c r="TR86" s="119">
        <v>2717159.4758656421</v>
      </c>
      <c r="TS86" s="295">
        <v>851.11146735360035</v>
      </c>
      <c r="TT86" s="189">
        <v>-1.6481277543310621E-2</v>
      </c>
      <c r="TU86" s="189">
        <v>-1.634620436614076E-2</v>
      </c>
      <c r="TV86" s="263">
        <v>152093.19426808757</v>
      </c>
      <c r="TW86" s="263">
        <v>1276.6672010304005</v>
      </c>
      <c r="TX86" s="296">
        <v>1</v>
      </c>
      <c r="TY86" s="263">
        <v>746264.22093069018</v>
      </c>
      <c r="TZ86" s="117">
        <v>898357.4151987778</v>
      </c>
      <c r="UA86" s="146">
        <v>851.11146735360035</v>
      </c>
      <c r="UB86" s="256">
        <v>-2.1313850987430515E-2</v>
      </c>
      <c r="UC86" s="256">
        <v>-2.1088316046796507E-2</v>
      </c>
      <c r="UD86" s="255">
        <v>59287.657681432756</v>
      </c>
      <c r="UE86" s="255">
        <v>1276.6672010304005</v>
      </c>
      <c r="UF86" s="292">
        <v>2</v>
      </c>
      <c r="UG86" s="255">
        <v>1227672.2928418696</v>
      </c>
      <c r="UH86" s="119">
        <v>1286959.9505233024</v>
      </c>
      <c r="UI86" s="295">
        <v>851.11146735360035</v>
      </c>
      <c r="UJ86" s="189">
        <v>0.10179897184838575</v>
      </c>
      <c r="UK86" s="189">
        <v>0.10716087884995074</v>
      </c>
      <c r="UL86" s="263">
        <v>80350.166861019359</v>
      </c>
      <c r="UM86" s="263">
        <v>1276.6672010304005</v>
      </c>
      <c r="UN86" s="296">
        <v>2</v>
      </c>
      <c r="UO86" s="263">
        <v>829460.18429659773</v>
      </c>
      <c r="UP86" s="117">
        <v>909810.35115761706</v>
      </c>
      <c r="UQ86" s="146">
        <v>851.11146735360035</v>
      </c>
      <c r="UR86" s="256">
        <v>2.8941584250744574E-2</v>
      </c>
      <c r="US86" s="256">
        <v>2.9364461622512605E-2</v>
      </c>
      <c r="UT86" s="255">
        <v>78430.923330028949</v>
      </c>
      <c r="UU86" s="255">
        <v>1276.6672010304005</v>
      </c>
      <c r="UV86" s="292">
        <v>1</v>
      </c>
      <c r="UW86" s="255">
        <v>2609652.699668631</v>
      </c>
      <c r="UX86" s="119">
        <v>2688083.62299866</v>
      </c>
      <c r="UY86" s="295">
        <v>851.11146735360035</v>
      </c>
      <c r="UZ86" s="189">
        <v>-8.4244647610013379E-3</v>
      </c>
      <c r="VA86" s="189">
        <v>-8.3890783978590733E-3</v>
      </c>
      <c r="VB86" s="263">
        <v>103877.32172821567</v>
      </c>
      <c r="VC86" s="263">
        <v>1276.6672010304005</v>
      </c>
      <c r="VD86" s="296">
        <v>1</v>
      </c>
      <c r="VE86" s="263">
        <v>823887.46392869961</v>
      </c>
      <c r="VF86" s="117">
        <v>927764.78565691528</v>
      </c>
      <c r="VG86" s="146">
        <v>851.11146735360035</v>
      </c>
      <c r="VH86" s="256">
        <v>-0.13341654902723346</v>
      </c>
      <c r="VI86" s="256">
        <v>-0.12489950608194089</v>
      </c>
      <c r="VJ86" s="255">
        <v>98444.107477234793</v>
      </c>
      <c r="VK86" s="255">
        <v>1276.6672010304005</v>
      </c>
      <c r="VL86" s="292">
        <v>1</v>
      </c>
      <c r="VM86" s="255">
        <v>2609652.699668631</v>
      </c>
      <c r="VN86" s="119">
        <v>2708096.8071458656</v>
      </c>
      <c r="VO86" s="295">
        <v>851.11146735360035</v>
      </c>
      <c r="VP86" s="189">
        <v>-3.7029148580031016E-3</v>
      </c>
      <c r="VQ86" s="189">
        <v>-3.6960675230870432E-3</v>
      </c>
      <c r="VR86" s="263">
        <v>92597.583879470592</v>
      </c>
      <c r="VS86" s="263">
        <v>1276.6672010304005</v>
      </c>
      <c r="VT86" s="296">
        <v>2</v>
      </c>
      <c r="VU86" s="263">
        <v>779573.27228433685</v>
      </c>
      <c r="VV86" s="117">
        <v>872170.85616380745</v>
      </c>
      <c r="VW86" s="146">
        <v>851.11146735360035</v>
      </c>
      <c r="VX86" s="256">
        <v>-7.3072436797776336E-2</v>
      </c>
      <c r="VY86" s="256">
        <v>-7.0466504842753963E-2</v>
      </c>
      <c r="VZ86" s="255">
        <v>113449.46155834915</v>
      </c>
      <c r="WA86" s="255">
        <v>1276.6672010304005</v>
      </c>
      <c r="WB86" s="292">
        <v>1</v>
      </c>
      <c r="WC86" s="255">
        <v>333006.6418935259</v>
      </c>
      <c r="WD86" s="119">
        <v>446456.10345187504</v>
      </c>
      <c r="WE86" s="295">
        <v>851.11146735360035</v>
      </c>
      <c r="WF86" s="189">
        <v>9.4847563468047034E-3</v>
      </c>
      <c r="WG86" s="189">
        <v>9.5298791951956563E-3</v>
      </c>
      <c r="WH86" s="263">
        <v>54987.346905542618</v>
      </c>
      <c r="WI86" s="263">
        <v>1276.6672010304005</v>
      </c>
      <c r="WJ86" s="296">
        <v>2</v>
      </c>
      <c r="WK86" s="263">
        <v>2609652.699668631</v>
      </c>
      <c r="WL86" s="117">
        <v>2664640.0465741735</v>
      </c>
      <c r="WM86" s="146">
        <v>851.11146735360035</v>
      </c>
      <c r="WN86" s="256">
        <v>-2.1995895382763465E-2</v>
      </c>
      <c r="WO86" s="256">
        <v>-2.1755749638818989E-2</v>
      </c>
      <c r="WP86" s="255">
        <v>45054.225401119191</v>
      </c>
      <c r="WQ86" s="255">
        <v>1276.6672010304005</v>
      </c>
      <c r="WR86" s="292">
        <v>1</v>
      </c>
      <c r="WS86" s="255">
        <v>779573.27228433685</v>
      </c>
      <c r="WT86" s="119">
        <v>824627.49768545607</v>
      </c>
      <c r="WU86" s="295">
        <v>851.11146735360035</v>
      </c>
      <c r="WV86" s="189">
        <v>4.820630795258523E-2</v>
      </c>
      <c r="WW86" s="189">
        <v>4.9387129903728733E-2</v>
      </c>
      <c r="WX86" s="263">
        <v>93331.396194349756</v>
      </c>
      <c r="WY86" s="263">
        <v>1276.6672010304005</v>
      </c>
      <c r="WZ86" s="296">
        <v>1</v>
      </c>
      <c r="XA86" s="263">
        <v>349099.84449142584</v>
      </c>
      <c r="XB86" s="117">
        <v>442431.24068577559</v>
      </c>
      <c r="XC86" s="146">
        <v>851.11146735360035</v>
      </c>
      <c r="XD86" s="256">
        <v>5.4057917703286669E-2</v>
      </c>
      <c r="XE86" s="256">
        <v>5.5545735169416188E-2</v>
      </c>
      <c r="XF86" s="255">
        <v>122327.07620411027</v>
      </c>
      <c r="XG86" s="255">
        <v>1276.6672010304005</v>
      </c>
      <c r="XH86" s="292">
        <v>2</v>
      </c>
      <c r="XI86" s="255">
        <v>2609652.699668631</v>
      </c>
      <c r="XJ86" s="119">
        <v>2731979.7758727414</v>
      </c>
      <c r="XK86" s="295">
        <v>851.11146735360035</v>
      </c>
      <c r="XL86" s="189">
        <v>4.2292194786596966E-2</v>
      </c>
      <c r="XM86" s="189">
        <v>4.3199251604776112E-2</v>
      </c>
      <c r="XN86" s="263">
        <v>119264.02905066439</v>
      </c>
      <c r="XO86" s="263">
        <v>1276.6672010304005</v>
      </c>
      <c r="XP86" s="296">
        <v>1</v>
      </c>
      <c r="XQ86" s="263">
        <v>829460.18429659773</v>
      </c>
      <c r="XR86" s="117">
        <v>948724.21334726212</v>
      </c>
      <c r="XS86" s="146">
        <v>851.11146735360035</v>
      </c>
      <c r="XT86" s="256">
        <v>-3.8143830570268544E-2</v>
      </c>
      <c r="XU86" s="256">
        <v>-3.7425516702637718E-2</v>
      </c>
      <c r="XV86" s="255">
        <v>74461.818293450793</v>
      </c>
      <c r="XW86" s="255">
        <v>1276.6672010304005</v>
      </c>
      <c r="XX86" s="292">
        <v>1</v>
      </c>
      <c r="XY86" s="255">
        <v>758407.91626469756</v>
      </c>
      <c r="XZ86" s="119">
        <v>832869.73455814831</v>
      </c>
      <c r="YA86" s="295">
        <v>851.11146735360035</v>
      </c>
      <c r="YB86" s="189">
        <v>2.8439405211396753E-3</v>
      </c>
      <c r="YC86" s="189">
        <v>2.8479883563414798E-3</v>
      </c>
      <c r="YD86" s="263">
        <v>62348.817778678502</v>
      </c>
      <c r="YE86" s="263">
        <v>1276.6672010304005</v>
      </c>
      <c r="YF86" s="296">
        <v>2</v>
      </c>
      <c r="YG86" s="263">
        <v>902964.50521772238</v>
      </c>
      <c r="YH86" s="117">
        <v>965313.32299640088</v>
      </c>
      <c r="YI86" s="146">
        <v>851.11146735360035</v>
      </c>
      <c r="YJ86" s="256">
        <v>-6.0552391673457572E-2</v>
      </c>
      <c r="YK86" s="256">
        <v>-5.8755545645518215E-2</v>
      </c>
      <c r="YL86" s="255">
        <v>61878.291775370344</v>
      </c>
      <c r="YM86" s="255">
        <v>1276.6672010304005</v>
      </c>
      <c r="YN86" s="292">
        <v>3</v>
      </c>
      <c r="YO86" s="255">
        <v>739496.29903148324</v>
      </c>
      <c r="YP86" s="119">
        <v>801374.59080685361</v>
      </c>
      <c r="YQ86" s="295">
        <v>851.11146735360035</v>
      </c>
      <c r="YR86" s="189">
        <v>-0.11562181912677906</v>
      </c>
      <c r="YS86" s="189">
        <v>-0.10918795231874379</v>
      </c>
      <c r="YT86" s="263">
        <v>55893.253227589084</v>
      </c>
      <c r="YU86" s="263">
        <v>1276.6672010304005</v>
      </c>
      <c r="YV86" s="296">
        <v>2</v>
      </c>
      <c r="YW86" s="263">
        <v>2609652.699668631</v>
      </c>
      <c r="YX86" s="117">
        <v>2665545.9528962201</v>
      </c>
      <c r="YY86" s="146">
        <v>851.11146735360035</v>
      </c>
      <c r="YZ86" s="256">
        <v>-1.5120741364648176E-2</v>
      </c>
      <c r="ZA86" s="256">
        <v>-1.5006996976429265E-2</v>
      </c>
      <c r="ZB86" s="255">
        <v>65061.249336835688</v>
      </c>
      <c r="ZC86" s="255">
        <v>1276.6672010304005</v>
      </c>
      <c r="ZD86" s="292">
        <v>2</v>
      </c>
      <c r="ZE86" s="255">
        <v>749099.4862473656</v>
      </c>
      <c r="ZF86" s="119">
        <v>814160.73558420129</v>
      </c>
      <c r="ZG86" s="295">
        <v>851.11146735360035</v>
      </c>
      <c r="ZH86" s="189">
        <v>9.0398485352474633E-2</v>
      </c>
      <c r="ZI86" s="189">
        <v>9.4610383014144039E-2</v>
      </c>
      <c r="ZJ86" s="263">
        <v>115884.1726449127</v>
      </c>
      <c r="ZK86" s="263">
        <v>1276.6672010304005</v>
      </c>
      <c r="ZL86" s="296">
        <v>1</v>
      </c>
      <c r="ZM86" s="263">
        <v>1073681.1098555687</v>
      </c>
      <c r="ZN86" s="117">
        <v>1189565.2825004815</v>
      </c>
      <c r="ZO86" s="146">
        <v>851.11146735360035</v>
      </c>
      <c r="ZP86" s="256">
        <v>-1.5745934934747966E-2</v>
      </c>
      <c r="ZQ86" s="256">
        <v>-1.562261580799329E-2</v>
      </c>
      <c r="ZR86" s="255">
        <v>65148.581547300368</v>
      </c>
      <c r="ZS86" s="255">
        <v>1276.6672010304005</v>
      </c>
      <c r="ZT86" s="292">
        <v>2</v>
      </c>
      <c r="ZU86" s="255">
        <v>2609652.699668631</v>
      </c>
      <c r="ZV86" s="119">
        <v>2674801.2812159313</v>
      </c>
      <c r="ZW86" s="295">
        <v>851.11146735360035</v>
      </c>
      <c r="ZX86" s="189">
        <v>-2.2281600551120426E-2</v>
      </c>
      <c r="ZY86" s="189">
        <v>-2.2035199155076235E-2</v>
      </c>
      <c r="ZZ86" s="263">
        <v>74912.020120415429</v>
      </c>
      <c r="AAA86" s="263">
        <v>1276.6672010304005</v>
      </c>
      <c r="AAB86" s="296">
        <v>1</v>
      </c>
      <c r="AAC86" s="263">
        <v>944151.48776121857</v>
      </c>
      <c r="AAD86" s="117">
        <v>1019063.5078816339</v>
      </c>
      <c r="AAE86" s="146">
        <v>851.11146735360035</v>
      </c>
      <c r="AAF86" s="256">
        <v>6.7377045757533824E-2</v>
      </c>
      <c r="AAG86" s="256">
        <v>6.9698727515145276E-2</v>
      </c>
      <c r="AAH86" s="255">
        <v>118006.31870181164</v>
      </c>
      <c r="AAI86" s="255">
        <v>1276.6672010304005</v>
      </c>
      <c r="AAJ86" s="292">
        <v>1</v>
      </c>
      <c r="AAK86" s="255">
        <v>752285.19035718194</v>
      </c>
      <c r="AAL86" s="119">
        <v>870291.50905899354</v>
      </c>
      <c r="AAM86" s="295">
        <v>851.11146735360035</v>
      </c>
      <c r="AAN86" s="189">
        <v>3.7746642778816057E-2</v>
      </c>
      <c r="AAO86" s="189">
        <v>3.8468096154980813E-2</v>
      </c>
      <c r="AAP86" s="263">
        <v>73179.827477842744</v>
      </c>
      <c r="AAQ86" s="263">
        <v>1276.6672010304005</v>
      </c>
      <c r="AAR86" s="296">
        <v>1</v>
      </c>
      <c r="AAS86" s="263">
        <v>764271.65089018235</v>
      </c>
      <c r="AAT86" s="117">
        <v>837451.47836802504</v>
      </c>
      <c r="AAU86" s="146">
        <v>851.11146735360035</v>
      </c>
      <c r="AAV86" s="256">
        <v>-5.7791903229178375E-3</v>
      </c>
      <c r="AAW86" s="256">
        <v>-5.7625229260004351E-3</v>
      </c>
      <c r="AAX86" s="255">
        <v>89175.152802754965</v>
      </c>
      <c r="AAY86" s="255">
        <v>1276.6672010304005</v>
      </c>
      <c r="AAZ86" s="292">
        <v>2</v>
      </c>
      <c r="ABA86" s="255">
        <v>2609652.699668631</v>
      </c>
      <c r="ABB86" s="119">
        <v>2698827.8524713861</v>
      </c>
      <c r="ABC86" s="295">
        <v>851.11146735360035</v>
      </c>
      <c r="ABD86" s="189">
        <v>1.7791704478818678E-2</v>
      </c>
      <c r="ABE86" s="189">
        <v>1.7950919687976352E-2</v>
      </c>
      <c r="ABF86" s="263">
        <v>88279.789724169445</v>
      </c>
      <c r="ABG86" s="263">
        <v>1276.6672010304005</v>
      </c>
      <c r="ABH86" s="296">
        <v>2</v>
      </c>
      <c r="ABI86" s="263">
        <v>766465.33155317616</v>
      </c>
      <c r="ABJ86" s="117">
        <v>854745.12127734558</v>
      </c>
      <c r="ABK86" s="146">
        <v>851.11146735360035</v>
      </c>
      <c r="ABL86" s="256">
        <v>8.0827835996934994E-2</v>
      </c>
      <c r="ABM86" s="256">
        <v>8.4184223002095493E-2</v>
      </c>
      <c r="ABN86" s="255">
        <v>86400.107331150852</v>
      </c>
      <c r="ABO86" s="255">
        <v>1276.6672010304005</v>
      </c>
      <c r="ABP86" s="292">
        <v>1</v>
      </c>
      <c r="ABQ86" s="255">
        <v>2609652.699668631</v>
      </c>
      <c r="ABR86" s="119">
        <v>2696052.8069997816</v>
      </c>
      <c r="ABS86" s="295">
        <v>851.11146735360035</v>
      </c>
      <c r="ABT86" s="189">
        <v>7.5153690525090286E-2</v>
      </c>
      <c r="ABU86" s="189">
        <v>7.8049824196650519E-2</v>
      </c>
      <c r="ABV86" s="263">
        <v>171053.45438536783</v>
      </c>
      <c r="ABW86" s="263">
        <v>1276.6672010304005</v>
      </c>
      <c r="ABX86" s="296">
        <v>1</v>
      </c>
      <c r="ABY86" s="263">
        <v>312793.802681698</v>
      </c>
      <c r="ABZ86" s="117">
        <v>483847.2570670658</v>
      </c>
      <c r="ACA86" s="146">
        <v>851.11146735360035</v>
      </c>
      <c r="ACB86" s="256">
        <v>-4.8649514045382168E-2</v>
      </c>
      <c r="ACC86" s="256">
        <v>-4.7485085699293106E-2</v>
      </c>
      <c r="ACD86" s="255">
        <v>95935.432977034332</v>
      </c>
      <c r="ACE86" s="255">
        <v>1276.6672010304005</v>
      </c>
      <c r="ACF86" s="292">
        <v>2</v>
      </c>
      <c r="ACG86" s="255">
        <v>2609652.699668631</v>
      </c>
      <c r="ACH86" s="119">
        <v>2705588.1326456652</v>
      </c>
      <c r="ACI86" s="295">
        <v>851.11146735360035</v>
      </c>
      <c r="ACJ86" s="189">
        <v>4.0929044079233319E-2</v>
      </c>
      <c r="ACK86" s="189">
        <v>4.1778182592694391E-2</v>
      </c>
      <c r="ACL86" s="263">
        <v>141432.39961628002</v>
      </c>
      <c r="ACM86" s="263">
        <v>1276.6672010304005</v>
      </c>
      <c r="ACN86" s="296">
        <v>1</v>
      </c>
      <c r="ACO86" s="263">
        <v>760249.77285016212</v>
      </c>
      <c r="ACP86" s="117">
        <v>901682.17246644211</v>
      </c>
      <c r="ACQ86" s="146">
        <v>851.11146735360035</v>
      </c>
      <c r="ACR86" s="256">
        <v>0.10601691341909497</v>
      </c>
      <c r="ACS86" s="256">
        <v>0.11184068137491399</v>
      </c>
      <c r="ACT86" s="255">
        <v>89233.206057334653</v>
      </c>
      <c r="ACU86" s="255">
        <v>1276.6672010304005</v>
      </c>
      <c r="ACV86" s="292">
        <v>1</v>
      </c>
      <c r="ACW86" s="255">
        <v>766465.33155317616</v>
      </c>
      <c r="ACX86" s="119">
        <v>855698.53761051083</v>
      </c>
      <c r="ACY86" s="295">
        <v>851.11146735360035</v>
      </c>
      <c r="ACZ86" s="189">
        <v>-0.12309371344383506</v>
      </c>
      <c r="ADA86" s="189">
        <v>-0.11581920094948284</v>
      </c>
      <c r="ADB86" s="263">
        <v>58234.425420352352</v>
      </c>
      <c r="ADC86" s="263">
        <v>1276.6672010304005</v>
      </c>
      <c r="ADD86" s="296">
        <v>1</v>
      </c>
      <c r="ADE86" s="263">
        <v>758407.91626469756</v>
      </c>
      <c r="ADF86" s="117">
        <v>816642.34168504993</v>
      </c>
      <c r="ADG86" s="146">
        <v>851.11146735360035</v>
      </c>
      <c r="ADH86" s="256">
        <v>-1.3001072174577022E-2</v>
      </c>
      <c r="ADI86" s="256">
        <v>-1.2916923305659966E-2</v>
      </c>
      <c r="ADJ86" s="255">
        <v>73861.389563537785</v>
      </c>
      <c r="ADK86" s="255">
        <v>1276.6672010304005</v>
      </c>
      <c r="ADL86" s="292">
        <v>1</v>
      </c>
      <c r="ADM86" s="255">
        <v>796484.59050160903</v>
      </c>
      <c r="ADN86" s="119">
        <v>870345.98006514681</v>
      </c>
      <c r="ADO86" s="295">
        <v>851.11146735360035</v>
      </c>
      <c r="ADP86" s="189">
        <v>7.5131295369979326E-2</v>
      </c>
      <c r="ADQ86" s="189">
        <v>7.8025681373962374E-2</v>
      </c>
      <c r="ADR86" s="263">
        <v>62528.923010717204</v>
      </c>
      <c r="ADS86" s="263">
        <v>1276.6672010304005</v>
      </c>
      <c r="ADT86" s="296">
        <v>1</v>
      </c>
      <c r="ADU86" s="263">
        <v>758407.91626469756</v>
      </c>
      <c r="ADV86" s="117">
        <v>820936.83927541482</v>
      </c>
    </row>
    <row r="87" spans="1:802" x14ac:dyDescent="0.35">
      <c r="A87" s="15">
        <v>47879</v>
      </c>
      <c r="B87" s="16">
        <v>2255.4453884870409</v>
      </c>
      <c r="C87" s="146">
        <v>902.17815539481637</v>
      </c>
      <c r="D87" s="256">
        <v>-1.8412893137876508E-2</v>
      </c>
      <c r="E87" s="256">
        <v>-1.8244411483999579E-2</v>
      </c>
      <c r="F87" s="255">
        <v>76798.775503062061</v>
      </c>
      <c r="G87" s="255">
        <v>1353.2672330922244</v>
      </c>
      <c r="H87" s="292">
        <v>2</v>
      </c>
      <c r="I87" s="255">
        <v>789718.56281898683</v>
      </c>
      <c r="J87" s="119">
        <v>866517.33832204889</v>
      </c>
      <c r="K87" s="295">
        <v>902.17815539481637</v>
      </c>
      <c r="L87" s="189">
        <v>-6.0002549160634126E-2</v>
      </c>
      <c r="M87" s="189">
        <v>-5.823786712176704E-2</v>
      </c>
      <c r="N87" s="263">
        <v>116828.28501907826</v>
      </c>
      <c r="O87" s="263">
        <v>1353.2672330922244</v>
      </c>
      <c r="P87" s="296">
        <v>2</v>
      </c>
      <c r="Q87" s="263">
        <v>849791.19400480681</v>
      </c>
      <c r="R87" s="117">
        <v>966619.4790238851</v>
      </c>
      <c r="S87" s="146">
        <v>902.17815539481637</v>
      </c>
      <c r="T87" s="256">
        <v>-1.418922520119428E-2</v>
      </c>
      <c r="U87" s="256">
        <v>-1.4089032590270389E-2</v>
      </c>
      <c r="V87" s="255">
        <v>86668.514326855206</v>
      </c>
      <c r="W87" s="255">
        <v>1353.2672330922244</v>
      </c>
      <c r="X87" s="292">
        <v>2</v>
      </c>
      <c r="Y87" s="255">
        <v>2767585.1288818414</v>
      </c>
      <c r="Z87" s="119">
        <v>2854253.6432086965</v>
      </c>
      <c r="AA87" s="295">
        <v>902.17815539481637</v>
      </c>
      <c r="AB87" s="189">
        <v>-2.4357522844105856E-3</v>
      </c>
      <c r="AC87" s="189">
        <v>-2.4327882468572204E-3</v>
      </c>
      <c r="AD87" s="263">
        <v>119019.71922794303</v>
      </c>
      <c r="AE87" s="263">
        <v>1353.2672330922244</v>
      </c>
      <c r="AF87" s="296">
        <v>2</v>
      </c>
      <c r="AG87" s="263">
        <v>2767585.1288818414</v>
      </c>
      <c r="AH87" s="117">
        <v>2886604.8481097845</v>
      </c>
      <c r="AI87" s="146">
        <v>902.17815539481637</v>
      </c>
      <c r="AJ87" s="256">
        <v>-5.1681727097998578E-2</v>
      </c>
      <c r="AK87" s="256">
        <v>-5.0368939416218117E-2</v>
      </c>
      <c r="AL87" s="255">
        <v>70023.909390059722</v>
      </c>
      <c r="AM87" s="255">
        <v>1353.2672330922244</v>
      </c>
      <c r="AN87" s="292">
        <v>1</v>
      </c>
      <c r="AO87" s="255">
        <v>869101.25862961588</v>
      </c>
      <c r="AP87" s="119">
        <v>939125.16801967565</v>
      </c>
      <c r="AQ87" s="295">
        <v>902.17815539481637</v>
      </c>
      <c r="AR87" s="189">
        <v>-6.6437869667323443E-2</v>
      </c>
      <c r="AS87" s="189">
        <v>-6.4278949289483744E-2</v>
      </c>
      <c r="AT87" s="263">
        <v>83357.897596317081</v>
      </c>
      <c r="AU87" s="263">
        <v>1353.2672330922244</v>
      </c>
      <c r="AV87" s="296">
        <v>2</v>
      </c>
      <c r="AW87" s="263">
        <v>2767585.1288818414</v>
      </c>
      <c r="AX87" s="117">
        <v>2850943.0264781583</v>
      </c>
      <c r="AY87" s="146">
        <v>902.17815539481637</v>
      </c>
      <c r="AZ87" s="256">
        <v>0.10667243001765886</v>
      </c>
      <c r="BA87" s="256">
        <v>0.11256975032880745</v>
      </c>
      <c r="BB87" s="255">
        <v>105664.42845130694</v>
      </c>
      <c r="BC87" s="255">
        <v>1353.2672330922244</v>
      </c>
      <c r="BD87" s="292">
        <v>2</v>
      </c>
      <c r="BE87" s="255">
        <v>1358045.4836617841</v>
      </c>
      <c r="BF87" s="119">
        <v>1463709.912113091</v>
      </c>
      <c r="BG87" s="295">
        <v>902.17815539481637</v>
      </c>
      <c r="BH87" s="189">
        <v>2.1720086010133298E-3</v>
      </c>
      <c r="BI87" s="189">
        <v>2.1743691204081372E-3</v>
      </c>
      <c r="BJ87" s="263">
        <v>95994.397117442422</v>
      </c>
      <c r="BK87" s="263">
        <v>1353.2672330922244</v>
      </c>
      <c r="BL87" s="296">
        <v>2</v>
      </c>
      <c r="BM87" s="263">
        <v>2767585.1288818414</v>
      </c>
      <c r="BN87" s="117">
        <v>2863579.5259992839</v>
      </c>
      <c r="BO87" s="146">
        <v>902.17815539481637</v>
      </c>
      <c r="BP87" s="256">
        <v>0.10341800186230153</v>
      </c>
      <c r="BQ87" s="256">
        <v>0.10895485740373023</v>
      </c>
      <c r="BR87" s="255">
        <v>123554.38404784648</v>
      </c>
      <c r="BS87" s="255">
        <v>1353.2672330922244</v>
      </c>
      <c r="BT87" s="292">
        <v>1</v>
      </c>
      <c r="BU87" s="255">
        <v>2767585.1288818414</v>
      </c>
      <c r="BV87" s="119">
        <v>2891139.5129296877</v>
      </c>
      <c r="BW87" s="295">
        <v>902.17815539481637</v>
      </c>
      <c r="BX87" s="189">
        <v>5.6621238463420875E-2</v>
      </c>
      <c r="BY87" s="189">
        <v>5.8254908222000745E-2</v>
      </c>
      <c r="BZ87" s="263">
        <v>135654.05570068955</v>
      </c>
      <c r="CA87" s="263">
        <v>1353.2672330922244</v>
      </c>
      <c r="CB87" s="296">
        <v>2</v>
      </c>
      <c r="CC87" s="263">
        <v>2767585.1288818414</v>
      </c>
      <c r="CD87" s="117">
        <v>2903239.184582531</v>
      </c>
      <c r="CE87" s="146">
        <v>902.17815539481637</v>
      </c>
      <c r="CF87" s="256">
        <v>-3.3289481996349499E-2</v>
      </c>
      <c r="CG87" s="256">
        <v>-3.2741484868872961E-2</v>
      </c>
      <c r="CH87" s="255">
        <v>60220.481327803493</v>
      </c>
      <c r="CI87" s="255">
        <v>1353.2672330922244</v>
      </c>
      <c r="CJ87" s="292">
        <v>2</v>
      </c>
      <c r="CK87" s="255">
        <v>1102637.9571926605</v>
      </c>
      <c r="CL87" s="119">
        <v>1162858.4385204641</v>
      </c>
      <c r="CM87" s="295">
        <v>902.17815539481637</v>
      </c>
      <c r="CN87" s="189">
        <v>-1.379327545583886E-2</v>
      </c>
      <c r="CO87" s="189">
        <v>-1.369858409989233E-2</v>
      </c>
      <c r="CP87" s="263">
        <v>144366.32190904336</v>
      </c>
      <c r="CQ87" s="263">
        <v>1353.2672330922244</v>
      </c>
      <c r="CR87" s="296">
        <v>2</v>
      </c>
      <c r="CS87" s="263">
        <v>845626.93316479784</v>
      </c>
      <c r="CT87" s="117">
        <v>989993.2550738412</v>
      </c>
      <c r="CU87" s="146">
        <v>902.17815539481637</v>
      </c>
      <c r="CV87" s="256">
        <v>3.7795702868116558E-2</v>
      </c>
      <c r="CW87" s="256">
        <v>3.8519044742274744E-2</v>
      </c>
      <c r="CX87" s="255">
        <v>120186.59517003609</v>
      </c>
      <c r="CY87" s="255">
        <v>1353.2672330922244</v>
      </c>
      <c r="CZ87" s="292">
        <v>1</v>
      </c>
      <c r="DA87" s="255">
        <v>346267.2048147429</v>
      </c>
      <c r="DB87" s="119">
        <v>466453.79998477898</v>
      </c>
      <c r="DC87" s="295">
        <v>902.17815539481637</v>
      </c>
      <c r="DD87" s="189">
        <v>2.5159531528399781E-2</v>
      </c>
      <c r="DE87" s="189">
        <v>2.5478703660684499E-2</v>
      </c>
      <c r="DF87" s="263">
        <v>50834.025838116504</v>
      </c>
      <c r="DG87" s="263">
        <v>1353.2672330922244</v>
      </c>
      <c r="DH87" s="296">
        <v>1</v>
      </c>
      <c r="DI87" s="263">
        <v>791016.99903288821</v>
      </c>
      <c r="DJ87" s="117">
        <v>841851.02487100475</v>
      </c>
      <c r="DK87" s="146">
        <v>902.17815539481637</v>
      </c>
      <c r="DL87" s="256">
        <v>5.5869789132313816E-2</v>
      </c>
      <c r="DM87" s="256">
        <v>5.7459981989875564E-2</v>
      </c>
      <c r="DN87" s="255">
        <v>113232.01206417401</v>
      </c>
      <c r="DO87" s="255">
        <v>1353.2672330922244</v>
      </c>
      <c r="DP87" s="292">
        <v>2</v>
      </c>
      <c r="DQ87" s="255">
        <v>2767585.1288818414</v>
      </c>
      <c r="DR87" s="119">
        <v>2880817.1409460152</v>
      </c>
      <c r="DS87" s="295">
        <v>902.17815539481637</v>
      </c>
      <c r="DT87" s="189">
        <v>1.4656186152270378E-2</v>
      </c>
      <c r="DU87" s="189">
        <v>1.4764114677440654E-2</v>
      </c>
      <c r="DV87" s="263">
        <v>77084.63386206016</v>
      </c>
      <c r="DW87" s="263">
        <v>1353.2672330922244</v>
      </c>
      <c r="DX87" s="296">
        <v>1</v>
      </c>
      <c r="DY87" s="263">
        <v>2767585.1288818414</v>
      </c>
      <c r="DZ87" s="117">
        <v>2844669.7627439015</v>
      </c>
      <c r="EA87" s="146">
        <v>902.17815539481637</v>
      </c>
      <c r="EB87" s="256">
        <v>-6.5946269526033233E-2</v>
      </c>
      <c r="EC87" s="256">
        <v>-6.3818835602035717E-2</v>
      </c>
      <c r="ED87" s="255">
        <v>118511.95710446184</v>
      </c>
      <c r="EE87" s="255">
        <v>1353.2672330922244</v>
      </c>
      <c r="EF87" s="292">
        <v>2</v>
      </c>
      <c r="EG87" s="255">
        <v>1329559.4830902845</v>
      </c>
      <c r="EH87" s="119">
        <v>1448071.4401947462</v>
      </c>
      <c r="EI87" s="295">
        <v>902.17815539481637</v>
      </c>
      <c r="EJ87" s="189">
        <v>-4.1851810218718109E-2</v>
      </c>
      <c r="EK87" s="189">
        <v>-4.0988114195443015E-2</v>
      </c>
      <c r="EL87" s="263">
        <v>66781.956282009487</v>
      </c>
      <c r="EM87" s="263">
        <v>1353.2672330922244</v>
      </c>
      <c r="EN87" s="296">
        <v>2</v>
      </c>
      <c r="EO87" s="263">
        <v>2767585.1288818414</v>
      </c>
      <c r="EP87" s="117">
        <v>2834367.0851638508</v>
      </c>
      <c r="EQ87" s="146">
        <v>902.17815539481637</v>
      </c>
      <c r="ER87" s="256">
        <v>4.8974143644048987E-3</v>
      </c>
      <c r="ES87" s="256">
        <v>4.9094262992686044E-3</v>
      </c>
      <c r="ET87" s="255">
        <v>71310.081336959265</v>
      </c>
      <c r="EU87" s="255">
        <v>1353.2672330922244</v>
      </c>
      <c r="EV87" s="292">
        <v>1</v>
      </c>
      <c r="EW87" s="255">
        <v>2767585.1288818414</v>
      </c>
      <c r="EX87" s="119">
        <v>2838895.2102188007</v>
      </c>
      <c r="EY87" s="295">
        <v>902.17815539481637</v>
      </c>
      <c r="EZ87" s="189">
        <v>4.2166620756797384E-2</v>
      </c>
      <c r="FA87" s="189">
        <v>4.3068261095543292E-2</v>
      </c>
      <c r="FB87" s="263">
        <v>109725.70300532339</v>
      </c>
      <c r="FC87" s="263">
        <v>1353.2672330922244</v>
      </c>
      <c r="FD87" s="296">
        <v>2</v>
      </c>
      <c r="FE87" s="263">
        <v>2767585.1288818414</v>
      </c>
      <c r="FF87" s="117">
        <v>2877310.8318871646</v>
      </c>
      <c r="FG87" s="146">
        <v>902.17815539481637</v>
      </c>
      <c r="FH87" s="256">
        <v>-5.1680368098755126E-2</v>
      </c>
      <c r="FI87" s="256">
        <v>-5.0367648867448267E-2</v>
      </c>
      <c r="FJ87" s="255">
        <v>140538.97415155245</v>
      </c>
      <c r="FK87" s="255">
        <v>1353.2672330922244</v>
      </c>
      <c r="FL87" s="292">
        <v>2</v>
      </c>
      <c r="FM87" s="255">
        <v>2767585.1288818414</v>
      </c>
      <c r="FN87" s="119">
        <v>2908124.1030333941</v>
      </c>
      <c r="FO87" s="295">
        <v>902.17815539481637</v>
      </c>
      <c r="FP87" s="189">
        <v>-6.2399237069697501E-2</v>
      </c>
      <c r="FQ87" s="189">
        <v>-6.0492274404381097E-2</v>
      </c>
      <c r="FR87" s="263">
        <v>104295.63082140664</v>
      </c>
      <c r="FS87" s="263">
        <v>1353.2672330922244</v>
      </c>
      <c r="FT87" s="296">
        <v>1</v>
      </c>
      <c r="FU87" s="263">
        <v>411507.64967606484</v>
      </c>
      <c r="FV87" s="117">
        <v>515803.28049747145</v>
      </c>
      <c r="FW87" s="146">
        <v>902.17815539481637</v>
      </c>
      <c r="FX87" s="256">
        <v>1.5280364758231184E-2</v>
      </c>
      <c r="FY87" s="256">
        <v>1.5397706444561621E-2</v>
      </c>
      <c r="FZ87" s="255">
        <v>99340.837878698934</v>
      </c>
      <c r="GA87" s="255">
        <v>1353.2672330922244</v>
      </c>
      <c r="GB87" s="292">
        <v>1</v>
      </c>
      <c r="GC87" s="255">
        <v>337823.12481354276</v>
      </c>
      <c r="GD87" s="119">
        <v>437163.96269224171</v>
      </c>
      <c r="GE87" s="295">
        <v>902.17815539481637</v>
      </c>
      <c r="GF87" s="189">
        <v>2.9985880134168332E-2</v>
      </c>
      <c r="GG87" s="189">
        <v>3.0439984176472423E-2</v>
      </c>
      <c r="GH87" s="263">
        <v>83157.229264918133</v>
      </c>
      <c r="GI87" s="263">
        <v>1353.2672330922244</v>
      </c>
      <c r="GJ87" s="296">
        <v>2</v>
      </c>
      <c r="GK87" s="263">
        <v>2767585.1288818414</v>
      </c>
      <c r="GL87" s="117">
        <v>2850742.3581467597</v>
      </c>
      <c r="GM87" s="146">
        <v>902.17815539481637</v>
      </c>
      <c r="GN87" s="256">
        <v>-4.4773184699343646E-2</v>
      </c>
      <c r="GO87" s="256">
        <v>-4.3785658718040521E-2</v>
      </c>
      <c r="GP87" s="255">
        <v>72815.533495749085</v>
      </c>
      <c r="GQ87" s="255">
        <v>1353.2672330922244</v>
      </c>
      <c r="GR87" s="292">
        <v>2</v>
      </c>
      <c r="GS87" s="255">
        <v>1027352.6153081715</v>
      </c>
      <c r="GT87" s="119">
        <v>1100168.1488039205</v>
      </c>
      <c r="GU87" s="295">
        <v>902.17815539481637</v>
      </c>
      <c r="GV87" s="189">
        <v>-2.5401054820996836E-2</v>
      </c>
      <c r="GW87" s="189">
        <v>-2.5081162287490577E-2</v>
      </c>
      <c r="GX87" s="263">
        <v>115088.99743671669</v>
      </c>
      <c r="GY87" s="263">
        <v>1353.2672330922244</v>
      </c>
      <c r="GZ87" s="296">
        <v>1</v>
      </c>
      <c r="HA87" s="263">
        <v>979054.22323859285</v>
      </c>
      <c r="HB87" s="117">
        <v>1094143.2206753097</v>
      </c>
      <c r="HC87" s="146">
        <v>902.17815539481637</v>
      </c>
      <c r="HD87" s="256">
        <v>2.6073614254386937E-3</v>
      </c>
      <c r="HE87" s="256">
        <v>2.610763548452244E-3</v>
      </c>
      <c r="HF87" s="255">
        <v>64608.913080753533</v>
      </c>
      <c r="HG87" s="255">
        <v>1353.2672330922244</v>
      </c>
      <c r="HH87" s="292">
        <v>2</v>
      </c>
      <c r="HI87" s="255">
        <v>837992.20787962642</v>
      </c>
      <c r="HJ87" s="119">
        <v>902601.12096037995</v>
      </c>
      <c r="HK87" s="295">
        <v>902.17815539481637</v>
      </c>
      <c r="HL87" s="189">
        <v>-2.857866259267498E-2</v>
      </c>
      <c r="HM87" s="189">
        <v>-2.8174155201256434E-2</v>
      </c>
      <c r="HN87" s="263">
        <v>85759.231964129649</v>
      </c>
      <c r="HO87" s="263">
        <v>1353.2672330922244</v>
      </c>
      <c r="HP87" s="296">
        <v>2</v>
      </c>
      <c r="HQ87" s="263">
        <v>880581.06258748588</v>
      </c>
      <c r="HR87" s="117">
        <v>966340.29455161549</v>
      </c>
      <c r="HS87" s="146">
        <v>902.17815539481637</v>
      </c>
      <c r="HT87" s="256">
        <v>4.8166788020756711E-3</v>
      </c>
      <c r="HU87" s="256">
        <v>4.8282976466740291E-3</v>
      </c>
      <c r="HV87" s="255">
        <v>81271.375835630184</v>
      </c>
      <c r="HW87" s="255">
        <v>1353.2672330922244</v>
      </c>
      <c r="HX87" s="292">
        <v>1</v>
      </c>
      <c r="HY87" s="255">
        <v>798775.56901170511</v>
      </c>
      <c r="HZ87" s="119">
        <v>880046.94484733534</v>
      </c>
      <c r="IA87" s="295">
        <v>902.17815539481637</v>
      </c>
      <c r="IB87" s="189">
        <v>4.1852474776730021E-2</v>
      </c>
      <c r="IC87" s="189">
        <v>4.2740636857997227E-2</v>
      </c>
      <c r="ID87" s="263">
        <v>90766.538100428777</v>
      </c>
      <c r="IE87" s="263">
        <v>1353.2672330922244</v>
      </c>
      <c r="IF87" s="296">
        <v>2</v>
      </c>
      <c r="IG87" s="263">
        <v>1611498.7595981094</v>
      </c>
      <c r="IH87" s="117">
        <v>1702265.2976985383</v>
      </c>
      <c r="II87" s="146">
        <v>902.17815539481637</v>
      </c>
      <c r="IJ87" s="256">
        <v>9.2423053281598597E-3</v>
      </c>
      <c r="IK87" s="256">
        <v>9.2851473165778131E-3</v>
      </c>
      <c r="IL87" s="255">
        <v>62777.633478054275</v>
      </c>
      <c r="IM87" s="255">
        <v>1353.2672330922244</v>
      </c>
      <c r="IN87" s="292">
        <v>1</v>
      </c>
      <c r="IO87" s="255">
        <v>296714.96265288536</v>
      </c>
      <c r="IP87" s="119">
        <v>359492.59613093961</v>
      </c>
      <c r="IQ87" s="295">
        <v>902.17815539481637</v>
      </c>
      <c r="IR87" s="189">
        <v>-9.0197913382900671E-4</v>
      </c>
      <c r="IS87" s="189">
        <v>-9.0157247292577125E-4</v>
      </c>
      <c r="IT87" s="263">
        <v>107427.69863179831</v>
      </c>
      <c r="IU87" s="263">
        <v>1353.2672330922244</v>
      </c>
      <c r="IV87" s="296">
        <v>2</v>
      </c>
      <c r="IW87" s="263">
        <v>2767585.1288818414</v>
      </c>
      <c r="IX87" s="117">
        <v>2875012.8275136398</v>
      </c>
      <c r="IY87" s="146">
        <v>902.17815539481637</v>
      </c>
      <c r="IZ87" s="256">
        <v>2.9753002358093104E-2</v>
      </c>
      <c r="JA87" s="256">
        <v>3.0200045543850473E-2</v>
      </c>
      <c r="JB87" s="255">
        <v>184697.27683625868</v>
      </c>
      <c r="JC87" s="255">
        <v>1353.2672330922244</v>
      </c>
      <c r="JD87" s="292">
        <v>2</v>
      </c>
      <c r="JE87" s="255">
        <v>797037.96845937998</v>
      </c>
      <c r="JF87" s="119">
        <v>981735.24529563868</v>
      </c>
      <c r="JG87" s="295">
        <v>902.17815539481637</v>
      </c>
      <c r="JH87" s="189">
        <v>4.026218785589334E-2</v>
      </c>
      <c r="JI87" s="189">
        <v>4.1083697914743755E-2</v>
      </c>
      <c r="JJ87" s="263">
        <v>84617.957979916115</v>
      </c>
      <c r="JK87" s="263">
        <v>1353.2672330922244</v>
      </c>
      <c r="JL87" s="296">
        <v>2</v>
      </c>
      <c r="JM87" s="263">
        <v>655632.71004907798</v>
      </c>
      <c r="JN87" s="117">
        <v>740250.66802899411</v>
      </c>
      <c r="JO87" s="146">
        <v>902.17815539481637</v>
      </c>
      <c r="JP87" s="256">
        <v>3.6878699921487887E-2</v>
      </c>
      <c r="JQ87" s="256">
        <v>3.7567156227105825E-2</v>
      </c>
      <c r="JR87" s="255">
        <v>84650.907958592317</v>
      </c>
      <c r="JS87" s="255">
        <v>1353.2672330922244</v>
      </c>
      <c r="JT87" s="292">
        <v>2</v>
      </c>
      <c r="JU87" s="255">
        <v>319233.68346868956</v>
      </c>
      <c r="JV87" s="119">
        <v>403884.59142728185</v>
      </c>
      <c r="JW87" s="295">
        <v>902.17815539481637</v>
      </c>
      <c r="JX87" s="189">
        <v>2.1580167024786004E-2</v>
      </c>
      <c r="JY87" s="189">
        <v>2.1814702898608873E-2</v>
      </c>
      <c r="JZ87" s="263">
        <v>114359.14780694246</v>
      </c>
      <c r="KA87" s="263">
        <v>1353.2672330922244</v>
      </c>
      <c r="KB87" s="296">
        <v>1</v>
      </c>
      <c r="KC87" s="263">
        <v>2767585.1288818414</v>
      </c>
      <c r="KD87" s="117">
        <v>2881944.2766887839</v>
      </c>
      <c r="KE87" s="146">
        <v>902.17815539481637</v>
      </c>
      <c r="KF87" s="256">
        <v>7.1442963271536788E-3</v>
      </c>
      <c r="KG87" s="256">
        <v>7.1698776961657273E-3</v>
      </c>
      <c r="KH87" s="255">
        <v>52453.42309616819</v>
      </c>
      <c r="KI87" s="255">
        <v>1353.2672330922244</v>
      </c>
      <c r="KJ87" s="292">
        <v>1</v>
      </c>
      <c r="KK87" s="255">
        <v>893479.77031454875</v>
      </c>
      <c r="KL87" s="119">
        <v>945933.19341071695</v>
      </c>
      <c r="KM87" s="295">
        <v>902.17815539481637</v>
      </c>
      <c r="KN87" s="189">
        <v>-9.367307267251334E-4</v>
      </c>
      <c r="KO87" s="189">
        <v>-9.3629213145718371E-4</v>
      </c>
      <c r="KP87" s="263">
        <v>109799.72880903049</v>
      </c>
      <c r="KQ87" s="263">
        <v>1353.2672330922244</v>
      </c>
      <c r="KR87" s="296">
        <v>1</v>
      </c>
      <c r="KS87" s="263">
        <v>916456.70107731048</v>
      </c>
      <c r="KT87" s="117">
        <v>1026256.429886341</v>
      </c>
      <c r="KU87" s="146">
        <v>902.17815539481637</v>
      </c>
      <c r="KV87" s="256">
        <v>-3.8295501204910896E-2</v>
      </c>
      <c r="KW87" s="256">
        <v>-3.7571499914446971E-2</v>
      </c>
      <c r="KX87" s="255">
        <v>135809.72671304748</v>
      </c>
      <c r="KY87" s="255">
        <v>1353.2672330922244</v>
      </c>
      <c r="KZ87" s="292">
        <v>2</v>
      </c>
      <c r="LA87" s="255">
        <v>2767585.1288818414</v>
      </c>
      <c r="LB87" s="119">
        <v>2903394.8555948888</v>
      </c>
      <c r="LC87" s="295">
        <v>902.17815539481637</v>
      </c>
      <c r="LD87" s="189">
        <v>-6.1747769463529785E-2</v>
      </c>
      <c r="LE87" s="189">
        <v>-5.9880016143853632E-2</v>
      </c>
      <c r="LF87" s="263">
        <v>69505.1875553625</v>
      </c>
      <c r="LG87" s="263">
        <v>1353.2672330922244</v>
      </c>
      <c r="LH87" s="296">
        <v>2</v>
      </c>
      <c r="LI87" s="263">
        <v>2767585.1288818414</v>
      </c>
      <c r="LJ87" s="117">
        <v>2837090.3164372039</v>
      </c>
      <c r="LK87" s="146">
        <v>902.17815539481637</v>
      </c>
      <c r="LL87" s="256">
        <v>2.1225871822196781E-3</v>
      </c>
      <c r="LM87" s="256">
        <v>2.1248414650811842E-3</v>
      </c>
      <c r="LN87" s="255">
        <v>98814.042224313031</v>
      </c>
      <c r="LO87" s="255">
        <v>1353.2672330922244</v>
      </c>
      <c r="LP87" s="292">
        <v>1</v>
      </c>
      <c r="LQ87" s="255">
        <v>787338.0193865936</v>
      </c>
      <c r="LR87" s="119">
        <v>886152.06161090662</v>
      </c>
      <c r="LS87" s="295">
        <v>902.17815539481637</v>
      </c>
      <c r="LT87" s="189">
        <v>-9.3007520788820325E-2</v>
      </c>
      <c r="LU87" s="189">
        <v>-8.8813352571980086E-2</v>
      </c>
      <c r="LV87" s="263">
        <v>120271.04608116011</v>
      </c>
      <c r="LW87" s="263">
        <v>1353.2672330922244</v>
      </c>
      <c r="LX87" s="296">
        <v>2</v>
      </c>
      <c r="LY87" s="263">
        <v>874673.97899751388</v>
      </c>
      <c r="LZ87" s="117">
        <v>994945.02507867396</v>
      </c>
      <c r="MA87" s="146">
        <v>902.17815539481637</v>
      </c>
      <c r="MB87" s="256">
        <v>-7.3213773740115451E-2</v>
      </c>
      <c r="MC87" s="256">
        <v>-7.0597872980957099E-2</v>
      </c>
      <c r="MD87" s="255">
        <v>60978.599715301199</v>
      </c>
      <c r="ME87" s="255">
        <v>1353.2672330922244</v>
      </c>
      <c r="MF87" s="292">
        <v>2</v>
      </c>
      <c r="MG87" s="255">
        <v>2767585.1288818414</v>
      </c>
      <c r="MH87" s="119">
        <v>2828563.7285971427</v>
      </c>
      <c r="MI87" s="295">
        <v>902.17815539481637</v>
      </c>
      <c r="MJ87" s="189">
        <v>5.3057156805885505E-2</v>
      </c>
      <c r="MK87" s="189">
        <v>5.4489914672293027E-2</v>
      </c>
      <c r="ML87" s="263">
        <v>146227.11316729564</v>
      </c>
      <c r="MM87" s="263">
        <v>1353.2672330922244</v>
      </c>
      <c r="MN87" s="296">
        <v>1</v>
      </c>
      <c r="MO87" s="263">
        <v>2767585.1288818414</v>
      </c>
      <c r="MP87" s="117">
        <v>2913812.2420491371</v>
      </c>
      <c r="MQ87" s="146">
        <v>902.17815539481637</v>
      </c>
      <c r="MR87" s="256">
        <v>-5.9342783530238384E-2</v>
      </c>
      <c r="MS87" s="256">
        <v>-5.7616319819257966E-2</v>
      </c>
      <c r="MT87" s="255">
        <v>69665.820101291858</v>
      </c>
      <c r="MU87" s="255">
        <v>1353.2672330922244</v>
      </c>
      <c r="MV87" s="292">
        <v>1</v>
      </c>
      <c r="MW87" s="255">
        <v>582007.58605584898</v>
      </c>
      <c r="MX87" s="119">
        <v>651673.40615714085</v>
      </c>
      <c r="MY87" s="295">
        <v>902.17815539481637</v>
      </c>
      <c r="MZ87" s="189">
        <v>-9.5419192012645114E-3</v>
      </c>
      <c r="NA87" s="189">
        <v>-9.4965395412898168E-3</v>
      </c>
      <c r="NB87" s="263">
        <v>97552.598784208472</v>
      </c>
      <c r="NC87" s="263">
        <v>1353.2672330922244</v>
      </c>
      <c r="ND87" s="296">
        <v>2</v>
      </c>
      <c r="NE87" s="263">
        <v>2767585.1288818414</v>
      </c>
      <c r="NF87" s="117">
        <v>2865137.7276660497</v>
      </c>
      <c r="NG87" s="146">
        <v>902.17815539481637</v>
      </c>
      <c r="NH87" s="256">
        <v>4.2080153003037045E-2</v>
      </c>
      <c r="NI87" s="256">
        <v>4.2978073225215185E-2</v>
      </c>
      <c r="NJ87" s="255">
        <v>90304.627001573928</v>
      </c>
      <c r="NK87" s="255">
        <v>1353.2672330922244</v>
      </c>
      <c r="NL87" s="292">
        <v>2</v>
      </c>
      <c r="NM87" s="255">
        <v>319384.01705179806</v>
      </c>
      <c r="NN87" s="119">
        <v>409688.64405337197</v>
      </c>
      <c r="NO87" s="295">
        <v>902.17815539481637</v>
      </c>
      <c r="NP87" s="189">
        <v>-7.0450975617799297E-2</v>
      </c>
      <c r="NQ87" s="189">
        <v>-6.8026572172602551E-2</v>
      </c>
      <c r="NR87" s="263">
        <v>61501.095694705567</v>
      </c>
      <c r="NS87" s="263">
        <v>1353.2672330922244</v>
      </c>
      <c r="NT87" s="296">
        <v>2</v>
      </c>
      <c r="NU87" s="263">
        <v>2767585.1288818414</v>
      </c>
      <c r="NV87" s="117">
        <v>2829086.2245765468</v>
      </c>
      <c r="NW87" s="146">
        <v>902.17815539481637</v>
      </c>
      <c r="NX87" s="256">
        <v>0.10004593397057325</v>
      </c>
      <c r="NY87" s="256">
        <v>0.10522168413001132</v>
      </c>
      <c r="NZ87" s="255">
        <v>79252.809727457323</v>
      </c>
      <c r="OA87" s="255">
        <v>1353.2672330922244</v>
      </c>
      <c r="OB87" s="292">
        <v>2</v>
      </c>
      <c r="OC87" s="255">
        <v>2767585.1288818414</v>
      </c>
      <c r="OD87" s="119">
        <v>2846837.9386092988</v>
      </c>
      <c r="OE87" s="295">
        <v>902.17815539481637</v>
      </c>
      <c r="OF87" s="189">
        <v>-4.741845595936503E-2</v>
      </c>
      <c r="OG87" s="189">
        <v>-4.6311762445633176E-2</v>
      </c>
      <c r="OH87" s="263">
        <v>62260.626330941239</v>
      </c>
      <c r="OI87" s="263">
        <v>1353.2672330922244</v>
      </c>
      <c r="OJ87" s="296">
        <v>1</v>
      </c>
      <c r="OK87" s="263">
        <v>795398.72265529982</v>
      </c>
      <c r="OL87" s="117">
        <v>857659.34898624104</v>
      </c>
      <c r="OM87" s="146">
        <v>902.17815539481637</v>
      </c>
      <c r="ON87" s="256">
        <v>-2.140770867648038E-2</v>
      </c>
      <c r="OO87" s="256">
        <v>-2.1180190123624487E-2</v>
      </c>
      <c r="OP87" s="255">
        <v>87426.56942208152</v>
      </c>
      <c r="OQ87" s="255">
        <v>1353.2672330922244</v>
      </c>
      <c r="OR87" s="292">
        <v>2</v>
      </c>
      <c r="OS87" s="255">
        <v>958495.64276387799</v>
      </c>
      <c r="OT87" s="119">
        <v>1045922.2121859596</v>
      </c>
      <c r="OU87" s="295">
        <v>902.17815539481637</v>
      </c>
      <c r="OV87" s="189">
        <v>-4.4682550147771463E-2</v>
      </c>
      <c r="OW87" s="189">
        <v>-4.3698988732423283E-2</v>
      </c>
      <c r="OX87" s="263">
        <v>117585.01956467344</v>
      </c>
      <c r="OY87" s="263">
        <v>1353.2672330922244</v>
      </c>
      <c r="OZ87" s="296">
        <v>1</v>
      </c>
      <c r="PA87" s="263">
        <v>2767585.1288818414</v>
      </c>
      <c r="PB87" s="117">
        <v>2885170.1484465147</v>
      </c>
      <c r="PC87" s="146">
        <v>902.17815539481637</v>
      </c>
      <c r="PD87" s="256">
        <v>2.5997062485670058E-2</v>
      </c>
      <c r="PE87" s="256">
        <v>2.6337933586626727E-2</v>
      </c>
      <c r="PF87" s="255">
        <v>150804.97070243562</v>
      </c>
      <c r="PG87" s="255">
        <v>1353.2672330922244</v>
      </c>
      <c r="PH87" s="292">
        <v>2</v>
      </c>
      <c r="PI87" s="255">
        <v>1085777.1372222747</v>
      </c>
      <c r="PJ87" s="119">
        <v>1236582.1079247103</v>
      </c>
      <c r="PK87" s="295">
        <v>902.17815539481637</v>
      </c>
      <c r="PL87" s="189">
        <v>3.2942210323164078E-2</v>
      </c>
      <c r="PM87" s="189">
        <v>3.3490812415462701E-2</v>
      </c>
      <c r="PN87" s="263">
        <v>102852.63667478996</v>
      </c>
      <c r="PO87" s="263">
        <v>1353.2672330922244</v>
      </c>
      <c r="PP87" s="296">
        <v>2</v>
      </c>
      <c r="PQ87" s="263">
        <v>455278.99581029301</v>
      </c>
      <c r="PR87" s="117">
        <v>558131.63248508296</v>
      </c>
      <c r="PS87" s="146">
        <v>902.17815539481637</v>
      </c>
      <c r="PT87" s="256">
        <v>3.8027690824972954E-2</v>
      </c>
      <c r="PU87" s="256">
        <v>3.8759996601505087E-2</v>
      </c>
      <c r="PV87" s="255">
        <v>115431.64791611522</v>
      </c>
      <c r="PW87" s="255">
        <v>1353.2672330922244</v>
      </c>
      <c r="PX87" s="292">
        <v>2</v>
      </c>
      <c r="PY87" s="255">
        <v>968475.5361982059</v>
      </c>
      <c r="PZ87" s="119">
        <v>1083907.1841143211</v>
      </c>
      <c r="QA87" s="295">
        <v>902.17815539481637</v>
      </c>
      <c r="QB87" s="189">
        <v>-2.3249252465825983E-2</v>
      </c>
      <c r="QC87" s="189">
        <v>-2.2981070955993332E-2</v>
      </c>
      <c r="QD87" s="263">
        <v>68774.098415849425</v>
      </c>
      <c r="QE87" s="263">
        <v>1353.2672330922244</v>
      </c>
      <c r="QF87" s="296">
        <v>1</v>
      </c>
      <c r="QG87" s="263">
        <v>381505.23267618672</v>
      </c>
      <c r="QH87" s="117">
        <v>450279.33109203615</v>
      </c>
      <c r="QI87" s="146">
        <v>902.17815539481637</v>
      </c>
      <c r="QJ87" s="256">
        <v>1.4435635996867395E-2</v>
      </c>
      <c r="QK87" s="256">
        <v>1.4540332972703185E-2</v>
      </c>
      <c r="QL87" s="255">
        <v>107191.82708782957</v>
      </c>
      <c r="QM87" s="255">
        <v>1353.2672330922244</v>
      </c>
      <c r="QN87" s="292">
        <v>1</v>
      </c>
      <c r="QO87" s="255">
        <v>2767585.1288818414</v>
      </c>
      <c r="QP87" s="119">
        <v>2874776.9559696708</v>
      </c>
      <c r="QQ87" s="295">
        <v>902.17815539481637</v>
      </c>
      <c r="QR87" s="189">
        <v>-0.12307329723987089</v>
      </c>
      <c r="QS87" s="189">
        <v>-0.11580114914967421</v>
      </c>
      <c r="QT87" s="263">
        <v>100928.10146951143</v>
      </c>
      <c r="QU87" s="263">
        <v>1353.2672330922244</v>
      </c>
      <c r="QV87" s="296">
        <v>2</v>
      </c>
      <c r="QW87" s="263">
        <v>2767585.1288818414</v>
      </c>
      <c r="QX87" s="117">
        <v>2868513.2303513531</v>
      </c>
      <c r="QY87" s="146">
        <v>902.17815539481637</v>
      </c>
      <c r="QZ87" s="256">
        <v>5.6112778580465983E-2</v>
      </c>
      <c r="RA87" s="256">
        <v>5.7716964828136819E-2</v>
      </c>
      <c r="RB87" s="255">
        <v>80222.758671816366</v>
      </c>
      <c r="RC87" s="255">
        <v>1353.2672330922244</v>
      </c>
      <c r="RD87" s="292">
        <v>2</v>
      </c>
      <c r="RE87" s="255">
        <v>841698.38520252483</v>
      </c>
      <c r="RF87" s="119">
        <v>921921.14387434116</v>
      </c>
      <c r="RG87" s="295">
        <v>902.17815539481637</v>
      </c>
      <c r="RH87" s="189">
        <v>-6.4100636060878874E-2</v>
      </c>
      <c r="RI87" s="189">
        <v>-6.2089392847789693E-2</v>
      </c>
      <c r="RJ87" s="263">
        <v>97367.810542381165</v>
      </c>
      <c r="RK87" s="263">
        <v>1353.2672330922244</v>
      </c>
      <c r="RL87" s="296">
        <v>2</v>
      </c>
      <c r="RM87" s="263">
        <v>858884.27397505043</v>
      </c>
      <c r="RN87" s="117">
        <v>956252.08451743156</v>
      </c>
      <c r="RO87" s="146">
        <v>902.17815539481637</v>
      </c>
      <c r="RP87" s="256">
        <v>5.3421171347332583E-2</v>
      </c>
      <c r="RQ87" s="256">
        <v>5.4873834206950356E-2</v>
      </c>
      <c r="RR87" s="255">
        <v>79181.126216957942</v>
      </c>
      <c r="RS87" s="255">
        <v>1353.2672330922244</v>
      </c>
      <c r="RT87" s="292">
        <v>2</v>
      </c>
      <c r="RU87" s="255">
        <v>2767585.1288818414</v>
      </c>
      <c r="RV87" s="119">
        <v>2846766.2550987992</v>
      </c>
      <c r="RW87" s="295">
        <v>902.17815539481637</v>
      </c>
      <c r="RX87" s="189">
        <v>2.1589450390780456E-2</v>
      </c>
      <c r="RY87" s="189">
        <v>2.1824188822505031E-2</v>
      </c>
      <c r="RZ87" s="263">
        <v>108052.35373415313</v>
      </c>
      <c r="SA87" s="263">
        <v>1353.2672330922244</v>
      </c>
      <c r="SB87" s="296">
        <v>1</v>
      </c>
      <c r="SC87" s="263">
        <v>2767585.1288818414</v>
      </c>
      <c r="SD87" s="117">
        <v>2875637.4826159948</v>
      </c>
      <c r="SE87" s="146">
        <v>902.17815539481637</v>
      </c>
      <c r="SF87" s="256">
        <v>0.11960675370710107</v>
      </c>
      <c r="SG87" s="256">
        <v>0.12705355479035907</v>
      </c>
      <c r="SH87" s="255">
        <v>152990.38647291521</v>
      </c>
      <c r="SI87" s="255">
        <v>1353.2672330922244</v>
      </c>
      <c r="SJ87" s="292">
        <v>1</v>
      </c>
      <c r="SK87" s="255">
        <v>446700.61847987474</v>
      </c>
      <c r="SL87" s="119">
        <v>599691.00495278998</v>
      </c>
      <c r="SM87" s="295">
        <v>902.17815539481637</v>
      </c>
      <c r="SN87" s="189">
        <v>-1.511356620631427E-2</v>
      </c>
      <c r="SO87" s="189">
        <v>-1.4999929470319584E-2</v>
      </c>
      <c r="SP87" s="263">
        <v>49034.742483435672</v>
      </c>
      <c r="SQ87" s="263">
        <v>1353.2672330922244</v>
      </c>
      <c r="SR87" s="296">
        <v>2</v>
      </c>
      <c r="SS87" s="263">
        <v>968475.5361982059</v>
      </c>
      <c r="ST87" s="117">
        <v>1017510.2786816416</v>
      </c>
      <c r="SU87" s="146">
        <v>902.17815539481637</v>
      </c>
      <c r="SV87" s="256">
        <v>-3.3188277557907479E-2</v>
      </c>
      <c r="SW87" s="256">
        <v>-3.2643589060359246E-2</v>
      </c>
      <c r="SX87" s="255">
        <v>53335.712435966976</v>
      </c>
      <c r="SY87" s="255">
        <v>1353.2672330922244</v>
      </c>
      <c r="SZ87" s="292">
        <v>2</v>
      </c>
      <c r="TA87" s="255">
        <v>2767585.1288818414</v>
      </c>
      <c r="TB87" s="119">
        <v>2820920.8413178083</v>
      </c>
      <c r="TC87" s="295">
        <v>902.17815539481637</v>
      </c>
      <c r="TD87" s="189">
        <v>-7.2673528593927603E-2</v>
      </c>
      <c r="TE87" s="189">
        <v>-7.0095632338659342E-2</v>
      </c>
      <c r="TF87" s="263">
        <v>82260.215964840696</v>
      </c>
      <c r="TG87" s="263">
        <v>1353.2672330922244</v>
      </c>
      <c r="TH87" s="296">
        <v>1</v>
      </c>
      <c r="TI87" s="263">
        <v>2767585.1288818414</v>
      </c>
      <c r="TJ87" s="117">
        <v>2849845.3448466822</v>
      </c>
      <c r="TK87" s="146">
        <v>902.17815539481637</v>
      </c>
      <c r="TL87" s="256">
        <v>-6.5353944144590573E-2</v>
      </c>
      <c r="TM87" s="256">
        <v>-6.3264147475023624E-2</v>
      </c>
      <c r="TN87" s="255">
        <v>101607.62980851387</v>
      </c>
      <c r="TO87" s="255">
        <v>1353.2672330922244</v>
      </c>
      <c r="TP87" s="292">
        <v>2</v>
      </c>
      <c r="TQ87" s="255">
        <v>2767585.1288818414</v>
      </c>
      <c r="TR87" s="119">
        <v>2869192.7586903553</v>
      </c>
      <c r="TS87" s="295">
        <v>902.17815539481637</v>
      </c>
      <c r="TT87" s="189">
        <v>4.3088030966042835E-2</v>
      </c>
      <c r="TU87" s="189">
        <v>4.4029797757076494E-2</v>
      </c>
      <c r="TV87" s="263">
        <v>159692.00500733402</v>
      </c>
      <c r="TW87" s="263">
        <v>1353.2672330922244</v>
      </c>
      <c r="TX87" s="296">
        <v>1</v>
      </c>
      <c r="TY87" s="263">
        <v>792393.34141962382</v>
      </c>
      <c r="TZ87" s="117">
        <v>952085.34642695787</v>
      </c>
      <c r="UA87" s="146">
        <v>902.17815539481637</v>
      </c>
      <c r="UB87" s="256">
        <v>1.0119417974963544E-2</v>
      </c>
      <c r="UC87" s="256">
        <v>1.0170792432006914E-2</v>
      </c>
      <c r="UD87" s="255">
        <v>60792.838296885304</v>
      </c>
      <c r="UE87" s="255">
        <v>1353.2672330922244</v>
      </c>
      <c r="UF87" s="292">
        <v>2</v>
      </c>
      <c r="UG87" s="255">
        <v>1302685.8976454742</v>
      </c>
      <c r="UH87" s="119">
        <v>1363478.7359423595</v>
      </c>
      <c r="UI87" s="295">
        <v>902.17815539481637</v>
      </c>
      <c r="UJ87" s="189">
        <v>-2.6544463947684917E-2</v>
      </c>
      <c r="UK87" s="189">
        <v>-2.6195256330283856E-2</v>
      </c>
      <c r="UL87" s="263">
        <v>79147.551799308683</v>
      </c>
      <c r="UM87" s="263">
        <v>1353.2672330922244</v>
      </c>
      <c r="UN87" s="296">
        <v>2</v>
      </c>
      <c r="UO87" s="263">
        <v>880581.06258748588</v>
      </c>
      <c r="UP87" s="117">
        <v>959728.61438679462</v>
      </c>
      <c r="UQ87" s="146">
        <v>902.17815539481637</v>
      </c>
      <c r="UR87" s="256">
        <v>1.2380288650923155E-2</v>
      </c>
      <c r="US87" s="256">
        <v>1.2457241663398122E-2</v>
      </c>
      <c r="UT87" s="255">
        <v>80310.134451229373</v>
      </c>
      <c r="UU87" s="255">
        <v>1353.2672330922244</v>
      </c>
      <c r="UV87" s="292">
        <v>1</v>
      </c>
      <c r="UW87" s="255">
        <v>2767585.1288818414</v>
      </c>
      <c r="UX87" s="119">
        <v>2847895.263333071</v>
      </c>
      <c r="UY87" s="295">
        <v>902.17815539481637</v>
      </c>
      <c r="UZ87" s="189">
        <v>0.11867934783744701</v>
      </c>
      <c r="VA87" s="189">
        <v>0.12600880323747421</v>
      </c>
      <c r="VB87" s="263">
        <v>117868.95687809701</v>
      </c>
      <c r="VC87" s="263">
        <v>1353.2672330922244</v>
      </c>
      <c r="VD87" s="296">
        <v>1</v>
      </c>
      <c r="VE87" s="263">
        <v>874673.97899751388</v>
      </c>
      <c r="VF87" s="117">
        <v>992542.93587561091</v>
      </c>
      <c r="VG87" s="146">
        <v>902.17815539481637</v>
      </c>
      <c r="VH87" s="256">
        <v>-3.8002998970851673E-2</v>
      </c>
      <c r="VI87" s="256">
        <v>-3.7289946252519468E-2</v>
      </c>
      <c r="VJ87" s="255">
        <v>95675.310155926272</v>
      </c>
      <c r="VK87" s="255">
        <v>1353.2672330922244</v>
      </c>
      <c r="VL87" s="292">
        <v>1</v>
      </c>
      <c r="VM87" s="255">
        <v>2767585.1288818414</v>
      </c>
      <c r="VN87" s="119">
        <v>2863260.4390377677</v>
      </c>
      <c r="VO87" s="295">
        <v>902.17815539481637</v>
      </c>
      <c r="VP87" s="189">
        <v>4.9997278860167339E-2</v>
      </c>
      <c r="VQ87" s="189">
        <v>5.1268235724260869E-2</v>
      </c>
      <c r="VR87" s="263">
        <v>98247.076792695123</v>
      </c>
      <c r="VS87" s="263">
        <v>1353.2672330922244</v>
      </c>
      <c r="VT87" s="296">
        <v>2</v>
      </c>
      <c r="VU87" s="263">
        <v>827700.93585448933</v>
      </c>
      <c r="VV87" s="117">
        <v>925948.01264718443</v>
      </c>
      <c r="VW87" s="146">
        <v>902.17815539481637</v>
      </c>
      <c r="VX87" s="256">
        <v>-2.1467615884719071E-2</v>
      </c>
      <c r="VY87" s="256">
        <v>-2.1238826729407689E-2</v>
      </c>
      <c r="VZ87" s="255">
        <v>111942.10625716159</v>
      </c>
      <c r="WA87" s="255">
        <v>1353.2672330922244</v>
      </c>
      <c r="WB87" s="292">
        <v>1</v>
      </c>
      <c r="WC87" s="255">
        <v>354340.3076402297</v>
      </c>
      <c r="WD87" s="119">
        <v>466282.41389739129</v>
      </c>
      <c r="WE87" s="295">
        <v>902.17815539481637</v>
      </c>
      <c r="WF87" s="189">
        <v>8.6951205652260208E-2</v>
      </c>
      <c r="WG87" s="189">
        <v>9.0843451424969857E-2</v>
      </c>
      <c r="WH87" s="263">
        <v>60884.765438539063</v>
      </c>
      <c r="WI87" s="263">
        <v>1353.2672330922244</v>
      </c>
      <c r="WJ87" s="296">
        <v>2</v>
      </c>
      <c r="WK87" s="263">
        <v>2767585.1288818414</v>
      </c>
      <c r="WL87" s="117">
        <v>2828469.8943203804</v>
      </c>
      <c r="WM87" s="146">
        <v>902.17815539481637</v>
      </c>
      <c r="WN87" s="256">
        <v>7.714790761389357E-3</v>
      </c>
      <c r="WO87" s="256">
        <v>7.744626435611357E-3</v>
      </c>
      <c r="WP87" s="255">
        <v>46305.331701591509</v>
      </c>
      <c r="WQ87" s="255">
        <v>1353.2672330922244</v>
      </c>
      <c r="WR87" s="292">
        <v>1</v>
      </c>
      <c r="WS87" s="255">
        <v>827700.93585448933</v>
      </c>
      <c r="WT87" s="119">
        <v>874006.26755608083</v>
      </c>
      <c r="WU87" s="295">
        <v>902.17815539481637</v>
      </c>
      <c r="WV87" s="189">
        <v>3.4485337094741483E-2</v>
      </c>
      <c r="WW87" s="189">
        <v>3.5086850884412657E-2</v>
      </c>
      <c r="WX87" s="263">
        <v>97508.279130849754</v>
      </c>
      <c r="WY87" s="263">
        <v>1353.2672330922244</v>
      </c>
      <c r="WZ87" s="296">
        <v>1</v>
      </c>
      <c r="XA87" s="263">
        <v>371399.10239400365</v>
      </c>
      <c r="XB87" s="117">
        <v>468907.38152485341</v>
      </c>
      <c r="XC87" s="146">
        <v>902.17815539481637</v>
      </c>
      <c r="XD87" s="256">
        <v>1.7895718578145307E-2</v>
      </c>
      <c r="XE87" s="256">
        <v>1.8056806442808826E-2</v>
      </c>
      <c r="XF87" s="255">
        <v>125438.09069723742</v>
      </c>
      <c r="XG87" s="255">
        <v>1353.2672330922244</v>
      </c>
      <c r="XH87" s="292">
        <v>2</v>
      </c>
      <c r="XI87" s="255">
        <v>2767585.1288818414</v>
      </c>
      <c r="XJ87" s="119">
        <v>2893023.2195790787</v>
      </c>
      <c r="XK87" s="295">
        <v>902.17815539481637</v>
      </c>
      <c r="XL87" s="189">
        <v>1.2295508789071746E-2</v>
      </c>
      <c r="XM87" s="189">
        <v>1.2371409316797921E-2</v>
      </c>
      <c r="XN87" s="263">
        <v>121641.67132621545</v>
      </c>
      <c r="XO87" s="263">
        <v>1353.2672330922244</v>
      </c>
      <c r="XP87" s="296">
        <v>1</v>
      </c>
      <c r="XQ87" s="263">
        <v>880581.06258748588</v>
      </c>
      <c r="XR87" s="117">
        <v>1002222.7339137014</v>
      </c>
      <c r="XS87" s="146">
        <v>902.17815539481637</v>
      </c>
      <c r="XT87" s="256">
        <v>8.8954671101969959E-2</v>
      </c>
      <c r="XU87" s="256">
        <v>9.3031109307685433E-2</v>
      </c>
      <c r="XV87" s="255">
        <v>82291.262005752636</v>
      </c>
      <c r="XW87" s="255">
        <v>1353.2672330922244</v>
      </c>
      <c r="XX87" s="292">
        <v>1</v>
      </c>
      <c r="XY87" s="255">
        <v>805265.65847367165</v>
      </c>
      <c r="XZ87" s="119">
        <v>887556.9204794243</v>
      </c>
      <c r="YA87" s="295">
        <v>902.17815539481637</v>
      </c>
      <c r="YB87" s="189">
        <v>4.4912163539731348E-3</v>
      </c>
      <c r="YC87" s="189">
        <v>4.5013169818495236E-3</v>
      </c>
      <c r="YD87" s="263">
        <v>63531.647726338728</v>
      </c>
      <c r="YE87" s="263">
        <v>1353.2672330922244</v>
      </c>
      <c r="YF87" s="296">
        <v>2</v>
      </c>
      <c r="YG87" s="263">
        <v>958495.64276387799</v>
      </c>
      <c r="YH87" s="117">
        <v>1022027.2904902167</v>
      </c>
      <c r="YI87" s="146">
        <v>902.17815539481637</v>
      </c>
      <c r="YJ87" s="256">
        <v>1.3234651329413153E-2</v>
      </c>
      <c r="YK87" s="256">
        <v>1.3322616963783007E-2</v>
      </c>
      <c r="YL87" s="255">
        <v>63604.850710461622</v>
      </c>
      <c r="YM87" s="255">
        <v>1353.2672330922244</v>
      </c>
      <c r="YN87" s="292">
        <v>1</v>
      </c>
      <c r="YO87" s="255">
        <v>785219.34420646448</v>
      </c>
      <c r="YP87" s="119">
        <v>848824.19491692609</v>
      </c>
      <c r="YQ87" s="295">
        <v>902.17815539481637</v>
      </c>
      <c r="YR87" s="189">
        <v>1.0096498946007688E-2</v>
      </c>
      <c r="YS87" s="189">
        <v>1.0147640563674898E-2</v>
      </c>
      <c r="YT87" s="263">
        <v>57362.616026671938</v>
      </c>
      <c r="YU87" s="263">
        <v>1353.2672330922244</v>
      </c>
      <c r="YV87" s="296">
        <v>2</v>
      </c>
      <c r="YW87" s="263">
        <v>2767585.1288818414</v>
      </c>
      <c r="YX87" s="117">
        <v>2824947.7449085135</v>
      </c>
      <c r="YY87" s="146">
        <v>902.17815539481637</v>
      </c>
      <c r="YZ87" s="256">
        <v>3.9609754467402239E-2</v>
      </c>
      <c r="ZA87" s="256">
        <v>4.0404681680528132E-2</v>
      </c>
      <c r="ZB87" s="255">
        <v>68592.20656142282</v>
      </c>
      <c r="ZC87" s="255">
        <v>1353.2672330922244</v>
      </c>
      <c r="ZD87" s="292">
        <v>2</v>
      </c>
      <c r="ZE87" s="255">
        <v>795398.72265529982</v>
      </c>
      <c r="ZF87" s="119">
        <v>863990.92921672261</v>
      </c>
      <c r="ZG87" s="295">
        <v>902.17815539481637</v>
      </c>
      <c r="ZH87" s="189">
        <v>9.6426861747062817E-2</v>
      </c>
      <c r="ZI87" s="189">
        <v>0.10122903623057944</v>
      </c>
      <c r="ZJ87" s="263">
        <v>128517.19391153011</v>
      </c>
      <c r="ZK87" s="263">
        <v>1353.2672330922244</v>
      </c>
      <c r="ZL87" s="296">
        <v>1</v>
      </c>
      <c r="ZM87" s="263">
        <v>1139455.2436799952</v>
      </c>
      <c r="ZN87" s="117">
        <v>1267972.4375915253</v>
      </c>
      <c r="ZO87" s="146">
        <v>902.17815539481637</v>
      </c>
      <c r="ZP87" s="256">
        <v>-4.77514834479889E-2</v>
      </c>
      <c r="ZQ87" s="256">
        <v>-4.6629313964688612E-2</v>
      </c>
      <c r="ZR87" s="255">
        <v>63012.926039371996</v>
      </c>
      <c r="ZS87" s="255">
        <v>1353.2672330922244</v>
      </c>
      <c r="ZT87" s="292">
        <v>2</v>
      </c>
      <c r="ZU87" s="255">
        <v>2767585.1288818414</v>
      </c>
      <c r="ZV87" s="119">
        <v>2830598.0549212135</v>
      </c>
      <c r="ZW87" s="295">
        <v>902.17815539481637</v>
      </c>
      <c r="ZX87" s="189">
        <v>7.1729263713683683E-2</v>
      </c>
      <c r="ZY87" s="189">
        <v>7.436443524845493E-2</v>
      </c>
      <c r="ZZ87" s="263">
        <v>81384.98834538582</v>
      </c>
      <c r="AAA87" s="263">
        <v>1353.2672330922244</v>
      </c>
      <c r="AAB87" s="296">
        <v>1</v>
      </c>
      <c r="AAC87" s="263">
        <v>1002153.844259984</v>
      </c>
      <c r="AAD87" s="117">
        <v>1083538.8326053699</v>
      </c>
      <c r="AAE87" s="146">
        <v>902.17815539481637</v>
      </c>
      <c r="AAF87" s="256">
        <v>-4.1040276090103155E-2</v>
      </c>
      <c r="AAG87" s="256">
        <v>-4.0209527438233139E-2</v>
      </c>
      <c r="AAH87" s="255">
        <v>114163.51854748107</v>
      </c>
      <c r="AAI87" s="255">
        <v>1353.2672330922244</v>
      </c>
      <c r="AAJ87" s="292">
        <v>1</v>
      </c>
      <c r="AAK87" s="255">
        <v>798775.56901170511</v>
      </c>
      <c r="AAL87" s="119">
        <v>912939.08755918615</v>
      </c>
      <c r="AAM87" s="295">
        <v>902.17815539481637</v>
      </c>
      <c r="AAN87" s="189">
        <v>7.6554782308937516E-2</v>
      </c>
      <c r="AAO87" s="189">
        <v>7.9561329579532547E-2</v>
      </c>
      <c r="AAP87" s="263">
        <v>79904.290005775532</v>
      </c>
      <c r="AAQ87" s="263">
        <v>1353.2672330922244</v>
      </c>
      <c r="AAR87" s="296">
        <v>1</v>
      </c>
      <c r="AAS87" s="263">
        <v>811481.21717668558</v>
      </c>
      <c r="AAT87" s="117">
        <v>891385.50718246109</v>
      </c>
      <c r="AAU87" s="146">
        <v>902.17815539481637</v>
      </c>
      <c r="AAV87" s="256">
        <v>-2.1949604873067633E-2</v>
      </c>
      <c r="AAW87" s="256">
        <v>-2.1710465165750259E-2</v>
      </c>
      <c r="AAX87" s="255">
        <v>88141.296909575103</v>
      </c>
      <c r="AAY87" s="255">
        <v>1353.2672330922244</v>
      </c>
      <c r="AAZ87" s="292">
        <v>2</v>
      </c>
      <c r="ABA87" s="255">
        <v>2767585.1288818414</v>
      </c>
      <c r="ABB87" s="119">
        <v>2855726.4257914163</v>
      </c>
      <c r="ABC87" s="295">
        <v>902.17815539481637</v>
      </c>
      <c r="ABD87" s="189">
        <v>-4.5031113193835084E-2</v>
      </c>
      <c r="ABE87" s="189">
        <v>-4.4032261839145548E-2</v>
      </c>
      <c r="ABF87" s="263">
        <v>85294.809063324908</v>
      </c>
      <c r="ABG87" s="263">
        <v>1353.2672330922244</v>
      </c>
      <c r="ABH87" s="296">
        <v>2</v>
      </c>
      <c r="ABI87" s="263">
        <v>813806.518679459</v>
      </c>
      <c r="ABJ87" s="117">
        <v>899101.32774278393</v>
      </c>
      <c r="ABK87" s="146">
        <v>902.17815539481637</v>
      </c>
      <c r="ABL87" s="256">
        <v>8.8795096802962228E-2</v>
      </c>
      <c r="ABM87" s="256">
        <v>9.2856703550332265E-2</v>
      </c>
      <c r="ABN87" s="255">
        <v>95325.114639711232</v>
      </c>
      <c r="ABO87" s="255">
        <v>1353.2672330922244</v>
      </c>
      <c r="ABP87" s="292">
        <v>1</v>
      </c>
      <c r="ABQ87" s="255">
        <v>2767585.1288818414</v>
      </c>
      <c r="ABR87" s="119">
        <v>2862910.2435215525</v>
      </c>
      <c r="ABS87" s="295">
        <v>902.17815539481637</v>
      </c>
      <c r="ABT87" s="189">
        <v>5.2996313504776026E-3</v>
      </c>
      <c r="ABU87" s="189">
        <v>5.3136992372617708E-3</v>
      </c>
      <c r="ABV87" s="263">
        <v>172864.55915086117</v>
      </c>
      <c r="ABW87" s="263">
        <v>1353.2672330922244</v>
      </c>
      <c r="ABX87" s="296">
        <v>1</v>
      </c>
      <c r="ABY87" s="263">
        <v>332914.69807569211</v>
      </c>
      <c r="ABZ87" s="117">
        <v>505779.25722655328</v>
      </c>
      <c r="ACA87" s="146">
        <v>902.17815539481637</v>
      </c>
      <c r="ACB87" s="256">
        <v>-7.4515604474305478E-3</v>
      </c>
      <c r="ACC87" s="256">
        <v>-7.4238664015255917E-3</v>
      </c>
      <c r="ACD87" s="255">
        <v>96125.399294835122</v>
      </c>
      <c r="ACE87" s="255">
        <v>1353.2672330922244</v>
      </c>
      <c r="ACF87" s="292">
        <v>2</v>
      </c>
      <c r="ACG87" s="255">
        <v>2767585.1288818414</v>
      </c>
      <c r="ACH87" s="119">
        <v>2863710.5281766765</v>
      </c>
      <c r="ACI87" s="295">
        <v>902.17815539481637</v>
      </c>
      <c r="ACJ87" s="189">
        <v>4.0508889005614619E-2</v>
      </c>
      <c r="ACK87" s="189">
        <v>4.1340566143516222E-2</v>
      </c>
      <c r="ACL87" s="263">
        <v>148181.47324284789</v>
      </c>
      <c r="ACM87" s="263">
        <v>1353.2672330922244</v>
      </c>
      <c r="ACN87" s="296">
        <v>1</v>
      </c>
      <c r="ACO87" s="263">
        <v>807218.02645426407</v>
      </c>
      <c r="ACP87" s="117">
        <v>955399.49969711201</v>
      </c>
      <c r="ACQ87" s="146">
        <v>902.17815539481637</v>
      </c>
      <c r="ACR87" s="256">
        <v>1.5665612235159637E-2</v>
      </c>
      <c r="ACS87" s="256">
        <v>1.578896120916462E-2</v>
      </c>
      <c r="ACT87" s="255">
        <v>91544.283841738114</v>
      </c>
      <c r="ACU87" s="255">
        <v>1353.2672330922244</v>
      </c>
      <c r="ACV87" s="292">
        <v>1</v>
      </c>
      <c r="ACW87" s="255">
        <v>813806.518679459</v>
      </c>
      <c r="ACX87" s="119">
        <v>905350.80252119713</v>
      </c>
      <c r="ACY87" s="295">
        <v>902.17815539481637</v>
      </c>
      <c r="ACZ87" s="189">
        <v>3.3348885013727562E-2</v>
      </c>
      <c r="ADA87" s="189">
        <v>3.3911192444967542E-2</v>
      </c>
      <c r="ADB87" s="263">
        <v>61111.402383098844</v>
      </c>
      <c r="ADC87" s="263">
        <v>1353.2672330922244</v>
      </c>
      <c r="ADD87" s="296">
        <v>2</v>
      </c>
      <c r="ADE87" s="263">
        <v>805265.65847367165</v>
      </c>
      <c r="ADF87" s="117">
        <v>866377.06085677049</v>
      </c>
      <c r="ADG87" s="146">
        <v>902.17815539481637</v>
      </c>
      <c r="ADH87" s="256">
        <v>1.3851056875238629E-2</v>
      </c>
      <c r="ADI87" s="256">
        <v>1.3947427193051531E-2</v>
      </c>
      <c r="ADJ87" s="255">
        <v>75793.74407224766</v>
      </c>
      <c r="ADK87" s="255">
        <v>1353.2672330922244</v>
      </c>
      <c r="ADL87" s="292">
        <v>1</v>
      </c>
      <c r="ADM87" s="255">
        <v>845626.93316479784</v>
      </c>
      <c r="ADN87" s="119">
        <v>921420.67723704549</v>
      </c>
      <c r="ADO87" s="295">
        <v>902.17815539481637</v>
      </c>
      <c r="ADP87" s="189">
        <v>-4.6297483998408273E-2</v>
      </c>
      <c r="ADQ87" s="189">
        <v>-4.5242105255990706E-2</v>
      </c>
      <c r="ADR87" s="263">
        <v>60602.161049717412</v>
      </c>
      <c r="ADS87" s="263">
        <v>1353.2672330922244</v>
      </c>
      <c r="ADT87" s="296">
        <v>1</v>
      </c>
      <c r="ADU87" s="263">
        <v>805265.65847367165</v>
      </c>
      <c r="ADV87" s="117">
        <v>865867.8195233891</v>
      </c>
    </row>
    <row r="88" spans="1:802" x14ac:dyDescent="0.35">
      <c r="A88" s="15">
        <v>47907</v>
      </c>
      <c r="B88" s="16">
        <v>2255.4453884870409</v>
      </c>
      <c r="C88" s="146">
        <v>902.17815539481637</v>
      </c>
      <c r="D88" s="256">
        <v>-6.4901245515503442E-2</v>
      </c>
      <c r="E88" s="256">
        <v>-6.2839992438810888E-2</v>
      </c>
      <c r="F88" s="255">
        <v>72874.91918653452</v>
      </c>
      <c r="G88" s="255">
        <v>1353.2672330922244</v>
      </c>
      <c r="H88" s="292">
        <v>2</v>
      </c>
      <c r="I88" s="255">
        <v>838454.94382121833</v>
      </c>
      <c r="J88" s="119">
        <v>911329.86300775281</v>
      </c>
      <c r="K88" s="295">
        <v>902.17815539481637</v>
      </c>
      <c r="L88" s="189">
        <v>8.5096267744319082E-2</v>
      </c>
      <c r="M88" s="189">
        <v>8.8821880079604343E-2</v>
      </c>
      <c r="N88" s="263">
        <v>128107.37109634347</v>
      </c>
      <c r="O88" s="263">
        <v>1353.2672330922244</v>
      </c>
      <c r="P88" s="296">
        <v>2</v>
      </c>
      <c r="Q88" s="263">
        <v>902131.93287818751</v>
      </c>
      <c r="R88" s="117">
        <v>1030239.303974531</v>
      </c>
      <c r="S88" s="146">
        <v>902.17815539481637</v>
      </c>
      <c r="T88" s="256">
        <v>-2.4839765727797423E-2</v>
      </c>
      <c r="U88" s="256">
        <v>-2.453379737652106E-2</v>
      </c>
      <c r="V88" s="255">
        <v>85444.384712830841</v>
      </c>
      <c r="W88" s="255">
        <v>1353.2672330922244</v>
      </c>
      <c r="X88" s="292">
        <v>2</v>
      </c>
      <c r="Y88" s="255">
        <v>2934993.5038478444</v>
      </c>
      <c r="Z88" s="119">
        <v>3020437.8885606751</v>
      </c>
      <c r="AA88" s="295">
        <v>902.17815539481637</v>
      </c>
      <c r="AB88" s="189">
        <v>8.8244943025998085E-3</v>
      </c>
      <c r="AC88" s="189">
        <v>8.8635449352898465E-3</v>
      </c>
      <c r="AD88" s="263">
        <v>120976.83401290029</v>
      </c>
      <c r="AE88" s="263">
        <v>1353.2672330922244</v>
      </c>
      <c r="AF88" s="296">
        <v>2</v>
      </c>
      <c r="AG88" s="263">
        <v>2934993.5038478444</v>
      </c>
      <c r="AH88" s="117">
        <v>3055970.3378607449</v>
      </c>
      <c r="AI88" s="146">
        <v>902.17815539481637</v>
      </c>
      <c r="AJ88" s="256">
        <v>-3.3793967584192848E-2</v>
      </c>
      <c r="AK88" s="256">
        <v>-3.3229329783764361E-2</v>
      </c>
      <c r="AL88" s="255">
        <v>68599.23996758381</v>
      </c>
      <c r="AM88" s="255">
        <v>1353.2672330922244</v>
      </c>
      <c r="AN88" s="292">
        <v>1</v>
      </c>
      <c r="AO88" s="255">
        <v>922600.60138048511</v>
      </c>
      <c r="AP88" s="119">
        <v>991199.84134806891</v>
      </c>
      <c r="AQ88" s="295">
        <v>902.17815539481637</v>
      </c>
      <c r="AR88" s="189">
        <v>7.0584828849040493E-2</v>
      </c>
      <c r="AS88" s="189">
        <v>7.3135598427394921E-2</v>
      </c>
      <c r="AT88" s="263">
        <v>90356.50547606805</v>
      </c>
      <c r="AU88" s="263">
        <v>1353.2672330922244</v>
      </c>
      <c r="AV88" s="296">
        <v>2</v>
      </c>
      <c r="AW88" s="263">
        <v>2934993.5038478444</v>
      </c>
      <c r="AX88" s="117">
        <v>3025350.0093239127</v>
      </c>
      <c r="AY88" s="146">
        <v>902.17815539481637</v>
      </c>
      <c r="AZ88" s="256">
        <v>0.12851056613836989</v>
      </c>
      <c r="BA88" s="256">
        <v>0.13713343633697228</v>
      </c>
      <c r="BB88" s="255">
        <v>121056.73277881161</v>
      </c>
      <c r="BC88" s="255">
        <v>1353.2672330922244</v>
      </c>
      <c r="BD88" s="292">
        <v>2</v>
      </c>
      <c r="BE88" s="255">
        <v>1440881.4799145835</v>
      </c>
      <c r="BF88" s="119">
        <v>1561938.2126933951</v>
      </c>
      <c r="BG88" s="295">
        <v>902.17815539481637</v>
      </c>
      <c r="BH88" s="189">
        <v>4.1263393178201761E-3</v>
      </c>
      <c r="BI88" s="189">
        <v>4.1348643776331073E-3</v>
      </c>
      <c r="BJ88" s="263">
        <v>97293.499085930511</v>
      </c>
      <c r="BK88" s="263">
        <v>1353.2672330922244</v>
      </c>
      <c r="BL88" s="296">
        <v>2</v>
      </c>
      <c r="BM88" s="263">
        <v>2934993.5038478444</v>
      </c>
      <c r="BN88" s="117">
        <v>3032287.0029337751</v>
      </c>
      <c r="BO88" s="146">
        <v>902.17815539481637</v>
      </c>
      <c r="BP88" s="256">
        <v>-4.0361870017261913E-3</v>
      </c>
      <c r="BQ88" s="256">
        <v>-4.0280525467103478E-3</v>
      </c>
      <c r="BR88" s="255">
        <v>123958.87865192014</v>
      </c>
      <c r="BS88" s="255">
        <v>1353.2672330922244</v>
      </c>
      <c r="BT88" s="292">
        <v>1</v>
      </c>
      <c r="BU88" s="255">
        <v>2934993.5038478444</v>
      </c>
      <c r="BV88" s="119">
        <v>3058952.3824997647</v>
      </c>
      <c r="BW88" s="295">
        <v>902.17815539481637</v>
      </c>
      <c r="BX88" s="189">
        <v>-4.4181021885626323E-2</v>
      </c>
      <c r="BY88" s="189">
        <v>-4.3219256458563393E-2</v>
      </c>
      <c r="BZ88" s="263">
        <v>130693.36643311202</v>
      </c>
      <c r="CA88" s="263">
        <v>1353.2672330922244</v>
      </c>
      <c r="CB88" s="296">
        <v>2</v>
      </c>
      <c r="CC88" s="263">
        <v>2934993.5038478444</v>
      </c>
      <c r="CD88" s="117">
        <v>3065686.8702809564</v>
      </c>
      <c r="CE88" s="146">
        <v>902.17815539481637</v>
      </c>
      <c r="CF88" s="256">
        <v>-8.1587988272759246E-2</v>
      </c>
      <c r="CG88" s="256">
        <v>-7.8348388247305278E-2</v>
      </c>
      <c r="CH88" s="255">
        <v>56404.481831687961</v>
      </c>
      <c r="CI88" s="255">
        <v>1353.2672330922244</v>
      </c>
      <c r="CJ88" s="292">
        <v>2</v>
      </c>
      <c r="CK88" s="255">
        <v>1170149.5018573126</v>
      </c>
      <c r="CL88" s="119">
        <v>1226553.9836890006</v>
      </c>
      <c r="CM88" s="295">
        <v>902.17815539481637</v>
      </c>
      <c r="CN88" s="189">
        <v>3.9812417426889686E-2</v>
      </c>
      <c r="CO88" s="189">
        <v>4.0615554539719101E-2</v>
      </c>
      <c r="CP88" s="263">
        <v>151132.01828563359</v>
      </c>
      <c r="CQ88" s="263">
        <v>1353.2672330922244</v>
      </c>
      <c r="CR88" s="296">
        <v>2</v>
      </c>
      <c r="CS88" s="263">
        <v>897717.81638777803</v>
      </c>
      <c r="CT88" s="117">
        <v>1048849.8346734117</v>
      </c>
      <c r="CU88" s="146">
        <v>902.17815539481637</v>
      </c>
      <c r="CV88" s="256">
        <v>-8.4386018700103801E-3</v>
      </c>
      <c r="CW88" s="256">
        <v>-8.4030968104621406E-3</v>
      </c>
      <c r="CX88" s="255">
        <v>120078.83373089727</v>
      </c>
      <c r="CY88" s="255">
        <v>1353.2672330922244</v>
      </c>
      <c r="CZ88" s="292">
        <v>1</v>
      </c>
      <c r="DA88" s="255">
        <v>368396.50433671969</v>
      </c>
      <c r="DB88" s="119">
        <v>488475.33806761698</v>
      </c>
      <c r="DC88" s="295">
        <v>902.17815539481637</v>
      </c>
      <c r="DD88" s="189">
        <v>-2.125807252867162E-2</v>
      </c>
      <c r="DE88" s="189">
        <v>-2.103371233896334E-2</v>
      </c>
      <c r="DF88" s="263">
        <v>50666.975717000947</v>
      </c>
      <c r="DG88" s="263">
        <v>1353.2672330922244</v>
      </c>
      <c r="DH88" s="296">
        <v>1</v>
      </c>
      <c r="DI88" s="263">
        <v>839831.28620795382</v>
      </c>
      <c r="DJ88" s="117">
        <v>890498.26192495471</v>
      </c>
      <c r="DK88" s="146">
        <v>902.17815539481637</v>
      </c>
      <c r="DL88" s="256">
        <v>-8.5654193774040537E-3</v>
      </c>
      <c r="DM88" s="256">
        <v>-8.52884068463311E-3</v>
      </c>
      <c r="DN88" s="255">
        <v>113168.45242827303</v>
      </c>
      <c r="DO88" s="255">
        <v>1353.2672330922244</v>
      </c>
      <c r="DP88" s="292">
        <v>2</v>
      </c>
      <c r="DQ88" s="255">
        <v>2934993.5038478444</v>
      </c>
      <c r="DR88" s="119">
        <v>3048161.9562761174</v>
      </c>
      <c r="DS88" s="295">
        <v>902.17815539481637</v>
      </c>
      <c r="DT88" s="189">
        <v>-4.0566218612590424E-2</v>
      </c>
      <c r="DU88" s="189">
        <v>-3.9754423723733279E-2</v>
      </c>
      <c r="DV88" s="263">
        <v>74922.356820313798</v>
      </c>
      <c r="DW88" s="263">
        <v>1353.2672330922244</v>
      </c>
      <c r="DX88" s="296">
        <v>1</v>
      </c>
      <c r="DY88" s="263">
        <v>2934993.5038478444</v>
      </c>
      <c r="DZ88" s="117">
        <v>3009915.8606681582</v>
      </c>
      <c r="EA88" s="146">
        <v>902.17815539481637</v>
      </c>
      <c r="EB88" s="256">
        <v>-8.3220463913566176E-2</v>
      </c>
      <c r="EC88" s="256">
        <v>-7.9851734630761451E-2</v>
      </c>
      <c r="ED88" s="255">
        <v>109950.74991057898</v>
      </c>
      <c r="EE88" s="255">
        <v>1353.2672330922244</v>
      </c>
      <c r="EF88" s="292">
        <v>2</v>
      </c>
      <c r="EG88" s="255">
        <v>1410686.3193087941</v>
      </c>
      <c r="EH88" s="119">
        <v>1520637.0692193732</v>
      </c>
      <c r="EI88" s="295">
        <v>902.17815539481637</v>
      </c>
      <c r="EJ88" s="189">
        <v>-2.0082782035072133E-2</v>
      </c>
      <c r="EK88" s="189">
        <v>-1.9882466175703994E-2</v>
      </c>
      <c r="EL88" s="263">
        <v>66356.344450479897</v>
      </c>
      <c r="EM88" s="263">
        <v>1353.2672330922244</v>
      </c>
      <c r="EN88" s="296">
        <v>2</v>
      </c>
      <c r="EO88" s="263">
        <v>2934993.5038478444</v>
      </c>
      <c r="EP88" s="117">
        <v>3001349.8482983243</v>
      </c>
      <c r="EQ88" s="146">
        <v>902.17815539481637</v>
      </c>
      <c r="ER88" s="256">
        <v>5.0982488798230856E-3</v>
      </c>
      <c r="ES88" s="256">
        <v>5.1112670645563352E-3</v>
      </c>
      <c r="ET88" s="255">
        <v>72576.744362462501</v>
      </c>
      <c r="EU88" s="255">
        <v>1353.2672330922244</v>
      </c>
      <c r="EV88" s="292">
        <v>1</v>
      </c>
      <c r="EW88" s="255">
        <v>2934993.5038478444</v>
      </c>
      <c r="EX88" s="119">
        <v>3007570.2482103067</v>
      </c>
      <c r="EY88" s="295">
        <v>902.17815539481637</v>
      </c>
      <c r="EZ88" s="189">
        <v>-7.13297409447506E-2</v>
      </c>
      <c r="FA88" s="189">
        <v>-6.8845198363780336E-2</v>
      </c>
      <c r="FB88" s="263">
        <v>103073.79337171146</v>
      </c>
      <c r="FC88" s="263">
        <v>1353.2672330922244</v>
      </c>
      <c r="FD88" s="296">
        <v>2</v>
      </c>
      <c r="FE88" s="263">
        <v>2934993.5038478444</v>
      </c>
      <c r="FF88" s="117">
        <v>3038067.2972195558</v>
      </c>
      <c r="FG88" s="146">
        <v>902.17815539481637</v>
      </c>
      <c r="FH88" s="256">
        <v>1.3356265542391634E-2</v>
      </c>
      <c r="FI88" s="256">
        <v>1.3445858890171358E-2</v>
      </c>
      <c r="FJ88" s="255">
        <v>143330.8195219585</v>
      </c>
      <c r="FK88" s="255">
        <v>1353.2672330922244</v>
      </c>
      <c r="FL88" s="292">
        <v>2</v>
      </c>
      <c r="FM88" s="255">
        <v>2934993.5038478444</v>
      </c>
      <c r="FN88" s="119">
        <v>3078324.3233698029</v>
      </c>
      <c r="FO88" s="295">
        <v>902.17815539481637</v>
      </c>
      <c r="FP88" s="189">
        <v>-4.9827936425101478E-2</v>
      </c>
      <c r="FQ88" s="189">
        <v>-4.8606889482160964E-2</v>
      </c>
      <c r="FR88" s="263">
        <v>100128.32277599307</v>
      </c>
      <c r="FS88" s="263">
        <v>1353.2672330922244</v>
      </c>
      <c r="FT88" s="296">
        <v>1</v>
      </c>
      <c r="FU88" s="263">
        <v>437551.37588972098</v>
      </c>
      <c r="FV88" s="117">
        <v>537679.69866571401</v>
      </c>
      <c r="FW88" s="146">
        <v>902.17815539481637</v>
      </c>
      <c r="FX88" s="256">
        <v>9.0558999260505289E-3</v>
      </c>
      <c r="FY88" s="256">
        <v>9.0970286465623662E-3</v>
      </c>
      <c r="FZ88" s="255">
        <v>101146.72248204978</v>
      </c>
      <c r="GA88" s="255">
        <v>1353.2672330922244</v>
      </c>
      <c r="GB88" s="292">
        <v>1</v>
      </c>
      <c r="GC88" s="255">
        <v>359445.77953544754</v>
      </c>
      <c r="GD88" s="119">
        <v>460592.50201749732</v>
      </c>
      <c r="GE88" s="295">
        <v>902.17815539481637</v>
      </c>
      <c r="GF88" s="189">
        <v>1.1696626391927071E-2</v>
      </c>
      <c r="GG88" s="189">
        <v>1.1765299412777264E-2</v>
      </c>
      <c r="GH88" s="263">
        <v>85037.777120951665</v>
      </c>
      <c r="GI88" s="263">
        <v>1353.2672330922244</v>
      </c>
      <c r="GJ88" s="296">
        <v>2</v>
      </c>
      <c r="GK88" s="263">
        <v>2934993.5038478444</v>
      </c>
      <c r="GL88" s="117">
        <v>3020031.280968796</v>
      </c>
      <c r="GM88" s="146">
        <v>902.17815539481637</v>
      </c>
      <c r="GN88" s="256">
        <v>2.7361122249550042E-2</v>
      </c>
      <c r="GO88" s="256">
        <v>2.7738875132750307E-2</v>
      </c>
      <c r="GP88" s="255">
        <v>75737.532642507082</v>
      </c>
      <c r="GQ88" s="255">
        <v>1353.2672330922244</v>
      </c>
      <c r="GR88" s="292">
        <v>2</v>
      </c>
      <c r="GS88" s="255">
        <v>1090347.0394597542</v>
      </c>
      <c r="GT88" s="119">
        <v>1166084.5721022612</v>
      </c>
      <c r="GU88" s="295">
        <v>902.17815539481637</v>
      </c>
      <c r="GV88" s="189">
        <v>1.5429424689931533E-2</v>
      </c>
      <c r="GW88" s="189">
        <v>1.5549072838384692E-2</v>
      </c>
      <c r="GX88" s="263">
        <v>117780.70279615167</v>
      </c>
      <c r="GY88" s="263">
        <v>1353.2672330922244</v>
      </c>
      <c r="GZ88" s="296">
        <v>1</v>
      </c>
      <c r="HA88" s="263">
        <v>1039150.7438660007</v>
      </c>
      <c r="HB88" s="117">
        <v>1156931.4466621524</v>
      </c>
      <c r="HC88" s="146">
        <v>902.17815539481637</v>
      </c>
      <c r="HD88" s="256">
        <v>8.0699465166052975E-2</v>
      </c>
      <c r="HE88" s="256">
        <v>8.4045054305351252E-2</v>
      </c>
      <c r="HF88" s="255">
        <v>70941.150844629985</v>
      </c>
      <c r="HG88" s="255">
        <v>1353.2672330922244</v>
      </c>
      <c r="HH88" s="292">
        <v>2</v>
      </c>
      <c r="HI88" s="255">
        <v>889625.00758549629</v>
      </c>
      <c r="HJ88" s="119">
        <v>960566.15843012626</v>
      </c>
      <c r="HK88" s="295">
        <v>902.17815539481637</v>
      </c>
      <c r="HL88" s="189">
        <v>-8.1475557585670606E-3</v>
      </c>
      <c r="HM88" s="189">
        <v>-8.1144543855794504E-3</v>
      </c>
      <c r="HN88" s="263">
        <v>85965.520743609202</v>
      </c>
      <c r="HO88" s="263">
        <v>1353.2672330922244</v>
      </c>
      <c r="HP88" s="296">
        <v>2</v>
      </c>
      <c r="HQ88" s="263">
        <v>934769.19357582729</v>
      </c>
      <c r="HR88" s="117">
        <v>1020734.7143194365</v>
      </c>
      <c r="HS88" s="146">
        <v>902.17815539481637</v>
      </c>
      <c r="HT88" s="256">
        <v>8.1187948676967159E-2</v>
      </c>
      <c r="HU88" s="256">
        <v>8.4574721795852792E-2</v>
      </c>
      <c r="HV88" s="255">
        <v>89047.057992289614</v>
      </c>
      <c r="HW88" s="255">
        <v>1353.2672330922244</v>
      </c>
      <c r="HX88" s="292">
        <v>2</v>
      </c>
      <c r="HY88" s="255">
        <v>848055.37038549967</v>
      </c>
      <c r="HZ88" s="119">
        <v>937102.42837778933</v>
      </c>
      <c r="IA88" s="295">
        <v>902.17815539481637</v>
      </c>
      <c r="IB88" s="189">
        <v>1.564950329570023E-2</v>
      </c>
      <c r="IC88" s="189">
        <v>1.5772598058081844E-2</v>
      </c>
      <c r="ID88" s="263">
        <v>93100.340378405221</v>
      </c>
      <c r="IE88" s="263">
        <v>1353.2672330922244</v>
      </c>
      <c r="IF88" s="296">
        <v>2</v>
      </c>
      <c r="IG88" s="263">
        <v>1709541.9524070884</v>
      </c>
      <c r="IH88" s="117">
        <v>1802642.2927854937</v>
      </c>
      <c r="II88" s="146">
        <v>902.17815539481637</v>
      </c>
      <c r="IJ88" s="256">
        <v>9.501516465197371E-2</v>
      </c>
      <c r="IK88" s="256">
        <v>9.9675531196373734E-2</v>
      </c>
      <c r="IL88" s="255">
        <v>69937.205597625405</v>
      </c>
      <c r="IM88" s="255">
        <v>1353.2672330922244</v>
      </c>
      <c r="IN88" s="292">
        <v>1</v>
      </c>
      <c r="IO88" s="255">
        <v>315871.1276451507</v>
      </c>
      <c r="IP88" s="119">
        <v>385808.33324277611</v>
      </c>
      <c r="IQ88" s="295">
        <v>902.17815539481637</v>
      </c>
      <c r="IR88" s="189">
        <v>7.7289800128769182E-2</v>
      </c>
      <c r="IS88" s="189">
        <v>8.0355118082985344E-2</v>
      </c>
      <c r="IT88" s="263">
        <v>116962.24219613464</v>
      </c>
      <c r="IU88" s="263">
        <v>1353.2672330922244</v>
      </c>
      <c r="IV88" s="296">
        <v>2</v>
      </c>
      <c r="IW88" s="263">
        <v>2934993.5038478444</v>
      </c>
      <c r="IX88" s="117">
        <v>3051955.7460439792</v>
      </c>
      <c r="IY88" s="146">
        <v>902.17815539481637</v>
      </c>
      <c r="IZ88" s="256">
        <v>6.8321356492359972E-2</v>
      </c>
      <c r="JA88" s="256">
        <v>7.0709332594081742E-2</v>
      </c>
      <c r="JB88" s="255">
        <v>198659.27616868971</v>
      </c>
      <c r="JC88" s="255">
        <v>1353.2672330922244</v>
      </c>
      <c r="JD88" s="292">
        <v>2</v>
      </c>
      <c r="JE88" s="255">
        <v>846213.513800035</v>
      </c>
      <c r="JF88" s="119">
        <v>1044872.7899687247</v>
      </c>
      <c r="JG88" s="295">
        <v>902.17815539481637</v>
      </c>
      <c r="JH88" s="189">
        <v>-3.6337314130503416E-2</v>
      </c>
      <c r="JI88" s="189">
        <v>-3.5685038446108708E-2</v>
      </c>
      <c r="JJ88" s="263">
        <v>82500.541051566412</v>
      </c>
      <c r="JK88" s="263">
        <v>1353.2672330922244</v>
      </c>
      <c r="JL88" s="296">
        <v>2</v>
      </c>
      <c r="JM88" s="263">
        <v>696323.9398851149</v>
      </c>
      <c r="JN88" s="117">
        <v>778824.48093668127</v>
      </c>
      <c r="JO88" s="146">
        <v>902.17815539481637</v>
      </c>
      <c r="JP88" s="256">
        <v>6.7589904184159116E-3</v>
      </c>
      <c r="JQ88" s="256">
        <v>6.7818839441293743E-3</v>
      </c>
      <c r="JR88" s="255">
        <v>86127.178747527476</v>
      </c>
      <c r="JS88" s="255">
        <v>1353.2672330922244</v>
      </c>
      <c r="JT88" s="292">
        <v>3</v>
      </c>
      <c r="JU88" s="255">
        <v>97123.372273699089</v>
      </c>
      <c r="JV88" s="119">
        <v>183250.55102122657</v>
      </c>
      <c r="JW88" s="295">
        <v>902.17815539481637</v>
      </c>
      <c r="JX88" s="189">
        <v>2.0985874612082633E-2</v>
      </c>
      <c r="JY88" s="189">
        <v>2.1207626581779548E-2</v>
      </c>
      <c r="JZ88" s="263">
        <v>117686.61206523744</v>
      </c>
      <c r="KA88" s="263">
        <v>1353.2672330922244</v>
      </c>
      <c r="KB88" s="296">
        <v>1</v>
      </c>
      <c r="KC88" s="263">
        <v>2934993.5038478444</v>
      </c>
      <c r="KD88" s="117">
        <v>3052680.1159130819</v>
      </c>
      <c r="KE88" s="146">
        <v>902.17815539481637</v>
      </c>
      <c r="KF88" s="256">
        <v>0.16636220529909432</v>
      </c>
      <c r="KG88" s="256">
        <v>0.18100078900731287</v>
      </c>
      <c r="KH88" s="255">
        <v>62849.712218103858</v>
      </c>
      <c r="KI88" s="255">
        <v>1353.2672330922244</v>
      </c>
      <c r="KJ88" s="292">
        <v>1</v>
      </c>
      <c r="KK88" s="255">
        <v>948441.82376651396</v>
      </c>
      <c r="KL88" s="119">
        <v>1011291.5359846178</v>
      </c>
      <c r="KM88" s="295">
        <v>902.17815539481637</v>
      </c>
      <c r="KN88" s="189">
        <v>4.0528335908854407E-2</v>
      </c>
      <c r="KO88" s="189">
        <v>4.1360817189655119E-2</v>
      </c>
      <c r="KP88" s="263">
        <v>115243.31347516933</v>
      </c>
      <c r="KQ88" s="263">
        <v>1353.2672330922244</v>
      </c>
      <c r="KR88" s="296">
        <v>1</v>
      </c>
      <c r="KS88" s="263">
        <v>972797.37037504138</v>
      </c>
      <c r="KT88" s="117">
        <v>1088040.6838502106</v>
      </c>
      <c r="KU88" s="146">
        <v>902.17815539481637</v>
      </c>
      <c r="KV88" s="256">
        <v>-2.748068887205057E-2</v>
      </c>
      <c r="KW88" s="256">
        <v>-2.7106529957669268E-2</v>
      </c>
      <c r="KX88" s="255">
        <v>133030.5744427522</v>
      </c>
      <c r="KY88" s="255">
        <v>1353.2672330922244</v>
      </c>
      <c r="KZ88" s="292">
        <v>2</v>
      </c>
      <c r="LA88" s="255">
        <v>2934993.5038478444</v>
      </c>
      <c r="LB88" s="119">
        <v>3068024.0782905966</v>
      </c>
      <c r="LC88" s="295">
        <v>902.17815539481637</v>
      </c>
      <c r="LD88" s="189">
        <v>4.4108371229137334E-2</v>
      </c>
      <c r="LE88" s="189">
        <v>4.509560704719684E-2</v>
      </c>
      <c r="LF88" s="263">
        <v>73541.744336495656</v>
      </c>
      <c r="LG88" s="263">
        <v>1353.2672330922244</v>
      </c>
      <c r="LH88" s="296">
        <v>2</v>
      </c>
      <c r="LI88" s="263">
        <v>2934993.5038478444</v>
      </c>
      <c r="LJ88" s="117">
        <v>3008535.2481843401</v>
      </c>
      <c r="LK88" s="146">
        <v>902.17815539481637</v>
      </c>
      <c r="LL88" s="256">
        <v>7.7199845454831953E-2</v>
      </c>
      <c r="LM88" s="256">
        <v>8.0257939461502836E-2</v>
      </c>
      <c r="LN88" s="255">
        <v>107646.83179849313</v>
      </c>
      <c r="LO88" s="255">
        <v>1353.2672330922244</v>
      </c>
      <c r="LP88" s="292">
        <v>1</v>
      </c>
      <c r="LQ88" s="255">
        <v>835931.56778288144</v>
      </c>
      <c r="LR88" s="119">
        <v>943578.3995813746</v>
      </c>
      <c r="LS88" s="295">
        <v>902.17815539481637</v>
      </c>
      <c r="LT88" s="189">
        <v>-3.8332768960027208E-3</v>
      </c>
      <c r="LU88" s="189">
        <v>-3.8259392688351213E-3</v>
      </c>
      <c r="LV88" s="263">
        <v>120713.07451844912</v>
      </c>
      <c r="LW88" s="263">
        <v>1353.2672330922244</v>
      </c>
      <c r="LX88" s="296">
        <v>3</v>
      </c>
      <c r="LY88" s="263">
        <v>263755.46093234635</v>
      </c>
      <c r="LZ88" s="117">
        <v>384468.53545079549</v>
      </c>
      <c r="MA88" s="146">
        <v>902.17815539481637</v>
      </c>
      <c r="MB88" s="256">
        <v>-4.9742638220392731E-2</v>
      </c>
      <c r="MC88" s="256">
        <v>-4.8525733896697787E-2</v>
      </c>
      <c r="MD88" s="255">
        <v>58921.746567518057</v>
      </c>
      <c r="ME88" s="255">
        <v>1353.2672330922244</v>
      </c>
      <c r="MF88" s="292">
        <v>2</v>
      </c>
      <c r="MG88" s="255">
        <v>2934993.5038478444</v>
      </c>
      <c r="MH88" s="119">
        <v>2993915.2504153624</v>
      </c>
      <c r="MI88" s="295">
        <v>902.17815539481637</v>
      </c>
      <c r="MJ88" s="189">
        <v>5.1334189166837392E-3</v>
      </c>
      <c r="MK88" s="189">
        <v>5.1466174865022474E-3</v>
      </c>
      <c r="ML88" s="263">
        <v>147881.866340318</v>
      </c>
      <c r="MM88" s="263">
        <v>1353.2672330922244</v>
      </c>
      <c r="MN88" s="296">
        <v>1</v>
      </c>
      <c r="MO88" s="263">
        <v>2934993.5038478444</v>
      </c>
      <c r="MP88" s="117">
        <v>3082875.3701881627</v>
      </c>
      <c r="MQ88" s="146">
        <v>902.17815539481637</v>
      </c>
      <c r="MR88" s="256">
        <v>-4.2244786858184426E-2</v>
      </c>
      <c r="MS88" s="256">
        <v>-4.1364909422824558E-2</v>
      </c>
      <c r="MT88" s="255">
        <v>67686.277918329943</v>
      </c>
      <c r="MU88" s="255">
        <v>1353.2672330922244</v>
      </c>
      <c r="MV88" s="292">
        <v>1</v>
      </c>
      <c r="MW88" s="255">
        <v>618281.30845229223</v>
      </c>
      <c r="MX88" s="119">
        <v>685967.58637062216</v>
      </c>
      <c r="MY88" s="295">
        <v>902.17815539481637</v>
      </c>
      <c r="MZ88" s="189">
        <v>6.0483187491828627E-2</v>
      </c>
      <c r="NA88" s="189">
        <v>6.2349736656553523E-2</v>
      </c>
      <c r="NB88" s="263">
        <v>104537.15578396111</v>
      </c>
      <c r="NC88" s="263">
        <v>1353.2672330922244</v>
      </c>
      <c r="ND88" s="296">
        <v>2</v>
      </c>
      <c r="NE88" s="263">
        <v>2934993.5038478444</v>
      </c>
      <c r="NF88" s="117">
        <v>3039530.6596318055</v>
      </c>
      <c r="NG88" s="146">
        <v>902.17815539481637</v>
      </c>
      <c r="NH88" s="256">
        <v>-1.4845495709034821E-2</v>
      </c>
      <c r="NI88" s="256">
        <v>-1.4735844616494798E-2</v>
      </c>
      <c r="NJ88" s="255">
        <v>89876.090205323024</v>
      </c>
      <c r="NK88" s="255">
        <v>1353.2672330922244</v>
      </c>
      <c r="NL88" s="292">
        <v>2</v>
      </c>
      <c r="NM88" s="255">
        <v>339900.32530799817</v>
      </c>
      <c r="NN88" s="119">
        <v>429776.41551332118</v>
      </c>
      <c r="NO88" s="295">
        <v>902.17815539481637</v>
      </c>
      <c r="NP88" s="189">
        <v>5.6015557102902659E-2</v>
      </c>
      <c r="NQ88" s="189">
        <v>5.7614137020589151E-2</v>
      </c>
      <c r="NR88" s="263">
        <v>65946.606404371516</v>
      </c>
      <c r="NS88" s="263">
        <v>1353.2672330922244</v>
      </c>
      <c r="NT88" s="296">
        <v>3</v>
      </c>
      <c r="NU88" s="263">
        <v>831628.8058976446</v>
      </c>
      <c r="NV88" s="117">
        <v>897575.41230201616</v>
      </c>
      <c r="NW88" s="146">
        <v>902.17815539481637</v>
      </c>
      <c r="NX88" s="256">
        <v>1.1805358404718042E-2</v>
      </c>
      <c r="NY88" s="256">
        <v>1.1875316671345226E-2</v>
      </c>
      <c r="NZ88" s="255">
        <v>81096.140095459559</v>
      </c>
      <c r="OA88" s="255">
        <v>1353.2672330922244</v>
      </c>
      <c r="OB88" s="292">
        <v>3</v>
      </c>
      <c r="OC88" s="255">
        <v>831628.8058976446</v>
      </c>
      <c r="OD88" s="119">
        <v>912724.94599310413</v>
      </c>
      <c r="OE88" s="295">
        <v>902.17815539481637</v>
      </c>
      <c r="OF88" s="189">
        <v>-3.2341065128637769E-2</v>
      </c>
      <c r="OG88" s="189">
        <v>-3.1823685418240988E-2</v>
      </c>
      <c r="OH88" s="263">
        <v>61181.441900037527</v>
      </c>
      <c r="OI88" s="263">
        <v>1353.2672330922244</v>
      </c>
      <c r="OJ88" s="296">
        <v>1</v>
      </c>
      <c r="OK88" s="263">
        <v>844475.91324771009</v>
      </c>
      <c r="OL88" s="117">
        <v>905657.35514774767</v>
      </c>
      <c r="OM88" s="146">
        <v>902.17815539481637</v>
      </c>
      <c r="ON88" s="256">
        <v>4.1623737394323457E-2</v>
      </c>
      <c r="OO88" s="256">
        <v>4.2502150370620662E-2</v>
      </c>
      <c r="OP88" s="255">
        <v>92044.564777441148</v>
      </c>
      <c r="OQ88" s="255">
        <v>1353.2672330922244</v>
      </c>
      <c r="OR88" s="292">
        <v>2</v>
      </c>
      <c r="OS88" s="255">
        <v>1017358.6485628029</v>
      </c>
      <c r="OT88" s="119">
        <v>1109403.213340244</v>
      </c>
      <c r="OU88" s="295">
        <v>902.17815539481637</v>
      </c>
      <c r="OV88" s="189">
        <v>-1.9495393195132465E-2</v>
      </c>
      <c r="OW88" s="189">
        <v>-1.9306586958551475E-2</v>
      </c>
      <c r="OX88" s="263">
        <v>116217.03231481989</v>
      </c>
      <c r="OY88" s="263">
        <v>1353.2672330922244</v>
      </c>
      <c r="OZ88" s="296">
        <v>1</v>
      </c>
      <c r="PA88" s="263">
        <v>2934993.5038478444</v>
      </c>
      <c r="PB88" s="117">
        <v>3051210.5361626642</v>
      </c>
      <c r="PC88" s="146">
        <v>902.17815539481637</v>
      </c>
      <c r="PD88" s="256">
        <v>-4.4438016625432404E-2</v>
      </c>
      <c r="PE88" s="256">
        <v>-4.3465112483595525E-2</v>
      </c>
      <c r="PF88" s="255">
        <v>145152.39384316374</v>
      </c>
      <c r="PG88" s="255">
        <v>1353.2672330922244</v>
      </c>
      <c r="PH88" s="292">
        <v>2</v>
      </c>
      <c r="PI88" s="255">
        <v>1152277.0326887036</v>
      </c>
      <c r="PJ88" s="119">
        <v>1297429.4265318674</v>
      </c>
      <c r="PK88" s="295">
        <v>902.17815539481637</v>
      </c>
      <c r="PL88" s="189">
        <v>1.8945309430814027E-2</v>
      </c>
      <c r="PM88" s="189">
        <v>1.9125910517129308E-2</v>
      </c>
      <c r="PN88" s="263">
        <v>105721.96515567761</v>
      </c>
      <c r="PO88" s="263">
        <v>1353.2672330922244</v>
      </c>
      <c r="PP88" s="296">
        <v>2</v>
      </c>
      <c r="PQ88" s="263">
        <v>483949.00279200281</v>
      </c>
      <c r="PR88" s="117">
        <v>589670.96794768039</v>
      </c>
      <c r="PS88" s="146">
        <v>902.17815539481637</v>
      </c>
      <c r="PT88" s="256">
        <v>2.0775963985781951E-2</v>
      </c>
      <c r="PU88" s="256">
        <v>2.0993286746192386E-2</v>
      </c>
      <c r="PV88" s="255">
        <v>118757.11575579856</v>
      </c>
      <c r="PW88" s="255">
        <v>1353.2672330922244</v>
      </c>
      <c r="PX88" s="292">
        <v>2</v>
      </c>
      <c r="PY88" s="255">
        <v>1027937.3356031905</v>
      </c>
      <c r="PZ88" s="119">
        <v>1146694.4513589891</v>
      </c>
      <c r="QA88" s="295">
        <v>902.17815539481637</v>
      </c>
      <c r="QB88" s="189">
        <v>-1.8752466927543437E-2</v>
      </c>
      <c r="QC88" s="189">
        <v>-1.8577733352830528E-2</v>
      </c>
      <c r="QD88" s="263">
        <v>68398.609709293261</v>
      </c>
      <c r="QE88" s="263">
        <v>1353.2672330922244</v>
      </c>
      <c r="QF88" s="296">
        <v>1</v>
      </c>
      <c r="QG88" s="263">
        <v>405748.81386985019</v>
      </c>
      <c r="QH88" s="117">
        <v>474147.42357914348</v>
      </c>
      <c r="QI88" s="146">
        <v>902.17815539481637</v>
      </c>
      <c r="QJ88" s="256">
        <v>6.2129729041472459E-2</v>
      </c>
      <c r="QK88" s="256">
        <v>6.4100380496608489E-2</v>
      </c>
      <c r="QL88" s="255">
        <v>114965.04214568093</v>
      </c>
      <c r="QM88" s="255">
        <v>1353.2672330922244</v>
      </c>
      <c r="QN88" s="292">
        <v>1</v>
      </c>
      <c r="QO88" s="255">
        <v>2934993.5038478444</v>
      </c>
      <c r="QP88" s="119">
        <v>3049958.5459935255</v>
      </c>
      <c r="QQ88" s="295">
        <v>902.17815539481637</v>
      </c>
      <c r="QR88" s="189">
        <v>3.4962633910807467E-3</v>
      </c>
      <c r="QS88" s="189">
        <v>3.5023824491320354E-3</v>
      </c>
      <c r="QT88" s="263">
        <v>102183.76843611727</v>
      </c>
      <c r="QU88" s="263">
        <v>1353.2672330922244</v>
      </c>
      <c r="QV88" s="296">
        <v>2</v>
      </c>
      <c r="QW88" s="263">
        <v>2934993.5038478444</v>
      </c>
      <c r="QX88" s="117">
        <v>3037177.2722839615</v>
      </c>
      <c r="QY88" s="146">
        <v>902.17815539481637</v>
      </c>
      <c r="QZ88" s="256">
        <v>-8.582099250879046E-3</v>
      </c>
      <c r="RA88" s="256">
        <v>-8.5453781602027323E-3</v>
      </c>
      <c r="RB88" s="255">
        <v>80439.403017305827</v>
      </c>
      <c r="RC88" s="255">
        <v>1353.2672330922244</v>
      </c>
      <c r="RD88" s="292">
        <v>2</v>
      </c>
      <c r="RE88" s="255">
        <v>893553.5555477686</v>
      </c>
      <c r="RF88" s="119">
        <v>973992.95856507448</v>
      </c>
      <c r="RG88" s="295">
        <v>902.17815539481637</v>
      </c>
      <c r="RH88" s="189">
        <v>-5.6014826666441551E-2</v>
      </c>
      <c r="RI88" s="189">
        <v>-5.4474883199050583E-2</v>
      </c>
      <c r="RJ88" s="263">
        <v>92965.888591132476</v>
      </c>
      <c r="RK88" s="263">
        <v>1353.2672330922244</v>
      </c>
      <c r="RL88" s="296">
        <v>2</v>
      </c>
      <c r="RM88" s="263">
        <v>911770.59764664574</v>
      </c>
      <c r="RN88" s="117">
        <v>1004736.4862377782</v>
      </c>
      <c r="RO88" s="146">
        <v>902.17815539481637</v>
      </c>
      <c r="RP88" s="256">
        <v>5.9865541473687403E-2</v>
      </c>
      <c r="RQ88" s="256">
        <v>6.1693783166218097E-2</v>
      </c>
      <c r="RR88" s="255">
        <v>84968.287604038705</v>
      </c>
      <c r="RS88" s="255">
        <v>1353.2672330922244</v>
      </c>
      <c r="RT88" s="292">
        <v>2</v>
      </c>
      <c r="RU88" s="255">
        <v>2934993.5038478444</v>
      </c>
      <c r="RV88" s="119">
        <v>3019961.791451883</v>
      </c>
      <c r="RW88" s="295">
        <v>902.17815539481637</v>
      </c>
      <c r="RX88" s="189">
        <v>-3.6614237573127935E-2</v>
      </c>
      <c r="RY88" s="189">
        <v>-3.5952042893434788E-2</v>
      </c>
      <c r="RZ88" s="263">
        <v>105069.82903336108</v>
      </c>
      <c r="SA88" s="263">
        <v>1353.2672330922244</v>
      </c>
      <c r="SB88" s="296">
        <v>1</v>
      </c>
      <c r="SC88" s="263">
        <v>2934993.5038478444</v>
      </c>
      <c r="SD88" s="117">
        <v>3040063.3328812057</v>
      </c>
      <c r="SE88" s="146">
        <v>902.17815539481637</v>
      </c>
      <c r="SF88" s="256">
        <v>-5.2598023975331351E-2</v>
      </c>
      <c r="SG88" s="256">
        <v>-5.1238684858279759E-2</v>
      </c>
      <c r="SH88" s="255">
        <v>146053.53842947789</v>
      </c>
      <c r="SI88" s="255">
        <v>1353.2672330922244</v>
      </c>
      <c r="SJ88" s="292">
        <v>1</v>
      </c>
      <c r="SK88" s="255">
        <v>474855.92282175948</v>
      </c>
      <c r="SL88" s="119">
        <v>620909.46125123743</v>
      </c>
      <c r="SM88" s="295">
        <v>902.17815539481637</v>
      </c>
      <c r="SN88" s="189">
        <v>-7.1953350388762424E-2</v>
      </c>
      <c r="SO88" s="189">
        <v>-6.9425694271740168E-2</v>
      </c>
      <c r="SP88" s="263">
        <v>46532.649598481978</v>
      </c>
      <c r="SQ88" s="263">
        <v>1353.2672330922244</v>
      </c>
      <c r="SR88" s="296">
        <v>2</v>
      </c>
      <c r="SS88" s="263">
        <v>1027937.3356031905</v>
      </c>
      <c r="ST88" s="117">
        <v>1074469.9852016724</v>
      </c>
      <c r="SU88" s="146">
        <v>902.17815539481637</v>
      </c>
      <c r="SV88" s="256">
        <v>1.980921599988791E-2</v>
      </c>
      <c r="SW88" s="256">
        <v>2.0006720499922137E-2</v>
      </c>
      <c r="SX88" s="255">
        <v>55304.963282732402</v>
      </c>
      <c r="SY88" s="255">
        <v>1353.2672330922244</v>
      </c>
      <c r="SZ88" s="292">
        <v>2</v>
      </c>
      <c r="TA88" s="255">
        <v>2934993.5038478444</v>
      </c>
      <c r="TB88" s="119">
        <v>2990298.4671305767</v>
      </c>
      <c r="TC88" s="295">
        <v>902.17815539481637</v>
      </c>
      <c r="TD88" s="189">
        <v>-3.0029214456837452E-2</v>
      </c>
      <c r="TE88" s="189">
        <v>-2.9582817076518664E-2</v>
      </c>
      <c r="TF88" s="263">
        <v>80728.905198672699</v>
      </c>
      <c r="TG88" s="263">
        <v>1353.2672330922244</v>
      </c>
      <c r="TH88" s="296">
        <v>1</v>
      </c>
      <c r="TI88" s="263">
        <v>2934993.5038478444</v>
      </c>
      <c r="TJ88" s="117">
        <v>3015722.4090465172</v>
      </c>
      <c r="TK88" s="146">
        <v>902.17815539481637</v>
      </c>
      <c r="TL88" s="256">
        <v>4.3604106327897171E-2</v>
      </c>
      <c r="TM88" s="256">
        <v>4.4568734866861304E-2</v>
      </c>
      <c r="TN88" s="255">
        <v>107038.33147729453</v>
      </c>
      <c r="TO88" s="255">
        <v>1353.2672330922244</v>
      </c>
      <c r="TP88" s="292">
        <v>2</v>
      </c>
      <c r="TQ88" s="255">
        <v>2934993.5038478444</v>
      </c>
      <c r="TR88" s="119">
        <v>3042031.8353251391</v>
      </c>
      <c r="TS88" s="295">
        <v>902.17815539481637</v>
      </c>
      <c r="TT88" s="189">
        <v>4.1631040527172966E-2</v>
      </c>
      <c r="TU88" s="189">
        <v>4.250976393012218E-2</v>
      </c>
      <c r="TV88" s="263">
        <v>167382.65259711852</v>
      </c>
      <c r="TW88" s="263">
        <v>1353.2672330922244</v>
      </c>
      <c r="TX88" s="296">
        <v>1</v>
      </c>
      <c r="TY88" s="263">
        <v>841290.20913789351</v>
      </c>
      <c r="TZ88" s="117">
        <v>1008672.861735012</v>
      </c>
      <c r="UA88" s="146">
        <v>902.17815539481637</v>
      </c>
      <c r="UB88" s="256">
        <v>-7.9647804059774049E-2</v>
      </c>
      <c r="UC88" s="256">
        <v>-7.6558478524498819E-2</v>
      </c>
      <c r="UD88" s="255">
        <v>57040.809247084697</v>
      </c>
      <c r="UE88" s="255">
        <v>1353.2672330922244</v>
      </c>
      <c r="UF88" s="292">
        <v>2</v>
      </c>
      <c r="UG88" s="255">
        <v>1382200.318737295</v>
      </c>
      <c r="UH88" s="119">
        <v>1439241.1279843797</v>
      </c>
      <c r="UI88" s="295">
        <v>902.17815539481637</v>
      </c>
      <c r="UJ88" s="189">
        <v>1.3860353697320579E-2</v>
      </c>
      <c r="UK88" s="189">
        <v>1.3956853725701102E-2</v>
      </c>
      <c r="UL88" s="263">
        <v>81154.380757913794</v>
      </c>
      <c r="UM88" s="263">
        <v>1353.2672330922244</v>
      </c>
      <c r="UN88" s="296">
        <v>2</v>
      </c>
      <c r="UO88" s="263">
        <v>934769.19357582729</v>
      </c>
      <c r="UP88" s="117">
        <v>1015923.5743337411</v>
      </c>
      <c r="UQ88" s="146">
        <v>902.17815539481637</v>
      </c>
      <c r="UR88" s="256">
        <v>1.8582926716575656E-2</v>
      </c>
      <c r="US88" s="256">
        <v>1.8756663811877905E-2</v>
      </c>
      <c r="UT88" s="255">
        <v>82718.662799212601</v>
      </c>
      <c r="UU88" s="255">
        <v>1353.2672330922244</v>
      </c>
      <c r="UV88" s="292">
        <v>1</v>
      </c>
      <c r="UW88" s="255">
        <v>2934993.5038478444</v>
      </c>
      <c r="UX88" s="119">
        <v>3017712.166647057</v>
      </c>
      <c r="UY88" s="295">
        <v>902.17815539481637</v>
      </c>
      <c r="UZ88" s="189">
        <v>-1.7180544809898141E-2</v>
      </c>
      <c r="VA88" s="189">
        <v>-1.7033800832213286E-2</v>
      </c>
      <c r="VB88" s="263">
        <v>116763.37869772958</v>
      </c>
      <c r="VC88" s="263">
        <v>1353.2672330922244</v>
      </c>
      <c r="VD88" s="296">
        <v>1</v>
      </c>
      <c r="VE88" s="263">
        <v>928507.68497045699</v>
      </c>
      <c r="VF88" s="117">
        <v>1045271.0636681865</v>
      </c>
      <c r="VG88" s="146">
        <v>902.17815539481637</v>
      </c>
      <c r="VH88" s="256">
        <v>5.220630835069745E-2</v>
      </c>
      <c r="VI88" s="256">
        <v>5.3593085144496344E-2</v>
      </c>
      <c r="VJ88" s="255">
        <v>101705.02335473374</v>
      </c>
      <c r="VK88" s="255">
        <v>1353.2672330922244</v>
      </c>
      <c r="VL88" s="292">
        <v>1</v>
      </c>
      <c r="VM88" s="255">
        <v>2934993.5038478444</v>
      </c>
      <c r="VN88" s="119">
        <v>3036698.5272025783</v>
      </c>
      <c r="VO88" s="295">
        <v>902.17815539481637</v>
      </c>
      <c r="VP88" s="189">
        <v>2.5650639053634721E-2</v>
      </c>
      <c r="VQ88" s="189">
        <v>2.5982447655128915E-2</v>
      </c>
      <c r="VR88" s="263">
        <v>101701.95447812557</v>
      </c>
      <c r="VS88" s="263">
        <v>1353.2672330922244</v>
      </c>
      <c r="VT88" s="296">
        <v>2</v>
      </c>
      <c r="VU88" s="263">
        <v>878716.25923885091</v>
      </c>
      <c r="VV88" s="117">
        <v>980418.21371697646</v>
      </c>
      <c r="VW88" s="146">
        <v>902.17815539481637</v>
      </c>
      <c r="VX88" s="256">
        <v>-3.8264844397993027E-4</v>
      </c>
      <c r="VY88" s="256">
        <v>-3.825752434011287E-4</v>
      </c>
      <c r="VZ88" s="255">
        <v>112801.45813400824</v>
      </c>
      <c r="WA88" s="255">
        <v>1353.2672330922244</v>
      </c>
      <c r="WB88" s="292">
        <v>1</v>
      </c>
      <c r="WC88" s="255">
        <v>376953.99333173572</v>
      </c>
      <c r="WD88" s="119">
        <v>489755.45146574394</v>
      </c>
      <c r="WE88" s="295">
        <v>902.17815539481637</v>
      </c>
      <c r="WF88" s="189">
        <v>3.4122601283154065E-2</v>
      </c>
      <c r="WG88" s="189">
        <v>3.4711455904211208E-2</v>
      </c>
      <c r="WH88" s="263">
        <v>63900.342444691974</v>
      </c>
      <c r="WI88" s="263">
        <v>1353.2672330922244</v>
      </c>
      <c r="WJ88" s="296">
        <v>2</v>
      </c>
      <c r="WK88" s="263">
        <v>2934993.5038478444</v>
      </c>
      <c r="WL88" s="117">
        <v>2998893.8462925362</v>
      </c>
      <c r="WM88" s="146">
        <v>902.17815539481637</v>
      </c>
      <c r="WN88" s="256">
        <v>3.9295828895129031E-2</v>
      </c>
      <c r="WO88" s="256">
        <v>4.0078123305629987E-2</v>
      </c>
      <c r="WP88" s="255">
        <v>49063.340650630809</v>
      </c>
      <c r="WQ88" s="255">
        <v>1353.2672330922244</v>
      </c>
      <c r="WR88" s="292">
        <v>1</v>
      </c>
      <c r="WS88" s="255">
        <v>878716.25923885091</v>
      </c>
      <c r="WT88" s="119">
        <v>927779.59988948167</v>
      </c>
      <c r="WU88" s="295">
        <v>902.17815539481637</v>
      </c>
      <c r="WV88" s="189">
        <v>-1.0306180259002963E-2</v>
      </c>
      <c r="WW88" s="189">
        <v>-1.0253253563311415E-2</v>
      </c>
      <c r="WX88" s="263">
        <v>97410.680175793808</v>
      </c>
      <c r="WY88" s="263">
        <v>1353.2672330922244</v>
      </c>
      <c r="WZ88" s="296">
        <v>1</v>
      </c>
      <c r="XA88" s="263">
        <v>395036.31577073614</v>
      </c>
      <c r="XB88" s="117">
        <v>492446.99594652996</v>
      </c>
      <c r="XC88" s="146">
        <v>902.17815539481637</v>
      </c>
      <c r="XD88" s="256">
        <v>3.1035694730538708E-2</v>
      </c>
      <c r="XE88" s="256">
        <v>3.152232314076131E-2</v>
      </c>
      <c r="XF88" s="255">
        <v>130294.36888175068</v>
      </c>
      <c r="XG88" s="255">
        <v>1353.2672330922244</v>
      </c>
      <c r="XH88" s="292">
        <v>2</v>
      </c>
      <c r="XI88" s="255">
        <v>2934993.5038478444</v>
      </c>
      <c r="XJ88" s="119">
        <v>3065287.8727295953</v>
      </c>
      <c r="XK88" s="295">
        <v>902.17815539481637</v>
      </c>
      <c r="XL88" s="189">
        <v>0.14369057745950409</v>
      </c>
      <c r="XM88" s="189">
        <v>0.15452681663000911</v>
      </c>
      <c r="XN88" s="263">
        <v>141340.74972120422</v>
      </c>
      <c r="XO88" s="263">
        <v>1353.2672330922244</v>
      </c>
      <c r="XP88" s="296">
        <v>1</v>
      </c>
      <c r="XQ88" s="263">
        <v>934769.19357582729</v>
      </c>
      <c r="XR88" s="117">
        <v>1076109.9432970316</v>
      </c>
      <c r="XS88" s="146">
        <v>902.17815539481637</v>
      </c>
      <c r="XT88" s="256">
        <v>-5.3484033550680238E-2</v>
      </c>
      <c r="XU88" s="256">
        <v>-5.2078924183205588E-2</v>
      </c>
      <c r="XV88" s="255">
        <v>78907.799766209544</v>
      </c>
      <c r="XW88" s="255">
        <v>1353.2672330922244</v>
      </c>
      <c r="XX88" s="292">
        <v>1</v>
      </c>
      <c r="XY88" s="255">
        <v>854934.86521518417</v>
      </c>
      <c r="XZ88" s="119">
        <v>933842.66498139373</v>
      </c>
      <c r="YA88" s="295">
        <v>902.17815539481637</v>
      </c>
      <c r="YB88" s="189">
        <v>1.2251529360246316E-2</v>
      </c>
      <c r="YC88" s="189">
        <v>1.2326886779502111E-2</v>
      </c>
      <c r="YD88" s="263">
        <v>65216.973310171335</v>
      </c>
      <c r="YE88" s="263">
        <v>1353.2672330922244</v>
      </c>
      <c r="YF88" s="296">
        <v>2</v>
      </c>
      <c r="YG88" s="263">
        <v>1017358.6485628029</v>
      </c>
      <c r="YH88" s="117">
        <v>1082575.6218729743</v>
      </c>
      <c r="YI88" s="146">
        <v>902.17815539481637</v>
      </c>
      <c r="YJ88" s="256">
        <v>-9.4295891861029074E-2</v>
      </c>
      <c r="YK88" s="256">
        <v>-8.9986543175209932E-2</v>
      </c>
      <c r="YL88" s="255">
        <v>58783.448221246705</v>
      </c>
      <c r="YM88" s="255">
        <v>1353.2672330922244</v>
      </c>
      <c r="YN88" s="292">
        <v>1</v>
      </c>
      <c r="YO88" s="255">
        <v>833685.77209194459</v>
      </c>
      <c r="YP88" s="119">
        <v>892469.2203131913</v>
      </c>
      <c r="YQ88" s="295">
        <v>902.17815539481637</v>
      </c>
      <c r="YR88" s="189">
        <v>0.10882740034689602</v>
      </c>
      <c r="YS88" s="189">
        <v>0.11496989031636873</v>
      </c>
      <c r="YT88" s="263">
        <v>64859.767854913203</v>
      </c>
      <c r="YU88" s="263">
        <v>1353.2672330922244</v>
      </c>
      <c r="YV88" s="296">
        <v>2</v>
      </c>
      <c r="YW88" s="263">
        <v>2934993.5038478444</v>
      </c>
      <c r="YX88" s="117">
        <v>2999853.2717027576</v>
      </c>
      <c r="YY88" s="146">
        <v>902.17815539481637</v>
      </c>
      <c r="YZ88" s="256">
        <v>-4.3179528367566729E-2</v>
      </c>
      <c r="ZA88" s="256">
        <v>-4.2260566765075058E-2</v>
      </c>
      <c r="ZB88" s="255">
        <v>66595.639191864801</v>
      </c>
      <c r="ZC88" s="255">
        <v>1353.2672330922244</v>
      </c>
      <c r="ZD88" s="292">
        <v>2</v>
      </c>
      <c r="ZE88" s="255">
        <v>844475.91324771009</v>
      </c>
      <c r="ZF88" s="119">
        <v>911071.55243957485</v>
      </c>
      <c r="ZG88" s="295">
        <v>902.17815539481637</v>
      </c>
      <c r="ZH88" s="189">
        <v>-4.094815478116666E-2</v>
      </c>
      <c r="ZI88" s="189">
        <v>-4.01211062109188E-2</v>
      </c>
      <c r="ZJ88" s="263">
        <v>124263.12008007117</v>
      </c>
      <c r="ZK88" s="263">
        <v>1353.2672330922244</v>
      </c>
      <c r="ZL88" s="296">
        <v>1</v>
      </c>
      <c r="ZM88" s="263">
        <v>1209175.8255338874</v>
      </c>
      <c r="ZN88" s="117">
        <v>1333438.9456139586</v>
      </c>
      <c r="ZO88" s="146">
        <v>902.17815539481637</v>
      </c>
      <c r="ZP88" s="256">
        <v>-4.1418359563935976E-2</v>
      </c>
      <c r="ZQ88" s="256">
        <v>-4.0572339763256915E-2</v>
      </c>
      <c r="ZR88" s="255">
        <v>61358.52235002043</v>
      </c>
      <c r="ZS88" s="255">
        <v>1353.2672330922244</v>
      </c>
      <c r="ZT88" s="292">
        <v>2</v>
      </c>
      <c r="ZU88" s="255">
        <v>2934993.5038478444</v>
      </c>
      <c r="ZV88" s="119">
        <v>2996352.0261978647</v>
      </c>
      <c r="ZW88" s="295">
        <v>902.17815539481637</v>
      </c>
      <c r="ZX88" s="189">
        <v>9.2510929233434527E-3</v>
      </c>
      <c r="ZY88" s="189">
        <v>9.2940165448469614E-3</v>
      </c>
      <c r="ZZ88" s="263">
        <v>83043.559928964823</v>
      </c>
      <c r="AAA88" s="263">
        <v>1353.2672330922244</v>
      </c>
      <c r="AAB88" s="296">
        <v>1</v>
      </c>
      <c r="AAC88" s="263">
        <v>1063636.3421486754</v>
      </c>
      <c r="AAD88" s="117">
        <v>1146679.9020776402</v>
      </c>
      <c r="AAE88" s="146">
        <v>902.17815539481637</v>
      </c>
      <c r="AAF88" s="256">
        <v>-2.3086903697445158E-3</v>
      </c>
      <c r="AAG88" s="256">
        <v>-2.3060273938559916E-3</v>
      </c>
      <c r="AAH88" s="255">
        <v>114802.43250172641</v>
      </c>
      <c r="AAI88" s="255">
        <v>1353.2672330922244</v>
      </c>
      <c r="AAJ88" s="292">
        <v>1</v>
      </c>
      <c r="AAK88" s="255">
        <v>848055.37038549967</v>
      </c>
      <c r="AAL88" s="119">
        <v>962857.80288722611</v>
      </c>
      <c r="AAM88" s="295">
        <v>902.17815539481637</v>
      </c>
      <c r="AAN88" s="189">
        <v>-2.3109662873655325E-2</v>
      </c>
      <c r="AAO88" s="189">
        <v>-2.2844679762970999E-2</v>
      </c>
      <c r="AAP88" s="263">
        <v>78981.080244300829</v>
      </c>
      <c r="AAQ88" s="263">
        <v>1353.2672330922244</v>
      </c>
      <c r="AAR88" s="296">
        <v>1</v>
      </c>
      <c r="AAS88" s="263">
        <v>861523.35744037898</v>
      </c>
      <c r="AAT88" s="117">
        <v>940504.43768467987</v>
      </c>
      <c r="AAU88" s="146">
        <v>902.17815539481637</v>
      </c>
      <c r="AAV88" s="256">
        <v>-2.30846366302974E-2</v>
      </c>
      <c r="AAW88" s="256">
        <v>-2.2820224930123256E-2</v>
      </c>
      <c r="AAX88" s="255">
        <v>87032.070843860638</v>
      </c>
      <c r="AAY88" s="255">
        <v>1353.2672330922244</v>
      </c>
      <c r="AAZ88" s="292">
        <v>2</v>
      </c>
      <c r="ABA88" s="255">
        <v>2934993.5038478444</v>
      </c>
      <c r="ABB88" s="119">
        <v>3022025.5746917049</v>
      </c>
      <c r="ABC88" s="295">
        <v>902.17815539481637</v>
      </c>
      <c r="ABD88" s="189">
        <v>0.12901005759955284</v>
      </c>
      <c r="ABE88" s="189">
        <v>0.13770156665495747</v>
      </c>
      <c r="ABF88" s="263">
        <v>97942.216054275021</v>
      </c>
      <c r="ABG88" s="263">
        <v>1353.2672330922244</v>
      </c>
      <c r="ABH88" s="296">
        <v>2</v>
      </c>
      <c r="ABI88" s="263">
        <v>863988.17703331879</v>
      </c>
      <c r="ABJ88" s="117">
        <v>961930.39308759384</v>
      </c>
      <c r="ABK88" s="146">
        <v>902.17815539481637</v>
      </c>
      <c r="ABL88" s="256">
        <v>1.4610997766256783E-3</v>
      </c>
      <c r="ABM88" s="256">
        <v>1.4621677029567071E-3</v>
      </c>
      <c r="ABN88" s="255">
        <v>96366.674099012875</v>
      </c>
      <c r="ABO88" s="255">
        <v>1353.2672330922244</v>
      </c>
      <c r="ABP88" s="292">
        <v>1</v>
      </c>
      <c r="ABQ88" s="255">
        <v>2934993.5038478444</v>
      </c>
      <c r="ABR88" s="119">
        <v>3031360.1779468572</v>
      </c>
      <c r="ABS88" s="295">
        <v>902.17815539481637</v>
      </c>
      <c r="ABT88" s="189">
        <v>-7.5107495423659895E-2</v>
      </c>
      <c r="ABU88" s="189">
        <v>-7.235623649058831E-2</v>
      </c>
      <c r="ABV88" s="263">
        <v>161258.908383495</v>
      </c>
      <c r="ABW88" s="263">
        <v>1353.2672330922244</v>
      </c>
      <c r="ABX88" s="296">
        <v>1</v>
      </c>
      <c r="ABY88" s="263">
        <v>354242.84719332587</v>
      </c>
      <c r="ABZ88" s="117">
        <v>515501.75557682087</v>
      </c>
      <c r="ACA88" s="146">
        <v>902.17815539481637</v>
      </c>
      <c r="ACB88" s="256">
        <v>5.1741644957136117E-2</v>
      </c>
      <c r="ACC88" s="256">
        <v>5.3103632730236772E-2</v>
      </c>
      <c r="ACD88" s="255">
        <v>102132.18535043021</v>
      </c>
      <c r="ACE88" s="255">
        <v>1353.2672330922244</v>
      </c>
      <c r="ACF88" s="292">
        <v>2</v>
      </c>
      <c r="ACG88" s="255">
        <v>2934993.5038478444</v>
      </c>
      <c r="ACH88" s="119">
        <v>3037125.6891982746</v>
      </c>
      <c r="ACI88" s="295">
        <v>902.17815539481637</v>
      </c>
      <c r="ACJ88" s="189">
        <v>5.3301440388087443E-2</v>
      </c>
      <c r="ACK88" s="189">
        <v>5.4747540711669762E-2</v>
      </c>
      <c r="ACL88" s="263">
        <v>157196.22263732072</v>
      </c>
      <c r="ACM88" s="263">
        <v>1353.2672330922244</v>
      </c>
      <c r="ACN88" s="296">
        <v>1</v>
      </c>
      <c r="ACO88" s="263">
        <v>857004.37527461222</v>
      </c>
      <c r="ACP88" s="117">
        <v>1014200.597911933</v>
      </c>
      <c r="ACQ88" s="146">
        <v>902.17815539481637</v>
      </c>
      <c r="ACR88" s="256">
        <v>3.5910475042939247E-2</v>
      </c>
      <c r="ACS88" s="256">
        <v>3.6563044074908069E-2</v>
      </c>
      <c r="ACT88" s="255">
        <v>95793.599682044282</v>
      </c>
      <c r="ACU88" s="255">
        <v>1353.2672330922244</v>
      </c>
      <c r="ACV88" s="292">
        <v>1</v>
      </c>
      <c r="ACW88" s="255">
        <v>863988.17703331879</v>
      </c>
      <c r="ACX88" s="119">
        <v>959781.77671536303</v>
      </c>
      <c r="ACY88" s="295">
        <v>902.17815539481637</v>
      </c>
      <c r="ACZ88" s="189">
        <v>1.7010129822592649E-2</v>
      </c>
      <c r="ADA88" s="189">
        <v>1.715562587909325E-2</v>
      </c>
      <c r="ADB88" s="263">
        <v>63061.984894724832</v>
      </c>
      <c r="ADC88" s="263">
        <v>1353.2672330922244</v>
      </c>
      <c r="ADD88" s="296">
        <v>2</v>
      </c>
      <c r="ADE88" s="263">
        <v>854934.86521518417</v>
      </c>
      <c r="ADF88" s="117">
        <v>917996.85010990896</v>
      </c>
      <c r="ADG88" s="146">
        <v>902.17815539481637</v>
      </c>
      <c r="ADH88" s="256">
        <v>-1.4432814961678416E-2</v>
      </c>
      <c r="ADI88" s="256">
        <v>-1.4329161159062798E-2</v>
      </c>
      <c r="ADJ88" s="255">
        <v>75609.861453982478</v>
      </c>
      <c r="ADK88" s="255">
        <v>1353.2672330922244</v>
      </c>
      <c r="ADL88" s="292">
        <v>1</v>
      </c>
      <c r="ADM88" s="255">
        <v>897717.81638777803</v>
      </c>
      <c r="ADN88" s="119">
        <v>973327.67784176045</v>
      </c>
      <c r="ADO88" s="295">
        <v>902.17815539481637</v>
      </c>
      <c r="ADP88" s="189">
        <v>4.4588679597932238E-2</v>
      </c>
      <c r="ADQ88" s="189">
        <v>4.5597695782510606E-2</v>
      </c>
      <c r="ADR88" s="263">
        <v>64267.658108419957</v>
      </c>
      <c r="ADS88" s="263">
        <v>1353.2672330922244</v>
      </c>
      <c r="ADT88" s="296">
        <v>1</v>
      </c>
      <c r="ADU88" s="263">
        <v>854934.86521518417</v>
      </c>
      <c r="ADV88" s="117">
        <v>919202.52332360414</v>
      </c>
    </row>
    <row r="89" spans="1:802" x14ac:dyDescent="0.35">
      <c r="A89" s="15">
        <v>47938</v>
      </c>
      <c r="B89" s="16">
        <v>2255.4453884870409</v>
      </c>
      <c r="C89" s="146">
        <v>902.17815539481637</v>
      </c>
      <c r="D89" s="256">
        <v>7.5388351112815083E-2</v>
      </c>
      <c r="E89" s="256">
        <v>7.8302829686040631E-2</v>
      </c>
      <c r="F89" s="255">
        <v>79483.409727376522</v>
      </c>
      <c r="G89" s="255">
        <v>1353.2672330922244</v>
      </c>
      <c r="H89" s="292">
        <v>2</v>
      </c>
      <c r="I89" s="255">
        <v>890115.50768358365</v>
      </c>
      <c r="J89" s="119">
        <v>969598.91741096019</v>
      </c>
      <c r="K89" s="295">
        <v>902.17815539481637</v>
      </c>
      <c r="L89" s="189">
        <v>-3.5920933311906579E-2</v>
      </c>
      <c r="M89" s="189">
        <v>-3.5283432588346098E-2</v>
      </c>
      <c r="N89" s="263">
        <v>124489.48145959021</v>
      </c>
      <c r="O89" s="263">
        <v>1353.2672330922244</v>
      </c>
      <c r="P89" s="296">
        <v>2</v>
      </c>
      <c r="Q89" s="263">
        <v>957613.11608397099</v>
      </c>
      <c r="R89" s="117">
        <v>1082102.5975435611</v>
      </c>
      <c r="S89" s="146">
        <v>902.17815539481637</v>
      </c>
      <c r="T89" s="256">
        <v>2.067450526320843E-2</v>
      </c>
      <c r="U89" s="256">
        <v>2.0889703326372411E-2</v>
      </c>
      <c r="V89" s="255">
        <v>88131.470715781121</v>
      </c>
      <c r="W89" s="255">
        <v>1353.2672330922244</v>
      </c>
      <c r="X89" s="292">
        <v>2</v>
      </c>
      <c r="Y89" s="255">
        <v>3112446.3813118078</v>
      </c>
      <c r="Z89" s="119">
        <v>3200577.852027589</v>
      </c>
      <c r="AA89" s="295">
        <v>902.17815539481637</v>
      </c>
      <c r="AB89" s="189">
        <v>-2.4394948573036094E-2</v>
      </c>
      <c r="AC89" s="189">
        <v>-2.4099796757399927E-2</v>
      </c>
      <c r="AD89" s="263">
        <v>118963.4950562305</v>
      </c>
      <c r="AE89" s="263">
        <v>1353.2672330922244</v>
      </c>
      <c r="AF89" s="296">
        <v>2</v>
      </c>
      <c r="AG89" s="263">
        <v>3112446.3813118078</v>
      </c>
      <c r="AH89" s="117">
        <v>3231409.8763680384</v>
      </c>
      <c r="AI89" s="146">
        <v>902.17815539481637</v>
      </c>
      <c r="AJ89" s="256">
        <v>5.6566752676783481E-2</v>
      </c>
      <c r="AK89" s="256">
        <v>5.8197249941655871E-2</v>
      </c>
      <c r="AL89" s="255">
        <v>73493.705237179718</v>
      </c>
      <c r="AM89" s="255">
        <v>1353.2672330922244</v>
      </c>
      <c r="AN89" s="292">
        <v>1</v>
      </c>
      <c r="AO89" s="255">
        <v>979309.90469640645</v>
      </c>
      <c r="AP89" s="119">
        <v>1052803.6099335861</v>
      </c>
      <c r="AQ89" s="295">
        <v>902.17815539481637</v>
      </c>
      <c r="AR89" s="189">
        <v>4.3547923676830004E-2</v>
      </c>
      <c r="AS89" s="189">
        <v>4.4510049874669111E-2</v>
      </c>
      <c r="AT89" s="263">
        <v>95280.456196703468</v>
      </c>
      <c r="AU89" s="263">
        <v>1353.2672330922244</v>
      </c>
      <c r="AV89" s="296">
        <v>2</v>
      </c>
      <c r="AW89" s="263">
        <v>3112446.3813118078</v>
      </c>
      <c r="AX89" s="117">
        <v>3207726.8375085113</v>
      </c>
      <c r="AY89" s="146">
        <v>902.17815539481637</v>
      </c>
      <c r="AZ89" s="256">
        <v>6.3954984923183592E-2</v>
      </c>
      <c r="BA89" s="256">
        <v>6.6044409610407362E-2</v>
      </c>
      <c r="BB89" s="255">
        <v>129954.03137994788</v>
      </c>
      <c r="BC89" s="255">
        <v>1353.2672330922244</v>
      </c>
      <c r="BD89" s="292">
        <v>2</v>
      </c>
      <c r="BE89" s="255">
        <v>1528687.6359425508</v>
      </c>
      <c r="BF89" s="119">
        <v>1658641.6673224987</v>
      </c>
      <c r="BG89" s="295">
        <v>902.17815539481637</v>
      </c>
      <c r="BH89" s="189">
        <v>-5.1933459419808536E-2</v>
      </c>
      <c r="BI89" s="189">
        <v>-5.0607962161824172E-2</v>
      </c>
      <c r="BJ89" s="263">
        <v>93271.851520993077</v>
      </c>
      <c r="BK89" s="263">
        <v>1353.2672330922244</v>
      </c>
      <c r="BL89" s="296">
        <v>2</v>
      </c>
      <c r="BM89" s="263">
        <v>3112446.3813118078</v>
      </c>
      <c r="BN89" s="117">
        <v>3205718.2328328011</v>
      </c>
      <c r="BO89" s="146">
        <v>902.17815539481637</v>
      </c>
      <c r="BP89" s="256">
        <v>-9.1082452787234036E-2</v>
      </c>
      <c r="BQ89" s="256">
        <v>-8.7057566852319024E-2</v>
      </c>
      <c r="BR89" s="255">
        <v>114069.49844213692</v>
      </c>
      <c r="BS89" s="255">
        <v>1353.2672330922244</v>
      </c>
      <c r="BT89" s="292">
        <v>1</v>
      </c>
      <c r="BU89" s="255">
        <v>3112446.3813118078</v>
      </c>
      <c r="BV89" s="119">
        <v>3226515.8797539445</v>
      </c>
      <c r="BW89" s="295">
        <v>902.17815539481637</v>
      </c>
      <c r="BX89" s="189">
        <v>-3.8859537499989522E-2</v>
      </c>
      <c r="BY89" s="189">
        <v>-3.8114191456662283E-2</v>
      </c>
      <c r="BZ89" s="263">
        <v>126614.27259815948</v>
      </c>
      <c r="CA89" s="263">
        <v>1353.2672330922244</v>
      </c>
      <c r="CB89" s="296">
        <v>2</v>
      </c>
      <c r="CC89" s="263">
        <v>3112446.3813118078</v>
      </c>
      <c r="CD89" s="117">
        <v>3239060.6539099673</v>
      </c>
      <c r="CE89" s="146">
        <v>902.17815539481637</v>
      </c>
      <c r="CF89" s="256">
        <v>4.8612078472165893E-2</v>
      </c>
      <c r="CG89" s="256">
        <v>4.9813026667002935E-2</v>
      </c>
      <c r="CH89" s="255">
        <v>60116.337944703133</v>
      </c>
      <c r="CI89" s="255">
        <v>1353.2672330922244</v>
      </c>
      <c r="CJ89" s="292">
        <v>2</v>
      </c>
      <c r="CK89" s="255">
        <v>1241711.7392018437</v>
      </c>
      <c r="CL89" s="119">
        <v>1301828.0771465469</v>
      </c>
      <c r="CM89" s="295">
        <v>902.17815539481637</v>
      </c>
      <c r="CN89" s="189">
        <v>4.1232989848001347E-2</v>
      </c>
      <c r="CO89" s="189">
        <v>4.2094874789476933E-2</v>
      </c>
      <c r="CP89" s="263">
        <v>158396.07982744309</v>
      </c>
      <c r="CQ89" s="263">
        <v>1353.2672330922244</v>
      </c>
      <c r="CR89" s="296">
        <v>2</v>
      </c>
      <c r="CS89" s="263">
        <v>952934.15260413697</v>
      </c>
      <c r="CT89" s="117">
        <v>1111330.2324315801</v>
      </c>
      <c r="CU89" s="146">
        <v>902.17815539481637</v>
      </c>
      <c r="CV89" s="256">
        <v>1.2195818027730667E-2</v>
      </c>
      <c r="CW89" s="256">
        <v>1.2270490270675172E-2</v>
      </c>
      <c r="CX89" s="255">
        <v>122454.43804730108</v>
      </c>
      <c r="CY89" s="255">
        <v>1353.2672330922244</v>
      </c>
      <c r="CZ89" s="292">
        <v>1</v>
      </c>
      <c r="DA89" s="255">
        <v>391853.5618300151</v>
      </c>
      <c r="DB89" s="119">
        <v>514307.99987731618</v>
      </c>
      <c r="DC89" s="295">
        <v>902.17815539481637</v>
      </c>
      <c r="DD89" s="189">
        <v>3.1682699774129297E-2</v>
      </c>
      <c r="DE89" s="189">
        <v>3.2189939238611354E-2</v>
      </c>
      <c r="DF89" s="263">
        <v>53200.120742130224</v>
      </c>
      <c r="DG89" s="263">
        <v>1353.2672330922244</v>
      </c>
      <c r="DH89" s="296">
        <v>1</v>
      </c>
      <c r="DI89" s="263">
        <v>891574.43061352335</v>
      </c>
      <c r="DJ89" s="117">
        <v>944774.55135565356</v>
      </c>
      <c r="DK89" s="146">
        <v>902.17815539481637</v>
      </c>
      <c r="DL89" s="256">
        <v>-5.2337043694141707E-3</v>
      </c>
      <c r="DM89" s="256">
        <v>-5.2200324007807275E-3</v>
      </c>
      <c r="DN89" s="255">
        <v>113479.88759524604</v>
      </c>
      <c r="DO89" s="255">
        <v>1353.2672330922244</v>
      </c>
      <c r="DP89" s="292">
        <v>2</v>
      </c>
      <c r="DQ89" s="255">
        <v>3112446.3813118078</v>
      </c>
      <c r="DR89" s="119">
        <v>3225926.2689070539</v>
      </c>
      <c r="DS89" s="295">
        <v>902.17815539481637</v>
      </c>
      <c r="DT89" s="189">
        <v>2.1298503518942715E-3</v>
      </c>
      <c r="DU89" s="189">
        <v>2.1321200942727714E-3</v>
      </c>
      <c r="DV89" s="263">
        <v>75984.27843819547</v>
      </c>
      <c r="DW89" s="263">
        <v>1353.2672330922244</v>
      </c>
      <c r="DX89" s="296">
        <v>1</v>
      </c>
      <c r="DY89" s="263">
        <v>3112446.3813118078</v>
      </c>
      <c r="DZ89" s="117">
        <v>3188430.6597500034</v>
      </c>
      <c r="EA89" s="146">
        <v>902.17815539481637</v>
      </c>
      <c r="EB89" s="256">
        <v>8.0623766160563257E-2</v>
      </c>
      <c r="EC89" s="256">
        <v>8.3962996278728941E-2</v>
      </c>
      <c r="ED89" s="255">
        <v>120084.72247155919</v>
      </c>
      <c r="EE89" s="255">
        <v>1353.2672330922244</v>
      </c>
      <c r="EF89" s="292">
        <v>2</v>
      </c>
      <c r="EG89" s="255">
        <v>1496680.7657004141</v>
      </c>
      <c r="EH89" s="119">
        <v>1616765.4881719733</v>
      </c>
      <c r="EI89" s="295">
        <v>902.17815539481637</v>
      </c>
      <c r="EJ89" s="189">
        <v>0.11694969108383342</v>
      </c>
      <c r="EK89" s="189">
        <v>0.12406287788292936</v>
      </c>
      <c r="EL89" s="263">
        <v>75490.881664192188</v>
      </c>
      <c r="EM89" s="263">
        <v>1353.2672330922244</v>
      </c>
      <c r="EN89" s="296">
        <v>2</v>
      </c>
      <c r="EO89" s="263">
        <v>3112446.3813118078</v>
      </c>
      <c r="EP89" s="117">
        <v>3187937.2629760001</v>
      </c>
      <c r="EQ89" s="146">
        <v>902.17815539481637</v>
      </c>
      <c r="ER89" s="256">
        <v>2.4856811898118621E-2</v>
      </c>
      <c r="ES89" s="256">
        <v>2.5168318108921062E-2</v>
      </c>
      <c r="ET89" s="255">
        <v>75305.557107281609</v>
      </c>
      <c r="EU89" s="255">
        <v>1353.2672330922244</v>
      </c>
      <c r="EV89" s="292">
        <v>1</v>
      </c>
      <c r="EW89" s="255">
        <v>3112446.3813118078</v>
      </c>
      <c r="EX89" s="119">
        <v>3187751.9384190892</v>
      </c>
      <c r="EY89" s="295">
        <v>902.17815539481637</v>
      </c>
      <c r="EZ89" s="189">
        <v>7.835619803523472E-2</v>
      </c>
      <c r="FA89" s="189">
        <v>8.1507821029914718E-2</v>
      </c>
      <c r="FB89" s="263">
        <v>112377.29183012214</v>
      </c>
      <c r="FC89" s="263">
        <v>1353.2672330922244</v>
      </c>
      <c r="FD89" s="296">
        <v>2</v>
      </c>
      <c r="FE89" s="263">
        <v>3112446.3813118078</v>
      </c>
      <c r="FF89" s="117">
        <v>3224823.6731419298</v>
      </c>
      <c r="FG89" s="146">
        <v>902.17815539481637</v>
      </c>
      <c r="FH89" s="256">
        <v>-6.8861146334190673E-2</v>
      </c>
      <c r="FI89" s="256">
        <v>-6.6543715093027034E-2</v>
      </c>
      <c r="FJ89" s="255">
        <v>134695.23245903404</v>
      </c>
      <c r="FK89" s="255">
        <v>1353.2672330922244</v>
      </c>
      <c r="FL89" s="292">
        <v>2</v>
      </c>
      <c r="FM89" s="255">
        <v>3112446.3813118078</v>
      </c>
      <c r="FN89" s="119">
        <v>3247141.6137708416</v>
      </c>
      <c r="FO89" s="295">
        <v>902.17815539481637</v>
      </c>
      <c r="FP89" s="189">
        <v>9.2037358165648966E-2</v>
      </c>
      <c r="FQ89" s="189">
        <v>9.6405781024522685E-2</v>
      </c>
      <c r="FR89" s="263">
        <v>110683.450091283</v>
      </c>
      <c r="FS89" s="263">
        <v>1353.2672330922244</v>
      </c>
      <c r="FT89" s="296">
        <v>1</v>
      </c>
      <c r="FU89" s="263">
        <v>465157.72567619645</v>
      </c>
      <c r="FV89" s="117">
        <v>575841.17576747946</v>
      </c>
      <c r="FW89" s="146">
        <v>902.17815539481637</v>
      </c>
      <c r="FX89" s="256">
        <v>-4.0872883600906476E-2</v>
      </c>
      <c r="FY89" s="256">
        <v>-4.0048852274391034E-2</v>
      </c>
      <c r="FZ89" s="255">
        <v>97998.090490722156</v>
      </c>
      <c r="GA89" s="255">
        <v>1353.2672330922244</v>
      </c>
      <c r="GB89" s="292">
        <v>1</v>
      </c>
      <c r="GC89" s="255">
        <v>382365.79354066664</v>
      </c>
      <c r="GD89" s="119">
        <v>480363.88403138879</v>
      </c>
      <c r="GE89" s="295">
        <v>902.17815539481637</v>
      </c>
      <c r="GF89" s="189">
        <v>4.6899050653943938E-2</v>
      </c>
      <c r="GG89" s="189">
        <v>4.8016207188657845E-2</v>
      </c>
      <c r="GH89" s="263">
        <v>90023.146801448995</v>
      </c>
      <c r="GI89" s="263">
        <v>1353.2672330922244</v>
      </c>
      <c r="GJ89" s="296">
        <v>3</v>
      </c>
      <c r="GK89" s="263">
        <v>881851.31838744553</v>
      </c>
      <c r="GL89" s="117">
        <v>971874.46518889454</v>
      </c>
      <c r="GM89" s="146">
        <v>902.17815539481637</v>
      </c>
      <c r="GN89" s="256">
        <v>2.1199098242902755E-3</v>
      </c>
      <c r="GO89" s="256">
        <v>2.1221584217823164E-3</v>
      </c>
      <c r="GP89" s="255">
        <v>76800.437840644197</v>
      </c>
      <c r="GQ89" s="255">
        <v>1353.2672330922244</v>
      </c>
      <c r="GR89" s="292">
        <v>2</v>
      </c>
      <c r="GS89" s="255">
        <v>1157121.1290604318</v>
      </c>
      <c r="GT89" s="119">
        <v>1233921.5669010761</v>
      </c>
      <c r="GU89" s="295">
        <v>902.17815539481637</v>
      </c>
      <c r="GV89" s="189">
        <v>-4.3761431529408826E-2</v>
      </c>
      <c r="GW89" s="189">
        <v>-4.2817716250250437E-2</v>
      </c>
      <c r="GX89" s="263">
        <v>113639.78023946578</v>
      </c>
      <c r="GY89" s="263">
        <v>1353.2672330922244</v>
      </c>
      <c r="GZ89" s="296">
        <v>1</v>
      </c>
      <c r="HA89" s="263">
        <v>1102853.055731053</v>
      </c>
      <c r="HB89" s="117">
        <v>1216492.8359705189</v>
      </c>
      <c r="HC89" s="146">
        <v>902.17815539481637</v>
      </c>
      <c r="HD89" s="256">
        <v>-1.8110187146237886E-2</v>
      </c>
      <c r="HE89" s="256">
        <v>-1.79471832009096E-2</v>
      </c>
      <c r="HF89" s="255">
        <v>70570.135169332862</v>
      </c>
      <c r="HG89" s="255">
        <v>1353.2672330922244</v>
      </c>
      <c r="HH89" s="292">
        <v>2</v>
      </c>
      <c r="HI89" s="255">
        <v>944355.77527371829</v>
      </c>
      <c r="HJ89" s="119">
        <v>1014925.9104430511</v>
      </c>
      <c r="HK89" s="295">
        <v>902.17815539481637</v>
      </c>
      <c r="HL89" s="189">
        <v>-3.9790832703725236E-2</v>
      </c>
      <c r="HM89" s="189">
        <v>-3.9009574099205357E-2</v>
      </c>
      <c r="HN89" s="263">
        <v>83514.220547579418</v>
      </c>
      <c r="HO89" s="263">
        <v>1353.2672330922244</v>
      </c>
      <c r="HP89" s="296">
        <v>2</v>
      </c>
      <c r="HQ89" s="263">
        <v>992208.6124234692</v>
      </c>
      <c r="HR89" s="117">
        <v>1075722.8329710485</v>
      </c>
      <c r="HS89" s="146">
        <v>902.17815539481637</v>
      </c>
      <c r="HT89" s="256">
        <v>-1.253626474585102E-3</v>
      </c>
      <c r="HU89" s="256">
        <v>-1.2528410131755763E-3</v>
      </c>
      <c r="HV89" s="255">
        <v>89837.674341329053</v>
      </c>
      <c r="HW89" s="255">
        <v>1353.2672330922244</v>
      </c>
      <c r="HX89" s="292">
        <v>2</v>
      </c>
      <c r="HY89" s="255">
        <v>900291.95984172192</v>
      </c>
      <c r="HZ89" s="119">
        <v>990129.63418305095</v>
      </c>
      <c r="IA89" s="295">
        <v>902.17815539481637</v>
      </c>
      <c r="IB89" s="189">
        <v>-2.9588209330737667E-2</v>
      </c>
      <c r="IC89" s="189">
        <v>-2.9154763744474788E-2</v>
      </c>
      <c r="ID89" s="263">
        <v>91288.200105537442</v>
      </c>
      <c r="IE89" s="263">
        <v>1353.2672330922244</v>
      </c>
      <c r="IF89" s="296">
        <v>2</v>
      </c>
      <c r="IG89" s="263">
        <v>1813467.736784606</v>
      </c>
      <c r="IH89" s="117">
        <v>1904755.9368901434</v>
      </c>
      <c r="II89" s="146">
        <v>902.17815539481637</v>
      </c>
      <c r="IJ89" s="256">
        <v>2.9250072660599261E-2</v>
      </c>
      <c r="IK89" s="256">
        <v>2.9682057613261703E-2</v>
      </c>
      <c r="IL89" s="255">
        <v>72915.263918879456</v>
      </c>
      <c r="IM89" s="255">
        <v>1353.2672330922244</v>
      </c>
      <c r="IN89" s="292">
        <v>1</v>
      </c>
      <c r="IO89" s="255">
        <v>336176.662536952</v>
      </c>
      <c r="IP89" s="119">
        <v>409091.92645583145</v>
      </c>
      <c r="IQ89" s="295">
        <v>902.17815539481637</v>
      </c>
      <c r="IR89" s="189">
        <v>-5.7057357633908774E-3</v>
      </c>
      <c r="IS89" s="189">
        <v>-5.6894889677510108E-3</v>
      </c>
      <c r="IT89" s="263">
        <v>117198.96496491112</v>
      </c>
      <c r="IU89" s="263">
        <v>1353.2672330922244</v>
      </c>
      <c r="IV89" s="296">
        <v>2</v>
      </c>
      <c r="IW89" s="263">
        <v>3112446.3813118078</v>
      </c>
      <c r="IX89" s="117">
        <v>3229645.3462767191</v>
      </c>
      <c r="IY89" s="146">
        <v>902.17815539481637</v>
      </c>
      <c r="IZ89" s="256">
        <v>-1.8125058169324504E-3</v>
      </c>
      <c r="JA89" s="256">
        <v>-1.8108642202152581E-3</v>
      </c>
      <c r="JB89" s="255">
        <v>199201.70934885679</v>
      </c>
      <c r="JC89" s="255">
        <v>1353.2672330922244</v>
      </c>
      <c r="JD89" s="292">
        <v>2</v>
      </c>
      <c r="JE89" s="255">
        <v>898339.59186112939</v>
      </c>
      <c r="JF89" s="119">
        <v>1097541.3012099862</v>
      </c>
      <c r="JG89" s="295">
        <v>902.17815539481637</v>
      </c>
      <c r="JH89" s="189">
        <v>1.4320903318807907E-3</v>
      </c>
      <c r="JI89" s="189">
        <v>1.4331162629237504E-3</v>
      </c>
      <c r="JJ89" s="263">
        <v>83520.95207404223</v>
      </c>
      <c r="JK89" s="263">
        <v>1353.2672330922244</v>
      </c>
      <c r="JL89" s="296">
        <v>2</v>
      </c>
      <c r="JM89" s="263">
        <v>739456.64351131406</v>
      </c>
      <c r="JN89" s="117">
        <v>822977.59558535623</v>
      </c>
      <c r="JO89" s="146">
        <v>902.17815539481637</v>
      </c>
      <c r="JP89" s="256">
        <v>5.5111702713226185E-2</v>
      </c>
      <c r="JQ89" s="256">
        <v>5.6658639720523318E-2</v>
      </c>
      <c r="JR89" s="255">
        <v>91909.205693723561</v>
      </c>
      <c r="JS89" s="255">
        <v>1353.2672330922244</v>
      </c>
      <c r="JT89" s="292">
        <v>1</v>
      </c>
      <c r="JU89" s="255">
        <v>104304.04184321326</v>
      </c>
      <c r="JV89" s="119">
        <v>196213.24753693683</v>
      </c>
      <c r="JW89" s="295">
        <v>902.17815539481637</v>
      </c>
      <c r="JX89" s="189">
        <v>3.6847493026825898E-2</v>
      </c>
      <c r="JY89" s="189">
        <v>3.7534777483379411E-2</v>
      </c>
      <c r="JZ89" s="263">
        <v>123006.13101727373</v>
      </c>
      <c r="KA89" s="263">
        <v>1353.2672330922244</v>
      </c>
      <c r="KB89" s="296">
        <v>1</v>
      </c>
      <c r="KC89" s="263">
        <v>3112446.3813118078</v>
      </c>
      <c r="KD89" s="117">
        <v>3235452.5123290815</v>
      </c>
      <c r="KE89" s="146">
        <v>902.17815539481637</v>
      </c>
      <c r="KF89" s="256">
        <v>1.5221419995314109E-2</v>
      </c>
      <c r="KG89" s="256">
        <v>1.533785583144609E-2</v>
      </c>
      <c r="KH89" s="255">
        <v>64715.870198547826</v>
      </c>
      <c r="KI89" s="255">
        <v>1353.2672330922244</v>
      </c>
      <c r="KJ89" s="292">
        <v>1</v>
      </c>
      <c r="KK89" s="255">
        <v>1006701.600425597</v>
      </c>
      <c r="KL89" s="119">
        <v>1071417.4706241449</v>
      </c>
      <c r="KM89" s="295">
        <v>902.17815539481637</v>
      </c>
      <c r="KN89" s="189">
        <v>-4.0526119590178343E-2</v>
      </c>
      <c r="KO89" s="189">
        <v>-3.9715918042834142E-2</v>
      </c>
      <c r="KP89" s="263">
        <v>111568.49763759966</v>
      </c>
      <c r="KQ89" s="263">
        <v>1353.2672330922244</v>
      </c>
      <c r="KR89" s="296">
        <v>1</v>
      </c>
      <c r="KS89" s="263">
        <v>1032518.4798306362</v>
      </c>
      <c r="KT89" s="117">
        <v>1144086.9774682359</v>
      </c>
      <c r="KU89" s="146">
        <v>902.17815539481637</v>
      </c>
      <c r="KV89" s="256">
        <v>5.5926302170921476E-3</v>
      </c>
      <c r="KW89" s="256">
        <v>5.6082981681992994E-3</v>
      </c>
      <c r="KX89" s="255">
        <v>134678.8277251088</v>
      </c>
      <c r="KY89" s="255">
        <v>1353.2672330922244</v>
      </c>
      <c r="KZ89" s="292">
        <v>2</v>
      </c>
      <c r="LA89" s="255">
        <v>3112446.3813118078</v>
      </c>
      <c r="LB89" s="119">
        <v>3247125.2090369165</v>
      </c>
      <c r="LC89" s="295">
        <v>902.17815539481637</v>
      </c>
      <c r="LD89" s="189">
        <v>-3.8323945201011289E-2</v>
      </c>
      <c r="LE89" s="189">
        <v>-3.7598874837622365E-2</v>
      </c>
      <c r="LF89" s="263">
        <v>71678.835651242145</v>
      </c>
      <c r="LG89" s="263">
        <v>1353.2672330922244</v>
      </c>
      <c r="LH89" s="296">
        <v>2</v>
      </c>
      <c r="LI89" s="263">
        <v>3112446.3813118078</v>
      </c>
      <c r="LJ89" s="117">
        <v>3184125.21696305</v>
      </c>
      <c r="LK89" s="146">
        <v>902.17815539481637</v>
      </c>
      <c r="LL89" s="256">
        <v>-2.67039667362606E-2</v>
      </c>
      <c r="LM89" s="256">
        <v>-2.6350568515734807E-2</v>
      </c>
      <c r="LN89" s="255">
        <v>105712.45473707997</v>
      </c>
      <c r="LO89" s="255">
        <v>1353.2672330922244</v>
      </c>
      <c r="LP89" s="292">
        <v>1</v>
      </c>
      <c r="LQ89" s="255">
        <v>887440.72908294655</v>
      </c>
      <c r="LR89" s="119">
        <v>993153.18382002646</v>
      </c>
      <c r="LS89" s="295">
        <v>902.17815539481637</v>
      </c>
      <c r="LT89" s="189">
        <v>-1.3441791535335011E-2</v>
      </c>
      <c r="LU89" s="189">
        <v>-1.3351854079989511E-2</v>
      </c>
      <c r="LV89" s="263">
        <v>120003.50931732669</v>
      </c>
      <c r="LW89" s="263">
        <v>1353.2672330922244</v>
      </c>
      <c r="LX89" s="296">
        <v>1</v>
      </c>
      <c r="LY89" s="263">
        <v>280934.05582137936</v>
      </c>
      <c r="LZ89" s="117">
        <v>400937.56513870606</v>
      </c>
      <c r="MA89" s="146">
        <v>902.17815539481637</v>
      </c>
      <c r="MB89" s="256">
        <v>-2.7487418549668786E-2</v>
      </c>
      <c r="MC89" s="256">
        <v>-2.7113077195049073E-2</v>
      </c>
      <c r="MD89" s="255">
        <v>58226.374859760639</v>
      </c>
      <c r="ME89" s="255">
        <v>1353.2672330922244</v>
      </c>
      <c r="MF89" s="292">
        <v>2</v>
      </c>
      <c r="MG89" s="255">
        <v>3112446.3813118078</v>
      </c>
      <c r="MH89" s="119">
        <v>3170672.7561715683</v>
      </c>
      <c r="MI89" s="295">
        <v>902.17815539481637</v>
      </c>
      <c r="MJ89" s="189">
        <v>3.560825953103685E-2</v>
      </c>
      <c r="MK89" s="189">
        <v>3.6249825975991801E-2</v>
      </c>
      <c r="ML89" s="263">
        <v>154144.73641555422</v>
      </c>
      <c r="MM89" s="263">
        <v>1353.2672330922244</v>
      </c>
      <c r="MN89" s="296">
        <v>1</v>
      </c>
      <c r="MO89" s="263">
        <v>3112446.3813118078</v>
      </c>
      <c r="MP89" s="117">
        <v>3266591.1177273621</v>
      </c>
      <c r="MQ89" s="146">
        <v>902.17815539481637</v>
      </c>
      <c r="MR89" s="256">
        <v>-2.9145038307135584E-3</v>
      </c>
      <c r="MS89" s="256">
        <v>-2.9102607875467479E-3</v>
      </c>
      <c r="MT89" s="255">
        <v>68391.471353244051</v>
      </c>
      <c r="MU89" s="255">
        <v>1353.2672330922244</v>
      </c>
      <c r="MV89" s="292">
        <v>1</v>
      </c>
      <c r="MW89" s="255">
        <v>656731.45419252198</v>
      </c>
      <c r="MX89" s="119">
        <v>725122.92554576602</v>
      </c>
      <c r="MY89" s="295">
        <v>902.17815539481637</v>
      </c>
      <c r="MZ89" s="189">
        <v>4.4075076537267874E-2</v>
      </c>
      <c r="NA89" s="189">
        <v>4.506081149024288E-2</v>
      </c>
      <c r="NB89" s="263">
        <v>110149.86300986314</v>
      </c>
      <c r="NC89" s="263">
        <v>1353.2672330922244</v>
      </c>
      <c r="ND89" s="296">
        <v>2</v>
      </c>
      <c r="NE89" s="263">
        <v>3112446.3813118078</v>
      </c>
      <c r="NF89" s="117">
        <v>3222596.2443216708</v>
      </c>
      <c r="NG89" s="146">
        <v>902.17815539481637</v>
      </c>
      <c r="NH89" s="256">
        <v>-3.8223934859054107E-2</v>
      </c>
      <c r="NI89" s="256">
        <v>-3.7502619958833416E-2</v>
      </c>
      <c r="NJ89" s="255">
        <v>87407.679506361776</v>
      </c>
      <c r="NK89" s="255">
        <v>1353.2672330922244</v>
      </c>
      <c r="NL89" s="292">
        <v>3</v>
      </c>
      <c r="NM89" s="255">
        <v>103323.36482549166</v>
      </c>
      <c r="NN89" s="119">
        <v>190731.04433185345</v>
      </c>
      <c r="NO89" s="295">
        <v>902.17815539481637</v>
      </c>
      <c r="NP89" s="189">
        <v>-0.11746034963131326</v>
      </c>
      <c r="NQ89" s="189">
        <v>-0.11082423280550568</v>
      </c>
      <c r="NR89" s="263">
        <v>59540.302498875215</v>
      </c>
      <c r="NS89" s="263">
        <v>1353.2672330922244</v>
      </c>
      <c r="NT89" s="296">
        <v>1</v>
      </c>
      <c r="NU89" s="263">
        <v>882879.80148459552</v>
      </c>
      <c r="NV89" s="117">
        <v>942420.1039834707</v>
      </c>
      <c r="NW89" s="146">
        <v>902.17815539481637</v>
      </c>
      <c r="NX89" s="256">
        <v>-3.8824872225928307E-2</v>
      </c>
      <c r="NY89" s="256">
        <v>-3.8080846843546845E-2</v>
      </c>
      <c r="NZ89" s="255">
        <v>78910.108560276349</v>
      </c>
      <c r="OA89" s="255">
        <v>1353.2672330922244</v>
      </c>
      <c r="OB89" s="292">
        <v>1</v>
      </c>
      <c r="OC89" s="255">
        <v>882879.80148459552</v>
      </c>
      <c r="OD89" s="119">
        <v>961789.91004487185</v>
      </c>
      <c r="OE89" s="295">
        <v>902.17815539481637</v>
      </c>
      <c r="OF89" s="189">
        <v>2.7070334376465329E-3</v>
      </c>
      <c r="OG89" s="189">
        <v>2.7107007611051337E-3</v>
      </c>
      <c r="OH89" s="263">
        <v>62249.464636556288</v>
      </c>
      <c r="OI89" s="263">
        <v>1353.2672330922244</v>
      </c>
      <c r="OJ89" s="296">
        <v>1</v>
      </c>
      <c r="OK89" s="263">
        <v>896497.73527566495</v>
      </c>
      <c r="OL89" s="117">
        <v>958747.19991222129</v>
      </c>
      <c r="OM89" s="146">
        <v>902.17815539481637</v>
      </c>
      <c r="ON89" s="256">
        <v>-5.4233920074923204E-2</v>
      </c>
      <c r="OO89" s="256">
        <v>-5.2789490968480401E-2</v>
      </c>
      <c r="OP89" s="255">
        <v>88087.757211819524</v>
      </c>
      <c r="OQ89" s="255">
        <v>1353.2672330922244</v>
      </c>
      <c r="OR89" s="292">
        <v>2</v>
      </c>
      <c r="OS89" s="255">
        <v>1079753.4347096635</v>
      </c>
      <c r="OT89" s="119">
        <v>1167841.191921483</v>
      </c>
      <c r="OU89" s="295">
        <v>902.17815539481637</v>
      </c>
      <c r="OV89" s="189">
        <v>-6.3495243020591008E-2</v>
      </c>
      <c r="OW89" s="189">
        <v>-6.1521416386656314E-2</v>
      </c>
      <c r="OX89" s="263">
        <v>109969.37403395318</v>
      </c>
      <c r="OY89" s="263">
        <v>1353.2672330922244</v>
      </c>
      <c r="OZ89" s="296">
        <v>1</v>
      </c>
      <c r="PA89" s="263">
        <v>3112446.3813118078</v>
      </c>
      <c r="PB89" s="117">
        <v>3222415.7553457608</v>
      </c>
      <c r="PC89" s="146">
        <v>902.17815539481637</v>
      </c>
      <c r="PD89" s="256">
        <v>2.2998900981343561E-2</v>
      </c>
      <c r="PE89" s="256">
        <v>2.3265414958818065E-2</v>
      </c>
      <c r="PF89" s="255">
        <v>149431.60267358556</v>
      </c>
      <c r="PG89" s="255">
        <v>1353.2672330922244</v>
      </c>
      <c r="PH89" s="292">
        <v>2</v>
      </c>
      <c r="PI89" s="255">
        <v>1222766.9218831183</v>
      </c>
      <c r="PJ89" s="119">
        <v>1372198.5245567039</v>
      </c>
      <c r="PK89" s="295">
        <v>902.17815539481637</v>
      </c>
      <c r="PL89" s="189">
        <v>2.5417590271142876E-2</v>
      </c>
      <c r="PM89" s="189">
        <v>2.5743371554123984E-2</v>
      </c>
      <c r="PN89" s="263">
        <v>109345.78314150717</v>
      </c>
      <c r="PO89" s="263">
        <v>1353.2672330922244</v>
      </c>
      <c r="PP89" s="296">
        <v>2</v>
      </c>
      <c r="PQ89" s="263">
        <v>514339.21019261522</v>
      </c>
      <c r="PR89" s="117">
        <v>623684.99333412235</v>
      </c>
      <c r="PS89" s="146">
        <v>902.17815539481637</v>
      </c>
      <c r="PT89" s="256">
        <v>-4.6634058359490832E-2</v>
      </c>
      <c r="PU89" s="256">
        <v>-4.5563398211883932E-2</v>
      </c>
      <c r="PV89" s="255">
        <v>114248.31615551712</v>
      </c>
      <c r="PW89" s="255">
        <v>1353.2672330922244</v>
      </c>
      <c r="PX89" s="292">
        <v>2</v>
      </c>
      <c r="PY89" s="255">
        <v>1090966.8429724744</v>
      </c>
      <c r="PZ89" s="119">
        <v>1205215.1591279916</v>
      </c>
      <c r="QA89" s="295">
        <v>902.17815539481637</v>
      </c>
      <c r="QB89" s="189">
        <v>-0.10505532189578907</v>
      </c>
      <c r="QC89" s="189">
        <v>-9.9725283695447642E-2</v>
      </c>
      <c r="QD89" s="263">
        <v>62479.71710705461</v>
      </c>
      <c r="QE89" s="263">
        <v>1353.2672330922244</v>
      </c>
      <c r="QF89" s="296">
        <v>1</v>
      </c>
      <c r="QG89" s="263">
        <v>431447.00993513345</v>
      </c>
      <c r="QH89" s="117">
        <v>493926.72704218805</v>
      </c>
      <c r="QI89" s="146">
        <v>902.17815539481637</v>
      </c>
      <c r="QJ89" s="256">
        <v>5.9784232071078552E-2</v>
      </c>
      <c r="QK89" s="256">
        <v>6.1607460988405194E-2</v>
      </c>
      <c r="QL89" s="255">
        <v>122949.92465009613</v>
      </c>
      <c r="QM89" s="255">
        <v>1353.2672330922244</v>
      </c>
      <c r="QN89" s="292">
        <v>1</v>
      </c>
      <c r="QO89" s="255">
        <v>3112446.3813118078</v>
      </c>
      <c r="QP89" s="119">
        <v>3235396.3059619041</v>
      </c>
      <c r="QQ89" s="295">
        <v>902.17815539481637</v>
      </c>
      <c r="QR89" s="189">
        <v>1.4098271460615524E-2</v>
      </c>
      <c r="QS89" s="189">
        <v>1.4198120772136891E-2</v>
      </c>
      <c r="QT89" s="263">
        <v>104536.76407672014</v>
      </c>
      <c r="QU89" s="263">
        <v>1353.2672330922244</v>
      </c>
      <c r="QV89" s="296">
        <v>2</v>
      </c>
      <c r="QW89" s="263">
        <v>3112446.3813118078</v>
      </c>
      <c r="QX89" s="117">
        <v>3216983.1453885278</v>
      </c>
      <c r="QY89" s="146">
        <v>902.17815539481637</v>
      </c>
      <c r="QZ89" s="256">
        <v>-3.3697767777019709E-2</v>
      </c>
      <c r="RA89" s="256">
        <v>-3.3136322158122899E-2</v>
      </c>
      <c r="RB89" s="255">
        <v>78676.115200112108</v>
      </c>
      <c r="RC89" s="255">
        <v>1353.2672330922244</v>
      </c>
      <c r="RD89" s="292">
        <v>2</v>
      </c>
      <c r="RE89" s="255">
        <v>948520.03611372702</v>
      </c>
      <c r="RF89" s="119">
        <v>1027196.1513138391</v>
      </c>
      <c r="RG89" s="295">
        <v>902.17815539481637</v>
      </c>
      <c r="RH89" s="189">
        <v>4.5797365607053692E-2</v>
      </c>
      <c r="RI89" s="189">
        <v>4.6862259164654141E-2</v>
      </c>
      <c r="RJ89" s="263">
        <v>98224.658311157298</v>
      </c>
      <c r="RK89" s="263">
        <v>1353.2672330922244</v>
      </c>
      <c r="RL89" s="296">
        <v>2</v>
      </c>
      <c r="RM89" s="263">
        <v>967830.1007385368</v>
      </c>
      <c r="RN89" s="117">
        <v>1066054.7590496941</v>
      </c>
      <c r="RO89" s="146">
        <v>902.17815539481637</v>
      </c>
      <c r="RP89" s="256">
        <v>3.1174631472406195E-2</v>
      </c>
      <c r="RQ89" s="256">
        <v>3.1665649447916611E-2</v>
      </c>
      <c r="RR89" s="255">
        <v>88561.04176889277</v>
      </c>
      <c r="RS89" s="255">
        <v>1353.2672330922244</v>
      </c>
      <c r="RT89" s="292">
        <v>2</v>
      </c>
      <c r="RU89" s="255">
        <v>3112446.3813118078</v>
      </c>
      <c r="RV89" s="119">
        <v>3201007.4230807004</v>
      </c>
      <c r="RW89" s="295">
        <v>902.17815539481637</v>
      </c>
      <c r="RX89" s="189">
        <v>2.0788969876127886E-2</v>
      </c>
      <c r="RY89" s="189">
        <v>2.1006565759276175E-2</v>
      </c>
      <c r="RZ89" s="263">
        <v>108179.1634616611</v>
      </c>
      <c r="SA89" s="263">
        <v>1353.2672330922244</v>
      </c>
      <c r="SB89" s="296">
        <v>1</v>
      </c>
      <c r="SC89" s="263">
        <v>3112446.3813118078</v>
      </c>
      <c r="SD89" s="117">
        <v>3220625.5447734687</v>
      </c>
      <c r="SE89" s="146">
        <v>902.17815539481637</v>
      </c>
      <c r="SF89" s="256">
        <v>-1.122987952561846E-2</v>
      </c>
      <c r="SG89" s="256">
        <v>-1.1167059801081014E-2</v>
      </c>
      <c r="SH89" s="255">
        <v>145324.72798707127</v>
      </c>
      <c r="SI89" s="255">
        <v>1353.2672330922244</v>
      </c>
      <c r="SJ89" s="292">
        <v>1</v>
      </c>
      <c r="SK89" s="255">
        <v>504700.54542415729</v>
      </c>
      <c r="SL89" s="119">
        <v>650025.27341122855</v>
      </c>
      <c r="SM89" s="295">
        <v>902.17815539481637</v>
      </c>
      <c r="SN89" s="189">
        <v>6.1019382245429118E-2</v>
      </c>
      <c r="SO89" s="189">
        <v>6.291951575446797E-2</v>
      </c>
      <c r="SP89" s="263">
        <v>50362.63953338562</v>
      </c>
      <c r="SQ89" s="263">
        <v>1353.2672330922244</v>
      </c>
      <c r="SR89" s="296">
        <v>2</v>
      </c>
      <c r="SS89" s="263">
        <v>1090966.8429724744</v>
      </c>
      <c r="ST89" s="117">
        <v>1141329.48250586</v>
      </c>
      <c r="SU89" s="146">
        <v>902.17815539481637</v>
      </c>
      <c r="SV89" s="256">
        <v>2.6299418615280779E-2</v>
      </c>
      <c r="SW89" s="256">
        <v>2.664830007013852E-2</v>
      </c>
      <c r="SX89" s="255">
        <v>57680.924695053465</v>
      </c>
      <c r="SY89" s="255">
        <v>1353.2672330922244</v>
      </c>
      <c r="SZ89" s="292">
        <v>2</v>
      </c>
      <c r="TA89" s="255">
        <v>3112446.3813118078</v>
      </c>
      <c r="TB89" s="119">
        <v>3170127.3060068614</v>
      </c>
      <c r="TC89" s="295">
        <v>902.17815539481637</v>
      </c>
      <c r="TD89" s="189">
        <v>2.8452099359196733E-2</v>
      </c>
      <c r="TE89" s="189">
        <v>2.8860726566059425E-2</v>
      </c>
      <c r="TF89" s="263">
        <v>83960.97821298374</v>
      </c>
      <c r="TG89" s="263">
        <v>1353.2672330922244</v>
      </c>
      <c r="TH89" s="296">
        <v>1</v>
      </c>
      <c r="TI89" s="263">
        <v>3112446.3813118078</v>
      </c>
      <c r="TJ89" s="117">
        <v>3196407.3595247916</v>
      </c>
      <c r="TK89" s="146">
        <v>902.17815539481637</v>
      </c>
      <c r="TL89" s="256">
        <v>3.2019013261326175E-2</v>
      </c>
      <c r="TM89" s="256">
        <v>3.2537137016901418E-2</v>
      </c>
      <c r="TN89" s="255">
        <v>111423.23049002659</v>
      </c>
      <c r="TO89" s="255">
        <v>1353.2672330922244</v>
      </c>
      <c r="TP89" s="292">
        <v>2</v>
      </c>
      <c r="TQ89" s="255">
        <v>3112446.3813118078</v>
      </c>
      <c r="TR89" s="119">
        <v>3223869.6118018343</v>
      </c>
      <c r="TS89" s="295">
        <v>902.17815539481637</v>
      </c>
      <c r="TT89" s="189">
        <v>-2.364804808735177E-2</v>
      </c>
      <c r="TU89" s="189">
        <v>-2.3370624145827801E-2</v>
      </c>
      <c r="TV89" s="263">
        <v>164372.9936901344</v>
      </c>
      <c r="TW89" s="263">
        <v>1353.2672330922244</v>
      </c>
      <c r="TX89" s="296">
        <v>1</v>
      </c>
      <c r="TY89" s="263">
        <v>893120.88891925942</v>
      </c>
      <c r="TZ89" s="117">
        <v>1057493.8826093939</v>
      </c>
      <c r="UA89" s="146">
        <v>902.17815539481637</v>
      </c>
      <c r="UB89" s="256">
        <v>-4.6711804428682169E-2</v>
      </c>
      <c r="UC89" s="256">
        <v>-4.5637599021517317E-2</v>
      </c>
      <c r="UD89" s="255">
        <v>55339.781822198202</v>
      </c>
      <c r="UE89" s="255">
        <v>1353.2672330922244</v>
      </c>
      <c r="UF89" s="292">
        <v>2</v>
      </c>
      <c r="UG89" s="255">
        <v>1466485.6050946251</v>
      </c>
      <c r="UH89" s="119">
        <v>1521825.3869168235</v>
      </c>
      <c r="UI89" s="295">
        <v>902.17815539481637</v>
      </c>
      <c r="UJ89" s="189">
        <v>1.4446232907905553E-2</v>
      </c>
      <c r="UK89" s="189">
        <v>1.4551084023320282E-2</v>
      </c>
      <c r="UL89" s="263">
        <v>83237.443126577535</v>
      </c>
      <c r="UM89" s="263">
        <v>1353.2672330922244</v>
      </c>
      <c r="UN89" s="296">
        <v>2</v>
      </c>
      <c r="UO89" s="263">
        <v>992208.6124234692</v>
      </c>
      <c r="UP89" s="117">
        <v>1075446.0555500467</v>
      </c>
      <c r="UQ89" s="146">
        <v>902.17815539481637</v>
      </c>
      <c r="UR89" s="256">
        <v>3.1723585199450094E-2</v>
      </c>
      <c r="US89" s="256">
        <v>3.2232141626014288E-2</v>
      </c>
      <c r="UT89" s="255">
        <v>86287.040609066156</v>
      </c>
      <c r="UU89" s="255">
        <v>1353.2672330922244</v>
      </c>
      <c r="UV89" s="292">
        <v>1</v>
      </c>
      <c r="UW89" s="255">
        <v>3112446.3813118078</v>
      </c>
      <c r="UX89" s="119">
        <v>3198733.4219208742</v>
      </c>
      <c r="UY89" s="295">
        <v>902.17815539481637</v>
      </c>
      <c r="UZ89" s="189">
        <v>3.3870509654987224E-2</v>
      </c>
      <c r="VA89" s="189">
        <v>3.4450646683901187E-2</v>
      </c>
      <c r="VB89" s="263">
        <v>121688.13075825843</v>
      </c>
      <c r="VC89" s="263">
        <v>1353.2672330922244</v>
      </c>
      <c r="VD89" s="296">
        <v>1</v>
      </c>
      <c r="VE89" s="263">
        <v>985571.41330177663</v>
      </c>
      <c r="VF89" s="117">
        <v>1107259.5440600351</v>
      </c>
      <c r="VG89" s="146">
        <v>902.17815539481637</v>
      </c>
      <c r="VH89" s="256">
        <v>-7.714227828574273E-2</v>
      </c>
      <c r="VI89" s="256">
        <v>-7.4241871043661423E-2</v>
      </c>
      <c r="VJ89" s="255">
        <v>95056.430281733832</v>
      </c>
      <c r="VK89" s="255">
        <v>1353.2672330922244</v>
      </c>
      <c r="VL89" s="292">
        <v>1</v>
      </c>
      <c r="VM89" s="255">
        <v>3112446.3813118078</v>
      </c>
      <c r="VN89" s="119">
        <v>3207502.8115935414</v>
      </c>
      <c r="VO89" s="295">
        <v>902.17815539481637</v>
      </c>
      <c r="VP89" s="189">
        <v>2.7213276017399615E-2</v>
      </c>
      <c r="VQ89" s="189">
        <v>2.7586939044293324E-2</v>
      </c>
      <c r="VR89" s="263">
        <v>105409.77825239392</v>
      </c>
      <c r="VS89" s="263">
        <v>1353.2672330922244</v>
      </c>
      <c r="VT89" s="296">
        <v>2</v>
      </c>
      <c r="VU89" s="263">
        <v>932792.50202627422</v>
      </c>
      <c r="VV89" s="117">
        <v>1038202.2802786682</v>
      </c>
      <c r="VW89" s="146">
        <v>902.17815539481637</v>
      </c>
      <c r="VX89" s="256">
        <v>-8.0351621135861376E-2</v>
      </c>
      <c r="VY89" s="256">
        <v>-7.7208183772437655E-2</v>
      </c>
      <c r="VZ89" s="255">
        <v>104994.44057999361</v>
      </c>
      <c r="WA89" s="255">
        <v>1353.2672330922244</v>
      </c>
      <c r="WB89" s="292">
        <v>2</v>
      </c>
      <c r="WC89" s="255">
        <v>400924.5001647321</v>
      </c>
      <c r="WD89" s="119">
        <v>505918.9407447257</v>
      </c>
      <c r="WE89" s="295">
        <v>902.17815539481637</v>
      </c>
      <c r="WF89" s="189">
        <v>-6.1479319453655319E-2</v>
      </c>
      <c r="WG89" s="189">
        <v>-5.9627607046807807E-2</v>
      </c>
      <c r="WH89" s="263">
        <v>60992.296090638243</v>
      </c>
      <c r="WI89" s="263">
        <v>1353.2672330922244</v>
      </c>
      <c r="WJ89" s="296">
        <v>2</v>
      </c>
      <c r="WK89" s="263">
        <v>3112446.3813118078</v>
      </c>
      <c r="WL89" s="117">
        <v>3173438.677402446</v>
      </c>
      <c r="WM89" s="146">
        <v>902.17815539481637</v>
      </c>
      <c r="WN89" s="256">
        <v>-1.0182315302159742E-2</v>
      </c>
      <c r="WO89" s="256">
        <v>-1.0130651032356441E-2</v>
      </c>
      <c r="WP89" s="255">
        <v>49468.475223412461</v>
      </c>
      <c r="WQ89" s="255">
        <v>1353.2672330922244</v>
      </c>
      <c r="WR89" s="292">
        <v>1</v>
      </c>
      <c r="WS89" s="255">
        <v>932792.50202627422</v>
      </c>
      <c r="WT89" s="119">
        <v>982260.97724968672</v>
      </c>
      <c r="WU89" s="295">
        <v>902.17815539481637</v>
      </c>
      <c r="WV89" s="189">
        <v>-5.7507321926622883E-2</v>
      </c>
      <c r="WW89" s="189">
        <v>-5.5885022379474902E-2</v>
      </c>
      <c r="WX89" s="263">
        <v>92869.060289564513</v>
      </c>
      <c r="WY89" s="263">
        <v>1353.2672330922244</v>
      </c>
      <c r="WZ89" s="296">
        <v>1</v>
      </c>
      <c r="XA89" s="263">
        <v>420091.76195007254</v>
      </c>
      <c r="XB89" s="117">
        <v>512960.82223963703</v>
      </c>
      <c r="XC89" s="146">
        <v>902.17815539481637</v>
      </c>
      <c r="XD89" s="256">
        <v>2.7257111726191184E-2</v>
      </c>
      <c r="XE89" s="256">
        <v>2.7631985033415463E-2</v>
      </c>
      <c r="XF89" s="255">
        <v>134796.83908802434</v>
      </c>
      <c r="XG89" s="255">
        <v>1353.2672330922244</v>
      </c>
      <c r="XH89" s="292">
        <v>2</v>
      </c>
      <c r="XI89" s="255">
        <v>3112446.3813118078</v>
      </c>
      <c r="XJ89" s="119">
        <v>3247243.2203998324</v>
      </c>
      <c r="XK89" s="295">
        <v>902.17815539481637</v>
      </c>
      <c r="XL89" s="189">
        <v>2.3325654401972137E-2</v>
      </c>
      <c r="XM89" s="189">
        <v>2.3599825065214519E-2</v>
      </c>
      <c r="XN89" s="263">
        <v>145578.54484460573</v>
      </c>
      <c r="XO89" s="263">
        <v>1353.2672330922244</v>
      </c>
      <c r="XP89" s="296">
        <v>1</v>
      </c>
      <c r="XQ89" s="263">
        <v>992208.6124234692</v>
      </c>
      <c r="XR89" s="117">
        <v>1137787.1572680748</v>
      </c>
      <c r="XS89" s="146">
        <v>902.17815539481637</v>
      </c>
      <c r="XT89" s="256">
        <v>3.4441014767308452E-2</v>
      </c>
      <c r="XU89" s="256">
        <v>3.5040974442769102E-2</v>
      </c>
      <c r="XV89" s="255">
        <v>82574.984116547246</v>
      </c>
      <c r="XW89" s="255">
        <v>1353.2672330922244</v>
      </c>
      <c r="XX89" s="292">
        <v>1</v>
      </c>
      <c r="XY89" s="255">
        <v>907584.22436118743</v>
      </c>
      <c r="XZ89" s="119">
        <v>990159.2084777347</v>
      </c>
      <c r="YA89" s="295">
        <v>902.17815539481637</v>
      </c>
      <c r="YB89" s="189">
        <v>-0.11031972374245917</v>
      </c>
      <c r="YC89" s="189">
        <v>-0.10445223836316286</v>
      </c>
      <c r="YD89" s="263">
        <v>59307.092624048106</v>
      </c>
      <c r="YE89" s="263">
        <v>1353.2672330922244</v>
      </c>
      <c r="YF89" s="296">
        <v>2</v>
      </c>
      <c r="YG89" s="263">
        <v>1079753.4347096635</v>
      </c>
      <c r="YH89" s="117">
        <v>1139060.5273337115</v>
      </c>
      <c r="YI89" s="146">
        <v>902.17815539481637</v>
      </c>
      <c r="YJ89" s="256">
        <v>4.8647950435434961E-2</v>
      </c>
      <c r="YK89" s="256">
        <v>4.985068619679156E-2</v>
      </c>
      <c r="YL89" s="255">
        <v>62616.021607484239</v>
      </c>
      <c r="YM89" s="255">
        <v>1353.2672330922244</v>
      </c>
      <c r="YN89" s="292">
        <v>1</v>
      </c>
      <c r="YO89" s="255">
        <v>885060.18565055355</v>
      </c>
      <c r="YP89" s="119">
        <v>947676.20725803776</v>
      </c>
      <c r="YQ89" s="295">
        <v>902.17815539481637</v>
      </c>
      <c r="YR89" s="189">
        <v>9.6795566307559616E-2</v>
      </c>
      <c r="YS89" s="189">
        <v>0.10163513925980805</v>
      </c>
      <c r="YT89" s="263">
        <v>72353.977548600931</v>
      </c>
      <c r="YU89" s="263">
        <v>1353.2672330922244</v>
      </c>
      <c r="YV89" s="296">
        <v>2</v>
      </c>
      <c r="YW89" s="263">
        <v>3112446.3813118078</v>
      </c>
      <c r="YX89" s="117">
        <v>3184800.3588604089</v>
      </c>
      <c r="YY89" s="146">
        <v>902.17815539481637</v>
      </c>
      <c r="YZ89" s="256">
        <v>4.9990415059553539E-2</v>
      </c>
      <c r="ZA89" s="256">
        <v>5.1261020053462669E-2</v>
      </c>
      <c r="ZB89" s="255">
        <v>70911.577743346963</v>
      </c>
      <c r="ZC89" s="255">
        <v>1353.2672330922244</v>
      </c>
      <c r="ZD89" s="292">
        <v>2</v>
      </c>
      <c r="ZE89" s="255">
        <v>896497.73527566495</v>
      </c>
      <c r="ZF89" s="119">
        <v>967409.31301901187</v>
      </c>
      <c r="ZG89" s="295">
        <v>902.17815539481637</v>
      </c>
      <c r="ZH89" s="189">
        <v>4.6261452338457618E-2</v>
      </c>
      <c r="ZI89" s="189">
        <v>4.7348206800943204E-2</v>
      </c>
      <c r="ZJ89" s="263">
        <v>131048.93414274762</v>
      </c>
      <c r="ZK89" s="263">
        <v>1353.2672330922244</v>
      </c>
      <c r="ZL89" s="296">
        <v>1</v>
      </c>
      <c r="ZM89" s="263">
        <v>1283079.642299013</v>
      </c>
      <c r="ZN89" s="117">
        <v>1414128.5764417606</v>
      </c>
      <c r="ZO89" s="146">
        <v>902.17815539481637</v>
      </c>
      <c r="ZP89" s="256">
        <v>-1.3787253210828191E-2</v>
      </c>
      <c r="ZQ89" s="256">
        <v>-1.3692644333226034E-2</v>
      </c>
      <c r="ZR89" s="255">
        <v>61420.540082064115</v>
      </c>
      <c r="ZS89" s="255">
        <v>1353.2672330922244</v>
      </c>
      <c r="ZT89" s="292">
        <v>2</v>
      </c>
      <c r="ZU89" s="255">
        <v>3112446.3813118078</v>
      </c>
      <c r="ZV89" s="119">
        <v>3173866.9213938718</v>
      </c>
      <c r="ZW89" s="295">
        <v>902.17815539481637</v>
      </c>
      <c r="ZX89" s="189">
        <v>-4.5039237497967325E-3</v>
      </c>
      <c r="ZY89" s="189">
        <v>-4.4937962953571775E-3</v>
      </c>
      <c r="ZZ89" s="263">
        <v>83572.557242397583</v>
      </c>
      <c r="AAA89" s="263">
        <v>1353.2672330922244</v>
      </c>
      <c r="AAB89" s="296">
        <v>1</v>
      </c>
      <c r="AAC89" s="263">
        <v>1128807.7899106883</v>
      </c>
      <c r="AAD89" s="117">
        <v>1212380.347153086</v>
      </c>
      <c r="AAE89" s="146">
        <v>902.17815539481637</v>
      </c>
      <c r="AAF89" s="256">
        <v>-7.5689840302689366E-3</v>
      </c>
      <c r="AAG89" s="256">
        <v>-7.5404114046727644E-3</v>
      </c>
      <c r="AAH89" s="255">
        <v>114838.95308580103</v>
      </c>
      <c r="AAI89" s="255">
        <v>1353.2672330922244</v>
      </c>
      <c r="AAJ89" s="292">
        <v>1</v>
      </c>
      <c r="AAK89" s="255">
        <v>900291.95984172192</v>
      </c>
      <c r="AAL89" s="119">
        <v>1015130.9129275229</v>
      </c>
      <c r="AAM89" s="295">
        <v>902.17815539481637</v>
      </c>
      <c r="AAN89" s="189">
        <v>-6.7974069261291972E-2</v>
      </c>
      <c r="AAO89" s="189">
        <v>-6.5715300044458358E-2</v>
      </c>
      <c r="AAP89" s="263">
        <v>74692.99301360597</v>
      </c>
      <c r="AAQ89" s="263">
        <v>1353.2672330922244</v>
      </c>
      <c r="AAR89" s="296">
        <v>1</v>
      </c>
      <c r="AAS89" s="263">
        <v>914568.026119894</v>
      </c>
      <c r="AAT89" s="117">
        <v>989261.01913349994</v>
      </c>
      <c r="AAU89" s="146">
        <v>902.17815539481637</v>
      </c>
      <c r="AAV89" s="256">
        <v>-8.8832670940125827E-2</v>
      </c>
      <c r="AAW89" s="256">
        <v>-8.5001333367690224E-2</v>
      </c>
      <c r="AAX89" s="255">
        <v>80536.406931776015</v>
      </c>
      <c r="AAY89" s="255">
        <v>1353.2672330922244</v>
      </c>
      <c r="AAZ89" s="292">
        <v>2</v>
      </c>
      <c r="ABA89" s="255">
        <v>3112446.3813118078</v>
      </c>
      <c r="ABB89" s="119">
        <v>3192982.7882435839</v>
      </c>
      <c r="ABC89" s="295">
        <v>902.17815539481637</v>
      </c>
      <c r="ABD89" s="189">
        <v>-7.9659420377883837E-3</v>
      </c>
      <c r="ABE89" s="189">
        <v>-7.9342980021134268E-3</v>
      </c>
      <c r="ABF89" s="263">
        <v>98067.291480507833</v>
      </c>
      <c r="ABG89" s="263">
        <v>1353.2672330922244</v>
      </c>
      <c r="ABH89" s="296">
        <v>2</v>
      </c>
      <c r="ABI89" s="263">
        <v>917180.7348884102</v>
      </c>
      <c r="ABJ89" s="117">
        <v>1015248.026368918</v>
      </c>
      <c r="ABK89" s="146">
        <v>902.17815539481637</v>
      </c>
      <c r="ABL89" s="256">
        <v>-3.913959184842139E-2</v>
      </c>
      <c r="ABM89" s="256">
        <v>-3.8383534042998102E-2</v>
      </c>
      <c r="ABN89" s="255">
        <v>93569.958738517715</v>
      </c>
      <c r="ABO89" s="255">
        <v>1353.2672330922244</v>
      </c>
      <c r="ABP89" s="292">
        <v>1</v>
      </c>
      <c r="ABQ89" s="255">
        <v>3112446.3813118078</v>
      </c>
      <c r="ABR89" s="119">
        <v>3206016.3400503257</v>
      </c>
      <c r="ABS89" s="295">
        <v>902.17815539481637</v>
      </c>
      <c r="ABT89" s="189">
        <v>-3.0381719452766669E-2</v>
      </c>
      <c r="ABU89" s="189">
        <v>-2.9924833696809539E-2</v>
      </c>
      <c r="ABV89" s="263">
        <v>157335.44052338469</v>
      </c>
      <c r="ABW89" s="263">
        <v>1353.2672330922244</v>
      </c>
      <c r="ABX89" s="296">
        <v>1</v>
      </c>
      <c r="ABY89" s="263">
        <v>376850.68525801768</v>
      </c>
      <c r="ABZ89" s="117">
        <v>534186.12578140234</v>
      </c>
      <c r="ACA89" s="146">
        <v>902.17815539481637</v>
      </c>
      <c r="ACB89" s="256">
        <v>5.2471924041365978E-3</v>
      </c>
      <c r="ACC89" s="256">
        <v>5.2609830283349979E-3</v>
      </c>
      <c r="ACD89" s="255">
        <v>103571.6791996004</v>
      </c>
      <c r="ACE89" s="255">
        <v>1353.2672330922244</v>
      </c>
      <c r="ACF89" s="292">
        <v>2</v>
      </c>
      <c r="ACG89" s="255">
        <v>3112446.3813118078</v>
      </c>
      <c r="ACH89" s="119">
        <v>3216018.0605114084</v>
      </c>
      <c r="ACI89" s="295">
        <v>902.17815539481637</v>
      </c>
      <c r="ACJ89" s="189">
        <v>4.3997282019439324E-2</v>
      </c>
      <c r="ACK89" s="189">
        <v>4.4979514650576702E-2</v>
      </c>
      <c r="ACL89" s="263">
        <v>165169.01059184622</v>
      </c>
      <c r="ACM89" s="263">
        <v>1353.2672330922244</v>
      </c>
      <c r="ACN89" s="296">
        <v>1</v>
      </c>
      <c r="ACO89" s="263">
        <v>909777.90502418124</v>
      </c>
      <c r="ACP89" s="117">
        <v>1074946.9156160275</v>
      </c>
      <c r="ACQ89" s="146">
        <v>902.17815539481637</v>
      </c>
      <c r="ACR89" s="256">
        <v>-9.8691999830216343E-2</v>
      </c>
      <c r="ACS89" s="256">
        <v>-9.3978280102953393E-2</v>
      </c>
      <c r="ACT89" s="255">
        <v>87693.260094449754</v>
      </c>
      <c r="ACU89" s="255">
        <v>1353.2672330922244</v>
      </c>
      <c r="ACV89" s="292">
        <v>1</v>
      </c>
      <c r="ACW89" s="255">
        <v>917180.7348884102</v>
      </c>
      <c r="ACX89" s="119">
        <v>1004873.9949828599</v>
      </c>
      <c r="ACY89" s="295">
        <v>902.17815539481637</v>
      </c>
      <c r="ACZ89" s="189">
        <v>5.7520489582975155E-2</v>
      </c>
      <c r="ADA89" s="189">
        <v>5.9206973141558095E-2</v>
      </c>
      <c r="ADB89" s="263">
        <v>67697.872296034955</v>
      </c>
      <c r="ADC89" s="263">
        <v>1353.2672330922244</v>
      </c>
      <c r="ADD89" s="296">
        <v>2</v>
      </c>
      <c r="ADE89" s="263">
        <v>907584.22436118743</v>
      </c>
      <c r="ADF89" s="117">
        <v>975282.09665722237</v>
      </c>
      <c r="ADG89" s="146">
        <v>902.17815539481637</v>
      </c>
      <c r="ADH89" s="256">
        <v>2.6079522362932286E-2</v>
      </c>
      <c r="ADI89" s="256">
        <v>2.6422568776115485E-2</v>
      </c>
      <c r="ADJ89" s="255">
        <v>78509.8463737977</v>
      </c>
      <c r="ADK89" s="255">
        <v>1353.2672330922244</v>
      </c>
      <c r="ADL89" s="292">
        <v>1</v>
      </c>
      <c r="ADM89" s="255">
        <v>952934.15260413697</v>
      </c>
      <c r="ADN89" s="119">
        <v>1031443.9989779347</v>
      </c>
      <c r="ADO89" s="295">
        <v>902.17815539481637</v>
      </c>
      <c r="ADP89" s="189">
        <v>3.5908976840626543E-2</v>
      </c>
      <c r="ADQ89" s="189">
        <v>3.6561491094921461E-2</v>
      </c>
      <c r="ADR89" s="263">
        <v>67519.557673437215</v>
      </c>
      <c r="ADS89" s="263">
        <v>1353.2672330922244</v>
      </c>
      <c r="ADT89" s="296">
        <v>1</v>
      </c>
      <c r="ADU89" s="263">
        <v>907584.22436118743</v>
      </c>
      <c r="ADV89" s="117">
        <v>975103.7820346246</v>
      </c>
    </row>
    <row r="90" spans="1:802" x14ac:dyDescent="0.35">
      <c r="A90" s="15">
        <v>47968</v>
      </c>
      <c r="B90" s="16">
        <v>2255.4453884870409</v>
      </c>
      <c r="C90" s="146">
        <v>902.17815539481637</v>
      </c>
      <c r="D90" s="256">
        <v>-2.2649339679784119E-2</v>
      </c>
      <c r="E90" s="256">
        <v>-2.2394768960807054E-2</v>
      </c>
      <c r="F90" s="255">
        <v>78605.575285709565</v>
      </c>
      <c r="G90" s="255">
        <v>1353.2672330922244</v>
      </c>
      <c r="H90" s="292">
        <v>2</v>
      </c>
      <c r="I90" s="255">
        <v>944875.70537769096</v>
      </c>
      <c r="J90" s="119">
        <v>1023481.2806634005</v>
      </c>
      <c r="K90" s="295">
        <v>902.17815539481637</v>
      </c>
      <c r="L90" s="189">
        <v>-1.2690802233569991E-2</v>
      </c>
      <c r="M90" s="189">
        <v>-1.2610613580792185E-2</v>
      </c>
      <c r="N90" s="263">
        <v>123821.77086942493</v>
      </c>
      <c r="O90" s="263">
        <v>1353.2672330922244</v>
      </c>
      <c r="P90" s="296">
        <v>2</v>
      </c>
      <c r="Q90" s="263">
        <v>1016423.1702821015</v>
      </c>
      <c r="R90" s="117">
        <v>1140244.9411515265</v>
      </c>
      <c r="S90" s="146">
        <v>902.17815539481637</v>
      </c>
      <c r="T90" s="256">
        <v>-1.1762579814375923E-2</v>
      </c>
      <c r="U90" s="256">
        <v>-1.1693671118404469E-2</v>
      </c>
      <c r="V90" s="255">
        <v>88003.068437444294</v>
      </c>
      <c r="W90" s="255">
        <v>1353.2672330922244</v>
      </c>
      <c r="X90" s="292">
        <v>2</v>
      </c>
      <c r="Y90" s="255">
        <v>3300546.4314236087</v>
      </c>
      <c r="Z90" s="119">
        <v>3388549.4998610532</v>
      </c>
      <c r="AA90" s="295">
        <v>902.17815539481637</v>
      </c>
      <c r="AB90" s="189">
        <v>-5.2088189102390201E-2</v>
      </c>
      <c r="AC90" s="189">
        <v>-5.0754849926242795E-2</v>
      </c>
      <c r="AD90" s="263">
        <v>113827.69887334501</v>
      </c>
      <c r="AE90" s="263">
        <v>1353.2672330922244</v>
      </c>
      <c r="AF90" s="296">
        <v>2</v>
      </c>
      <c r="AG90" s="263">
        <v>3300546.4314236087</v>
      </c>
      <c r="AH90" s="117">
        <v>3414374.1302969535</v>
      </c>
      <c r="AI90" s="146">
        <v>902.17815539481637</v>
      </c>
      <c r="AJ90" s="256">
        <v>-6.485499291106557E-2</v>
      </c>
      <c r="AK90" s="256">
        <v>-6.279664534523588E-2</v>
      </c>
      <c r="AL90" s="255">
        <v>69780.725249688054</v>
      </c>
      <c r="AM90" s="255">
        <v>1353.2672330922244</v>
      </c>
      <c r="AN90" s="292">
        <v>1</v>
      </c>
      <c r="AO90" s="255">
        <v>1039421.7662112832</v>
      </c>
      <c r="AP90" s="119">
        <v>1109202.4914609713</v>
      </c>
      <c r="AQ90" s="295">
        <v>902.17815539481637</v>
      </c>
      <c r="AR90" s="189">
        <v>-7.7306565920712861E-2</v>
      </c>
      <c r="AS90" s="189">
        <v>-7.4393949164602624E-2</v>
      </c>
      <c r="AT90" s="263">
        <v>89094.344937420567</v>
      </c>
      <c r="AU90" s="263">
        <v>1353.2672330922244</v>
      </c>
      <c r="AV90" s="296">
        <v>2</v>
      </c>
      <c r="AW90" s="263">
        <v>3300546.4314236087</v>
      </c>
      <c r="AX90" s="117">
        <v>3389640.7763610291</v>
      </c>
      <c r="AY90" s="146">
        <v>902.17815539481637</v>
      </c>
      <c r="AZ90" s="256">
        <v>7.0466532924890746E-2</v>
      </c>
      <c r="BA90" s="256">
        <v>7.300865836843462E-2</v>
      </c>
      <c r="BB90" s="255">
        <v>140343.97901596213</v>
      </c>
      <c r="BC90" s="255">
        <v>1353.2672330922244</v>
      </c>
      <c r="BD90" s="292">
        <v>2</v>
      </c>
      <c r="BE90" s="255">
        <v>1621762.1613321963</v>
      </c>
      <c r="BF90" s="119">
        <v>1762106.1403481585</v>
      </c>
      <c r="BG90" s="295">
        <v>902.17815539481637</v>
      </c>
      <c r="BH90" s="189">
        <v>7.289808194227131E-3</v>
      </c>
      <c r="BI90" s="189">
        <v>7.3164435288046725E-3</v>
      </c>
      <c r="BJ90" s="263">
        <v>94856.447910868286</v>
      </c>
      <c r="BK90" s="263">
        <v>1353.2672330922244</v>
      </c>
      <c r="BL90" s="296">
        <v>2</v>
      </c>
      <c r="BM90" s="263">
        <v>3300546.4314236087</v>
      </c>
      <c r="BN90" s="117">
        <v>3395402.8793344768</v>
      </c>
      <c r="BO90" s="146">
        <v>902.17815539481637</v>
      </c>
      <c r="BP90" s="256">
        <v>2.6685688900740908E-2</v>
      </c>
      <c r="BQ90" s="256">
        <v>2.7044940402329187E-2</v>
      </c>
      <c r="BR90" s="255">
        <v>118056.6793846229</v>
      </c>
      <c r="BS90" s="255">
        <v>1353.2672330922244</v>
      </c>
      <c r="BT90" s="292">
        <v>1</v>
      </c>
      <c r="BU90" s="255">
        <v>3300546.4314236087</v>
      </c>
      <c r="BV90" s="119">
        <v>3418603.1108082314</v>
      </c>
      <c r="BW90" s="295">
        <v>902.17815539481637</v>
      </c>
      <c r="BX90" s="189">
        <v>-5.4272523151548846E-2</v>
      </c>
      <c r="BY90" s="189">
        <v>-5.282605550258479E-2</v>
      </c>
      <c r="BZ90" s="263">
        <v>120827.91816186452</v>
      </c>
      <c r="CA90" s="263">
        <v>1353.2672330922244</v>
      </c>
      <c r="CB90" s="296">
        <v>2</v>
      </c>
      <c r="CC90" s="263">
        <v>3300546.4314236087</v>
      </c>
      <c r="CD90" s="117">
        <v>3421374.3495854731</v>
      </c>
      <c r="CE90" s="146">
        <v>902.17815539481637</v>
      </c>
      <c r="CF90" s="256">
        <v>4.333178460724077E-3</v>
      </c>
      <c r="CG90" s="256">
        <v>4.342580253487105E-3</v>
      </c>
      <c r="CH90" s="255">
        <v>61279.576122168575</v>
      </c>
      <c r="CI90" s="255">
        <v>1353.2672330922244</v>
      </c>
      <c r="CJ90" s="292">
        <v>2</v>
      </c>
      <c r="CK90" s="255">
        <v>1317567.7107870467</v>
      </c>
      <c r="CL90" s="119">
        <v>1378847.2869092154</v>
      </c>
      <c r="CM90" s="295">
        <v>902.17815539481637</v>
      </c>
      <c r="CN90" s="189">
        <v>-4.2482326575589729E-2</v>
      </c>
      <c r="CO90" s="189">
        <v>-4.1592596287927663E-2</v>
      </c>
      <c r="CP90" s="263">
        <v>152710.15378098469</v>
      </c>
      <c r="CQ90" s="263">
        <v>1353.2672330922244</v>
      </c>
      <c r="CR90" s="296">
        <v>2</v>
      </c>
      <c r="CS90" s="263">
        <v>1011463.4689934774</v>
      </c>
      <c r="CT90" s="117">
        <v>1164173.6227744622</v>
      </c>
      <c r="CU90" s="146">
        <v>902.17815539481637</v>
      </c>
      <c r="CV90" s="256">
        <v>2.8667287334264879E-2</v>
      </c>
      <c r="CW90" s="256">
        <v>2.9082148845287925E-2</v>
      </c>
      <c r="CX90" s="255">
        <v>126917.8543967536</v>
      </c>
      <c r="CY90" s="255">
        <v>1353.2672330922244</v>
      </c>
      <c r="CZ90" s="292">
        <v>1</v>
      </c>
      <c r="DA90" s="255">
        <v>416718.04277290823</v>
      </c>
      <c r="DB90" s="119">
        <v>543635.89716966182</v>
      </c>
      <c r="DC90" s="295">
        <v>902.17815539481637</v>
      </c>
      <c r="DD90" s="189">
        <v>3.3139260607375126E-2</v>
      </c>
      <c r="DE90" s="189">
        <v>3.3694482139708271E-2</v>
      </c>
      <c r="DF90" s="263">
        <v>55894.849415701072</v>
      </c>
      <c r="DG90" s="263">
        <v>1353.2672330922244</v>
      </c>
      <c r="DH90" s="296">
        <v>1</v>
      </c>
      <c r="DI90" s="263">
        <v>946422.16368342703</v>
      </c>
      <c r="DJ90" s="117">
        <v>1002317.0130991281</v>
      </c>
      <c r="DK90" s="146">
        <v>902.17815539481637</v>
      </c>
      <c r="DL90" s="256">
        <v>-0.14200947379583106</v>
      </c>
      <c r="DM90" s="256">
        <v>-0.13238696314179299</v>
      </c>
      <c r="DN90" s="255">
        <v>99358.808054234192</v>
      </c>
      <c r="DO90" s="255">
        <v>1353.2672330922244</v>
      </c>
      <c r="DP90" s="292">
        <v>2</v>
      </c>
      <c r="DQ90" s="255">
        <v>3300546.4314236087</v>
      </c>
      <c r="DR90" s="119">
        <v>3399905.239477843</v>
      </c>
      <c r="DS90" s="295">
        <v>902.17815539481637</v>
      </c>
      <c r="DT90" s="189">
        <v>3.1753392492138863E-2</v>
      </c>
      <c r="DU90" s="189">
        <v>3.2262910130143263E-2</v>
      </c>
      <c r="DV90" s="263">
        <v>79337.930540145564</v>
      </c>
      <c r="DW90" s="263">
        <v>1353.2672330922244</v>
      </c>
      <c r="DX90" s="296">
        <v>1</v>
      </c>
      <c r="DY90" s="263">
        <v>3300546.4314236087</v>
      </c>
      <c r="DZ90" s="117">
        <v>3379884.3619637541</v>
      </c>
      <c r="EA90" s="146">
        <v>902.17815539481637</v>
      </c>
      <c r="EB90" s="256">
        <v>4.523766459911692E-2</v>
      </c>
      <c r="EC90" s="256">
        <v>4.6276493245207995E-2</v>
      </c>
      <c r="ED90" s="255">
        <v>126544.00047526178</v>
      </c>
      <c r="EE90" s="255">
        <v>1353.2672330922244</v>
      </c>
      <c r="EF90" s="292">
        <v>2</v>
      </c>
      <c r="EG90" s="255">
        <v>1587834.8788755313</v>
      </c>
      <c r="EH90" s="119">
        <v>1714378.8793507931</v>
      </c>
      <c r="EI90" s="295">
        <v>902.17815539481637</v>
      </c>
      <c r="EJ90" s="189">
        <v>2.5896785946326537E-2</v>
      </c>
      <c r="EK90" s="189">
        <v>2.6235021130388336E-2</v>
      </c>
      <c r="EL90" s="263">
        <v>78373.564695198729</v>
      </c>
      <c r="EM90" s="263">
        <v>1353.2672330922244</v>
      </c>
      <c r="EN90" s="296">
        <v>2</v>
      </c>
      <c r="EO90" s="263">
        <v>3300546.4314236087</v>
      </c>
      <c r="EP90" s="117">
        <v>3378919.9961188072</v>
      </c>
      <c r="EQ90" s="146">
        <v>902.17815539481637</v>
      </c>
      <c r="ER90" s="256">
        <v>2.649477136737954E-2</v>
      </c>
      <c r="ES90" s="256">
        <v>2.68488782321048E-2</v>
      </c>
      <c r="ET90" s="255">
        <v>78229.604995650632</v>
      </c>
      <c r="EU90" s="255">
        <v>1353.2672330922244</v>
      </c>
      <c r="EV90" s="292">
        <v>1</v>
      </c>
      <c r="EW90" s="255">
        <v>3300546.4314236087</v>
      </c>
      <c r="EX90" s="119">
        <v>3378776.0364192594</v>
      </c>
      <c r="EY90" s="295">
        <v>902.17815539481637</v>
      </c>
      <c r="EZ90" s="189">
        <v>4.220267175989327E-2</v>
      </c>
      <c r="FA90" s="189">
        <v>4.3105865430486334E-2</v>
      </c>
      <c r="FB90" s="263">
        <v>118123.59040458869</v>
      </c>
      <c r="FC90" s="263">
        <v>1353.2672330922244</v>
      </c>
      <c r="FD90" s="296">
        <v>2</v>
      </c>
      <c r="FE90" s="263">
        <v>3300546.4314236087</v>
      </c>
      <c r="FF90" s="117">
        <v>3418670.0218281974</v>
      </c>
      <c r="FG90" s="146">
        <v>902.17815539481637</v>
      </c>
      <c r="FH90" s="256">
        <v>3.9355818617928195E-2</v>
      </c>
      <c r="FI90" s="256">
        <v>4.0140519175473344E-2</v>
      </c>
      <c r="FJ90" s="255">
        <v>141004.14717579557</v>
      </c>
      <c r="FK90" s="255">
        <v>1353.2672330922244</v>
      </c>
      <c r="FL90" s="292">
        <v>2</v>
      </c>
      <c r="FM90" s="255">
        <v>3300546.4314236087</v>
      </c>
      <c r="FN90" s="119">
        <v>3441550.5785994041</v>
      </c>
      <c r="FO90" s="295">
        <v>902.17815539481637</v>
      </c>
      <c r="FP90" s="189">
        <v>8.6223183557436731E-2</v>
      </c>
      <c r="FQ90" s="189">
        <v>9.0049582302533349E-2</v>
      </c>
      <c r="FR90" s="263">
        <v>121552.62669520114</v>
      </c>
      <c r="FS90" s="263">
        <v>1353.2672330922244</v>
      </c>
      <c r="FT90" s="296">
        <v>1</v>
      </c>
      <c r="FU90" s="263">
        <v>494420.45644986047</v>
      </c>
      <c r="FV90" s="117">
        <v>615973.08314506162</v>
      </c>
      <c r="FW90" s="146">
        <v>902.17815539481637</v>
      </c>
      <c r="FX90" s="256">
        <v>6.3005615141919047E-2</v>
      </c>
      <c r="FY90" s="256">
        <v>6.503281952494544E-2</v>
      </c>
      <c r="FZ90" s="255">
        <v>105273.36077878937</v>
      </c>
      <c r="GA90" s="255">
        <v>1353.2672330922244</v>
      </c>
      <c r="GB90" s="292">
        <v>1</v>
      </c>
      <c r="GC90" s="255">
        <v>406661.0083861989</v>
      </c>
      <c r="GD90" s="119">
        <v>511934.36916498828</v>
      </c>
      <c r="GE90" s="295">
        <v>902.17815539481637</v>
      </c>
      <c r="GF90" s="189">
        <v>-8.2642844862501133E-3</v>
      </c>
      <c r="GG90" s="189">
        <v>-8.2302291660734106E-3</v>
      </c>
      <c r="GH90" s="263">
        <v>90184.413828416815</v>
      </c>
      <c r="GI90" s="263">
        <v>1353.2672330922244</v>
      </c>
      <c r="GJ90" s="296">
        <v>1</v>
      </c>
      <c r="GK90" s="263">
        <v>936115.66472378455</v>
      </c>
      <c r="GL90" s="117">
        <v>1026300.0785522014</v>
      </c>
      <c r="GM90" s="146">
        <v>902.17815539481637</v>
      </c>
      <c r="GN90" s="256">
        <v>-1.9761317253575036E-2</v>
      </c>
      <c r="GO90" s="256">
        <v>-1.9567342258944853E-2</v>
      </c>
      <c r="GP90" s="255">
        <v>76199.835543174297</v>
      </c>
      <c r="GQ90" s="255">
        <v>1353.2672330922244</v>
      </c>
      <c r="GR90" s="292">
        <v>2</v>
      </c>
      <c r="GS90" s="255">
        <v>1227901.6640371501</v>
      </c>
      <c r="GT90" s="119">
        <v>1304101.4995803244</v>
      </c>
      <c r="GU90" s="295">
        <v>902.17815539481637</v>
      </c>
      <c r="GV90" s="189">
        <v>-1.4181764577213082E-2</v>
      </c>
      <c r="GW90" s="189">
        <v>-1.408167705182517E-2</v>
      </c>
      <c r="GX90" s="263">
        <v>112941.71970928805</v>
      </c>
      <c r="GY90" s="263">
        <v>1353.2672330922244</v>
      </c>
      <c r="GZ90" s="296">
        <v>1</v>
      </c>
      <c r="HA90" s="263">
        <v>1170377.5063080087</v>
      </c>
      <c r="HB90" s="117">
        <v>1283319.2260172968</v>
      </c>
      <c r="HC90" s="146">
        <v>902.17815539481637</v>
      </c>
      <c r="HD90" s="256">
        <v>-0.1169811723846224</v>
      </c>
      <c r="HE90" s="256">
        <v>-0.1103980579110555</v>
      </c>
      <c r="HF90" s="255">
        <v>63681.507455512656</v>
      </c>
      <c r="HG90" s="255">
        <v>1353.2672330922244</v>
      </c>
      <c r="HH90" s="292">
        <v>2</v>
      </c>
      <c r="HI90" s="255">
        <v>1002370.3890232337</v>
      </c>
      <c r="HJ90" s="119">
        <v>1066051.8964787463</v>
      </c>
      <c r="HK90" s="295">
        <v>902.17815539481637</v>
      </c>
      <c r="HL90" s="189">
        <v>-7.4666728332964616E-2</v>
      </c>
      <c r="HM90" s="189">
        <v>-7.1947271525216627E-2</v>
      </c>
      <c r="HN90" s="263">
        <v>78407.778401020711</v>
      </c>
      <c r="HO90" s="263">
        <v>1353.2672330922244</v>
      </c>
      <c r="HP90" s="296">
        <v>2</v>
      </c>
      <c r="HQ90" s="263">
        <v>1053094.3964019697</v>
      </c>
      <c r="HR90" s="117">
        <v>1131502.1748029904</v>
      </c>
      <c r="HS90" s="146">
        <v>902.17815539481637</v>
      </c>
      <c r="HT90" s="256">
        <v>6.9725480247441615E-2</v>
      </c>
      <c r="HU90" s="256">
        <v>7.2213796982679268E-2</v>
      </c>
      <c r="HV90" s="255">
        <v>97227.372073004648</v>
      </c>
      <c r="HW90" s="255">
        <v>1353.2672330922244</v>
      </c>
      <c r="HX90" s="292">
        <v>2</v>
      </c>
      <c r="HY90" s="255">
        <v>955662.74466531747</v>
      </c>
      <c r="HZ90" s="119">
        <v>1052890.1167383222</v>
      </c>
      <c r="IA90" s="295">
        <v>902.17815539481637</v>
      </c>
      <c r="IB90" s="189">
        <v>-4.1138950891170478E-2</v>
      </c>
      <c r="IC90" s="189">
        <v>-4.0304229899729371E-2</v>
      </c>
      <c r="ID90" s="263">
        <v>88511.077656746173</v>
      </c>
      <c r="IE90" s="263">
        <v>1353.2672330922244</v>
      </c>
      <c r="IF90" s="296">
        <v>2</v>
      </c>
      <c r="IG90" s="263">
        <v>1923629.0682247749</v>
      </c>
      <c r="IH90" s="117">
        <v>2012140.145881521</v>
      </c>
      <c r="II90" s="146">
        <v>902.17815539481637</v>
      </c>
      <c r="IJ90" s="256">
        <v>-1.9466202658524494E-2</v>
      </c>
      <c r="IK90" s="256">
        <v>-1.9277959573754555E-2</v>
      </c>
      <c r="IL90" s="255">
        <v>72411.784564136469</v>
      </c>
      <c r="IM90" s="255">
        <v>1353.2672330922244</v>
      </c>
      <c r="IN90" s="292">
        <v>1</v>
      </c>
      <c r="IO90" s="255">
        <v>357700.52952226135</v>
      </c>
      <c r="IP90" s="119">
        <v>430112.31408639782</v>
      </c>
      <c r="IQ90" s="295">
        <v>902.17815539481637</v>
      </c>
      <c r="IR90" s="189">
        <v>5.9875556168261679E-2</v>
      </c>
      <c r="IS90" s="189">
        <v>6.1704415758428999E-2</v>
      </c>
      <c r="IT90" s="263">
        <v>125332.83678095836</v>
      </c>
      <c r="IU90" s="263">
        <v>1353.2672330922244</v>
      </c>
      <c r="IV90" s="296">
        <v>2</v>
      </c>
      <c r="IW90" s="263">
        <v>3300546.4314236087</v>
      </c>
      <c r="IX90" s="117">
        <v>3425879.268204567</v>
      </c>
      <c r="IY90" s="146">
        <v>902.17815539481637</v>
      </c>
      <c r="IZ90" s="256">
        <v>0.10420593257102745</v>
      </c>
      <c r="JA90" s="256">
        <v>0.10982898131978391</v>
      </c>
      <c r="JB90" s="255">
        <v>221982.00831919623</v>
      </c>
      <c r="JC90" s="255">
        <v>1353.2672330922244</v>
      </c>
      <c r="JD90" s="292">
        <v>2</v>
      </c>
      <c r="JE90" s="255">
        <v>953593.23460588942</v>
      </c>
      <c r="JF90" s="119">
        <v>1175575.2429250856</v>
      </c>
      <c r="JG90" s="295">
        <v>902.17815539481637</v>
      </c>
      <c r="JH90" s="189">
        <v>0.12200703187131801</v>
      </c>
      <c r="JI90" s="189">
        <v>0.129762046093715</v>
      </c>
      <c r="JJ90" s="263">
        <v>95260.979862259876</v>
      </c>
      <c r="JK90" s="263">
        <v>1353.2672330922244</v>
      </c>
      <c r="JL90" s="296">
        <v>2</v>
      </c>
      <c r="JM90" s="263">
        <v>785177.30935508513</v>
      </c>
      <c r="JN90" s="117">
        <v>880438.28921734495</v>
      </c>
      <c r="JO90" s="146">
        <v>902.17815539481637</v>
      </c>
      <c r="JP90" s="256">
        <v>5.2103616518707922E-2</v>
      </c>
      <c r="JQ90" s="256">
        <v>5.3484895295613288E-2</v>
      </c>
      <c r="JR90" s="255">
        <v>97727.138092350157</v>
      </c>
      <c r="JS90" s="255">
        <v>1353.2672330922244</v>
      </c>
      <c r="JT90" s="292">
        <v>1</v>
      </c>
      <c r="JU90" s="255">
        <v>111915.55158689828</v>
      </c>
      <c r="JV90" s="119">
        <v>209642.68967924843</v>
      </c>
      <c r="JW90" s="295">
        <v>902.17815539481637</v>
      </c>
      <c r="JX90" s="189">
        <v>-1.5214031646612995E-2</v>
      </c>
      <c r="JY90" s="189">
        <v>-1.5098882965313143E-2</v>
      </c>
      <c r="JZ90" s="263">
        <v>122051.05399642275</v>
      </c>
      <c r="KA90" s="263">
        <v>1353.2672330922244</v>
      </c>
      <c r="KB90" s="296">
        <v>1</v>
      </c>
      <c r="KC90" s="263">
        <v>3300546.4314236087</v>
      </c>
      <c r="KD90" s="117">
        <v>3422597.4854200315</v>
      </c>
      <c r="KE90" s="146">
        <v>902.17815539481637</v>
      </c>
      <c r="KF90" s="256">
        <v>-0.10475525106796547</v>
      </c>
      <c r="KG90" s="256">
        <v>-9.9455096980509139E-2</v>
      </c>
      <c r="KH90" s="255">
        <v>59181.725207168027</v>
      </c>
      <c r="KI90" s="255">
        <v>1353.2672330922244</v>
      </c>
      <c r="KJ90" s="292">
        <v>1</v>
      </c>
      <c r="KK90" s="255">
        <v>1068456.9636842252</v>
      </c>
      <c r="KL90" s="119">
        <v>1127638.6888913931</v>
      </c>
      <c r="KM90" s="295">
        <v>902.17815539481637</v>
      </c>
      <c r="KN90" s="189">
        <v>-3.8225693591289085E-2</v>
      </c>
      <c r="KO90" s="189">
        <v>-3.7504312732513201E-2</v>
      </c>
      <c r="KP90" s="263">
        <v>108286.37596649727</v>
      </c>
      <c r="KQ90" s="263">
        <v>1353.2672330922244</v>
      </c>
      <c r="KR90" s="296">
        <v>1</v>
      </c>
      <c r="KS90" s="263">
        <v>1095822.8558535667</v>
      </c>
      <c r="KT90" s="117">
        <v>1204109.2318200639</v>
      </c>
      <c r="KU90" s="146">
        <v>902.17815539481637</v>
      </c>
      <c r="KV90" s="256">
        <v>6.5631658014183858E-2</v>
      </c>
      <c r="KW90" s="256">
        <v>6.7833316873060934E-2</v>
      </c>
      <c r="KX90" s="255">
        <v>144716.71747767332</v>
      </c>
      <c r="KY90" s="255">
        <v>1353.2672330922244</v>
      </c>
      <c r="KZ90" s="292">
        <v>2</v>
      </c>
      <c r="LA90" s="255">
        <v>3300546.4314236087</v>
      </c>
      <c r="LB90" s="119">
        <v>3445263.1489012819</v>
      </c>
      <c r="LC90" s="295">
        <v>902.17815539481637</v>
      </c>
      <c r="LD90" s="189">
        <v>5.363323086786493E-2</v>
      </c>
      <c r="LE90" s="189">
        <v>5.5097553966568569E-2</v>
      </c>
      <c r="LF90" s="263">
        <v>76530.342322192068</v>
      </c>
      <c r="LG90" s="263">
        <v>1353.2672330922244</v>
      </c>
      <c r="LH90" s="296">
        <v>2</v>
      </c>
      <c r="LI90" s="263">
        <v>3300546.4314236087</v>
      </c>
      <c r="LJ90" s="117">
        <v>3377076.7737458008</v>
      </c>
      <c r="LK90" s="146">
        <v>902.17815539481637</v>
      </c>
      <c r="LL90" s="256">
        <v>6.1757677820003165E-3</v>
      </c>
      <c r="LM90" s="256">
        <v>6.194877153943068E-3</v>
      </c>
      <c r="LN90" s="255">
        <v>107269.50856321276</v>
      </c>
      <c r="LO90" s="255">
        <v>1353.2672330922244</v>
      </c>
      <c r="LP90" s="292">
        <v>1</v>
      </c>
      <c r="LQ90" s="255">
        <v>942040.44006101566</v>
      </c>
      <c r="LR90" s="119">
        <v>1049309.9486242284</v>
      </c>
      <c r="LS90" s="295">
        <v>902.17815539481637</v>
      </c>
      <c r="LT90" s="189">
        <v>1.5692677672470578E-2</v>
      </c>
      <c r="LU90" s="189">
        <v>1.5816454353670739E-2</v>
      </c>
      <c r="LV90" s="263">
        <v>122803.7175001193</v>
      </c>
      <c r="LW90" s="263">
        <v>1353.2672330922244</v>
      </c>
      <c r="LX90" s="296">
        <v>1</v>
      </c>
      <c r="LY90" s="263">
        <v>299143.36640375433</v>
      </c>
      <c r="LZ90" s="117">
        <v>421947.08390387363</v>
      </c>
      <c r="MA90" s="146">
        <v>902.17815539481637</v>
      </c>
      <c r="MB90" s="256">
        <v>-3.3243940139796299E-2</v>
      </c>
      <c r="MC90" s="256">
        <v>-3.2697433117235275E-2</v>
      </c>
      <c r="MD90" s="255">
        <v>57224.700017519361</v>
      </c>
      <c r="ME90" s="255">
        <v>1353.2672330922244</v>
      </c>
      <c r="MF90" s="292">
        <v>2</v>
      </c>
      <c r="MG90" s="255">
        <v>3300546.4314236087</v>
      </c>
      <c r="MH90" s="119">
        <v>3357771.131441128</v>
      </c>
      <c r="MI90" s="295">
        <v>902.17815539481637</v>
      </c>
      <c r="MJ90" s="189">
        <v>2.555844532330263E-4</v>
      </c>
      <c r="MK90" s="189">
        <v>2.5561711772215112E-4</v>
      </c>
      <c r="ML90" s="263">
        <v>155086.31660418364</v>
      </c>
      <c r="MM90" s="263">
        <v>1353.2672330922244</v>
      </c>
      <c r="MN90" s="296">
        <v>1</v>
      </c>
      <c r="MO90" s="263">
        <v>3300546.4314236087</v>
      </c>
      <c r="MP90" s="117">
        <v>3455632.7480277922</v>
      </c>
      <c r="MQ90" s="146">
        <v>902.17815539481637</v>
      </c>
      <c r="MR90" s="256">
        <v>-1.2961707946264729E-2</v>
      </c>
      <c r="MS90" s="256">
        <v>-1.2878066777292196E-2</v>
      </c>
      <c r="MT90" s="255">
        <v>68412.899573554518</v>
      </c>
      <c r="MU90" s="255">
        <v>1353.2672330922244</v>
      </c>
      <c r="MV90" s="292">
        <v>1</v>
      </c>
      <c r="MW90" s="255">
        <v>697488.60867716558</v>
      </c>
      <c r="MX90" s="119">
        <v>765901.5082507201</v>
      </c>
      <c r="MY90" s="295">
        <v>902.17815539481637</v>
      </c>
      <c r="MZ90" s="189">
        <v>9.170734119380056E-3</v>
      </c>
      <c r="NA90" s="189">
        <v>9.2129141435195461E-3</v>
      </c>
      <c r="NB90" s="263">
        <v>112066.84239608826</v>
      </c>
      <c r="NC90" s="263">
        <v>1353.2672330922244</v>
      </c>
      <c r="ND90" s="296">
        <v>2</v>
      </c>
      <c r="NE90" s="263">
        <v>3300546.4314236087</v>
      </c>
      <c r="NF90" s="117">
        <v>3412613.2738196971</v>
      </c>
      <c r="NG90" s="146">
        <v>902.17815539481637</v>
      </c>
      <c r="NH90" s="256">
        <v>2.1883699005573767E-2</v>
      </c>
      <c r="NI90" s="256">
        <v>2.2124903414884711E-2</v>
      </c>
      <c r="NJ90" s="255">
        <v>90243.744128554041</v>
      </c>
      <c r="NK90" s="255">
        <v>1353.2672330922244</v>
      </c>
      <c r="NL90" s="292">
        <v>1</v>
      </c>
      <c r="NM90" s="255">
        <v>110876.03394811339</v>
      </c>
      <c r="NN90" s="119">
        <v>201119.77807666743</v>
      </c>
      <c r="NO90" s="295">
        <v>902.17815539481637</v>
      </c>
      <c r="NP90" s="189">
        <v>2.4268465821822315E-2</v>
      </c>
      <c r="NQ90" s="189">
        <v>2.4565341748199909E-2</v>
      </c>
      <c r="NR90" s="263">
        <v>61905.108532946106</v>
      </c>
      <c r="NS90" s="263">
        <v>1353.2672330922244</v>
      </c>
      <c r="NT90" s="296">
        <v>1</v>
      </c>
      <c r="NU90" s="263">
        <v>937205.85680676356</v>
      </c>
      <c r="NV90" s="117">
        <v>999110.96533970966</v>
      </c>
      <c r="NW90" s="146">
        <v>902.17815539481637</v>
      </c>
      <c r="NX90" s="256">
        <v>-4.9061102606690596E-2</v>
      </c>
      <c r="NY90" s="256">
        <v>-4.787704927309977E-2</v>
      </c>
      <c r="NZ90" s="255">
        <v>76034.303559985157</v>
      </c>
      <c r="OA90" s="255">
        <v>1353.2672330922244</v>
      </c>
      <c r="OB90" s="292">
        <v>1</v>
      </c>
      <c r="OC90" s="255">
        <v>937205.85680676356</v>
      </c>
      <c r="OD90" s="119">
        <v>1013240.1603667487</v>
      </c>
      <c r="OE90" s="295">
        <v>902.17815539481637</v>
      </c>
      <c r="OF90" s="189">
        <v>1.4738072856457209E-2</v>
      </c>
      <c r="OG90" s="189">
        <v>1.4847213768627521E-2</v>
      </c>
      <c r="OH90" s="263">
        <v>64075.873900392675</v>
      </c>
      <c r="OI90" s="263">
        <v>1353.2672330922244</v>
      </c>
      <c r="OJ90" s="296">
        <v>1</v>
      </c>
      <c r="OK90" s="263">
        <v>951640.86662529712</v>
      </c>
      <c r="OL90" s="117">
        <v>1015716.7405256898</v>
      </c>
      <c r="OM90" s="146">
        <v>902.17815539481637</v>
      </c>
      <c r="ON90" s="256">
        <v>3.1799048853111314E-2</v>
      </c>
      <c r="OO90" s="256">
        <v>3.2310040574080601E-2</v>
      </c>
      <c r="OP90" s="255">
        <v>91836.054376807981</v>
      </c>
      <c r="OQ90" s="255">
        <v>1353.2672330922244</v>
      </c>
      <c r="OR90" s="292">
        <v>2</v>
      </c>
      <c r="OS90" s="255">
        <v>1145891.9080253358</v>
      </c>
      <c r="OT90" s="119">
        <v>1237727.9624021437</v>
      </c>
      <c r="OU90" s="295">
        <v>902.17815539481637</v>
      </c>
      <c r="OV90" s="189">
        <v>-2.3935657509288572E-2</v>
      </c>
      <c r="OW90" s="189">
        <v>-2.3651471566945581E-2</v>
      </c>
      <c r="OX90" s="263">
        <v>108270.61466614914</v>
      </c>
      <c r="OY90" s="263">
        <v>1353.2672330922244</v>
      </c>
      <c r="OZ90" s="296">
        <v>1</v>
      </c>
      <c r="PA90" s="263">
        <v>3300546.4314236087</v>
      </c>
      <c r="PB90" s="117">
        <v>3408817.0460897577</v>
      </c>
      <c r="PC90" s="146">
        <v>902.17815539481637</v>
      </c>
      <c r="PD90" s="256">
        <v>-4.1455611201557619E-3</v>
      </c>
      <c r="PE90" s="256">
        <v>-4.1369801434050224E-3</v>
      </c>
      <c r="PF90" s="255">
        <v>149715.58525592258</v>
      </c>
      <c r="PG90" s="255">
        <v>1353.2672330922244</v>
      </c>
      <c r="PH90" s="292">
        <v>2</v>
      </c>
      <c r="PI90" s="255">
        <v>1297486.2044291978</v>
      </c>
      <c r="PJ90" s="119">
        <v>1447201.7896851203</v>
      </c>
      <c r="PK90" s="295">
        <v>902.17815539481637</v>
      </c>
      <c r="PL90" s="189">
        <v>-5.9936042665564857E-3</v>
      </c>
      <c r="PM90" s="189">
        <v>-5.9756784517981387E-3</v>
      </c>
      <c r="PN90" s="263">
        <v>109594.54605678828</v>
      </c>
      <c r="PO90" s="263">
        <v>1353.2672330922244</v>
      </c>
      <c r="PP90" s="296">
        <v>2</v>
      </c>
      <c r="PQ90" s="263">
        <v>546552.83003726439</v>
      </c>
      <c r="PR90" s="117">
        <v>656147.37609405268</v>
      </c>
      <c r="PS90" s="146">
        <v>902.17815539481637</v>
      </c>
      <c r="PT90" s="256">
        <v>3.2621162575663179E-2</v>
      </c>
      <c r="PU90" s="256">
        <v>3.3159065774179375E-2</v>
      </c>
      <c r="PV90" s="255">
        <v>118938.86174090196</v>
      </c>
      <c r="PW90" s="255">
        <v>1353.2672330922244</v>
      </c>
      <c r="PX90" s="292">
        <v>2</v>
      </c>
      <c r="PY90" s="255">
        <v>1157778.1207839153</v>
      </c>
      <c r="PZ90" s="119">
        <v>1276716.9825248173</v>
      </c>
      <c r="QA90" s="295">
        <v>902.17815539481637</v>
      </c>
      <c r="QB90" s="189">
        <v>4.5581106237159101E-2</v>
      </c>
      <c r="QC90" s="189">
        <v>4.6635889870243474E-2</v>
      </c>
      <c r="QD90" s="263">
        <v>66295.692468577996</v>
      </c>
      <c r="QE90" s="263">
        <v>1353.2672330922244</v>
      </c>
      <c r="QF90" s="296">
        <v>1</v>
      </c>
      <c r="QG90" s="263">
        <v>458687.09776433371</v>
      </c>
      <c r="QH90" s="117">
        <v>524982.79023291171</v>
      </c>
      <c r="QI90" s="146">
        <v>902.17815539481637</v>
      </c>
      <c r="QJ90" s="256">
        <v>7.1116612276592092E-3</v>
      </c>
      <c r="QK90" s="256">
        <v>7.1370091433364813E-3</v>
      </c>
      <c r="QL90" s="255">
        <v>124729.59754189121</v>
      </c>
      <c r="QM90" s="255">
        <v>1353.2672330922244</v>
      </c>
      <c r="QN90" s="292">
        <v>1</v>
      </c>
      <c r="QO90" s="255">
        <v>3300546.4314236087</v>
      </c>
      <c r="QP90" s="119">
        <v>3425276.0289654997</v>
      </c>
      <c r="QQ90" s="295">
        <v>902.17815539481637</v>
      </c>
      <c r="QR90" s="189">
        <v>-8.5360378662631867E-2</v>
      </c>
      <c r="QS90" s="189">
        <v>-8.1818668189498345E-2</v>
      </c>
      <c r="QT90" s="263">
        <v>96885.883418517915</v>
      </c>
      <c r="QU90" s="263">
        <v>1353.2672330922244</v>
      </c>
      <c r="QV90" s="296">
        <v>2</v>
      </c>
      <c r="QW90" s="263">
        <v>3300546.4314236087</v>
      </c>
      <c r="QX90" s="117">
        <v>3397432.3148421268</v>
      </c>
      <c r="QY90" s="146">
        <v>902.17815539481637</v>
      </c>
      <c r="QZ90" s="256">
        <v>-9.8864970462786417E-4</v>
      </c>
      <c r="RA90" s="256">
        <v>-9.8816115152455808E-4</v>
      </c>
      <c r="RB90" s="255">
        <v>79500.548674913298</v>
      </c>
      <c r="RC90" s="255">
        <v>1353.2672330922244</v>
      </c>
      <c r="RD90" s="292">
        <v>2</v>
      </c>
      <c r="RE90" s="255">
        <v>1006784.5055136429</v>
      </c>
      <c r="RF90" s="119">
        <v>1086285.0541885563</v>
      </c>
      <c r="RG90" s="295">
        <v>902.17815539481637</v>
      </c>
      <c r="RH90" s="189">
        <v>-1.290605351344366E-2</v>
      </c>
      <c r="RI90" s="189">
        <v>-1.2823127537181511E-2</v>
      </c>
      <c r="RJ90" s="263">
        <v>97867.289145732066</v>
      </c>
      <c r="RK90" s="263">
        <v>1353.2672330922244</v>
      </c>
      <c r="RL90" s="296">
        <v>2</v>
      </c>
      <c r="RM90" s="263">
        <v>1027253.1740159413</v>
      </c>
      <c r="RN90" s="117">
        <v>1125120.4631616734</v>
      </c>
      <c r="RO90" s="146">
        <v>902.17815539481637</v>
      </c>
      <c r="RP90" s="256">
        <v>-2.5307747170969428E-2</v>
      </c>
      <c r="RQ90" s="256">
        <v>-2.499019065766761E-2</v>
      </c>
      <c r="RR90" s="255">
        <v>87250.062605641288</v>
      </c>
      <c r="RS90" s="255">
        <v>1353.2672330922244</v>
      </c>
      <c r="RT90" s="292">
        <v>2</v>
      </c>
      <c r="RU90" s="255">
        <v>3300546.4314236087</v>
      </c>
      <c r="RV90" s="119">
        <v>3387796.49402925</v>
      </c>
      <c r="RW90" s="295">
        <v>902.17815539481637</v>
      </c>
      <c r="RX90" s="189">
        <v>9.6940760429487266E-2</v>
      </c>
      <c r="RY90" s="189">
        <v>0.10179510181906815</v>
      </c>
      <c r="RZ90" s="263">
        <v>120093.45057633732</v>
      </c>
      <c r="SA90" s="263">
        <v>1353.2672330922244</v>
      </c>
      <c r="SB90" s="296">
        <v>1</v>
      </c>
      <c r="SC90" s="263">
        <v>3300546.4314236087</v>
      </c>
      <c r="SD90" s="117">
        <v>3420639.8819999462</v>
      </c>
      <c r="SE90" s="146">
        <v>902.17815539481637</v>
      </c>
      <c r="SF90" s="256">
        <v>-1.5791102921346657E-2</v>
      </c>
      <c r="SG90" s="256">
        <v>-1.5667077148368347E-2</v>
      </c>
      <c r="SH90" s="255">
        <v>143950.09241752699</v>
      </c>
      <c r="SI90" s="255">
        <v>1353.2672330922244</v>
      </c>
      <c r="SJ90" s="292">
        <v>1</v>
      </c>
      <c r="SK90" s="255">
        <v>536335.84538269893</v>
      </c>
      <c r="SL90" s="119">
        <v>680285.93780022592</v>
      </c>
      <c r="SM90" s="295">
        <v>902.17815539481637</v>
      </c>
      <c r="SN90" s="189">
        <v>3.1884344039364186E-3</v>
      </c>
      <c r="SO90" s="189">
        <v>3.1935228675508132E-3</v>
      </c>
      <c r="SP90" s="263">
        <v>51425.651929800522</v>
      </c>
      <c r="SQ90" s="263">
        <v>1353.2672330922244</v>
      </c>
      <c r="SR90" s="296">
        <v>2</v>
      </c>
      <c r="SS90" s="263">
        <v>1157778.1207839153</v>
      </c>
      <c r="ST90" s="117">
        <v>1209203.7727137159</v>
      </c>
      <c r="SU90" s="146">
        <v>902.17815539481637</v>
      </c>
      <c r="SV90" s="256">
        <v>4.2854531451243467E-2</v>
      </c>
      <c r="SW90" s="256">
        <v>4.3786045764957482E-2</v>
      </c>
      <c r="SX90" s="255">
        <v>61108.722458910961</v>
      </c>
      <c r="SY90" s="255">
        <v>1353.2672330922244</v>
      </c>
      <c r="SZ90" s="292">
        <v>2</v>
      </c>
      <c r="TA90" s="255">
        <v>3300546.4314236087</v>
      </c>
      <c r="TB90" s="119">
        <v>3361655.1538825198</v>
      </c>
      <c r="TC90" s="295">
        <v>902.17815539481637</v>
      </c>
      <c r="TD90" s="189">
        <v>1.2632688242656679E-2</v>
      </c>
      <c r="TE90" s="189">
        <v>1.2712817710129665E-2</v>
      </c>
      <c r="TF90" s="263">
        <v>85930.536979164375</v>
      </c>
      <c r="TG90" s="263">
        <v>1353.2672330922244</v>
      </c>
      <c r="TH90" s="296">
        <v>1</v>
      </c>
      <c r="TI90" s="263">
        <v>3300546.4314236087</v>
      </c>
      <c r="TJ90" s="117">
        <v>3386476.9684027731</v>
      </c>
      <c r="TK90" s="146">
        <v>902.17815539481637</v>
      </c>
      <c r="TL90" s="256">
        <v>-8.4167711895546712E-2</v>
      </c>
      <c r="TM90" s="256">
        <v>-8.0722930533832615E-2</v>
      </c>
      <c r="TN90" s="255">
        <v>103330.99895071976</v>
      </c>
      <c r="TO90" s="255">
        <v>1353.2672330922244</v>
      </c>
      <c r="TP90" s="292">
        <v>2</v>
      </c>
      <c r="TQ90" s="255">
        <v>3300546.4314236087</v>
      </c>
      <c r="TR90" s="119">
        <v>3403877.4303743285</v>
      </c>
      <c r="TS90" s="295">
        <v>902.17815539481637</v>
      </c>
      <c r="TT90" s="189">
        <v>1.1974036738801644E-2</v>
      </c>
      <c r="TU90" s="189">
        <v>1.2046012510001702E-2</v>
      </c>
      <c r="TV90" s="263">
        <v>167255.21098382701</v>
      </c>
      <c r="TW90" s="263">
        <v>1353.2672330922244</v>
      </c>
      <c r="TX90" s="296">
        <v>1</v>
      </c>
      <c r="TY90" s="263">
        <v>948061.40948750731</v>
      </c>
      <c r="TZ90" s="117">
        <v>1115316.6204713343</v>
      </c>
      <c r="UA90" s="146">
        <v>902.17815539481637</v>
      </c>
      <c r="UB90" s="256">
        <v>-3.6228300778005394E-2</v>
      </c>
      <c r="UC90" s="256">
        <v>-3.5579909509160901E-2</v>
      </c>
      <c r="UD90" s="255">
        <v>54272.975548102499</v>
      </c>
      <c r="UE90" s="255">
        <v>1353.2672330922244</v>
      </c>
      <c r="UF90" s="292">
        <v>2</v>
      </c>
      <c r="UG90" s="255">
        <v>1555828.008633395</v>
      </c>
      <c r="UH90" s="119">
        <v>1610100.9841814975</v>
      </c>
      <c r="UI90" s="295">
        <v>902.17815539481637</v>
      </c>
      <c r="UJ90" s="189">
        <v>-4.5558380863059245E-2</v>
      </c>
      <c r="UK90" s="189">
        <v>-4.4536179858784664E-2</v>
      </c>
      <c r="UL90" s="263">
        <v>80432.543543901731</v>
      </c>
      <c r="UM90" s="263">
        <v>1353.2672330922244</v>
      </c>
      <c r="UN90" s="296">
        <v>2</v>
      </c>
      <c r="UO90" s="263">
        <v>1053094.3964019697</v>
      </c>
      <c r="UP90" s="117">
        <v>1133526.9399458715</v>
      </c>
      <c r="UQ90" s="146">
        <v>902.17815539481637</v>
      </c>
      <c r="UR90" s="256">
        <v>-4.7069370352158149E-2</v>
      </c>
      <c r="US90" s="256">
        <v>-4.5978785492790886E-2</v>
      </c>
      <c r="UT90" s="255">
        <v>83221.845433488983</v>
      </c>
      <c r="UU90" s="255">
        <v>1353.2672330922244</v>
      </c>
      <c r="UV90" s="292">
        <v>1</v>
      </c>
      <c r="UW90" s="255">
        <v>3300546.4314236087</v>
      </c>
      <c r="UX90" s="119">
        <v>3383768.2768570976</v>
      </c>
      <c r="UY90" s="295">
        <v>902.17815539481637</v>
      </c>
      <c r="UZ90" s="189">
        <v>1.6817700749509168E-2</v>
      </c>
      <c r="VA90" s="189">
        <v>1.6959914395717313E-2</v>
      </c>
      <c r="VB90" s="263">
        <v>124654.12919428815</v>
      </c>
      <c r="VC90" s="263">
        <v>1353.2672330922244</v>
      </c>
      <c r="VD90" s="296">
        <v>1</v>
      </c>
      <c r="VE90" s="263">
        <v>1046058.9653329755</v>
      </c>
      <c r="VF90" s="117">
        <v>1170713.0945272637</v>
      </c>
      <c r="VG90" s="146">
        <v>902.17815539481637</v>
      </c>
      <c r="VH90" s="256">
        <v>-1.3023739241823925E-2</v>
      </c>
      <c r="VI90" s="256">
        <v>-1.2939297330559985E-2</v>
      </c>
      <c r="VJ90" s="255">
        <v>94728.645022531637</v>
      </c>
      <c r="VK90" s="255">
        <v>1353.2672330922244</v>
      </c>
      <c r="VL90" s="292">
        <v>1</v>
      </c>
      <c r="VM90" s="255">
        <v>3300546.4314236087</v>
      </c>
      <c r="VN90" s="119">
        <v>3395275.0764461402</v>
      </c>
      <c r="VO90" s="295">
        <v>902.17815539481637</v>
      </c>
      <c r="VP90" s="189">
        <v>3.9198407397756964E-2</v>
      </c>
      <c r="VQ90" s="189">
        <v>3.9976802272977174E-2</v>
      </c>
      <c r="VR90" s="263">
        <v>110525.90227062306</v>
      </c>
      <c r="VS90" s="263">
        <v>1353.2672330922244</v>
      </c>
      <c r="VT90" s="296">
        <v>2</v>
      </c>
      <c r="VU90" s="263">
        <v>990113.31938094296</v>
      </c>
      <c r="VV90" s="117">
        <v>1100639.221651566</v>
      </c>
      <c r="VW90" s="146">
        <v>902.17815539481637</v>
      </c>
      <c r="VX90" s="256">
        <v>-5.5950541862409421E-2</v>
      </c>
      <c r="VY90" s="256">
        <v>-5.441409834845945E-2</v>
      </c>
      <c r="VZ90" s="255">
        <v>100183.44091962716</v>
      </c>
      <c r="WA90" s="255">
        <v>1353.2672330922244</v>
      </c>
      <c r="WB90" s="292">
        <v>2</v>
      </c>
      <c r="WC90" s="255">
        <v>426333.23740770825</v>
      </c>
      <c r="WD90" s="119">
        <v>526516.67832733539</v>
      </c>
      <c r="WE90" s="295">
        <v>902.17815539481637</v>
      </c>
      <c r="WF90" s="189">
        <v>-1.2363582189629341E-2</v>
      </c>
      <c r="WG90" s="189">
        <v>-1.2287467115264628E-2</v>
      </c>
      <c r="WH90" s="263">
        <v>61145.03341353486</v>
      </c>
      <c r="WI90" s="263">
        <v>1353.2672330922244</v>
      </c>
      <c r="WJ90" s="296">
        <v>2</v>
      </c>
      <c r="WK90" s="263">
        <v>3300546.4314236087</v>
      </c>
      <c r="WL90" s="117">
        <v>3361691.4648371437</v>
      </c>
      <c r="WM90" s="146">
        <v>902.17815539481637</v>
      </c>
      <c r="WN90" s="256">
        <v>0.14018205331272496</v>
      </c>
      <c r="WO90" s="256">
        <v>0.15048322907600409</v>
      </c>
      <c r="WP90" s="255">
        <v>57814.829267892688</v>
      </c>
      <c r="WQ90" s="255">
        <v>1353.2672330922244</v>
      </c>
      <c r="WR90" s="292">
        <v>1</v>
      </c>
      <c r="WS90" s="255">
        <v>990113.31938094296</v>
      </c>
      <c r="WT90" s="119">
        <v>1047928.1486488356</v>
      </c>
      <c r="WU90" s="295">
        <v>902.17815539481637</v>
      </c>
      <c r="WV90" s="189">
        <v>2.8581634253452393E-2</v>
      </c>
      <c r="WW90" s="189">
        <v>2.8994008563627327E-2</v>
      </c>
      <c r="WX90" s="263">
        <v>96463.884774290986</v>
      </c>
      <c r="WY90" s="263">
        <v>1353.2672330922244</v>
      </c>
      <c r="WZ90" s="296">
        <v>1</v>
      </c>
      <c r="XA90" s="263">
        <v>446650.53490016912</v>
      </c>
      <c r="XB90" s="117">
        <v>543114.41967446008</v>
      </c>
      <c r="XC90" s="146">
        <v>902.17815539481637</v>
      </c>
      <c r="XD90" s="256">
        <v>-6.2877841815451196E-2</v>
      </c>
      <c r="XE90" s="256">
        <v>-6.0941819674692366E-2</v>
      </c>
      <c r="XF90" s="255">
        <v>127484.25258299825</v>
      </c>
      <c r="XG90" s="255">
        <v>1353.2672330922244</v>
      </c>
      <c r="XH90" s="292">
        <v>2</v>
      </c>
      <c r="XI90" s="255">
        <v>3300546.4314236087</v>
      </c>
      <c r="XJ90" s="119">
        <v>3428030.6840066072</v>
      </c>
      <c r="XK90" s="295">
        <v>902.17815539481637</v>
      </c>
      <c r="XL90" s="189">
        <v>8.12355680274022E-2</v>
      </c>
      <c r="XM90" s="189">
        <v>8.4626369769314813E-2</v>
      </c>
      <c r="XN90" s="263">
        <v>158800.50676649893</v>
      </c>
      <c r="XO90" s="263">
        <v>1353.2672330922244</v>
      </c>
      <c r="XP90" s="296">
        <v>1</v>
      </c>
      <c r="XQ90" s="263">
        <v>1053094.3964019697</v>
      </c>
      <c r="XR90" s="117">
        <v>1211894.9031684687</v>
      </c>
      <c r="XS90" s="146">
        <v>902.17815539481637</v>
      </c>
      <c r="XT90" s="256">
        <v>-4.2232390326748845E-2</v>
      </c>
      <c r="XU90" s="256">
        <v>-4.1353025599130011E-2</v>
      </c>
      <c r="XV90" s="255">
        <v>80062.436839922724</v>
      </c>
      <c r="XW90" s="255">
        <v>1353.2672330922244</v>
      </c>
      <c r="XX90" s="292">
        <v>1</v>
      </c>
      <c r="XY90" s="255">
        <v>963392.54505595099</v>
      </c>
      <c r="XZ90" s="119">
        <v>1043454.9818958737</v>
      </c>
      <c r="YA90" s="295">
        <v>902.17815539481637</v>
      </c>
      <c r="YB90" s="189">
        <v>0.13031853716753775</v>
      </c>
      <c r="YC90" s="189">
        <v>0.13919120027443155</v>
      </c>
      <c r="YD90" s="263">
        <v>68464.296186571053</v>
      </c>
      <c r="YE90" s="263">
        <v>1353.2672330922244</v>
      </c>
      <c r="YF90" s="296">
        <v>2</v>
      </c>
      <c r="YG90" s="263">
        <v>1145891.9080253358</v>
      </c>
      <c r="YH90" s="117">
        <v>1214356.2042119068</v>
      </c>
      <c r="YI90" s="146">
        <v>902.17815539481637</v>
      </c>
      <c r="YJ90" s="256">
        <v>-9.9738488406202946E-2</v>
      </c>
      <c r="YK90" s="256">
        <v>-9.4925925545872758E-2</v>
      </c>
      <c r="YL90" s="255">
        <v>57574.315957788247</v>
      </c>
      <c r="YM90" s="255">
        <v>1353.2672330922244</v>
      </c>
      <c r="YN90" s="292">
        <v>1</v>
      </c>
      <c r="YO90" s="255">
        <v>939517.064022679</v>
      </c>
      <c r="YP90" s="119">
        <v>997091.37998046726</v>
      </c>
      <c r="YQ90" s="295">
        <v>902.17815539481637</v>
      </c>
      <c r="YR90" s="189">
        <v>4.0135352614090673E-2</v>
      </c>
      <c r="YS90" s="189">
        <v>4.0951660185877481E-2</v>
      </c>
      <c r="YT90" s="263">
        <v>76219.171205662657</v>
      </c>
      <c r="YU90" s="263">
        <v>1353.2672330922244</v>
      </c>
      <c r="YV90" s="296">
        <v>2</v>
      </c>
      <c r="YW90" s="263">
        <v>3300546.4314236087</v>
      </c>
      <c r="YX90" s="117">
        <v>3376765.6026292713</v>
      </c>
      <c r="YY90" s="146">
        <v>902.17815539481637</v>
      </c>
      <c r="YZ90" s="256">
        <v>-2.2306886549934735E-2</v>
      </c>
      <c r="ZA90" s="256">
        <v>-2.2059927659227041E-2</v>
      </c>
      <c r="ZB90" s="255">
        <v>70249.451623521891</v>
      </c>
      <c r="ZC90" s="255">
        <v>1353.2672330922244</v>
      </c>
      <c r="ZD90" s="292">
        <v>2</v>
      </c>
      <c r="ZE90" s="255">
        <v>951640.86662529712</v>
      </c>
      <c r="ZF90" s="119">
        <v>1021890.318248819</v>
      </c>
      <c r="ZG90" s="295">
        <v>902.17815539481637</v>
      </c>
      <c r="ZH90" s="189">
        <v>-6.534093257736856E-2</v>
      </c>
      <c r="ZI90" s="189">
        <v>-6.3251958994213875E-2</v>
      </c>
      <c r="ZJ90" s="263">
        <v>123662.01048950992</v>
      </c>
      <c r="ZK90" s="263">
        <v>1353.2672330922244</v>
      </c>
      <c r="ZL90" s="296">
        <v>1</v>
      </c>
      <c r="ZM90" s="263">
        <v>1361417.6880700462</v>
      </c>
      <c r="ZN90" s="117">
        <v>1485079.6985595562</v>
      </c>
      <c r="ZO90" s="146">
        <v>902.17815539481637</v>
      </c>
      <c r="ZP90" s="256">
        <v>-1.4992905139740942E-2</v>
      </c>
      <c r="ZQ90" s="256">
        <v>-1.488107114059245E-2</v>
      </c>
      <c r="ZR90" s="255">
        <v>61408.714811004123</v>
      </c>
      <c r="ZS90" s="255">
        <v>1353.2672330922244</v>
      </c>
      <c r="ZT90" s="292">
        <v>2</v>
      </c>
      <c r="ZU90" s="255">
        <v>3300546.4314236087</v>
      </c>
      <c r="ZV90" s="119">
        <v>3361955.1462346129</v>
      </c>
      <c r="ZW90" s="295">
        <v>902.17815539481637</v>
      </c>
      <c r="ZX90" s="189">
        <v>-1.5828486869243246E-2</v>
      </c>
      <c r="ZY90" s="189">
        <v>-1.570387471124568E-2</v>
      </c>
      <c r="ZZ90" s="263">
        <v>83162.322429559368</v>
      </c>
      <c r="AAA90" s="263">
        <v>1353.2672330922244</v>
      </c>
      <c r="AAB90" s="296">
        <v>1</v>
      </c>
      <c r="AAC90" s="263">
        <v>1197889.524538422</v>
      </c>
      <c r="AAD90" s="117">
        <v>1281051.8469679814</v>
      </c>
      <c r="AAE90" s="146">
        <v>902.17815539481637</v>
      </c>
      <c r="AAF90" s="256">
        <v>6.5748791767172701E-2</v>
      </c>
      <c r="AAG90" s="256">
        <v>6.7958403522824229E-2</v>
      </c>
      <c r="AAH90" s="255">
        <v>123545.40315513939</v>
      </c>
      <c r="AAI90" s="255">
        <v>1353.2672330922244</v>
      </c>
      <c r="AAJ90" s="292">
        <v>1</v>
      </c>
      <c r="AAK90" s="255">
        <v>955662.74466531747</v>
      </c>
      <c r="AAL90" s="119">
        <v>1079208.1478204569</v>
      </c>
      <c r="AAM90" s="295">
        <v>902.17815539481637</v>
      </c>
      <c r="AAN90" s="189">
        <v>2.5617006168574825E-2</v>
      </c>
      <c r="AAO90" s="189">
        <v>2.5947941485667814E-2</v>
      </c>
      <c r="AAP90" s="263">
        <v>77533.300581107222</v>
      </c>
      <c r="AAQ90" s="263">
        <v>1353.2672330922244</v>
      </c>
      <c r="AAR90" s="296">
        <v>1</v>
      </c>
      <c r="AAS90" s="263">
        <v>970795.37492017995</v>
      </c>
      <c r="AAT90" s="117">
        <v>1048328.6755012872</v>
      </c>
      <c r="AAU90" s="146">
        <v>902.17815539481637</v>
      </c>
      <c r="AAV90" s="256">
        <v>3.0836499680754258E-2</v>
      </c>
      <c r="AAW90" s="256">
        <v>3.1316869463606567E-2</v>
      </c>
      <c r="AAX90" s="255">
        <v>83960.733230121157</v>
      </c>
      <c r="AAY90" s="255">
        <v>1353.2672330922244</v>
      </c>
      <c r="AAZ90" s="292">
        <v>2</v>
      </c>
      <c r="ABA90" s="255">
        <v>3300546.4314236087</v>
      </c>
      <c r="ABB90" s="119">
        <v>3384507.1646537296</v>
      </c>
      <c r="ABC90" s="295">
        <v>902.17815539481637</v>
      </c>
      <c r="ABD90" s="189">
        <v>7.279333471344665E-2</v>
      </c>
      <c r="ABE90" s="189">
        <v>7.5508243725971758E-2</v>
      </c>
      <c r="ABF90" s="263">
        <v>106374.35858255874</v>
      </c>
      <c r="ABG90" s="263">
        <v>1353.2672330922244</v>
      </c>
      <c r="ABH90" s="296">
        <v>2</v>
      </c>
      <c r="ABI90" s="263">
        <v>973564.84621480713</v>
      </c>
      <c r="ABJ90" s="117">
        <v>1079939.2047973659</v>
      </c>
      <c r="ABK90" s="146">
        <v>902.17815539481637</v>
      </c>
      <c r="ABL90" s="256">
        <v>0.1010264715513581</v>
      </c>
      <c r="ABM90" s="256">
        <v>0.10630592700997354</v>
      </c>
      <c r="ABN90" s="255">
        <v>104419.17809789562</v>
      </c>
      <c r="ABO90" s="255">
        <v>1353.2672330922244</v>
      </c>
      <c r="ABP90" s="292">
        <v>1</v>
      </c>
      <c r="ABQ90" s="255">
        <v>3300546.4314236087</v>
      </c>
      <c r="ABR90" s="119">
        <v>3404965.6095215045</v>
      </c>
      <c r="ABS90" s="295">
        <v>902.17815539481637</v>
      </c>
      <c r="ABT90" s="189">
        <v>-7.2954439000101706E-2</v>
      </c>
      <c r="ABU90" s="189">
        <v>-7.0356815466035449E-2</v>
      </c>
      <c r="ABV90" s="263">
        <v>147167.99812360835</v>
      </c>
      <c r="ABW90" s="263">
        <v>1353.2672330922244</v>
      </c>
      <c r="ABX90" s="296">
        <v>1</v>
      </c>
      <c r="ABY90" s="263">
        <v>400814.99360659096</v>
      </c>
      <c r="ABZ90" s="117">
        <v>547982.99173019931</v>
      </c>
      <c r="ACA90" s="146">
        <v>902.17815539481637</v>
      </c>
      <c r="ACB90" s="256">
        <v>0.10590456044343836</v>
      </c>
      <c r="ACC90" s="256">
        <v>0.11171576978313147</v>
      </c>
      <c r="ACD90" s="255">
        <v>116044.44722451012</v>
      </c>
      <c r="ACE90" s="255">
        <v>1353.2672330922244</v>
      </c>
      <c r="ACF90" s="292">
        <v>2</v>
      </c>
      <c r="ACG90" s="255">
        <v>3300546.4314236087</v>
      </c>
      <c r="ACH90" s="119">
        <v>3416590.8786481186</v>
      </c>
      <c r="ACI90" s="295">
        <v>902.17815539481637</v>
      </c>
      <c r="ACJ90" s="189">
        <v>1.6312088122696364E-3</v>
      </c>
      <c r="ACK90" s="189">
        <v>1.6325399570575883E-3</v>
      </c>
      <c r="ACL90" s="263">
        <v>166340.8337566999</v>
      </c>
      <c r="ACM90" s="263">
        <v>1353.2672330922244</v>
      </c>
      <c r="ACN90" s="296">
        <v>1</v>
      </c>
      <c r="ACO90" s="263">
        <v>965717.84655872441</v>
      </c>
      <c r="ACP90" s="117">
        <v>1132058.6803154242</v>
      </c>
      <c r="ACQ90" s="146">
        <v>902.17815539481637</v>
      </c>
      <c r="ACR90" s="256">
        <v>-9.2452287256453131E-2</v>
      </c>
      <c r="ACS90" s="256">
        <v>-8.8307290712826947E-2</v>
      </c>
      <c r="ACT90" s="255">
        <v>80851.484037128437</v>
      </c>
      <c r="ACU90" s="255">
        <v>1353.2672330922244</v>
      </c>
      <c r="ACV90" s="292">
        <v>1</v>
      </c>
      <c r="ACW90" s="255">
        <v>973564.84621480713</v>
      </c>
      <c r="ACX90" s="119">
        <v>1054416.3302519356</v>
      </c>
      <c r="ACY90" s="295">
        <v>902.17815539481637</v>
      </c>
      <c r="ACZ90" s="189">
        <v>0.1185905581903864</v>
      </c>
      <c r="ADA90" s="189">
        <v>0.12590882975161866</v>
      </c>
      <c r="ADB90" s="263">
        <v>77123.810328898049</v>
      </c>
      <c r="ADC90" s="263">
        <v>1353.2672330922244</v>
      </c>
      <c r="ADD90" s="296">
        <v>2</v>
      </c>
      <c r="ADE90" s="263">
        <v>963392.54505595099</v>
      </c>
      <c r="ADF90" s="117">
        <v>1040516.355384849</v>
      </c>
      <c r="ADG90" s="146">
        <v>902.17815539481637</v>
      </c>
      <c r="ADH90" s="256">
        <v>-7.8844607221160434E-2</v>
      </c>
      <c r="ADI90" s="256">
        <v>-7.5816475266360039E-2</v>
      </c>
      <c r="ADJ90" s="255">
        <v>73459.684703427745</v>
      </c>
      <c r="ADK90" s="255">
        <v>1353.2672330922244</v>
      </c>
      <c r="ADL90" s="292">
        <v>1</v>
      </c>
      <c r="ADM90" s="255">
        <v>1011463.4689934774</v>
      </c>
      <c r="ADN90" s="119">
        <v>1084923.1536969051</v>
      </c>
      <c r="ADO90" s="295">
        <v>902.17815539481637</v>
      </c>
      <c r="ADP90" s="189">
        <v>2.0482085067465555E-2</v>
      </c>
      <c r="ADQ90" s="189">
        <v>2.0693282428106308E-2</v>
      </c>
      <c r="ADR90" s="263">
        <v>69818.937105189267</v>
      </c>
      <c r="ADS90" s="263">
        <v>1353.2672330922244</v>
      </c>
      <c r="ADT90" s="296">
        <v>1</v>
      </c>
      <c r="ADU90" s="263">
        <v>963392.54505595099</v>
      </c>
      <c r="ADV90" s="117">
        <v>1033211.4821611403</v>
      </c>
    </row>
    <row r="91" spans="1:802" x14ac:dyDescent="0.35">
      <c r="A91" s="15">
        <v>47999</v>
      </c>
      <c r="B91" s="16">
        <v>2255.4453884870409</v>
      </c>
      <c r="C91" s="146">
        <v>902.17815539481637</v>
      </c>
      <c r="D91" s="256">
        <v>-4.8566210889962672E-2</v>
      </c>
      <c r="E91" s="256">
        <v>-4.7405734896307394E-2</v>
      </c>
      <c r="F91" s="255">
        <v>75781.398377738296</v>
      </c>
      <c r="G91" s="255">
        <v>1353.2672330922244</v>
      </c>
      <c r="H91" s="292">
        <v>2</v>
      </c>
      <c r="I91" s="255">
        <v>1002921.5149334447</v>
      </c>
      <c r="J91" s="119">
        <v>1078702.913311183</v>
      </c>
      <c r="K91" s="295">
        <v>902.17815539481637</v>
      </c>
      <c r="L91" s="189">
        <v>-0.11820410247004973</v>
      </c>
      <c r="M91" s="189">
        <v>-0.11148531393553462</v>
      </c>
      <c r="N91" s="263">
        <v>110919.64002738807</v>
      </c>
      <c r="O91" s="263">
        <v>1353.2672330922244</v>
      </c>
      <c r="P91" s="296">
        <v>2</v>
      </c>
      <c r="Q91" s="263">
        <v>1078761.8277321199</v>
      </c>
      <c r="R91" s="117">
        <v>1189681.4677595079</v>
      </c>
      <c r="S91" s="146">
        <v>902.17815539481637</v>
      </c>
      <c r="T91" s="256">
        <v>4.3680430799210045E-2</v>
      </c>
      <c r="U91" s="256">
        <v>4.4648464065905724E-2</v>
      </c>
      <c r="V91" s="255">
        <v>92834.448431657773</v>
      </c>
      <c r="W91" s="255">
        <v>1353.2672330922244</v>
      </c>
      <c r="X91" s="292">
        <v>2</v>
      </c>
      <c r="Y91" s="255">
        <v>3499932.4845421179</v>
      </c>
      <c r="Z91" s="119">
        <v>3592766.9329737755</v>
      </c>
      <c r="AA91" s="295">
        <v>902.17815539481637</v>
      </c>
      <c r="AB91" s="189">
        <v>6.4628977982447336E-2</v>
      </c>
      <c r="AC91" s="189">
        <v>6.6763158331967887E-2</v>
      </c>
      <c r="AD91" s="263">
        <v>122329.37371118451</v>
      </c>
      <c r="AE91" s="263">
        <v>1353.2672330922244</v>
      </c>
      <c r="AF91" s="296">
        <v>2</v>
      </c>
      <c r="AG91" s="263">
        <v>3499932.4845421179</v>
      </c>
      <c r="AH91" s="117">
        <v>3622261.8582533025</v>
      </c>
      <c r="AI91" s="146">
        <v>902.17815539481637</v>
      </c>
      <c r="AJ91" s="256">
        <v>-9.6850144534083981E-4</v>
      </c>
      <c r="AK91" s="256">
        <v>-9.680325991876515E-4</v>
      </c>
      <c r="AL91" s="255">
        <v>70615.353388246207</v>
      </c>
      <c r="AM91" s="255">
        <v>1353.2672330922244</v>
      </c>
      <c r="AN91" s="292">
        <v>1</v>
      </c>
      <c r="AO91" s="255">
        <v>1103140.3394170525</v>
      </c>
      <c r="AP91" s="119">
        <v>1173755.6928052986</v>
      </c>
      <c r="AQ91" s="295">
        <v>902.17815539481637</v>
      </c>
      <c r="AR91" s="189">
        <v>-3.3002336643241231E-2</v>
      </c>
      <c r="AS91" s="189">
        <v>-3.2463701200762585E-2</v>
      </c>
      <c r="AT91" s="263">
        <v>87104.190900089277</v>
      </c>
      <c r="AU91" s="263">
        <v>1353.2672330922244</v>
      </c>
      <c r="AV91" s="296">
        <v>2</v>
      </c>
      <c r="AW91" s="263">
        <v>3499932.4845421179</v>
      </c>
      <c r="AX91" s="117">
        <v>3587036.6754422071</v>
      </c>
      <c r="AY91" s="146">
        <v>902.17815539481637</v>
      </c>
      <c r="AZ91" s="256">
        <v>-1.6686894526984922E-2</v>
      </c>
      <c r="BA91" s="256">
        <v>-1.6548439500377099E-2</v>
      </c>
      <c r="BB91" s="255">
        <v>138923.68332536911</v>
      </c>
      <c r="BC91" s="255">
        <v>1353.2672330922244</v>
      </c>
      <c r="BD91" s="292">
        <v>2</v>
      </c>
      <c r="BE91" s="255">
        <v>1720421.1582452205</v>
      </c>
      <c r="BF91" s="119">
        <v>1859344.8415705897</v>
      </c>
      <c r="BG91" s="295">
        <v>902.17815539481637</v>
      </c>
      <c r="BH91" s="189">
        <v>1.0705039353721062E-2</v>
      </c>
      <c r="BI91" s="189">
        <v>1.0762543298318716E-2</v>
      </c>
      <c r="BJ91" s="263">
        <v>96779.522694028536</v>
      </c>
      <c r="BK91" s="263">
        <v>1353.2672330922244</v>
      </c>
      <c r="BL91" s="296">
        <v>2</v>
      </c>
      <c r="BM91" s="263">
        <v>3499932.4845421179</v>
      </c>
      <c r="BN91" s="117">
        <v>3596712.0072361464</v>
      </c>
      <c r="BO91" s="146">
        <v>902.17815539481637</v>
      </c>
      <c r="BP91" s="256">
        <v>-9.5242833064288851E-2</v>
      </c>
      <c r="BQ91" s="256">
        <v>-9.0847864538292189E-2</v>
      </c>
      <c r="BR91" s="255">
        <v>108233.66032344289</v>
      </c>
      <c r="BS91" s="255">
        <v>1353.2672330922244</v>
      </c>
      <c r="BT91" s="292">
        <v>1</v>
      </c>
      <c r="BU91" s="255">
        <v>3499932.4845421179</v>
      </c>
      <c r="BV91" s="119">
        <v>3608166.1448655608</v>
      </c>
      <c r="BW91" s="295">
        <v>902.17815539481637</v>
      </c>
      <c r="BX91" s="189">
        <v>3.1510268691474171E-2</v>
      </c>
      <c r="BY91" s="189">
        <v>3.201197295378333E-2</v>
      </c>
      <c r="BZ91" s="263">
        <v>125598.03636551888</v>
      </c>
      <c r="CA91" s="263">
        <v>1353.2672330922244</v>
      </c>
      <c r="CB91" s="296">
        <v>2</v>
      </c>
      <c r="CC91" s="263">
        <v>3499932.4845421179</v>
      </c>
      <c r="CD91" s="117">
        <v>3625530.5209076367</v>
      </c>
      <c r="CE91" s="146">
        <v>902.17815539481637</v>
      </c>
      <c r="CF91" s="256">
        <v>-1.9482966578804994E-2</v>
      </c>
      <c r="CG91" s="256">
        <v>-1.9294400182052751E-2</v>
      </c>
      <c r="CH91" s="255">
        <v>60999.401612875707</v>
      </c>
      <c r="CI91" s="255">
        <v>1353.2672330922244</v>
      </c>
      <c r="CJ91" s="292">
        <v>2</v>
      </c>
      <c r="CK91" s="255">
        <v>1397975.0406673618</v>
      </c>
      <c r="CL91" s="119">
        <v>1458974.4422802376</v>
      </c>
      <c r="CM91" s="295">
        <v>902.17815539481637</v>
      </c>
      <c r="CN91" s="189">
        <v>5.7309595565940723E-2</v>
      </c>
      <c r="CO91" s="189">
        <v>5.898361628126203E-2</v>
      </c>
      <c r="CP91" s="263">
        <v>162619.72904924964</v>
      </c>
      <c r="CQ91" s="263">
        <v>1353.2672330922244</v>
      </c>
      <c r="CR91" s="296">
        <v>2</v>
      </c>
      <c r="CS91" s="263">
        <v>1073504.5443661783</v>
      </c>
      <c r="CT91" s="117">
        <v>1236124.2734154279</v>
      </c>
      <c r="CU91" s="146">
        <v>902.17815539481637</v>
      </c>
      <c r="CV91" s="256">
        <v>-1.0390763782331277E-2</v>
      </c>
      <c r="CW91" s="256">
        <v>-1.0336966289919203E-2</v>
      </c>
      <c r="CX91" s="255">
        <v>126508.08696966029</v>
      </c>
      <c r="CY91" s="255">
        <v>1353.2672330922244</v>
      </c>
      <c r="CZ91" s="292">
        <v>1</v>
      </c>
      <c r="DA91" s="255">
        <v>443074.39257237496</v>
      </c>
      <c r="DB91" s="119">
        <v>569582.47954203526</v>
      </c>
      <c r="DC91" s="295">
        <v>902.17815539481637</v>
      </c>
      <c r="DD91" s="189">
        <v>2.4803549744741603E-2</v>
      </c>
      <c r="DE91" s="189">
        <v>2.5113716890826865E-2</v>
      </c>
      <c r="DF91" s="263">
        <v>58200.754994977207</v>
      </c>
      <c r="DG91" s="263">
        <v>1353.2672330922244</v>
      </c>
      <c r="DH91" s="296">
        <v>1</v>
      </c>
      <c r="DI91" s="263">
        <v>1004560.7607375249</v>
      </c>
      <c r="DJ91" s="117">
        <v>1062761.5157325021</v>
      </c>
      <c r="DK91" s="146">
        <v>902.17815539481637</v>
      </c>
      <c r="DL91" s="256">
        <v>-3.5089320236900347E-2</v>
      </c>
      <c r="DM91" s="256">
        <v>-3.4480827995230001E-2</v>
      </c>
      <c r="DN91" s="255">
        <v>96835.012239299875</v>
      </c>
      <c r="DO91" s="255">
        <v>1353.2672330922244</v>
      </c>
      <c r="DP91" s="292">
        <v>2</v>
      </c>
      <c r="DQ91" s="255">
        <v>3499932.4845421179</v>
      </c>
      <c r="DR91" s="119">
        <v>3596767.4967814176</v>
      </c>
      <c r="DS91" s="295">
        <v>902.17815539481637</v>
      </c>
      <c r="DT91" s="189">
        <v>-4.7624263908179545E-2</v>
      </c>
      <c r="DU91" s="189">
        <v>-4.6508018869353962E-2</v>
      </c>
      <c r="DV91" s="263">
        <v>76550.258724923784</v>
      </c>
      <c r="DW91" s="263">
        <v>1353.2672330922244</v>
      </c>
      <c r="DX91" s="296">
        <v>1</v>
      </c>
      <c r="DY91" s="263">
        <v>3499932.4845421179</v>
      </c>
      <c r="DZ91" s="117">
        <v>3576482.7432670416</v>
      </c>
      <c r="EA91" s="146">
        <v>902.17815539481637</v>
      </c>
      <c r="EB91" s="256">
        <v>-2.0225020326518919E-2</v>
      </c>
      <c r="EC91" s="256">
        <v>-2.0021866504864816E-2</v>
      </c>
      <c r="ED91" s="255">
        <v>124912.53154614934</v>
      </c>
      <c r="EE91" s="255">
        <v>1353.2672330922244</v>
      </c>
      <c r="EF91" s="292">
        <v>2</v>
      </c>
      <c r="EG91" s="255">
        <v>1684458.2388411555</v>
      </c>
      <c r="EH91" s="119">
        <v>1809370.7703873049</v>
      </c>
      <c r="EI91" s="295">
        <v>902.17815539481637</v>
      </c>
      <c r="EJ91" s="189">
        <v>1.1076935139319845E-2</v>
      </c>
      <c r="EK91" s="189">
        <v>1.1138511534580564E-2</v>
      </c>
      <c r="EL91" s="263">
        <v>80148.707704957211</v>
      </c>
      <c r="EM91" s="263">
        <v>1353.2672330922244</v>
      </c>
      <c r="EN91" s="296">
        <v>2</v>
      </c>
      <c r="EO91" s="263">
        <v>3499932.4845421179</v>
      </c>
      <c r="EP91" s="117">
        <v>3580081.192247075</v>
      </c>
      <c r="EQ91" s="146">
        <v>902.17815539481637</v>
      </c>
      <c r="ER91" s="256">
        <v>7.3395308399827733E-2</v>
      </c>
      <c r="ES91" s="256">
        <v>7.6155866294496555E-2</v>
      </c>
      <c r="ET91" s="255">
        <v>85089.426489365491</v>
      </c>
      <c r="EU91" s="255">
        <v>1353.2672330922244</v>
      </c>
      <c r="EV91" s="292">
        <v>1</v>
      </c>
      <c r="EW91" s="255">
        <v>3499932.4845421179</v>
      </c>
      <c r="EX91" s="119">
        <v>3585021.9110314832</v>
      </c>
      <c r="EY91" s="295">
        <v>902.17815539481637</v>
      </c>
      <c r="EZ91" s="189">
        <v>-7.9015795451197343E-2</v>
      </c>
      <c r="FA91" s="189">
        <v>-7.5974671067172483E-2</v>
      </c>
      <c r="FB91" s="263">
        <v>110051.36763372146</v>
      </c>
      <c r="FC91" s="263">
        <v>1353.2672330922244</v>
      </c>
      <c r="FD91" s="296">
        <v>2</v>
      </c>
      <c r="FE91" s="263">
        <v>3499932.4845421179</v>
      </c>
      <c r="FF91" s="117">
        <v>3609983.8521758392</v>
      </c>
      <c r="FG91" s="146">
        <v>902.17815539481637</v>
      </c>
      <c r="FH91" s="256">
        <v>-3.5485378222911791E-2</v>
      </c>
      <c r="FI91" s="256">
        <v>-3.4863153857346507E-2</v>
      </c>
      <c r="FJ91" s="255">
        <v>136990.47605367671</v>
      </c>
      <c r="FK91" s="255">
        <v>1353.2672330922244</v>
      </c>
      <c r="FL91" s="292">
        <v>2</v>
      </c>
      <c r="FM91" s="255">
        <v>3499932.4845421179</v>
      </c>
      <c r="FN91" s="119">
        <v>3636922.9605957945</v>
      </c>
      <c r="FO91" s="295">
        <v>902.17815539481637</v>
      </c>
      <c r="FP91" s="189">
        <v>-7.4705285750211695E-2</v>
      </c>
      <c r="FQ91" s="189">
        <v>-7.1983054151648518E-2</v>
      </c>
      <c r="FR91" s="263">
        <v>113705.07554092017</v>
      </c>
      <c r="FS91" s="263">
        <v>1353.2672330922244</v>
      </c>
      <c r="FT91" s="296">
        <v>1</v>
      </c>
      <c r="FU91" s="263">
        <v>525438.95106994442</v>
      </c>
      <c r="FV91" s="117">
        <v>639144.02661086456</v>
      </c>
      <c r="FW91" s="146">
        <v>902.17815539481637</v>
      </c>
      <c r="FX91" s="256">
        <v>0.11439384081648446</v>
      </c>
      <c r="FY91" s="256">
        <v>0.12119360974776705</v>
      </c>
      <c r="FZ91" s="255">
        <v>118933.99753724466</v>
      </c>
      <c r="GA91" s="255">
        <v>1353.2672330922244</v>
      </c>
      <c r="GB91" s="292">
        <v>1</v>
      </c>
      <c r="GC91" s="255">
        <v>432413.93612246308</v>
      </c>
      <c r="GD91" s="119">
        <v>551347.93365970778</v>
      </c>
      <c r="GE91" s="295">
        <v>902.17815539481637</v>
      </c>
      <c r="GF91" s="189">
        <v>-4.0374300323380206E-2</v>
      </c>
      <c r="GG91" s="189">
        <v>-3.9570117350196332E-2</v>
      </c>
      <c r="GH91" s="263">
        <v>87517.984145462498</v>
      </c>
      <c r="GI91" s="263">
        <v>1353.2672330922244</v>
      </c>
      <c r="GJ91" s="296">
        <v>1</v>
      </c>
      <c r="GK91" s="263">
        <v>993635.87184030388</v>
      </c>
      <c r="GL91" s="117">
        <v>1081153.8559857663</v>
      </c>
      <c r="GM91" s="146">
        <v>902.17815539481637</v>
      </c>
      <c r="GN91" s="256">
        <v>-9.0873893135032732E-3</v>
      </c>
      <c r="GO91" s="256">
        <v>-9.0462237813473401E-3</v>
      </c>
      <c r="GP91" s="255">
        <v>76412.692934143692</v>
      </c>
      <c r="GQ91" s="255">
        <v>1353.2672330922244</v>
      </c>
      <c r="GR91" s="292">
        <v>2</v>
      </c>
      <c r="GS91" s="255">
        <v>1302929.0311124716</v>
      </c>
      <c r="GT91" s="119">
        <v>1379341.7240466152</v>
      </c>
      <c r="GU91" s="295">
        <v>902.17815539481637</v>
      </c>
      <c r="GV91" s="189">
        <v>2.890773121065586E-2</v>
      </c>
      <c r="GW91" s="189">
        <v>2.9329615095960992E-2</v>
      </c>
      <c r="GX91" s="263">
        <v>117156.4350320322</v>
      </c>
      <c r="GY91" s="263">
        <v>1353.2672330922244</v>
      </c>
      <c r="GZ91" s="296">
        <v>1</v>
      </c>
      <c r="HA91" s="263">
        <v>1241953.4239195816</v>
      </c>
      <c r="HB91" s="117">
        <v>1359109.8589516138</v>
      </c>
      <c r="HC91" s="146">
        <v>902.17815539481637</v>
      </c>
      <c r="HD91" s="256">
        <v>7.5880562644641547E-3</v>
      </c>
      <c r="HE91" s="256">
        <v>7.6169185200209988E-3</v>
      </c>
      <c r="HF91" s="255">
        <v>65068.742464428222</v>
      </c>
      <c r="HG91" s="255">
        <v>1353.2672330922244</v>
      </c>
      <c r="HH91" s="292">
        <v>2</v>
      </c>
      <c r="HI91" s="255">
        <v>1063865.87959772</v>
      </c>
      <c r="HJ91" s="119">
        <v>1128934.6220621483</v>
      </c>
      <c r="HK91" s="295">
        <v>902.17815539481637</v>
      </c>
      <c r="HL91" s="189">
        <v>4.4529242528012353E-2</v>
      </c>
      <c r="HM91" s="189">
        <v>4.5535550366047284E-2</v>
      </c>
      <c r="HN91" s="263">
        <v>82880.297898885066</v>
      </c>
      <c r="HO91" s="263">
        <v>1353.2672330922244</v>
      </c>
      <c r="HP91" s="296">
        <v>2</v>
      </c>
      <c r="HQ91" s="263">
        <v>1117633.3274191802</v>
      </c>
      <c r="HR91" s="117">
        <v>1200513.6253180653</v>
      </c>
      <c r="HS91" s="146">
        <v>902.17815539481637</v>
      </c>
      <c r="HT91" s="256">
        <v>-3.0325126780356478E-2</v>
      </c>
      <c r="HU91" s="256">
        <v>-2.9869932997235726E-2</v>
      </c>
      <c r="HV91" s="255">
        <v>95225.375139081501</v>
      </c>
      <c r="HW91" s="255">
        <v>1353.2672330922244</v>
      </c>
      <c r="HX91" s="292">
        <v>2</v>
      </c>
      <c r="HY91" s="255">
        <v>1014355.7765783288</v>
      </c>
      <c r="HZ91" s="119">
        <v>1109581.1517174104</v>
      </c>
      <c r="IA91" s="295">
        <v>902.17815539481637</v>
      </c>
      <c r="IB91" s="189">
        <v>-1.9312051207180719E-3</v>
      </c>
      <c r="IC91" s="189">
        <v>-1.9293415439516348E-3</v>
      </c>
      <c r="ID91" s="263">
        <v>89242.487712917893</v>
      </c>
      <c r="IE91" s="263">
        <v>1353.2672330922244</v>
      </c>
      <c r="IF91" s="296">
        <v>2</v>
      </c>
      <c r="IG91" s="263">
        <v>2040400.0795513538</v>
      </c>
      <c r="IH91" s="117">
        <v>2129642.5672642719</v>
      </c>
      <c r="II91" s="146">
        <v>902.17815539481637</v>
      </c>
      <c r="IJ91" s="256">
        <v>-7.4358917814053224E-2</v>
      </c>
      <c r="IK91" s="256">
        <v>-7.1661563163524011E-2</v>
      </c>
      <c r="IL91" s="255">
        <v>68124.821046204917</v>
      </c>
      <c r="IM91" s="255">
        <v>1353.2672330922244</v>
      </c>
      <c r="IN91" s="292">
        <v>1</v>
      </c>
      <c r="IO91" s="255">
        <v>380515.82852668926</v>
      </c>
      <c r="IP91" s="119">
        <v>448640.64957289421</v>
      </c>
      <c r="IQ91" s="295">
        <v>902.17815539481637</v>
      </c>
      <c r="IR91" s="189">
        <v>-1.6535712516707081E-2</v>
      </c>
      <c r="IS91" s="189">
        <v>-1.6399748076998955E-2</v>
      </c>
      <c r="IT91" s="263">
        <v>124179.58798736983</v>
      </c>
      <c r="IU91" s="263">
        <v>1353.2672330922244</v>
      </c>
      <c r="IV91" s="296">
        <v>2</v>
      </c>
      <c r="IW91" s="263">
        <v>3499932.4845421179</v>
      </c>
      <c r="IX91" s="117">
        <v>3624112.0725294878</v>
      </c>
      <c r="IY91" s="146">
        <v>902.17815539481637</v>
      </c>
      <c r="IZ91" s="256">
        <v>5.7649328050262384E-2</v>
      </c>
      <c r="JA91" s="256">
        <v>5.9343448535969179E-2</v>
      </c>
      <c r="JB91" s="255">
        <v>236057.36436119236</v>
      </c>
      <c r="JC91" s="255">
        <v>1353.2672330922244</v>
      </c>
      <c r="JD91" s="292">
        <v>2</v>
      </c>
      <c r="JE91" s="255">
        <v>1012162.095915335</v>
      </c>
      <c r="JF91" s="119">
        <v>1248219.4602765273</v>
      </c>
      <c r="JG91" s="295">
        <v>902.17815539481637</v>
      </c>
      <c r="JH91" s="189">
        <v>-4.1924892929353565E-2</v>
      </c>
      <c r="JI91" s="189">
        <v>-4.1058198822570779E-2</v>
      </c>
      <c r="JJ91" s="263">
        <v>92251.913766437108</v>
      </c>
      <c r="JK91" s="263">
        <v>1353.2672330922244</v>
      </c>
      <c r="JL91" s="296">
        <v>2</v>
      </c>
      <c r="JM91" s="263">
        <v>833641.21514948248</v>
      </c>
      <c r="JN91" s="117">
        <v>925893.12891591957</v>
      </c>
      <c r="JO91" s="146">
        <v>902.17815539481637</v>
      </c>
      <c r="JP91" s="256">
        <v>-4.4605555885173627E-2</v>
      </c>
      <c r="JQ91" s="256">
        <v>-4.3625356206634547E-2</v>
      </c>
      <c r="JR91" s="255">
        <v>94365.935037411225</v>
      </c>
      <c r="JS91" s="255">
        <v>1353.2672330922244</v>
      </c>
      <c r="JT91" s="292">
        <v>1</v>
      </c>
      <c r="JU91" s="255">
        <v>119983.7519152044</v>
      </c>
      <c r="JV91" s="119">
        <v>214349.68695261562</v>
      </c>
      <c r="JW91" s="295">
        <v>902.17815539481637</v>
      </c>
      <c r="JX91" s="189">
        <v>1.8582530485110629E-2</v>
      </c>
      <c r="JY91" s="189">
        <v>1.8756260148512505E-2</v>
      </c>
      <c r="JZ91" s="263">
        <v>125242.45347197462</v>
      </c>
      <c r="KA91" s="263">
        <v>1353.2672330922244</v>
      </c>
      <c r="KB91" s="296">
        <v>1</v>
      </c>
      <c r="KC91" s="263">
        <v>3499932.4845421179</v>
      </c>
      <c r="KD91" s="117">
        <v>3625174.9380140924</v>
      </c>
      <c r="KE91" s="146">
        <v>902.17815539481637</v>
      </c>
      <c r="KF91" s="256">
        <v>-1.7141350467647927E-2</v>
      </c>
      <c r="KG91" s="256">
        <v>-1.6995273363558216E-2</v>
      </c>
      <c r="KH91" s="255">
        <v>59078.093764540041</v>
      </c>
      <c r="KI91" s="255">
        <v>1353.2672330922244</v>
      </c>
      <c r="KJ91" s="292">
        <v>1</v>
      </c>
      <c r="KK91" s="255">
        <v>1133917.6487383712</v>
      </c>
      <c r="KL91" s="119">
        <v>1192995.7425029112</v>
      </c>
      <c r="KM91" s="295">
        <v>902.17815539481637</v>
      </c>
      <c r="KN91" s="189">
        <v>5.3541214835604978E-2</v>
      </c>
      <c r="KO91" s="189">
        <v>5.5000472542597656E-2</v>
      </c>
      <c r="KP91" s="263">
        <v>115144.35596997483</v>
      </c>
      <c r="KQ91" s="263">
        <v>1353.2672330922244</v>
      </c>
      <c r="KR91" s="296">
        <v>1</v>
      </c>
      <c r="KS91" s="263">
        <v>1162925.4944378731</v>
      </c>
      <c r="KT91" s="117">
        <v>1278069.8504078479</v>
      </c>
      <c r="KU91" s="146">
        <v>902.17815539481637</v>
      </c>
      <c r="KV91" s="256">
        <v>7.4537335607187463E-2</v>
      </c>
      <c r="KW91" s="256">
        <v>7.7385567615696704E-2</v>
      </c>
      <c r="KX91" s="255">
        <v>156817.88095855829</v>
      </c>
      <c r="KY91" s="255">
        <v>1353.2672330922244</v>
      </c>
      <c r="KZ91" s="292">
        <v>2</v>
      </c>
      <c r="LA91" s="255">
        <v>3499932.4845421179</v>
      </c>
      <c r="LB91" s="119">
        <v>3656750.3655006764</v>
      </c>
      <c r="LC91" s="295">
        <v>902.17815539481637</v>
      </c>
      <c r="LD91" s="189">
        <v>1.8136944722728747E-2</v>
      </c>
      <c r="LE91" s="189">
        <v>1.830241798396548E-2</v>
      </c>
      <c r="LF91" s="263">
        <v>78833.210791223595</v>
      </c>
      <c r="LG91" s="263">
        <v>1353.2672330922244</v>
      </c>
      <c r="LH91" s="296">
        <v>2</v>
      </c>
      <c r="LI91" s="263">
        <v>3499932.4845421179</v>
      </c>
      <c r="LJ91" s="117">
        <v>3578765.6953333416</v>
      </c>
      <c r="LK91" s="146">
        <v>902.17815539481637</v>
      </c>
      <c r="LL91" s="256">
        <v>3.7006055037279287E-2</v>
      </c>
      <c r="LM91" s="256">
        <v>3.7699304127105426E-2</v>
      </c>
      <c r="LN91" s="255">
        <v>112215.67254549726</v>
      </c>
      <c r="LO91" s="255">
        <v>1353.2672330922244</v>
      </c>
      <c r="LP91" s="292">
        <v>1</v>
      </c>
      <c r="LQ91" s="255">
        <v>999916.13369776891</v>
      </c>
      <c r="LR91" s="119">
        <v>1112131.8062432662</v>
      </c>
      <c r="LS91" s="295">
        <v>902.17815539481637</v>
      </c>
      <c r="LT91" s="189">
        <v>-3.4948951063892154E-2</v>
      </c>
      <c r="LU91" s="189">
        <v>-3.4345289355031339E-2</v>
      </c>
      <c r="LV91" s="263">
        <v>119488.16644409898</v>
      </c>
      <c r="LW91" s="263">
        <v>1353.2672330922244</v>
      </c>
      <c r="LX91" s="296">
        <v>1</v>
      </c>
      <c r="LY91" s="263">
        <v>318445.23562107183</v>
      </c>
      <c r="LZ91" s="117">
        <v>437933.40206517081</v>
      </c>
      <c r="MA91" s="146">
        <v>902.17815539481637</v>
      </c>
      <c r="MB91" s="256">
        <v>-9.470291305100749E-3</v>
      </c>
      <c r="MC91" s="256">
        <v>-9.425589321297112E-3</v>
      </c>
      <c r="MD91" s="255">
        <v>57587.50165151462</v>
      </c>
      <c r="ME91" s="255">
        <v>1353.2672330922244</v>
      </c>
      <c r="MF91" s="292">
        <v>2</v>
      </c>
      <c r="MG91" s="255">
        <v>3499932.4845421179</v>
      </c>
      <c r="MH91" s="119">
        <v>3557519.9861936327</v>
      </c>
      <c r="MI91" s="295">
        <v>902.17815539481637</v>
      </c>
      <c r="MJ91" s="189">
        <v>-8.7146417121097899E-2</v>
      </c>
      <c r="MK91" s="189">
        <v>-8.3457111762796687E-2</v>
      </c>
      <c r="ML91" s="263">
        <v>143045.43870186264</v>
      </c>
      <c r="MM91" s="263">
        <v>1353.2672330922244</v>
      </c>
      <c r="MN91" s="296">
        <v>1</v>
      </c>
      <c r="MO91" s="263">
        <v>3499932.4845421179</v>
      </c>
      <c r="MP91" s="117">
        <v>3642977.9232439804</v>
      </c>
      <c r="MQ91" s="146">
        <v>902.17815539481637</v>
      </c>
      <c r="MR91" s="256">
        <v>-6.5571341734209143E-2</v>
      </c>
      <c r="MS91" s="256">
        <v>-6.3467769457205891E-2</v>
      </c>
      <c r="MT91" s="255">
        <v>64973.063590915997</v>
      </c>
      <c r="MU91" s="255">
        <v>1353.2672330922244</v>
      </c>
      <c r="MV91" s="292">
        <v>1</v>
      </c>
      <c r="MW91" s="255">
        <v>740691.19243088772</v>
      </c>
      <c r="MX91" s="119">
        <v>805664.25602180371</v>
      </c>
      <c r="MY91" s="295">
        <v>902.17815539481637</v>
      </c>
      <c r="MZ91" s="189">
        <v>1.3272000379200431E-2</v>
      </c>
      <c r="NA91" s="189">
        <v>1.3360464307431208E-2</v>
      </c>
      <c r="NB91" s="263">
        <v>114466.28559936253</v>
      </c>
      <c r="NC91" s="263">
        <v>1353.2672330922244</v>
      </c>
      <c r="ND91" s="296">
        <v>2</v>
      </c>
      <c r="NE91" s="263">
        <v>3499932.4845421179</v>
      </c>
      <c r="NF91" s="117">
        <v>3614398.7701414805</v>
      </c>
      <c r="NG91" s="146">
        <v>902.17815539481637</v>
      </c>
      <c r="NH91" s="256">
        <v>-9.8569663003206069E-3</v>
      </c>
      <c r="NI91" s="256">
        <v>-9.8085456322247744E-3</v>
      </c>
      <c r="NJ91" s="255">
        <v>90260.762401641114</v>
      </c>
      <c r="NK91" s="255">
        <v>1353.2672330922244</v>
      </c>
      <c r="NL91" s="292">
        <v>1</v>
      </c>
      <c r="NM91" s="255">
        <v>118881.86321809242</v>
      </c>
      <c r="NN91" s="119">
        <v>209142.62561973353</v>
      </c>
      <c r="NO91" s="295">
        <v>902.17815539481637</v>
      </c>
      <c r="NP91" s="189">
        <v>-4.3184174169171918E-2</v>
      </c>
      <c r="NQ91" s="189">
        <v>-4.2265016222135743E-2</v>
      </c>
      <c r="NR91" s="263">
        <v>60190.866271962885</v>
      </c>
      <c r="NS91" s="263">
        <v>1353.2672330922244</v>
      </c>
      <c r="NT91" s="296">
        <v>1</v>
      </c>
      <c r="NU91" s="263">
        <v>994791.4754482616</v>
      </c>
      <c r="NV91" s="117">
        <v>1054982.3417202246</v>
      </c>
      <c r="NW91" s="146">
        <v>902.17815539481637</v>
      </c>
      <c r="NX91" s="256">
        <v>7.2321350496921941E-2</v>
      </c>
      <c r="NY91" s="256">
        <v>7.5000740586348202E-2</v>
      </c>
      <c r="NZ91" s="255">
        <v>82639.110792346066</v>
      </c>
      <c r="OA91" s="255">
        <v>1353.2672330922244</v>
      </c>
      <c r="OB91" s="292">
        <v>1</v>
      </c>
      <c r="OC91" s="255">
        <v>994791.4754482616</v>
      </c>
      <c r="OD91" s="119">
        <v>1077430.5862406078</v>
      </c>
      <c r="OE91" s="295">
        <v>902.17815539481637</v>
      </c>
      <c r="OF91" s="189">
        <v>-0.13879692001830538</v>
      </c>
      <c r="OG91" s="189">
        <v>-0.12959522770369869</v>
      </c>
      <c r="OH91" s="263">
        <v>56674.12458735262</v>
      </c>
      <c r="OI91" s="263">
        <v>1353.2672330922244</v>
      </c>
      <c r="OJ91" s="296">
        <v>1</v>
      </c>
      <c r="OK91" s="263">
        <v>1010092.5858559072</v>
      </c>
      <c r="OL91" s="117">
        <v>1066766.7104432597</v>
      </c>
      <c r="OM91" s="146">
        <v>902.17815539481637</v>
      </c>
      <c r="ON91" s="256">
        <v>1.4796070942939485E-2</v>
      </c>
      <c r="OO91" s="256">
        <v>1.4906074671991343E-2</v>
      </c>
      <c r="OP91" s="255">
        <v>94107.147616324553</v>
      </c>
      <c r="OQ91" s="255">
        <v>1353.2672330922244</v>
      </c>
      <c r="OR91" s="292">
        <v>2</v>
      </c>
      <c r="OS91" s="255">
        <v>1215998.6897399484</v>
      </c>
      <c r="OT91" s="119">
        <v>1310105.8373562729</v>
      </c>
      <c r="OU91" s="295">
        <v>902.17815539481637</v>
      </c>
      <c r="OV91" s="189">
        <v>-4.6033546913355497E-2</v>
      </c>
      <c r="OW91" s="189">
        <v>-4.4990075981847899E-2</v>
      </c>
      <c r="OX91" s="263">
        <v>104301.68964111252</v>
      </c>
      <c r="OY91" s="263">
        <v>1353.2672330922244</v>
      </c>
      <c r="OZ91" s="296">
        <v>1</v>
      </c>
      <c r="PA91" s="263">
        <v>3499932.4845421179</v>
      </c>
      <c r="PB91" s="117">
        <v>3604234.1741832304</v>
      </c>
      <c r="PC91" s="146">
        <v>902.17815539481637</v>
      </c>
      <c r="PD91" s="256">
        <v>-3.6018056476281229E-2</v>
      </c>
      <c r="PE91" s="256">
        <v>-3.5377124364203261E-2</v>
      </c>
      <c r="PF91" s="255">
        <v>145321.25653245914</v>
      </c>
      <c r="PG91" s="255">
        <v>1353.2672330922244</v>
      </c>
      <c r="PH91" s="292">
        <v>2</v>
      </c>
      <c r="PI91" s="255">
        <v>1376688.6439280421</v>
      </c>
      <c r="PJ91" s="119">
        <v>1522009.9004605012</v>
      </c>
      <c r="PK91" s="295">
        <v>902.17815539481637</v>
      </c>
      <c r="PL91" s="189">
        <v>-9.8609174369701236E-3</v>
      </c>
      <c r="PM91" s="189">
        <v>-9.8124580062409761E-3</v>
      </c>
      <c r="PN91" s="263">
        <v>109421.33233128782</v>
      </c>
      <c r="PO91" s="263">
        <v>1353.2672330922244</v>
      </c>
      <c r="PP91" s="296">
        <v>2</v>
      </c>
      <c r="PQ91" s="263">
        <v>580699.26707259251</v>
      </c>
      <c r="PR91" s="117">
        <v>690120.5994038803</v>
      </c>
      <c r="PS91" s="146">
        <v>902.17815539481637</v>
      </c>
      <c r="PT91" s="256">
        <v>-5.9667421515610865E-2</v>
      </c>
      <c r="PU91" s="256">
        <v>-5.7922203705189079E-2</v>
      </c>
      <c r="PV91" s="255">
        <v>112951.83891807693</v>
      </c>
      <c r="PW91" s="255">
        <v>1353.2672330922244</v>
      </c>
      <c r="PX91" s="292">
        <v>2</v>
      </c>
      <c r="PY91" s="255">
        <v>1228598.0752640427</v>
      </c>
      <c r="PZ91" s="119">
        <v>1341549.9141821195</v>
      </c>
      <c r="QA91" s="295">
        <v>902.17815539481637</v>
      </c>
      <c r="QB91" s="189">
        <v>6.805550582186555E-2</v>
      </c>
      <c r="QC91" s="189">
        <v>7.0424721633790544E-2</v>
      </c>
      <c r="QD91" s="263">
        <v>71866.726311591789</v>
      </c>
      <c r="QE91" s="263">
        <v>1353.2672330922244</v>
      </c>
      <c r="QF91" s="296">
        <v>1</v>
      </c>
      <c r="QG91" s="263">
        <v>487561.59086328599</v>
      </c>
      <c r="QH91" s="117">
        <v>559428.31717487774</v>
      </c>
      <c r="QI91" s="146">
        <v>902.17815539481637</v>
      </c>
      <c r="QJ91" s="256">
        <v>1.2090885628907751E-2</v>
      </c>
      <c r="QK91" s="256">
        <v>1.2164275872636576E-2</v>
      </c>
      <c r="QL91" s="255">
        <v>127149.02093126852</v>
      </c>
      <c r="QM91" s="255">
        <v>1353.2672330922244</v>
      </c>
      <c r="QN91" s="292">
        <v>1</v>
      </c>
      <c r="QO91" s="255">
        <v>3499932.4845421179</v>
      </c>
      <c r="QP91" s="119">
        <v>3627081.5054733865</v>
      </c>
      <c r="QQ91" s="295">
        <v>902.17815539481637</v>
      </c>
      <c r="QR91" s="189">
        <v>6.5045939369247796E-2</v>
      </c>
      <c r="QS91" s="189">
        <v>6.720805012275699E-2</v>
      </c>
      <c r="QT91" s="263">
        <v>104299.57288289207</v>
      </c>
      <c r="QU91" s="263">
        <v>1353.2672330922244</v>
      </c>
      <c r="QV91" s="296">
        <v>2</v>
      </c>
      <c r="QW91" s="263">
        <v>3499932.4845421179</v>
      </c>
      <c r="QX91" s="117">
        <v>3604232.05742501</v>
      </c>
      <c r="QY91" s="146">
        <v>902.17815539481637</v>
      </c>
      <c r="QZ91" s="256">
        <v>-2.9417293287586025E-2</v>
      </c>
      <c r="RA91" s="256">
        <v>-2.8988816537065309E-2</v>
      </c>
      <c r="RB91" s="255">
        <v>78098.100010175011</v>
      </c>
      <c r="RC91" s="255">
        <v>1353.2672330922244</v>
      </c>
      <c r="RD91" s="292">
        <v>2</v>
      </c>
      <c r="RE91" s="255">
        <v>1068544.8430775539</v>
      </c>
      <c r="RF91" s="119">
        <v>1146642.9430877289</v>
      </c>
      <c r="RG91" s="295">
        <v>902.17815539481637</v>
      </c>
      <c r="RH91" s="189">
        <v>7.8416794300313258E-2</v>
      </c>
      <c r="RI91" s="189">
        <v>8.1573358350160774E-2</v>
      </c>
      <c r="RJ91" s="263">
        <v>106752.83074937048</v>
      </c>
      <c r="RK91" s="263">
        <v>1353.2672330922244</v>
      </c>
      <c r="RL91" s="296">
        <v>2</v>
      </c>
      <c r="RM91" s="263">
        <v>1090241.6316899902</v>
      </c>
      <c r="RN91" s="117">
        <v>1196994.4624393606</v>
      </c>
      <c r="RO91" s="146">
        <v>902.17815539481637</v>
      </c>
      <c r="RP91" s="256">
        <v>6.8967228586265569E-2</v>
      </c>
      <c r="RQ91" s="256">
        <v>7.1401097244382594E-2</v>
      </c>
      <c r="RR91" s="255">
        <v>94381.990965719961</v>
      </c>
      <c r="RS91" s="255">
        <v>1353.2672330922244</v>
      </c>
      <c r="RT91" s="292">
        <v>2</v>
      </c>
      <c r="RU91" s="255">
        <v>3499932.4845421179</v>
      </c>
      <c r="RV91" s="119">
        <v>3594314.4755078377</v>
      </c>
      <c r="RW91" s="295">
        <v>902.17815539481637</v>
      </c>
      <c r="RX91" s="189">
        <v>-5.0978890549259109E-2</v>
      </c>
      <c r="RY91" s="189">
        <v>-4.9701269395059477E-2</v>
      </c>
      <c r="RZ91" s="263">
        <v>115026.83179205532</v>
      </c>
      <c r="SA91" s="263">
        <v>1353.2672330922244</v>
      </c>
      <c r="SB91" s="296">
        <v>1</v>
      </c>
      <c r="SC91" s="263">
        <v>3499932.4845421179</v>
      </c>
      <c r="SD91" s="117">
        <v>3614959.3163341731</v>
      </c>
      <c r="SE91" s="146">
        <v>902.17815539481637</v>
      </c>
      <c r="SF91" s="256">
        <v>0.12833577379920949</v>
      </c>
      <c r="SG91" s="256">
        <v>0.13693469149374149</v>
      </c>
      <c r="SH91" s="255">
        <v>164564.03206861144</v>
      </c>
      <c r="SI91" s="255">
        <v>1353.2672330922244</v>
      </c>
      <c r="SJ91" s="292">
        <v>1</v>
      </c>
      <c r="SK91" s="255">
        <v>569869.26333875314</v>
      </c>
      <c r="SL91" s="119">
        <v>734433.29540736461</v>
      </c>
      <c r="SM91" s="295">
        <v>902.17815539481637</v>
      </c>
      <c r="SN91" s="189">
        <v>-8.6652555986473229E-3</v>
      </c>
      <c r="SO91" s="189">
        <v>-8.6278204776844003E-3</v>
      </c>
      <c r="SP91" s="263">
        <v>51884.138792397134</v>
      </c>
      <c r="SQ91" s="263">
        <v>1353.2672330922244</v>
      </c>
      <c r="SR91" s="296">
        <v>2</v>
      </c>
      <c r="SS91" s="263">
        <v>1228598.0752640427</v>
      </c>
      <c r="ST91" s="117">
        <v>1280482.2140564399</v>
      </c>
      <c r="SU91" s="146">
        <v>902.17815539481637</v>
      </c>
      <c r="SV91" s="256">
        <v>-3.0844226134460886E-2</v>
      </c>
      <c r="SW91" s="256">
        <v>-3.0373396203396075E-2</v>
      </c>
      <c r="SX91" s="255">
        <v>60154.821175577905</v>
      </c>
      <c r="SY91" s="255">
        <v>1353.2672330922244</v>
      </c>
      <c r="SZ91" s="292">
        <v>2</v>
      </c>
      <c r="TA91" s="255">
        <v>3499932.4845421179</v>
      </c>
      <c r="TB91" s="119">
        <v>3560087.305717696</v>
      </c>
      <c r="TC91" s="295">
        <v>902.17815539481637</v>
      </c>
      <c r="TD91" s="189">
        <v>3.8901558762653159E-2</v>
      </c>
      <c r="TE91" s="189">
        <v>3.9668132395065392E-2</v>
      </c>
      <c r="TF91" s="263">
        <v>90241.419052227735</v>
      </c>
      <c r="TG91" s="263">
        <v>1353.2672330922244</v>
      </c>
      <c r="TH91" s="296">
        <v>1</v>
      </c>
      <c r="TI91" s="263">
        <v>3499932.4845421179</v>
      </c>
      <c r="TJ91" s="117">
        <v>3590173.9035943458</v>
      </c>
      <c r="TK91" s="146">
        <v>902.17815539481637</v>
      </c>
      <c r="TL91" s="256">
        <v>1.8091230514763391E-2</v>
      </c>
      <c r="TM91" s="256">
        <v>1.8255868159460453E-2</v>
      </c>
      <c r="TN91" s="255">
        <v>106119.57419974425</v>
      </c>
      <c r="TO91" s="255">
        <v>1353.2672330922244</v>
      </c>
      <c r="TP91" s="292">
        <v>2</v>
      </c>
      <c r="TQ91" s="255">
        <v>3499932.4845421179</v>
      </c>
      <c r="TR91" s="119">
        <v>3606052.058741862</v>
      </c>
      <c r="TS91" s="295">
        <v>902.17815539481637</v>
      </c>
      <c r="TT91" s="189">
        <v>6.9790001584473307E-2</v>
      </c>
      <c r="TU91" s="189">
        <v>7.2282979882306808E-2</v>
      </c>
      <c r="TV91" s="263">
        <v>180247.09418997678</v>
      </c>
      <c r="TW91" s="263">
        <v>1353.2672330922244</v>
      </c>
      <c r="TX91" s="296">
        <v>1</v>
      </c>
      <c r="TY91" s="263">
        <v>1006298.36128985</v>
      </c>
      <c r="TZ91" s="117">
        <v>1186545.4554798268</v>
      </c>
      <c r="UA91" s="146">
        <v>902.17815539481637</v>
      </c>
      <c r="UB91" s="256">
        <v>-4.5414594555852804E-2</v>
      </c>
      <c r="UC91" s="256">
        <v>-4.4398787367074366E-2</v>
      </c>
      <c r="UD91" s="255">
        <v>52765.499402358684</v>
      </c>
      <c r="UE91" s="255">
        <v>1353.2672330922244</v>
      </c>
      <c r="UF91" s="292">
        <v>3</v>
      </c>
      <c r="UG91" s="255">
        <v>468101.66982311069</v>
      </c>
      <c r="UH91" s="119">
        <v>520867.16922546935</v>
      </c>
      <c r="UI91" s="295">
        <v>902.17815539481637</v>
      </c>
      <c r="UJ91" s="189">
        <v>-7.2336836244265415E-2</v>
      </c>
      <c r="UK91" s="189">
        <v>-6.9782487938446658E-2</v>
      </c>
      <c r="UL91" s="263">
        <v>75721.938699585633</v>
      </c>
      <c r="UM91" s="263">
        <v>1353.2672330922244</v>
      </c>
      <c r="UN91" s="296">
        <v>2</v>
      </c>
      <c r="UO91" s="263">
        <v>1117633.3274191802</v>
      </c>
      <c r="UP91" s="117">
        <v>1193355.2661187658</v>
      </c>
      <c r="UQ91" s="146">
        <v>902.17815539481637</v>
      </c>
      <c r="UR91" s="256">
        <v>9.2251556944189204E-3</v>
      </c>
      <c r="US91" s="256">
        <v>9.2678385943807395E-3</v>
      </c>
      <c r="UT91" s="255">
        <v>84895.310219887877</v>
      </c>
      <c r="UU91" s="255">
        <v>1353.2672330922244</v>
      </c>
      <c r="UV91" s="292">
        <v>1</v>
      </c>
      <c r="UW91" s="255">
        <v>3499932.4845421179</v>
      </c>
      <c r="UX91" s="119">
        <v>3584827.794762006</v>
      </c>
      <c r="UY91" s="295">
        <v>902.17815539481637</v>
      </c>
      <c r="UZ91" s="189">
        <v>-3.6786734938947983E-2</v>
      </c>
      <c r="VA91" s="189">
        <v>-3.6118324284596603E-2</v>
      </c>
      <c r="VB91" s="263">
        <v>121054.00908802966</v>
      </c>
      <c r="VC91" s="263">
        <v>1353.2672330922244</v>
      </c>
      <c r="VD91" s="296">
        <v>1</v>
      </c>
      <c r="VE91" s="263">
        <v>1110175.7704860463</v>
      </c>
      <c r="VF91" s="117">
        <v>1231229.7795740759</v>
      </c>
      <c r="VG91" s="146">
        <v>902.17815539481637</v>
      </c>
      <c r="VH91" s="256">
        <v>4.4187119900467239E-2</v>
      </c>
      <c r="VI91" s="256">
        <v>4.5177910178253011E-2</v>
      </c>
      <c r="VJ91" s="255">
        <v>99910.46539406199</v>
      </c>
      <c r="VK91" s="255">
        <v>1353.2672330922244</v>
      </c>
      <c r="VL91" s="292">
        <v>1</v>
      </c>
      <c r="VM91" s="255">
        <v>3499932.4845421179</v>
      </c>
      <c r="VN91" s="119">
        <v>3599842.9499361799</v>
      </c>
      <c r="VO91" s="295">
        <v>902.17815539481637</v>
      </c>
      <c r="VP91" s="189">
        <v>-5.5001285824882963E-3</v>
      </c>
      <c r="VQ91" s="189">
        <v>-5.4850305682986322E-3</v>
      </c>
      <c r="VR91" s="263">
        <v>110821.84247347471</v>
      </c>
      <c r="VS91" s="263">
        <v>1353.2672330922244</v>
      </c>
      <c r="VT91" s="296">
        <v>2</v>
      </c>
      <c r="VU91" s="263">
        <v>1050873.3857768918</v>
      </c>
      <c r="VV91" s="117">
        <v>1161695.2282503666</v>
      </c>
      <c r="VW91" s="146">
        <v>902.17815539481637</v>
      </c>
      <c r="VX91" s="256">
        <v>-4.0732265834901304E-2</v>
      </c>
      <c r="VY91" s="256">
        <v>-3.9913856597351027E-2</v>
      </c>
      <c r="VZ91" s="255">
        <v>97086.911580726781</v>
      </c>
      <c r="WA91" s="255">
        <v>1353.2672330922244</v>
      </c>
      <c r="WB91" s="292">
        <v>2</v>
      </c>
      <c r="WC91" s="255">
        <v>453266.49888526299</v>
      </c>
      <c r="WD91" s="119">
        <v>550353.41046598973</v>
      </c>
      <c r="WE91" s="295">
        <v>902.17815539481637</v>
      </c>
      <c r="WF91" s="189">
        <v>7.1223708010079212E-2</v>
      </c>
      <c r="WG91" s="189">
        <v>7.3821421453891256E-2</v>
      </c>
      <c r="WH91" s="263">
        <v>66561.02485036249</v>
      </c>
      <c r="WI91" s="263">
        <v>1353.2672330922244</v>
      </c>
      <c r="WJ91" s="296">
        <v>2</v>
      </c>
      <c r="WK91" s="263">
        <v>3499932.4845421179</v>
      </c>
      <c r="WL91" s="117">
        <v>3566493.5093924804</v>
      </c>
      <c r="WM91" s="146">
        <v>902.17815539481637</v>
      </c>
      <c r="WN91" s="256">
        <v>7.3644409520714294E-3</v>
      </c>
      <c r="WO91" s="256">
        <v>7.3916251384777976E-3</v>
      </c>
      <c r="WP91" s="255">
        <v>59144.352968680862</v>
      </c>
      <c r="WQ91" s="255">
        <v>1353.2672330922244</v>
      </c>
      <c r="WR91" s="292">
        <v>1</v>
      </c>
      <c r="WS91" s="255">
        <v>1050873.3857768918</v>
      </c>
      <c r="WT91" s="119">
        <v>1110017.7387455727</v>
      </c>
      <c r="WU91" s="295">
        <v>902.17815539481637</v>
      </c>
      <c r="WV91" s="189">
        <v>-2.3724783437184541E-2</v>
      </c>
      <c r="WW91" s="189">
        <v>-2.3445563267364355E-2</v>
      </c>
      <c r="WX91" s="263">
        <v>95104.41281619441</v>
      </c>
      <c r="WY91" s="263">
        <v>1353.2672330922244</v>
      </c>
      <c r="WZ91" s="296">
        <v>1</v>
      </c>
      <c r="XA91" s="263">
        <v>474802.83422727149</v>
      </c>
      <c r="XB91" s="117">
        <v>569907.24704346596</v>
      </c>
      <c r="XC91" s="146">
        <v>902.17815539481637</v>
      </c>
      <c r="XD91" s="256">
        <v>8.2685876963821042E-2</v>
      </c>
      <c r="XE91" s="256">
        <v>8.6200554337112045E-2</v>
      </c>
      <c r="XF91" s="255">
        <v>139375.64398029994</v>
      </c>
      <c r="XG91" s="255">
        <v>1353.2672330922244</v>
      </c>
      <c r="XH91" s="292">
        <v>2</v>
      </c>
      <c r="XI91" s="255">
        <v>3499932.4845421179</v>
      </c>
      <c r="XJ91" s="119">
        <v>3639308.128522418</v>
      </c>
      <c r="XK91" s="295">
        <v>902.17815539481637</v>
      </c>
      <c r="XL91" s="189">
        <v>7.8771518688991168E-2</v>
      </c>
      <c r="XM91" s="189">
        <v>8.1957086853417405E-2</v>
      </c>
      <c r="XN91" s="263">
        <v>172717.5118473224</v>
      </c>
      <c r="XO91" s="263">
        <v>1353.2672330922244</v>
      </c>
      <c r="XP91" s="296">
        <v>1</v>
      </c>
      <c r="XQ91" s="263">
        <v>1117633.3274191802</v>
      </c>
      <c r="XR91" s="117">
        <v>1290350.8392665025</v>
      </c>
      <c r="XS91" s="146">
        <v>902.17815539481637</v>
      </c>
      <c r="XT91" s="256">
        <v>-3.1468828614275447E-2</v>
      </c>
      <c r="XU91" s="256">
        <v>-3.0978838284625554E-2</v>
      </c>
      <c r="XV91" s="255">
        <v>78484.373711780514</v>
      </c>
      <c r="XW91" s="255">
        <v>1353.2672330922244</v>
      </c>
      <c r="XX91" s="292">
        <v>1</v>
      </c>
      <c r="XY91" s="255">
        <v>1022549.3649924003</v>
      </c>
      <c r="XZ91" s="119">
        <v>1101033.7387041808</v>
      </c>
      <c r="YA91" s="295">
        <v>902.17815539481637</v>
      </c>
      <c r="YB91" s="189">
        <v>-1.0601744912265398E-2</v>
      </c>
      <c r="YC91" s="189">
        <v>-1.0545744490120579E-2</v>
      </c>
      <c r="YD91" s="263">
        <v>68644.467367686346</v>
      </c>
      <c r="YE91" s="263">
        <v>1353.2672330922244</v>
      </c>
      <c r="YF91" s="296">
        <v>2</v>
      </c>
      <c r="YG91" s="263">
        <v>1215998.6897399484</v>
      </c>
      <c r="YH91" s="117">
        <v>1284643.1571076347</v>
      </c>
      <c r="YI91" s="146">
        <v>902.17815539481637</v>
      </c>
      <c r="YJ91" s="256">
        <v>-8.1679380167965665E-2</v>
      </c>
      <c r="YK91" s="256">
        <v>-7.8432615885903001E-2</v>
      </c>
      <c r="YL91" s="255">
        <v>53960.789904772246</v>
      </c>
      <c r="YM91" s="255">
        <v>1353.2672330922244</v>
      </c>
      <c r="YN91" s="292">
        <v>1</v>
      </c>
      <c r="YO91" s="255">
        <v>997241.35509713204</v>
      </c>
      <c r="YP91" s="119">
        <v>1051202.1450019043</v>
      </c>
      <c r="YQ91" s="295">
        <v>902.17815539481637</v>
      </c>
      <c r="YR91" s="189">
        <v>-2.3834385543789107E-2</v>
      </c>
      <c r="YS91" s="189">
        <v>-2.3552589825568959E-2</v>
      </c>
      <c r="YT91" s="263">
        <v>75326.190484805673</v>
      </c>
      <c r="YU91" s="263">
        <v>1353.2672330922244</v>
      </c>
      <c r="YV91" s="296">
        <v>2</v>
      </c>
      <c r="YW91" s="263">
        <v>3499932.4845421179</v>
      </c>
      <c r="YX91" s="117">
        <v>3575258.6750269234</v>
      </c>
      <c r="YY91" s="146">
        <v>902.17815539481637</v>
      </c>
      <c r="YZ91" s="256">
        <v>1.346171404735353E-2</v>
      </c>
      <c r="ZA91" s="256">
        <v>1.3552730875497687E-2</v>
      </c>
      <c r="ZB91" s="255">
        <v>72103.701690921589</v>
      </c>
      <c r="ZC91" s="255">
        <v>1353.2672330922244</v>
      </c>
      <c r="ZD91" s="292">
        <v>2</v>
      </c>
      <c r="ZE91" s="255">
        <v>1010092.5858559072</v>
      </c>
      <c r="ZF91" s="119">
        <v>1082196.2875468289</v>
      </c>
      <c r="ZG91" s="295">
        <v>902.17815539481637</v>
      </c>
      <c r="ZH91" s="189">
        <v>-3.730782502962119E-2</v>
      </c>
      <c r="ZI91" s="189">
        <v>-3.6620462633372153E-2</v>
      </c>
      <c r="ZJ91" s="263">
        <v>120035.62861060596</v>
      </c>
      <c r="ZK91" s="263">
        <v>1353.2672330922244</v>
      </c>
      <c r="ZL91" s="296">
        <v>1</v>
      </c>
      <c r="ZM91" s="263">
        <v>1444456.0165873414</v>
      </c>
      <c r="ZN91" s="117">
        <v>1564491.6451979475</v>
      </c>
      <c r="ZO91" s="146">
        <v>902.17815539481637</v>
      </c>
      <c r="ZP91" s="256">
        <v>-7.2054856779478899E-2</v>
      </c>
      <c r="ZQ91" s="256">
        <v>-6.9520148716862074E-2</v>
      </c>
      <c r="ZR91" s="255">
        <v>58041.749980226559</v>
      </c>
      <c r="ZS91" s="255">
        <v>1353.2672330922244</v>
      </c>
      <c r="ZT91" s="292">
        <v>2</v>
      </c>
      <c r="ZU91" s="255">
        <v>3499932.4845421179</v>
      </c>
      <c r="ZV91" s="119">
        <v>3557974.2345223445</v>
      </c>
      <c r="ZW91" s="295">
        <v>902.17815539481637</v>
      </c>
      <c r="ZX91" s="189">
        <v>-1.6298888881626717E-2</v>
      </c>
      <c r="ZY91" s="189">
        <v>-1.6166780704871431E-2</v>
      </c>
      <c r="ZZ91" s="263">
        <v>82720.033555327682</v>
      </c>
      <c r="AAA91" s="263">
        <v>1353.2672330922244</v>
      </c>
      <c r="AAB91" s="296">
        <v>1</v>
      </c>
      <c r="AAC91" s="263">
        <v>1271116.1632438197</v>
      </c>
      <c r="AAD91" s="117">
        <v>1353836.1967991474</v>
      </c>
      <c r="AAE91" s="146">
        <v>902.17815539481637</v>
      </c>
      <c r="AAF91" s="256">
        <v>7.5786224589187823E-2</v>
      </c>
      <c r="AAG91" s="256">
        <v>7.8731943142240857E-2</v>
      </c>
      <c r="AAH91" s="255">
        <v>134174.55096722988</v>
      </c>
      <c r="AAI91" s="255">
        <v>1353.2672330922244</v>
      </c>
      <c r="AAJ91" s="292">
        <v>1</v>
      </c>
      <c r="AAK91" s="255">
        <v>1014355.7765783288</v>
      </c>
      <c r="AAL91" s="119">
        <v>1148530.3275455586</v>
      </c>
      <c r="AAM91" s="295">
        <v>902.17815539481637</v>
      </c>
      <c r="AAN91" s="189">
        <v>-8.1797824426163949E-3</v>
      </c>
      <c r="AAO91" s="189">
        <v>-8.1464190526107094E-3</v>
      </c>
      <c r="AAP91" s="263">
        <v>77803.859979436311</v>
      </c>
      <c r="AAQ91" s="263">
        <v>1353.2672330922244</v>
      </c>
      <c r="AAR91" s="296">
        <v>1</v>
      </c>
      <c r="AAS91" s="263">
        <v>1030396.364648483</v>
      </c>
      <c r="AAT91" s="117">
        <v>1108200.2246279193</v>
      </c>
      <c r="AAU91" s="146">
        <v>902.17815539481637</v>
      </c>
      <c r="AAV91" s="256">
        <v>-7.3264819868884973E-2</v>
      </c>
      <c r="AAW91" s="256">
        <v>-7.0645314150757255E-2</v>
      </c>
      <c r="AAX91" s="255">
        <v>78931.47901014614</v>
      </c>
      <c r="AAY91" s="255">
        <v>1353.2672330922244</v>
      </c>
      <c r="AAZ91" s="292">
        <v>2</v>
      </c>
      <c r="ABA91" s="255">
        <v>3499932.4845421179</v>
      </c>
      <c r="ABB91" s="119">
        <v>3578863.963552264</v>
      </c>
      <c r="ABC91" s="295">
        <v>902.17815539481637</v>
      </c>
      <c r="ABD91" s="189">
        <v>-1.859341917537663E-2</v>
      </c>
      <c r="ABE91" s="189">
        <v>-1.8421627933614904E-2</v>
      </c>
      <c r="ABF91" s="263">
        <v>105316.94788246871</v>
      </c>
      <c r="ABG91" s="263">
        <v>1353.2672330922244</v>
      </c>
      <c r="ABH91" s="296">
        <v>2</v>
      </c>
      <c r="ABI91" s="263">
        <v>1033332.0042207878</v>
      </c>
      <c r="ABJ91" s="117">
        <v>1138648.9521032565</v>
      </c>
      <c r="ABK91" s="146">
        <v>902.17815539481637</v>
      </c>
      <c r="ABL91" s="256">
        <v>9.8800678025796149E-3</v>
      </c>
      <c r="ABM91" s="256">
        <v>9.9290368119799854E-3</v>
      </c>
      <c r="ABN91" s="255">
        <v>106358.13811650113</v>
      </c>
      <c r="ABO91" s="255">
        <v>1353.2672330922244</v>
      </c>
      <c r="ABP91" s="292">
        <v>1</v>
      </c>
      <c r="ABQ91" s="255">
        <v>3499932.4845421179</v>
      </c>
      <c r="ABR91" s="119">
        <v>3606290.6226586192</v>
      </c>
      <c r="ABS91" s="295">
        <v>902.17815539481637</v>
      </c>
      <c r="ABT91" s="189">
        <v>-3.8943917365532751E-2</v>
      </c>
      <c r="ABU91" s="189">
        <v>-3.8195351827656432E-2</v>
      </c>
      <c r="ABV91" s="263">
        <v>142449.04281290006</v>
      </c>
      <c r="ABW91" s="263">
        <v>1353.2672330922244</v>
      </c>
      <c r="ABX91" s="296">
        <v>2</v>
      </c>
      <c r="ABY91" s="263">
        <v>426217.16045607865</v>
      </c>
      <c r="ABZ91" s="117">
        <v>568666.20326897874</v>
      </c>
      <c r="ACA91" s="146">
        <v>902.17815539481637</v>
      </c>
      <c r="ACB91" s="256">
        <v>0.13335655609238667</v>
      </c>
      <c r="ACC91" s="256">
        <v>0.14265734714386258</v>
      </c>
      <c r="ACD91" s="255">
        <v>133501.21837172951</v>
      </c>
      <c r="ACE91" s="255">
        <v>1353.2672330922244</v>
      </c>
      <c r="ACF91" s="292">
        <v>2</v>
      </c>
      <c r="ACG91" s="255">
        <v>3499932.4845421179</v>
      </c>
      <c r="ACH91" s="119">
        <v>3633433.7029138473</v>
      </c>
      <c r="ACI91" s="295">
        <v>902.17815539481637</v>
      </c>
      <c r="ACJ91" s="189">
        <v>1.0234034983519076E-2</v>
      </c>
      <c r="ACK91" s="189">
        <v>1.0286581821955521E-2</v>
      </c>
      <c r="ACL91" s="263">
        <v>168954.09050886531</v>
      </c>
      <c r="ACM91" s="263">
        <v>1353.2672330922244</v>
      </c>
      <c r="ACN91" s="296">
        <v>1</v>
      </c>
      <c r="ACO91" s="263">
        <v>1025014.1845853402</v>
      </c>
      <c r="ACP91" s="117">
        <v>1193968.2750942055</v>
      </c>
      <c r="ACQ91" s="146">
        <v>902.17815539481637</v>
      </c>
      <c r="ACR91" s="256">
        <v>-1.3762276555060248E-2</v>
      </c>
      <c r="ACS91" s="256">
        <v>-1.3668009366273881E-2</v>
      </c>
      <c r="ACT91" s="255">
        <v>80648.583351426627</v>
      </c>
      <c r="ACU91" s="255">
        <v>1353.2672330922244</v>
      </c>
      <c r="ACV91" s="292">
        <v>1</v>
      </c>
      <c r="ACW91" s="255">
        <v>1033332.0042207878</v>
      </c>
      <c r="ACX91" s="119">
        <v>1113980.5875722144</v>
      </c>
      <c r="ACY91" s="295">
        <v>902.17815539481637</v>
      </c>
      <c r="ACZ91" s="189">
        <v>6.0115511008788838E-4</v>
      </c>
      <c r="ADA91" s="189">
        <v>6.0133584003474461E-4</v>
      </c>
      <c r="ADB91" s="263">
        <v>78072.365795563674</v>
      </c>
      <c r="ADC91" s="263">
        <v>1353.2672330922244</v>
      </c>
      <c r="ADD91" s="296">
        <v>2</v>
      </c>
      <c r="ADE91" s="263">
        <v>1022549.3649924003</v>
      </c>
      <c r="ADF91" s="117">
        <v>1100621.7307879641</v>
      </c>
      <c r="ADG91" s="146">
        <v>902.17815539481637</v>
      </c>
      <c r="ADH91" s="256">
        <v>-3.5284964309804281E-2</v>
      </c>
      <c r="ADI91" s="256">
        <v>-3.4669707621315715E-2</v>
      </c>
      <c r="ADJ91" s="255">
        <v>71815.037068200676</v>
      </c>
      <c r="ADK91" s="255">
        <v>1353.2672330922244</v>
      </c>
      <c r="ADL91" s="292">
        <v>1</v>
      </c>
      <c r="ADM91" s="255">
        <v>1073504.5443661783</v>
      </c>
      <c r="ADN91" s="119">
        <v>1145319.5814343791</v>
      </c>
      <c r="ADO91" s="295">
        <v>902.17815539481637</v>
      </c>
      <c r="ADP91" s="189">
        <v>-4.097238639227236E-2</v>
      </c>
      <c r="ADQ91" s="189">
        <v>-4.014436534117749E-2</v>
      </c>
      <c r="ADR91" s="263">
        <v>67918.278341700672</v>
      </c>
      <c r="ADS91" s="263">
        <v>1353.2672330922244</v>
      </c>
      <c r="ADT91" s="296">
        <v>1</v>
      </c>
      <c r="ADU91" s="263">
        <v>1022549.3649924003</v>
      </c>
      <c r="ADV91" s="117">
        <v>1090467.643334101</v>
      </c>
    </row>
    <row r="92" spans="1:802" x14ac:dyDescent="0.35">
      <c r="A92" s="15">
        <v>48029</v>
      </c>
      <c r="B92" s="16">
        <v>2255.4453884870409</v>
      </c>
      <c r="C92" s="146">
        <v>902.17815539481637</v>
      </c>
      <c r="D92" s="256">
        <v>9.3319327321565393E-2</v>
      </c>
      <c r="E92" s="256">
        <v>9.7812240744534762E-2</v>
      </c>
      <c r="F92" s="255">
        <v>84095.924915213938</v>
      </c>
      <c r="G92" s="255">
        <v>1353.2672330922244</v>
      </c>
      <c r="H92" s="292">
        <v>2</v>
      </c>
      <c r="I92" s="255">
        <v>1064450.0730625438</v>
      </c>
      <c r="J92" s="119">
        <v>1148545.9979777576</v>
      </c>
      <c r="K92" s="295">
        <v>902.17815539481637</v>
      </c>
      <c r="L92" s="189">
        <v>-5.1377372544783792E-2</v>
      </c>
      <c r="M92" s="189">
        <v>-5.00798708916258E-2</v>
      </c>
      <c r="N92" s="263">
        <v>106266.97693086568</v>
      </c>
      <c r="O92" s="263">
        <v>1353.2672330922244</v>
      </c>
      <c r="P92" s="296">
        <v>2</v>
      </c>
      <c r="Q92" s="263">
        <v>1144840.8046291396</v>
      </c>
      <c r="R92" s="117">
        <v>1251107.7815600054</v>
      </c>
      <c r="S92" s="146">
        <v>902.17815539481637</v>
      </c>
      <c r="T92" s="256">
        <v>8.8941438742460757E-2</v>
      </c>
      <c r="U92" s="256">
        <v>9.3016646022784144E-2</v>
      </c>
      <c r="V92" s="255">
        <v>102371.77561554051</v>
      </c>
      <c r="W92" s="255">
        <v>1353.2672330922244</v>
      </c>
      <c r="X92" s="292">
        <v>2</v>
      </c>
      <c r="Y92" s="255">
        <v>3711281.7008477375</v>
      </c>
      <c r="Z92" s="119">
        <v>3813653.4764632778</v>
      </c>
      <c r="AA92" s="295">
        <v>902.17815539481637</v>
      </c>
      <c r="AB92" s="189">
        <v>-2.386875184527873E-2</v>
      </c>
      <c r="AC92" s="189">
        <v>-2.3586146135049391E-2</v>
      </c>
      <c r="AD92" s="263">
        <v>120346.27338161826</v>
      </c>
      <c r="AE92" s="263">
        <v>1353.2672330922244</v>
      </c>
      <c r="AF92" s="296">
        <v>2</v>
      </c>
      <c r="AG92" s="263">
        <v>3711281.7008477375</v>
      </c>
      <c r="AH92" s="117">
        <v>3831627.9742293558</v>
      </c>
      <c r="AI92" s="146">
        <v>902.17815539481637</v>
      </c>
      <c r="AJ92" s="256">
        <v>9.8744858972352995E-2</v>
      </c>
      <c r="AK92" s="256">
        <v>0.10378464288123701</v>
      </c>
      <c r="AL92" s="255">
        <v>78846.320776972498</v>
      </c>
      <c r="AM92" s="255">
        <v>1353.2672330922244</v>
      </c>
      <c r="AN92" s="292">
        <v>1</v>
      </c>
      <c r="AO92" s="255">
        <v>1170682.027015168</v>
      </c>
      <c r="AP92" s="119">
        <v>1249528.3477921404</v>
      </c>
      <c r="AQ92" s="295">
        <v>902.17815539481637</v>
      </c>
      <c r="AR92" s="189">
        <v>1.9131469421578173E-2</v>
      </c>
      <c r="AS92" s="189">
        <v>1.9315648647495021E-2</v>
      </c>
      <c r="AT92" s="263">
        <v>89688.843002634545</v>
      </c>
      <c r="AU92" s="263">
        <v>1353.2672330922244</v>
      </c>
      <c r="AV92" s="296">
        <v>2</v>
      </c>
      <c r="AW92" s="263">
        <v>3711281.7008477375</v>
      </c>
      <c r="AX92" s="117">
        <v>3800970.5438503721</v>
      </c>
      <c r="AY92" s="146">
        <v>902.17815539481637</v>
      </c>
      <c r="AZ92" s="256">
        <v>-9.1463955833691185E-2</v>
      </c>
      <c r="BA92" s="256">
        <v>-8.7405790743343759E-2</v>
      </c>
      <c r="BB92" s="255">
        <v>127683.12708673216</v>
      </c>
      <c r="BC92" s="255">
        <v>1353.2672330922244</v>
      </c>
      <c r="BD92" s="292">
        <v>2</v>
      </c>
      <c r="BE92" s="255">
        <v>1824999.6949730262</v>
      </c>
      <c r="BF92" s="119">
        <v>1952682.8220597582</v>
      </c>
      <c r="BG92" s="295">
        <v>902.17815539481637</v>
      </c>
      <c r="BH92" s="189">
        <v>6.7011714911363431E-3</v>
      </c>
      <c r="BI92" s="189">
        <v>6.7236745784129415E-3</v>
      </c>
      <c r="BJ92" s="263">
        <v>98332.414865872124</v>
      </c>
      <c r="BK92" s="263">
        <v>1353.2672330922244</v>
      </c>
      <c r="BL92" s="296">
        <v>2</v>
      </c>
      <c r="BM92" s="263">
        <v>3711281.7008477375</v>
      </c>
      <c r="BN92" s="117">
        <v>3809614.1157136094</v>
      </c>
      <c r="BO92" s="146">
        <v>902.17815539481637</v>
      </c>
      <c r="BP92" s="256">
        <v>3.4517710097295311E-2</v>
      </c>
      <c r="BQ92" s="256">
        <v>3.5120360296077013E-2</v>
      </c>
      <c r="BR92" s="255">
        <v>112937.04362556023</v>
      </c>
      <c r="BS92" s="255">
        <v>1353.2672330922244</v>
      </c>
      <c r="BT92" s="292">
        <v>1</v>
      </c>
      <c r="BU92" s="255">
        <v>3711281.7008477375</v>
      </c>
      <c r="BV92" s="119">
        <v>3824218.7444732976</v>
      </c>
      <c r="BW92" s="295">
        <v>902.17815539481637</v>
      </c>
      <c r="BX92" s="189">
        <v>-2.9521242679448671E-2</v>
      </c>
      <c r="BY92" s="189">
        <v>-2.9089747313140846E-2</v>
      </c>
      <c r="BZ92" s="263">
        <v>122846.59938001407</v>
      </c>
      <c r="CA92" s="263">
        <v>1353.2672330922244</v>
      </c>
      <c r="CB92" s="296">
        <v>2</v>
      </c>
      <c r="CC92" s="263">
        <v>3711281.7008477375</v>
      </c>
      <c r="CD92" s="117">
        <v>3834128.3002277515</v>
      </c>
      <c r="CE92" s="146">
        <v>902.17815539481637</v>
      </c>
      <c r="CF92" s="256">
        <v>4.8524687061796599E-2</v>
      </c>
      <c r="CG92" s="256">
        <v>4.972128603470849E-2</v>
      </c>
      <c r="CH92" s="255">
        <v>64934.548463810374</v>
      </c>
      <c r="CI92" s="255">
        <v>1353.2672330922244</v>
      </c>
      <c r="CJ92" s="292">
        <v>2</v>
      </c>
      <c r="CK92" s="255">
        <v>1483206.810340496</v>
      </c>
      <c r="CL92" s="119">
        <v>1548141.3588043065</v>
      </c>
      <c r="CM92" s="295">
        <v>902.17815539481637</v>
      </c>
      <c r="CN92" s="189">
        <v>1.7808236540835441E-2</v>
      </c>
      <c r="CO92" s="189">
        <v>1.7967748654819093E-2</v>
      </c>
      <c r="CP92" s="263">
        <v>166443.81762251616</v>
      </c>
      <c r="CQ92" s="263">
        <v>1353.2672330922244</v>
      </c>
      <c r="CR92" s="296">
        <v>3</v>
      </c>
      <c r="CS92" s="263">
        <v>323404.6305429457</v>
      </c>
      <c r="CT92" s="117">
        <v>489848.44816546189</v>
      </c>
      <c r="CU92" s="146">
        <v>902.17815539481637</v>
      </c>
      <c r="CV92" s="256">
        <v>-1.8007402495252074E-2</v>
      </c>
      <c r="CW92" s="256">
        <v>-1.7846238057168451E-2</v>
      </c>
      <c r="CX92" s="255">
        <v>125152.57168883758</v>
      </c>
      <c r="CY92" s="255">
        <v>1353.2672330922244</v>
      </c>
      <c r="CZ92" s="292">
        <v>1</v>
      </c>
      <c r="DA92" s="255">
        <v>471012.12335980969</v>
      </c>
      <c r="DB92" s="119">
        <v>596164.69504864723</v>
      </c>
      <c r="DC92" s="295">
        <v>902.17815539481637</v>
      </c>
      <c r="DD92" s="189">
        <v>2.0587171004229229E-2</v>
      </c>
      <c r="DE92" s="189">
        <v>2.0800548573821631E-2</v>
      </c>
      <c r="DF92" s="263">
        <v>60313.540781678137</v>
      </c>
      <c r="DG92" s="263">
        <v>1353.2672330922244</v>
      </c>
      <c r="DH92" s="296">
        <v>1</v>
      </c>
      <c r="DI92" s="263">
        <v>1066187.6736148689</v>
      </c>
      <c r="DJ92" s="117">
        <v>1126501.2143965471</v>
      </c>
      <c r="DK92" s="146">
        <v>902.17815539481637</v>
      </c>
      <c r="DL92" s="256">
        <v>-7.2333540428243859E-2</v>
      </c>
      <c r="DM92" s="256">
        <v>-6.9779422107614675E-2</v>
      </c>
      <c r="DN92" s="255">
        <v>90980.09920085255</v>
      </c>
      <c r="DO92" s="255">
        <v>1353.2672330922244</v>
      </c>
      <c r="DP92" s="292">
        <v>2</v>
      </c>
      <c r="DQ92" s="255">
        <v>3711281.7008477375</v>
      </c>
      <c r="DR92" s="119">
        <v>3802261.8000485902</v>
      </c>
      <c r="DS92" s="295">
        <v>902.17815539481637</v>
      </c>
      <c r="DT92" s="189">
        <v>5.5065389226110317E-2</v>
      </c>
      <c r="DU92" s="189">
        <v>5.6609703307443526E-2</v>
      </c>
      <c r="DV92" s="263">
        <v>81785.924314844568</v>
      </c>
      <c r="DW92" s="263">
        <v>1353.2672330922244</v>
      </c>
      <c r="DX92" s="296">
        <v>1</v>
      </c>
      <c r="DY92" s="263">
        <v>3711281.7008477375</v>
      </c>
      <c r="DZ92" s="117">
        <v>3793067.6251625819</v>
      </c>
      <c r="EA92" s="146">
        <v>902.17815539481637</v>
      </c>
      <c r="EB92" s="256">
        <v>1.7655646196807796E-2</v>
      </c>
      <c r="EC92" s="256">
        <v>1.7812428456325469E-2</v>
      </c>
      <c r="ED92" s="255">
        <v>128039.70523300844</v>
      </c>
      <c r="EE92" s="255">
        <v>1353.2672330922244</v>
      </c>
      <c r="EF92" s="292">
        <v>2</v>
      </c>
      <c r="EG92" s="255">
        <v>1786879.0004047174</v>
      </c>
      <c r="EH92" s="119">
        <v>1914918.7056377258</v>
      </c>
      <c r="EI92" s="295">
        <v>902.17815539481637</v>
      </c>
      <c r="EJ92" s="189">
        <v>1.9600354836406972E-2</v>
      </c>
      <c r="EK92" s="189">
        <v>1.9793702955840375E-2</v>
      </c>
      <c r="EL92" s="263">
        <v>82637.32557295842</v>
      </c>
      <c r="EM92" s="263">
        <v>1353.2672330922244</v>
      </c>
      <c r="EN92" s="296">
        <v>2</v>
      </c>
      <c r="EO92" s="263">
        <v>3711281.7008477375</v>
      </c>
      <c r="EP92" s="117">
        <v>3793919.0264206957</v>
      </c>
      <c r="EQ92" s="146">
        <v>902.17815539481637</v>
      </c>
      <c r="ER92" s="256">
        <v>-3.7993236424600535E-2</v>
      </c>
      <c r="ES92" s="256">
        <v>-3.7280547705216605E-2</v>
      </c>
      <c r="ET92" s="255">
        <v>82819.424221313995</v>
      </c>
      <c r="EU92" s="255">
        <v>1353.2672330922244</v>
      </c>
      <c r="EV92" s="292">
        <v>1</v>
      </c>
      <c r="EW92" s="255">
        <v>3711281.7008477375</v>
      </c>
      <c r="EX92" s="119">
        <v>3794101.1250690515</v>
      </c>
      <c r="EY92" s="295">
        <v>902.17815539481637</v>
      </c>
      <c r="EZ92" s="189">
        <v>-3.1445478108686906E-2</v>
      </c>
      <c r="FA92" s="189">
        <v>-3.0956210886393998E-2</v>
      </c>
      <c r="FB92" s="263">
        <v>107546.77244431071</v>
      </c>
      <c r="FC92" s="263">
        <v>1353.2672330922244</v>
      </c>
      <c r="FD92" s="296">
        <v>2</v>
      </c>
      <c r="FE92" s="263">
        <v>3711281.7008477375</v>
      </c>
      <c r="FF92" s="117">
        <v>3818828.4732920481</v>
      </c>
      <c r="FG92" s="146">
        <v>902.17815539481637</v>
      </c>
      <c r="FH92" s="256">
        <v>-7.9714460748114072E-3</v>
      </c>
      <c r="FI92" s="256">
        <v>-7.9397583534395189E-3</v>
      </c>
      <c r="FJ92" s="255">
        <v>136804.9829324827</v>
      </c>
      <c r="FK92" s="255">
        <v>1353.2672330922244</v>
      </c>
      <c r="FL92" s="292">
        <v>2</v>
      </c>
      <c r="FM92" s="255">
        <v>3711281.7008477375</v>
      </c>
      <c r="FN92" s="119">
        <v>3848086.6837802203</v>
      </c>
      <c r="FO92" s="295">
        <v>902.17815539481637</v>
      </c>
      <c r="FP92" s="189">
        <v>-2.9444146779579305E-2</v>
      </c>
      <c r="FQ92" s="189">
        <v>-2.9014891228006046E-2</v>
      </c>
      <c r="FR92" s="263">
        <v>111308.11329742297</v>
      </c>
      <c r="FS92" s="263">
        <v>1353.2672330922244</v>
      </c>
      <c r="FT92" s="296">
        <v>1</v>
      </c>
      <c r="FU92" s="263">
        <v>558318.55536723335</v>
      </c>
      <c r="FV92" s="117">
        <v>669626.66866465635</v>
      </c>
      <c r="FW92" s="146">
        <v>902.17815539481637</v>
      </c>
      <c r="FX92" s="256">
        <v>5.4764389085952755E-2</v>
      </c>
      <c r="FY92" s="256">
        <v>5.6291711498846375E-2</v>
      </c>
      <c r="FZ92" s="255">
        <v>126531.17396941055</v>
      </c>
      <c r="GA92" s="255">
        <v>1353.2672330922244</v>
      </c>
      <c r="GB92" s="292">
        <v>1</v>
      </c>
      <c r="GC92" s="255">
        <v>459712.0395229031</v>
      </c>
      <c r="GD92" s="119">
        <v>586243.21349231363</v>
      </c>
      <c r="GE92" s="295">
        <v>902.17815539481637</v>
      </c>
      <c r="GF92" s="189">
        <v>0.10541192917380932</v>
      </c>
      <c r="GG92" s="189">
        <v>0.11116823870853376</v>
      </c>
      <c r="GH92" s="263">
        <v>98149.382453629762</v>
      </c>
      <c r="GI92" s="263">
        <v>1353.2672330922244</v>
      </c>
      <c r="GJ92" s="296">
        <v>1</v>
      </c>
      <c r="GK92" s="263">
        <v>1054607.2913838145</v>
      </c>
      <c r="GL92" s="117">
        <v>1152756.6738374443</v>
      </c>
      <c r="GM92" s="146">
        <v>902.17815539481637</v>
      </c>
      <c r="GN92" s="256">
        <v>-0.1039118854233307</v>
      </c>
      <c r="GO92" s="256">
        <v>-9.8695287994489456E-2</v>
      </c>
      <c r="GP92" s="255">
        <v>69773.298353968697</v>
      </c>
      <c r="GQ92" s="255">
        <v>1353.2672330922244</v>
      </c>
      <c r="GR92" s="292">
        <v>2</v>
      </c>
      <c r="GS92" s="255">
        <v>1382458.0402123122</v>
      </c>
      <c r="GT92" s="119">
        <v>1452231.3385662809</v>
      </c>
      <c r="GU92" s="295">
        <v>902.17815539481637</v>
      </c>
      <c r="GV92" s="189">
        <v>5.3010082411978354E-2</v>
      </c>
      <c r="GW92" s="189">
        <v>5.4440276367034413E-2</v>
      </c>
      <c r="GX92" s="263">
        <v>124436.64188874736</v>
      </c>
      <c r="GY92" s="263">
        <v>1353.2672330922244</v>
      </c>
      <c r="GZ92" s="296">
        <v>1</v>
      </c>
      <c r="HA92" s="263">
        <v>1317823.8965878489</v>
      </c>
      <c r="HB92" s="117">
        <v>1442260.5384765964</v>
      </c>
      <c r="HC92" s="146">
        <v>902.17815539481637</v>
      </c>
      <c r="HD92" s="256">
        <v>4.2273260539926701E-2</v>
      </c>
      <c r="HE92" s="256">
        <v>4.3179499599815152E-2</v>
      </c>
      <c r="HF92" s="255">
        <v>68780.55635902629</v>
      </c>
      <c r="HG92" s="255">
        <v>1353.2672330922244</v>
      </c>
      <c r="HH92" s="292">
        <v>2</v>
      </c>
      <c r="HI92" s="255">
        <v>1129051.0996066756</v>
      </c>
      <c r="HJ92" s="119">
        <v>1197831.6559657019</v>
      </c>
      <c r="HK92" s="295">
        <v>902.17815539481637</v>
      </c>
      <c r="HL92" s="189">
        <v>5.8687831095089252E-2</v>
      </c>
      <c r="HM92" s="189">
        <v>6.0444151375491639E-2</v>
      </c>
      <c r="HN92" s="263">
        <v>88792.105326525925</v>
      </c>
      <c r="HO92" s="263">
        <v>1353.2672330922244</v>
      </c>
      <c r="HP92" s="296">
        <v>2</v>
      </c>
      <c r="HQ92" s="263">
        <v>1186044.5942974235</v>
      </c>
      <c r="HR92" s="117">
        <v>1274836.6996239494</v>
      </c>
      <c r="HS92" s="146">
        <v>902.17815539481637</v>
      </c>
      <c r="HT92" s="256">
        <v>-2.2438496277641665E-2</v>
      </c>
      <c r="HU92" s="256">
        <v>-2.2188625616724189E-2</v>
      </c>
      <c r="HV92" s="255">
        <v>94014.633096303121</v>
      </c>
      <c r="HW92" s="255">
        <v>1353.2672330922244</v>
      </c>
      <c r="HX92" s="292">
        <v>2</v>
      </c>
      <c r="HY92" s="255">
        <v>1076570.390406121</v>
      </c>
      <c r="HZ92" s="119">
        <v>1170585.0235024241</v>
      </c>
      <c r="IA92" s="295">
        <v>902.17815539481637</v>
      </c>
      <c r="IB92" s="189">
        <v>-1.2944634378034885E-2</v>
      </c>
      <c r="IC92" s="189">
        <v>-1.2861212939736966E-2</v>
      </c>
      <c r="ID92" s="263">
        <v>88996.899230565003</v>
      </c>
      <c r="IE92" s="263">
        <v>1353.2672330922244</v>
      </c>
      <c r="IF92" s="296">
        <v>2</v>
      </c>
      <c r="IG92" s="263">
        <v>2164177.3515575277</v>
      </c>
      <c r="IH92" s="117">
        <v>2253174.2507880926</v>
      </c>
      <c r="II92" s="146">
        <v>902.17815539481637</v>
      </c>
      <c r="IJ92" s="256">
        <v>4.8939146819976596E-2</v>
      </c>
      <c r="IK92" s="256">
        <v>5.0156443436461418E-2</v>
      </c>
      <c r="IL92" s="255">
        <v>72443.89793502276</v>
      </c>
      <c r="IM92" s="255">
        <v>1353.2672330922244</v>
      </c>
      <c r="IN92" s="292">
        <v>1</v>
      </c>
      <c r="IO92" s="255">
        <v>404700.04547138285</v>
      </c>
      <c r="IP92" s="119">
        <v>477143.94340640563</v>
      </c>
      <c r="IQ92" s="295">
        <v>902.17815539481637</v>
      </c>
      <c r="IR92" s="189">
        <v>1.925720078777543E-2</v>
      </c>
      <c r="IS92" s="189">
        <v>1.944381665378625E-2</v>
      </c>
      <c r="IT92" s="263">
        <v>127496.29128373378</v>
      </c>
      <c r="IU92" s="263">
        <v>1353.2672330922244</v>
      </c>
      <c r="IV92" s="296">
        <v>2</v>
      </c>
      <c r="IW92" s="263">
        <v>3711281.7008477375</v>
      </c>
      <c r="IX92" s="117">
        <v>3838777.9921314712</v>
      </c>
      <c r="IY92" s="146">
        <v>902.17815539481637</v>
      </c>
      <c r="IZ92" s="256">
        <v>-1.576874461953982E-2</v>
      </c>
      <c r="JA92" s="256">
        <v>-1.5645068889768021E-2</v>
      </c>
      <c r="JB92" s="255">
        <v>233266.40878921925</v>
      </c>
      <c r="JC92" s="255">
        <v>1353.2672330922244</v>
      </c>
      <c r="JD92" s="292">
        <v>2</v>
      </c>
      <c r="JE92" s="255">
        <v>1074245.0889033475</v>
      </c>
      <c r="JF92" s="119">
        <v>1307511.4976925668</v>
      </c>
      <c r="JG92" s="295">
        <v>902.17815539481637</v>
      </c>
      <c r="JH92" s="189">
        <v>-3.196755554771135E-2</v>
      </c>
      <c r="JI92" s="189">
        <v>-3.1461994745457855E-2</v>
      </c>
      <c r="JJ92" s="263">
        <v>90251.662695653838</v>
      </c>
      <c r="JK92" s="263">
        <v>1353.2672330922244</v>
      </c>
      <c r="JL92" s="296">
        <v>2</v>
      </c>
      <c r="JM92" s="263">
        <v>885012.95529154374</v>
      </c>
      <c r="JN92" s="117">
        <v>975264.61798719759</v>
      </c>
      <c r="JO92" s="146">
        <v>902.17815539481637</v>
      </c>
      <c r="JP92" s="256">
        <v>2.2023549173938867E-2</v>
      </c>
      <c r="JQ92" s="256">
        <v>2.2267857750578379E-2</v>
      </c>
      <c r="JR92" s="255">
        <v>97369.440410719428</v>
      </c>
      <c r="JS92" s="255">
        <v>1353.2672330922244</v>
      </c>
      <c r="JT92" s="292">
        <v>1</v>
      </c>
      <c r="JU92" s="255">
        <v>128536.04426320888</v>
      </c>
      <c r="JV92" s="119">
        <v>225905.48467392829</v>
      </c>
      <c r="JW92" s="295">
        <v>902.17815539481637</v>
      </c>
      <c r="JX92" s="189">
        <v>4.0070765855135304E-2</v>
      </c>
      <c r="JY92" s="189">
        <v>4.0884430663008731E-2</v>
      </c>
      <c r="JZ92" s="263">
        <v>131265.09803240947</v>
      </c>
      <c r="KA92" s="263">
        <v>1353.2672330922244</v>
      </c>
      <c r="KB92" s="296">
        <v>1</v>
      </c>
      <c r="KC92" s="263">
        <v>3711281.7008477375</v>
      </c>
      <c r="KD92" s="117">
        <v>3842546.7988801468</v>
      </c>
      <c r="KE92" s="146">
        <v>902.17815539481637</v>
      </c>
      <c r="KF92" s="256">
        <v>4.1177883092266172E-2</v>
      </c>
      <c r="KG92" s="256">
        <v>4.2037449904023028E-2</v>
      </c>
      <c r="KH92" s="255">
        <v>62463.764326986886</v>
      </c>
      <c r="KI92" s="255">
        <v>1353.2672330922244</v>
      </c>
      <c r="KJ92" s="292">
        <v>1</v>
      </c>
      <c r="KK92" s="255">
        <v>1203305.9748957658</v>
      </c>
      <c r="KL92" s="119">
        <v>1265769.7392227526</v>
      </c>
      <c r="KM92" s="295">
        <v>902.17815539481637</v>
      </c>
      <c r="KN92" s="189">
        <v>-0.12188123316276693</v>
      </c>
      <c r="KO92" s="189">
        <v>-0.11474649898215927</v>
      </c>
      <c r="KP92" s="263">
        <v>102834.12240025954</v>
      </c>
      <c r="KQ92" s="263">
        <v>1353.2672330922244</v>
      </c>
      <c r="KR92" s="296">
        <v>1</v>
      </c>
      <c r="KS92" s="263">
        <v>1234054.2913372379</v>
      </c>
      <c r="KT92" s="117">
        <v>1336888.4137374975</v>
      </c>
      <c r="KU92" s="146">
        <v>902.17815539481637</v>
      </c>
      <c r="KV92" s="256">
        <v>-2.9623110611084703E-3</v>
      </c>
      <c r="KW92" s="256">
        <v>-2.9579277470119791E-3</v>
      </c>
      <c r="KX92" s="255">
        <v>157256.20315263816</v>
      </c>
      <c r="KY92" s="255">
        <v>1353.2672330922244</v>
      </c>
      <c r="KZ92" s="292">
        <v>2</v>
      </c>
      <c r="LA92" s="255">
        <v>3711281.7008477375</v>
      </c>
      <c r="LB92" s="119">
        <v>3868537.9040003754</v>
      </c>
      <c r="LC92" s="295">
        <v>902.17815539481637</v>
      </c>
      <c r="LD92" s="189">
        <v>3.3628789326091965E-2</v>
      </c>
      <c r="LE92" s="189">
        <v>3.4200629151736273E-2</v>
      </c>
      <c r="LF92" s="263">
        <v>82431.534353729701</v>
      </c>
      <c r="LG92" s="263">
        <v>1353.2672330922244</v>
      </c>
      <c r="LH92" s="296">
        <v>2</v>
      </c>
      <c r="LI92" s="263">
        <v>3711281.7008477375</v>
      </c>
      <c r="LJ92" s="117">
        <v>3793713.2352014673</v>
      </c>
      <c r="LK92" s="146">
        <v>902.17815539481637</v>
      </c>
      <c r="LL92" s="256">
        <v>7.1636941385428185E-2</v>
      </c>
      <c r="LM92" s="256">
        <v>7.4265252000882409E-2</v>
      </c>
      <c r="LN92" s="255">
        <v>121451.57590093193</v>
      </c>
      <c r="LO92" s="255">
        <v>1353.2672330922244</v>
      </c>
      <c r="LP92" s="292">
        <v>1</v>
      </c>
      <c r="LQ92" s="255">
        <v>1061264.3689527274</v>
      </c>
      <c r="LR92" s="119">
        <v>1182715.9448536593</v>
      </c>
      <c r="LS92" s="295">
        <v>902.17815539481637</v>
      </c>
      <c r="LT92" s="189">
        <v>-3.3536125549931094E-2</v>
      </c>
      <c r="LU92" s="189">
        <v>-3.2980023528056401E-2</v>
      </c>
      <c r="LV92" s="263">
        <v>116449.62205884309</v>
      </c>
      <c r="LW92" s="263">
        <v>1353.2672330922244</v>
      </c>
      <c r="LX92" s="296">
        <v>1</v>
      </c>
      <c r="LY92" s="263">
        <v>338905.2169914284</v>
      </c>
      <c r="LZ92" s="117">
        <v>455354.83905027149</v>
      </c>
      <c r="MA92" s="146">
        <v>902.17815539481637</v>
      </c>
      <c r="MB92" s="256">
        <v>-6.7344629548017551E-2</v>
      </c>
      <c r="MC92" s="256">
        <v>-6.5127039032802481E-2</v>
      </c>
      <c r="MD92" s="255">
        <v>54739.176339049664</v>
      </c>
      <c r="ME92" s="255">
        <v>1353.2672330922244</v>
      </c>
      <c r="MF92" s="292">
        <v>2</v>
      </c>
      <c r="MG92" s="255">
        <v>3711281.7008477375</v>
      </c>
      <c r="MH92" s="119">
        <v>3766020.8771867873</v>
      </c>
      <c r="MI92" s="295">
        <v>902.17815539481637</v>
      </c>
      <c r="MJ92" s="189">
        <v>9.2872025283879216E-3</v>
      </c>
      <c r="MK92" s="189">
        <v>9.3304624111769652E-3</v>
      </c>
      <c r="ML92" s="263">
        <v>145282.29694615552</v>
      </c>
      <c r="MM92" s="263">
        <v>1353.2672330922244</v>
      </c>
      <c r="MN92" s="296">
        <v>1</v>
      </c>
      <c r="MO92" s="263">
        <v>3711281.7008477375</v>
      </c>
      <c r="MP92" s="117">
        <v>3856563.9977938929</v>
      </c>
      <c r="MQ92" s="146">
        <v>902.17815539481637</v>
      </c>
      <c r="MR92" s="256">
        <v>-4.1767666467834044E-2</v>
      </c>
      <c r="MS92" s="256">
        <v>-4.0907415943149839E-2</v>
      </c>
      <c r="MT92" s="255">
        <v>63217.361608896492</v>
      </c>
      <c r="MU92" s="255">
        <v>1353.2672330922244</v>
      </c>
      <c r="MV92" s="292">
        <v>1</v>
      </c>
      <c r="MW92" s="255">
        <v>786485.93120983324</v>
      </c>
      <c r="MX92" s="119">
        <v>849703.29281872977</v>
      </c>
      <c r="MY92" s="295">
        <v>902.17815539481637</v>
      </c>
      <c r="MZ92" s="189">
        <v>-2.4771792106993092E-2</v>
      </c>
      <c r="NA92" s="189">
        <v>-2.446748915317698E-2</v>
      </c>
      <c r="NB92" s="263">
        <v>112567.76115345047</v>
      </c>
      <c r="NC92" s="263">
        <v>1353.2672330922244</v>
      </c>
      <c r="ND92" s="296">
        <v>2</v>
      </c>
      <c r="NE92" s="263">
        <v>3711281.7008477375</v>
      </c>
      <c r="NF92" s="117">
        <v>3823849.4620011877</v>
      </c>
      <c r="NG92" s="146">
        <v>902.17815539481637</v>
      </c>
      <c r="NH92" s="256">
        <v>4.8983054831460548E-3</v>
      </c>
      <c r="NI92" s="256">
        <v>4.9103217932904286E-3</v>
      </c>
      <c r="NJ92" s="255">
        <v>91606.149945735713</v>
      </c>
      <c r="NK92" s="255">
        <v>1353.2672330922244</v>
      </c>
      <c r="NL92" s="292">
        <v>1</v>
      </c>
      <c r="NM92" s="255">
        <v>127368.0422442702</v>
      </c>
      <c r="NN92" s="119">
        <v>218974.19219000591</v>
      </c>
      <c r="NO92" s="295">
        <v>902.17815539481637</v>
      </c>
      <c r="NP92" s="189">
        <v>3.1857393817554952E-2</v>
      </c>
      <c r="NQ92" s="189">
        <v>3.2370272423788204E-2</v>
      </c>
      <c r="NR92" s="263">
        <v>63041.439166004944</v>
      </c>
      <c r="NS92" s="263">
        <v>1353.2672330922244</v>
      </c>
      <c r="NT92" s="296">
        <v>1</v>
      </c>
      <c r="NU92" s="263">
        <v>1055832.2312082497</v>
      </c>
      <c r="NV92" s="117">
        <v>1118873.6703742547</v>
      </c>
      <c r="NW92" s="146">
        <v>902.17815539481637</v>
      </c>
      <c r="NX92" s="256">
        <v>-1.3329200266021159E-4</v>
      </c>
      <c r="NY92" s="256">
        <v>-1.3328311967586437E-4</v>
      </c>
      <c r="NZ92" s="255">
        <v>83530.274549247231</v>
      </c>
      <c r="OA92" s="255">
        <v>1353.2672330922244</v>
      </c>
      <c r="OB92" s="292">
        <v>1</v>
      </c>
      <c r="OC92" s="255">
        <v>1055832.2312082497</v>
      </c>
      <c r="OD92" s="119">
        <v>1139362.5057574969</v>
      </c>
      <c r="OE92" s="295">
        <v>902.17815539481637</v>
      </c>
      <c r="OF92" s="189">
        <v>0.16037081929109456</v>
      </c>
      <c r="OG92" s="189">
        <v>0.17394611215400535</v>
      </c>
      <c r="OH92" s="263">
        <v>67434.546374449143</v>
      </c>
      <c r="OI92" s="263">
        <v>1353.2672330922244</v>
      </c>
      <c r="OJ92" s="296">
        <v>1</v>
      </c>
      <c r="OK92" s="263">
        <v>1072051.4082403539</v>
      </c>
      <c r="OL92" s="117">
        <v>1139485.954614803</v>
      </c>
      <c r="OM92" s="146">
        <v>902.17815539481637</v>
      </c>
      <c r="ON92" s="256">
        <v>-2.2902448540730706E-2</v>
      </c>
      <c r="OO92" s="256">
        <v>-2.2642178195235285E-2</v>
      </c>
      <c r="OP92" s="255">
        <v>92878.534965945233</v>
      </c>
      <c r="OQ92" s="255">
        <v>1353.2672330922244</v>
      </c>
      <c r="OR92" s="292">
        <v>2</v>
      </c>
      <c r="OS92" s="255">
        <v>1290311.8783574377</v>
      </c>
      <c r="OT92" s="119">
        <v>1383190.4133233828</v>
      </c>
      <c r="OU92" s="295">
        <v>902.17815539481637</v>
      </c>
      <c r="OV92" s="189">
        <v>-3.1797664299205462E-2</v>
      </c>
      <c r="OW92" s="189">
        <v>-3.129743463625434E-2</v>
      </c>
      <c r="OX92" s="263">
        <v>101939.49248251373</v>
      </c>
      <c r="OY92" s="263">
        <v>1353.2672330922244</v>
      </c>
      <c r="OZ92" s="296">
        <v>1</v>
      </c>
      <c r="PA92" s="263">
        <v>3711281.7008477375</v>
      </c>
      <c r="PB92" s="117">
        <v>3813221.1933302511</v>
      </c>
      <c r="PC92" s="146">
        <v>902.17815539481637</v>
      </c>
      <c r="PD92" s="256">
        <v>3.0205137329338016E-3</v>
      </c>
      <c r="PE92" s="256">
        <v>3.0250800809541456E-3</v>
      </c>
      <c r="PF92" s="255">
        <v>146663.04312632955</v>
      </c>
      <c r="PG92" s="255">
        <v>1353.2672330922244</v>
      </c>
      <c r="PH92" s="292">
        <v>2</v>
      </c>
      <c r="PI92" s="255">
        <v>1460643.2297968171</v>
      </c>
      <c r="PJ92" s="119">
        <v>1607306.2729231466</v>
      </c>
      <c r="PK92" s="295">
        <v>902.17815539481637</v>
      </c>
      <c r="PL92" s="189">
        <v>-1.1472533457223495E-2</v>
      </c>
      <c r="PM92" s="189">
        <v>-1.1406974892373634E-2</v>
      </c>
      <c r="PN92" s="263">
        <v>109075.34409608955</v>
      </c>
      <c r="PO92" s="263">
        <v>1353.2672330922244</v>
      </c>
      <c r="PP92" s="296">
        <v>2</v>
      </c>
      <c r="PQ92" s="263">
        <v>616894.49033004034</v>
      </c>
      <c r="PR92" s="117">
        <v>725969.83442612994</v>
      </c>
      <c r="PS92" s="146">
        <v>902.17815539481637</v>
      </c>
      <c r="PT92" s="256">
        <v>6.8204132496457612E-2</v>
      </c>
      <c r="PU92" s="256">
        <v>7.0583827123935183E-2</v>
      </c>
      <c r="PV92" s="255">
        <v>121826.59014499586</v>
      </c>
      <c r="PW92" s="255">
        <v>1353.2672330922244</v>
      </c>
      <c r="PX92" s="292">
        <v>2</v>
      </c>
      <c r="PY92" s="255">
        <v>1303667.2270129777</v>
      </c>
      <c r="PZ92" s="119">
        <v>1425493.8171579735</v>
      </c>
      <c r="QA92" s="295">
        <v>902.17815539481637</v>
      </c>
      <c r="QB92" s="189">
        <v>3.7064780956448946E-2</v>
      </c>
      <c r="QC92" s="189">
        <v>3.7760245761971234E-2</v>
      </c>
      <c r="QD92" s="263">
        <v>75482.60971462063</v>
      </c>
      <c r="QE92" s="263">
        <v>1353.2672330922244</v>
      </c>
      <c r="QF92" s="296">
        <v>1</v>
      </c>
      <c r="QG92" s="263">
        <v>518168.55354817538</v>
      </c>
      <c r="QH92" s="117">
        <v>593651.16326279601</v>
      </c>
      <c r="QI92" s="146">
        <v>902.17815539481637</v>
      </c>
      <c r="QJ92" s="256">
        <v>-4.1981593852679754E-4</v>
      </c>
      <c r="QK92" s="256">
        <v>-4.1972782814614362E-4</v>
      </c>
      <c r="QL92" s="255">
        <v>127997.83110425694</v>
      </c>
      <c r="QM92" s="255">
        <v>1353.2672330922244</v>
      </c>
      <c r="QN92" s="292">
        <v>1</v>
      </c>
      <c r="QO92" s="255">
        <v>3711281.7008477375</v>
      </c>
      <c r="QP92" s="119">
        <v>3839279.5319519946</v>
      </c>
      <c r="QQ92" s="295">
        <v>902.17815539481637</v>
      </c>
      <c r="QR92" s="189">
        <v>-1.2776704704458713E-2</v>
      </c>
      <c r="QS92" s="189">
        <v>-1.2695429125830326E-2</v>
      </c>
      <c r="QT92" s="263">
        <v>103877.62320289775</v>
      </c>
      <c r="QU92" s="263">
        <v>1353.2672330922244</v>
      </c>
      <c r="QV92" s="296">
        <v>2</v>
      </c>
      <c r="QW92" s="263">
        <v>3711281.7008477375</v>
      </c>
      <c r="QX92" s="117">
        <v>3815159.3240506351</v>
      </c>
      <c r="QY92" s="146">
        <v>902.17815539481637</v>
      </c>
      <c r="QZ92" s="256">
        <v>-5.2262017845772788E-3</v>
      </c>
      <c r="RA92" s="256">
        <v>-5.212568951682206E-3</v>
      </c>
      <c r="RB92" s="255">
        <v>78593.186434271411</v>
      </c>
      <c r="RC92" s="255">
        <v>1353.2672330922244</v>
      </c>
      <c r="RD92" s="292">
        <v>2</v>
      </c>
      <c r="RE92" s="255">
        <v>1134010.8008952995</v>
      </c>
      <c r="RF92" s="119">
        <v>1212603.987329571</v>
      </c>
      <c r="RG92" s="295">
        <v>902.17815539481637</v>
      </c>
      <c r="RH92" s="189">
        <v>-1.1751574305118331E-2</v>
      </c>
      <c r="RI92" s="189">
        <v>-1.1682794244100014E-2</v>
      </c>
      <c r="RJ92" s="263">
        <v>106407.83754814517</v>
      </c>
      <c r="RK92" s="263">
        <v>1353.2672330922244</v>
      </c>
      <c r="RL92" s="296">
        <v>2</v>
      </c>
      <c r="RM92" s="263">
        <v>1157009.3968244819</v>
      </c>
      <c r="RN92" s="117">
        <v>1263417.234372627</v>
      </c>
      <c r="RO92" s="146">
        <v>902.17815539481637</v>
      </c>
      <c r="RP92" s="256">
        <v>-6.480078019394625E-2</v>
      </c>
      <c r="RQ92" s="256">
        <v>-6.2745835627632696E-2</v>
      </c>
      <c r="RR92" s="255">
        <v>89362.092229770991</v>
      </c>
      <c r="RS92" s="255">
        <v>1353.2672330922244</v>
      </c>
      <c r="RT92" s="292">
        <v>2</v>
      </c>
      <c r="RU92" s="255">
        <v>3711281.7008477375</v>
      </c>
      <c r="RV92" s="119">
        <v>3800643.7930775085</v>
      </c>
      <c r="RW92" s="295">
        <v>902.17815539481637</v>
      </c>
      <c r="RX92" s="189">
        <v>-2.7011187594500868E-2</v>
      </c>
      <c r="RY92" s="189">
        <v>-2.6649647985622416E-2</v>
      </c>
      <c r="RZ92" s="263">
        <v>112863.58537129046</v>
      </c>
      <c r="SA92" s="263">
        <v>1353.2672330922244</v>
      </c>
      <c r="SB92" s="296">
        <v>1</v>
      </c>
      <c r="SC92" s="263">
        <v>3711281.7008477375</v>
      </c>
      <c r="SD92" s="117">
        <v>3824145.2862190278</v>
      </c>
      <c r="SE92" s="146">
        <v>902.17815539481637</v>
      </c>
      <c r="SF92" s="256">
        <v>-0.10824744238731702</v>
      </c>
      <c r="SG92" s="256">
        <v>-0.10259448720736164</v>
      </c>
      <c r="SH92" s="255">
        <v>148582.84774115126</v>
      </c>
      <c r="SI92" s="255">
        <v>1353.2672330922244</v>
      </c>
      <c r="SJ92" s="292">
        <v>1</v>
      </c>
      <c r="SK92" s="255">
        <v>605414.68637217057</v>
      </c>
      <c r="SL92" s="119">
        <v>753997.5341133218</v>
      </c>
      <c r="SM92" s="295">
        <v>902.17815539481637</v>
      </c>
      <c r="SN92" s="189">
        <v>6.9653954130590237E-2</v>
      </c>
      <c r="SO92" s="189">
        <v>7.21371084359963E-2</v>
      </c>
      <c r="SP92" s="263">
        <v>56529.088693967387</v>
      </c>
      <c r="SQ92" s="263">
        <v>1353.2672330922244</v>
      </c>
      <c r="SR92" s="296">
        <v>2</v>
      </c>
      <c r="SS92" s="263">
        <v>1303667.2270129777</v>
      </c>
      <c r="ST92" s="117">
        <v>1360196.315706945</v>
      </c>
      <c r="SU92" s="146">
        <v>902.17815539481637</v>
      </c>
      <c r="SV92" s="256">
        <v>2.3645251038385981E-2</v>
      </c>
      <c r="SW92" s="256">
        <v>2.3927016408180402E-2</v>
      </c>
      <c r="SX92" s="255">
        <v>62496.32472427193</v>
      </c>
      <c r="SY92" s="255">
        <v>1353.2672330922244</v>
      </c>
      <c r="SZ92" s="292">
        <v>2</v>
      </c>
      <c r="TA92" s="255">
        <v>3711281.7008477375</v>
      </c>
      <c r="TB92" s="119">
        <v>3773778.0255720094</v>
      </c>
      <c r="TC92" s="295">
        <v>902.17815539481637</v>
      </c>
      <c r="TD92" s="189">
        <v>-2.770211316930624E-2</v>
      </c>
      <c r="TE92" s="189">
        <v>-2.732192836247771E-2</v>
      </c>
      <c r="TF92" s="263">
        <v>88678.027620949244</v>
      </c>
      <c r="TG92" s="263">
        <v>1353.2672330922244</v>
      </c>
      <c r="TH92" s="296">
        <v>1</v>
      </c>
      <c r="TI92" s="263">
        <v>3711281.7008477375</v>
      </c>
      <c r="TJ92" s="117">
        <v>3799959.7284686868</v>
      </c>
      <c r="TK92" s="146">
        <v>902.17815539481637</v>
      </c>
      <c r="TL92" s="256">
        <v>-6.6856859717055878E-2</v>
      </c>
      <c r="TM92" s="256">
        <v>-6.4670924976365951E-2</v>
      </c>
      <c r="TN92" s="255">
        <v>100158.9013335435</v>
      </c>
      <c r="TO92" s="255">
        <v>1353.2672330922244</v>
      </c>
      <c r="TP92" s="292">
        <v>2</v>
      </c>
      <c r="TQ92" s="255">
        <v>3711281.7008477375</v>
      </c>
      <c r="TR92" s="119">
        <v>3811440.602181281</v>
      </c>
      <c r="TS92" s="295">
        <v>902.17815539481637</v>
      </c>
      <c r="TT92" s="189">
        <v>-8.4588434354160962E-3</v>
      </c>
      <c r="TU92" s="189">
        <v>-8.4231680808966036E-3</v>
      </c>
      <c r="TV92" s="263">
        <v>179631.02077491622</v>
      </c>
      <c r="TW92" s="263">
        <v>1353.2672330922244</v>
      </c>
      <c r="TX92" s="296">
        <v>1</v>
      </c>
      <c r="TY92" s="263">
        <v>1068029.5302003333</v>
      </c>
      <c r="TZ92" s="117">
        <v>1247660.5509752496</v>
      </c>
      <c r="UA92" s="146">
        <v>902.17815539481637</v>
      </c>
      <c r="UB92" s="256">
        <v>5.9957240076459174E-2</v>
      </c>
      <c r="UC92" s="256">
        <v>6.1791143466539467E-2</v>
      </c>
      <c r="UD92" s="255">
        <v>56928.118101408247</v>
      </c>
      <c r="UE92" s="255">
        <v>1353.2672330922244</v>
      </c>
      <c r="UF92" s="292">
        <v>1</v>
      </c>
      <c r="UG92" s="255">
        <v>497541.0372455896</v>
      </c>
      <c r="UH92" s="119">
        <v>554469.1553469979</v>
      </c>
      <c r="UI92" s="295">
        <v>902.17815539481637</v>
      </c>
      <c r="UJ92" s="189">
        <v>7.5689004872010024E-2</v>
      </c>
      <c r="UK92" s="189">
        <v>7.8627074225563698E-2</v>
      </c>
      <c r="UL92" s="263">
        <v>82577.911349616348</v>
      </c>
      <c r="UM92" s="263">
        <v>1353.2672330922244</v>
      </c>
      <c r="UN92" s="296">
        <v>2</v>
      </c>
      <c r="UO92" s="263">
        <v>1186044.5942974235</v>
      </c>
      <c r="UP92" s="117">
        <v>1268622.5056470397</v>
      </c>
      <c r="UQ92" s="146">
        <v>902.17815539481637</v>
      </c>
      <c r="UR92" s="256">
        <v>-2.1240969241215241E-2</v>
      </c>
      <c r="US92" s="256">
        <v>-2.1016968653949752E-2</v>
      </c>
      <c r="UT92" s="255">
        <v>84013.246301523963</v>
      </c>
      <c r="UU92" s="255">
        <v>1353.2672330922244</v>
      </c>
      <c r="UV92" s="292">
        <v>1</v>
      </c>
      <c r="UW92" s="255">
        <v>3711281.7008477375</v>
      </c>
      <c r="UX92" s="119">
        <v>3795294.9471492614</v>
      </c>
      <c r="UY92" s="295">
        <v>902.17815539481637</v>
      </c>
      <c r="UZ92" s="189">
        <v>5.7986439328811444E-2</v>
      </c>
      <c r="VA92" s="189">
        <v>5.9700625361113202E-2</v>
      </c>
      <c r="VB92" s="263">
        <v>129183.18728844973</v>
      </c>
      <c r="VC92" s="263">
        <v>1353.2672330922244</v>
      </c>
      <c r="VD92" s="296">
        <v>1</v>
      </c>
      <c r="VE92" s="263">
        <v>1178139.5839483016</v>
      </c>
      <c r="VF92" s="117">
        <v>1307322.7712367512</v>
      </c>
      <c r="VG92" s="146">
        <v>902.17815539481637</v>
      </c>
      <c r="VH92" s="256">
        <v>-2.1857791710256567E-2</v>
      </c>
      <c r="VI92" s="256">
        <v>-2.1620641185963407E-2</v>
      </c>
      <c r="VJ92" s="255">
        <v>98652.515226449177</v>
      </c>
      <c r="VK92" s="255">
        <v>1353.2672330922244</v>
      </c>
      <c r="VL92" s="292">
        <v>1</v>
      </c>
      <c r="VM92" s="255">
        <v>3711281.7008477375</v>
      </c>
      <c r="VN92" s="119">
        <v>3809934.2160741868</v>
      </c>
      <c r="VO92" s="295">
        <v>902.17815539481637</v>
      </c>
      <c r="VP92" s="189">
        <v>6.3249363403852801E-2</v>
      </c>
      <c r="VQ92" s="189">
        <v>6.5292451064689949E-2</v>
      </c>
      <c r="VR92" s="263">
        <v>118959.85035546764</v>
      </c>
      <c r="VS92" s="263">
        <v>1353.2672330922244</v>
      </c>
      <c r="VT92" s="296">
        <v>2</v>
      </c>
      <c r="VU92" s="263">
        <v>1115279.0561565978</v>
      </c>
      <c r="VV92" s="117">
        <v>1234238.9065120653</v>
      </c>
      <c r="VW92" s="146">
        <v>902.17815539481637</v>
      </c>
      <c r="VX92" s="256">
        <v>-1.2518236766823992E-2</v>
      </c>
      <c r="VY92" s="256">
        <v>-1.2440209567963545E-2</v>
      </c>
      <c r="VZ92" s="255">
        <v>96781.308209751005</v>
      </c>
      <c r="WA92" s="255">
        <v>1353.2672330922244</v>
      </c>
      <c r="WB92" s="292">
        <v>2</v>
      </c>
      <c r="WC92" s="255">
        <v>481815.75605147099</v>
      </c>
      <c r="WD92" s="119">
        <v>578597.06426122203</v>
      </c>
      <c r="WE92" s="295">
        <v>902.17815539481637</v>
      </c>
      <c r="WF92" s="189">
        <v>-3.4144385717235257E-2</v>
      </c>
      <c r="WG92" s="189">
        <v>-3.3568044407762621E-2</v>
      </c>
      <c r="WH92" s="263">
        <v>65228.879567754149</v>
      </c>
      <c r="WI92" s="263">
        <v>1353.2672330922244</v>
      </c>
      <c r="WJ92" s="296">
        <v>2</v>
      </c>
      <c r="WK92" s="263">
        <v>3711281.7008477375</v>
      </c>
      <c r="WL92" s="117">
        <v>3776510.5804154915</v>
      </c>
      <c r="WM92" s="146">
        <v>902.17815539481637</v>
      </c>
      <c r="WN92" s="256">
        <v>1.133037663132969E-2</v>
      </c>
      <c r="WO92" s="256">
        <v>1.1394808464338713E-2</v>
      </c>
      <c r="WP92" s="255">
        <v>60720.46969790104</v>
      </c>
      <c r="WQ92" s="255">
        <v>1353.2672330922244</v>
      </c>
      <c r="WR92" s="292">
        <v>1</v>
      </c>
      <c r="WS92" s="255">
        <v>1115279.0561565978</v>
      </c>
      <c r="WT92" s="119">
        <v>1175999.5258544988</v>
      </c>
      <c r="WU92" s="295">
        <v>902.17815539481637</v>
      </c>
      <c r="WV92" s="189">
        <v>-7.3284992696794379E-2</v>
      </c>
      <c r="WW92" s="189">
        <v>-7.0664061673805789E-2</v>
      </c>
      <c r="WX92" s="263">
        <v>89286.126878894574</v>
      </c>
      <c r="WY92" s="263">
        <v>1353.2672330922244</v>
      </c>
      <c r="WZ92" s="296">
        <v>1</v>
      </c>
      <c r="XA92" s="263">
        <v>504644.27151400002</v>
      </c>
      <c r="XB92" s="117">
        <v>593930.39839289454</v>
      </c>
      <c r="XC92" s="146">
        <v>902.17815539481637</v>
      </c>
      <c r="XD92" s="256">
        <v>8.5874448460709601E-2</v>
      </c>
      <c r="XE92" s="256">
        <v>8.9669510032133637E-2</v>
      </c>
      <c r="XF92" s="255">
        <v>152775.56784182135</v>
      </c>
      <c r="XG92" s="255">
        <v>1353.2672330922244</v>
      </c>
      <c r="XH92" s="292">
        <v>2</v>
      </c>
      <c r="XI92" s="255">
        <v>3711281.7008477375</v>
      </c>
      <c r="XJ92" s="119">
        <v>3864057.2686895588</v>
      </c>
      <c r="XK92" s="295">
        <v>902.17815539481637</v>
      </c>
      <c r="XL92" s="189">
        <v>-1.1285295135457462E-2</v>
      </c>
      <c r="XM92" s="189">
        <v>-1.1221855063220598E-2</v>
      </c>
      <c r="XN92" s="263">
        <v>171681.47911788648</v>
      </c>
      <c r="XO92" s="263">
        <v>1353.2672330922244</v>
      </c>
      <c r="XP92" s="296">
        <v>1</v>
      </c>
      <c r="XQ92" s="263">
        <v>1186044.5942974235</v>
      </c>
      <c r="XR92" s="117">
        <v>1357726.0734153099</v>
      </c>
      <c r="XS92" s="146">
        <v>902.17815539481637</v>
      </c>
      <c r="XT92" s="256">
        <v>4.9013308773137448E-2</v>
      </c>
      <c r="XU92" s="256">
        <v>5.0234327977430215E-2</v>
      </c>
      <c r="XV92" s="255">
        <v>83329.161637316109</v>
      </c>
      <c r="XW92" s="255">
        <v>1353.2672330922244</v>
      </c>
      <c r="XX92" s="292">
        <v>1</v>
      </c>
      <c r="XY92" s="255">
        <v>1085255.5941250366</v>
      </c>
      <c r="XZ92" s="119">
        <v>1168584.7557623526</v>
      </c>
      <c r="YA92" s="295">
        <v>902.17815539481637</v>
      </c>
      <c r="YB92" s="189">
        <v>4.3654208622258314E-2</v>
      </c>
      <c r="YC92" s="189">
        <v>4.4621071468176954E-2</v>
      </c>
      <c r="YD92" s="263">
        <v>72609.635207389627</v>
      </c>
      <c r="YE92" s="263">
        <v>1353.2672330922244</v>
      </c>
      <c r="YF92" s="296">
        <v>2</v>
      </c>
      <c r="YG92" s="263">
        <v>1290311.8783574377</v>
      </c>
      <c r="YH92" s="117">
        <v>1362921.5135648274</v>
      </c>
      <c r="YI92" s="146">
        <v>902.17815539481637</v>
      </c>
      <c r="YJ92" s="256">
        <v>-3.2672616202199682E-2</v>
      </c>
      <c r="YK92" s="256">
        <v>-3.2144632106688165E-2</v>
      </c>
      <c r="YL92" s="255">
        <v>53128.418320491866</v>
      </c>
      <c r="YM92" s="255">
        <v>1353.2672330922244</v>
      </c>
      <c r="YN92" s="292">
        <v>1</v>
      </c>
      <c r="YO92" s="255">
        <v>1058429.1036360525</v>
      </c>
      <c r="YP92" s="119">
        <v>1111557.5219565444</v>
      </c>
      <c r="YQ92" s="295">
        <v>902.17815539481637</v>
      </c>
      <c r="YR92" s="189">
        <v>6.8428120039030248E-3</v>
      </c>
      <c r="YS92" s="189">
        <v>6.8662775348342642E-3</v>
      </c>
      <c r="YT92" s="263">
        <v>76745.579169710953</v>
      </c>
      <c r="YU92" s="263">
        <v>1353.2672330922244</v>
      </c>
      <c r="YV92" s="296">
        <v>2</v>
      </c>
      <c r="YW92" s="263">
        <v>3711281.7008477375</v>
      </c>
      <c r="YX92" s="117">
        <v>3788027.2800174486</v>
      </c>
      <c r="YY92" s="146">
        <v>902.17815539481637</v>
      </c>
      <c r="YZ92" s="256">
        <v>-6.7165909220764375E-2</v>
      </c>
      <c r="ZA92" s="256">
        <v>-6.4959943300021084E-2</v>
      </c>
      <c r="ZB92" s="255">
        <v>68322.027472752496</v>
      </c>
      <c r="ZC92" s="255">
        <v>1353.2672330922244</v>
      </c>
      <c r="ZD92" s="292">
        <v>2</v>
      </c>
      <c r="ZE92" s="255">
        <v>1072051.4082403539</v>
      </c>
      <c r="ZF92" s="119">
        <v>1140373.4357131063</v>
      </c>
      <c r="ZG92" s="295">
        <v>902.17815539481637</v>
      </c>
      <c r="ZH92" s="189">
        <v>4.8642594220187366E-2</v>
      </c>
      <c r="ZI92" s="189">
        <v>4.9845062985597988E-2</v>
      </c>
      <c r="ZJ92" s="263">
        <v>126920.99023461227</v>
      </c>
      <c r="ZK92" s="263">
        <v>1353.2672330922244</v>
      </c>
      <c r="ZL92" s="296">
        <v>1</v>
      </c>
      <c r="ZM92" s="263">
        <v>1532476.6448156743</v>
      </c>
      <c r="ZN92" s="117">
        <v>1659397.6350502865</v>
      </c>
      <c r="ZO92" s="146">
        <v>902.17815539481637</v>
      </c>
      <c r="ZP92" s="256">
        <v>9.1386493879838174E-3</v>
      </c>
      <c r="ZQ92" s="256">
        <v>9.1805343376991644E-3</v>
      </c>
      <c r="ZR92" s="255">
        <v>59476.782414334994</v>
      </c>
      <c r="ZS92" s="255">
        <v>1353.2672330922244</v>
      </c>
      <c r="ZT92" s="292">
        <v>2</v>
      </c>
      <c r="ZU92" s="255">
        <v>3711281.7008477375</v>
      </c>
      <c r="ZV92" s="119">
        <v>3770758.4832620723</v>
      </c>
      <c r="ZW92" s="295">
        <v>902.17815539481637</v>
      </c>
      <c r="ZX92" s="189">
        <v>-1.8104700434372317E-2</v>
      </c>
      <c r="ZY92" s="189">
        <v>-1.7941794945285139E-2</v>
      </c>
      <c r="ZZ92" s="263">
        <v>82138.065830805703</v>
      </c>
      <c r="AAA92" s="263">
        <v>1353.2672330922244</v>
      </c>
      <c r="AAB92" s="296">
        <v>1</v>
      </c>
      <c r="AAC92" s="263">
        <v>1348736.4002715412</v>
      </c>
      <c r="AAD92" s="117">
        <v>1430874.466102347</v>
      </c>
      <c r="AAE92" s="146">
        <v>902.17815539481637</v>
      </c>
      <c r="AAF92" s="256">
        <v>3.0811436550291154E-2</v>
      </c>
      <c r="AAG92" s="256">
        <v>3.1291021758272031E-2</v>
      </c>
      <c r="AAH92" s="255">
        <v>139275.18791634668</v>
      </c>
      <c r="AAI92" s="255">
        <v>1353.2672330922244</v>
      </c>
      <c r="AAJ92" s="292">
        <v>1</v>
      </c>
      <c r="AAK92" s="255">
        <v>1076570.390406121</v>
      </c>
      <c r="AAL92" s="119">
        <v>1215845.5783224676</v>
      </c>
      <c r="AAM92" s="295">
        <v>902.17815539481637</v>
      </c>
      <c r="AAN92" s="189">
        <v>-2.1333402765691692E-2</v>
      </c>
      <c r="AAO92" s="189">
        <v>-2.1107455323874369E-2</v>
      </c>
      <c r="AAP92" s="263">
        <v>77063.796636290193</v>
      </c>
      <c r="AAQ92" s="263">
        <v>1353.2672330922244</v>
      </c>
      <c r="AAR92" s="296">
        <v>1</v>
      </c>
      <c r="AAS92" s="263">
        <v>1093573.4137604844</v>
      </c>
      <c r="AAT92" s="117">
        <v>1170637.2103967746</v>
      </c>
      <c r="AAU92" s="146">
        <v>902.17815539481637</v>
      </c>
      <c r="AAV92" s="256">
        <v>-1.4661676200862062E-2</v>
      </c>
      <c r="AAW92" s="256">
        <v>-1.455471719716539E-2</v>
      </c>
      <c r="AAX92" s="255">
        <v>78684.831810594274</v>
      </c>
      <c r="AAY92" s="255">
        <v>1353.2672330922244</v>
      </c>
      <c r="AAZ92" s="292">
        <v>2</v>
      </c>
      <c r="ABA92" s="255">
        <v>3711281.7008477375</v>
      </c>
      <c r="ABB92" s="119">
        <v>3789966.5326583316</v>
      </c>
      <c r="ABC92" s="295">
        <v>902.17815539481637</v>
      </c>
      <c r="ABD92" s="189">
        <v>2.1434672617817025E-2</v>
      </c>
      <c r="ABE92" s="189">
        <v>2.1666045389058919E-2</v>
      </c>
      <c r="ABF92" s="263">
        <v>108500.92781092224</v>
      </c>
      <c r="ABG92" s="263">
        <v>1353.2672330922244</v>
      </c>
      <c r="ABH92" s="296">
        <v>2</v>
      </c>
      <c r="ABI92" s="263">
        <v>1096685.1917071275</v>
      </c>
      <c r="ABJ92" s="117">
        <v>1205186.1195180498</v>
      </c>
      <c r="ABK92" s="146">
        <v>902.17815539481637</v>
      </c>
      <c r="ABL92" s="256">
        <v>8.0328755805604363E-2</v>
      </c>
      <c r="ABM92" s="256">
        <v>8.3643263135047441E-2</v>
      </c>
      <c r="ABN92" s="255">
        <v>116156.45800492816</v>
      </c>
      <c r="ABO92" s="255">
        <v>1353.2672330922244</v>
      </c>
      <c r="ABP92" s="292">
        <v>1</v>
      </c>
      <c r="ABQ92" s="255">
        <v>3711281.7008477375</v>
      </c>
      <c r="ABR92" s="119">
        <v>3827438.1588526657</v>
      </c>
      <c r="ABS92" s="295">
        <v>902.17815539481637</v>
      </c>
      <c r="ABT92" s="189">
        <v>9.3722374373255112E-3</v>
      </c>
      <c r="ABU92" s="189">
        <v>9.4162943844413594E-3</v>
      </c>
      <c r="ABV92" s="263">
        <v>144692.56309020304</v>
      </c>
      <c r="ABW92" s="263">
        <v>1353.2672330922244</v>
      </c>
      <c r="ABX92" s="296">
        <v>2</v>
      </c>
      <c r="ABY92" s="263">
        <v>453143.45731653564</v>
      </c>
      <c r="ABZ92" s="117">
        <v>597836.02040673862</v>
      </c>
      <c r="ACA92" s="146">
        <v>902.17815539481637</v>
      </c>
      <c r="ACB92" s="256">
        <v>1.3760789420210261E-2</v>
      </c>
      <c r="ACC92" s="256">
        <v>1.3855904870072155E-2</v>
      </c>
      <c r="ACD92" s="255">
        <v>136253.17670892176</v>
      </c>
      <c r="ACE92" s="255">
        <v>1353.2672330922244</v>
      </c>
      <c r="ACF92" s="292">
        <v>2</v>
      </c>
      <c r="ACG92" s="255">
        <v>3711281.7008477375</v>
      </c>
      <c r="ACH92" s="119">
        <v>3847534.8775566593</v>
      </c>
      <c r="ACI92" s="295">
        <v>902.17815539481637</v>
      </c>
      <c r="ACJ92" s="189">
        <v>-5.1489223813683357E-2</v>
      </c>
      <c r="ACK92" s="189">
        <v>-5.0186114721555541E-2</v>
      </c>
      <c r="ACL92" s="263">
        <v>161377.11929530615</v>
      </c>
      <c r="ACM92" s="263">
        <v>1353.2672330922244</v>
      </c>
      <c r="ACN92" s="296">
        <v>1</v>
      </c>
      <c r="ACO92" s="263">
        <v>1087868.3028935529</v>
      </c>
      <c r="ACP92" s="117">
        <v>1249245.422188859</v>
      </c>
      <c r="ACQ92" s="146">
        <v>902.17815539481637</v>
      </c>
      <c r="ACR92" s="256">
        <v>-4.9295350653742215E-2</v>
      </c>
      <c r="ACS92" s="256">
        <v>-4.8100056094384724E-2</v>
      </c>
      <c r="ACT92" s="255">
        <v>77671.560123685151</v>
      </c>
      <c r="ACU92" s="255">
        <v>1353.2672330922244</v>
      </c>
      <c r="ACV92" s="292">
        <v>2</v>
      </c>
      <c r="ACW92" s="255">
        <v>1096685.1917071275</v>
      </c>
      <c r="ACX92" s="119">
        <v>1174356.7518308125</v>
      </c>
      <c r="ACY92" s="295">
        <v>902.17815539481637</v>
      </c>
      <c r="ACZ92" s="189">
        <v>7.8720553801956805E-2</v>
      </c>
      <c r="ADA92" s="189">
        <v>8.1901946437834328E-2</v>
      </c>
      <c r="ADB92" s="263">
        <v>85368.822672621754</v>
      </c>
      <c r="ADC92" s="263">
        <v>1353.2672330922244</v>
      </c>
      <c r="ADD92" s="296">
        <v>2</v>
      </c>
      <c r="ADE92" s="263">
        <v>1085255.5941250366</v>
      </c>
      <c r="ADF92" s="117">
        <v>1170624.4167976584</v>
      </c>
      <c r="ADG92" s="146">
        <v>902.17815539481637</v>
      </c>
      <c r="ADH92" s="256">
        <v>-0.11363986923761137</v>
      </c>
      <c r="ADI92" s="256">
        <v>-0.10742065671242029</v>
      </c>
      <c r="ADJ92" s="255">
        <v>65002.796779902572</v>
      </c>
      <c r="ADK92" s="255">
        <v>1353.2672330922244</v>
      </c>
      <c r="ADL92" s="292">
        <v>1</v>
      </c>
      <c r="ADM92" s="255">
        <v>1139268.0842612414</v>
      </c>
      <c r="ADN92" s="119">
        <v>1204270.881041144</v>
      </c>
      <c r="ADO92" s="295">
        <v>902.17815539481637</v>
      </c>
      <c r="ADP92" s="189">
        <v>-6.3251577207285831E-2</v>
      </c>
      <c r="ADQ92" s="189">
        <v>-6.1292713376889796E-2</v>
      </c>
      <c r="ADR92" s="263">
        <v>64657.560929645806</v>
      </c>
      <c r="ADS92" s="263">
        <v>1353.2672330922244</v>
      </c>
      <c r="ADT92" s="296">
        <v>1</v>
      </c>
      <c r="ADU92" s="263">
        <v>1085255.5941250366</v>
      </c>
      <c r="ADV92" s="117">
        <v>1149913.1550546824</v>
      </c>
    </row>
    <row r="93" spans="1:802" x14ac:dyDescent="0.35">
      <c r="A93" s="15">
        <v>48060</v>
      </c>
      <c r="B93" s="16">
        <v>2255.4453884870409</v>
      </c>
      <c r="C93" s="146">
        <v>902.17815539481637</v>
      </c>
      <c r="D93" s="256">
        <v>1.5948641500727136E-2</v>
      </c>
      <c r="E93" s="256">
        <v>1.6076499901840346E-2</v>
      </c>
      <c r="F93" s="255">
        <v>86350.071199253362</v>
      </c>
      <c r="G93" s="255">
        <v>1353.2672330922244</v>
      </c>
      <c r="H93" s="292">
        <v>2</v>
      </c>
      <c r="I93" s="255">
        <v>1129670.3446793887</v>
      </c>
      <c r="J93" s="119">
        <v>1216020.4158786421</v>
      </c>
      <c r="K93" s="295">
        <v>902.17815539481637</v>
      </c>
      <c r="L93" s="189">
        <v>-1.2728197579251397E-2</v>
      </c>
      <c r="M93" s="189">
        <v>-1.2647536657839575E-2</v>
      </c>
      <c r="N93" s="263">
        <v>105825.13960000957</v>
      </c>
      <c r="O93" s="263">
        <v>1353.2672330922244</v>
      </c>
      <c r="P93" s="296">
        <v>2</v>
      </c>
      <c r="Q93" s="263">
        <v>1214884.5201399804</v>
      </c>
      <c r="R93" s="117">
        <v>1320709.65973999</v>
      </c>
      <c r="S93" s="146">
        <v>902.17815539481637</v>
      </c>
      <c r="T93" s="256">
        <v>1.3195286227176707E-2</v>
      </c>
      <c r="U93" s="256">
        <v>1.3282728200485483E-2</v>
      </c>
      <c r="V93" s="255">
        <v>104633.73024183763</v>
      </c>
      <c r="W93" s="255">
        <v>1353.2672330922244</v>
      </c>
      <c r="X93" s="292">
        <v>2</v>
      </c>
      <c r="Y93" s="255">
        <v>3935311.8701316942</v>
      </c>
      <c r="Z93" s="119">
        <v>4039945.6003735317</v>
      </c>
      <c r="AA93" s="295">
        <v>902.17815539481637</v>
      </c>
      <c r="AB93" s="189">
        <v>4.342038208291308E-2</v>
      </c>
      <c r="AC93" s="189">
        <v>4.4376839893133235E-2</v>
      </c>
      <c r="AD93" s="263">
        <v>126589.03884260438</v>
      </c>
      <c r="AE93" s="263">
        <v>1353.2672330922244</v>
      </c>
      <c r="AF93" s="296">
        <v>2</v>
      </c>
      <c r="AG93" s="263">
        <v>3935311.8701316942</v>
      </c>
      <c r="AH93" s="117">
        <v>4061900.9089742987</v>
      </c>
      <c r="AI93" s="146">
        <v>902.17815539481637</v>
      </c>
      <c r="AJ93" s="256">
        <v>-2.8401952929126137E-3</v>
      </c>
      <c r="AK93" s="256">
        <v>-2.8361657540568741E-3</v>
      </c>
      <c r="AL93" s="255">
        <v>79524.877697546268</v>
      </c>
      <c r="AM93" s="255">
        <v>1353.2672330922244</v>
      </c>
      <c r="AN93" s="292">
        <v>1</v>
      </c>
      <c r="AO93" s="255">
        <v>1242276.2158691704</v>
      </c>
      <c r="AP93" s="119">
        <v>1321801.0935667166</v>
      </c>
      <c r="AQ93" s="295">
        <v>902.17815539481637</v>
      </c>
      <c r="AR93" s="189">
        <v>4.9966041476078284E-2</v>
      </c>
      <c r="AS93" s="189">
        <v>5.1235397367495716E-2</v>
      </c>
      <c r="AT93" s="263">
        <v>95186.264668700271</v>
      </c>
      <c r="AU93" s="263">
        <v>1353.2672330922244</v>
      </c>
      <c r="AV93" s="296">
        <v>2</v>
      </c>
      <c r="AW93" s="263">
        <v>3935311.8701316942</v>
      </c>
      <c r="AX93" s="117">
        <v>4030498.1348003945</v>
      </c>
      <c r="AY93" s="146">
        <v>902.17815539481637</v>
      </c>
      <c r="AZ93" s="256">
        <v>-4.0592313352795686E-2</v>
      </c>
      <c r="BA93" s="256">
        <v>-3.9779480755649632E-2</v>
      </c>
      <c r="BB93" s="255">
        <v>123506.13674535914</v>
      </c>
      <c r="BC93" s="255">
        <v>1353.2672330922244</v>
      </c>
      <c r="BD93" s="292">
        <v>2</v>
      </c>
      <c r="BE93" s="255">
        <v>1935852.9439045002</v>
      </c>
      <c r="BF93" s="119">
        <v>2059359.0806498593</v>
      </c>
      <c r="BG93" s="295">
        <v>902.17815539481637</v>
      </c>
      <c r="BH93" s="189">
        <v>-2.0385240892714079E-2</v>
      </c>
      <c r="BI93" s="189">
        <v>-2.0178866578616117E-2</v>
      </c>
      <c r="BJ93" s="263">
        <v>97250.35634133537</v>
      </c>
      <c r="BK93" s="263">
        <v>1353.2672330922244</v>
      </c>
      <c r="BL93" s="296">
        <v>2</v>
      </c>
      <c r="BM93" s="263">
        <v>3935311.8701316942</v>
      </c>
      <c r="BN93" s="117">
        <v>4032562.2264730297</v>
      </c>
      <c r="BO93" s="146">
        <v>902.17815539481637</v>
      </c>
      <c r="BP93" s="256">
        <v>-3.9631446179534284E-2</v>
      </c>
      <c r="BQ93" s="256">
        <v>-3.8856392968260489E-2</v>
      </c>
      <c r="BR93" s="255">
        <v>109450.89563316669</v>
      </c>
      <c r="BS93" s="255">
        <v>1353.2672330922244</v>
      </c>
      <c r="BT93" s="292">
        <v>1</v>
      </c>
      <c r="BU93" s="255">
        <v>3935311.8701316942</v>
      </c>
      <c r="BV93" s="119">
        <v>4044762.7657648609</v>
      </c>
      <c r="BW93" s="295">
        <v>902.17815539481637</v>
      </c>
      <c r="BX93" s="189">
        <v>-3.5829133802153308E-2</v>
      </c>
      <c r="BY93" s="189">
        <v>-3.5194868015376857E-2</v>
      </c>
      <c r="BZ93" s="263">
        <v>119425.20768409141</v>
      </c>
      <c r="CA93" s="263">
        <v>1353.2672330922244</v>
      </c>
      <c r="CB93" s="296">
        <v>2</v>
      </c>
      <c r="CC93" s="263">
        <v>3935311.8701316942</v>
      </c>
      <c r="CD93" s="117">
        <v>4054737.0778157855</v>
      </c>
      <c r="CE93" s="146">
        <v>902.17815539481637</v>
      </c>
      <c r="CF93" s="256">
        <v>9.9266684817068185E-2</v>
      </c>
      <c r="CG93" s="256">
        <v>0.10436077654253584</v>
      </c>
      <c r="CH93" s="255">
        <v>72613.346521327359</v>
      </c>
      <c r="CI93" s="255">
        <v>1353.2672330922244</v>
      </c>
      <c r="CJ93" s="292">
        <v>2</v>
      </c>
      <c r="CK93" s="255">
        <v>1573552.4861940183</v>
      </c>
      <c r="CL93" s="119">
        <v>1646165.8327153455</v>
      </c>
      <c r="CM93" s="295">
        <v>902.17815539481637</v>
      </c>
      <c r="CN93" s="189">
        <v>-3.9391549125048858E-2</v>
      </c>
      <c r="CO93" s="189">
        <v>-3.8625789788590215E-2</v>
      </c>
      <c r="CP93" s="263">
        <v>160916.97186681323</v>
      </c>
      <c r="CQ93" s="263">
        <v>1353.2672330922244</v>
      </c>
      <c r="CR93" s="296">
        <v>1</v>
      </c>
      <c r="CS93" s="263">
        <v>344162.17560861469</v>
      </c>
      <c r="CT93" s="117">
        <v>505079.14747542795</v>
      </c>
      <c r="CU93" s="146">
        <v>902.17815539481637</v>
      </c>
      <c r="CV93" s="256">
        <v>4.6752922887071009E-3</v>
      </c>
      <c r="CW93" s="256">
        <v>4.6862385199948342E-3</v>
      </c>
      <c r="CX93" s="255">
        <v>126641.24464655702</v>
      </c>
      <c r="CY93" s="255">
        <v>1353.2672330922244</v>
      </c>
      <c r="CZ93" s="292">
        <v>1</v>
      </c>
      <c r="DA93" s="255">
        <v>500626.11799449049</v>
      </c>
      <c r="DB93" s="119">
        <v>627267.36264104745</v>
      </c>
      <c r="DC93" s="295">
        <v>902.17815539481637</v>
      </c>
      <c r="DD93" s="189">
        <v>4.3915953499526782E-2</v>
      </c>
      <c r="DE93" s="189">
        <v>4.4894531469136467E-2</v>
      </c>
      <c r="DF93" s="263">
        <v>63923.467091711049</v>
      </c>
      <c r="DG93" s="263">
        <v>1353.2672330922244</v>
      </c>
      <c r="DH93" s="296">
        <v>1</v>
      </c>
      <c r="DI93" s="263">
        <v>1131512.2012648534</v>
      </c>
      <c r="DJ93" s="117">
        <v>1195435.6683565644</v>
      </c>
      <c r="DK93" s="146">
        <v>902.17815539481637</v>
      </c>
      <c r="DL93" s="256">
        <v>6.6177414948525415E-2</v>
      </c>
      <c r="DM93" s="256">
        <v>6.841625336681334E-2</v>
      </c>
      <c r="DN93" s="255">
        <v>98106.794874510699</v>
      </c>
      <c r="DO93" s="255">
        <v>1353.2672330922244</v>
      </c>
      <c r="DP93" s="292">
        <v>2</v>
      </c>
      <c r="DQ93" s="255">
        <v>3935311.8701316942</v>
      </c>
      <c r="DR93" s="119">
        <v>4033418.665006205</v>
      </c>
      <c r="DS93" s="295">
        <v>902.17815539481637</v>
      </c>
      <c r="DT93" s="189">
        <v>8.4631604439628465E-3</v>
      </c>
      <c r="DU93" s="189">
        <v>8.4990742295290023E-3</v>
      </c>
      <c r="DV93" s="263">
        <v>83383.207111921889</v>
      </c>
      <c r="DW93" s="263">
        <v>1353.2672330922244</v>
      </c>
      <c r="DX93" s="296">
        <v>1</v>
      </c>
      <c r="DY93" s="263">
        <v>3935311.8701316942</v>
      </c>
      <c r="DZ93" s="117">
        <v>4018695.0772436163</v>
      </c>
      <c r="EA93" s="146">
        <v>902.17815539481637</v>
      </c>
      <c r="EB93" s="256">
        <v>-3.9068503123723938E-2</v>
      </c>
      <c r="EC93" s="256">
        <v>-3.8315171524911817E-2</v>
      </c>
      <c r="ED93" s="255">
        <v>124036.02012040139</v>
      </c>
      <c r="EE93" s="255">
        <v>1353.2672330922244</v>
      </c>
      <c r="EF93" s="292">
        <v>2</v>
      </c>
      <c r="EG93" s="255">
        <v>1895445.0076620928</v>
      </c>
      <c r="EH93" s="119">
        <v>2019481.0277824942</v>
      </c>
      <c r="EI93" s="295">
        <v>902.17815539481637</v>
      </c>
      <c r="EJ93" s="189">
        <v>3.4253727765534314E-2</v>
      </c>
      <c r="EK93" s="189">
        <v>3.4847142873585479E-2</v>
      </c>
      <c r="EL93" s="263">
        <v>86419.178419285105</v>
      </c>
      <c r="EM93" s="263">
        <v>1353.2672330922244</v>
      </c>
      <c r="EN93" s="296">
        <v>2</v>
      </c>
      <c r="EO93" s="263">
        <v>3935311.8701316942</v>
      </c>
      <c r="EP93" s="117">
        <v>4021731.0485509792</v>
      </c>
      <c r="EQ93" s="146">
        <v>902.17815539481637</v>
      </c>
      <c r="ER93" s="256">
        <v>2.7123274873962436E-3</v>
      </c>
      <c r="ES93" s="256">
        <v>2.7160091754911964E-3</v>
      </c>
      <c r="ET93" s="255">
        <v>83946.540692802795</v>
      </c>
      <c r="EU93" s="255">
        <v>1353.2672330922244</v>
      </c>
      <c r="EV93" s="292">
        <v>1</v>
      </c>
      <c r="EW93" s="255">
        <v>3935311.8701316942</v>
      </c>
      <c r="EX93" s="119">
        <v>4019258.4108244972</v>
      </c>
      <c r="EY93" s="295">
        <v>902.17815539481637</v>
      </c>
      <c r="EZ93" s="189">
        <v>7.4510852924652371E-2</v>
      </c>
      <c r="FA93" s="189">
        <v>7.7357035933541152E-2</v>
      </c>
      <c r="FB93" s="263">
        <v>116768.45014021645</v>
      </c>
      <c r="FC93" s="263">
        <v>1353.2672330922244</v>
      </c>
      <c r="FD93" s="296">
        <v>2</v>
      </c>
      <c r="FE93" s="263">
        <v>3935311.8701316942</v>
      </c>
      <c r="FF93" s="117">
        <v>4052080.3202719106</v>
      </c>
      <c r="FG93" s="146">
        <v>902.17815539481637</v>
      </c>
      <c r="FH93" s="256">
        <v>-2.9886319783790281E-2</v>
      </c>
      <c r="FI93" s="256">
        <v>-2.9444139722553886E-2</v>
      </c>
      <c r="FJ93" s="255">
        <v>133679.05605567191</v>
      </c>
      <c r="FK93" s="255">
        <v>1353.2672330922244</v>
      </c>
      <c r="FL93" s="292">
        <v>2</v>
      </c>
      <c r="FM93" s="255">
        <v>3935311.8701316942</v>
      </c>
      <c r="FN93" s="119">
        <v>4068990.9261873662</v>
      </c>
      <c r="FO93" s="295">
        <v>902.17815539481637</v>
      </c>
      <c r="FP93" s="189">
        <v>1.6119350393112342E-2</v>
      </c>
      <c r="FQ93" s="189">
        <v>1.6249968001569526E-2</v>
      </c>
      <c r="FR93" s="263">
        <v>114019.04473221597</v>
      </c>
      <c r="FS93" s="263">
        <v>1353.2672330922244</v>
      </c>
      <c r="FT93" s="296">
        <v>2</v>
      </c>
      <c r="FU93" s="263">
        <v>593170.93592235958</v>
      </c>
      <c r="FV93" s="117">
        <v>707189.98065457551</v>
      </c>
      <c r="FW93" s="146">
        <v>902.17815539481637</v>
      </c>
      <c r="FX93" s="256">
        <v>-2.6788224526461322E-2</v>
      </c>
      <c r="FY93" s="256">
        <v>-2.6432602609207545E-2</v>
      </c>
      <c r="FZ93" s="255">
        <v>124088.80388559542</v>
      </c>
      <c r="GA93" s="255">
        <v>1353.2672330922244</v>
      </c>
      <c r="GB93" s="292">
        <v>1</v>
      </c>
      <c r="GC93" s="255">
        <v>488648.02912736952</v>
      </c>
      <c r="GD93" s="119">
        <v>612736.83301296493</v>
      </c>
      <c r="GE93" s="295">
        <v>902.17815539481637</v>
      </c>
      <c r="GF93" s="189">
        <v>8.5451084099701619E-2</v>
      </c>
      <c r="GG93" s="189">
        <v>8.920828043728446E-2</v>
      </c>
      <c r="GH93" s="263">
        <v>107807.29824369425</v>
      </c>
      <c r="GI93" s="263">
        <v>1353.2672330922244</v>
      </c>
      <c r="GJ93" s="296">
        <v>1</v>
      </c>
      <c r="GK93" s="263">
        <v>1119236.9960999358</v>
      </c>
      <c r="GL93" s="117">
        <v>1227044.2943436301</v>
      </c>
      <c r="GM93" s="146">
        <v>902.17815539481637</v>
      </c>
      <c r="GN93" s="256">
        <v>1.1998796779431503E-2</v>
      </c>
      <c r="GO93" s="256">
        <v>1.2071071120615562E-2</v>
      </c>
      <c r="GP93" s="255">
        <v>71517.714956114185</v>
      </c>
      <c r="GQ93" s="255">
        <v>1353.2672330922244</v>
      </c>
      <c r="GR93" s="292">
        <v>2</v>
      </c>
      <c r="GS93" s="255">
        <v>1466758.7898581433</v>
      </c>
      <c r="GT93" s="119">
        <v>1538276.5048142574</v>
      </c>
      <c r="GU93" s="295">
        <v>902.17815539481637</v>
      </c>
      <c r="GV93" s="189">
        <v>-7.0733989606334069E-3</v>
      </c>
      <c r="GW93" s="189">
        <v>-7.0484413539115831E-3</v>
      </c>
      <c r="GX93" s="263">
        <v>124461.73567151163</v>
      </c>
      <c r="GY93" s="263">
        <v>1353.2672330922244</v>
      </c>
      <c r="GZ93" s="296">
        <v>1</v>
      </c>
      <c r="HA93" s="263">
        <v>1398246.5976162122</v>
      </c>
      <c r="HB93" s="117">
        <v>1522708.3332877238</v>
      </c>
      <c r="HC93" s="146">
        <v>902.17815539481637</v>
      </c>
      <c r="HD93" s="256">
        <v>2.8593823839520523E-2</v>
      </c>
      <c r="HE93" s="256">
        <v>2.9006551651105772E-2</v>
      </c>
      <c r="HF93" s="255">
        <v>71677.821275040988</v>
      </c>
      <c r="HG93" s="255">
        <v>1353.2672330922244</v>
      </c>
      <c r="HH93" s="292">
        <v>2</v>
      </c>
      <c r="HI93" s="255">
        <v>1198147.4328161685</v>
      </c>
      <c r="HJ93" s="119">
        <v>1269825.2540912095</v>
      </c>
      <c r="HK93" s="295">
        <v>902.17815539481637</v>
      </c>
      <c r="HL93" s="189">
        <v>8.7283165489825381E-4</v>
      </c>
      <c r="HM93" s="189">
        <v>8.7321268329687562E-4</v>
      </c>
      <c r="HN93" s="263">
        <v>89771.817874468485</v>
      </c>
      <c r="HO93" s="263">
        <v>1353.2672330922244</v>
      </c>
      <c r="HP93" s="296">
        <v>2</v>
      </c>
      <c r="HQ93" s="263">
        <v>1258560.5371883614</v>
      </c>
      <c r="HR93" s="117">
        <v>1348332.3550628298</v>
      </c>
      <c r="HS93" s="146">
        <v>902.17815539481637</v>
      </c>
      <c r="HT93" s="256">
        <v>4.1775894370645016E-2</v>
      </c>
      <c r="HU93" s="256">
        <v>4.2660786414114193E-2</v>
      </c>
      <c r="HV93" s="255">
        <v>98927.549434020635</v>
      </c>
      <c r="HW93" s="255">
        <v>1353.2672330922244</v>
      </c>
      <c r="HX93" s="292">
        <v>2</v>
      </c>
      <c r="HY93" s="255">
        <v>1142517.8810635807</v>
      </c>
      <c r="HZ93" s="119">
        <v>1241445.4304976014</v>
      </c>
      <c r="IA93" s="295">
        <v>902.17815539481637</v>
      </c>
      <c r="IB93" s="189">
        <v>-1.5873690054414136E-2</v>
      </c>
      <c r="IC93" s="189">
        <v>-1.5748367025655408E-2</v>
      </c>
      <c r="ID93" s="263">
        <v>88497.521552731603</v>
      </c>
      <c r="IE93" s="263">
        <v>1353.2672330922244</v>
      </c>
      <c r="IF93" s="296">
        <v>3</v>
      </c>
      <c r="IG93" s="263">
        <v>650606.47270035045</v>
      </c>
      <c r="IH93" s="117">
        <v>739103.99425308208</v>
      </c>
      <c r="II93" s="146">
        <v>902.17815539481637</v>
      </c>
      <c r="IJ93" s="256">
        <v>6.7013214991547179E-2</v>
      </c>
      <c r="IK93" s="256">
        <v>6.9309608998674888E-2</v>
      </c>
      <c r="IL93" s="255">
        <v>78367.134330633911</v>
      </c>
      <c r="IM93" s="255">
        <v>1353.2672330922244</v>
      </c>
      <c r="IN93" s="292">
        <v>1</v>
      </c>
      <c r="IO93" s="255">
        <v>430335.31543275807</v>
      </c>
      <c r="IP93" s="119">
        <v>508702.44976339198</v>
      </c>
      <c r="IQ93" s="295">
        <v>902.17815539481637</v>
      </c>
      <c r="IR93" s="189">
        <v>6.3939255806244613E-2</v>
      </c>
      <c r="IS93" s="189">
        <v>6.6027641805098236E-2</v>
      </c>
      <c r="IT93" s="263">
        <v>136816.74889148943</v>
      </c>
      <c r="IU93" s="263">
        <v>1353.2672330922244</v>
      </c>
      <c r="IV93" s="296">
        <v>2</v>
      </c>
      <c r="IW93" s="263">
        <v>3935311.8701316942</v>
      </c>
      <c r="IX93" s="117">
        <v>4072128.6190231838</v>
      </c>
      <c r="IY93" s="146">
        <v>902.17815539481637</v>
      </c>
      <c r="IZ93" s="256">
        <v>-8.6731259540347411E-2</v>
      </c>
      <c r="JA93" s="256">
        <v>-8.3076523037981298E-2</v>
      </c>
      <c r="JB93" s="255">
        <v>214789.62476084934</v>
      </c>
      <c r="JC93" s="255">
        <v>1353.2672330922244</v>
      </c>
      <c r="JD93" s="292">
        <v>2</v>
      </c>
      <c r="JE93" s="255">
        <v>1140053.0614706408</v>
      </c>
      <c r="JF93" s="119">
        <v>1354842.6862314902</v>
      </c>
      <c r="JG93" s="295">
        <v>902.17815539481637</v>
      </c>
      <c r="JH93" s="189">
        <v>-9.3889717111086249E-2</v>
      </c>
      <c r="JI93" s="189">
        <v>-8.9616843610708097E-2</v>
      </c>
      <c r="JJ93" s="263">
        <v>83065.771709645865</v>
      </c>
      <c r="JK93" s="263">
        <v>1353.2672330922244</v>
      </c>
      <c r="JL93" s="296">
        <v>2</v>
      </c>
      <c r="JM93" s="263">
        <v>939466.9998421286</v>
      </c>
      <c r="JN93" s="117">
        <v>1022532.7715517745</v>
      </c>
      <c r="JO93" s="146">
        <v>902.17815539481637</v>
      </c>
      <c r="JP93" s="256">
        <v>1.9758432637481407E-2</v>
      </c>
      <c r="JQ93" s="256">
        <v>1.9954922444228584E-2</v>
      </c>
      <c r="JR93" s="255">
        <v>100214.61819794808</v>
      </c>
      <c r="JS93" s="255">
        <v>1353.2672330922244</v>
      </c>
      <c r="JT93" s="292">
        <v>1</v>
      </c>
      <c r="JU93" s="255">
        <v>137601.47415209364</v>
      </c>
      <c r="JV93" s="119">
        <v>237816.09235004173</v>
      </c>
      <c r="JW93" s="295">
        <v>902.17815539481637</v>
      </c>
      <c r="JX93" s="189">
        <v>5.0930595681835146E-2</v>
      </c>
      <c r="JY93" s="189">
        <v>5.2249860064746079E-2</v>
      </c>
      <c r="JZ93" s="263">
        <v>139025.85919138286</v>
      </c>
      <c r="KA93" s="263">
        <v>1353.2672330922244</v>
      </c>
      <c r="KB93" s="296">
        <v>1</v>
      </c>
      <c r="KC93" s="263">
        <v>3935311.8701316942</v>
      </c>
      <c r="KD93" s="117">
        <v>4074337.729323077</v>
      </c>
      <c r="KE93" s="146">
        <v>902.17815539481637</v>
      </c>
      <c r="KF93" s="256">
        <v>4.295659411512958E-2</v>
      </c>
      <c r="KG93" s="256">
        <v>4.3892582785949097E-2</v>
      </c>
      <c r="KH93" s="255">
        <v>66107.63842922599</v>
      </c>
      <c r="KI93" s="255">
        <v>1353.2672330922244</v>
      </c>
      <c r="KJ93" s="292">
        <v>1</v>
      </c>
      <c r="KK93" s="255">
        <v>1276857.6006226041</v>
      </c>
      <c r="KL93" s="119">
        <v>1342965.23905183</v>
      </c>
      <c r="KM93" s="295">
        <v>902.17815539481637</v>
      </c>
      <c r="KN93" s="189">
        <v>5.1018828470262553E-2</v>
      </c>
      <c r="KO93" s="189">
        <v>5.2342707100037966E-2</v>
      </c>
      <c r="KP93" s="263">
        <v>109118.91690434059</v>
      </c>
      <c r="KQ93" s="263">
        <v>1353.2672330922244</v>
      </c>
      <c r="KR93" s="296">
        <v>1</v>
      </c>
      <c r="KS93" s="263">
        <v>1309450.8160505646</v>
      </c>
      <c r="KT93" s="117">
        <v>1418569.7329549051</v>
      </c>
      <c r="KU93" s="146">
        <v>902.17815539481637</v>
      </c>
      <c r="KV93" s="256">
        <v>3.9806524433072588E-2</v>
      </c>
      <c r="KW93" s="256">
        <v>4.0609422216759006E-2</v>
      </c>
      <c r="KX93" s="255">
        <v>164544.46485806289</v>
      </c>
      <c r="KY93" s="255">
        <v>1353.2672330922244</v>
      </c>
      <c r="KZ93" s="292">
        <v>2</v>
      </c>
      <c r="LA93" s="255">
        <v>3935311.8701316942</v>
      </c>
      <c r="LB93" s="119">
        <v>4099856.3349897573</v>
      </c>
      <c r="LC93" s="295">
        <v>902.17815539481637</v>
      </c>
      <c r="LD93" s="189">
        <v>2.5574890748101174E-2</v>
      </c>
      <c r="LE93" s="189">
        <v>2.5904734166581678E-2</v>
      </c>
      <c r="LF93" s="263">
        <v>85469.079493501325</v>
      </c>
      <c r="LG93" s="263">
        <v>1353.2672330922244</v>
      </c>
      <c r="LH93" s="296">
        <v>2</v>
      </c>
      <c r="LI93" s="263">
        <v>3935311.8701316942</v>
      </c>
      <c r="LJ93" s="117">
        <v>4020780.9496251955</v>
      </c>
      <c r="LK93" s="146">
        <v>902.17815539481637</v>
      </c>
      <c r="LL93" s="256">
        <v>4.1247461368492978E-2</v>
      </c>
      <c r="LM93" s="256">
        <v>4.2109955595932558E-2</v>
      </c>
      <c r="LN93" s="255">
        <v>127468.07452457101</v>
      </c>
      <c r="LO93" s="255">
        <v>1353.2672330922244</v>
      </c>
      <c r="LP93" s="292">
        <v>1</v>
      </c>
      <c r="LQ93" s="255">
        <v>1126293.4983229835</v>
      </c>
      <c r="LR93" s="119">
        <v>1253761.5728475545</v>
      </c>
      <c r="LS93" s="295">
        <v>902.17815539481637</v>
      </c>
      <c r="LT93" s="189">
        <v>-4.2961716312704998E-2</v>
      </c>
      <c r="LU93" s="189">
        <v>-4.205193685086972E-2</v>
      </c>
      <c r="LV93" s="263">
        <v>112454.86806111179</v>
      </c>
      <c r="LW93" s="263">
        <v>1353.2672330922244</v>
      </c>
      <c r="LX93" s="296">
        <v>1</v>
      </c>
      <c r="LY93" s="263">
        <v>360592.79724400636</v>
      </c>
      <c r="LZ93" s="117">
        <v>473047.66530511813</v>
      </c>
      <c r="MA93" s="146">
        <v>902.17815539481637</v>
      </c>
      <c r="MB93" s="256">
        <v>0.13553009987184098</v>
      </c>
      <c r="MC93" s="256">
        <v>0.1451436639932151</v>
      </c>
      <c r="MD93" s="255">
        <v>63586.399112264851</v>
      </c>
      <c r="ME93" s="255">
        <v>1353.2672330922244</v>
      </c>
      <c r="MF93" s="292">
        <v>2</v>
      </c>
      <c r="MG93" s="255">
        <v>3935311.8701316942</v>
      </c>
      <c r="MH93" s="119">
        <v>3998898.2692439589</v>
      </c>
      <c r="MI93" s="295">
        <v>902.17815539481637</v>
      </c>
      <c r="MJ93" s="189">
        <v>2.4782662050135105E-2</v>
      </c>
      <c r="MK93" s="189">
        <v>2.5092304852196268E-2</v>
      </c>
      <c r="ML93" s="263">
        <v>149829.94278615058</v>
      </c>
      <c r="MM93" s="263">
        <v>1353.2672330922244</v>
      </c>
      <c r="MN93" s="296">
        <v>1</v>
      </c>
      <c r="MO93" s="263">
        <v>3935311.8701316942</v>
      </c>
      <c r="MP93" s="117">
        <v>4085141.8129178449</v>
      </c>
      <c r="MQ93" s="146">
        <v>902.17815539481637</v>
      </c>
      <c r="MR93" s="256">
        <v>-2.4243564532192705E-2</v>
      </c>
      <c r="MS93" s="256">
        <v>-2.3952049858194102E-2</v>
      </c>
      <c r="MT93" s="255">
        <v>62605.354367131535</v>
      </c>
      <c r="MU93" s="255">
        <v>1353.2672330922244</v>
      </c>
      <c r="MV93" s="292">
        <v>1</v>
      </c>
      <c r="MW93" s="255">
        <v>835028.35431551549</v>
      </c>
      <c r="MX93" s="119">
        <v>897633.70868264697</v>
      </c>
      <c r="MY93" s="295">
        <v>902.17815539481637</v>
      </c>
      <c r="MZ93" s="189">
        <v>4.8871525623819044E-2</v>
      </c>
      <c r="NA93" s="189">
        <v>5.0085433002535984E-2</v>
      </c>
      <c r="NB93" s="263">
        <v>119107.94436834189</v>
      </c>
      <c r="NC93" s="263">
        <v>1353.2672330922244</v>
      </c>
      <c r="ND93" s="296">
        <v>2</v>
      </c>
      <c r="NE93" s="263">
        <v>3935311.8701316942</v>
      </c>
      <c r="NF93" s="117">
        <v>4054419.8145000362</v>
      </c>
      <c r="NG93" s="146">
        <v>902.17815539481637</v>
      </c>
      <c r="NH93" s="256">
        <v>-5.3627293357362153E-2</v>
      </c>
      <c r="NI93" s="256">
        <v>-5.2214713446472771E-2</v>
      </c>
      <c r="NJ93" s="255">
        <v>87725.139231779322</v>
      </c>
      <c r="NK93" s="255">
        <v>1353.2672330922244</v>
      </c>
      <c r="NL93" s="292">
        <v>1</v>
      </c>
      <c r="NM93" s="255">
        <v>136363.39201201862</v>
      </c>
      <c r="NN93" s="119">
        <v>224088.53124379794</v>
      </c>
      <c r="NO93" s="295">
        <v>902.17815539481637</v>
      </c>
      <c r="NP93" s="189">
        <v>6.7954869146532981E-2</v>
      </c>
      <c r="NQ93" s="189">
        <v>7.0317003068921524E-2</v>
      </c>
      <c r="NR93" s="263">
        <v>68376.502392704948</v>
      </c>
      <c r="NS93" s="263">
        <v>1353.2672330922244</v>
      </c>
      <c r="NT93" s="296">
        <v>1</v>
      </c>
      <c r="NU93" s="263">
        <v>1120535.4323138371</v>
      </c>
      <c r="NV93" s="117">
        <v>1188911.9347065422</v>
      </c>
      <c r="NW93" s="146">
        <v>902.17815539481637</v>
      </c>
      <c r="NX93" s="256">
        <v>-6.9355840983284053E-2</v>
      </c>
      <c r="NY93" s="256">
        <v>-6.7005376722149346E-2</v>
      </c>
      <c r="NZ93" s="255">
        <v>78835.475190765166</v>
      </c>
      <c r="OA93" s="255">
        <v>1353.2672330922244</v>
      </c>
      <c r="OB93" s="292">
        <v>1</v>
      </c>
      <c r="OC93" s="255">
        <v>1120535.4323138371</v>
      </c>
      <c r="OD93" s="119">
        <v>1199370.9075046023</v>
      </c>
      <c r="OE93" s="295">
        <v>902.17815539481637</v>
      </c>
      <c r="OF93" s="189">
        <v>-4.0284840322868505E-2</v>
      </c>
      <c r="OG93" s="189">
        <v>-3.9484193449084271E-2</v>
      </c>
      <c r="OH93" s="263">
        <v>65674.125855643957</v>
      </c>
      <c r="OI93" s="263">
        <v>1353.2672330922244</v>
      </c>
      <c r="OJ93" s="296">
        <v>1</v>
      </c>
      <c r="OK93" s="263">
        <v>1137727.7599678675</v>
      </c>
      <c r="OL93" s="117">
        <v>1203401.8858235115</v>
      </c>
      <c r="OM93" s="146">
        <v>902.17815539481637</v>
      </c>
      <c r="ON93" s="256">
        <v>7.5197318654106372E-3</v>
      </c>
      <c r="OO93" s="256">
        <v>7.5480760514239353E-3</v>
      </c>
      <c r="OP93" s="255">
        <v>94481.767366807835</v>
      </c>
      <c r="OQ93" s="255">
        <v>1353.2672330922244</v>
      </c>
      <c r="OR93" s="292">
        <v>2</v>
      </c>
      <c r="OS93" s="255">
        <v>1369083.8582919764</v>
      </c>
      <c r="OT93" s="119">
        <v>1463565.6256587843</v>
      </c>
      <c r="OU93" s="295">
        <v>902.17815539481637</v>
      </c>
      <c r="OV93" s="189">
        <v>-1.5432314148779866E-2</v>
      </c>
      <c r="OW93" s="189">
        <v>-1.5313846183318325E-2</v>
      </c>
      <c r="OX93" s="263">
        <v>101280.58493002578</v>
      </c>
      <c r="OY93" s="263">
        <v>1353.2672330922244</v>
      </c>
      <c r="OZ93" s="296">
        <v>1</v>
      </c>
      <c r="PA93" s="263">
        <v>3935311.8701316942</v>
      </c>
      <c r="PB93" s="117">
        <v>4036592.4550617202</v>
      </c>
      <c r="PC93" s="146">
        <v>902.17815539481637</v>
      </c>
      <c r="PD93" s="256">
        <v>1.7611122468044405E-2</v>
      </c>
      <c r="PE93" s="256">
        <v>1.7767112660650453E-2</v>
      </c>
      <c r="PF93" s="255">
        <v>150171.0000921037</v>
      </c>
      <c r="PG93" s="255">
        <v>1353.2672330922244</v>
      </c>
      <c r="PH93" s="292">
        <v>2</v>
      </c>
      <c r="PI93" s="255">
        <v>1549635.0908177185</v>
      </c>
      <c r="PJ93" s="119">
        <v>1699806.0909098221</v>
      </c>
      <c r="PK93" s="295">
        <v>902.17815539481637</v>
      </c>
      <c r="PL93" s="189">
        <v>3.2667920337717336E-2</v>
      </c>
      <c r="PM93" s="189">
        <v>3.3207375109350235E-2</v>
      </c>
      <c r="PN93" s="263">
        <v>113599.62811806466</v>
      </c>
      <c r="PO93" s="263">
        <v>1353.2672330922244</v>
      </c>
      <c r="PP93" s="296">
        <v>2</v>
      </c>
      <c r="PQ93" s="263">
        <v>655261.42698293505</v>
      </c>
      <c r="PR93" s="117">
        <v>768861.05510099977</v>
      </c>
      <c r="PS93" s="146">
        <v>902.17815539481637</v>
      </c>
      <c r="PT93" s="256">
        <v>5.4314251670931429E-2</v>
      </c>
      <c r="PU93" s="256">
        <v>5.5816342077132042E-2</v>
      </c>
      <c r="PV93" s="255">
        <v>129528.68293001433</v>
      </c>
      <c r="PW93" s="255">
        <v>1353.2672330922244</v>
      </c>
      <c r="PX93" s="292">
        <v>2</v>
      </c>
      <c r="PY93" s="255">
        <v>1383240.5278668487</v>
      </c>
      <c r="PZ93" s="119">
        <v>1512769.2107968631</v>
      </c>
      <c r="QA93" s="295">
        <v>902.17815539481637</v>
      </c>
      <c r="QB93" s="189">
        <v>-3.3432198738011253E-2</v>
      </c>
      <c r="QC93" s="189">
        <v>-3.2879519002371849E-2</v>
      </c>
      <c r="QD93" s="263">
        <v>73902.955969554954</v>
      </c>
      <c r="QE93" s="263">
        <v>1353.2672330922244</v>
      </c>
      <c r="QF93" s="296">
        <v>1</v>
      </c>
      <c r="QG93" s="263">
        <v>550611.93399415817</v>
      </c>
      <c r="QH93" s="117">
        <v>624514.88996371313</v>
      </c>
      <c r="QI93" s="146">
        <v>902.17815539481637</v>
      </c>
      <c r="QJ93" s="256">
        <v>-1.2759150455853192E-2</v>
      </c>
      <c r="QK93" s="256">
        <v>-1.2678097583823211E-2</v>
      </c>
      <c r="QL93" s="255">
        <v>127277.24026639426</v>
      </c>
      <c r="QM93" s="255">
        <v>1353.2672330922244</v>
      </c>
      <c r="QN93" s="292">
        <v>1</v>
      </c>
      <c r="QO93" s="255">
        <v>3935311.8701316942</v>
      </c>
      <c r="QP93" s="119">
        <v>4062589.1103980886</v>
      </c>
      <c r="QQ93" s="295">
        <v>902.17815539481637</v>
      </c>
      <c r="QR93" s="189">
        <v>-1.5627520749511584E-2</v>
      </c>
      <c r="QS93" s="189">
        <v>-1.5506044660376528E-2</v>
      </c>
      <c r="QT93" s="263">
        <v>103169.07029369466</v>
      </c>
      <c r="QU93" s="263">
        <v>1353.2672330922244</v>
      </c>
      <c r="QV93" s="296">
        <v>2</v>
      </c>
      <c r="QW93" s="263">
        <v>3935311.8701316942</v>
      </c>
      <c r="QX93" s="117">
        <v>4038480.940425389</v>
      </c>
      <c r="QY93" s="146">
        <v>902.17815539481637</v>
      </c>
      <c r="QZ93" s="256">
        <v>-5.169118867198088E-2</v>
      </c>
      <c r="RA93" s="256">
        <v>-5.0377924378247729E-2</v>
      </c>
      <c r="RB93" s="255">
        <v>75536.002986834967</v>
      </c>
      <c r="RC93" s="255">
        <v>1353.2672330922244</v>
      </c>
      <c r="RD93" s="292">
        <v>2</v>
      </c>
      <c r="RE93" s="255">
        <v>1203404.7161821099</v>
      </c>
      <c r="RF93" s="119">
        <v>1278940.7191689447</v>
      </c>
      <c r="RG93" s="295">
        <v>902.17815539481637</v>
      </c>
      <c r="RH93" s="189">
        <v>-5.6665947302022353E-2</v>
      </c>
      <c r="RI93" s="189">
        <v>-5.5090333726046659E-2</v>
      </c>
      <c r="RJ93" s="263">
        <v>101447.9724219457</v>
      </c>
      <c r="RK93" s="263">
        <v>1353.2672330922244</v>
      </c>
      <c r="RL93" s="296">
        <v>3</v>
      </c>
      <c r="RM93" s="263">
        <v>348456.08628043678</v>
      </c>
      <c r="RN93" s="117">
        <v>449904.05870238249</v>
      </c>
      <c r="RO93" s="146">
        <v>902.17815539481637</v>
      </c>
      <c r="RP93" s="256">
        <v>4.078172025470532E-2</v>
      </c>
      <c r="RQ93" s="256">
        <v>4.1624715151507896E-2</v>
      </c>
      <c r="RR93" s="255">
        <v>93983.942019572802</v>
      </c>
      <c r="RS93" s="255">
        <v>1353.2672330922244</v>
      </c>
      <c r="RT93" s="292">
        <v>2</v>
      </c>
      <c r="RU93" s="255">
        <v>3935311.8701316942</v>
      </c>
      <c r="RV93" s="119">
        <v>4029295.8121512672</v>
      </c>
      <c r="RW93" s="295">
        <v>902.17815539481637</v>
      </c>
      <c r="RX93" s="189">
        <v>8.0533243911494745E-2</v>
      </c>
      <c r="RY93" s="189">
        <v>8.3864877951411509E-2</v>
      </c>
      <c r="RZ93" s="263">
        <v>123231.05433900726</v>
      </c>
      <c r="SA93" s="263">
        <v>1353.2672330922244</v>
      </c>
      <c r="SB93" s="296">
        <v>1</v>
      </c>
      <c r="SC93" s="263">
        <v>3935311.8701316942</v>
      </c>
      <c r="SD93" s="117">
        <v>4058542.9244707017</v>
      </c>
      <c r="SE93" s="146">
        <v>902.17815539481637</v>
      </c>
      <c r="SF93" s="256">
        <v>-1.9526065486673322E-2</v>
      </c>
      <c r="SG93" s="256">
        <v>-1.9336666611520226E-2</v>
      </c>
      <c r="SH93" s="255">
        <v>146611.92890558517</v>
      </c>
      <c r="SI93" s="255">
        <v>1353.2672330922244</v>
      </c>
      <c r="SJ93" s="292">
        <v>1</v>
      </c>
      <c r="SK93" s="255">
        <v>643092.83478759311</v>
      </c>
      <c r="SL93" s="119">
        <v>789704.76369317831</v>
      </c>
      <c r="SM93" s="295">
        <v>902.17815539481637</v>
      </c>
      <c r="SN93" s="189">
        <v>3.4231098441888666E-2</v>
      </c>
      <c r="SO93" s="189">
        <v>3.4823725247629111E-2</v>
      </c>
      <c r="SP93" s="263">
        <v>59399.820302539782</v>
      </c>
      <c r="SQ93" s="263">
        <v>1353.2672330922244</v>
      </c>
      <c r="SR93" s="296">
        <v>2</v>
      </c>
      <c r="SS93" s="263">
        <v>1383240.5278668487</v>
      </c>
      <c r="ST93" s="117">
        <v>1442640.3481693885</v>
      </c>
      <c r="SU93" s="146">
        <v>902.17815539481637</v>
      </c>
      <c r="SV93" s="256">
        <v>-0.12025695119890555</v>
      </c>
      <c r="SW93" s="256">
        <v>-0.11330742927591697</v>
      </c>
      <c r="SX93" s="255">
        <v>56317.204985966564</v>
      </c>
      <c r="SY93" s="255">
        <v>1353.2672330922244</v>
      </c>
      <c r="SZ93" s="292">
        <v>2</v>
      </c>
      <c r="TA93" s="255">
        <v>3935311.8701316942</v>
      </c>
      <c r="TB93" s="119">
        <v>3991629.0751176607</v>
      </c>
      <c r="TC93" s="295">
        <v>902.17815539481637</v>
      </c>
      <c r="TD93" s="189">
        <v>-2.3560556584905131E-2</v>
      </c>
      <c r="TE93" s="189">
        <v>-2.3285173636358625E-2</v>
      </c>
      <c r="TF93" s="263">
        <v>87515.322505460441</v>
      </c>
      <c r="TG93" s="263">
        <v>1353.2672330922244</v>
      </c>
      <c r="TH93" s="296">
        <v>1</v>
      </c>
      <c r="TI93" s="263">
        <v>3935311.8701316942</v>
      </c>
      <c r="TJ93" s="117">
        <v>4022827.1926371548</v>
      </c>
      <c r="TK93" s="146">
        <v>902.17815539481637</v>
      </c>
      <c r="TL93" s="256">
        <v>3.1942097645424231E-2</v>
      </c>
      <c r="TM93" s="256">
        <v>3.2457721841238962E-2</v>
      </c>
      <c r="TN93" s="255">
        <v>104312.00924834657</v>
      </c>
      <c r="TO93" s="255">
        <v>1353.2672330922244</v>
      </c>
      <c r="TP93" s="292">
        <v>2</v>
      </c>
      <c r="TQ93" s="255">
        <v>3935311.8701316942</v>
      </c>
      <c r="TR93" s="119">
        <v>4039623.8793800408</v>
      </c>
      <c r="TS93" s="295">
        <v>902.17815539481637</v>
      </c>
      <c r="TT93" s="189">
        <v>-3.6928997711297533E-2</v>
      </c>
      <c r="TU93" s="189">
        <v>-3.6255439010609014E-2</v>
      </c>
      <c r="TV93" s="263">
        <v>174020.59741219264</v>
      </c>
      <c r="TW93" s="263">
        <v>1353.2672330922244</v>
      </c>
      <c r="TX93" s="296">
        <v>1</v>
      </c>
      <c r="TY93" s="263">
        <v>1133464.5692454458</v>
      </c>
      <c r="TZ93" s="117">
        <v>1307485.1666576385</v>
      </c>
      <c r="UA93" s="146">
        <v>902.17815539481637</v>
      </c>
      <c r="UB93" s="256">
        <v>-6.2898017502164894E-2</v>
      </c>
      <c r="UC93" s="256">
        <v>-6.0960765627220082E-2</v>
      </c>
      <c r="UD93" s="255">
        <v>54359.914591624409</v>
      </c>
      <c r="UE93" s="255">
        <v>1353.2672330922244</v>
      </c>
      <c r="UF93" s="292">
        <v>1</v>
      </c>
      <c r="UG93" s="255">
        <v>528746.76671341725</v>
      </c>
      <c r="UH93" s="119">
        <v>583106.68130504165</v>
      </c>
      <c r="UI93" s="295">
        <v>902.17815539481637</v>
      </c>
      <c r="UJ93" s="189">
        <v>2.1811236975432299E-3</v>
      </c>
      <c r="UK93" s="189">
        <v>2.1835040781554849E-3</v>
      </c>
      <c r="UL93" s="263">
        <v>83660.398711208603</v>
      </c>
      <c r="UM93" s="263">
        <v>1353.2672330922244</v>
      </c>
      <c r="UN93" s="296">
        <v>2</v>
      </c>
      <c r="UO93" s="263">
        <v>1258560.5371883614</v>
      </c>
      <c r="UP93" s="117">
        <v>1342220.9358995701</v>
      </c>
      <c r="UQ93" s="146">
        <v>902.17815539481637</v>
      </c>
      <c r="UR93" s="256">
        <v>5.3755442834914229E-2</v>
      </c>
      <c r="US93" s="256">
        <v>5.5226507393733248E-2</v>
      </c>
      <c r="UT93" s="255">
        <v>89555.182624961424</v>
      </c>
      <c r="UU93" s="255">
        <v>1353.2672330922244</v>
      </c>
      <c r="UV93" s="292">
        <v>1</v>
      </c>
      <c r="UW93" s="255">
        <v>3935311.8701316942</v>
      </c>
      <c r="UX93" s="119">
        <v>4024867.0527566555</v>
      </c>
      <c r="UY93" s="295">
        <v>902.17815539481637</v>
      </c>
      <c r="UZ93" s="189">
        <v>5.2701508720732482E-2</v>
      </c>
      <c r="VA93" s="189">
        <v>5.4114954034295337E-2</v>
      </c>
      <c r="VB93" s="263">
        <v>137076.10768596278</v>
      </c>
      <c r="VC93" s="263">
        <v>1353.2672330922244</v>
      </c>
      <c r="VD93" s="296">
        <v>1</v>
      </c>
      <c r="VE93" s="263">
        <v>1250181.226218292</v>
      </c>
      <c r="VF93" s="117">
        <v>1387257.3339042547</v>
      </c>
      <c r="VG93" s="146">
        <v>902.17815539481637</v>
      </c>
      <c r="VH93" s="256">
        <v>4.854472126000875E-2</v>
      </c>
      <c r="VI93" s="256">
        <v>4.9742316569684641E-2</v>
      </c>
      <c r="VJ93" s="255">
        <v>104461.89802463366</v>
      </c>
      <c r="VK93" s="255">
        <v>1353.2672330922244</v>
      </c>
      <c r="VL93" s="292">
        <v>1</v>
      </c>
      <c r="VM93" s="255">
        <v>3935311.8701316942</v>
      </c>
      <c r="VN93" s="119">
        <v>4039773.7681563278</v>
      </c>
      <c r="VO93" s="295">
        <v>902.17815539481637</v>
      </c>
      <c r="VP93" s="189">
        <v>0.10880036221416954</v>
      </c>
      <c r="VQ93" s="189">
        <v>0.11493974402004015</v>
      </c>
      <c r="VR93" s="263">
        <v>133535.2432593822</v>
      </c>
      <c r="VS93" s="263">
        <v>1353.2672330922244</v>
      </c>
      <c r="VT93" s="296">
        <v>2</v>
      </c>
      <c r="VU93" s="263">
        <v>1183549.066759086</v>
      </c>
      <c r="VV93" s="117">
        <v>1317084.3100184682</v>
      </c>
      <c r="VW93" s="146">
        <v>902.17815539481637</v>
      </c>
      <c r="VX93" s="256">
        <v>-1.0852739335655689E-3</v>
      </c>
      <c r="VY93" s="256">
        <v>-1.0846852367951687E-3</v>
      </c>
      <c r="VZ93" s="255">
        <v>97578.50910893298</v>
      </c>
      <c r="WA93" s="255">
        <v>1353.2672330922244</v>
      </c>
      <c r="WB93" s="292">
        <v>2</v>
      </c>
      <c r="WC93" s="255">
        <v>512077.96864765149</v>
      </c>
      <c r="WD93" s="119">
        <v>609656.47775658453</v>
      </c>
      <c r="WE93" s="295">
        <v>902.17815539481637</v>
      </c>
      <c r="WF93" s="189">
        <v>-5.7958063381980717E-3</v>
      </c>
      <c r="WG93" s="189">
        <v>-5.7790430538620097E-3</v>
      </c>
      <c r="WH93" s="263">
        <v>65754.097219771735</v>
      </c>
      <c r="WI93" s="263">
        <v>1353.2672330922244</v>
      </c>
      <c r="WJ93" s="296">
        <v>2</v>
      </c>
      <c r="WK93" s="263">
        <v>3935311.8701316942</v>
      </c>
      <c r="WL93" s="117">
        <v>4001065.967351466</v>
      </c>
      <c r="WM93" s="146">
        <v>902.17815539481637</v>
      </c>
      <c r="WN93" s="256">
        <v>-6.9018612910990068E-2</v>
      </c>
      <c r="WO93" s="256">
        <v>-6.6690691686548953E-2</v>
      </c>
      <c r="WP93" s="255">
        <v>57573.157729610699</v>
      </c>
      <c r="WQ93" s="255">
        <v>1353.2672330922244</v>
      </c>
      <c r="WR93" s="292">
        <v>1</v>
      </c>
      <c r="WS93" s="255">
        <v>1183549.066759086</v>
      </c>
      <c r="WT93" s="119">
        <v>1241122.2244886968</v>
      </c>
      <c r="WU93" s="295">
        <v>902.17815539481637</v>
      </c>
      <c r="WV93" s="189">
        <v>3.7002904427211485E-2</v>
      </c>
      <c r="WW93" s="189">
        <v>3.7696034746380835E-2</v>
      </c>
      <c r="WX93" s="263">
        <v>93554.03797548596</v>
      </c>
      <c r="WY93" s="263">
        <v>1353.2672330922244</v>
      </c>
      <c r="WZ93" s="296">
        <v>1</v>
      </c>
      <c r="XA93" s="263">
        <v>536276.19503793225</v>
      </c>
      <c r="XB93" s="117">
        <v>629830.23301341827</v>
      </c>
      <c r="XC93" s="146">
        <v>902.17815539481637</v>
      </c>
      <c r="XD93" s="256">
        <v>8.3137270796242533E-3</v>
      </c>
      <c r="XE93" s="256">
        <v>8.3483820794323371E-3</v>
      </c>
      <c r="XF93" s="255">
        <v>154953.17480996193</v>
      </c>
      <c r="XG93" s="255">
        <v>1353.2672330922244</v>
      </c>
      <c r="XH93" s="292">
        <v>2</v>
      </c>
      <c r="XI93" s="255">
        <v>3935311.8701316942</v>
      </c>
      <c r="XJ93" s="119">
        <v>4090265.0449416563</v>
      </c>
      <c r="XK93" s="295">
        <v>902.17815539481637</v>
      </c>
      <c r="XL93" s="189">
        <v>2.8188157232504524E-2</v>
      </c>
      <c r="XM93" s="189">
        <v>2.85892027126875E-2</v>
      </c>
      <c r="XN93" s="263">
        <v>177491.8938817966</v>
      </c>
      <c r="XO93" s="263">
        <v>1353.2672330922244</v>
      </c>
      <c r="XP93" s="296">
        <v>1</v>
      </c>
      <c r="XQ93" s="263">
        <v>1258560.5371883614</v>
      </c>
      <c r="XR93" s="117">
        <v>1436052.431070158</v>
      </c>
      <c r="XS93" s="146">
        <v>902.17815539481637</v>
      </c>
      <c r="XT93" s="256">
        <v>2.796354523810517E-2</v>
      </c>
      <c r="XU93" s="256">
        <v>2.835819518495053E-2</v>
      </c>
      <c r="XV93" s="255">
        <v>86594.404423020227</v>
      </c>
      <c r="XW93" s="255">
        <v>1353.2672330922244</v>
      </c>
      <c r="XX93" s="292">
        <v>1</v>
      </c>
      <c r="XY93" s="255">
        <v>1151724.1970056312</v>
      </c>
      <c r="XZ93" s="119">
        <v>1238318.6014286515</v>
      </c>
      <c r="YA93" s="295">
        <v>902.17815539481637</v>
      </c>
      <c r="YB93" s="189">
        <v>2.0997217827007395E-2</v>
      </c>
      <c r="YC93" s="189">
        <v>2.1219210425069468E-2</v>
      </c>
      <c r="YD93" s="263">
        <v>75052.532491137565</v>
      </c>
      <c r="YE93" s="263">
        <v>1353.2672330922244</v>
      </c>
      <c r="YF93" s="296">
        <v>3</v>
      </c>
      <c r="YG93" s="263">
        <v>388446.83074032352</v>
      </c>
      <c r="YH93" s="117">
        <v>463499.36323146109</v>
      </c>
      <c r="YI93" s="146">
        <v>902.17815539481637</v>
      </c>
      <c r="YJ93" s="256">
        <v>-4.5100317810878761E-2</v>
      </c>
      <c r="YK93" s="256">
        <v>-4.4098416931225737E-2</v>
      </c>
      <c r="YL93" s="255">
        <v>51687.717333893059</v>
      </c>
      <c r="YM93" s="255">
        <v>1353.2672330922244</v>
      </c>
      <c r="YN93" s="292">
        <v>1</v>
      </c>
      <c r="YO93" s="255">
        <v>1123288.1170873081</v>
      </c>
      <c r="YP93" s="119">
        <v>1174975.8344212011</v>
      </c>
      <c r="YQ93" s="295">
        <v>902.17815539481637</v>
      </c>
      <c r="YR93" s="189">
        <v>-2.9245333333097385E-2</v>
      </c>
      <c r="YS93" s="189">
        <v>-2.8821827140816048E-2</v>
      </c>
      <c r="YT93" s="263">
        <v>75435.809508454535</v>
      </c>
      <c r="YU93" s="263">
        <v>1353.2672330922244</v>
      </c>
      <c r="YV93" s="296">
        <v>2</v>
      </c>
      <c r="YW93" s="263">
        <v>3935311.8701316942</v>
      </c>
      <c r="YX93" s="117">
        <v>4010747.6796401488</v>
      </c>
      <c r="YY93" s="146">
        <v>902.17815539481637</v>
      </c>
      <c r="YZ93" s="256">
        <v>-3.0922186877516957E-3</v>
      </c>
      <c r="ZA93" s="256">
        <v>-3.0874427036092777E-3</v>
      </c>
      <c r="ZB93" s="255">
        <v>69013.265282930763</v>
      </c>
      <c r="ZC93" s="255">
        <v>1353.2672330922244</v>
      </c>
      <c r="ZD93" s="292">
        <v>2</v>
      </c>
      <c r="ZE93" s="255">
        <v>1137727.7599678675</v>
      </c>
      <c r="ZF93" s="119">
        <v>1206741.0252507983</v>
      </c>
      <c r="ZG93" s="295">
        <v>902.17815539481637</v>
      </c>
      <c r="ZH93" s="189">
        <v>-5.0180508657838178E-2</v>
      </c>
      <c r="ZI93" s="189">
        <v>-4.8942265149798381E-2</v>
      </c>
      <c r="ZJ93" s="263">
        <v>121611.36763286972</v>
      </c>
      <c r="ZK93" s="263">
        <v>1353.2672330922244</v>
      </c>
      <c r="ZL93" s="296">
        <v>1</v>
      </c>
      <c r="ZM93" s="263">
        <v>1625778.5107377071</v>
      </c>
      <c r="ZN93" s="117">
        <v>1747389.8783705768</v>
      </c>
      <c r="ZO93" s="146">
        <v>902.17815539481637</v>
      </c>
      <c r="ZP93" s="256">
        <v>3.2697029012989799E-2</v>
      </c>
      <c r="ZQ93" s="256">
        <v>3.3237450845051697E-2</v>
      </c>
      <c r="ZR93" s="255">
        <v>62355.817201648104</v>
      </c>
      <c r="ZS93" s="255">
        <v>1353.2672330922244</v>
      </c>
      <c r="ZT93" s="292">
        <v>2</v>
      </c>
      <c r="ZU93" s="255">
        <v>3935311.8701316942</v>
      </c>
      <c r="ZV93" s="119">
        <v>3997667.6873333422</v>
      </c>
      <c r="ZW93" s="295">
        <v>902.17815539481637</v>
      </c>
      <c r="ZX93" s="189">
        <v>-4.4353494732549646E-2</v>
      </c>
      <c r="ZY93" s="189">
        <v>-4.3384260927479157E-2</v>
      </c>
      <c r="ZZ93" s="263">
        <v>79476.744706118378</v>
      </c>
      <c r="AAA93" s="263">
        <v>1353.2672330922244</v>
      </c>
      <c r="AAB93" s="296">
        <v>1</v>
      </c>
      <c r="AAC93" s="263">
        <v>1431013.851520926</v>
      </c>
      <c r="AAD93" s="117">
        <v>1510490.5962270445</v>
      </c>
      <c r="AAE93" s="146">
        <v>902.17815539481637</v>
      </c>
      <c r="AAF93" s="256">
        <v>1.8856929290056418E-2</v>
      </c>
      <c r="AAG93" s="256">
        <v>1.9035844005812264E-2</v>
      </c>
      <c r="AAH93" s="255">
        <v>142828.58682279728</v>
      </c>
      <c r="AAI93" s="255">
        <v>1353.2672330922244</v>
      </c>
      <c r="AAJ93" s="292">
        <v>1</v>
      </c>
      <c r="AAK93" s="255">
        <v>1142517.8810635807</v>
      </c>
      <c r="AAL93" s="119">
        <v>1285346.4678863781</v>
      </c>
      <c r="AAM93" s="295">
        <v>902.17815539481637</v>
      </c>
      <c r="AAN93" s="189">
        <v>6.1992060355484324E-2</v>
      </c>
      <c r="AAO93" s="189">
        <v>6.3953897278773431E-2</v>
      </c>
      <c r="AAP93" s="263">
        <v>82894.504925674584</v>
      </c>
      <c r="AAQ93" s="263">
        <v>1353.2672330922244</v>
      </c>
      <c r="AAR93" s="296">
        <v>1</v>
      </c>
      <c r="AAS93" s="263">
        <v>1160541.085819206</v>
      </c>
      <c r="AAT93" s="117">
        <v>1243435.5907448805</v>
      </c>
      <c r="AAU93" s="146">
        <v>902.17815539481637</v>
      </c>
      <c r="AAV93" s="256">
        <v>-1.8251155356984662E-2</v>
      </c>
      <c r="AAW93" s="256">
        <v>-1.808561167211642E-2</v>
      </c>
      <c r="AAX93" s="255">
        <v>78163.946653376886</v>
      </c>
      <c r="AAY93" s="255">
        <v>1353.2672330922244</v>
      </c>
      <c r="AAZ93" s="292">
        <v>2</v>
      </c>
      <c r="ABA93" s="255">
        <v>3935311.8701316942</v>
      </c>
      <c r="ABB93" s="119">
        <v>4013475.816785071</v>
      </c>
      <c r="ABC93" s="295">
        <v>902.17815539481637</v>
      </c>
      <c r="ABD93" s="189">
        <v>-8.2371488443218635E-2</v>
      </c>
      <c r="ABE93" s="189">
        <v>-7.907021962778682E-2</v>
      </c>
      <c r="ABF93" s="263">
        <v>100823.91377448878</v>
      </c>
      <c r="ABG93" s="263">
        <v>1353.2672330922244</v>
      </c>
      <c r="ABH93" s="296">
        <v>2</v>
      </c>
      <c r="ABI93" s="263">
        <v>1163839.5704426474</v>
      </c>
      <c r="ABJ93" s="117">
        <v>1264663.4842171362</v>
      </c>
      <c r="ABK93" s="146">
        <v>902.17815539481637</v>
      </c>
      <c r="ABL93" s="256">
        <v>-3.8023807394339755E-2</v>
      </c>
      <c r="ABM93" s="256">
        <v>-3.7309978522593434E-2</v>
      </c>
      <c r="ABN93" s="255">
        <v>112724.84120689858</v>
      </c>
      <c r="ABO93" s="255">
        <v>1353.2672330922244</v>
      </c>
      <c r="ABP93" s="292">
        <v>1</v>
      </c>
      <c r="ABQ93" s="255">
        <v>3935311.8701316942</v>
      </c>
      <c r="ABR93" s="119">
        <v>4048036.7113385927</v>
      </c>
      <c r="ABS93" s="295">
        <v>902.17815539481637</v>
      </c>
      <c r="ABT93" s="189">
        <v>-9.5732016669979464E-2</v>
      </c>
      <c r="ABU93" s="189">
        <v>-9.1292498095448593E-2</v>
      </c>
      <c r="ABV93" s="263">
        <v>132385.39570525993</v>
      </c>
      <c r="ABW93" s="263">
        <v>1353.2672330922244</v>
      </c>
      <c r="ABX93" s="296">
        <v>2</v>
      </c>
      <c r="ABY93" s="263">
        <v>481685.33198862005</v>
      </c>
      <c r="ABZ93" s="117">
        <v>614070.72769387998</v>
      </c>
      <c r="ACA93" s="146">
        <v>902.17815539481637</v>
      </c>
      <c r="ACB93" s="256">
        <v>3.2079329268530681E-2</v>
      </c>
      <c r="ACC93" s="256">
        <v>3.2599417412530141E-2</v>
      </c>
      <c r="ACD93" s="255">
        <v>141597.12904563395</v>
      </c>
      <c r="ACE93" s="255">
        <v>1353.2672330922244</v>
      </c>
      <c r="ACF93" s="292">
        <v>2</v>
      </c>
      <c r="ACG93" s="255">
        <v>3935311.8701316942</v>
      </c>
      <c r="ACH93" s="119">
        <v>4076908.9991773283</v>
      </c>
      <c r="ACI93" s="295">
        <v>902.17815539481637</v>
      </c>
      <c r="ACJ93" s="189">
        <v>9.1213252372804129E-2</v>
      </c>
      <c r="ACK93" s="189">
        <v>9.550259887900725E-2</v>
      </c>
      <c r="ACL93" s="263">
        <v>177691.23174301031</v>
      </c>
      <c r="ACM93" s="263">
        <v>1353.2672330922244</v>
      </c>
      <c r="ACN93" s="296">
        <v>1</v>
      </c>
      <c r="ACO93" s="263">
        <v>1154493.6683002585</v>
      </c>
      <c r="ACP93" s="117">
        <v>1332184.9000432687</v>
      </c>
      <c r="ACQ93" s="146">
        <v>902.17815539481637</v>
      </c>
      <c r="ACR93" s="256">
        <v>-1.7678477080583883E-3</v>
      </c>
      <c r="ACS93" s="256">
        <v>-1.7662859857302537E-3</v>
      </c>
      <c r="ACT93" s="255">
        <v>78436.548090943688</v>
      </c>
      <c r="ACU93" s="255">
        <v>1353.2672330922244</v>
      </c>
      <c r="ACV93" s="292">
        <v>2</v>
      </c>
      <c r="ACW93" s="255">
        <v>1163839.5704426474</v>
      </c>
      <c r="ACX93" s="119">
        <v>1242276.118533591</v>
      </c>
      <c r="ACY93" s="295">
        <v>902.17815539481637</v>
      </c>
      <c r="ACZ93" s="189">
        <v>2.0421294305379721E-2</v>
      </c>
      <c r="ADA93" s="189">
        <v>2.0631235591568098E-2</v>
      </c>
      <c r="ADB93" s="263">
        <v>88032.26512075022</v>
      </c>
      <c r="ADC93" s="263">
        <v>1353.2672330922244</v>
      </c>
      <c r="ADD93" s="296">
        <v>2</v>
      </c>
      <c r="ADE93" s="263">
        <v>1151724.1970056312</v>
      </c>
      <c r="ADF93" s="117">
        <v>1239756.4621263815</v>
      </c>
      <c r="ADG93" s="146">
        <v>902.17815539481637</v>
      </c>
      <c r="ADH93" s="256">
        <v>-5.8130051713608848E-2</v>
      </c>
      <c r="ADI93" s="256">
        <v>-5.647276787607125E-2</v>
      </c>
      <c r="ADJ93" s="255">
        <v>62234.087081450518</v>
      </c>
      <c r="ADK93" s="255">
        <v>1353.2672330922244</v>
      </c>
      <c r="ADL93" s="292">
        <v>1</v>
      </c>
      <c r="ADM93" s="255">
        <v>1208977.4365500084</v>
      </c>
      <c r="ADN93" s="119">
        <v>1271211.5236314589</v>
      </c>
      <c r="ADO93" s="295">
        <v>902.17815539481637</v>
      </c>
      <c r="ADP93" s="189">
        <v>-4.1346727609621249E-2</v>
      </c>
      <c r="ADQ93" s="189">
        <v>-4.0503611623394442E-2</v>
      </c>
      <c r="ADR93" s="263">
        <v>62940.874348630285</v>
      </c>
      <c r="ADS93" s="263">
        <v>1353.2672330922244</v>
      </c>
      <c r="ADT93" s="296">
        <v>1</v>
      </c>
      <c r="ADU93" s="263">
        <v>1151724.1970056312</v>
      </c>
      <c r="ADV93" s="117">
        <v>1214665.0713542614</v>
      </c>
    </row>
    <row r="94" spans="1:802" x14ac:dyDescent="0.35">
      <c r="A94" s="15">
        <v>48091</v>
      </c>
      <c r="B94" s="16">
        <v>2255.4453884870409</v>
      </c>
      <c r="C94" s="146">
        <v>902.17815539481637</v>
      </c>
      <c r="D94" s="256">
        <v>-2.467212093808958E-2</v>
      </c>
      <c r="E94" s="256">
        <v>-2.4370251841719703E-2</v>
      </c>
      <c r="F94" s="255">
        <v>85147.876372971936</v>
      </c>
      <c r="G94" s="255">
        <v>1353.2672330922244</v>
      </c>
      <c r="H94" s="292">
        <v>2</v>
      </c>
      <c r="I94" s="255">
        <v>1198803.8325932445</v>
      </c>
      <c r="J94" s="119">
        <v>1283951.7089662165</v>
      </c>
      <c r="K94" s="295">
        <v>902.17815539481637</v>
      </c>
      <c r="L94" s="189">
        <v>2.416132304152252E-2</v>
      </c>
      <c r="M94" s="189">
        <v>2.4455572849463536E-2</v>
      </c>
      <c r="N94" s="263">
        <v>109315.33216619705</v>
      </c>
      <c r="O94" s="263">
        <v>1353.2672330922244</v>
      </c>
      <c r="P94" s="296">
        <v>2</v>
      </c>
      <c r="Q94" s="263">
        <v>1289130.8585814715</v>
      </c>
      <c r="R94" s="117">
        <v>1398446.1907476685</v>
      </c>
      <c r="S94" s="146">
        <v>902.17815539481637</v>
      </c>
      <c r="T94" s="256">
        <v>-1.7016959987357156E-2</v>
      </c>
      <c r="U94" s="256">
        <v>-1.6872989328156507E-2</v>
      </c>
      <c r="V94" s="255">
        <v>103770.42458349672</v>
      </c>
      <c r="W94" s="255">
        <v>1353.2672330922244</v>
      </c>
      <c r="X94" s="292">
        <v>2</v>
      </c>
      <c r="Y94" s="255">
        <v>4172783.8495726883</v>
      </c>
      <c r="Z94" s="119">
        <v>4276554.2741561849</v>
      </c>
      <c r="AA94" s="295">
        <v>902.17815539481637</v>
      </c>
      <c r="AB94" s="189">
        <v>8.3938986801231769E-2</v>
      </c>
      <c r="AC94" s="189">
        <v>8.7562536115310285E-2</v>
      </c>
      <c r="AD94" s="263">
        <v>138575.67428345716</v>
      </c>
      <c r="AE94" s="263">
        <v>1353.2672330922244</v>
      </c>
      <c r="AF94" s="296">
        <v>2</v>
      </c>
      <c r="AG94" s="263">
        <v>4172783.8495726883</v>
      </c>
      <c r="AH94" s="117">
        <v>4311359.5238561453</v>
      </c>
      <c r="AI94" s="146">
        <v>902.17815539481637</v>
      </c>
      <c r="AJ94" s="256">
        <v>-3.3094148890955466E-2</v>
      </c>
      <c r="AK94" s="256">
        <v>-3.2552528805307013E-2</v>
      </c>
      <c r="AL94" s="255">
        <v>77838.31998095318</v>
      </c>
      <c r="AM94" s="255">
        <v>1353.2672330922244</v>
      </c>
      <c r="AN94" s="292">
        <v>2</v>
      </c>
      <c r="AO94" s="255">
        <v>1318166.0560544131</v>
      </c>
      <c r="AP94" s="119">
        <v>1396004.3760353662</v>
      </c>
      <c r="AQ94" s="295">
        <v>902.17815539481637</v>
      </c>
      <c r="AR94" s="189">
        <v>5.9577525198991663E-2</v>
      </c>
      <c r="AS94" s="189">
        <v>6.138804210923654E-2</v>
      </c>
      <c r="AT94" s="263">
        <v>101931.74124779819</v>
      </c>
      <c r="AU94" s="263">
        <v>1353.2672330922244</v>
      </c>
      <c r="AV94" s="296">
        <v>2</v>
      </c>
      <c r="AW94" s="263">
        <v>4172783.8495726883</v>
      </c>
      <c r="AX94" s="117">
        <v>4274715.5908204867</v>
      </c>
      <c r="AY94" s="146">
        <v>902.17815539481637</v>
      </c>
      <c r="AZ94" s="256">
        <v>9.7672643753853733E-2</v>
      </c>
      <c r="BA94" s="256">
        <v>0.10260178244299811</v>
      </c>
      <c r="BB94" s="255">
        <v>137080.26467347649</v>
      </c>
      <c r="BC94" s="255">
        <v>1353.2672330922244</v>
      </c>
      <c r="BD94" s="292">
        <v>2</v>
      </c>
      <c r="BE94" s="255">
        <v>2053357.3877718628</v>
      </c>
      <c r="BF94" s="119">
        <v>2190437.6524453391</v>
      </c>
      <c r="BG94" s="295">
        <v>902.17815539481637</v>
      </c>
      <c r="BH94" s="189">
        <v>2.2610917586230999E-2</v>
      </c>
      <c r="BI94" s="189">
        <v>2.2868481975703459E-2</v>
      </c>
      <c r="BJ94" s="263">
        <v>100376.50251785274</v>
      </c>
      <c r="BK94" s="263">
        <v>1353.2672330922244</v>
      </c>
      <c r="BL94" s="296">
        <v>2</v>
      </c>
      <c r="BM94" s="263">
        <v>4172783.8495726883</v>
      </c>
      <c r="BN94" s="117">
        <v>4273160.3520905413</v>
      </c>
      <c r="BO94" s="146">
        <v>902.17815539481637</v>
      </c>
      <c r="BP94" s="256">
        <v>9.5993667786231102E-3</v>
      </c>
      <c r="BQ94" s="256">
        <v>9.6455884812027826E-3</v>
      </c>
      <c r="BR94" s="255">
        <v>111408.79208673809</v>
      </c>
      <c r="BS94" s="255">
        <v>1353.2672330922244</v>
      </c>
      <c r="BT94" s="292">
        <v>1</v>
      </c>
      <c r="BU94" s="255">
        <v>4172783.8495726883</v>
      </c>
      <c r="BV94" s="119">
        <v>4284192.6416594265</v>
      </c>
      <c r="BW94" s="295">
        <v>902.17815539481637</v>
      </c>
      <c r="BX94" s="189">
        <v>6.0434139887183595E-2</v>
      </c>
      <c r="BY94" s="189">
        <v>6.2297632224484589E-2</v>
      </c>
      <c r="BZ94" s="263">
        <v>127767.29350612244</v>
      </c>
      <c r="CA94" s="263">
        <v>1353.2672330922244</v>
      </c>
      <c r="CB94" s="296">
        <v>2</v>
      </c>
      <c r="CC94" s="263">
        <v>4172783.8495726883</v>
      </c>
      <c r="CD94" s="117">
        <v>4300551.1430788105</v>
      </c>
      <c r="CE94" s="146">
        <v>902.17815539481637</v>
      </c>
      <c r="CF94" s="256">
        <v>5.7025897967163383E-2</v>
      </c>
      <c r="CG94" s="256">
        <v>5.8683227783940861E-2</v>
      </c>
      <c r="CH94" s="255">
        <v>77776.710230787445</v>
      </c>
      <c r="CI94" s="255">
        <v>1353.2672330922244</v>
      </c>
      <c r="CJ94" s="292">
        <v>2</v>
      </c>
      <c r="CK94" s="255">
        <v>1669318.9025987517</v>
      </c>
      <c r="CL94" s="119">
        <v>1747095.6128295392</v>
      </c>
      <c r="CM94" s="295">
        <v>902.17815539481637</v>
      </c>
      <c r="CN94" s="189">
        <v>-1.0617622412422673E-2</v>
      </c>
      <c r="CO94" s="189">
        <v>-1.0561454425500494E-2</v>
      </c>
      <c r="CP94" s="263">
        <v>160119.63275754717</v>
      </c>
      <c r="CQ94" s="263">
        <v>1353.2672330922244</v>
      </c>
      <c r="CR94" s="296">
        <v>1</v>
      </c>
      <c r="CS94" s="263">
        <v>366165.17337822379</v>
      </c>
      <c r="CT94" s="117">
        <v>526284.80613577098</v>
      </c>
      <c r="CU94" s="146">
        <v>902.17815539481637</v>
      </c>
      <c r="CV94" s="256">
        <v>3.1405804972934423E-2</v>
      </c>
      <c r="CW94" s="256">
        <v>3.1904170776317242E-2</v>
      </c>
      <c r="CX94" s="255">
        <v>131583.80669848097</v>
      </c>
      <c r="CY94" s="255">
        <v>1353.2672330922244</v>
      </c>
      <c r="CZ94" s="292">
        <v>1</v>
      </c>
      <c r="DA94" s="255">
        <v>532016.95230725221</v>
      </c>
      <c r="DB94" s="119">
        <v>663600.75900573318</v>
      </c>
      <c r="DC94" s="295">
        <v>902.17815539481637</v>
      </c>
      <c r="DD94" s="189">
        <v>-3.801624808071033E-2</v>
      </c>
      <c r="DE94" s="189">
        <v>-3.7302701219287471E-2</v>
      </c>
      <c r="DF94" s="263">
        <v>62441.127253282815</v>
      </c>
      <c r="DG94" s="263">
        <v>1353.2672330922244</v>
      </c>
      <c r="DH94" s="296">
        <v>1</v>
      </c>
      <c r="DI94" s="263">
        <v>1200756.2005738369</v>
      </c>
      <c r="DJ94" s="117">
        <v>1263197.3278271197</v>
      </c>
      <c r="DK94" s="146">
        <v>902.17815539481637</v>
      </c>
      <c r="DL94" s="256">
        <v>-6.7135725283538603E-2</v>
      </c>
      <c r="DM94" s="256">
        <v>-6.4931719683698264E-2</v>
      </c>
      <c r="DN94" s="255">
        <v>92638.730126047696</v>
      </c>
      <c r="DO94" s="255">
        <v>1353.2672330922244</v>
      </c>
      <c r="DP94" s="292">
        <v>2</v>
      </c>
      <c r="DQ94" s="255">
        <v>4172783.8495726883</v>
      </c>
      <c r="DR94" s="119">
        <v>4265422.5796987358</v>
      </c>
      <c r="DS94" s="295">
        <v>902.17815539481637</v>
      </c>
      <c r="DT94" s="189">
        <v>-5.1727183620400999E-3</v>
      </c>
      <c r="DU94" s="189">
        <v>-5.1593628923644053E-3</v>
      </c>
      <c r="DV94" s="263">
        <v>83855.181042697106</v>
      </c>
      <c r="DW94" s="263">
        <v>1353.2672330922244</v>
      </c>
      <c r="DX94" s="296">
        <v>1</v>
      </c>
      <c r="DY94" s="263">
        <v>4172783.8495726883</v>
      </c>
      <c r="DZ94" s="117">
        <v>4256639.0306153856</v>
      </c>
      <c r="EA94" s="146">
        <v>902.17815539481637</v>
      </c>
      <c r="EB94" s="256">
        <v>-3.7435563628450052E-3</v>
      </c>
      <c r="EC94" s="256">
        <v>-3.7365579913805069E-3</v>
      </c>
      <c r="ED94" s="255">
        <v>124474.73049359627</v>
      </c>
      <c r="EE94" s="255">
        <v>1353.2672330922244</v>
      </c>
      <c r="EF94" s="292">
        <v>2</v>
      </c>
      <c r="EG94" s="255">
        <v>2010524.9753549108</v>
      </c>
      <c r="EH94" s="119">
        <v>2134999.7058485071</v>
      </c>
      <c r="EI94" s="295">
        <v>902.17815539481637</v>
      </c>
      <c r="EJ94" s="189">
        <v>2.5948307560739042E-2</v>
      </c>
      <c r="EK94" s="189">
        <v>2.6287895777525661E-2</v>
      </c>
      <c r="EL94" s="263">
        <v>89593.134930145476</v>
      </c>
      <c r="EM94" s="263">
        <v>1353.2672330922244</v>
      </c>
      <c r="EN94" s="296">
        <v>3</v>
      </c>
      <c r="EO94" s="263">
        <v>1181946.8282726007</v>
      </c>
      <c r="EP94" s="117">
        <v>1271539.9632027461</v>
      </c>
      <c r="EQ94" s="146">
        <v>902.17815539481637</v>
      </c>
      <c r="ER94" s="256">
        <v>0.10597661747206227</v>
      </c>
      <c r="ES94" s="256">
        <v>0.11179587960437942</v>
      </c>
      <c r="ET94" s="255">
        <v>94233.596204694317</v>
      </c>
      <c r="EU94" s="255">
        <v>1353.2672330922244</v>
      </c>
      <c r="EV94" s="292">
        <v>1</v>
      </c>
      <c r="EW94" s="255">
        <v>4172783.8495726883</v>
      </c>
      <c r="EX94" s="119">
        <v>4267017.4457773827</v>
      </c>
      <c r="EY94" s="295">
        <v>902.17815539481637</v>
      </c>
      <c r="EZ94" s="189">
        <v>-8.3301413840179125E-2</v>
      </c>
      <c r="FA94" s="189">
        <v>-7.9926217550581935E-2</v>
      </c>
      <c r="FB94" s="263">
        <v>108337.76774666003</v>
      </c>
      <c r="FC94" s="263">
        <v>1353.2672330922244</v>
      </c>
      <c r="FD94" s="296">
        <v>2</v>
      </c>
      <c r="FE94" s="263">
        <v>4172783.8495726883</v>
      </c>
      <c r="FF94" s="117">
        <v>4281121.6173193483</v>
      </c>
      <c r="FG94" s="146">
        <v>902.17815539481637</v>
      </c>
      <c r="FH94" s="256">
        <v>6.7762178525462236E-2</v>
      </c>
      <c r="FI94" s="256">
        <v>7.0110782889842849E-2</v>
      </c>
      <c r="FJ94" s="255">
        <v>143953.5774871051</v>
      </c>
      <c r="FK94" s="255">
        <v>1353.2672330922244</v>
      </c>
      <c r="FL94" s="292">
        <v>2</v>
      </c>
      <c r="FM94" s="255">
        <v>4172783.8495726883</v>
      </c>
      <c r="FN94" s="119">
        <v>4316737.4270597938</v>
      </c>
      <c r="FO94" s="295">
        <v>902.17815539481637</v>
      </c>
      <c r="FP94" s="189">
        <v>-1.0914243093017445E-2</v>
      </c>
      <c r="FQ94" s="189">
        <v>-1.0854898837303395E-2</v>
      </c>
      <c r="FR94" s="263">
        <v>113683.5576915166</v>
      </c>
      <c r="FS94" s="263">
        <v>1353.2672330922244</v>
      </c>
      <c r="FT94" s="296">
        <v>2</v>
      </c>
      <c r="FU94" s="263">
        <v>630114.45931079343</v>
      </c>
      <c r="FV94" s="117">
        <v>743798.01700231002</v>
      </c>
      <c r="FW94" s="146">
        <v>902.17815539481637</v>
      </c>
      <c r="FX94" s="256">
        <v>-3.5903186463221798E-2</v>
      </c>
      <c r="FY94" s="256">
        <v>-3.5266311757480517E-2</v>
      </c>
      <c r="FZ94" s="255">
        <v>120614.82759754796</v>
      </c>
      <c r="GA94" s="255">
        <v>1353.2672330922244</v>
      </c>
      <c r="GB94" s="292">
        <v>1</v>
      </c>
      <c r="GC94" s="255">
        <v>519320.17810810392</v>
      </c>
      <c r="GD94" s="119">
        <v>639935.00570565183</v>
      </c>
      <c r="GE94" s="295">
        <v>902.17815539481637</v>
      </c>
      <c r="GF94" s="189">
        <v>2.3849212173518576E-2</v>
      </c>
      <c r="GG94" s="189">
        <v>2.4135879023943874E-2</v>
      </c>
      <c r="GH94" s="263">
        <v>111311.5003073971</v>
      </c>
      <c r="GI94" s="263">
        <v>1353.2672330922244</v>
      </c>
      <c r="GJ94" s="296">
        <v>1</v>
      </c>
      <c r="GK94" s="263">
        <v>1187744.4830990243</v>
      </c>
      <c r="GL94" s="117">
        <v>1299055.9834064213</v>
      </c>
      <c r="GM94" s="146">
        <v>902.17815539481637</v>
      </c>
      <c r="GN94" s="256">
        <v>4.0059626063464818E-2</v>
      </c>
      <c r="GO94" s="256">
        <v>4.0872835491882142E-2</v>
      </c>
      <c r="GP94" s="255">
        <v>75343.024909665575</v>
      </c>
      <c r="GQ94" s="255">
        <v>1353.2672330922244</v>
      </c>
      <c r="GR94" s="292">
        <v>2</v>
      </c>
      <c r="GS94" s="255">
        <v>1556117.5844827243</v>
      </c>
      <c r="GT94" s="119">
        <v>1631460.6093923899</v>
      </c>
      <c r="GU94" s="295">
        <v>902.17815539481637</v>
      </c>
      <c r="GV94" s="189">
        <v>1.3239431997817326E-2</v>
      </c>
      <c r="GW94" s="189">
        <v>1.3327461334780688E-2</v>
      </c>
      <c r="GX94" s="263">
        <v>127022.67279672821</v>
      </c>
      <c r="GY94" s="263">
        <v>1353.2672330922244</v>
      </c>
      <c r="GZ94" s="296">
        <v>1</v>
      </c>
      <c r="HA94" s="263">
        <v>1483494.6607062775</v>
      </c>
      <c r="HB94" s="117">
        <v>1610517.3335030056</v>
      </c>
      <c r="HC94" s="146">
        <v>902.17815539481637</v>
      </c>
      <c r="HD94" s="256">
        <v>2.5276432128761371E-2</v>
      </c>
      <c r="HE94" s="256">
        <v>2.5598589744041389E-2</v>
      </c>
      <c r="HF94" s="255">
        <v>74414.850571002287</v>
      </c>
      <c r="HG94" s="255">
        <v>1353.2672330922244</v>
      </c>
      <c r="HH94" s="292">
        <v>2</v>
      </c>
      <c r="HI94" s="255">
        <v>1271389.546018231</v>
      </c>
      <c r="HJ94" s="119">
        <v>1345804.3965892333</v>
      </c>
      <c r="HK94" s="295">
        <v>902.17815539481637</v>
      </c>
      <c r="HL94" s="189">
        <v>6.1330652168247166E-2</v>
      </c>
      <c r="HM94" s="189">
        <v>6.3250422128027672E-2</v>
      </c>
      <c r="HN94" s="263">
        <v>96352.101405623849</v>
      </c>
      <c r="HO94" s="263">
        <v>1353.2672330922244</v>
      </c>
      <c r="HP94" s="296">
        <v>2</v>
      </c>
      <c r="HQ94" s="263">
        <v>1335427.4366527556</v>
      </c>
      <c r="HR94" s="117">
        <v>1431779.5380583794</v>
      </c>
      <c r="HS94" s="146">
        <v>902.17815539481637</v>
      </c>
      <c r="HT94" s="256">
        <v>2.3570532018885402E-3</v>
      </c>
      <c r="HU94" s="256">
        <v>2.3598332355867502E-3</v>
      </c>
      <c r="HV94" s="255">
        <v>100063.180108485</v>
      </c>
      <c r="HW94" s="255">
        <v>1353.2672330922244</v>
      </c>
      <c r="HX94" s="292">
        <v>2</v>
      </c>
      <c r="HY94" s="255">
        <v>1212422.221160488</v>
      </c>
      <c r="HZ94" s="119">
        <v>1312485.401268973</v>
      </c>
      <c r="IA94" s="295">
        <v>902.17815539481637</v>
      </c>
      <c r="IB94" s="189">
        <v>3.2530334932901764E-2</v>
      </c>
      <c r="IC94" s="189">
        <v>3.3065230633114284E-2</v>
      </c>
      <c r="ID94" s="263">
        <v>92325.890668726483</v>
      </c>
      <c r="IE94" s="263">
        <v>1353.2672330922244</v>
      </c>
      <c r="IF94" s="296">
        <v>1</v>
      </c>
      <c r="IG94" s="263">
        <v>690996.12829546374</v>
      </c>
      <c r="IH94" s="117">
        <v>783322.01896419027</v>
      </c>
      <c r="II94" s="146">
        <v>902.17815539481637</v>
      </c>
      <c r="IJ94" s="256">
        <v>-3.2943371280043349E-2</v>
      </c>
      <c r="IK94" s="256">
        <v>-3.2406648389443404E-2</v>
      </c>
      <c r="IL94" s="255">
        <v>76729.696318487593</v>
      </c>
      <c r="IM94" s="255">
        <v>1353.2672330922244</v>
      </c>
      <c r="IN94" s="292">
        <v>1</v>
      </c>
      <c r="IO94" s="255">
        <v>457508.7015918158</v>
      </c>
      <c r="IP94" s="119">
        <v>534238.39791030344</v>
      </c>
      <c r="IQ94" s="295">
        <v>902.17815539481637</v>
      </c>
      <c r="IR94" s="189">
        <v>7.376085560681242E-2</v>
      </c>
      <c r="IS94" s="189">
        <v>7.6549323974997474E-2</v>
      </c>
      <c r="IT94" s="263">
        <v>148192.15668298476</v>
      </c>
      <c r="IU94" s="263">
        <v>1353.2672330922244</v>
      </c>
      <c r="IV94" s="296">
        <v>2</v>
      </c>
      <c r="IW94" s="263">
        <v>4172783.8495726883</v>
      </c>
      <c r="IX94" s="117">
        <v>4320976.0062556732</v>
      </c>
      <c r="IY94" s="146">
        <v>902.17815539481637</v>
      </c>
      <c r="IZ94" s="256">
        <v>1.9148605665771055E-2</v>
      </c>
      <c r="JA94" s="256">
        <v>1.9333116039022213E-2</v>
      </c>
      <c r="JB94" s="255">
        <v>219844.35565572372</v>
      </c>
      <c r="JC94" s="255">
        <v>1353.2672330922244</v>
      </c>
      <c r="JD94" s="292">
        <v>2</v>
      </c>
      <c r="JE94" s="255">
        <v>1209809.5123919717</v>
      </c>
      <c r="JF94" s="119">
        <v>1429653.8680476954</v>
      </c>
      <c r="JG94" s="295">
        <v>902.17815539481637</v>
      </c>
      <c r="JH94" s="189">
        <v>-2.1159332651125549E-2</v>
      </c>
      <c r="JI94" s="189">
        <v>-2.0937044555193962E-2</v>
      </c>
      <c r="JJ94" s="263">
        <v>82228.798101744251</v>
      </c>
      <c r="JK94" s="263">
        <v>1353.2672330922244</v>
      </c>
      <c r="JL94" s="296">
        <v>2</v>
      </c>
      <c r="JM94" s="263">
        <v>997188.28706574859</v>
      </c>
      <c r="JN94" s="117">
        <v>1079417.0851674927</v>
      </c>
      <c r="JO94" s="146">
        <v>902.17815539481637</v>
      </c>
      <c r="JP94" s="256">
        <v>-3.3607085710081691E-3</v>
      </c>
      <c r="JQ94" s="256">
        <v>-3.3550677108236115E-3</v>
      </c>
      <c r="JR94" s="255">
        <v>100780.56952367444</v>
      </c>
      <c r="JS94" s="255">
        <v>1353.2672330922244</v>
      </c>
      <c r="JT94" s="292">
        <v>1</v>
      </c>
      <c r="JU94" s="255">
        <v>147210.82983431147</v>
      </c>
      <c r="JV94" s="119">
        <v>247991.39935798591</v>
      </c>
      <c r="JW94" s="295">
        <v>902.17815539481637</v>
      </c>
      <c r="JX94" s="189">
        <v>9.9202955509862217E-2</v>
      </c>
      <c r="JY94" s="189">
        <v>0.10429039863793266</v>
      </c>
      <c r="JZ94" s="263">
        <v>154427.0996228281</v>
      </c>
      <c r="KA94" s="263">
        <v>1353.2672330922244</v>
      </c>
      <c r="KB94" s="296">
        <v>1</v>
      </c>
      <c r="KC94" s="263">
        <v>4172783.8495726883</v>
      </c>
      <c r="KD94" s="117">
        <v>4327210.9491955163</v>
      </c>
      <c r="KE94" s="146">
        <v>902.17815539481637</v>
      </c>
      <c r="KF94" s="256">
        <v>-4.5946145152996623E-2</v>
      </c>
      <c r="KG94" s="256">
        <v>-4.4906602785529492E-2</v>
      </c>
      <c r="KH94" s="255">
        <v>64041.147124590148</v>
      </c>
      <c r="KI94" s="255">
        <v>1353.2672330922244</v>
      </c>
      <c r="KJ94" s="292">
        <v>1</v>
      </c>
      <c r="KK94" s="255">
        <v>1354822.3238930528</v>
      </c>
      <c r="KL94" s="119">
        <v>1418863.4710176429</v>
      </c>
      <c r="KM94" s="295">
        <v>902.17815539481637</v>
      </c>
      <c r="KN94" s="189">
        <v>5.9460273179129948E-2</v>
      </c>
      <c r="KO94" s="189">
        <v>6.1263599513157629E-2</v>
      </c>
      <c r="KP94" s="263">
        <v>116706.11268427245</v>
      </c>
      <c r="KQ94" s="263">
        <v>1353.2672330922244</v>
      </c>
      <c r="KR94" s="296">
        <v>1</v>
      </c>
      <c r="KS94" s="263">
        <v>1389371.132246691</v>
      </c>
      <c r="KT94" s="117">
        <v>1506077.2449309635</v>
      </c>
      <c r="KU94" s="146">
        <v>902.17815539481637</v>
      </c>
      <c r="KV94" s="256">
        <v>4.1719335159324123E-3</v>
      </c>
      <c r="KW94" s="256">
        <v>4.1806481453001698E-3</v>
      </c>
      <c r="KX94" s="255">
        <v>166134.54552528597</v>
      </c>
      <c r="KY94" s="255">
        <v>1353.2672330922244</v>
      </c>
      <c r="KZ94" s="292">
        <v>2</v>
      </c>
      <c r="LA94" s="255">
        <v>4172783.8495726883</v>
      </c>
      <c r="LB94" s="119">
        <v>4338918.3950979747</v>
      </c>
      <c r="LC94" s="295">
        <v>902.17815539481637</v>
      </c>
      <c r="LD94" s="189">
        <v>2.7647674778596632E-2</v>
      </c>
      <c r="LE94" s="189">
        <v>2.8033418505677865E-2</v>
      </c>
      <c r="LF94" s="263">
        <v>88767.248123632511</v>
      </c>
      <c r="LG94" s="263">
        <v>1353.2672330922244</v>
      </c>
      <c r="LH94" s="296">
        <v>2</v>
      </c>
      <c r="LI94" s="263">
        <v>4172783.8495726883</v>
      </c>
      <c r="LJ94" s="117">
        <v>4261551.0976963211</v>
      </c>
      <c r="LK94" s="146">
        <v>902.17815539481637</v>
      </c>
      <c r="LL94" s="256">
        <v>-4.8326649290240534E-3</v>
      </c>
      <c r="LM94" s="256">
        <v>-4.8210063920278712E-3</v>
      </c>
      <c r="LN94" s="255">
        <v>127755.72827790338</v>
      </c>
      <c r="LO94" s="255">
        <v>1353.2672330922244</v>
      </c>
      <c r="LP94" s="292">
        <v>1</v>
      </c>
      <c r="LQ94" s="255">
        <v>1195224.3754554549</v>
      </c>
      <c r="LR94" s="119">
        <v>1322980.1037333582</v>
      </c>
      <c r="LS94" s="295">
        <v>902.17815539481637</v>
      </c>
      <c r="LT94" s="189">
        <v>9.6807306126178577E-3</v>
      </c>
      <c r="LU94" s="189">
        <v>9.7277404593121286E-3</v>
      </c>
      <c r="LV94" s="263">
        <v>114450.97798639128</v>
      </c>
      <c r="LW94" s="263">
        <v>1353.2672330922244</v>
      </c>
      <c r="LX94" s="296">
        <v>1</v>
      </c>
      <c r="LY94" s="263">
        <v>383581.63231173897</v>
      </c>
      <c r="LZ94" s="117">
        <v>498032.61029813025</v>
      </c>
      <c r="MA94" s="146">
        <v>902.17815539481637</v>
      </c>
      <c r="MB94" s="256">
        <v>-7.1313643168984878E-2</v>
      </c>
      <c r="MC94" s="256">
        <v>-6.8830208721930797E-2</v>
      </c>
      <c r="MD94" s="255">
        <v>60111.912144886483</v>
      </c>
      <c r="ME94" s="255">
        <v>1353.2672330922244</v>
      </c>
      <c r="MF94" s="292">
        <v>2</v>
      </c>
      <c r="MG94" s="255">
        <v>4172783.8495726883</v>
      </c>
      <c r="MH94" s="119">
        <v>4232895.7617175747</v>
      </c>
      <c r="MI94" s="295">
        <v>902.17815539481637</v>
      </c>
      <c r="MJ94" s="189">
        <v>-3.4969768557115921E-2</v>
      </c>
      <c r="MK94" s="189">
        <v>-3.4365391656186128E-2</v>
      </c>
      <c r="ML94" s="263">
        <v>145583.15627587537</v>
      </c>
      <c r="MM94" s="263">
        <v>1353.2672330922244</v>
      </c>
      <c r="MN94" s="296">
        <v>1</v>
      </c>
      <c r="MO94" s="263">
        <v>4172783.8495726883</v>
      </c>
      <c r="MP94" s="117">
        <v>4318367.0058485633</v>
      </c>
      <c r="MQ94" s="146">
        <v>902.17815539481637</v>
      </c>
      <c r="MR94" s="256">
        <v>-3.951568527929411E-2</v>
      </c>
      <c r="MS94" s="256">
        <v>-3.8745123678858073E-2</v>
      </c>
      <c r="MT94" s="255">
        <v>61081.880324613099</v>
      </c>
      <c r="MU94" s="255">
        <v>1353.2672330922244</v>
      </c>
      <c r="MV94" s="292">
        <v>2</v>
      </c>
      <c r="MW94" s="255">
        <v>886483.32280753867</v>
      </c>
      <c r="MX94" s="119">
        <v>947565.20313215174</v>
      </c>
      <c r="MY94" s="295">
        <v>902.17815539481637</v>
      </c>
      <c r="MZ94" s="189">
        <v>1.747584254469426E-2</v>
      </c>
      <c r="NA94" s="189">
        <v>1.762943851614529E-2</v>
      </c>
      <c r="NB94" s="263">
        <v>122109.92870576284</v>
      </c>
      <c r="NC94" s="263">
        <v>1353.2672330922244</v>
      </c>
      <c r="ND94" s="296">
        <v>2</v>
      </c>
      <c r="NE94" s="263">
        <v>4172783.8495726883</v>
      </c>
      <c r="NF94" s="117">
        <v>4294893.7782784514</v>
      </c>
      <c r="NG94" s="146">
        <v>902.17815539481637</v>
      </c>
      <c r="NH94" s="256">
        <v>2.7902522156625673E-2</v>
      </c>
      <c r="NI94" s="256">
        <v>2.8295443513685292E-2</v>
      </c>
      <c r="NJ94" s="255">
        <v>91109.539109037127</v>
      </c>
      <c r="NK94" s="255">
        <v>1353.2672330922244</v>
      </c>
      <c r="NL94" s="292">
        <v>1</v>
      </c>
      <c r="NM94" s="255">
        <v>145898.46276583197</v>
      </c>
      <c r="NN94" s="119">
        <v>237008.00187486911</v>
      </c>
      <c r="NO94" s="295">
        <v>902.17815539481637</v>
      </c>
      <c r="NP94" s="189">
        <v>-2.8106744964756073E-2</v>
      </c>
      <c r="NQ94" s="189">
        <v>-2.7715425220960044E-2</v>
      </c>
      <c r="NR94" s="263">
        <v>67383.596709163947</v>
      </c>
      <c r="NS94" s="263">
        <v>1353.2672330922244</v>
      </c>
      <c r="NT94" s="296">
        <v>1</v>
      </c>
      <c r="NU94" s="263">
        <v>1189120.8254857596</v>
      </c>
      <c r="NV94" s="117">
        <v>1256504.4221949235</v>
      </c>
      <c r="NW94" s="146">
        <v>902.17815539481637</v>
      </c>
      <c r="NX94" s="256">
        <v>0.16924395249370014</v>
      </c>
      <c r="NY94" s="256">
        <v>0.18440904322272966</v>
      </c>
      <c r="NZ94" s="255">
        <v>94275.627898098217</v>
      </c>
      <c r="OA94" s="255">
        <v>1353.2672330922244</v>
      </c>
      <c r="OB94" s="292">
        <v>1</v>
      </c>
      <c r="OC94" s="255">
        <v>1189120.8254857596</v>
      </c>
      <c r="OD94" s="119">
        <v>1283396.4533838578</v>
      </c>
      <c r="OE94" s="295">
        <v>902.17815539481637</v>
      </c>
      <c r="OF94" s="189">
        <v>-1.848632973082746E-2</v>
      </c>
      <c r="OG94" s="189">
        <v>-1.8316505622324342E-2</v>
      </c>
      <c r="OH94" s="263">
        <v>65373.383515562637</v>
      </c>
      <c r="OI94" s="263">
        <v>1353.2672330922244</v>
      </c>
      <c r="OJ94" s="296">
        <v>1</v>
      </c>
      <c r="OK94" s="263">
        <v>1207344.692799032</v>
      </c>
      <c r="OL94" s="117">
        <v>1272718.0763145946</v>
      </c>
      <c r="OM94" s="146">
        <v>902.17815539481637</v>
      </c>
      <c r="ON94" s="256">
        <v>-6.241218812403946E-2</v>
      </c>
      <c r="OO94" s="256">
        <v>-6.0504441941198639E-2</v>
      </c>
      <c r="OP94" s="255">
        <v>89667.378914055778</v>
      </c>
      <c r="OQ94" s="255">
        <v>1353.2672330922244</v>
      </c>
      <c r="OR94" s="292">
        <v>2</v>
      </c>
      <c r="OS94" s="255">
        <v>1452582.1570225875</v>
      </c>
      <c r="OT94" s="119">
        <v>1542249.5359366434</v>
      </c>
      <c r="OU94" s="295">
        <v>902.17815539481637</v>
      </c>
      <c r="OV94" s="189">
        <v>1.3214526805359148E-2</v>
      </c>
      <c r="OW94" s="189">
        <v>1.3302224533598084E-2</v>
      </c>
      <c r="OX94" s="263">
        <v>103530.02016705394</v>
      </c>
      <c r="OY94" s="263">
        <v>1353.2672330922244</v>
      </c>
      <c r="OZ94" s="296">
        <v>1</v>
      </c>
      <c r="PA94" s="263">
        <v>4172783.8495726883</v>
      </c>
      <c r="PB94" s="117">
        <v>4276313.869739742</v>
      </c>
      <c r="PC94" s="146">
        <v>902.17815539481637</v>
      </c>
      <c r="PD94" s="256">
        <v>-6.2239366143409129E-2</v>
      </c>
      <c r="PE94" s="256">
        <v>-6.0342062427091059E-2</v>
      </c>
      <c r="PF94" s="255">
        <v>142011.55038520211</v>
      </c>
      <c r="PG94" s="255">
        <v>1353.2672330922244</v>
      </c>
      <c r="PH94" s="292">
        <v>2</v>
      </c>
      <c r="PI94" s="255">
        <v>1643966.4634998741</v>
      </c>
      <c r="PJ94" s="119">
        <v>1785978.0138850762</v>
      </c>
      <c r="PK94" s="295">
        <v>902.17815539481637</v>
      </c>
      <c r="PL94" s="189">
        <v>-7.18949531839536E-2</v>
      </c>
      <c r="PM94" s="189">
        <v>-6.9371349746649935E-2</v>
      </c>
      <c r="PN94" s="263">
        <v>106621.24674019184</v>
      </c>
      <c r="PO94" s="263">
        <v>1353.2672330922244</v>
      </c>
      <c r="PP94" s="296">
        <v>2</v>
      </c>
      <c r="PQ94" s="263">
        <v>695930.3798350034</v>
      </c>
      <c r="PR94" s="117">
        <v>802551.62657519523</v>
      </c>
      <c r="PS94" s="146">
        <v>902.17815539481637</v>
      </c>
      <c r="PT94" s="256">
        <v>-7.2983526090620254E-2</v>
      </c>
      <c r="PU94" s="256">
        <v>-7.0383855688231356E-2</v>
      </c>
      <c r="PV94" s="255">
        <v>121314.13295857633</v>
      </c>
      <c r="PW94" s="255">
        <v>1353.2672330922244</v>
      </c>
      <c r="PX94" s="292">
        <v>2</v>
      </c>
      <c r="PY94" s="255">
        <v>1467588.2267719521</v>
      </c>
      <c r="PZ94" s="119">
        <v>1588902.3597305284</v>
      </c>
      <c r="QA94" s="295">
        <v>902.17815539481637</v>
      </c>
      <c r="QB94" s="189">
        <v>0.10557637412071538</v>
      </c>
      <c r="QC94" s="189">
        <v>0.11135097973555941</v>
      </c>
      <c r="QD94" s="263">
        <v>83034.300677513616</v>
      </c>
      <c r="QE94" s="263">
        <v>1353.2672330922244</v>
      </c>
      <c r="QF94" s="296">
        <v>1</v>
      </c>
      <c r="QG94" s="263">
        <v>585001.91726689995</v>
      </c>
      <c r="QH94" s="117">
        <v>668036.21794441354</v>
      </c>
      <c r="QI94" s="146">
        <v>902.17815539481637</v>
      </c>
      <c r="QJ94" s="256">
        <v>-1.9264426432474092E-2</v>
      </c>
      <c r="QK94" s="256">
        <v>-1.9080053215905335E-2</v>
      </c>
      <c r="QL94" s="255">
        <v>125750.9619043327</v>
      </c>
      <c r="QM94" s="255">
        <v>1353.2672330922244</v>
      </c>
      <c r="QN94" s="292">
        <v>1</v>
      </c>
      <c r="QO94" s="255">
        <v>4172783.8495726883</v>
      </c>
      <c r="QP94" s="119">
        <v>4298534.8114770213</v>
      </c>
      <c r="QQ94" s="295">
        <v>902.17815539481637</v>
      </c>
      <c r="QR94" s="189">
        <v>1.8525301498058228E-2</v>
      </c>
      <c r="QS94" s="189">
        <v>1.8697959427952382E-2</v>
      </c>
      <c r="QT94" s="263">
        <v>106000.29953966054</v>
      </c>
      <c r="QU94" s="263">
        <v>1353.2672330922244</v>
      </c>
      <c r="QV94" s="296">
        <v>2</v>
      </c>
      <c r="QW94" s="263">
        <v>4172783.8495726883</v>
      </c>
      <c r="QX94" s="117">
        <v>4278784.1491123484</v>
      </c>
      <c r="QY94" s="146">
        <v>902.17815539481637</v>
      </c>
      <c r="QZ94" s="256">
        <v>-0.13792682213592891</v>
      </c>
      <c r="RA94" s="256">
        <v>-0.12883756078012099</v>
      </c>
      <c r="RB94" s="255">
        <v>66706.30676632603</v>
      </c>
      <c r="RC94" s="255">
        <v>1353.2672330922244</v>
      </c>
      <c r="RD94" s="292">
        <v>2</v>
      </c>
      <c r="RE94" s="255">
        <v>1276962.266386129</v>
      </c>
      <c r="RF94" s="119">
        <v>1343668.573152455</v>
      </c>
      <c r="RG94" s="295">
        <v>902.17815539481637</v>
      </c>
      <c r="RH94" s="189">
        <v>3.4471084160368835E-2</v>
      </c>
      <c r="RI94" s="189">
        <v>3.507209796459354E-2</v>
      </c>
      <c r="RJ94" s="263">
        <v>105908.14380443237</v>
      </c>
      <c r="RK94" s="263">
        <v>1353.2672330922244</v>
      </c>
      <c r="RL94" s="296">
        <v>1</v>
      </c>
      <c r="RM94" s="263">
        <v>370716.71869035525</v>
      </c>
      <c r="RN94" s="117">
        <v>476624.86249478761</v>
      </c>
      <c r="RO94" s="146">
        <v>902.17815539481637</v>
      </c>
      <c r="RP94" s="256">
        <v>-2.5530189703690882E-2</v>
      </c>
      <c r="RQ94" s="256">
        <v>-2.5207050188800206E-2</v>
      </c>
      <c r="RR94" s="255">
        <v>92517.062231538948</v>
      </c>
      <c r="RS94" s="255">
        <v>1353.2672330922244</v>
      </c>
      <c r="RT94" s="292">
        <v>2</v>
      </c>
      <c r="RU94" s="255">
        <v>4172783.8495726883</v>
      </c>
      <c r="RV94" s="119">
        <v>4265300.9118042272</v>
      </c>
      <c r="RW94" s="295">
        <v>902.17815539481637</v>
      </c>
      <c r="RX94" s="189">
        <v>7.6019830266177146E-2</v>
      </c>
      <c r="RY94" s="189">
        <v>7.8983970484471255E-2</v>
      </c>
      <c r="RZ94" s="263">
        <v>133866.51045308451</v>
      </c>
      <c r="SA94" s="263">
        <v>1353.2672330922244</v>
      </c>
      <c r="SB94" s="296">
        <v>1</v>
      </c>
      <c r="SC94" s="263">
        <v>4172783.8495726883</v>
      </c>
      <c r="SD94" s="117">
        <v>4306650.3600257728</v>
      </c>
      <c r="SE94" s="146">
        <v>902.17815539481637</v>
      </c>
      <c r="SF94" s="256">
        <v>-4.8286066356492468E-3</v>
      </c>
      <c r="SG94" s="256">
        <v>-4.8169676555160912E-3</v>
      </c>
      <c r="SH94" s="255">
        <v>146807.88214152897</v>
      </c>
      <c r="SI94" s="255">
        <v>1353.2672330922244</v>
      </c>
      <c r="SJ94" s="292">
        <v>1</v>
      </c>
      <c r="SK94" s="255">
        <v>683031.67210794101</v>
      </c>
      <c r="SL94" s="119">
        <v>829839.55424947001</v>
      </c>
      <c r="SM94" s="295">
        <v>902.17815539481637</v>
      </c>
      <c r="SN94" s="189">
        <v>-7.5797763356696926E-2</v>
      </c>
      <c r="SO94" s="189">
        <v>-7.2996338287532714E-2</v>
      </c>
      <c r="SP94" s="263">
        <v>55966.02908091175</v>
      </c>
      <c r="SQ94" s="263">
        <v>1353.2672330922244</v>
      </c>
      <c r="SR94" s="296">
        <v>2</v>
      </c>
      <c r="SS94" s="263">
        <v>1467588.2267719521</v>
      </c>
      <c r="ST94" s="117">
        <v>1523554.2558528639</v>
      </c>
      <c r="SU94" s="146">
        <v>902.17815539481637</v>
      </c>
      <c r="SV94" s="256">
        <v>2.3276727318383757E-2</v>
      </c>
      <c r="SW94" s="256">
        <v>2.3549744536169426E-2</v>
      </c>
      <c r="SX94" s="255">
        <v>58545.63893177198</v>
      </c>
      <c r="SY94" s="255">
        <v>1353.2672330922244</v>
      </c>
      <c r="SZ94" s="292">
        <v>2</v>
      </c>
      <c r="TA94" s="255">
        <v>4172783.8495726883</v>
      </c>
      <c r="TB94" s="119">
        <v>4231329.4885044601</v>
      </c>
      <c r="TC94" s="295">
        <v>902.17815539481637</v>
      </c>
      <c r="TD94" s="189">
        <v>4.6696699508426177E-2</v>
      </c>
      <c r="TE94" s="189">
        <v>4.7804161363193431E-2</v>
      </c>
      <c r="TF94" s="263">
        <v>92601.0972596582</v>
      </c>
      <c r="TG94" s="263">
        <v>1353.2672330922244</v>
      </c>
      <c r="TH94" s="296">
        <v>1</v>
      </c>
      <c r="TI94" s="263">
        <v>4172783.8495726883</v>
      </c>
      <c r="TJ94" s="117">
        <v>4265384.9468323467</v>
      </c>
      <c r="TK94" s="146">
        <v>902.17815539481637</v>
      </c>
      <c r="TL94" s="256">
        <v>7.2042155363728298E-3</v>
      </c>
      <c r="TM94" s="256">
        <v>7.2302283268494971E-3</v>
      </c>
      <c r="TN94" s="255">
        <v>105968.38704783937</v>
      </c>
      <c r="TO94" s="255">
        <v>1353.2672330922244</v>
      </c>
      <c r="TP94" s="292">
        <v>2</v>
      </c>
      <c r="TQ94" s="255">
        <v>4172783.8495726883</v>
      </c>
      <c r="TR94" s="119">
        <v>4278752.2366205277</v>
      </c>
      <c r="TS94" s="295">
        <v>902.17815539481637</v>
      </c>
      <c r="TT94" s="189">
        <v>-2.7569037159737669E-2</v>
      </c>
      <c r="TU94" s="189">
        <v>-2.7192479633040167E-2</v>
      </c>
      <c r="TV94" s="263">
        <v>170190.72401672695</v>
      </c>
      <c r="TW94" s="263">
        <v>1353.2672330922244</v>
      </c>
      <c r="TX94" s="296">
        <v>2</v>
      </c>
      <c r="TY94" s="263">
        <v>1202825.7106332649</v>
      </c>
      <c r="TZ94" s="117">
        <v>1373016.4346499918</v>
      </c>
      <c r="UA94" s="146">
        <v>902.17815539481637</v>
      </c>
      <c r="UB94" s="256">
        <v>-8.4327989012687621E-2</v>
      </c>
      <c r="UC94" s="256">
        <v>-8.0870257805469858E-2</v>
      </c>
      <c r="UD94" s="255">
        <v>50865.992439711234</v>
      </c>
      <c r="UE94" s="255">
        <v>1353.2672330922244</v>
      </c>
      <c r="UF94" s="292">
        <v>1</v>
      </c>
      <c r="UG94" s="255">
        <v>561824.83994931448</v>
      </c>
      <c r="UH94" s="119">
        <v>612690.83238902572</v>
      </c>
      <c r="UI94" s="295">
        <v>902.17815539481637</v>
      </c>
      <c r="UJ94" s="189">
        <v>2.4801973480654889E-2</v>
      </c>
      <c r="UK94" s="189">
        <v>2.5112101042163548E-2</v>
      </c>
      <c r="UL94" s="263">
        <v>86663.465252266978</v>
      </c>
      <c r="UM94" s="263">
        <v>1353.2672330922244</v>
      </c>
      <c r="UN94" s="296">
        <v>2</v>
      </c>
      <c r="UO94" s="263">
        <v>1335427.4366527556</v>
      </c>
      <c r="UP94" s="117">
        <v>1422090.9019050226</v>
      </c>
      <c r="UQ94" s="146">
        <v>902.17815539481637</v>
      </c>
      <c r="UR94" s="256">
        <v>-1.2447540231536106E-2</v>
      </c>
      <c r="US94" s="256">
        <v>-1.237039004442031E-2</v>
      </c>
      <c r="UT94" s="255">
        <v>89349.528240786167</v>
      </c>
      <c r="UU94" s="255">
        <v>1353.2672330922244</v>
      </c>
      <c r="UV94" s="292">
        <v>1</v>
      </c>
      <c r="UW94" s="255">
        <v>4172783.8495726883</v>
      </c>
      <c r="UX94" s="119">
        <v>4262133.3778134743</v>
      </c>
      <c r="UY94" s="295">
        <v>902.17815539481637</v>
      </c>
      <c r="UZ94" s="189">
        <v>-2.2282036491845993E-2</v>
      </c>
      <c r="VA94" s="189">
        <v>-2.2035625489668198E-2</v>
      </c>
      <c r="VB94" s="263">
        <v>134957.7280688083</v>
      </c>
      <c r="VC94" s="263">
        <v>1353.2672330922244</v>
      </c>
      <c r="VD94" s="296">
        <v>1</v>
      </c>
      <c r="VE94" s="263">
        <v>1326545.367024482</v>
      </c>
      <c r="VF94" s="117">
        <v>1461503.0950932903</v>
      </c>
      <c r="VG94" s="146">
        <v>902.17815539481637</v>
      </c>
      <c r="VH94" s="256">
        <v>-3.3382085764145732E-2</v>
      </c>
      <c r="VI94" s="256">
        <v>-3.2831052504592839E-2</v>
      </c>
      <c r="VJ94" s="255">
        <v>101934.48212125229</v>
      </c>
      <c r="VK94" s="255">
        <v>1353.2672330922244</v>
      </c>
      <c r="VL94" s="292">
        <v>1</v>
      </c>
      <c r="VM94" s="255">
        <v>4172783.8495726883</v>
      </c>
      <c r="VN94" s="119">
        <v>4274718.3316939408</v>
      </c>
      <c r="VO94" s="295">
        <v>902.17815539481637</v>
      </c>
      <c r="VP94" s="189">
        <v>0.10502206272245089</v>
      </c>
      <c r="VQ94" s="189">
        <v>0.11073511592595353</v>
      </c>
      <c r="VR94" s="263">
        <v>149224.46205730512</v>
      </c>
      <c r="VS94" s="263">
        <v>1353.2672330922244</v>
      </c>
      <c r="VT94" s="296">
        <v>2</v>
      </c>
      <c r="VU94" s="263">
        <v>1255915.2779977235</v>
      </c>
      <c r="VV94" s="117">
        <v>1405139.7400550286</v>
      </c>
      <c r="VW94" s="146">
        <v>902.17815539481637</v>
      </c>
      <c r="VX94" s="256">
        <v>4.2706431964329897E-2</v>
      </c>
      <c r="VY94" s="256">
        <v>4.3631473033485912E-2</v>
      </c>
      <c r="VZ94" s="255">
        <v>102738.18135316196</v>
      </c>
      <c r="WA94" s="255">
        <v>1353.2672330922244</v>
      </c>
      <c r="WB94" s="292">
        <v>2</v>
      </c>
      <c r="WC94" s="255">
        <v>544155.91399960278</v>
      </c>
      <c r="WD94" s="119">
        <v>646894.09535276471</v>
      </c>
      <c r="WE94" s="295">
        <v>902.17815539481637</v>
      </c>
      <c r="WF94" s="189">
        <v>-3.2376333860441697E-2</v>
      </c>
      <c r="WG94" s="189">
        <v>-3.1857831166876682E-2</v>
      </c>
      <c r="WH94" s="263">
        <v>64561.492447408666</v>
      </c>
      <c r="WI94" s="263">
        <v>1353.2672330922244</v>
      </c>
      <c r="WJ94" s="296">
        <v>2</v>
      </c>
      <c r="WK94" s="263">
        <v>4172783.8495726883</v>
      </c>
      <c r="WL94" s="117">
        <v>4237345.3420200972</v>
      </c>
      <c r="WM94" s="146">
        <v>902.17815539481637</v>
      </c>
      <c r="WN94" s="256">
        <v>1.92278960085264E-2</v>
      </c>
      <c r="WO94" s="256">
        <v>1.9413942515511984E-2</v>
      </c>
      <c r="WP94" s="255">
        <v>59593.057859604683</v>
      </c>
      <c r="WQ94" s="255">
        <v>1353.2672330922244</v>
      </c>
      <c r="WR94" s="292">
        <v>1</v>
      </c>
      <c r="WS94" s="255">
        <v>1255915.2779977235</v>
      </c>
      <c r="WT94" s="119">
        <v>1315508.3358573283</v>
      </c>
      <c r="WU94" s="295">
        <v>902.17815539481637</v>
      </c>
      <c r="WV94" s="189">
        <v>4.3668307558147004E-2</v>
      </c>
      <c r="WW94" s="189">
        <v>4.4635799617516847E-2</v>
      </c>
      <c r="WX94" s="263">
        <v>98632.07542336412</v>
      </c>
      <c r="WY94" s="263">
        <v>1353.2672330922244</v>
      </c>
      <c r="WZ94" s="296">
        <v>1</v>
      </c>
      <c r="XA94" s="263">
        <v>569806.03397330048</v>
      </c>
      <c r="XB94" s="117">
        <v>668438.10939666466</v>
      </c>
      <c r="XC94" s="146">
        <v>902.17815539481637</v>
      </c>
      <c r="XD94" s="256">
        <v>4.8063522777939016E-2</v>
      </c>
      <c r="XE94" s="256">
        <v>4.9237303675850663E-2</v>
      </c>
      <c r="XF94" s="255">
        <v>163484.82948901202</v>
      </c>
      <c r="XG94" s="255">
        <v>1353.2672330922244</v>
      </c>
      <c r="XH94" s="292">
        <v>2</v>
      </c>
      <c r="XI94" s="255">
        <v>4172783.8495726883</v>
      </c>
      <c r="XJ94" s="119">
        <v>4336268.6790617006</v>
      </c>
      <c r="XK94" s="295">
        <v>902.17815539481637</v>
      </c>
      <c r="XL94" s="189">
        <v>6.1357844778911312E-2</v>
      </c>
      <c r="XM94" s="189">
        <v>6.3279335075902665E-2</v>
      </c>
      <c r="XN94" s="263">
        <v>189625.6410633942</v>
      </c>
      <c r="XO94" s="263">
        <v>1353.2672330922244</v>
      </c>
      <c r="XP94" s="296">
        <v>2</v>
      </c>
      <c r="XQ94" s="263">
        <v>1335427.4366527556</v>
      </c>
      <c r="XR94" s="117">
        <v>1525053.0777161499</v>
      </c>
      <c r="XS94" s="146">
        <v>902.17815539481637</v>
      </c>
      <c r="XT94" s="256">
        <v>1.5500771577897664E-2</v>
      </c>
      <c r="XU94" s="256">
        <v>1.5621531689134605E-2</v>
      </c>
      <c r="XV94" s="255">
        <v>88849.319811210982</v>
      </c>
      <c r="XW94" s="255">
        <v>1353.2672330922244</v>
      </c>
      <c r="XX94" s="292">
        <v>1</v>
      </c>
      <c r="XY94" s="255">
        <v>1222180.9160590614</v>
      </c>
      <c r="XZ94" s="119">
        <v>1311030.2358702724</v>
      </c>
      <c r="YA94" s="295">
        <v>902.17815539481637</v>
      </c>
      <c r="YB94" s="189">
        <v>2.6870729469563932E-2</v>
      </c>
      <c r="YC94" s="189">
        <v>2.723500296640835E-2</v>
      </c>
      <c r="YD94" s="263">
        <v>77998.76659156497</v>
      </c>
      <c r="YE94" s="263">
        <v>1353.2672330922244</v>
      </c>
      <c r="YF94" s="296">
        <v>1</v>
      </c>
      <c r="YG94" s="263">
        <v>413106.90781783516</v>
      </c>
      <c r="YH94" s="117">
        <v>491105.67440940015</v>
      </c>
      <c r="YI94" s="146">
        <v>902.17815539481637</v>
      </c>
      <c r="YJ94" s="256">
        <v>-2.9961983315431501E-2</v>
      </c>
      <c r="YK94" s="256">
        <v>-2.9517572628465993E-2</v>
      </c>
      <c r="YL94" s="255">
        <v>51064.19953888507</v>
      </c>
      <c r="YM94" s="255">
        <v>1353.2672330922244</v>
      </c>
      <c r="YN94" s="292">
        <v>1</v>
      </c>
      <c r="YO94" s="255">
        <v>1192038.671345639</v>
      </c>
      <c r="YP94" s="119">
        <v>1243102.8708845242</v>
      </c>
      <c r="YQ94" s="295">
        <v>902.17815539481637</v>
      </c>
      <c r="YR94" s="189">
        <v>-4.2266159740827702E-2</v>
      </c>
      <c r="YS94" s="189">
        <v>-4.138539799916241E-2</v>
      </c>
      <c r="YT94" s="263">
        <v>73216.046663952948</v>
      </c>
      <c r="YU94" s="263">
        <v>1353.2672330922244</v>
      </c>
      <c r="YV94" s="296">
        <v>2</v>
      </c>
      <c r="YW94" s="263">
        <v>4172783.8495726883</v>
      </c>
      <c r="YX94" s="117">
        <v>4245999.8962366413</v>
      </c>
      <c r="YY94" s="146">
        <v>902.17815539481637</v>
      </c>
      <c r="YZ94" s="256">
        <v>-2.7831356551935128E-2</v>
      </c>
      <c r="ZA94" s="256">
        <v>-2.7447632443279857E-2</v>
      </c>
      <c r="ZB94" s="255">
        <v>68021.192699129126</v>
      </c>
      <c r="ZC94" s="255">
        <v>1353.2672330922244</v>
      </c>
      <c r="ZD94" s="292">
        <v>2</v>
      </c>
      <c r="ZE94" s="255">
        <v>1207344.692799032</v>
      </c>
      <c r="ZF94" s="119">
        <v>1275365.8854981612</v>
      </c>
      <c r="ZG94" s="295">
        <v>902.17815539481637</v>
      </c>
      <c r="ZH94" s="189">
        <v>3.0696759439538274E-2</v>
      </c>
      <c r="ZI94" s="189">
        <v>3.1172763064463593E-2</v>
      </c>
      <c r="ZJ94" s="263">
        <v>126304.50813742935</v>
      </c>
      <c r="ZK94" s="263">
        <v>1353.2672330922244</v>
      </c>
      <c r="ZL94" s="296">
        <v>1</v>
      </c>
      <c r="ZM94" s="263">
        <v>1724678.4886150621</v>
      </c>
      <c r="ZN94" s="117">
        <v>1850982.9967524915</v>
      </c>
      <c r="ZO94" s="146">
        <v>902.17815539481637</v>
      </c>
      <c r="ZP94" s="256">
        <v>3.9785598654455863E-2</v>
      </c>
      <c r="ZQ94" s="256">
        <v>4.058764688219707E-2</v>
      </c>
      <c r="ZR94" s="255">
        <v>65788.871246674244</v>
      </c>
      <c r="ZS94" s="255">
        <v>1353.2672330922244</v>
      </c>
      <c r="ZT94" s="292">
        <v>2</v>
      </c>
      <c r="ZU94" s="255">
        <v>4172783.8495726883</v>
      </c>
      <c r="ZV94" s="119">
        <v>4238572.7208193624</v>
      </c>
      <c r="ZW94" s="295">
        <v>902.17815539481637</v>
      </c>
      <c r="ZX94" s="189">
        <v>-6.8992383708690571E-3</v>
      </c>
      <c r="ZY94" s="189">
        <v>-6.8754932649168765E-3</v>
      </c>
      <c r="ZZ94" s="263">
        <v>79832.481038568745</v>
      </c>
      <c r="AAA94" s="263">
        <v>1353.2672330922244</v>
      </c>
      <c r="AAB94" s="296">
        <v>1</v>
      </c>
      <c r="AAC94" s="263">
        <v>1518227.949845274</v>
      </c>
      <c r="AAD94" s="117">
        <v>1598060.4308838428</v>
      </c>
      <c r="AAE94" s="146">
        <v>902.17815539481637</v>
      </c>
      <c r="AAF94" s="256">
        <v>-1.3177171535392981E-2</v>
      </c>
      <c r="AAG94" s="256">
        <v>-1.3090732700227314E-2</v>
      </c>
      <c r="AAH94" s="255">
        <v>141861.03412614367</v>
      </c>
      <c r="AAI94" s="255">
        <v>1353.2672330922244</v>
      </c>
      <c r="AAJ94" s="292">
        <v>1</v>
      </c>
      <c r="AAK94" s="255">
        <v>1212422.221160488</v>
      </c>
      <c r="AAL94" s="119">
        <v>1354283.2552866316</v>
      </c>
      <c r="AAM94" s="295">
        <v>902.17815539481637</v>
      </c>
      <c r="AAN94" s="189">
        <v>-1.2187634783775422E-2</v>
      </c>
      <c r="AAO94" s="189">
        <v>-1.2113666367927212E-2</v>
      </c>
      <c r="AAP94" s="263">
        <v>82792.526704665273</v>
      </c>
      <c r="AAQ94" s="263">
        <v>1353.2672330922244</v>
      </c>
      <c r="AAR94" s="296">
        <v>1</v>
      </c>
      <c r="AAS94" s="263">
        <v>1231526.8182014506</v>
      </c>
      <c r="AAT94" s="117">
        <v>1314319.3449061159</v>
      </c>
      <c r="AAU94" s="146">
        <v>902.17815539481637</v>
      </c>
      <c r="AAV94" s="256">
        <v>4.9471152429175339E-2</v>
      </c>
      <c r="AAW94" s="256">
        <v>5.0715281194136042E-2</v>
      </c>
      <c r="AAX94" s="255">
        <v>83030.231342541156</v>
      </c>
      <c r="AAY94" s="255">
        <v>1353.2672330922244</v>
      </c>
      <c r="AAZ94" s="292">
        <v>2</v>
      </c>
      <c r="ABA94" s="255">
        <v>4172783.8495726883</v>
      </c>
      <c r="ABB94" s="119">
        <v>4255814.0809152294</v>
      </c>
      <c r="ABC94" s="295">
        <v>902.17815539481637</v>
      </c>
      <c r="ABD94" s="189">
        <v>-3.0197398560850758E-2</v>
      </c>
      <c r="ABE94" s="189">
        <v>-2.9746012097158991E-2</v>
      </c>
      <c r="ABF94" s="263">
        <v>98726.982571064742</v>
      </c>
      <c r="ABG94" s="263">
        <v>1353.2672330922244</v>
      </c>
      <c r="ABH94" s="296">
        <v>2</v>
      </c>
      <c r="ABI94" s="263">
        <v>1235023.2119022987</v>
      </c>
      <c r="ABJ94" s="117">
        <v>1333750.1944733635</v>
      </c>
      <c r="ABK94" s="146">
        <v>902.17815539481637</v>
      </c>
      <c r="ABL94" s="256">
        <v>3.308766063353355E-2</v>
      </c>
      <c r="ABM94" s="256">
        <v>3.36411449075813E-2</v>
      </c>
      <c r="ABN94" s="255">
        <v>117419.21208001875</v>
      </c>
      <c r="ABO94" s="255">
        <v>1353.2672330922244</v>
      </c>
      <c r="ABP94" s="292">
        <v>1</v>
      </c>
      <c r="ABQ94" s="255">
        <v>4172783.8495726883</v>
      </c>
      <c r="ABR94" s="119">
        <v>4290203.0616527069</v>
      </c>
      <c r="ABS94" s="295">
        <v>902.17815539481637</v>
      </c>
      <c r="ABT94" s="189">
        <v>4.3384755790226201E-2</v>
      </c>
      <c r="ABU94" s="189">
        <v>4.433963328093049E-2</v>
      </c>
      <c r="ABV94" s="263">
        <v>139157.49375797686</v>
      </c>
      <c r="ABW94" s="263">
        <v>1353.2672330922244</v>
      </c>
      <c r="ABX94" s="296">
        <v>2</v>
      </c>
      <c r="ABY94" s="263">
        <v>511939.71914102952</v>
      </c>
      <c r="ABZ94" s="117">
        <v>651097.21289900644</v>
      </c>
      <c r="ACA94" s="146">
        <v>902.17815539481637</v>
      </c>
      <c r="ACB94" s="256">
        <v>2.2943650751566305E-2</v>
      </c>
      <c r="ACC94" s="256">
        <v>2.3208880871293358E-2</v>
      </c>
      <c r="ACD94" s="255">
        <v>145785.61810076603</v>
      </c>
      <c r="ACE94" s="255">
        <v>1353.2672330922244</v>
      </c>
      <c r="ACF94" s="292">
        <v>2</v>
      </c>
      <c r="ACG94" s="255">
        <v>4172783.8495726883</v>
      </c>
      <c r="ACH94" s="119">
        <v>4318569.4676734544</v>
      </c>
      <c r="ACI94" s="295">
        <v>902.17815539481637</v>
      </c>
      <c r="ACJ94" s="189">
        <v>-9.1240813811654345E-2</v>
      </c>
      <c r="ACK94" s="189">
        <v>-8.7202129904390469E-2</v>
      </c>
      <c r="ACL94" s="263">
        <v>163098.35602507999</v>
      </c>
      <c r="ACM94" s="263">
        <v>1353.2672330922244</v>
      </c>
      <c r="ACN94" s="296">
        <v>1</v>
      </c>
      <c r="ACO94" s="263">
        <v>1225116.5556313663</v>
      </c>
      <c r="ACP94" s="117">
        <v>1388214.9116564463</v>
      </c>
      <c r="ACQ94" s="146">
        <v>902.17815539481637</v>
      </c>
      <c r="ACR94" s="256">
        <v>8.0155424178178475E-2</v>
      </c>
      <c r="ACS94" s="256">
        <v>8.345544976216801E-2</v>
      </c>
      <c r="ACT94" s="255">
        <v>85884.683645060126</v>
      </c>
      <c r="ACU94" s="255">
        <v>1353.2672330922244</v>
      </c>
      <c r="ACV94" s="292">
        <v>2</v>
      </c>
      <c r="ACW94" s="255">
        <v>1235023.2119022987</v>
      </c>
      <c r="ACX94" s="119">
        <v>1320907.8955473588</v>
      </c>
      <c r="ACY94" s="295">
        <v>902.17815539481637</v>
      </c>
      <c r="ACZ94" s="189">
        <v>6.6466936662501535E-3</v>
      </c>
      <c r="ADA94" s="189">
        <v>6.6688319562275833E-3</v>
      </c>
      <c r="ADB94" s="263">
        <v>89521.515658961391</v>
      </c>
      <c r="ADC94" s="263">
        <v>1353.2672330922244</v>
      </c>
      <c r="ADD94" s="296">
        <v>2</v>
      </c>
      <c r="ADE94" s="263">
        <v>1222180.9160590614</v>
      </c>
      <c r="ADF94" s="117">
        <v>1311702.4317180228</v>
      </c>
      <c r="ADG94" s="146">
        <v>902.17815539481637</v>
      </c>
      <c r="ADH94" s="256">
        <v>-7.1262466638368813E-2</v>
      </c>
      <c r="ADI94" s="256">
        <v>-6.878255346319373E-2</v>
      </c>
      <c r="ADJ94" s="255">
        <v>58855.64581493241</v>
      </c>
      <c r="ADK94" s="255">
        <v>1353.2672330922244</v>
      </c>
      <c r="ADL94" s="292">
        <v>1</v>
      </c>
      <c r="ADM94" s="255">
        <v>1282869.3499761012</v>
      </c>
      <c r="ADN94" s="119">
        <v>1341724.9957910336</v>
      </c>
      <c r="ADO94" s="295">
        <v>902.17815539481637</v>
      </c>
      <c r="ADP94" s="189">
        <v>3.9094894415719048E-2</v>
      </c>
      <c r="ADQ94" s="189">
        <v>3.9869156744374523E-2</v>
      </c>
      <c r="ADR94" s="263">
        <v>66352.452089058614</v>
      </c>
      <c r="ADS94" s="263">
        <v>1353.2672330922244</v>
      </c>
      <c r="ADT94" s="296">
        <v>1</v>
      </c>
      <c r="ADU94" s="263">
        <v>1222180.9160590614</v>
      </c>
      <c r="ADV94" s="117">
        <v>1288533.3681481201</v>
      </c>
    </row>
    <row r="95" spans="1:802" x14ac:dyDescent="0.35">
      <c r="A95" s="15">
        <v>48121</v>
      </c>
      <c r="B95" s="16">
        <v>2255.4453884870409</v>
      </c>
      <c r="C95" s="146">
        <v>902.17815539481637</v>
      </c>
      <c r="D95" s="256">
        <v>1.2684951614202978E-2</v>
      </c>
      <c r="E95" s="256">
        <v>1.2765746879507711E-2</v>
      </c>
      <c r="F95" s="255">
        <v>87137.030765471718</v>
      </c>
      <c r="G95" s="255">
        <v>1353.2672330922244</v>
      </c>
      <c r="H95" s="292">
        <v>2</v>
      </c>
      <c r="I95" s="255">
        <v>1272085.3297819316</v>
      </c>
      <c r="J95" s="119">
        <v>1359222.3605474033</v>
      </c>
      <c r="K95" s="295">
        <v>902.17815539481637</v>
      </c>
      <c r="L95" s="189">
        <v>-8.448055870128543E-2</v>
      </c>
      <c r="M95" s="189">
        <v>-8.1010478447035572E-2</v>
      </c>
      <c r="N95" s="263">
        <v>101361.82296121163</v>
      </c>
      <c r="O95" s="263">
        <v>1353.2672330922244</v>
      </c>
      <c r="P95" s="296">
        <v>2</v>
      </c>
      <c r="Q95" s="263">
        <v>1367831.9773294523</v>
      </c>
      <c r="R95" s="117">
        <v>1469193.800290664</v>
      </c>
      <c r="S95" s="146">
        <v>902.17815539481637</v>
      </c>
      <c r="T95" s="256">
        <v>3.6444910054555982E-2</v>
      </c>
      <c r="U95" s="256">
        <v>3.7117167715757793E-2</v>
      </c>
      <c r="V95" s="255">
        <v>108524.26699209257</v>
      </c>
      <c r="W95" s="255">
        <v>1353.2672330922244</v>
      </c>
      <c r="X95" s="292">
        <v>2</v>
      </c>
      <c r="Y95" s="255">
        <v>4424504.1477801418</v>
      </c>
      <c r="Z95" s="119">
        <v>4533028.4147722339</v>
      </c>
      <c r="AA95" s="295">
        <v>902.17815539481637</v>
      </c>
      <c r="AB95" s="189">
        <v>2.0049352096612384E-2</v>
      </c>
      <c r="AC95" s="189">
        <v>2.025169034428953E-2</v>
      </c>
      <c r="AD95" s="263">
        <v>142284.24408369168</v>
      </c>
      <c r="AE95" s="263">
        <v>1353.2672330922244</v>
      </c>
      <c r="AF95" s="296">
        <v>2</v>
      </c>
      <c r="AG95" s="263">
        <v>4424504.1477801418</v>
      </c>
      <c r="AH95" s="117">
        <v>4566788.3918638332</v>
      </c>
      <c r="AI95" s="146">
        <v>902.17815539481637</v>
      </c>
      <c r="AJ95" s="256">
        <v>3.5416768451802506E-2</v>
      </c>
      <c r="AK95" s="256">
        <v>3.6051412376282732E-2</v>
      </c>
      <c r="AL95" s="255">
        <v>81546.679508658373</v>
      </c>
      <c r="AM95" s="255">
        <v>1353.2672330922244</v>
      </c>
      <c r="AN95" s="292">
        <v>2</v>
      </c>
      <c r="AO95" s="255">
        <v>1398609.2866507703</v>
      </c>
      <c r="AP95" s="119">
        <v>1480155.9661594287</v>
      </c>
      <c r="AQ95" s="295">
        <v>902.17815539481637</v>
      </c>
      <c r="AR95" s="189">
        <v>6.4964855883290373E-2</v>
      </c>
      <c r="AS95" s="189">
        <v>6.7121520681913127E-2</v>
      </c>
      <c r="AT95" s="263">
        <v>109675.7328815005</v>
      </c>
      <c r="AU95" s="263">
        <v>1353.2672330922244</v>
      </c>
      <c r="AV95" s="296">
        <v>2</v>
      </c>
      <c r="AW95" s="263">
        <v>4424504.1477801418</v>
      </c>
      <c r="AX95" s="117">
        <v>4534179.8806616422</v>
      </c>
      <c r="AY95" s="146">
        <v>902.17815539481637</v>
      </c>
      <c r="AZ95" s="256">
        <v>3.4920460366647151E-2</v>
      </c>
      <c r="BA95" s="256">
        <v>3.5537339263557177E-2</v>
      </c>
      <c r="BB95" s="255">
        <v>142853.91070091084</v>
      </c>
      <c r="BC95" s="255">
        <v>1353.2672330922244</v>
      </c>
      <c r="BD95" s="292">
        <v>2</v>
      </c>
      <c r="BE95" s="255">
        <v>2177912.098271267</v>
      </c>
      <c r="BF95" s="119">
        <v>2320766.0089721777</v>
      </c>
      <c r="BG95" s="295">
        <v>902.17815539481637</v>
      </c>
      <c r="BH95" s="189">
        <v>-5.1890410493355367E-3</v>
      </c>
      <c r="BI95" s="189">
        <v>-5.175601232465632E-3</v>
      </c>
      <c r="BJ95" s="263">
        <v>100759.17192310556</v>
      </c>
      <c r="BK95" s="263">
        <v>1353.2672330922244</v>
      </c>
      <c r="BL95" s="296">
        <v>2</v>
      </c>
      <c r="BM95" s="263">
        <v>4424504.1477801418</v>
      </c>
      <c r="BN95" s="117">
        <v>4525263.3197032474</v>
      </c>
      <c r="BO95" s="146">
        <v>902.17815539481637</v>
      </c>
      <c r="BP95" s="256">
        <v>-4.8802614980903068E-2</v>
      </c>
      <c r="BQ95" s="256">
        <v>-4.7630905460914308E-2</v>
      </c>
      <c r="BR95" s="255">
        <v>107004.46859873482</v>
      </c>
      <c r="BS95" s="255">
        <v>1353.2672330922244</v>
      </c>
      <c r="BT95" s="292">
        <v>1</v>
      </c>
      <c r="BU95" s="255">
        <v>4424504.1477801418</v>
      </c>
      <c r="BV95" s="119">
        <v>4531508.6163788764</v>
      </c>
      <c r="BW95" s="295">
        <v>902.17815539481637</v>
      </c>
      <c r="BX95" s="189">
        <v>0.13018235425059252</v>
      </c>
      <c r="BY95" s="189">
        <v>0.13903607245693905</v>
      </c>
      <c r="BZ95" s="263">
        <v>146433.73433906151</v>
      </c>
      <c r="CA95" s="263">
        <v>1353.2672330922244</v>
      </c>
      <c r="CB95" s="296">
        <v>2</v>
      </c>
      <c r="CC95" s="263">
        <v>4424504.1477801418</v>
      </c>
      <c r="CD95" s="117">
        <v>4570937.882119203</v>
      </c>
      <c r="CE95" s="146">
        <v>902.17815539481637</v>
      </c>
      <c r="CF95" s="256">
        <v>-1.8012792307072392E-2</v>
      </c>
      <c r="CG95" s="256">
        <v>-1.7851531666858156E-2</v>
      </c>
      <c r="CH95" s="255">
        <v>77290.454980553302</v>
      </c>
      <c r="CI95" s="255">
        <v>1353.2672330922244</v>
      </c>
      <c r="CJ95" s="292">
        <v>2</v>
      </c>
      <c r="CK95" s="255">
        <v>1770831.3039877692</v>
      </c>
      <c r="CL95" s="119">
        <v>1848121.7589683225</v>
      </c>
      <c r="CM95" s="295">
        <v>902.17815539481637</v>
      </c>
      <c r="CN95" s="189">
        <v>3.5863499292184985E-2</v>
      </c>
      <c r="CO95" s="189">
        <v>3.6514351891393293E-2</v>
      </c>
      <c r="CP95" s="263">
        <v>166868.47552817172</v>
      </c>
      <c r="CQ95" s="263">
        <v>1353.2672330922244</v>
      </c>
      <c r="CR95" s="296">
        <v>1</v>
      </c>
      <c r="CS95" s="263">
        <v>389488.35101400944</v>
      </c>
      <c r="CT95" s="117">
        <v>556356.8265421812</v>
      </c>
      <c r="CU95" s="146">
        <v>902.17815539481637</v>
      </c>
      <c r="CV95" s="256">
        <v>-9.432721252480545E-3</v>
      </c>
      <c r="CW95" s="256">
        <v>-9.3883726894525843E-3</v>
      </c>
      <c r="CX95" s="255">
        <v>131250.62703669356</v>
      </c>
      <c r="CY95" s="255">
        <v>1353.2672330922244</v>
      </c>
      <c r="CZ95" s="292">
        <v>1</v>
      </c>
      <c r="DA95" s="255">
        <v>565291.23667877959</v>
      </c>
      <c r="DB95" s="119">
        <v>696541.8637154731</v>
      </c>
      <c r="DC95" s="295">
        <v>902.17815539481637</v>
      </c>
      <c r="DD95" s="189">
        <v>2.5338833397633282E-2</v>
      </c>
      <c r="DE95" s="189">
        <v>2.5662590394234908E-2</v>
      </c>
      <c r="DF95" s="263">
        <v>64945.706481132926</v>
      </c>
      <c r="DG95" s="263">
        <v>1353.2672330922244</v>
      </c>
      <c r="DH95" s="296">
        <v>1</v>
      </c>
      <c r="DI95" s="263">
        <v>1274154.8398413595</v>
      </c>
      <c r="DJ95" s="117">
        <v>1339100.5463224924</v>
      </c>
      <c r="DK95" s="146">
        <v>902.17815539481637</v>
      </c>
      <c r="DL95" s="256">
        <v>4.8255923584425132E-2</v>
      </c>
      <c r="DM95" s="256">
        <v>4.9439197200888962E-2</v>
      </c>
      <c r="DN95" s="255">
        <v>98120.892728584105</v>
      </c>
      <c r="DO95" s="255">
        <v>1353.2672330922244</v>
      </c>
      <c r="DP95" s="292">
        <v>2</v>
      </c>
      <c r="DQ95" s="255">
        <v>4424504.1477801418</v>
      </c>
      <c r="DR95" s="119">
        <v>4522625.0405087257</v>
      </c>
      <c r="DS95" s="295">
        <v>902.17815539481637</v>
      </c>
      <c r="DT95" s="189">
        <v>-4.6772649286775873E-2</v>
      </c>
      <c r="DU95" s="189">
        <v>-4.5695665299839594E-2</v>
      </c>
      <c r="DV95" s="263">
        <v>80925.540911507371</v>
      </c>
      <c r="DW95" s="263">
        <v>1353.2672330922244</v>
      </c>
      <c r="DX95" s="296">
        <v>1</v>
      </c>
      <c r="DY95" s="263">
        <v>4424504.1477801418</v>
      </c>
      <c r="DZ95" s="117">
        <v>4505429.6886916496</v>
      </c>
      <c r="EA95" s="146">
        <v>902.17815539481637</v>
      </c>
      <c r="EB95" s="256">
        <v>-4.235469851928695E-2</v>
      </c>
      <c r="EC95" s="256">
        <v>-4.1470268807802468E-2</v>
      </c>
      <c r="ED95" s="255">
        <v>120214.90811564287</v>
      </c>
      <c r="EE95" s="255">
        <v>1353.2672330922244</v>
      </c>
      <c r="EF95" s="292">
        <v>2</v>
      </c>
      <c r="EG95" s="255">
        <v>2132509.7411092981</v>
      </c>
      <c r="EH95" s="119">
        <v>2252724.6492249412</v>
      </c>
      <c r="EI95" s="295">
        <v>902.17815539481637</v>
      </c>
      <c r="EJ95" s="189">
        <v>-2.6878681073667966E-2</v>
      </c>
      <c r="EK95" s="189">
        <v>-2.6520664171515995E-2</v>
      </c>
      <c r="EL95" s="263">
        <v>88119.243641984576</v>
      </c>
      <c r="EM95" s="263">
        <v>1353.2672330922244</v>
      </c>
      <c r="EN95" s="296">
        <v>1</v>
      </c>
      <c r="EO95" s="263">
        <v>1254216.9052020491</v>
      </c>
      <c r="EP95" s="117">
        <v>1342336.1488440337</v>
      </c>
      <c r="EQ95" s="146">
        <v>902.17815539481637</v>
      </c>
      <c r="ER95" s="256">
        <v>-6.2471344244831868E-2</v>
      </c>
      <c r="ES95" s="256">
        <v>-6.0560017210090189E-2</v>
      </c>
      <c r="ET95" s="255">
        <v>89428.986152164143</v>
      </c>
      <c r="EU95" s="255">
        <v>1353.2672330922244</v>
      </c>
      <c r="EV95" s="292">
        <v>1</v>
      </c>
      <c r="EW95" s="255">
        <v>4424504.1477801418</v>
      </c>
      <c r="EX95" s="119">
        <v>4513933.1339323055</v>
      </c>
      <c r="EY95" s="295">
        <v>902.17815539481637</v>
      </c>
      <c r="EZ95" s="189">
        <v>-7.3471876521616589E-2</v>
      </c>
      <c r="FA95" s="189">
        <v>-7.083772330072502E-2</v>
      </c>
      <c r="FB95" s="263">
        <v>101565.54508739873</v>
      </c>
      <c r="FC95" s="263">
        <v>1353.2672330922244</v>
      </c>
      <c r="FD95" s="296">
        <v>2</v>
      </c>
      <c r="FE95" s="263">
        <v>4424504.1477801418</v>
      </c>
      <c r="FF95" s="117">
        <v>4526069.6928675408</v>
      </c>
      <c r="FG95" s="146">
        <v>902.17815539481637</v>
      </c>
      <c r="FH95" s="256">
        <v>2.8928218814748058E-3</v>
      </c>
      <c r="FI95" s="256">
        <v>2.8970101283374294E-3</v>
      </c>
      <c r="FJ95" s="255">
        <v>145272.79061449048</v>
      </c>
      <c r="FK95" s="255">
        <v>1353.2672330922244</v>
      </c>
      <c r="FL95" s="292">
        <v>2</v>
      </c>
      <c r="FM95" s="255">
        <v>4424504.1477801418</v>
      </c>
      <c r="FN95" s="119">
        <v>4569776.9383946322</v>
      </c>
      <c r="FO95" s="295">
        <v>902.17815539481637</v>
      </c>
      <c r="FP95" s="189">
        <v>3.2119631318610085E-2</v>
      </c>
      <c r="FQ95" s="189">
        <v>3.2641034124576418E-2</v>
      </c>
      <c r="FR95" s="263">
        <v>118296.48473292346</v>
      </c>
      <c r="FS95" s="263">
        <v>1353.2672330922244</v>
      </c>
      <c r="FT95" s="296">
        <v>2</v>
      </c>
      <c r="FU95" s="263">
        <v>669274.5941025333</v>
      </c>
      <c r="FV95" s="117">
        <v>787571.07883545675</v>
      </c>
      <c r="FW95" s="146">
        <v>902.17815539481637</v>
      </c>
      <c r="FX95" s="256">
        <v>5.7074128092508156E-2</v>
      </c>
      <c r="FY95" s="256">
        <v>5.8734289440062426E-2</v>
      </c>
      <c r="FZ95" s="255">
        <v>128601.23194782039</v>
      </c>
      <c r="GA95" s="255">
        <v>1353.2672330922244</v>
      </c>
      <c r="GB95" s="292">
        <v>1</v>
      </c>
      <c r="GC95" s="255">
        <v>551832.65602768236</v>
      </c>
      <c r="GD95" s="119">
        <v>680433.88797550276</v>
      </c>
      <c r="GE95" s="295">
        <v>902.17815539481637</v>
      </c>
      <c r="GF95" s="189">
        <v>-2.2284925176708069E-2</v>
      </c>
      <c r="GG95" s="189">
        <v>-2.2038450516472241E-2</v>
      </c>
      <c r="GH95" s="263">
        <v>109760.54547135305</v>
      </c>
      <c r="GI95" s="263">
        <v>1353.2672330922244</v>
      </c>
      <c r="GJ95" s="296">
        <v>1</v>
      </c>
      <c r="GK95" s="263">
        <v>1260362.4193180581</v>
      </c>
      <c r="GL95" s="117">
        <v>1370122.9647894111</v>
      </c>
      <c r="GM95" s="146">
        <v>902.17815539481637</v>
      </c>
      <c r="GN95" s="256">
        <v>-1.5781932609905604E-2</v>
      </c>
      <c r="GO95" s="256">
        <v>-1.565805046751545E-2</v>
      </c>
      <c r="GP95" s="255">
        <v>75065.478178649573</v>
      </c>
      <c r="GQ95" s="255">
        <v>1353.2672330922244</v>
      </c>
      <c r="GR95" s="292">
        <v>2</v>
      </c>
      <c r="GS95" s="255">
        <v>1650837.9067847801</v>
      </c>
      <c r="GT95" s="119">
        <v>1725903.3849634298</v>
      </c>
      <c r="GU95" s="295">
        <v>902.17815539481637</v>
      </c>
      <c r="GV95" s="189">
        <v>3.1674365962121059E-2</v>
      </c>
      <c r="GW95" s="189">
        <v>3.218133719754479E-2</v>
      </c>
      <c r="GX95" s="263">
        <v>132012.61041712793</v>
      </c>
      <c r="GY95" s="263">
        <v>1353.2672330922244</v>
      </c>
      <c r="GZ95" s="296">
        <v>1</v>
      </c>
      <c r="HA95" s="263">
        <v>1573857.6075817465</v>
      </c>
      <c r="HB95" s="117">
        <v>1705870.2179988744</v>
      </c>
      <c r="HC95" s="146">
        <v>902.17815539481637</v>
      </c>
      <c r="HD95" s="256">
        <v>-3.0524998011626165E-3</v>
      </c>
      <c r="HE95" s="256">
        <v>-3.0478456604368098E-3</v>
      </c>
      <c r="HF95" s="255">
        <v>75090.22374701222</v>
      </c>
      <c r="HG95" s="255">
        <v>1353.2672330922244</v>
      </c>
      <c r="HH95" s="292">
        <v>2</v>
      </c>
      <c r="HI95" s="255">
        <v>1349026.1860124173</v>
      </c>
      <c r="HJ95" s="119">
        <v>1424116.4097594295</v>
      </c>
      <c r="HK95" s="295">
        <v>902.17815539481637</v>
      </c>
      <c r="HL95" s="189">
        <v>5.1098681299352404E-2</v>
      </c>
      <c r="HM95" s="189">
        <v>5.2426742997579545E-2</v>
      </c>
      <c r="HN95" s="263">
        <v>102305.70641868802</v>
      </c>
      <c r="HO95" s="263">
        <v>1353.2672330922244</v>
      </c>
      <c r="HP95" s="296">
        <v>2</v>
      </c>
      <c r="HQ95" s="263">
        <v>1416906.3500850133</v>
      </c>
      <c r="HR95" s="117">
        <v>1519212.0565037013</v>
      </c>
      <c r="HS95" s="146">
        <v>902.17815539481637</v>
      </c>
      <c r="HT95" s="256">
        <v>-7.5206927998261522E-2</v>
      </c>
      <c r="HU95" s="256">
        <v>-7.2448469912727909E-2</v>
      </c>
      <c r="HV95" s="255">
        <v>93715.933970418366</v>
      </c>
      <c r="HW95" s="255">
        <v>1353.2672330922244</v>
      </c>
      <c r="HX95" s="292">
        <v>2</v>
      </c>
      <c r="HY95" s="255">
        <v>1286520.8216632097</v>
      </c>
      <c r="HZ95" s="119">
        <v>1380236.755633628</v>
      </c>
      <c r="IA95" s="295">
        <v>902.17815539481637</v>
      </c>
      <c r="IB95" s="189">
        <v>6.8682770594325912E-2</v>
      </c>
      <c r="IC95" s="189">
        <v>7.10963719825215E-2</v>
      </c>
      <c r="ID95" s="263">
        <v>99792.104690722685</v>
      </c>
      <c r="IE95" s="263">
        <v>1353.2672330922244</v>
      </c>
      <c r="IF95" s="296">
        <v>1</v>
      </c>
      <c r="IG95" s="263">
        <v>733809.16322628385</v>
      </c>
      <c r="IH95" s="117">
        <v>833601.26791700651</v>
      </c>
      <c r="II95" s="146">
        <v>902.17815539481637</v>
      </c>
      <c r="IJ95" s="256">
        <v>6.9241161278035965E-2</v>
      </c>
      <c r="IK95" s="256">
        <v>7.1694629233084894E-2</v>
      </c>
      <c r="IL95" s="255">
        <v>83132.98160260357</v>
      </c>
      <c r="IM95" s="255">
        <v>1353.2672330922244</v>
      </c>
      <c r="IN95" s="292">
        <v>1</v>
      </c>
      <c r="IO95" s="255">
        <v>486312.49092041701</v>
      </c>
      <c r="IP95" s="119">
        <v>569445.47252302058</v>
      </c>
      <c r="IQ95" s="295">
        <v>902.17815539481637</v>
      </c>
      <c r="IR95" s="189">
        <v>3.2516340129776236E-2</v>
      </c>
      <c r="IS95" s="189">
        <v>3.3050773189760463E-2</v>
      </c>
      <c r="IT95" s="263">
        <v>153992.20019741036</v>
      </c>
      <c r="IU95" s="263">
        <v>1353.2672330922244</v>
      </c>
      <c r="IV95" s="296">
        <v>2</v>
      </c>
      <c r="IW95" s="263">
        <v>4424504.1477801418</v>
      </c>
      <c r="IX95" s="117">
        <v>4578496.3479775526</v>
      </c>
      <c r="IY95" s="146">
        <v>902.17815539481637</v>
      </c>
      <c r="IZ95" s="256">
        <v>-2.5005688769640395E-2</v>
      </c>
      <c r="JA95" s="256">
        <v>-2.4695636269303378E-2</v>
      </c>
      <c r="JB95" s="255">
        <v>215317.33756798541</v>
      </c>
      <c r="JC95" s="255">
        <v>1353.2672330922244</v>
      </c>
      <c r="JD95" s="292">
        <v>2</v>
      </c>
      <c r="JE95" s="255">
        <v>1283751.3503685824</v>
      </c>
      <c r="JF95" s="119">
        <v>1499068.6879365677</v>
      </c>
      <c r="JG95" s="295">
        <v>902.17815539481637</v>
      </c>
      <c r="JH95" s="189">
        <v>-5.5939107460573699E-2</v>
      </c>
      <c r="JI95" s="189">
        <v>-5.4403286077473911E-2</v>
      </c>
      <c r="JJ95" s="263">
        <v>78657.459430203031</v>
      </c>
      <c r="JK95" s="263">
        <v>1353.2672330922244</v>
      </c>
      <c r="JL95" s="296">
        <v>2</v>
      </c>
      <c r="JM95" s="263">
        <v>1058372.8515227858</v>
      </c>
      <c r="JN95" s="117">
        <v>1137030.3109529889</v>
      </c>
      <c r="JO95" s="146">
        <v>902.17815539481637</v>
      </c>
      <c r="JP95" s="256">
        <v>-9.4775137332641965E-2</v>
      </c>
      <c r="JQ95" s="256">
        <v>-9.0422558515966034E-2</v>
      </c>
      <c r="JR95" s="255">
        <v>92569.910734042409</v>
      </c>
      <c r="JS95" s="255">
        <v>1353.2672330922244</v>
      </c>
      <c r="JT95" s="292">
        <v>1</v>
      </c>
      <c r="JU95" s="255">
        <v>157396.74685746239</v>
      </c>
      <c r="JV95" s="119">
        <v>249966.6575915048</v>
      </c>
      <c r="JW95" s="295">
        <v>902.17815539481637</v>
      </c>
      <c r="JX95" s="189">
        <v>7.0526444502478783E-3</v>
      </c>
      <c r="JY95" s="189">
        <v>7.0775729165295509E-3</v>
      </c>
      <c r="JZ95" s="263">
        <v>156422.24683609165</v>
      </c>
      <c r="KA95" s="263">
        <v>1353.2672330922244</v>
      </c>
      <c r="KB95" s="296">
        <v>1</v>
      </c>
      <c r="KC95" s="263">
        <v>4424504.1477801418</v>
      </c>
      <c r="KD95" s="117">
        <v>4580926.3946162332</v>
      </c>
      <c r="KE95" s="146">
        <v>902.17815539481637</v>
      </c>
      <c r="KF95" s="256">
        <v>6.0219077052786042E-2</v>
      </c>
      <c r="KG95" s="256">
        <v>6.206919604967065E-2</v>
      </c>
      <c r="KH95" s="255">
        <v>68918.30779610695</v>
      </c>
      <c r="KI95" s="255">
        <v>1353.2672330922244</v>
      </c>
      <c r="KJ95" s="292">
        <v>1</v>
      </c>
      <c r="KK95" s="255">
        <v>1437464.9305597283</v>
      </c>
      <c r="KL95" s="119">
        <v>1506383.2383558352</v>
      </c>
      <c r="KM95" s="295">
        <v>902.17815539481637</v>
      </c>
      <c r="KN95" s="189">
        <v>-4.7710685720423425E-2</v>
      </c>
      <c r="KO95" s="189">
        <v>-4.659041781373896E-2</v>
      </c>
      <c r="KP95" s="263">
        <v>112170.9042882897</v>
      </c>
      <c r="KQ95" s="263">
        <v>1353.2672330922244</v>
      </c>
      <c r="KR95" s="296">
        <v>1</v>
      </c>
      <c r="KS95" s="263">
        <v>1474086.6674145849</v>
      </c>
      <c r="KT95" s="117">
        <v>1586257.5717028745</v>
      </c>
      <c r="KU95" s="146">
        <v>902.17815539481637</v>
      </c>
      <c r="KV95" s="256">
        <v>3.3840627962643241E-2</v>
      </c>
      <c r="KW95" s="256">
        <v>3.4419736009765778E-2</v>
      </c>
      <c r="KX95" s="255">
        <v>172755.03087976354</v>
      </c>
      <c r="KY95" s="255">
        <v>1353.2672330922244</v>
      </c>
      <c r="KZ95" s="292">
        <v>2</v>
      </c>
      <c r="LA95" s="255">
        <v>4424504.1477801418</v>
      </c>
      <c r="LB95" s="119">
        <v>4597259.1786599057</v>
      </c>
      <c r="LC95" s="295">
        <v>902.17815539481637</v>
      </c>
      <c r="LD95" s="189">
        <v>5.2812509705912454E-2</v>
      </c>
      <c r="LE95" s="189">
        <v>5.4231968326916791E-2</v>
      </c>
      <c r="LF95" s="263">
        <v>94483.448867735729</v>
      </c>
      <c r="LG95" s="263">
        <v>1353.2672330922244</v>
      </c>
      <c r="LH95" s="296">
        <v>2</v>
      </c>
      <c r="LI95" s="263">
        <v>4424504.1477801418</v>
      </c>
      <c r="LJ95" s="117">
        <v>4518987.5966478772</v>
      </c>
      <c r="LK95" s="146">
        <v>902.17815539481637</v>
      </c>
      <c r="LL95" s="256">
        <v>-2.0882713820194534E-2</v>
      </c>
      <c r="LM95" s="256">
        <v>-2.0666179843638166E-2</v>
      </c>
      <c r="LN95" s="255">
        <v>126017.68357665207</v>
      </c>
      <c r="LO95" s="255">
        <v>1353.2672330922244</v>
      </c>
      <c r="LP95" s="292">
        <v>1</v>
      </c>
      <c r="LQ95" s="255">
        <v>1268291.1052158747</v>
      </c>
      <c r="LR95" s="119">
        <v>1394308.7887925268</v>
      </c>
      <c r="LS95" s="295">
        <v>902.17815539481637</v>
      </c>
      <c r="LT95" s="189">
        <v>4.4583119730400446E-2</v>
      </c>
      <c r="LU95" s="189">
        <v>4.5591882413991369E-2</v>
      </c>
      <c r="LV95" s="263">
        <v>120571.19167230796</v>
      </c>
      <c r="LW95" s="263">
        <v>1353.2672330922244</v>
      </c>
      <c r="LX95" s="296">
        <v>1</v>
      </c>
      <c r="LY95" s="263">
        <v>407949.79748353554</v>
      </c>
      <c r="LZ95" s="117">
        <v>528520.9891558435</v>
      </c>
      <c r="MA95" s="146">
        <v>902.17815539481637</v>
      </c>
      <c r="MB95" s="256">
        <v>7.2469241106769512E-3</v>
      </c>
      <c r="MC95" s="256">
        <v>7.2732466125156048E-3</v>
      </c>
      <c r="MD95" s="255">
        <v>61451.299061660931</v>
      </c>
      <c r="ME95" s="255">
        <v>1353.2672330922244</v>
      </c>
      <c r="MF95" s="292">
        <v>2</v>
      </c>
      <c r="MG95" s="255">
        <v>4424504.1477801418</v>
      </c>
      <c r="MH95" s="119">
        <v>4485955.4468418024</v>
      </c>
      <c r="MI95" s="295">
        <v>902.17815539481637</v>
      </c>
      <c r="MJ95" s="189">
        <v>6.4357122328342717E-2</v>
      </c>
      <c r="MK95" s="189">
        <v>6.6473192152043392E-2</v>
      </c>
      <c r="ML95" s="263">
        <v>156162.71155249741</v>
      </c>
      <c r="MM95" s="263">
        <v>1353.2672330922244</v>
      </c>
      <c r="MN95" s="296">
        <v>2</v>
      </c>
      <c r="MO95" s="263">
        <v>4424504.1477801418</v>
      </c>
      <c r="MP95" s="117">
        <v>4580666.8593326388</v>
      </c>
      <c r="MQ95" s="146">
        <v>902.17815539481637</v>
      </c>
      <c r="MR95" s="256">
        <v>4.4089720209271925E-2</v>
      </c>
      <c r="MS95" s="256">
        <v>4.5076115130041172E-2</v>
      </c>
      <c r="MT95" s="255">
        <v>64737.39234987957</v>
      </c>
      <c r="MU95" s="255">
        <v>1353.2672330922244</v>
      </c>
      <c r="MV95" s="292">
        <v>2</v>
      </c>
      <c r="MW95" s="255">
        <v>941025.58940908324</v>
      </c>
      <c r="MX95" s="119">
        <v>1005762.9817589629</v>
      </c>
      <c r="MY95" s="295">
        <v>902.17815539481637</v>
      </c>
      <c r="MZ95" s="189">
        <v>6.0441386625756939E-2</v>
      </c>
      <c r="NA95" s="189">
        <v>6.2305330445605822E-2</v>
      </c>
      <c r="NB95" s="263">
        <v>130620.20631985957</v>
      </c>
      <c r="NC95" s="263">
        <v>1353.2672330922244</v>
      </c>
      <c r="ND95" s="296">
        <v>2</v>
      </c>
      <c r="NE95" s="263">
        <v>4424504.1477801418</v>
      </c>
      <c r="NF95" s="117">
        <v>4555124.354100001</v>
      </c>
      <c r="NG95" s="146">
        <v>902.17815539481637</v>
      </c>
      <c r="NH95" s="256">
        <v>-7.7917621747531959E-2</v>
      </c>
      <c r="NI95" s="256">
        <v>-7.4959373364834825E-2</v>
      </c>
      <c r="NJ95" s="255">
        <v>85182.203305259609</v>
      </c>
      <c r="NK95" s="255">
        <v>1353.2672330922244</v>
      </c>
      <c r="NL95" s="292">
        <v>1</v>
      </c>
      <c r="NM95" s="255">
        <v>156005.63776487412</v>
      </c>
      <c r="NN95" s="119">
        <v>241187.84107013373</v>
      </c>
      <c r="NO95" s="295">
        <v>902.17815539481637</v>
      </c>
      <c r="NP95" s="189">
        <v>-6.3526549125188748E-3</v>
      </c>
      <c r="NQ95" s="189">
        <v>-6.3325194607214419E-3</v>
      </c>
      <c r="NR95" s="263">
        <v>67859.066927064574</v>
      </c>
      <c r="NS95" s="263">
        <v>1353.2672330922244</v>
      </c>
      <c r="NT95" s="296">
        <v>1</v>
      </c>
      <c r="NU95" s="263">
        <v>1261821.3422479976</v>
      </c>
      <c r="NV95" s="117">
        <v>1329680.4091750623</v>
      </c>
      <c r="NW95" s="146">
        <v>902.17815539481637</v>
      </c>
      <c r="NX95" s="256">
        <v>4.5008490016290183E-2</v>
      </c>
      <c r="NY95" s="256">
        <v>4.6036740739986648E-2</v>
      </c>
      <c r="NZ95" s="255">
        <v>99517.948693137223</v>
      </c>
      <c r="OA95" s="255">
        <v>1353.2672330922244</v>
      </c>
      <c r="OB95" s="292">
        <v>1</v>
      </c>
      <c r="OC95" s="255">
        <v>1261821.3422479976</v>
      </c>
      <c r="OD95" s="119">
        <v>1361339.2909411348</v>
      </c>
      <c r="OE95" s="295">
        <v>902.17815539481637</v>
      </c>
      <c r="OF95" s="189">
        <v>-2.765986081382835E-2</v>
      </c>
      <c r="OG95" s="189">
        <v>-2.7280829554574781E-2</v>
      </c>
      <c r="OH95" s="263">
        <v>64492.121537863539</v>
      </c>
      <c r="OI95" s="263">
        <v>1353.2672330922244</v>
      </c>
      <c r="OJ95" s="296">
        <v>1</v>
      </c>
      <c r="OK95" s="263">
        <v>1281138.6416000663</v>
      </c>
      <c r="OL95" s="117">
        <v>1345630.7631379298</v>
      </c>
      <c r="OM95" s="146">
        <v>902.17815539481637</v>
      </c>
      <c r="ON95" s="256">
        <v>-3.7842513260400168E-2</v>
      </c>
      <c r="OO95" s="256">
        <v>-3.713543264730379E-2</v>
      </c>
      <c r="OP95" s="255">
        <v>87239.720159127406</v>
      </c>
      <c r="OQ95" s="255">
        <v>1353.2672330922244</v>
      </c>
      <c r="OR95" s="292">
        <v>2</v>
      </c>
      <c r="OS95" s="255">
        <v>1541090.3536770351</v>
      </c>
      <c r="OT95" s="119">
        <v>1628330.0738361625</v>
      </c>
      <c r="OU95" s="295">
        <v>902.17815539481637</v>
      </c>
      <c r="OV95" s="189">
        <v>3.3100955108905081E-2</v>
      </c>
      <c r="OW95" s="189">
        <v>3.3654886715670074E-2</v>
      </c>
      <c r="OX95" s="263">
        <v>107916.48942284199</v>
      </c>
      <c r="OY95" s="263">
        <v>1353.2672330922244</v>
      </c>
      <c r="OZ95" s="296">
        <v>1</v>
      </c>
      <c r="PA95" s="263">
        <v>4424504.1477801418</v>
      </c>
      <c r="PB95" s="117">
        <v>4532420.6372029837</v>
      </c>
      <c r="PC95" s="146">
        <v>902.17815539481637</v>
      </c>
      <c r="PD95" s="256">
        <v>2.8897673147378299E-2</v>
      </c>
      <c r="PE95" s="256">
        <v>2.9319262085624631E-2</v>
      </c>
      <c r="PF95" s="255">
        <v>147077.40240552655</v>
      </c>
      <c r="PG95" s="255">
        <v>1353.2672330922244</v>
      </c>
      <c r="PH95" s="292">
        <v>2</v>
      </c>
      <c r="PI95" s="255">
        <v>1743957.7185429591</v>
      </c>
      <c r="PJ95" s="119">
        <v>1891035.1209484856</v>
      </c>
      <c r="PK95" s="295">
        <v>902.17815539481637</v>
      </c>
      <c r="PL95" s="189">
        <v>-4.8550052600185307E-2</v>
      </c>
      <c r="PM95" s="189">
        <v>-4.7390342477774405E-2</v>
      </c>
      <c r="PN95" s="263">
        <v>102470.60749716168</v>
      </c>
      <c r="PO95" s="263">
        <v>1353.2672330922244</v>
      </c>
      <c r="PP95" s="296">
        <v>2</v>
      </c>
      <c r="PQ95" s="263">
        <v>739039.46985819587</v>
      </c>
      <c r="PR95" s="117">
        <v>841510.07735535759</v>
      </c>
      <c r="PS95" s="146">
        <v>902.17815539481637</v>
      </c>
      <c r="PT95" s="256">
        <v>-3.5537192483242129E-2</v>
      </c>
      <c r="PU95" s="256">
        <v>-3.4913160413609368E-2</v>
      </c>
      <c r="PV95" s="255">
        <v>117980.85132955042</v>
      </c>
      <c r="PW95" s="255">
        <v>1353.2672330922244</v>
      </c>
      <c r="PX95" s="292">
        <v>2</v>
      </c>
      <c r="PY95" s="255">
        <v>1556996.7876113616</v>
      </c>
      <c r="PZ95" s="119">
        <v>1674977.638940912</v>
      </c>
      <c r="QA95" s="295">
        <v>902.17815539481637</v>
      </c>
      <c r="QB95" s="189">
        <v>3.4349826324523262E-2</v>
      </c>
      <c r="QC95" s="189">
        <v>3.4946594971314582E-2</v>
      </c>
      <c r="QD95" s="263">
        <v>86838.244907411849</v>
      </c>
      <c r="QE95" s="263">
        <v>1353.2672330922244</v>
      </c>
      <c r="QF95" s="296">
        <v>1</v>
      </c>
      <c r="QG95" s="263">
        <v>621455.29953600618</v>
      </c>
      <c r="QH95" s="117">
        <v>708293.54444341804</v>
      </c>
      <c r="QI95" s="146">
        <v>902.17815539481637</v>
      </c>
      <c r="QJ95" s="256">
        <v>-0.1991430755072299</v>
      </c>
      <c r="QK95" s="256">
        <v>-0.18056735579582395</v>
      </c>
      <c r="QL95" s="255">
        <v>103946.62137988076</v>
      </c>
      <c r="QM95" s="255">
        <v>1353.2672330922244</v>
      </c>
      <c r="QN95" s="292">
        <v>1</v>
      </c>
      <c r="QO95" s="255">
        <v>4424504.1477801418</v>
      </c>
      <c r="QP95" s="119">
        <v>4528450.769160023</v>
      </c>
      <c r="QQ95" s="295">
        <v>902.17815539481637</v>
      </c>
      <c r="QR95" s="189">
        <v>2.1401756853861351E-2</v>
      </c>
      <c r="QS95" s="189">
        <v>2.1632417024121997E-2</v>
      </c>
      <c r="QT95" s="263">
        <v>109195.52037937913</v>
      </c>
      <c r="QU95" s="263">
        <v>1353.2672330922244</v>
      </c>
      <c r="QV95" s="296">
        <v>2</v>
      </c>
      <c r="QW95" s="263">
        <v>4424504.1477801418</v>
      </c>
      <c r="QX95" s="117">
        <v>4533699.6681595212</v>
      </c>
      <c r="QY95" s="146">
        <v>902.17815539481637</v>
      </c>
      <c r="QZ95" s="256">
        <v>-2.1152851797835149E-2</v>
      </c>
      <c r="RA95" s="256">
        <v>-2.0930699371256578E-2</v>
      </c>
      <c r="RB95" s="255">
        <v>66212.275268628058</v>
      </c>
      <c r="RC95" s="255">
        <v>1353.2672330922244</v>
      </c>
      <c r="RD95" s="292">
        <v>2</v>
      </c>
      <c r="RE95" s="255">
        <v>1354933.2696023891</v>
      </c>
      <c r="RF95" s="119">
        <v>1421145.5448710171</v>
      </c>
      <c r="RG95" s="295">
        <v>902.17815539481637</v>
      </c>
      <c r="RH95" s="189">
        <v>8.8663926160511327E-4</v>
      </c>
      <c r="RI95" s="189">
        <v>8.8703244238974577E-4</v>
      </c>
      <c r="RJ95" s="263">
        <v>106904.26591929499</v>
      </c>
      <c r="RK95" s="263">
        <v>1353.2672330922244</v>
      </c>
      <c r="RL95" s="296">
        <v>1</v>
      </c>
      <c r="RM95" s="263">
        <v>394312.98904486879</v>
      </c>
      <c r="RN95" s="117">
        <v>501217.25496416376</v>
      </c>
      <c r="RO95" s="146">
        <v>902.17815539481637</v>
      </c>
      <c r="RP95" s="256">
        <v>-4.9110633744394339E-2</v>
      </c>
      <c r="RQ95" s="256">
        <v>-4.7924207838164867E-2</v>
      </c>
      <c r="RR95" s="255">
        <v>88985.433467973053</v>
      </c>
      <c r="RS95" s="255">
        <v>1353.2672330922244</v>
      </c>
      <c r="RT95" s="292">
        <v>2</v>
      </c>
      <c r="RU95" s="255">
        <v>4424504.1477801418</v>
      </c>
      <c r="RV95" s="119">
        <v>4513489.5812481148</v>
      </c>
      <c r="RW95" s="295">
        <v>902.17815539481637</v>
      </c>
      <c r="RX95" s="189">
        <v>0.10168494701040243</v>
      </c>
      <c r="RY95" s="189">
        <v>0.10703464220731163</v>
      </c>
      <c r="RZ95" s="263">
        <v>149097.04265836658</v>
      </c>
      <c r="SA95" s="263">
        <v>1353.2672330922244</v>
      </c>
      <c r="SB95" s="296">
        <v>1</v>
      </c>
      <c r="SC95" s="263">
        <v>4424504.1477801418</v>
      </c>
      <c r="SD95" s="117">
        <v>4573601.1904385081</v>
      </c>
      <c r="SE95" s="146">
        <v>902.17815539481637</v>
      </c>
      <c r="SF95" s="256">
        <v>-6.3644665018429317E-2</v>
      </c>
      <c r="SG95" s="256">
        <v>-6.1661635255395586E-2</v>
      </c>
      <c r="SH95" s="255">
        <v>138657.64621569574</v>
      </c>
      <c r="SI95" s="255">
        <v>1353.2672330922244</v>
      </c>
      <c r="SJ95" s="292">
        <v>1</v>
      </c>
      <c r="SK95" s="255">
        <v>725366.83966750978</v>
      </c>
      <c r="SL95" s="119">
        <v>864024.48588320555</v>
      </c>
      <c r="SM95" s="295">
        <v>902.17815539481637</v>
      </c>
      <c r="SN95" s="189">
        <v>2.1425150169336257E-2</v>
      </c>
      <c r="SO95" s="189">
        <v>2.1656316673097864E-2</v>
      </c>
      <c r="SP95" s="263">
        <v>58080.225285018598</v>
      </c>
      <c r="SQ95" s="263">
        <v>1353.2672330922244</v>
      </c>
      <c r="SR95" s="296">
        <v>2</v>
      </c>
      <c r="SS95" s="263">
        <v>1556996.7876113616</v>
      </c>
      <c r="ST95" s="117">
        <v>1615077.0128963802</v>
      </c>
      <c r="SU95" s="146">
        <v>902.17815539481637</v>
      </c>
      <c r="SV95" s="256">
        <v>-7.435527243089228E-2</v>
      </c>
      <c r="SW95" s="256">
        <v>-7.1658179008050493E-2</v>
      </c>
      <c r="SX95" s="255">
        <v>55252.543212453187</v>
      </c>
      <c r="SY95" s="255">
        <v>1353.2672330922244</v>
      </c>
      <c r="SZ95" s="292">
        <v>2</v>
      </c>
      <c r="TA95" s="255">
        <v>4424504.1477801418</v>
      </c>
      <c r="TB95" s="119">
        <v>4479756.6909925947</v>
      </c>
      <c r="TC95" s="295">
        <v>902.17815539481637</v>
      </c>
      <c r="TD95" s="189">
        <v>3.0472379745841993E-2</v>
      </c>
      <c r="TE95" s="189">
        <v>3.0941414791637145E-2</v>
      </c>
      <c r="TF95" s="263">
        <v>96368.484375524829</v>
      </c>
      <c r="TG95" s="263">
        <v>1353.2672330922244</v>
      </c>
      <c r="TH95" s="296">
        <v>1</v>
      </c>
      <c r="TI95" s="263">
        <v>4424504.1477801418</v>
      </c>
      <c r="TJ95" s="117">
        <v>4520872.6321556671</v>
      </c>
      <c r="TK95" s="146">
        <v>902.17815539481637</v>
      </c>
      <c r="TL95" s="256">
        <v>-1.6400628218833646E-2</v>
      </c>
      <c r="TM95" s="256">
        <v>-1.6266870152921276E-2</v>
      </c>
      <c r="TN95" s="255">
        <v>105146.79121081247</v>
      </c>
      <c r="TO95" s="255">
        <v>1353.2672330922244</v>
      </c>
      <c r="TP95" s="292">
        <v>2</v>
      </c>
      <c r="TQ95" s="255">
        <v>4424504.1477801418</v>
      </c>
      <c r="TR95" s="119">
        <v>4529650.9389909543</v>
      </c>
      <c r="TS95" s="295">
        <v>902.17815539481637</v>
      </c>
      <c r="TT95" s="189">
        <v>-3.7983099704723737E-2</v>
      </c>
      <c r="TU95" s="189">
        <v>-3.7270788838347335E-2</v>
      </c>
      <c r="TV95" s="263">
        <v>164749.75963504889</v>
      </c>
      <c r="TW95" s="263">
        <v>1353.2672330922244</v>
      </c>
      <c r="TX95" s="296">
        <v>2</v>
      </c>
      <c r="TY95" s="263">
        <v>1276348.5205043531</v>
      </c>
      <c r="TZ95" s="117">
        <v>1441098.280139402</v>
      </c>
      <c r="UA95" s="146">
        <v>902.17815539481637</v>
      </c>
      <c r="UB95" s="256">
        <v>-7.9565764552054191E-2</v>
      </c>
      <c r="UC95" s="256">
        <v>-7.6482716728981215E-2</v>
      </c>
      <c r="UD95" s="255">
        <v>47877.801304201115</v>
      </c>
      <c r="UE95" s="255">
        <v>1353.2672330922244</v>
      </c>
      <c r="UF95" s="292">
        <v>1</v>
      </c>
      <c r="UG95" s="255">
        <v>596887.5975793656</v>
      </c>
      <c r="UH95" s="119">
        <v>644765.39888356673</v>
      </c>
      <c r="UI95" s="295">
        <v>902.17815539481637</v>
      </c>
      <c r="UJ95" s="189">
        <v>-0.11715362726697347</v>
      </c>
      <c r="UK95" s="189">
        <v>-0.11055146088139189</v>
      </c>
      <c r="UL95" s="263">
        <v>77984.870718979932</v>
      </c>
      <c r="UM95" s="263">
        <v>1353.2672330922244</v>
      </c>
      <c r="UN95" s="296">
        <v>2</v>
      </c>
      <c r="UO95" s="263">
        <v>1416906.3500850133</v>
      </c>
      <c r="UP95" s="117">
        <v>1494891.2208039933</v>
      </c>
      <c r="UQ95" s="146">
        <v>902.17815539481637</v>
      </c>
      <c r="UR95" s="256">
        <v>9.6370631773887272E-2</v>
      </c>
      <c r="US95" s="256">
        <v>0.10116711589231775</v>
      </c>
      <c r="UT95" s="255">
        <v>99290.940474640505</v>
      </c>
      <c r="UU95" s="255">
        <v>1353.2672330922244</v>
      </c>
      <c r="UV95" s="292">
        <v>1</v>
      </c>
      <c r="UW95" s="255">
        <v>4424504.1477801418</v>
      </c>
      <c r="UX95" s="119">
        <v>4523795.0882547824</v>
      </c>
      <c r="UY95" s="295">
        <v>902.17815539481637</v>
      </c>
      <c r="UZ95" s="189">
        <v>6.6396179764662694E-2</v>
      </c>
      <c r="VA95" s="189">
        <v>6.8650010820060059E-2</v>
      </c>
      <c r="VB95" s="263">
        <v>145124.75571637752</v>
      </c>
      <c r="VC95" s="263">
        <v>1353.2672330922244</v>
      </c>
      <c r="VD95" s="296">
        <v>1</v>
      </c>
      <c r="VE95" s="263">
        <v>1407491.3562790432</v>
      </c>
      <c r="VF95" s="117">
        <v>1552616.1119954209</v>
      </c>
      <c r="VG95" s="146">
        <v>902.17815539481637</v>
      </c>
      <c r="VH95" s="256">
        <v>3.2967887917316873E-3</v>
      </c>
      <c r="VI95" s="256">
        <v>3.3022291768576295E-3</v>
      </c>
      <c r="VJ95" s="255">
        <v>103173.27129763577</v>
      </c>
      <c r="VK95" s="255">
        <v>1353.2672330922244</v>
      </c>
      <c r="VL95" s="292">
        <v>1</v>
      </c>
      <c r="VM95" s="255">
        <v>4424504.1477801418</v>
      </c>
      <c r="VN95" s="119">
        <v>4527677.4190777773</v>
      </c>
      <c r="VO95" s="295">
        <v>902.17815539481637</v>
      </c>
      <c r="VP95" s="189">
        <v>-3.5985057670854602E-2</v>
      </c>
      <c r="VQ95" s="189">
        <v>-3.5345292436415154E-2</v>
      </c>
      <c r="VR95" s="263">
        <v>144852.25796261776</v>
      </c>
      <c r="VS95" s="263">
        <v>1353.2672330922244</v>
      </c>
      <c r="VT95" s="296">
        <v>2</v>
      </c>
      <c r="VU95" s="263">
        <v>1332623.4619106795</v>
      </c>
      <c r="VV95" s="117">
        <v>1477475.7198732973</v>
      </c>
      <c r="VW95" s="146">
        <v>902.17815539481637</v>
      </c>
      <c r="VX95" s="256">
        <v>0.12248114377469359</v>
      </c>
      <c r="VY95" s="256">
        <v>0.1302978067229601</v>
      </c>
      <c r="VZ95" s="255">
        <v>117026.91920557948</v>
      </c>
      <c r="WA95" s="255">
        <v>1353.2672330922244</v>
      </c>
      <c r="WB95" s="292">
        <v>2</v>
      </c>
      <c r="WC95" s="255">
        <v>578158.53607267118</v>
      </c>
      <c r="WD95" s="119">
        <v>695185.45527825062</v>
      </c>
      <c r="WE95" s="295">
        <v>902.17815539481637</v>
      </c>
      <c r="WF95" s="189">
        <v>1.9434927320986631E-2</v>
      </c>
      <c r="WG95" s="189">
        <v>1.9625014970521049E-2</v>
      </c>
      <c r="WH95" s="263">
        <v>66730.690858603048</v>
      </c>
      <c r="WI95" s="263">
        <v>1353.2672330922244</v>
      </c>
      <c r="WJ95" s="296">
        <v>2</v>
      </c>
      <c r="WK95" s="263">
        <v>4424504.1477801418</v>
      </c>
      <c r="WL95" s="117">
        <v>4491234.8386387452</v>
      </c>
      <c r="WM95" s="146">
        <v>902.17815539481637</v>
      </c>
      <c r="WN95" s="256">
        <v>2.4396020581097695E-2</v>
      </c>
      <c r="WO95" s="256">
        <v>2.4696038269032883E-2</v>
      </c>
      <c r="WP95" s="255">
        <v>61966.948452468991</v>
      </c>
      <c r="WQ95" s="255">
        <v>1353.2672330922244</v>
      </c>
      <c r="WR95" s="292">
        <v>1</v>
      </c>
      <c r="WS95" s="255">
        <v>1332623.4619106795</v>
      </c>
      <c r="WT95" s="119">
        <v>1394590.4103631484</v>
      </c>
      <c r="WU95" s="295">
        <v>902.17815539481637</v>
      </c>
      <c r="WV95" s="189">
        <v>2.5792106961373556E-2</v>
      </c>
      <c r="WW95" s="189">
        <v>2.6127601512439647E-2</v>
      </c>
      <c r="WX95" s="263">
        <v>102111.27314176547</v>
      </c>
      <c r="WY95" s="263">
        <v>1353.2672330922244</v>
      </c>
      <c r="WZ95" s="296">
        <v>2</v>
      </c>
      <c r="XA95" s="263">
        <v>605347.66324479075</v>
      </c>
      <c r="XB95" s="117">
        <v>707458.93638655625</v>
      </c>
      <c r="XC95" s="146">
        <v>902.17815539481637</v>
      </c>
      <c r="XD95" s="256">
        <v>-2.5055601883007313E-2</v>
      </c>
      <c r="XE95" s="256">
        <v>-2.4744315531700645E-2</v>
      </c>
      <c r="XF95" s="255">
        <v>160341.68743888446</v>
      </c>
      <c r="XG95" s="255">
        <v>1353.2672330922244</v>
      </c>
      <c r="XH95" s="292">
        <v>2</v>
      </c>
      <c r="XI95" s="255">
        <v>4424504.1477801418</v>
      </c>
      <c r="XJ95" s="119">
        <v>4584845.8352190265</v>
      </c>
      <c r="XK95" s="295">
        <v>902.17815539481637</v>
      </c>
      <c r="XL95" s="189">
        <v>-3.8216173064530977E-2</v>
      </c>
      <c r="XM95" s="189">
        <v>-3.7495149222947388E-2</v>
      </c>
      <c r="XN95" s="263">
        <v>183417.77751061998</v>
      </c>
      <c r="XO95" s="263">
        <v>1353.2672330922244</v>
      </c>
      <c r="XP95" s="296">
        <v>3</v>
      </c>
      <c r="XQ95" s="263">
        <v>401981.49822891888</v>
      </c>
      <c r="XR95" s="117">
        <v>585399.27573953883</v>
      </c>
      <c r="XS95" s="146">
        <v>902.17815539481637</v>
      </c>
      <c r="XT95" s="256">
        <v>-9.6666747861973851E-3</v>
      </c>
      <c r="XU95" s="256">
        <v>-9.6201026721217664E-3</v>
      </c>
      <c r="XV95" s="255">
        <v>88896.758387673763</v>
      </c>
      <c r="XW95" s="255">
        <v>1353.2672330922244</v>
      </c>
      <c r="XX95" s="292">
        <v>1</v>
      </c>
      <c r="XY95" s="255">
        <v>1296865.0382556976</v>
      </c>
      <c r="XZ95" s="119">
        <v>1385761.7966433712</v>
      </c>
      <c r="YA95" s="295">
        <v>902.17815539481637</v>
      </c>
      <c r="YB95" s="189">
        <v>3.7486303749542461E-2</v>
      </c>
      <c r="YC95" s="189">
        <v>3.8197777567662294E-2</v>
      </c>
      <c r="YD95" s="263">
        <v>81880.324283776383</v>
      </c>
      <c r="YE95" s="263">
        <v>1353.2672330922244</v>
      </c>
      <c r="YF95" s="296">
        <v>1</v>
      </c>
      <c r="YG95" s="263">
        <v>439246.58951999753</v>
      </c>
      <c r="YH95" s="117">
        <v>521126.91380377393</v>
      </c>
      <c r="YI95" s="146">
        <v>902.17815539481637</v>
      </c>
      <c r="YJ95" s="256">
        <v>2.4812802196533508E-3</v>
      </c>
      <c r="YK95" s="256">
        <v>2.4843611431020207E-3</v>
      </c>
      <c r="YL95" s="255">
        <v>52093.239607417898</v>
      </c>
      <c r="YM95" s="255">
        <v>1353.2672330922244</v>
      </c>
      <c r="YN95" s="292">
        <v>1</v>
      </c>
      <c r="YO95" s="255">
        <v>1264914.2588594698</v>
      </c>
      <c r="YP95" s="119">
        <v>1317007.4984668877</v>
      </c>
      <c r="YQ95" s="295">
        <v>902.17815539481637</v>
      </c>
      <c r="YR95" s="189">
        <v>1.5724837850936034E-3</v>
      </c>
      <c r="YS95" s="189">
        <v>1.5737207860238023E-3</v>
      </c>
      <c r="YT95" s="263">
        <v>74233.446433853314</v>
      </c>
      <c r="YU95" s="263">
        <v>1353.2672330922244</v>
      </c>
      <c r="YV95" s="296">
        <v>2</v>
      </c>
      <c r="YW95" s="263">
        <v>4424504.1477801418</v>
      </c>
      <c r="YX95" s="117">
        <v>4498737.5942139952</v>
      </c>
      <c r="YY95" s="146">
        <v>902.17815539481637</v>
      </c>
      <c r="YZ95" s="256">
        <v>7.6249864288039981E-2</v>
      </c>
      <c r="ZA95" s="256">
        <v>7.9232202056486178E-2</v>
      </c>
      <c r="ZB95" s="255">
        <v>74312.839738584516</v>
      </c>
      <c r="ZC95" s="255">
        <v>1353.2672330922244</v>
      </c>
      <c r="ZD95" s="292">
        <v>2</v>
      </c>
      <c r="ZE95" s="255">
        <v>1281138.6416000663</v>
      </c>
      <c r="ZF95" s="119">
        <v>1355451.4813386509</v>
      </c>
      <c r="ZG95" s="295">
        <v>902.17815539481637</v>
      </c>
      <c r="ZH95" s="189">
        <v>2.948584766985099E-2</v>
      </c>
      <c r="ZI95" s="189">
        <v>2.9924859532109327E-2</v>
      </c>
      <c r="ZJ95" s="263">
        <v>130986.33095710889</v>
      </c>
      <c r="ZK95" s="263">
        <v>1353.2672330922244</v>
      </c>
      <c r="ZL95" s="296">
        <v>1</v>
      </c>
      <c r="ZM95" s="263">
        <v>1829512.4651650582</v>
      </c>
      <c r="ZN95" s="117">
        <v>1960498.796122167</v>
      </c>
      <c r="ZO95" s="146">
        <v>902.17815539481637</v>
      </c>
      <c r="ZP95" s="256">
        <v>4.0915298584017878E-2</v>
      </c>
      <c r="ZQ95" s="256">
        <v>4.1763862934085738E-2</v>
      </c>
      <c r="ZR95" s="255">
        <v>69438.646803403375</v>
      </c>
      <c r="ZS95" s="255">
        <v>1353.2672330922244</v>
      </c>
      <c r="ZT95" s="292">
        <v>2</v>
      </c>
      <c r="ZU95" s="255">
        <v>4424504.1477801418</v>
      </c>
      <c r="ZV95" s="119">
        <v>4493942.7945835451</v>
      </c>
      <c r="ZW95" s="295">
        <v>902.17815539481637</v>
      </c>
      <c r="ZX95" s="189">
        <v>-7.9053831474564351E-2</v>
      </c>
      <c r="ZY95" s="189">
        <v>-7.6009816647772177E-2</v>
      </c>
      <c r="ZZ95" s="263">
        <v>74666.606947685199</v>
      </c>
      <c r="AAA95" s="263">
        <v>1353.2672330922244</v>
      </c>
      <c r="AAB95" s="296">
        <v>1</v>
      </c>
      <c r="AAC95" s="263">
        <v>1610674.8940690828</v>
      </c>
      <c r="AAD95" s="117">
        <v>1685341.5010167679</v>
      </c>
      <c r="AAE95" s="146">
        <v>902.17815539481637</v>
      </c>
      <c r="AAF95" s="256">
        <v>2.6408742289082361E-2</v>
      </c>
      <c r="AAG95" s="256">
        <v>2.6760543169306539E-2</v>
      </c>
      <c r="AAH95" s="255">
        <v>146559.49060931362</v>
      </c>
      <c r="AAI95" s="255">
        <v>1353.2672330922244</v>
      </c>
      <c r="AAJ95" s="292">
        <v>1</v>
      </c>
      <c r="AAK95" s="255">
        <v>1286520.8216632097</v>
      </c>
      <c r="AAL95" s="119">
        <v>1433080.3122725233</v>
      </c>
      <c r="AAM95" s="295">
        <v>902.17815539481637</v>
      </c>
      <c r="AAN95" s="189">
        <v>-1.3354387031912452E-3</v>
      </c>
      <c r="AAO95" s="189">
        <v>-1.3345474017298908E-3</v>
      </c>
      <c r="AAP95" s="263">
        <v>83584.214308663722</v>
      </c>
      <c r="AAQ95" s="263">
        <v>1353.2672330922244</v>
      </c>
      <c r="AAR95" s="296">
        <v>1</v>
      </c>
      <c r="AAS95" s="263">
        <v>1306771.69452663</v>
      </c>
      <c r="AAT95" s="117">
        <v>1390355.9088352937</v>
      </c>
      <c r="AAU95" s="146">
        <v>902.17815539481637</v>
      </c>
      <c r="AAV95" s="256">
        <v>1.243435117319867E-2</v>
      </c>
      <c r="AAW95" s="256">
        <v>1.2511979135187978E-2</v>
      </c>
      <c r="AAX95" s="255">
        <v>84971.282020083672</v>
      </c>
      <c r="AAY95" s="255">
        <v>1353.2672330922244</v>
      </c>
      <c r="AAZ95" s="292">
        <v>2</v>
      </c>
      <c r="ABA95" s="255">
        <v>4424504.1477801418</v>
      </c>
      <c r="ABB95" s="119">
        <v>4509475.4298002254</v>
      </c>
      <c r="ABC95" s="295">
        <v>902.17815539481637</v>
      </c>
      <c r="ABD95" s="189">
        <v>5.259029168338749E-2</v>
      </c>
      <c r="ABE95" s="189">
        <v>5.3997725011139863E-2</v>
      </c>
      <c r="ABF95" s="263">
        <v>104960.1931825115</v>
      </c>
      <c r="ABG95" s="263">
        <v>1353.2672330922244</v>
      </c>
      <c r="ABH95" s="296">
        <v>2</v>
      </c>
      <c r="ABI95" s="263">
        <v>1310477.871849529</v>
      </c>
      <c r="ABJ95" s="117">
        <v>1415438.0650320405</v>
      </c>
      <c r="ABK95" s="146">
        <v>902.17815539481637</v>
      </c>
      <c r="ABL95" s="256">
        <v>-6.9173473630309554E-2</v>
      </c>
      <c r="ABM95" s="256">
        <v>-6.6835213446721276E-2</v>
      </c>
      <c r="ABN95" s="255">
        <v>110473.65213329968</v>
      </c>
      <c r="ABO95" s="255">
        <v>1353.2672330922244</v>
      </c>
      <c r="ABP95" s="292">
        <v>1</v>
      </c>
      <c r="ABQ95" s="255">
        <v>4424504.1477801418</v>
      </c>
      <c r="ABR95" s="119">
        <v>4534977.7999134418</v>
      </c>
      <c r="ABS95" s="295">
        <v>902.17815539481637</v>
      </c>
      <c r="ABT95" s="189">
        <v>-2.8294087783421292E-2</v>
      </c>
      <c r="ABU95" s="189">
        <v>-2.7897558692512203E-2</v>
      </c>
      <c r="ABV95" s="263">
        <v>136177.51756375562</v>
      </c>
      <c r="ABW95" s="263">
        <v>1353.2672330922244</v>
      </c>
      <c r="ABX95" s="296">
        <v>2</v>
      </c>
      <c r="ABY95" s="263">
        <v>544009.36952258355</v>
      </c>
      <c r="ABZ95" s="117">
        <v>680186.88708633918</v>
      </c>
      <c r="ACA95" s="146">
        <v>902.17815539481637</v>
      </c>
      <c r="ACB95" s="256">
        <v>6.8380373341196732E-2</v>
      </c>
      <c r="ACC95" s="256">
        <v>7.0772524349582477E-2</v>
      </c>
      <c r="ACD95" s="255">
        <v>157005.41246301626</v>
      </c>
      <c r="ACE95" s="255">
        <v>1353.2672330922244</v>
      </c>
      <c r="ACF95" s="292">
        <v>2</v>
      </c>
      <c r="ACG95" s="255">
        <v>4424504.1477801418</v>
      </c>
      <c r="ACH95" s="119">
        <v>4581509.5602431577</v>
      </c>
      <c r="ACI95" s="295">
        <v>902.17815539481637</v>
      </c>
      <c r="ACJ95" s="189">
        <v>-1.906310146062112E-2</v>
      </c>
      <c r="ACK95" s="189">
        <v>-1.8882549654696712E-2</v>
      </c>
      <c r="ACL95" s="263">
        <v>160920.82137423183</v>
      </c>
      <c r="ACM95" s="263">
        <v>1353.2672330922244</v>
      </c>
      <c r="ACN95" s="296">
        <v>1</v>
      </c>
      <c r="ACO95" s="263">
        <v>1299976.8162023406</v>
      </c>
      <c r="ACP95" s="117">
        <v>1460897.6375765726</v>
      </c>
      <c r="ACQ95" s="146">
        <v>902.17815539481637</v>
      </c>
      <c r="ACR95" s="256">
        <v>1.6307854815556574E-2</v>
      </c>
      <c r="ACS95" s="256">
        <v>1.6441553671652454E-2</v>
      </c>
      <c r="ACT95" s="255">
        <v>88198.939436178087</v>
      </c>
      <c r="ACU95" s="255">
        <v>1353.2672330922244</v>
      </c>
      <c r="ACV95" s="292">
        <v>2</v>
      </c>
      <c r="ACW95" s="255">
        <v>1310477.871849529</v>
      </c>
      <c r="ACX95" s="119">
        <v>1398676.8112857072</v>
      </c>
      <c r="ACY95" s="295">
        <v>902.17815539481637</v>
      </c>
      <c r="ACZ95" s="189">
        <v>-0.10154660793021705</v>
      </c>
      <c r="ADA95" s="189">
        <v>-9.6560929064238077E-2</v>
      </c>
      <c r="ADB95" s="263">
        <v>81779.41309108815</v>
      </c>
      <c r="ADC95" s="263">
        <v>1353.2672330922244</v>
      </c>
      <c r="ADD95" s="296">
        <v>2</v>
      </c>
      <c r="ADE95" s="263">
        <v>1296865.0382556976</v>
      </c>
      <c r="ADF95" s="117">
        <v>1378644.4513467858</v>
      </c>
      <c r="ADG95" s="146">
        <v>902.17815539481637</v>
      </c>
      <c r="ADH95" s="256">
        <v>-7.4821101616638951E-3</v>
      </c>
      <c r="ADI95" s="256">
        <v>-7.4541888555883506E-3</v>
      </c>
      <c r="ADJ95" s="255">
        <v>59319.102871205105</v>
      </c>
      <c r="ADK95" s="255">
        <v>1353.2672330922244</v>
      </c>
      <c r="ADL95" s="292">
        <v>1</v>
      </c>
      <c r="ADM95" s="255">
        <v>1361194.7782077596</v>
      </c>
      <c r="ADN95" s="119">
        <v>1420513.8810789648</v>
      </c>
      <c r="ADO95" s="295">
        <v>902.17815539481637</v>
      </c>
      <c r="ADP95" s="189">
        <v>4.4028396819708999E-2</v>
      </c>
      <c r="ADQ95" s="189">
        <v>4.5012029485304694E-2</v>
      </c>
      <c r="ADR95" s="263">
        <v>70241.288774308399</v>
      </c>
      <c r="ADS95" s="263">
        <v>1353.2672330922244</v>
      </c>
      <c r="ADT95" s="296">
        <v>1</v>
      </c>
      <c r="ADU95" s="263">
        <v>1296865.0382556976</v>
      </c>
      <c r="ADV95" s="117">
        <v>1367106.3270300059</v>
      </c>
    </row>
    <row r="96" spans="1:802" x14ac:dyDescent="0.35">
      <c r="A96" s="15">
        <v>48152</v>
      </c>
      <c r="B96" s="16">
        <v>2255.4453884870409</v>
      </c>
      <c r="C96" s="146">
        <v>902.17815539481637</v>
      </c>
      <c r="D96" s="256">
        <v>-2.7252035885774354E-2</v>
      </c>
      <c r="E96" s="256">
        <v>-2.6884049525977227E-2</v>
      </c>
      <c r="F96" s="255">
        <v>85696.612670220988</v>
      </c>
      <c r="G96" s="255">
        <v>1353.2672330922244</v>
      </c>
      <c r="H96" s="292">
        <v>2</v>
      </c>
      <c r="I96" s="255">
        <v>1349763.71680194</v>
      </c>
      <c r="J96" s="119">
        <v>1435460.3294721609</v>
      </c>
      <c r="K96" s="295">
        <v>902.17815539481637</v>
      </c>
      <c r="L96" s="189">
        <v>-4.3465662420637168E-3</v>
      </c>
      <c r="M96" s="189">
        <v>-4.3371335945066036E-3</v>
      </c>
      <c r="N96" s="263">
        <v>101824.38134904094</v>
      </c>
      <c r="O96" s="263">
        <v>1353.2672330922244</v>
      </c>
      <c r="P96" s="296">
        <v>2</v>
      </c>
      <c r="Q96" s="263">
        <v>1451255.1632023118</v>
      </c>
      <c r="R96" s="117">
        <v>1553079.5445513527</v>
      </c>
      <c r="S96" s="146">
        <v>902.17815539481637</v>
      </c>
      <c r="T96" s="256">
        <v>6.4522261044644993E-2</v>
      </c>
      <c r="U96" s="256">
        <v>6.6649322708552949E-2</v>
      </c>
      <c r="V96" s="255">
        <v>116659.51403995251</v>
      </c>
      <c r="W96" s="255">
        <v>1353.2672330922244</v>
      </c>
      <c r="X96" s="292">
        <v>2</v>
      </c>
      <c r="Y96" s="255">
        <v>4691327.6638800427</v>
      </c>
      <c r="Z96" s="119">
        <v>4807987.177919995</v>
      </c>
      <c r="AA96" s="295">
        <v>902.17815539481637</v>
      </c>
      <c r="AB96" s="189">
        <v>3.0996073318071339E-2</v>
      </c>
      <c r="AC96" s="189">
        <v>3.1481453578987129E-2</v>
      </c>
      <c r="AD96" s="263">
        <v>147665.73706422851</v>
      </c>
      <c r="AE96" s="263">
        <v>1353.2672330922244</v>
      </c>
      <c r="AF96" s="296">
        <v>2</v>
      </c>
      <c r="AG96" s="263">
        <v>4691327.6638800427</v>
      </c>
      <c r="AH96" s="117">
        <v>4838993.4009442711</v>
      </c>
      <c r="AI96" s="146">
        <v>902.17815539481637</v>
      </c>
      <c r="AJ96" s="256">
        <v>-6.1615879989104026E-2</v>
      </c>
      <c r="AK96" s="256">
        <v>-5.9756016036310977E-2</v>
      </c>
      <c r="AL96" s="255">
        <v>77575.952975625885</v>
      </c>
      <c r="AM96" s="255">
        <v>1353.2672330922244</v>
      </c>
      <c r="AN96" s="292">
        <v>2</v>
      </c>
      <c r="AO96" s="255">
        <v>1483879.1110829089</v>
      </c>
      <c r="AP96" s="119">
        <v>1561455.0640585348</v>
      </c>
      <c r="AQ96" s="295">
        <v>902.17815539481637</v>
      </c>
      <c r="AR96" s="189">
        <v>5.8580419714400221E-2</v>
      </c>
      <c r="AS96" s="189">
        <v>6.0330253722110427E-2</v>
      </c>
      <c r="AT96" s="263">
        <v>117194.67582879464</v>
      </c>
      <c r="AU96" s="263">
        <v>1353.2672330922244</v>
      </c>
      <c r="AV96" s="296">
        <v>2</v>
      </c>
      <c r="AW96" s="263">
        <v>4691327.6638800427</v>
      </c>
      <c r="AX96" s="117">
        <v>4808522.3397088377</v>
      </c>
      <c r="AY96" s="146">
        <v>902.17815539481637</v>
      </c>
      <c r="AZ96" s="256">
        <v>-1.323727805275712E-2</v>
      </c>
      <c r="BA96" s="256">
        <v>-1.3150050596525187E-2</v>
      </c>
      <c r="BB96" s="255">
        <v>141877.5527026772</v>
      </c>
      <c r="BC96" s="255">
        <v>1353.2672330922244</v>
      </c>
      <c r="BD96" s="292">
        <v>2</v>
      </c>
      <c r="BE96" s="255">
        <v>2309940.0914006354</v>
      </c>
      <c r="BF96" s="119">
        <v>2451817.6441033129</v>
      </c>
      <c r="BG96" s="295">
        <v>902.17815539481637</v>
      </c>
      <c r="BH96" s="189">
        <v>1.7879863542068646E-2</v>
      </c>
      <c r="BI96" s="189">
        <v>1.8040665243374443E-2</v>
      </c>
      <c r="BJ96" s="263">
        <v>103479.11256936473</v>
      </c>
      <c r="BK96" s="263">
        <v>1353.2672330922244</v>
      </c>
      <c r="BL96" s="296">
        <v>2</v>
      </c>
      <c r="BM96" s="263">
        <v>4691327.6638800427</v>
      </c>
      <c r="BN96" s="117">
        <v>4794806.7764494075</v>
      </c>
      <c r="BO96" s="146">
        <v>902.17815539481637</v>
      </c>
      <c r="BP96" s="256">
        <v>4.6357869229118462E-3</v>
      </c>
      <c r="BQ96" s="256">
        <v>4.6465488066160798E-3</v>
      </c>
      <c r="BR96" s="255">
        <v>108403.84823999967</v>
      </c>
      <c r="BS96" s="255">
        <v>1353.2672330922244</v>
      </c>
      <c r="BT96" s="292">
        <v>1</v>
      </c>
      <c r="BU96" s="255">
        <v>4691327.6638800427</v>
      </c>
      <c r="BV96" s="119">
        <v>4799731.512120042</v>
      </c>
      <c r="BW96" s="295">
        <v>902.17815539481637</v>
      </c>
      <c r="BX96" s="189">
        <v>-2.9737107693578044E-2</v>
      </c>
      <c r="BY96" s="189">
        <v>-2.9299310249088606E-2</v>
      </c>
      <c r="BZ96" s="263">
        <v>143045.50508112356</v>
      </c>
      <c r="CA96" s="263">
        <v>1353.2672330922244</v>
      </c>
      <c r="CB96" s="296">
        <v>2</v>
      </c>
      <c r="CC96" s="263">
        <v>4691327.6638800427</v>
      </c>
      <c r="CD96" s="117">
        <v>4834373.1689611664</v>
      </c>
      <c r="CE96" s="146">
        <v>902.17815539481637</v>
      </c>
      <c r="CF96" s="256">
        <v>-6.566900538198904E-2</v>
      </c>
      <c r="CG96" s="256">
        <v>-6.3559230144839218E-2</v>
      </c>
      <c r="CH96" s="255">
        <v>73280.111319839794</v>
      </c>
      <c r="CI96" s="255">
        <v>1353.2672330922244</v>
      </c>
      <c r="CJ96" s="292">
        <v>2</v>
      </c>
      <c r="CK96" s="255">
        <v>1878434.4494601279</v>
      </c>
      <c r="CL96" s="119">
        <v>1951714.5607799676</v>
      </c>
      <c r="CM96" s="295">
        <v>902.17815539481637</v>
      </c>
      <c r="CN96" s="189">
        <v>-2.4873809597905177E-2</v>
      </c>
      <c r="CO96" s="189">
        <v>-2.4567005455948698E-2</v>
      </c>
      <c r="CP96" s="263">
        <v>163671.19493484011</v>
      </c>
      <c r="CQ96" s="263">
        <v>1353.2672330922244</v>
      </c>
      <c r="CR96" s="296">
        <v>1</v>
      </c>
      <c r="CS96" s="263">
        <v>414210.91930794227</v>
      </c>
      <c r="CT96" s="117">
        <v>577882.11424278235</v>
      </c>
      <c r="CU96" s="146">
        <v>902.17815539481637</v>
      </c>
      <c r="CV96" s="256">
        <v>0.10897606095808592</v>
      </c>
      <c r="CW96" s="256">
        <v>0.11513565474273668</v>
      </c>
      <c r="CX96" s="255">
        <v>147264.43207135284</v>
      </c>
      <c r="CY96" s="255">
        <v>1353.2672330922244</v>
      </c>
      <c r="CZ96" s="292">
        <v>1</v>
      </c>
      <c r="DA96" s="255">
        <v>600561.97811259865</v>
      </c>
      <c r="DB96" s="119">
        <v>747826.41018395149</v>
      </c>
      <c r="DC96" s="295">
        <v>902.17815539481637</v>
      </c>
      <c r="DD96" s="189">
        <v>-1.4210644191490662E-2</v>
      </c>
      <c r="DE96" s="189">
        <v>-1.4110149581561315E-2</v>
      </c>
      <c r="DF96" s="263">
        <v>64931.491003398784</v>
      </c>
      <c r="DG96" s="263">
        <v>1353.2672330922244</v>
      </c>
      <c r="DH96" s="296">
        <v>1</v>
      </c>
      <c r="DI96" s="263">
        <v>1351957.3974649336</v>
      </c>
      <c r="DJ96" s="117">
        <v>1416888.8884683324</v>
      </c>
      <c r="DK96" s="146">
        <v>902.17815539481637</v>
      </c>
      <c r="DL96" s="256">
        <v>-6.7944355971425077E-2</v>
      </c>
      <c r="DM96" s="256">
        <v>-6.5687538959915748E-2</v>
      </c>
      <c r="DN96" s="255">
        <v>92577.750920088336</v>
      </c>
      <c r="DO96" s="255">
        <v>1353.2672330922244</v>
      </c>
      <c r="DP96" s="292">
        <v>2</v>
      </c>
      <c r="DQ96" s="255">
        <v>4691327.6638800427</v>
      </c>
      <c r="DR96" s="119">
        <v>4783905.4148001308</v>
      </c>
      <c r="DS96" s="295">
        <v>902.17815539481637</v>
      </c>
      <c r="DT96" s="189">
        <v>-5.4535634296409508E-2</v>
      </c>
      <c r="DU96" s="189">
        <v>-5.3075234741148836E-2</v>
      </c>
      <c r="DV96" s="263">
        <v>77532.576986469488</v>
      </c>
      <c r="DW96" s="263">
        <v>1353.2672330922244</v>
      </c>
      <c r="DX96" s="296">
        <v>1</v>
      </c>
      <c r="DY96" s="263">
        <v>4691327.6638800427</v>
      </c>
      <c r="DZ96" s="117">
        <v>4768860.2408665121</v>
      </c>
      <c r="EA96" s="146">
        <v>902.17815539481637</v>
      </c>
      <c r="EB96" s="256">
        <v>2.9271526547846212E-2</v>
      </c>
      <c r="EC96" s="256">
        <v>2.9704148532993191E-2</v>
      </c>
      <c r="ED96" s="255">
        <v>124687.96775758486</v>
      </c>
      <c r="EE96" s="255">
        <v>1353.2672330922244</v>
      </c>
      <c r="EF96" s="292">
        <v>2</v>
      </c>
      <c r="EG96" s="255">
        <v>2261813.5928089484</v>
      </c>
      <c r="EH96" s="119">
        <v>2386501.5605665334</v>
      </c>
      <c r="EI96" s="295">
        <v>902.17815539481637</v>
      </c>
      <c r="EJ96" s="189">
        <v>-1.4707425716077556E-3</v>
      </c>
      <c r="EK96" s="189">
        <v>-1.4696615597801221E-3</v>
      </c>
      <c r="EL96" s="263">
        <v>88891.916332321867</v>
      </c>
      <c r="EM96" s="263">
        <v>1353.2672330922244</v>
      </c>
      <c r="EN96" s="296">
        <v>1</v>
      </c>
      <c r="EO96" s="263">
        <v>1330823.1867472643</v>
      </c>
      <c r="EP96" s="117">
        <v>1419715.1030795863</v>
      </c>
      <c r="EQ96" s="146">
        <v>902.17815539481637</v>
      </c>
      <c r="ER96" s="256">
        <v>0.113407432566847</v>
      </c>
      <c r="ES96" s="256">
        <v>0.12008820040374957</v>
      </c>
      <c r="ET96" s="255">
        <v>101070.53031850418</v>
      </c>
      <c r="EU96" s="255">
        <v>1353.2672330922244</v>
      </c>
      <c r="EV96" s="292">
        <v>1</v>
      </c>
      <c r="EW96" s="255">
        <v>4691327.6638800427</v>
      </c>
      <c r="EX96" s="119">
        <v>4792398.1941985469</v>
      </c>
      <c r="EY96" s="295">
        <v>902.17815539481637</v>
      </c>
      <c r="EZ96" s="189">
        <v>1.0760508808567881E-2</v>
      </c>
      <c r="FA96" s="189">
        <v>1.0818611300591474E-2</v>
      </c>
      <c r="FB96" s="263">
        <v>103566.52139662681</v>
      </c>
      <c r="FC96" s="263">
        <v>1353.2672330922244</v>
      </c>
      <c r="FD96" s="296">
        <v>2</v>
      </c>
      <c r="FE96" s="263">
        <v>4691327.6638800427</v>
      </c>
      <c r="FF96" s="117">
        <v>4794894.1852766695</v>
      </c>
      <c r="FG96" s="146">
        <v>902.17815539481637</v>
      </c>
      <c r="FH96" s="256">
        <v>-3.5712586919322449E-2</v>
      </c>
      <c r="FI96" s="256">
        <v>-3.5082416431891361E-2</v>
      </c>
      <c r="FJ96" s="255">
        <v>141078.4482333248</v>
      </c>
      <c r="FK96" s="255">
        <v>1353.2672330922244</v>
      </c>
      <c r="FL96" s="292">
        <v>2</v>
      </c>
      <c r="FM96" s="255">
        <v>4691327.6638800427</v>
      </c>
      <c r="FN96" s="119">
        <v>4832406.1121133678</v>
      </c>
      <c r="FO96" s="295">
        <v>902.17815539481637</v>
      </c>
      <c r="FP96" s="189">
        <v>-2.6753332926023842E-2</v>
      </c>
      <c r="FQ96" s="189">
        <v>-2.6398632691949864E-2</v>
      </c>
      <c r="FR96" s="263">
        <v>116075.79743910496</v>
      </c>
      <c r="FS96" s="263">
        <v>1353.2672330922244</v>
      </c>
      <c r="FT96" s="296">
        <v>2</v>
      </c>
      <c r="FU96" s="263">
        <v>710784.33698177757</v>
      </c>
      <c r="FV96" s="117">
        <v>826860.13442088256</v>
      </c>
      <c r="FW96" s="146">
        <v>902.17815539481637</v>
      </c>
      <c r="FX96" s="256">
        <v>3.7894339852524743E-3</v>
      </c>
      <c r="FY96" s="256">
        <v>3.796622968073704E-3</v>
      </c>
      <c r="FZ96" s="255">
        <v>129991.66049415087</v>
      </c>
      <c r="GA96" s="255">
        <v>1353.2672330922244</v>
      </c>
      <c r="GB96" s="292">
        <v>1</v>
      </c>
      <c r="GC96" s="255">
        <v>586295.88262243557</v>
      </c>
      <c r="GD96" s="119">
        <v>716287.5431165864</v>
      </c>
      <c r="GE96" s="295">
        <v>902.17815539481637</v>
      </c>
      <c r="GF96" s="189">
        <v>7.6964958590834714E-2</v>
      </c>
      <c r="GG96" s="189">
        <v>8.0004230859370029E-2</v>
      </c>
      <c r="GH96" s="263">
        <v>119444.03164588838</v>
      </c>
      <c r="GI96" s="263">
        <v>1353.2672330922244</v>
      </c>
      <c r="GJ96" s="296">
        <v>1</v>
      </c>
      <c r="GK96" s="263">
        <v>1337337.4317102339</v>
      </c>
      <c r="GL96" s="117">
        <v>1456781.4633561224</v>
      </c>
      <c r="GM96" s="146">
        <v>902.17815539481637</v>
      </c>
      <c r="GN96" s="256">
        <v>-5.4616112673009356E-3</v>
      </c>
      <c r="GO96" s="256">
        <v>-5.4467237840299942E-3</v>
      </c>
      <c r="GP96" s="255">
        <v>75558.79540868914</v>
      </c>
      <c r="GQ96" s="255">
        <v>1353.2672330922244</v>
      </c>
      <c r="GR96" s="292">
        <v>2</v>
      </c>
      <c r="GS96" s="255">
        <v>1751241.4484249593</v>
      </c>
      <c r="GT96" s="119">
        <v>1826800.2438336485</v>
      </c>
      <c r="GU96" s="295">
        <v>902.17815539481637</v>
      </c>
      <c r="GV96" s="189">
        <v>1.847707843544175E-2</v>
      </c>
      <c r="GW96" s="189">
        <v>1.8648835876921233E-2</v>
      </c>
      <c r="GX96" s="263">
        <v>135376.67007787572</v>
      </c>
      <c r="GY96" s="263">
        <v>1353.2672330922244</v>
      </c>
      <c r="GZ96" s="296">
        <v>1</v>
      </c>
      <c r="HA96" s="263">
        <v>1669642.3312697439</v>
      </c>
      <c r="HB96" s="117">
        <v>1805019.0013476196</v>
      </c>
      <c r="HC96" s="146">
        <v>902.17815539481637</v>
      </c>
      <c r="HD96" s="256">
        <v>-1.9070186412512891E-2</v>
      </c>
      <c r="HE96" s="256">
        <v>-1.8889500800008285E-2</v>
      </c>
      <c r="HF96" s="255">
        <v>74573.985060865045</v>
      </c>
      <c r="HG96" s="255">
        <v>1353.2672330922244</v>
      </c>
      <c r="HH96" s="292">
        <v>2</v>
      </c>
      <c r="HI96" s="255">
        <v>1431321.0244062548</v>
      </c>
      <c r="HJ96" s="119">
        <v>1505895.0094671198</v>
      </c>
      <c r="HK96" s="295">
        <v>902.17815539481637</v>
      </c>
      <c r="HL96" s="189">
        <v>1.7109549796553353E-2</v>
      </c>
      <c r="HM96" s="189">
        <v>1.7256756492050274E-2</v>
      </c>
      <c r="HN96" s="263">
        <v>104973.34923749731</v>
      </c>
      <c r="HO96" s="263">
        <v>1353.2672330922244</v>
      </c>
      <c r="HP96" s="296">
        <v>3</v>
      </c>
      <c r="HQ96" s="263">
        <v>426425.17225859623</v>
      </c>
      <c r="HR96" s="117">
        <v>531398.5214960936</v>
      </c>
      <c r="HS96" s="146">
        <v>902.17815539481637</v>
      </c>
      <c r="HT96" s="256">
        <v>1.9566003067583514E-2</v>
      </c>
      <c r="HU96" s="256">
        <v>1.9758671840002684E-2</v>
      </c>
      <c r="HV96" s="255">
        <v>96469.814511314034</v>
      </c>
      <c r="HW96" s="255">
        <v>1353.2672330922244</v>
      </c>
      <c r="HX96" s="292">
        <v>2</v>
      </c>
      <c r="HY96" s="255">
        <v>1365065.3381960946</v>
      </c>
      <c r="HZ96" s="119">
        <v>1461535.1527074086</v>
      </c>
      <c r="IA96" s="295">
        <v>902.17815539481637</v>
      </c>
      <c r="IB96" s="189">
        <v>7.2539481232922351E-2</v>
      </c>
      <c r="IC96" s="189">
        <v>7.5235256865767708E-2</v>
      </c>
      <c r="ID96" s="263">
        <v>108202.16747569959</v>
      </c>
      <c r="IE96" s="263">
        <v>1353.2672330922244</v>
      </c>
      <c r="IF96" s="296">
        <v>1</v>
      </c>
      <c r="IG96" s="263">
        <v>779190.98025295313</v>
      </c>
      <c r="IH96" s="117">
        <v>887393.14772865269</v>
      </c>
      <c r="II96" s="146">
        <v>902.17815539481637</v>
      </c>
      <c r="IJ96" s="256">
        <v>1.1232717128715763E-2</v>
      </c>
      <c r="IK96" s="256">
        <v>1.1296040973268306E-2</v>
      </c>
      <c r="IL96" s="255">
        <v>84974.233324411354</v>
      </c>
      <c r="IM96" s="255">
        <v>1353.2672330922244</v>
      </c>
      <c r="IN96" s="292">
        <v>1</v>
      </c>
      <c r="IO96" s="255">
        <v>516844.5076087343</v>
      </c>
      <c r="IP96" s="119">
        <v>601818.74093314563</v>
      </c>
      <c r="IQ96" s="295">
        <v>902.17815539481637</v>
      </c>
      <c r="IR96" s="189">
        <v>9.4556975425463097E-2</v>
      </c>
      <c r="IS96" s="189">
        <v>9.9171787129187505E-2</v>
      </c>
      <c r="IT96" s="263">
        <v>170166.06005033798</v>
      </c>
      <c r="IU96" s="263">
        <v>1353.2672330922244</v>
      </c>
      <c r="IV96" s="296">
        <v>2</v>
      </c>
      <c r="IW96" s="263">
        <v>4691327.6638800427</v>
      </c>
      <c r="IX96" s="117">
        <v>4861493.7239303803</v>
      </c>
      <c r="IY96" s="146">
        <v>902.17815539481637</v>
      </c>
      <c r="IZ96" s="256">
        <v>-2.5272144976386347E-2</v>
      </c>
      <c r="JA96" s="256">
        <v>-2.4955477550787308E-2</v>
      </c>
      <c r="JB96" s="255">
        <v>210846.16873940709</v>
      </c>
      <c r="JC96" s="255">
        <v>1353.2672330922244</v>
      </c>
      <c r="JD96" s="292">
        <v>2</v>
      </c>
      <c r="JE96" s="255">
        <v>1362129.6986237897</v>
      </c>
      <c r="JF96" s="119">
        <v>1572975.8673631968</v>
      </c>
      <c r="JG96" s="295">
        <v>902.17815539481637</v>
      </c>
      <c r="JH96" s="189">
        <v>7.7909089319266947E-3</v>
      </c>
      <c r="JI96" s="189">
        <v>7.8213370324424769E-3</v>
      </c>
      <c r="JJ96" s="263">
        <v>80174.844085917124</v>
      </c>
      <c r="JK96" s="263">
        <v>1353.2672330922244</v>
      </c>
      <c r="JL96" s="296">
        <v>2</v>
      </c>
      <c r="JM96" s="263">
        <v>1123228.4898472454</v>
      </c>
      <c r="JN96" s="117">
        <v>1203403.3339331625</v>
      </c>
      <c r="JO96" s="146">
        <v>902.17815539481637</v>
      </c>
      <c r="JP96" s="256">
        <v>-1.3214213467510425E-2</v>
      </c>
      <c r="JQ96" s="256">
        <v>-1.3127289049249646E-2</v>
      </c>
      <c r="JR96" s="255">
        <v>92256.896913968201</v>
      </c>
      <c r="JS96" s="255">
        <v>1353.2672330922244</v>
      </c>
      <c r="JT96" s="292">
        <v>1</v>
      </c>
      <c r="JU96" s="255">
        <v>168193.81890200236</v>
      </c>
      <c r="JV96" s="119">
        <v>260450.71581597056</v>
      </c>
      <c r="JW96" s="295">
        <v>902.17815539481637</v>
      </c>
      <c r="JX96" s="189">
        <v>-0.13331106546338548</v>
      </c>
      <c r="JY96" s="189">
        <v>-0.12480719249441974</v>
      </c>
      <c r="JZ96" s="263">
        <v>137801.80352020476</v>
      </c>
      <c r="KA96" s="263">
        <v>1353.2672330922244</v>
      </c>
      <c r="KB96" s="296">
        <v>1</v>
      </c>
      <c r="KC96" s="263">
        <v>4691327.6638800427</v>
      </c>
      <c r="KD96" s="117">
        <v>4829129.4674002472</v>
      </c>
      <c r="KE96" s="146">
        <v>902.17815539481637</v>
      </c>
      <c r="KF96" s="256">
        <v>7.0810504529795204E-2</v>
      </c>
      <c r="KG96" s="256">
        <v>7.3377806363304598E-2</v>
      </c>
      <c r="KH96" s="255">
        <v>74877.560195851125</v>
      </c>
      <c r="KI96" s="255">
        <v>1353.2672330922244</v>
      </c>
      <c r="KJ96" s="292">
        <v>1</v>
      </c>
      <c r="KK96" s="255">
        <v>1525066.0936264044</v>
      </c>
      <c r="KL96" s="119">
        <v>1599943.6538222556</v>
      </c>
      <c r="KM96" s="295">
        <v>902.17815539481637</v>
      </c>
      <c r="KN96" s="189">
        <v>6.691964285656226E-4</v>
      </c>
      <c r="KO96" s="189">
        <v>6.694203904509255E-4</v>
      </c>
      <c r="KP96" s="263">
        <v>113148.17193423041</v>
      </c>
      <c r="KQ96" s="263">
        <v>1353.2672330922244</v>
      </c>
      <c r="KR96" s="296">
        <v>1</v>
      </c>
      <c r="KS96" s="263">
        <v>1563885.1346925525</v>
      </c>
      <c r="KT96" s="117">
        <v>1677033.306626783</v>
      </c>
      <c r="KU96" s="146">
        <v>902.17815539481637</v>
      </c>
      <c r="KV96" s="256">
        <v>-1.3018847597823634E-2</v>
      </c>
      <c r="KW96" s="256">
        <v>-1.2934468969186597E-2</v>
      </c>
      <c r="KX96" s="255">
        <v>171422.71444897319</v>
      </c>
      <c r="KY96" s="255">
        <v>1353.2672330922244</v>
      </c>
      <c r="KZ96" s="292">
        <v>2</v>
      </c>
      <c r="LA96" s="255">
        <v>4691327.6638800427</v>
      </c>
      <c r="LB96" s="119">
        <v>4862750.3783290163</v>
      </c>
      <c r="LC96" s="295">
        <v>902.17815539481637</v>
      </c>
      <c r="LD96" s="189">
        <v>-4.611740320356246E-2</v>
      </c>
      <c r="LE96" s="189">
        <v>-4.5070156213524393E-2</v>
      </c>
      <c r="LF96" s="263">
        <v>91127.243223069148</v>
      </c>
      <c r="LG96" s="263">
        <v>1353.2672330922244</v>
      </c>
      <c r="LH96" s="296">
        <v>2</v>
      </c>
      <c r="LI96" s="263">
        <v>4691327.6638800427</v>
      </c>
      <c r="LJ96" s="117">
        <v>4782454.907103112</v>
      </c>
      <c r="LK96" s="146">
        <v>902.17815539481637</v>
      </c>
      <c r="LL96" s="256">
        <v>4.7283277166423381E-2</v>
      </c>
      <c r="LM96" s="256">
        <v>4.8418960170199643E-2</v>
      </c>
      <c r="LN96" s="255">
        <v>133021.50693388563</v>
      </c>
      <c r="LO96" s="255">
        <v>1353.2672330922244</v>
      </c>
      <c r="LP96" s="292">
        <v>1</v>
      </c>
      <c r="LQ96" s="255">
        <v>1345741.8387619196</v>
      </c>
      <c r="LR96" s="119">
        <v>1478763.3456958053</v>
      </c>
      <c r="LS96" s="295">
        <v>902.17815539481637</v>
      </c>
      <c r="LT96" s="189">
        <v>-6.8012859463855796E-2</v>
      </c>
      <c r="LU96" s="189">
        <v>-6.575154043433129E-2</v>
      </c>
      <c r="LV96" s="263">
        <v>113545.6282432455</v>
      </c>
      <c r="LW96" s="263">
        <v>1353.2672330922244</v>
      </c>
      <c r="LX96" s="296">
        <v>1</v>
      </c>
      <c r="LY96" s="263">
        <v>433780.0525656399</v>
      </c>
      <c r="LZ96" s="117">
        <v>547325.68080888537</v>
      </c>
      <c r="MA96" s="146">
        <v>902.17815539481637</v>
      </c>
      <c r="MB96" s="256">
        <v>2.4089963705381173E-2</v>
      </c>
      <c r="MC96" s="256">
        <v>2.4382470988159932E-2</v>
      </c>
      <c r="MD96" s="255">
        <v>63851.811733611437</v>
      </c>
      <c r="ME96" s="255">
        <v>1353.2672330922244</v>
      </c>
      <c r="MF96" s="292">
        <v>2</v>
      </c>
      <c r="MG96" s="255">
        <v>4691327.6638800427</v>
      </c>
      <c r="MH96" s="119">
        <v>4755179.4756136546</v>
      </c>
      <c r="MI96" s="295">
        <v>902.17815539481637</v>
      </c>
      <c r="MJ96" s="189">
        <v>2.1025225884901893E-2</v>
      </c>
      <c r="MK96" s="189">
        <v>2.1247813192390108E-2</v>
      </c>
      <c r="ML96" s="263">
        <v>160383.00583057679</v>
      </c>
      <c r="MM96" s="263">
        <v>1353.2672330922244</v>
      </c>
      <c r="MN96" s="296">
        <v>2</v>
      </c>
      <c r="MO96" s="263">
        <v>4691327.6638800427</v>
      </c>
      <c r="MP96" s="117">
        <v>4851710.6697106194</v>
      </c>
      <c r="MQ96" s="146">
        <v>902.17815539481637</v>
      </c>
      <c r="MR96" s="256">
        <v>-0.11423994993052106</v>
      </c>
      <c r="MS96" s="256">
        <v>-0.10795611566785857</v>
      </c>
      <c r="MT96" s="255">
        <v>58650.773088715243</v>
      </c>
      <c r="MU96" s="255">
        <v>1353.2672330922244</v>
      </c>
      <c r="MV96" s="292">
        <v>2</v>
      </c>
      <c r="MW96" s="255">
        <v>998840.39200672053</v>
      </c>
      <c r="MX96" s="119">
        <v>1057491.1650954357</v>
      </c>
      <c r="MY96" s="295">
        <v>902.17815539481637</v>
      </c>
      <c r="MZ96" s="189">
        <v>7.5580944956827073E-2</v>
      </c>
      <c r="NA96" s="189">
        <v>7.8510524172716645E-2</v>
      </c>
      <c r="NB96" s="263">
        <v>141777.44534097495</v>
      </c>
      <c r="NC96" s="263">
        <v>1353.2672330922244</v>
      </c>
      <c r="ND96" s="296">
        <v>2</v>
      </c>
      <c r="NE96" s="263">
        <v>4691327.6638800427</v>
      </c>
      <c r="NF96" s="117">
        <v>4833105.1092210179</v>
      </c>
      <c r="NG96" s="146">
        <v>902.17815539481637</v>
      </c>
      <c r="NH96" s="256">
        <v>2.4973917667562281E-2</v>
      </c>
      <c r="NI96" s="256">
        <v>2.5288378263353728E-2</v>
      </c>
      <c r="NJ96" s="255">
        <v>88238.501239143719</v>
      </c>
      <c r="NK96" s="255">
        <v>1353.2672330922244</v>
      </c>
      <c r="NL96" s="292">
        <v>1</v>
      </c>
      <c r="NM96" s="255">
        <v>166719.24326385881</v>
      </c>
      <c r="NN96" s="119">
        <v>254957.74450300253</v>
      </c>
      <c r="NO96" s="295">
        <v>902.17815539481637</v>
      </c>
      <c r="NP96" s="189">
        <v>-1.8957895979979159E-2</v>
      </c>
      <c r="NQ96" s="189">
        <v>-1.8779325291977789E-2</v>
      </c>
      <c r="NR96" s="263">
        <v>67486.897590625944</v>
      </c>
      <c r="NS96" s="263">
        <v>1353.2672330922244</v>
      </c>
      <c r="NT96" s="296">
        <v>1</v>
      </c>
      <c r="NU96" s="263">
        <v>1338883.89001597</v>
      </c>
      <c r="NV96" s="117">
        <v>1406370.787606596</v>
      </c>
      <c r="NW96" s="146">
        <v>902.17815539481637</v>
      </c>
      <c r="NX96" s="256">
        <v>-4.2931241682244914E-3</v>
      </c>
      <c r="NY96" s="256">
        <v>-4.2839218842217752E-3</v>
      </c>
      <c r="NZ96" s="255">
        <v>99993.799730252649</v>
      </c>
      <c r="OA96" s="255">
        <v>1353.2672330922244</v>
      </c>
      <c r="OB96" s="292">
        <v>1</v>
      </c>
      <c r="OC96" s="255">
        <v>1338883.89001597</v>
      </c>
      <c r="OD96" s="119">
        <v>1438877.6897462227</v>
      </c>
      <c r="OE96" s="295">
        <v>902.17815539481637</v>
      </c>
      <c r="OF96" s="189">
        <v>-5.8874691237130121E-2</v>
      </c>
      <c r="OG96" s="189">
        <v>-5.7175094022273276E-2</v>
      </c>
      <c r="OH96" s="263">
        <v>61706.956580635131</v>
      </c>
      <c r="OI96" s="263">
        <v>1353.2672330922244</v>
      </c>
      <c r="OJ96" s="296">
        <v>1</v>
      </c>
      <c r="OK96" s="263">
        <v>1359360.2273291626</v>
      </c>
      <c r="OL96" s="117">
        <v>1421067.1839097978</v>
      </c>
      <c r="OM96" s="146">
        <v>902.17815539481637</v>
      </c>
      <c r="ON96" s="256">
        <v>-1.7793502330711808E-2</v>
      </c>
      <c r="OO96" s="256">
        <v>-1.7636132735904697E-2</v>
      </c>
      <c r="OP96" s="255">
        <v>86603.327029952663</v>
      </c>
      <c r="OQ96" s="255">
        <v>1353.2672330922244</v>
      </c>
      <c r="OR96" s="292">
        <v>2</v>
      </c>
      <c r="OS96" s="255">
        <v>1634909.0421307497</v>
      </c>
      <c r="OT96" s="119">
        <v>1721512.3691607025</v>
      </c>
      <c r="OU96" s="295">
        <v>902.17815539481637</v>
      </c>
      <c r="OV96" s="189">
        <v>-4.1281168736507674E-2</v>
      </c>
      <c r="OW96" s="189">
        <v>-4.044070605942951E-2</v>
      </c>
      <c r="OX96" s="263">
        <v>104454.44855052211</v>
      </c>
      <c r="OY96" s="263">
        <v>1353.2672330922244</v>
      </c>
      <c r="OZ96" s="296">
        <v>1</v>
      </c>
      <c r="PA96" s="263">
        <v>4691327.6638800427</v>
      </c>
      <c r="PB96" s="117">
        <v>4795782.1124305651</v>
      </c>
      <c r="PC96" s="146">
        <v>902.17815539481637</v>
      </c>
      <c r="PD96" s="256">
        <v>-1.3580069327575779E-2</v>
      </c>
      <c r="PE96" s="256">
        <v>-1.3488276175035341E-2</v>
      </c>
      <c r="PF96" s="255">
        <v>145995.75993816883</v>
      </c>
      <c r="PG96" s="255">
        <v>1353.2672330922244</v>
      </c>
      <c r="PH96" s="292">
        <v>2</v>
      </c>
      <c r="PI96" s="255">
        <v>1849948.448888629</v>
      </c>
      <c r="PJ96" s="119">
        <v>1995944.2088267978</v>
      </c>
      <c r="PK96" s="295">
        <v>902.17815539481637</v>
      </c>
      <c r="PL96" s="189">
        <v>1.7013907934283881E-2</v>
      </c>
      <c r="PM96" s="189">
        <v>1.7159468813914724E-2</v>
      </c>
      <c r="PN96" s="263">
        <v>105131.12684624693</v>
      </c>
      <c r="PO96" s="263">
        <v>1353.2672330922244</v>
      </c>
      <c r="PP96" s="296">
        <v>2</v>
      </c>
      <c r="PQ96" s="263">
        <v>784735.1052827799</v>
      </c>
      <c r="PR96" s="117">
        <v>889866.23212902679</v>
      </c>
      <c r="PS96" s="146">
        <v>902.17815539481637</v>
      </c>
      <c r="PT96" s="256">
        <v>2.3309685677939281E-2</v>
      </c>
      <c r="PU96" s="256">
        <v>2.3583479612596214E-2</v>
      </c>
      <c r="PV96" s="255">
        <v>121665.42848695243</v>
      </c>
      <c r="PW96" s="255">
        <v>1353.2672330922244</v>
      </c>
      <c r="PX96" s="292">
        <v>2</v>
      </c>
      <c r="PY96" s="255">
        <v>1651769.8621011358</v>
      </c>
      <c r="PZ96" s="119">
        <v>1773435.2905880881</v>
      </c>
      <c r="QA96" s="295">
        <v>902.17815539481637</v>
      </c>
      <c r="QB96" s="189">
        <v>-6.8573646915016467E-2</v>
      </c>
      <c r="QC96" s="189">
        <v>-6.6275308371752217E-2</v>
      </c>
      <c r="QD96" s="263">
        <v>81985.191603106199</v>
      </c>
      <c r="QE96" s="263">
        <v>1353.2672330922244</v>
      </c>
      <c r="QF96" s="296">
        <v>1</v>
      </c>
      <c r="QG96" s="263">
        <v>660095.88474125881</v>
      </c>
      <c r="QH96" s="117">
        <v>742081.07634436502</v>
      </c>
      <c r="QI96" s="146">
        <v>902.17815539481637</v>
      </c>
      <c r="QJ96" s="256">
        <v>2.1948926573356838E-2</v>
      </c>
      <c r="QK96" s="256">
        <v>2.219157631073676E-2</v>
      </c>
      <c r="QL96" s="255">
        <v>107155.53891587045</v>
      </c>
      <c r="QM96" s="255">
        <v>1353.2672330922244</v>
      </c>
      <c r="QN96" s="292">
        <v>1</v>
      </c>
      <c r="QO96" s="255">
        <v>4691327.6638800427</v>
      </c>
      <c r="QP96" s="119">
        <v>4798483.2027959134</v>
      </c>
      <c r="QQ96" s="295">
        <v>902.17815539481637</v>
      </c>
      <c r="QR96" s="189">
        <v>1.6600702888350935E-3</v>
      </c>
      <c r="QS96" s="189">
        <v>1.6614489683131062E-3</v>
      </c>
      <c r="QT96" s="263">
        <v>110279.12131945266</v>
      </c>
      <c r="QU96" s="263">
        <v>1353.2672330922244</v>
      </c>
      <c r="QV96" s="296">
        <v>2</v>
      </c>
      <c r="QW96" s="263">
        <v>4691327.6638800427</v>
      </c>
      <c r="QX96" s="117">
        <v>4801606.785199495</v>
      </c>
      <c r="QY96" s="146">
        <v>902.17815539481637</v>
      </c>
      <c r="QZ96" s="256">
        <v>-4.2995779796191722E-2</v>
      </c>
      <c r="RA96" s="256">
        <v>-4.2084567343142698E-2</v>
      </c>
      <c r="RB96" s="255">
        <v>64327.938466537598</v>
      </c>
      <c r="RC96" s="255">
        <v>1353.2672330922244</v>
      </c>
      <c r="RD96" s="292">
        <v>2</v>
      </c>
      <c r="RE96" s="255">
        <v>1437582.5330116248</v>
      </c>
      <c r="RF96" s="119">
        <v>1501910.4714781623</v>
      </c>
      <c r="RG96" s="295">
        <v>902.17815539481637</v>
      </c>
      <c r="RH96" s="189">
        <v>7.1970885856817921E-2</v>
      </c>
      <c r="RI96" s="189">
        <v>7.4624056849707632E-2</v>
      </c>
      <c r="RJ96" s="263">
        <v>115784.07409212753</v>
      </c>
      <c r="RK96" s="263">
        <v>1353.2672330922244</v>
      </c>
      <c r="RL96" s="296">
        <v>1</v>
      </c>
      <c r="RM96" s="263">
        <v>419325.03562065319</v>
      </c>
      <c r="RN96" s="117">
        <v>535109.10971278069</v>
      </c>
      <c r="RO96" s="146">
        <v>902.17815539481637</v>
      </c>
      <c r="RP96" s="256">
        <v>7.2899320135956514E-2</v>
      </c>
      <c r="RQ96" s="256">
        <v>7.562223796235279E-2</v>
      </c>
      <c r="RR96" s="255">
        <v>96616.88924826603</v>
      </c>
      <c r="RS96" s="255">
        <v>1353.2672330922244</v>
      </c>
      <c r="RT96" s="292">
        <v>2</v>
      </c>
      <c r="RU96" s="255">
        <v>4691327.6638800427</v>
      </c>
      <c r="RV96" s="119">
        <v>4787944.5531283086</v>
      </c>
      <c r="RW96" s="295">
        <v>902.17815539481637</v>
      </c>
      <c r="RX96" s="189">
        <v>2.9134479056887944E-2</v>
      </c>
      <c r="RY96" s="189">
        <v>2.9563039832525062E-2</v>
      </c>
      <c r="RZ96" s="263">
        <v>154406.98262478239</v>
      </c>
      <c r="SA96" s="263">
        <v>1353.2672330922244</v>
      </c>
      <c r="SB96" s="296">
        <v>1</v>
      </c>
      <c r="SC96" s="263">
        <v>4691327.6638800427</v>
      </c>
      <c r="SD96" s="117">
        <v>4845734.646504825</v>
      </c>
      <c r="SE96" s="146">
        <v>902.17815539481637</v>
      </c>
      <c r="SF96" s="256">
        <v>8.741399842476915E-3</v>
      </c>
      <c r="SG96" s="256">
        <v>8.7797174465340522E-3</v>
      </c>
      <c r="SH96" s="255">
        <v>140777.19932666587</v>
      </c>
      <c r="SI96" s="255">
        <v>1353.2672330922244</v>
      </c>
      <c r="SJ96" s="292">
        <v>1</v>
      </c>
      <c r="SK96" s="255">
        <v>770242.11728065263</v>
      </c>
      <c r="SL96" s="119">
        <v>911019.31660731847</v>
      </c>
      <c r="SM96" s="295">
        <v>902.17815539481637</v>
      </c>
      <c r="SN96" s="189">
        <v>1.1915449274645874E-2</v>
      </c>
      <c r="SO96" s="189">
        <v>1.198672103740539E-2</v>
      </c>
      <c r="SP96" s="263">
        <v>59678.594898694595</v>
      </c>
      <c r="SQ96" s="263">
        <v>1353.2672330922244</v>
      </c>
      <c r="SR96" s="296">
        <v>2</v>
      </c>
      <c r="SS96" s="263">
        <v>1651769.8621011358</v>
      </c>
      <c r="ST96" s="117">
        <v>1711448.4569998304</v>
      </c>
      <c r="SU96" s="146">
        <v>902.17815539481637</v>
      </c>
      <c r="SV96" s="256">
        <v>-7.3532017349619894E-2</v>
      </c>
      <c r="SW96" s="256">
        <v>-7.0893602209076367E-2</v>
      </c>
      <c r="SX96" s="255">
        <v>52237.669548304548</v>
      </c>
      <c r="SY96" s="255">
        <v>1353.2672330922244</v>
      </c>
      <c r="SZ96" s="292">
        <v>2</v>
      </c>
      <c r="TA96" s="255">
        <v>4691327.6638800427</v>
      </c>
      <c r="TB96" s="119">
        <v>4743565.3334283475</v>
      </c>
      <c r="TC96" s="295">
        <v>902.17815539481637</v>
      </c>
      <c r="TD96" s="189">
        <v>-5.5842910095021729E-2</v>
      </c>
      <c r="TE96" s="189">
        <v>-5.4312317789335318E-2</v>
      </c>
      <c r="TF96" s="263">
        <v>92036.666782639542</v>
      </c>
      <c r="TG96" s="263">
        <v>1353.2672330922244</v>
      </c>
      <c r="TH96" s="296">
        <v>1</v>
      </c>
      <c r="TI96" s="263">
        <v>4691327.6638800427</v>
      </c>
      <c r="TJ96" s="117">
        <v>4783364.3306626827</v>
      </c>
      <c r="TK96" s="146">
        <v>902.17815539481637</v>
      </c>
      <c r="TL96" s="256">
        <v>1.2510311171095497E-2</v>
      </c>
      <c r="TM96" s="256">
        <v>1.2588892464124868E-2</v>
      </c>
      <c r="TN96" s="255">
        <v>107372.65101370799</v>
      </c>
      <c r="TO96" s="255">
        <v>1353.2672330922244</v>
      </c>
      <c r="TP96" s="292">
        <v>2</v>
      </c>
      <c r="TQ96" s="255">
        <v>4691327.6638800427</v>
      </c>
      <c r="TR96" s="119">
        <v>4798700.3148937505</v>
      </c>
      <c r="TS96" s="295">
        <v>902.17815539481637</v>
      </c>
      <c r="TT96" s="189">
        <v>4.6684494271881517E-2</v>
      </c>
      <c r="TU96" s="189">
        <v>4.7791372743595684E-2</v>
      </c>
      <c r="TV96" s="263">
        <v>173525.55496258012</v>
      </c>
      <c r="TW96" s="263">
        <v>1353.2672330922244</v>
      </c>
      <c r="TX96" s="296">
        <v>2</v>
      </c>
      <c r="TY96" s="263">
        <v>1354282.6989677066</v>
      </c>
      <c r="TZ96" s="117">
        <v>1527808.2539302867</v>
      </c>
      <c r="UA96" s="146">
        <v>902.17815539481637</v>
      </c>
      <c r="UB96" s="256">
        <v>0.12380895889570798</v>
      </c>
      <c r="UC96" s="256">
        <v>0.13179963009321183</v>
      </c>
      <c r="UD96" s="255">
        <v>55090.255961165931</v>
      </c>
      <c r="UE96" s="255">
        <v>1353.2672330922244</v>
      </c>
      <c r="UF96" s="292">
        <v>1</v>
      </c>
      <c r="UG96" s="255">
        <v>634054.12066721974</v>
      </c>
      <c r="UH96" s="119">
        <v>689144.37662838562</v>
      </c>
      <c r="UI96" s="295">
        <v>902.17815539481637</v>
      </c>
      <c r="UJ96" s="189">
        <v>-4.7149767866110713E-2</v>
      </c>
      <c r="UK96" s="189">
        <v>-4.605548334349574E-2</v>
      </c>
      <c r="UL96" s="263">
        <v>75295.417959932092</v>
      </c>
      <c r="UM96" s="263">
        <v>1353.2672330922244</v>
      </c>
      <c r="UN96" s="296">
        <v>2</v>
      </c>
      <c r="UO96" s="263">
        <v>1503273.9983232066</v>
      </c>
      <c r="UP96" s="117">
        <v>1578569.4162831386</v>
      </c>
      <c r="UQ96" s="146">
        <v>902.17815539481637</v>
      </c>
      <c r="UR96" s="256">
        <v>0.13495962049551791</v>
      </c>
      <c r="US96" s="256">
        <v>0.14449056945617444</v>
      </c>
      <c r="UT96" s="255">
        <v>114539.72316105524</v>
      </c>
      <c r="UU96" s="255">
        <v>1353.2672330922244</v>
      </c>
      <c r="UV96" s="292">
        <v>1</v>
      </c>
      <c r="UW96" s="255">
        <v>4691327.6638800427</v>
      </c>
      <c r="UX96" s="119">
        <v>4805867.3870410975</v>
      </c>
      <c r="UY96" s="295">
        <v>902.17815539481637</v>
      </c>
      <c r="UZ96" s="189">
        <v>-3.7657497643281773E-2</v>
      </c>
      <c r="VA96" s="189">
        <v>-3.6957271184355323E-2</v>
      </c>
      <c r="VB96" s="263">
        <v>140663.51891919886</v>
      </c>
      <c r="VC96" s="263">
        <v>1353.2672330922244</v>
      </c>
      <c r="VD96" s="296">
        <v>1</v>
      </c>
      <c r="VE96" s="263">
        <v>1493294.1048888783</v>
      </c>
      <c r="VF96" s="117">
        <v>1633957.6238080771</v>
      </c>
      <c r="VG96" s="146">
        <v>902.17815539481637</v>
      </c>
      <c r="VH96" s="256">
        <v>1.2602467304702273E-3</v>
      </c>
      <c r="VI96" s="256">
        <v>1.2610411750779704E-3</v>
      </c>
      <c r="VJ96" s="255">
        <v>104205.55519630438</v>
      </c>
      <c r="VK96" s="255">
        <v>1353.2672330922244</v>
      </c>
      <c r="VL96" s="292">
        <v>1</v>
      </c>
      <c r="VM96" s="255">
        <v>4691327.6638800427</v>
      </c>
      <c r="VN96" s="119">
        <v>4795533.2190763475</v>
      </c>
      <c r="VO96" s="295">
        <v>902.17815539481637</v>
      </c>
      <c r="VP96" s="189">
        <v>1.2792525313178862E-3</v>
      </c>
      <c r="VQ96" s="189">
        <v>1.280071123862303E-3</v>
      </c>
      <c r="VR96" s="263">
        <v>145939.85731065678</v>
      </c>
      <c r="VS96" s="263">
        <v>1353.2672330922244</v>
      </c>
      <c r="VT96" s="296">
        <v>2</v>
      </c>
      <c r="VU96" s="263">
        <v>1413934.1368584128</v>
      </c>
      <c r="VV96" s="117">
        <v>1559873.9941690695</v>
      </c>
      <c r="VW96" s="146">
        <v>902.17815539481637</v>
      </c>
      <c r="VX96" s="256">
        <v>-6.9526953354301382E-2</v>
      </c>
      <c r="VY96" s="256">
        <v>-6.7165009986282165E-2</v>
      </c>
      <c r="VZ96" s="255">
        <v>110068.98316386771</v>
      </c>
      <c r="WA96" s="255">
        <v>1353.2672330922244</v>
      </c>
      <c r="WB96" s="292">
        <v>2</v>
      </c>
      <c r="WC96" s="255">
        <v>614201.31547012366</v>
      </c>
      <c r="WD96" s="119">
        <v>724270.29863399139</v>
      </c>
      <c r="WE96" s="295">
        <v>902.17815539481637</v>
      </c>
      <c r="WF96" s="189">
        <v>-2.1703445534491279E-2</v>
      </c>
      <c r="WG96" s="189">
        <v>-2.1469620419043656E-2</v>
      </c>
      <c r="WH96" s="263">
        <v>66200.186410963113</v>
      </c>
      <c r="WI96" s="263">
        <v>1353.2672330922244</v>
      </c>
      <c r="WJ96" s="296">
        <v>2</v>
      </c>
      <c r="WK96" s="263">
        <v>4691327.6638800427</v>
      </c>
      <c r="WL96" s="117">
        <v>4757527.8502910063</v>
      </c>
      <c r="WM96" s="146">
        <v>902.17815539481637</v>
      </c>
      <c r="WN96" s="256">
        <v>2.002906949079793E-2</v>
      </c>
      <c r="WO96" s="256">
        <v>2.0230997191279076E-2</v>
      </c>
      <c r="WP96" s="255">
        <v>64122.779767957843</v>
      </c>
      <c r="WQ96" s="255">
        <v>1353.2672330922244</v>
      </c>
      <c r="WR96" s="292">
        <v>1</v>
      </c>
      <c r="WS96" s="255">
        <v>1413934.1368584128</v>
      </c>
      <c r="WT96" s="119">
        <v>1478056.9166263705</v>
      </c>
      <c r="WU96" s="295">
        <v>902.17815539481637</v>
      </c>
      <c r="WV96" s="189">
        <v>-1.7092109934620604E-2</v>
      </c>
      <c r="WW96" s="189">
        <v>-1.6946868495119283E-2</v>
      </c>
      <c r="WX96" s="263">
        <v>101282.98497935757</v>
      </c>
      <c r="WY96" s="263">
        <v>1353.2672330922244</v>
      </c>
      <c r="WZ96" s="296">
        <v>2</v>
      </c>
      <c r="XA96" s="263">
        <v>643021.79027257045</v>
      </c>
      <c r="XB96" s="117">
        <v>744304.77525192802</v>
      </c>
      <c r="XC96" s="146">
        <v>902.17815539481637</v>
      </c>
      <c r="XD96" s="256">
        <v>2.4837194178302418E-2</v>
      </c>
      <c r="XE96" s="256">
        <v>2.514820684136132E-2</v>
      </c>
      <c r="XF96" s="255">
        <v>165276.17151528524</v>
      </c>
      <c r="XG96" s="255">
        <v>1353.2672330922244</v>
      </c>
      <c r="XH96" s="292">
        <v>3</v>
      </c>
      <c r="XI96" s="255">
        <v>1328704.5115671349</v>
      </c>
      <c r="XJ96" s="119">
        <v>1493980.6830824201</v>
      </c>
      <c r="XK96" s="295">
        <v>902.17815539481637</v>
      </c>
      <c r="XL96" s="189">
        <v>8.8427187194766721E-2</v>
      </c>
      <c r="XM96" s="189">
        <v>9.2454705022809947E-2</v>
      </c>
      <c r="XN96" s="263">
        <v>201277.79218169858</v>
      </c>
      <c r="XO96" s="263">
        <v>1353.2672330922244</v>
      </c>
      <c r="XP96" s="296">
        <v>1</v>
      </c>
      <c r="XQ96" s="263">
        <v>427453.65535574628</v>
      </c>
      <c r="XR96" s="117">
        <v>628731.44753744488</v>
      </c>
      <c r="XS96" s="146">
        <v>902.17815539481637</v>
      </c>
      <c r="XT96" s="256">
        <v>2.5007641064988016E-2</v>
      </c>
      <c r="XU96" s="256">
        <v>2.5322955053830087E-2</v>
      </c>
      <c r="XV96" s="255">
        <v>92050.065160150829</v>
      </c>
      <c r="XW96" s="255">
        <v>1353.2672330922244</v>
      </c>
      <c r="XX96" s="292">
        <v>1</v>
      </c>
      <c r="XY96" s="255">
        <v>1376030.2077841319</v>
      </c>
      <c r="XZ96" s="119">
        <v>1468080.2729442827</v>
      </c>
      <c r="YA96" s="295">
        <v>902.17815539481637</v>
      </c>
      <c r="YB96" s="189">
        <v>8.3364277115656901E-2</v>
      </c>
      <c r="YC96" s="189">
        <v>8.6937682963914131E-2</v>
      </c>
      <c r="YD96" s="263">
        <v>89900.988112736624</v>
      </c>
      <c r="YE96" s="263">
        <v>1353.2672330922244</v>
      </c>
      <c r="YF96" s="296">
        <v>1</v>
      </c>
      <c r="YG96" s="263">
        <v>466954.65212428966</v>
      </c>
      <c r="YH96" s="117">
        <v>556855.64023702627</v>
      </c>
      <c r="YI96" s="146">
        <v>902.17815539481637</v>
      </c>
      <c r="YJ96" s="256">
        <v>2.7224632490723037E-2</v>
      </c>
      <c r="YK96" s="256">
        <v>2.7598608874217945E-2</v>
      </c>
      <c r="YL96" s="255">
        <v>54433.118707728761</v>
      </c>
      <c r="YM96" s="255">
        <v>1353.2672330922244</v>
      </c>
      <c r="YN96" s="292">
        <v>1</v>
      </c>
      <c r="YO96" s="255">
        <v>1342162.3816241303</v>
      </c>
      <c r="YP96" s="119">
        <v>1396595.5003318591</v>
      </c>
      <c r="YQ96" s="295">
        <v>902.17815539481637</v>
      </c>
      <c r="YR96" s="189">
        <v>-1.8074381067072775E-2</v>
      </c>
      <c r="YS96" s="189">
        <v>-1.7912019110466582E-2</v>
      </c>
      <c r="YT96" s="263">
        <v>73805.95367808915</v>
      </c>
      <c r="YU96" s="263">
        <v>1353.2672330922244</v>
      </c>
      <c r="YV96" s="296">
        <v>2</v>
      </c>
      <c r="YW96" s="263">
        <v>4691327.6638800427</v>
      </c>
      <c r="YX96" s="117">
        <v>4765133.6175581319</v>
      </c>
      <c r="YY96" s="146">
        <v>902.17815539481637</v>
      </c>
      <c r="YZ96" s="256">
        <v>-8.8613069553071591E-3</v>
      </c>
      <c r="ZA96" s="256">
        <v>-8.8221612874223032E-3</v>
      </c>
      <c r="ZB96" s="255">
        <v>74559.418036079165</v>
      </c>
      <c r="ZC96" s="255">
        <v>1353.2672330922244</v>
      </c>
      <c r="ZD96" s="292">
        <v>2</v>
      </c>
      <c r="ZE96" s="255">
        <v>1359360.2273291626</v>
      </c>
      <c r="ZF96" s="119">
        <v>1433919.6453652419</v>
      </c>
      <c r="ZG96" s="295">
        <v>902.17815539481637</v>
      </c>
      <c r="ZH96" s="189">
        <v>-2.0391341859353498E-2</v>
      </c>
      <c r="ZI96" s="189">
        <v>-2.0184844416428316E-2</v>
      </c>
      <c r="ZJ96" s="263">
        <v>129244.57040145567</v>
      </c>
      <c r="ZK96" s="263">
        <v>1353.2672330922244</v>
      </c>
      <c r="ZL96" s="296">
        <v>1</v>
      </c>
      <c r="ZM96" s="263">
        <v>1940636.480308054</v>
      </c>
      <c r="ZN96" s="117">
        <v>2069881.0507095098</v>
      </c>
      <c r="ZO96" s="146">
        <v>902.17815539481637</v>
      </c>
      <c r="ZP96" s="256">
        <v>4.7685250567675773E-2</v>
      </c>
      <c r="ZQ96" s="256">
        <v>4.8840481420046267E-2</v>
      </c>
      <c r="ZR96" s="255">
        <v>73732.241897832966</v>
      </c>
      <c r="ZS96" s="255">
        <v>1353.2672330922244</v>
      </c>
      <c r="ZT96" s="292">
        <v>2</v>
      </c>
      <c r="ZU96" s="255">
        <v>4691327.6638800427</v>
      </c>
      <c r="ZV96" s="119">
        <v>4765059.9057778753</v>
      </c>
      <c r="ZW96" s="295">
        <v>902.17815539481637</v>
      </c>
      <c r="ZX96" s="189">
        <v>9.5538915305959805E-3</v>
      </c>
      <c r="ZY96" s="189">
        <v>9.5996756416039108E-3</v>
      </c>
      <c r="ZZ96" s="263">
        <v>76285.560311036912</v>
      </c>
      <c r="AAA96" s="263">
        <v>1353.2672330922244</v>
      </c>
      <c r="AAB96" s="296">
        <v>1</v>
      </c>
      <c r="AAC96" s="263">
        <v>1708668.6549463202</v>
      </c>
      <c r="AAD96" s="117">
        <v>1784954.2152573571</v>
      </c>
      <c r="AAE96" s="146">
        <v>902.17815539481637</v>
      </c>
      <c r="AAF96" s="256">
        <v>-3.7047093489240575E-2</v>
      </c>
      <c r="AAG96" s="256">
        <v>-3.6369246454055926E-2</v>
      </c>
      <c r="AAH96" s="255">
        <v>142131.41053055742</v>
      </c>
      <c r="AAI96" s="255">
        <v>1353.2672330922244</v>
      </c>
      <c r="AAJ96" s="292">
        <v>1</v>
      </c>
      <c r="AAK96" s="255">
        <v>1365065.3381960946</v>
      </c>
      <c r="AAL96" s="119">
        <v>1507196.748726652</v>
      </c>
      <c r="AAM96" s="295">
        <v>902.17815539481637</v>
      </c>
      <c r="AAN96" s="189">
        <v>1.4047625732479271E-2</v>
      </c>
      <c r="AAO96" s="189">
        <v>1.4146757270518062E-2</v>
      </c>
      <c r="AAP96" s="263">
        <v>85668.838055530156</v>
      </c>
      <c r="AAQ96" s="263">
        <v>1353.2672330922244</v>
      </c>
      <c r="AAR96" s="296">
        <v>1</v>
      </c>
      <c r="AAS96" s="263">
        <v>1386531.2634313202</v>
      </c>
      <c r="AAT96" s="117">
        <v>1472200.1014868503</v>
      </c>
      <c r="AAU96" s="146">
        <v>902.17815539481637</v>
      </c>
      <c r="AAV96" s="256">
        <v>-1.4676727933770825E-2</v>
      </c>
      <c r="AAW96" s="256">
        <v>-1.4569549744730348E-2</v>
      </c>
      <c r="AAX96" s="255">
        <v>84635.466855213366</v>
      </c>
      <c r="AAY96" s="255">
        <v>1353.2672330922244</v>
      </c>
      <c r="AAZ96" s="292">
        <v>2</v>
      </c>
      <c r="ABA96" s="255">
        <v>4691327.6638800427</v>
      </c>
      <c r="ABB96" s="119">
        <v>4775963.1307352558</v>
      </c>
      <c r="ABC96" s="295">
        <v>902.17815539481637</v>
      </c>
      <c r="ABD96" s="189">
        <v>1.7744713558858795E-2</v>
      </c>
      <c r="ABE96" s="189">
        <v>1.7903086361661158E-2</v>
      </c>
      <c r="ABF96" s="263">
        <v>107741.48274098945</v>
      </c>
      <c r="ABG96" s="263">
        <v>1353.2672330922244</v>
      </c>
      <c r="ABH96" s="296">
        <v>2</v>
      </c>
      <c r="ABI96" s="263">
        <v>1390459.8113935932</v>
      </c>
      <c r="ABJ96" s="117">
        <v>1498201.2941345826</v>
      </c>
      <c r="ABK96" s="146">
        <v>902.17815539481637</v>
      </c>
      <c r="ABL96" s="256">
        <v>-9.5498126640398903E-3</v>
      </c>
      <c r="ABM96" s="256">
        <v>-9.5043580126263905E-3</v>
      </c>
      <c r="ABN96" s="255">
        <v>110325.84914785725</v>
      </c>
      <c r="ABO96" s="255">
        <v>1353.2672330922244</v>
      </c>
      <c r="ABP96" s="292">
        <v>1</v>
      </c>
      <c r="ABQ96" s="255">
        <v>4691327.6638800427</v>
      </c>
      <c r="ABR96" s="119">
        <v>4801653.5130278999</v>
      </c>
      <c r="ABS96" s="295">
        <v>902.17815539481637</v>
      </c>
      <c r="ABT96" s="189">
        <v>-7.7507798363399716E-2</v>
      </c>
      <c r="ABU96" s="189">
        <v>-7.4580192391459743E-2</v>
      </c>
      <c r="ABV96" s="263">
        <v>126923.55025985415</v>
      </c>
      <c r="ABW96" s="263">
        <v>1353.2672330922244</v>
      </c>
      <c r="ABX96" s="296">
        <v>2</v>
      </c>
      <c r="ABY96" s="263">
        <v>578003.19892703078</v>
      </c>
      <c r="ABZ96" s="117">
        <v>704926.74918688496</v>
      </c>
      <c r="ACA96" s="146">
        <v>902.17815539481637</v>
      </c>
      <c r="ACB96" s="256">
        <v>3.9954184447893448E-2</v>
      </c>
      <c r="ACC96" s="256">
        <v>4.0763089964478194E-2</v>
      </c>
      <c r="ACD96" s="255">
        <v>164307.616371551</v>
      </c>
      <c r="ACE96" s="255">
        <v>1353.2672330922244</v>
      </c>
      <c r="ACF96" s="292">
        <v>2</v>
      </c>
      <c r="ACG96" s="255">
        <v>4691327.6638800427</v>
      </c>
      <c r="ACH96" s="119">
        <v>4855635.2802515933</v>
      </c>
      <c r="ACI96" s="295">
        <v>902.17815539481637</v>
      </c>
      <c r="ACJ96" s="189">
        <v>9.8392092413235651E-3</v>
      </c>
      <c r="ACK96" s="189">
        <v>9.8877734075524248E-3</v>
      </c>
      <c r="ACL96" s="263">
        <v>163414.14814793228</v>
      </c>
      <c r="ACM96" s="263">
        <v>1353.2672330922244</v>
      </c>
      <c r="ACN96" s="296">
        <v>1</v>
      </c>
      <c r="ACO96" s="263">
        <v>1379328.6924075736</v>
      </c>
      <c r="ACP96" s="117">
        <v>1542742.8405555058</v>
      </c>
      <c r="ACQ96" s="146">
        <v>902.17815539481637</v>
      </c>
      <c r="ACR96" s="256">
        <v>2.8126473434426952E-2</v>
      </c>
      <c r="ACS96" s="256">
        <v>2.8525757380797323E-2</v>
      </c>
      <c r="ACT96" s="255">
        <v>91617.059139172954</v>
      </c>
      <c r="ACU96" s="255">
        <v>1353.2672330922244</v>
      </c>
      <c r="ACV96" s="292">
        <v>2</v>
      </c>
      <c r="ACW96" s="255">
        <v>1390459.8113935932</v>
      </c>
      <c r="ACX96" s="119">
        <v>1482076.8705327662</v>
      </c>
      <c r="ACY96" s="295">
        <v>902.17815539481637</v>
      </c>
      <c r="ACZ96" s="189">
        <v>-2.2882912106488868E-2</v>
      </c>
      <c r="ADA96" s="189">
        <v>-2.2623083921902376E-2</v>
      </c>
      <c r="ADB96" s="263">
        <v>80831.48872103935</v>
      </c>
      <c r="ADC96" s="263">
        <v>1353.2672330922244</v>
      </c>
      <c r="ADD96" s="296">
        <v>2</v>
      </c>
      <c r="ADE96" s="263">
        <v>1376030.2077841319</v>
      </c>
      <c r="ADF96" s="117">
        <v>1456861.6965051712</v>
      </c>
      <c r="ADG96" s="146">
        <v>902.17815539481637</v>
      </c>
      <c r="ADH96" s="256">
        <v>-3.5708451489720294E-2</v>
      </c>
      <c r="ADI96" s="256">
        <v>-3.5078426074901636E-2</v>
      </c>
      <c r="ADJ96" s="255">
        <v>58140.460261702865</v>
      </c>
      <c r="ADK96" s="255">
        <v>1353.2672330922244</v>
      </c>
      <c r="ADL96" s="292">
        <v>1</v>
      </c>
      <c r="ADM96" s="255">
        <v>1444219.7321333175</v>
      </c>
      <c r="ADN96" s="119">
        <v>1502360.1923950203</v>
      </c>
      <c r="ADO96" s="295">
        <v>902.17815539481637</v>
      </c>
      <c r="ADP96" s="189">
        <v>2.7647452984277197E-2</v>
      </c>
      <c r="ADQ96" s="189">
        <v>2.8033190493730764E-2</v>
      </c>
      <c r="ADR96" s="263">
        <v>73112.554358438545</v>
      </c>
      <c r="ADS96" s="263">
        <v>1353.2672330922244</v>
      </c>
      <c r="ADT96" s="296">
        <v>1</v>
      </c>
      <c r="ADU96" s="263">
        <v>1376030.2077841319</v>
      </c>
      <c r="ADV96" s="117">
        <v>1449142.7621425705</v>
      </c>
    </row>
    <row r="97" spans="1:802" x14ac:dyDescent="0.35">
      <c r="A97" s="15">
        <v>48182</v>
      </c>
      <c r="B97" s="16">
        <v>2255.4453884870409</v>
      </c>
      <c r="C97" s="146">
        <v>902.17815539481637</v>
      </c>
      <c r="D97" s="256">
        <v>-2.4981439644185501E-2</v>
      </c>
      <c r="E97" s="256">
        <v>-2.4671985704678989E-2</v>
      </c>
      <c r="F97" s="255">
        <v>84484.485222876698</v>
      </c>
      <c r="G97" s="255">
        <v>1353.2672330922244</v>
      </c>
      <c r="H97" s="292">
        <v>2</v>
      </c>
      <c r="I97" s="255">
        <v>1432102.8070431489</v>
      </c>
      <c r="J97" s="119">
        <v>1516587.2922660257</v>
      </c>
      <c r="K97" s="295">
        <v>902.17815539481637</v>
      </c>
      <c r="L97" s="189">
        <v>-5.7095969407176685E-2</v>
      </c>
      <c r="M97" s="189">
        <v>-5.549657841655975E-2</v>
      </c>
      <c r="N97" s="263">
        <v>97075.654740181009</v>
      </c>
      <c r="O97" s="263">
        <v>1353.2672330922244</v>
      </c>
      <c r="P97" s="296">
        <v>2</v>
      </c>
      <c r="Q97" s="263">
        <v>1539683.7402275431</v>
      </c>
      <c r="R97" s="117">
        <v>1636759.3949677241</v>
      </c>
      <c r="S97" s="146">
        <v>902.17815539481637</v>
      </c>
      <c r="T97" s="256">
        <v>-1.0749553078239441E-2</v>
      </c>
      <c r="U97" s="256">
        <v>-1.0691983101046021E-2</v>
      </c>
      <c r="V97" s="255">
        <v>116314.37064265591</v>
      </c>
      <c r="W97" s="255">
        <v>1353.2672330922244</v>
      </c>
      <c r="X97" s="292">
        <v>2</v>
      </c>
      <c r="Y97" s="255">
        <v>4974160.5909459377</v>
      </c>
      <c r="Z97" s="119">
        <v>5090474.9615885932</v>
      </c>
      <c r="AA97" s="295">
        <v>902.17815539481637</v>
      </c>
      <c r="AB97" s="189">
        <v>-3.5957347278877318E-2</v>
      </c>
      <c r="AC97" s="189">
        <v>-3.5318561105979751E-2</v>
      </c>
      <c r="AD97" s="263">
        <v>143352.57386186084</v>
      </c>
      <c r="AE97" s="263">
        <v>1353.2672330922244</v>
      </c>
      <c r="AF97" s="296">
        <v>2</v>
      </c>
      <c r="AG97" s="263">
        <v>4974160.5909459377</v>
      </c>
      <c r="AH97" s="117">
        <v>5117513.1648077983</v>
      </c>
      <c r="AI97" s="146">
        <v>902.17815539481637</v>
      </c>
      <c r="AJ97" s="256">
        <v>9.7878751110892045E-2</v>
      </c>
      <c r="AK97" s="256">
        <v>0.10282906020324778</v>
      </c>
      <c r="AL97" s="255">
        <v>86455.193469875652</v>
      </c>
      <c r="AM97" s="255">
        <v>1353.2672330922244</v>
      </c>
      <c r="AN97" s="292">
        <v>2</v>
      </c>
      <c r="AO97" s="255">
        <v>1574265.1249809759</v>
      </c>
      <c r="AP97" s="119">
        <v>1660720.3184508516</v>
      </c>
      <c r="AQ97" s="295">
        <v>902.17815539481637</v>
      </c>
      <c r="AR97" s="189">
        <v>1.3404276283202923E-2</v>
      </c>
      <c r="AS97" s="189">
        <v>1.3494516344659591E-2</v>
      </c>
      <c r="AT97" s="263">
        <v>119678.33945266821</v>
      </c>
      <c r="AU97" s="263">
        <v>1353.2672330922244</v>
      </c>
      <c r="AV97" s="296">
        <v>2</v>
      </c>
      <c r="AW97" s="263">
        <v>4974160.5909459377</v>
      </c>
      <c r="AX97" s="117">
        <v>5093838.9303986058</v>
      </c>
      <c r="AY97" s="146">
        <v>902.17815539481637</v>
      </c>
      <c r="AZ97" s="256">
        <v>8.0087281463787879E-2</v>
      </c>
      <c r="BA97" s="256">
        <v>8.3381622682317413E-2</v>
      </c>
      <c r="BB97" s="255">
        <v>154609.71142461727</v>
      </c>
      <c r="BC97" s="255">
        <v>1353.2672330922244</v>
      </c>
      <c r="BD97" s="292">
        <v>2</v>
      </c>
      <c r="BE97" s="255">
        <v>2449889.7641177662</v>
      </c>
      <c r="BF97" s="119">
        <v>2604499.4755423833</v>
      </c>
      <c r="BG97" s="295">
        <v>902.17815539481637</v>
      </c>
      <c r="BH97" s="189">
        <v>9.2134205113070782E-3</v>
      </c>
      <c r="BI97" s="189">
        <v>9.2559947209811533E-3</v>
      </c>
      <c r="BJ97" s="263">
        <v>105339.0928444334</v>
      </c>
      <c r="BK97" s="263">
        <v>1353.2672330922244</v>
      </c>
      <c r="BL97" s="296">
        <v>2</v>
      </c>
      <c r="BM97" s="263">
        <v>4974160.5909459377</v>
      </c>
      <c r="BN97" s="117">
        <v>5079499.6837903708</v>
      </c>
      <c r="BO97" s="146">
        <v>902.17815539481637</v>
      </c>
      <c r="BP97" s="256">
        <v>5.5920353806259808E-2</v>
      </c>
      <c r="BQ97" s="256">
        <v>5.751345346094805E-2</v>
      </c>
      <c r="BR97" s="255">
        <v>115540.70607613337</v>
      </c>
      <c r="BS97" s="255">
        <v>1353.2672330922244</v>
      </c>
      <c r="BT97" s="292">
        <v>1</v>
      </c>
      <c r="BU97" s="255">
        <v>4974160.5909459377</v>
      </c>
      <c r="BV97" s="119">
        <v>5089701.2970220707</v>
      </c>
      <c r="BW97" s="295">
        <v>902.17815539481637</v>
      </c>
      <c r="BX97" s="189">
        <v>0.11002004136611411</v>
      </c>
      <c r="BY97" s="189">
        <v>0.11630044242054804</v>
      </c>
      <c r="BZ97" s="263">
        <v>160583.9387637238</v>
      </c>
      <c r="CA97" s="263">
        <v>1353.2672330922244</v>
      </c>
      <c r="CB97" s="296">
        <v>2</v>
      </c>
      <c r="CC97" s="263">
        <v>4974160.5909459377</v>
      </c>
      <c r="CD97" s="117">
        <v>5134744.5297096614</v>
      </c>
      <c r="CE97" s="146">
        <v>902.17815539481637</v>
      </c>
      <c r="CF97" s="256">
        <v>-8.1259268466059055E-3</v>
      </c>
      <c r="CG97" s="256">
        <v>-8.0930007484292243E-3</v>
      </c>
      <c r="CH97" s="255">
        <v>73589.233479478164</v>
      </c>
      <c r="CI97" s="255">
        <v>1353.2672330922244</v>
      </c>
      <c r="CJ97" s="292">
        <v>2</v>
      </c>
      <c r="CK97" s="255">
        <v>1992493.7836608279</v>
      </c>
      <c r="CL97" s="119">
        <v>2066083.0171403061</v>
      </c>
      <c r="CM97" s="295">
        <v>902.17815539481637</v>
      </c>
      <c r="CN97" s="189">
        <v>2.7755522014224904E-2</v>
      </c>
      <c r="CO97" s="189">
        <v>2.8144295046754086E-2</v>
      </c>
      <c r="CP97" s="263">
        <v>169179.78349113587</v>
      </c>
      <c r="CQ97" s="263">
        <v>1353.2672330922244</v>
      </c>
      <c r="CR97" s="296">
        <v>1</v>
      </c>
      <c r="CS97" s="263">
        <v>440416.84169951105</v>
      </c>
      <c r="CT97" s="117">
        <v>609596.62519064685</v>
      </c>
      <c r="CU97" s="146">
        <v>902.17815539481637</v>
      </c>
      <c r="CV97" s="256">
        <v>-2.2570793055025729E-2</v>
      </c>
      <c r="CW97" s="256">
        <v>-2.2317978353780799E-2</v>
      </c>
      <c r="CX97" s="255">
        <v>144879.96581949739</v>
      </c>
      <c r="CY97" s="255">
        <v>1353.2672330922244</v>
      </c>
      <c r="CZ97" s="292">
        <v>1</v>
      </c>
      <c r="DA97" s="255">
        <v>637948.96403244685</v>
      </c>
      <c r="DB97" s="119">
        <v>782828.92985194421</v>
      </c>
      <c r="DC97" s="295">
        <v>902.17815539481637</v>
      </c>
      <c r="DD97" s="189">
        <v>3.2032357806601276E-2</v>
      </c>
      <c r="DE97" s="189">
        <v>3.2550915847410433E-2</v>
      </c>
      <c r="DF97" s="263">
        <v>67947.248658292112</v>
      </c>
      <c r="DG97" s="263">
        <v>1353.2672330922244</v>
      </c>
      <c r="DH97" s="296">
        <v>1</v>
      </c>
      <c r="DI97" s="263">
        <v>1434428.108545922</v>
      </c>
      <c r="DJ97" s="117">
        <v>1502375.3572042142</v>
      </c>
      <c r="DK97" s="146">
        <v>902.17815539481637</v>
      </c>
      <c r="DL97" s="256">
        <v>-0.10377653353490489</v>
      </c>
      <c r="DM97" s="256">
        <v>-9.8573286443288444E-2</v>
      </c>
      <c r="DN97" s="255">
        <v>84354.235915761863</v>
      </c>
      <c r="DO97" s="255">
        <v>1353.2672330922244</v>
      </c>
      <c r="DP97" s="292">
        <v>2</v>
      </c>
      <c r="DQ97" s="255">
        <v>4974160.5909459377</v>
      </c>
      <c r="DR97" s="119">
        <v>5058514.8268616991</v>
      </c>
      <c r="DS97" s="295">
        <v>902.17815539481637</v>
      </c>
      <c r="DT97" s="189">
        <v>4.4974114067308515E-2</v>
      </c>
      <c r="DU97" s="189">
        <v>4.6000782852400945E-2</v>
      </c>
      <c r="DV97" s="263">
        <v>82001.314379805946</v>
      </c>
      <c r="DW97" s="263">
        <v>1353.2672330922244</v>
      </c>
      <c r="DX97" s="296">
        <v>1</v>
      </c>
      <c r="DY97" s="263">
        <v>4974160.5909459377</v>
      </c>
      <c r="DZ97" s="117">
        <v>5056161.9053257434</v>
      </c>
      <c r="EA97" s="146">
        <v>902.17815539481637</v>
      </c>
      <c r="EB97" s="256">
        <v>6.4836731400271484E-3</v>
      </c>
      <c r="EC97" s="256">
        <v>6.5047376492433084E-3</v>
      </c>
      <c r="ED97" s="255">
        <v>126401.20843126006</v>
      </c>
      <c r="EE97" s="255">
        <v>1353.2672330922244</v>
      </c>
      <c r="EF97" s="292">
        <v>2</v>
      </c>
      <c r="EG97" s="255">
        <v>2398875.6756105777</v>
      </c>
      <c r="EH97" s="119">
        <v>2525276.8840418379</v>
      </c>
      <c r="EI97" s="295">
        <v>902.17815539481637</v>
      </c>
      <c r="EJ97" s="189">
        <v>-6.6355986560336769E-2</v>
      </c>
      <c r="EK97" s="189">
        <v>-6.4202326405561672E-2</v>
      </c>
      <c r="EL97" s="263">
        <v>84087.026660533069</v>
      </c>
      <c r="EM97" s="263">
        <v>1353.2672330922244</v>
      </c>
      <c r="EN97" s="296">
        <v>1</v>
      </c>
      <c r="EO97" s="263">
        <v>1412025.8451851925</v>
      </c>
      <c r="EP97" s="117">
        <v>1496112.8718457257</v>
      </c>
      <c r="EQ97" s="146">
        <v>902.17815539481637</v>
      </c>
      <c r="ER97" s="256">
        <v>1.3867969885640128E-2</v>
      </c>
      <c r="ES97" s="256">
        <v>1.3964576241454862E-2</v>
      </c>
      <c r="ET97" s="255">
        <v>103384.11560029602</v>
      </c>
      <c r="EU97" s="255">
        <v>1353.2672330922244</v>
      </c>
      <c r="EV97" s="292">
        <v>1</v>
      </c>
      <c r="EW97" s="255">
        <v>4974160.5909459377</v>
      </c>
      <c r="EX97" s="119">
        <v>5077544.706546234</v>
      </c>
      <c r="EY97" s="295">
        <v>902.17815539481637</v>
      </c>
      <c r="EZ97" s="189">
        <v>-3.79239003255794E-2</v>
      </c>
      <c r="FA97" s="189">
        <v>-3.72137941797549E-2</v>
      </c>
      <c r="FB97" s="263">
        <v>100614.59634085436</v>
      </c>
      <c r="FC97" s="263">
        <v>1353.2672330922244</v>
      </c>
      <c r="FD97" s="296">
        <v>2</v>
      </c>
      <c r="FE97" s="263">
        <v>4974160.5909459377</v>
      </c>
      <c r="FF97" s="117">
        <v>5074775.1872867923</v>
      </c>
      <c r="FG97" s="146">
        <v>902.17815539481637</v>
      </c>
      <c r="FH97" s="256">
        <v>-6.3907287808468813E-2</v>
      </c>
      <c r="FI97" s="256">
        <v>-6.1908031938637587E-2</v>
      </c>
      <c r="FJ97" s="255">
        <v>133246.73730963754</v>
      </c>
      <c r="FK97" s="255">
        <v>1353.2672330922244</v>
      </c>
      <c r="FL97" s="292">
        <v>2</v>
      </c>
      <c r="FM97" s="255">
        <v>4974160.5909459377</v>
      </c>
      <c r="FN97" s="119">
        <v>5107407.3282555752</v>
      </c>
      <c r="FO97" s="295">
        <v>902.17815539481637</v>
      </c>
      <c r="FP97" s="189">
        <v>-1.9972980302705355E-2</v>
      </c>
      <c r="FQ97" s="189">
        <v>-1.9774841663996234E-2</v>
      </c>
      <c r="FR97" s="263">
        <v>114682.59507911938</v>
      </c>
      <c r="FS97" s="263">
        <v>1353.2672330922244</v>
      </c>
      <c r="FT97" s="296">
        <v>2</v>
      </c>
      <c r="FU97" s="263">
        <v>754784.66443377652</v>
      </c>
      <c r="FV97" s="117">
        <v>869467.25951289595</v>
      </c>
      <c r="FW97" s="146">
        <v>902.17815539481637</v>
      </c>
      <c r="FX97" s="256">
        <v>8.7361181282065881E-2</v>
      </c>
      <c r="FY97" s="256">
        <v>9.1290762343009479E-2</v>
      </c>
      <c r="FZ97" s="255">
        <v>142760.8764342904</v>
      </c>
      <c r="GA97" s="255">
        <v>1353.2672330922244</v>
      </c>
      <c r="GB97" s="292">
        <v>1</v>
      </c>
      <c r="GC97" s="255">
        <v>622826.90281287394</v>
      </c>
      <c r="GD97" s="119">
        <v>765587.77924716438</v>
      </c>
      <c r="GE97" s="295">
        <v>902.17815539481637</v>
      </c>
      <c r="GF97" s="189">
        <v>3.2873688158407868E-2</v>
      </c>
      <c r="GG97" s="189">
        <v>3.3419997813952884E-2</v>
      </c>
      <c r="GH97" s="263">
        <v>124338.0290777785</v>
      </c>
      <c r="GI97" s="263">
        <v>1353.2672330922244</v>
      </c>
      <c r="GJ97" s="296">
        <v>1</v>
      </c>
      <c r="GK97" s="263">
        <v>1418930.9448459405</v>
      </c>
      <c r="GL97" s="117">
        <v>1543268.973923719</v>
      </c>
      <c r="GM97" s="146">
        <v>902.17815539481637</v>
      </c>
      <c r="GN97" s="256">
        <v>7.7352495686798788E-4</v>
      </c>
      <c r="GO97" s="256">
        <v>7.7382420445104572E-4</v>
      </c>
      <c r="GP97" s="255">
        <v>76519.442788830362</v>
      </c>
      <c r="GQ97" s="255">
        <v>1353.2672330922244</v>
      </c>
      <c r="GR97" s="292">
        <v>2</v>
      </c>
      <c r="GS97" s="255">
        <v>1857669.2025635494</v>
      </c>
      <c r="GT97" s="119">
        <v>1934188.6453523797</v>
      </c>
      <c r="GU97" s="295">
        <v>902.17815539481637</v>
      </c>
      <c r="GV97" s="189">
        <v>1.7420502539081867E-2</v>
      </c>
      <c r="GW97" s="189">
        <v>1.7573124455531053E-2</v>
      </c>
      <c r="GX97" s="263">
        <v>138657.83930492442</v>
      </c>
      <c r="GY97" s="263">
        <v>1353.2672330922244</v>
      </c>
      <c r="GZ97" s="296">
        <v>1</v>
      </c>
      <c r="HA97" s="263">
        <v>1771174.1383790208</v>
      </c>
      <c r="HB97" s="117">
        <v>1909831.9776839453</v>
      </c>
      <c r="HC97" s="146">
        <v>902.17815539481637</v>
      </c>
      <c r="HD97" s="256">
        <v>7.3567203734301173E-3</v>
      </c>
      <c r="HE97" s="256">
        <v>7.3838475222371969E-3</v>
      </c>
      <c r="HF97" s="255">
        <v>76026.806151074881</v>
      </c>
      <c r="HG97" s="255">
        <v>1353.2672330922244</v>
      </c>
      <c r="HH97" s="292">
        <v>2</v>
      </c>
      <c r="HI97" s="255">
        <v>1518553.5531037224</v>
      </c>
      <c r="HJ97" s="119">
        <v>1594580.3592547972</v>
      </c>
      <c r="HK97" s="295">
        <v>902.17815539481637</v>
      </c>
      <c r="HL97" s="189">
        <v>6.5971693839280116E-2</v>
      </c>
      <c r="HM97" s="189">
        <v>6.8196480196800247E-2</v>
      </c>
      <c r="HN97" s="263">
        <v>113034.34032535891</v>
      </c>
      <c r="HO97" s="263">
        <v>1353.2672330922244</v>
      </c>
      <c r="HP97" s="296">
        <v>1</v>
      </c>
      <c r="HQ97" s="263">
        <v>453363.94982720423</v>
      </c>
      <c r="HR97" s="117">
        <v>566398.29015256313</v>
      </c>
      <c r="HS97" s="146">
        <v>902.17815539481637</v>
      </c>
      <c r="HT97" s="256">
        <v>-1.965854204629954E-3</v>
      </c>
      <c r="HU97" s="256">
        <v>-1.9639231788319833E-3</v>
      </c>
      <c r="HV97" s="255">
        <v>97182.533361932452</v>
      </c>
      <c r="HW97" s="255">
        <v>1353.2672330922244</v>
      </c>
      <c r="HX97" s="292">
        <v>2</v>
      </c>
      <c r="HY97" s="255">
        <v>1448322.5257209528</v>
      </c>
      <c r="HZ97" s="119">
        <v>1545505.0590828853</v>
      </c>
      <c r="IA97" s="295">
        <v>902.17815539481637</v>
      </c>
      <c r="IB97" s="189">
        <v>-5.4573523418267246E-2</v>
      </c>
      <c r="IC97" s="189">
        <v>-5.3111112209282663E-2</v>
      </c>
      <c r="ID97" s="263">
        <v>103357.60817300492</v>
      </c>
      <c r="IE97" s="263">
        <v>1353.2672330922244</v>
      </c>
      <c r="IF97" s="296">
        <v>1</v>
      </c>
      <c r="IG97" s="263">
        <v>827295.70630122256</v>
      </c>
      <c r="IH97" s="117">
        <v>930653.31447422749</v>
      </c>
      <c r="II97" s="146">
        <v>902.17815539481637</v>
      </c>
      <c r="IJ97" s="256">
        <v>1.0778726191791006E-2</v>
      </c>
      <c r="IK97" s="256">
        <v>1.0837025938335243E-2</v>
      </c>
      <c r="IL97" s="255">
        <v>86797.279450432965</v>
      </c>
      <c r="IM97" s="255">
        <v>1353.2672330922244</v>
      </c>
      <c r="IN97" s="292">
        <v>1</v>
      </c>
      <c r="IO97" s="255">
        <v>549208.44529835065</v>
      </c>
      <c r="IP97" s="119">
        <v>636005.72474878363</v>
      </c>
      <c r="IQ97" s="295">
        <v>902.17815539481637</v>
      </c>
      <c r="IR97" s="189">
        <v>1.0522791344249573E-2</v>
      </c>
      <c r="IS97" s="189">
        <v>1.0578350621638366E-2</v>
      </c>
      <c r="IT97" s="263">
        <v>172868.31445284805</v>
      </c>
      <c r="IU97" s="263">
        <v>1353.2672330922244</v>
      </c>
      <c r="IV97" s="296">
        <v>2</v>
      </c>
      <c r="IW97" s="263">
        <v>4974160.5909459377</v>
      </c>
      <c r="IX97" s="117">
        <v>5147028.9053987861</v>
      </c>
      <c r="IY97" s="146">
        <v>902.17815539481637</v>
      </c>
      <c r="IZ97" s="256">
        <v>3.7492827985535188E-2</v>
      </c>
      <c r="JA97" s="256">
        <v>3.8204551037066103E-2</v>
      </c>
      <c r="JB97" s="255">
        <v>219803.63010937645</v>
      </c>
      <c r="JC97" s="255">
        <v>1353.2672330922244</v>
      </c>
      <c r="JD97" s="292">
        <v>2</v>
      </c>
      <c r="JE97" s="255">
        <v>1445210.7477743095</v>
      </c>
      <c r="JF97" s="119">
        <v>1665014.377883686</v>
      </c>
      <c r="JG97" s="295">
        <v>902.17815539481637</v>
      </c>
      <c r="JH97" s="189">
        <v>5.5055513284107079E-2</v>
      </c>
      <c r="JI97" s="189">
        <v>5.6599268342821141E-2</v>
      </c>
      <c r="JJ97" s="263">
        <v>85614.859756074598</v>
      </c>
      <c r="JK97" s="263">
        <v>1353.2672330922244</v>
      </c>
      <c r="JL97" s="296">
        <v>2</v>
      </c>
      <c r="JM97" s="263">
        <v>1191975.4664711724</v>
      </c>
      <c r="JN97" s="117">
        <v>1277590.326227247</v>
      </c>
      <c r="JO97" s="146">
        <v>902.17815539481637</v>
      </c>
      <c r="JP97" s="256">
        <v>8.9832709217722392E-2</v>
      </c>
      <c r="JQ97" s="256">
        <v>9.3991253743380909E-2</v>
      </c>
      <c r="JR97" s="255">
        <v>101830.41647678074</v>
      </c>
      <c r="JS97" s="255">
        <v>1353.2672330922244</v>
      </c>
      <c r="JT97" s="292">
        <v>1</v>
      </c>
      <c r="JU97" s="255">
        <v>179638.71526921474</v>
      </c>
      <c r="JV97" s="119">
        <v>281469.13174599549</v>
      </c>
      <c r="JW97" s="295">
        <v>902.17815539481637</v>
      </c>
      <c r="JX97" s="189">
        <v>0.10277640500555993</v>
      </c>
      <c r="JY97" s="189">
        <v>0.10824358365285258</v>
      </c>
      <c r="JZ97" s="263">
        <v>153620.14272245282</v>
      </c>
      <c r="KA97" s="263">
        <v>1353.2672330922244</v>
      </c>
      <c r="KB97" s="296">
        <v>1</v>
      </c>
      <c r="KC97" s="263">
        <v>4974160.5909459377</v>
      </c>
      <c r="KD97" s="117">
        <v>5127780.7336683907</v>
      </c>
      <c r="KE97" s="146">
        <v>902.17815539481637</v>
      </c>
      <c r="KF97" s="256">
        <v>-3.0107980259879295E-2</v>
      </c>
      <c r="KG97" s="256">
        <v>-2.9659249755037087E-2</v>
      </c>
      <c r="KH97" s="255">
        <v>73558.926092349357</v>
      </c>
      <c r="KI97" s="255">
        <v>1353.2672330922244</v>
      </c>
      <c r="KJ97" s="292">
        <v>1</v>
      </c>
      <c r="KK97" s="255">
        <v>1617923.326477081</v>
      </c>
      <c r="KL97" s="119">
        <v>1691482.2525694305</v>
      </c>
      <c r="KM97" s="295">
        <v>902.17815539481637</v>
      </c>
      <c r="KN97" s="189">
        <v>0.12956683512035744</v>
      </c>
      <c r="KO97" s="189">
        <v>0.13833518968981773</v>
      </c>
      <c r="KP97" s="263">
        <v>129702.7239172031</v>
      </c>
      <c r="KQ97" s="263">
        <v>1353.2672330922244</v>
      </c>
      <c r="KR97" s="296">
        <v>1</v>
      </c>
      <c r="KS97" s="263">
        <v>1659071.510007198</v>
      </c>
      <c r="KT97" s="117">
        <v>1788774.233924401</v>
      </c>
      <c r="KU97" s="146">
        <v>902.17815539481637</v>
      </c>
      <c r="KV97" s="256">
        <v>9.6718247021000348E-2</v>
      </c>
      <c r="KW97" s="256">
        <v>0.1015499649096443</v>
      </c>
      <c r="KX97" s="255">
        <v>189732.8632413772</v>
      </c>
      <c r="KY97" s="255">
        <v>1353.2672330922244</v>
      </c>
      <c r="KZ97" s="292">
        <v>2</v>
      </c>
      <c r="LA97" s="255">
        <v>4974160.5909459377</v>
      </c>
      <c r="LB97" s="119">
        <v>5163893.454187315</v>
      </c>
      <c r="LC97" s="295">
        <v>902.17815539481637</v>
      </c>
      <c r="LD97" s="189">
        <v>-1.6327144392710314E-2</v>
      </c>
      <c r="LE97" s="189">
        <v>-1.6194579022573929E-2</v>
      </c>
      <c r="LF97" s="263">
        <v>90553.654036978653</v>
      </c>
      <c r="LG97" s="263">
        <v>1353.2672330922244</v>
      </c>
      <c r="LH97" s="296">
        <v>2</v>
      </c>
      <c r="LI97" s="263">
        <v>4974160.5909459377</v>
      </c>
      <c r="LJ97" s="117">
        <v>5064714.2449829159</v>
      </c>
      <c r="LK97" s="146">
        <v>902.17815539481637</v>
      </c>
      <c r="LL97" s="256">
        <v>4.3706416771905503E-2</v>
      </c>
      <c r="LM97" s="256">
        <v>4.4675610625082518E-2</v>
      </c>
      <c r="LN97" s="255">
        <v>139866.50213782044</v>
      </c>
      <c r="LO97" s="255">
        <v>1353.2672330922244</v>
      </c>
      <c r="LP97" s="292">
        <v>1</v>
      </c>
      <c r="LQ97" s="255">
        <v>1427839.6163207272</v>
      </c>
      <c r="LR97" s="119">
        <v>1567706.1184585476</v>
      </c>
      <c r="LS97" s="295">
        <v>902.17815539481637</v>
      </c>
      <c r="LT97" s="189">
        <v>-3.1088573219088211E-2</v>
      </c>
      <c r="LU97" s="189">
        <v>-3.0610292693548868E-2</v>
      </c>
      <c r="LV97" s="263">
        <v>110972.14148404168</v>
      </c>
      <c r="LW97" s="263">
        <v>1353.2672330922244</v>
      </c>
      <c r="LX97" s="296">
        <v>1</v>
      </c>
      <c r="LY97" s="263">
        <v>461160.12295267056</v>
      </c>
      <c r="LZ97" s="117">
        <v>572132.26443671226</v>
      </c>
      <c r="MA97" s="146">
        <v>902.17815539481637</v>
      </c>
      <c r="MB97" s="256">
        <v>1.6837686497687188E-2</v>
      </c>
      <c r="MC97" s="256">
        <v>1.6980239303577171E-2</v>
      </c>
      <c r="MD97" s="255">
        <v>65838.208932209935</v>
      </c>
      <c r="ME97" s="255">
        <v>1353.2672330922244</v>
      </c>
      <c r="MF97" s="292">
        <v>2</v>
      </c>
      <c r="MG97" s="255">
        <v>4974160.5909459377</v>
      </c>
      <c r="MH97" s="119">
        <v>5039998.7998781474</v>
      </c>
      <c r="MI97" s="295">
        <v>902.17815539481637</v>
      </c>
      <c r="MJ97" s="189">
        <v>0.10916428183984045</v>
      </c>
      <c r="MK97" s="189">
        <v>0.11534556631319903</v>
      </c>
      <c r="ML97" s="263">
        <v>179784.65262051258</v>
      </c>
      <c r="MM97" s="263">
        <v>1353.2672330922244</v>
      </c>
      <c r="MN97" s="296">
        <v>2</v>
      </c>
      <c r="MO97" s="263">
        <v>4974160.5909459377</v>
      </c>
      <c r="MP97" s="117">
        <v>5153945.2435664507</v>
      </c>
      <c r="MQ97" s="146">
        <v>902.17815539481637</v>
      </c>
      <c r="MR97" s="256">
        <v>4.6225803969975349E-3</v>
      </c>
      <c r="MS97" s="256">
        <v>4.6332810035454308E-3</v>
      </c>
      <c r="MT97" s="255">
        <v>59824.696756905258</v>
      </c>
      <c r="MU97" s="255">
        <v>1353.2672330922244</v>
      </c>
      <c r="MV97" s="292">
        <v>2</v>
      </c>
      <c r="MW97" s="255">
        <v>1060124.0827602162</v>
      </c>
      <c r="MX97" s="119">
        <v>1119948.7795171214</v>
      </c>
      <c r="MY97" s="295">
        <v>902.17815539481637</v>
      </c>
      <c r="MZ97" s="189">
        <v>1.7150038350502748E-2</v>
      </c>
      <c r="NA97" s="189">
        <v>1.7297944580933367E-2</v>
      </c>
      <c r="NB97" s="263">
        <v>145132.08188870427</v>
      </c>
      <c r="NC97" s="263">
        <v>1353.2672330922244</v>
      </c>
      <c r="ND97" s="296">
        <v>2</v>
      </c>
      <c r="NE97" s="263">
        <v>4974160.5909459377</v>
      </c>
      <c r="NF97" s="117">
        <v>5119292.6728346422</v>
      </c>
      <c r="NG97" s="146">
        <v>902.17815539481637</v>
      </c>
      <c r="NH97" s="256">
        <v>-2.2894132555621248E-2</v>
      </c>
      <c r="NI97" s="256">
        <v>-2.2634050468347544E-2</v>
      </c>
      <c r="NJ97" s="255">
        <v>87143.4847042404</v>
      </c>
      <c r="NK97" s="255">
        <v>1353.2672330922244</v>
      </c>
      <c r="NL97" s="292">
        <v>1</v>
      </c>
      <c r="NM97" s="255">
        <v>178075.66509278255</v>
      </c>
      <c r="NN97" s="119">
        <v>265219.14979702292</v>
      </c>
      <c r="NO97" s="295">
        <v>902.17815539481637</v>
      </c>
      <c r="NP97" s="189">
        <v>-1.2532803747381083E-2</v>
      </c>
      <c r="NQ97" s="189">
        <v>-1.2454595227451737E-2</v>
      </c>
      <c r="NR97" s="263">
        <v>67548.553753373024</v>
      </c>
      <c r="NS97" s="263">
        <v>1353.2672330922244</v>
      </c>
      <c r="NT97" s="296">
        <v>1</v>
      </c>
      <c r="NU97" s="263">
        <v>1420570.1906500205</v>
      </c>
      <c r="NV97" s="117">
        <v>1488118.7444033935</v>
      </c>
      <c r="NW97" s="146">
        <v>902.17815539481637</v>
      </c>
      <c r="NX97" s="256">
        <v>4.1816398169324212E-2</v>
      </c>
      <c r="NY97" s="256">
        <v>4.2703018991981923E-2</v>
      </c>
      <c r="NZ97" s="255">
        <v>105166.01501460887</v>
      </c>
      <c r="OA97" s="255">
        <v>1353.2672330922244</v>
      </c>
      <c r="OB97" s="292">
        <v>1</v>
      </c>
      <c r="OC97" s="255">
        <v>1420570.1906500205</v>
      </c>
      <c r="OD97" s="119">
        <v>1525736.2056646293</v>
      </c>
      <c r="OE97" s="295">
        <v>902.17815539481637</v>
      </c>
      <c r="OF97" s="189">
        <v>4.6422550104107105E-2</v>
      </c>
      <c r="OG97" s="189">
        <v>4.7516945848292691E-2</v>
      </c>
      <c r="OH97" s="263">
        <v>65541.260850334933</v>
      </c>
      <c r="OI97" s="263">
        <v>1353.2672330922244</v>
      </c>
      <c r="OJ97" s="296">
        <v>1</v>
      </c>
      <c r="OK97" s="263">
        <v>1442275.1082020048</v>
      </c>
      <c r="OL97" s="117">
        <v>1507816.3690523398</v>
      </c>
      <c r="OM97" s="146">
        <v>902.17815539481637</v>
      </c>
      <c r="ON97" s="256">
        <v>3.7011071382288027E-2</v>
      </c>
      <c r="OO97" s="256">
        <v>3.7704509597886515E-2</v>
      </c>
      <c r="OP97" s="255">
        <v>90770.841160557233</v>
      </c>
      <c r="OQ97" s="255">
        <v>1353.2672330922244</v>
      </c>
      <c r="OR97" s="292">
        <v>2</v>
      </c>
      <c r="OS97" s="255">
        <v>1734356.8518916871</v>
      </c>
      <c r="OT97" s="119">
        <v>1825127.6930522444</v>
      </c>
      <c r="OU97" s="295">
        <v>902.17815539481637</v>
      </c>
      <c r="OV97" s="189">
        <v>3.0700465435240319E-2</v>
      </c>
      <c r="OW97" s="189">
        <v>3.1176584593372914E-2</v>
      </c>
      <c r="OX97" s="263">
        <v>108613.15965730639</v>
      </c>
      <c r="OY97" s="263">
        <v>1353.2672330922244</v>
      </c>
      <c r="OZ97" s="296">
        <v>1</v>
      </c>
      <c r="PA97" s="263">
        <v>4974160.5909459377</v>
      </c>
      <c r="PB97" s="117">
        <v>5082773.7506032437</v>
      </c>
      <c r="PC97" s="146">
        <v>902.17815539481637</v>
      </c>
      <c r="PD97" s="256">
        <v>7.596505554954941E-2</v>
      </c>
      <c r="PE97" s="256">
        <v>7.892487106183399E-2</v>
      </c>
      <c r="PF97" s="255">
        <v>158420.63462225811</v>
      </c>
      <c r="PG97" s="255">
        <v>1353.2672330922244</v>
      </c>
      <c r="PH97" s="292">
        <v>2</v>
      </c>
      <c r="PI97" s="255">
        <v>1962298.6230550392</v>
      </c>
      <c r="PJ97" s="119">
        <v>2120719.2576772971</v>
      </c>
      <c r="PK97" s="295">
        <v>902.17815539481637</v>
      </c>
      <c r="PL97" s="189">
        <v>-5.8951329227954742E-2</v>
      </c>
      <c r="PM97" s="189">
        <v>-5.7247347460052334E-2</v>
      </c>
      <c r="PN97" s="263">
        <v>100014.8268542078</v>
      </c>
      <c r="PO97" s="263">
        <v>1353.2672330922244</v>
      </c>
      <c r="PP97" s="296">
        <v>2</v>
      </c>
      <c r="PQ97" s="263">
        <v>833172.47883283894</v>
      </c>
      <c r="PR97" s="117">
        <v>933187.30568704673</v>
      </c>
      <c r="PS97" s="146">
        <v>902.17815539481637</v>
      </c>
      <c r="PT97" s="256">
        <v>2.1596199950921078E-2</v>
      </c>
      <c r="PU97" s="256">
        <v>2.1831085709596021E-2</v>
      </c>
      <c r="PV97" s="255">
        <v>125223.69503954062</v>
      </c>
      <c r="PW97" s="255">
        <v>1353.2672330922244</v>
      </c>
      <c r="PX97" s="292">
        <v>2</v>
      </c>
      <c r="PY97" s="255">
        <v>1752229.3210602964</v>
      </c>
      <c r="PZ97" s="119">
        <v>1877453.0160998369</v>
      </c>
      <c r="QA97" s="295">
        <v>902.17815539481637</v>
      </c>
      <c r="QB97" s="189">
        <v>5.5957933466524439E-2</v>
      </c>
      <c r="QC97" s="189">
        <v>5.7553195203990493E-2</v>
      </c>
      <c r="QD97" s="263">
        <v>87605.879494671142</v>
      </c>
      <c r="QE97" s="263">
        <v>1353.2672330922244</v>
      </c>
      <c r="QF97" s="296">
        <v>1</v>
      </c>
      <c r="QG97" s="263">
        <v>701054.90505882655</v>
      </c>
      <c r="QH97" s="117">
        <v>788660.78455349768</v>
      </c>
      <c r="QI97" s="146">
        <v>902.17815539481637</v>
      </c>
      <c r="QJ97" s="256">
        <v>-5.7460376155356813E-3</v>
      </c>
      <c r="QK97" s="256">
        <v>-5.7295607154643768E-3</v>
      </c>
      <c r="QL97" s="255">
        <v>107443.76290504847</v>
      </c>
      <c r="QM97" s="255">
        <v>1353.2672330922244</v>
      </c>
      <c r="QN97" s="292">
        <v>2</v>
      </c>
      <c r="QO97" s="255">
        <v>4974160.5909459377</v>
      </c>
      <c r="QP97" s="119">
        <v>5081604.3538509859</v>
      </c>
      <c r="QQ97" s="295">
        <v>902.17815539481637</v>
      </c>
      <c r="QR97" s="189">
        <v>-5.1909574943573719E-2</v>
      </c>
      <c r="QS97" s="189">
        <v>-5.0585286159457787E-2</v>
      </c>
      <c r="QT97" s="263">
        <v>105602.7985654894</v>
      </c>
      <c r="QU97" s="263">
        <v>1353.2672330922244</v>
      </c>
      <c r="QV97" s="296">
        <v>2</v>
      </c>
      <c r="QW97" s="263">
        <v>4974160.5909459377</v>
      </c>
      <c r="QX97" s="117">
        <v>5079763.3895114269</v>
      </c>
      <c r="QY97" s="146">
        <v>902.17815539481637</v>
      </c>
      <c r="QZ97" s="256">
        <v>-3.2540348606189991E-2</v>
      </c>
      <c r="RA97" s="256">
        <v>-3.2016607737340719E-2</v>
      </c>
      <c r="RB97" s="255">
        <v>63170.554249497487</v>
      </c>
      <c r="RC97" s="255">
        <v>1353.2672330922244</v>
      </c>
      <c r="RD97" s="292">
        <v>2</v>
      </c>
      <c r="RE97" s="255">
        <v>1525190.7522254146</v>
      </c>
      <c r="RF97" s="119">
        <v>1588361.3064749122</v>
      </c>
      <c r="RG97" s="295">
        <v>902.17815539481637</v>
      </c>
      <c r="RH97" s="189">
        <v>3.1314748923511708E-2</v>
      </c>
      <c r="RI97" s="189">
        <v>3.1810213936877663E-2</v>
      </c>
      <c r="RJ97" s="263">
        <v>120369.36841487621</v>
      </c>
      <c r="RK97" s="263">
        <v>1353.2672330922244</v>
      </c>
      <c r="RL97" s="296">
        <v>1</v>
      </c>
      <c r="RM97" s="263">
        <v>445837.80499098462</v>
      </c>
      <c r="RN97" s="117">
        <v>566207.17340586078</v>
      </c>
      <c r="RO97" s="146">
        <v>902.17815539481637</v>
      </c>
      <c r="RP97" s="256">
        <v>2.5220841080693054E-2</v>
      </c>
      <c r="RQ97" s="256">
        <v>2.5541577228247681E-2</v>
      </c>
      <c r="RR97" s="255">
        <v>99986.815141948478</v>
      </c>
      <c r="RS97" s="255">
        <v>1353.2672330922244</v>
      </c>
      <c r="RT97" s="292">
        <v>2</v>
      </c>
      <c r="RU97" s="255">
        <v>4974160.5909459377</v>
      </c>
      <c r="RV97" s="119">
        <v>5074147.4060878865</v>
      </c>
      <c r="RW97" s="295">
        <v>902.17815539481637</v>
      </c>
      <c r="RX97" s="189">
        <v>-1.4253926251183588E-2</v>
      </c>
      <c r="RY97" s="189">
        <v>-1.4152820001479327E-2</v>
      </c>
      <c r="RZ97" s="263">
        <v>153123.86654811713</v>
      </c>
      <c r="SA97" s="263">
        <v>1353.2672330922244</v>
      </c>
      <c r="SB97" s="296">
        <v>1</v>
      </c>
      <c r="SC97" s="263">
        <v>4974160.5909459377</v>
      </c>
      <c r="SD97" s="117">
        <v>5127284.4574940549</v>
      </c>
      <c r="SE97" s="146">
        <v>902.17815539481637</v>
      </c>
      <c r="SF97" s="256">
        <v>4.5750712554112644E-2</v>
      </c>
      <c r="SG97" s="256">
        <v>4.6813420983489173E-2</v>
      </c>
      <c r="SH97" s="255">
        <v>148269.63977901646</v>
      </c>
      <c r="SI97" s="255">
        <v>1353.2672330922244</v>
      </c>
      <c r="SJ97" s="292">
        <v>1</v>
      </c>
      <c r="SK97" s="255">
        <v>817809.91155058402</v>
      </c>
      <c r="SL97" s="119">
        <v>966079.55132960051</v>
      </c>
      <c r="SM97" s="295">
        <v>902.17815539481637</v>
      </c>
      <c r="SN97" s="189">
        <v>-2.7306602790829098E-3</v>
      </c>
      <c r="SO97" s="189">
        <v>-2.7269354175182281E-3</v>
      </c>
      <c r="SP97" s="263">
        <v>60418.033379992441</v>
      </c>
      <c r="SQ97" s="263">
        <v>1353.2672330922244</v>
      </c>
      <c r="SR97" s="296">
        <v>2</v>
      </c>
      <c r="SS97" s="263">
        <v>1752229.3210602964</v>
      </c>
      <c r="ST97" s="117">
        <v>1812647.3544402889</v>
      </c>
      <c r="SU97" s="146">
        <v>902.17815539481637</v>
      </c>
      <c r="SV97" s="256">
        <v>9.3372778647183713E-3</v>
      </c>
      <c r="SW97" s="256">
        <v>9.381006239039813E-3</v>
      </c>
      <c r="SX97" s="255">
        <v>53629.889607644909</v>
      </c>
      <c r="SY97" s="255">
        <v>1353.2672330922244</v>
      </c>
      <c r="SZ97" s="292">
        <v>2</v>
      </c>
      <c r="TA97" s="255">
        <v>4974160.5909459377</v>
      </c>
      <c r="TB97" s="119">
        <v>5027790.4805535823</v>
      </c>
      <c r="TC97" s="295">
        <v>902.17815539481637</v>
      </c>
      <c r="TD97" s="189">
        <v>8.5963182518704079E-2</v>
      </c>
      <c r="TE97" s="189">
        <v>8.9766205119641951E-2</v>
      </c>
      <c r="TF97" s="263">
        <v>101200.62724697292</v>
      </c>
      <c r="TG97" s="263">
        <v>1353.2672330922244</v>
      </c>
      <c r="TH97" s="296">
        <v>1</v>
      </c>
      <c r="TI97" s="263">
        <v>4974160.5909459377</v>
      </c>
      <c r="TJ97" s="117">
        <v>5075361.2181929108</v>
      </c>
      <c r="TK97" s="146">
        <v>902.17815539481637</v>
      </c>
      <c r="TL97" s="256">
        <v>6.1417723053608105E-2</v>
      </c>
      <c r="TM97" s="256">
        <v>6.334300431419071E-2</v>
      </c>
      <c r="TN97" s="255">
        <v>115076.1354654902</v>
      </c>
      <c r="TO97" s="255">
        <v>1353.2672330922244</v>
      </c>
      <c r="TP97" s="292">
        <v>2</v>
      </c>
      <c r="TQ97" s="255">
        <v>4974160.5909459377</v>
      </c>
      <c r="TR97" s="119">
        <v>5089236.7264114283</v>
      </c>
      <c r="TS97" s="295">
        <v>902.17815539481637</v>
      </c>
      <c r="TT97" s="189">
        <v>7.9492016047107997E-2</v>
      </c>
      <c r="TU97" s="189">
        <v>8.2736914974406384E-2</v>
      </c>
      <c r="TV97" s="263">
        <v>188784.70220480062</v>
      </c>
      <c r="TW97" s="263">
        <v>1353.2672330922244</v>
      </c>
      <c r="TX97" s="296">
        <v>2</v>
      </c>
      <c r="TY97" s="263">
        <v>1436892.9281388614</v>
      </c>
      <c r="TZ97" s="117">
        <v>1625677.6303436621</v>
      </c>
      <c r="UA97" s="146">
        <v>902.17815539481637</v>
      </c>
      <c r="UB97" s="256">
        <v>2.6669586891354961E-2</v>
      </c>
      <c r="UC97" s="256">
        <v>2.7028403048201755E-2</v>
      </c>
      <c r="UD97" s="255">
        <v>57481.435758707739</v>
      </c>
      <c r="UE97" s="255">
        <v>1353.2672330922244</v>
      </c>
      <c r="UF97" s="292">
        <v>1</v>
      </c>
      <c r="UG97" s="255">
        <v>673450.6351403452</v>
      </c>
      <c r="UH97" s="119">
        <v>730932.07089905289</v>
      </c>
      <c r="UI97" s="295">
        <v>902.17815539481637</v>
      </c>
      <c r="UJ97" s="189">
        <v>2.6923079754095001E-2</v>
      </c>
      <c r="UK97" s="189">
        <v>2.7288780418714076E-2</v>
      </c>
      <c r="UL97" s="263">
        <v>78252.316242570785</v>
      </c>
      <c r="UM97" s="263">
        <v>1353.2672330922244</v>
      </c>
      <c r="UN97" s="296">
        <v>2</v>
      </c>
      <c r="UO97" s="263">
        <v>1594823.7054556913</v>
      </c>
      <c r="UP97" s="117">
        <v>1673076.0216982621</v>
      </c>
      <c r="UQ97" s="146">
        <v>902.17815539481637</v>
      </c>
      <c r="UR97" s="256">
        <v>4.3773564810492521E-2</v>
      </c>
      <c r="US97" s="256">
        <v>4.4745760898496023E-2</v>
      </c>
      <c r="UT97" s="255">
        <v>120567.06838239456</v>
      </c>
      <c r="UU97" s="255">
        <v>1353.2672330922244</v>
      </c>
      <c r="UV97" s="292">
        <v>1</v>
      </c>
      <c r="UW97" s="255">
        <v>4974160.5909459377</v>
      </c>
      <c r="UX97" s="119">
        <v>5094727.6593283322</v>
      </c>
      <c r="UY97" s="295">
        <v>902.17815539481637</v>
      </c>
      <c r="UZ97" s="189">
        <v>6.1953717981003582E-3</v>
      </c>
      <c r="VA97" s="189">
        <v>6.2146028078648996E-3</v>
      </c>
      <c r="VB97" s="263">
        <v>142439.86497423309</v>
      </c>
      <c r="VC97" s="263">
        <v>1353.2672330922244</v>
      </c>
      <c r="VD97" s="296">
        <v>1</v>
      </c>
      <c r="VE97" s="263">
        <v>1584245.0184153034</v>
      </c>
      <c r="VF97" s="117">
        <v>1726684.8833895365</v>
      </c>
      <c r="VG97" s="146">
        <v>902.17815539481637</v>
      </c>
      <c r="VH97" s="256">
        <v>-5.206954669481844E-2</v>
      </c>
      <c r="VI97" s="256">
        <v>-5.0737153546318581E-2</v>
      </c>
      <c r="VJ97" s="255">
        <v>99820.640097324926</v>
      </c>
      <c r="VK97" s="255">
        <v>1353.2672330922244</v>
      </c>
      <c r="VL97" s="292">
        <v>1</v>
      </c>
      <c r="VM97" s="255">
        <v>4974160.5909459377</v>
      </c>
      <c r="VN97" s="119">
        <v>5073981.2310432624</v>
      </c>
      <c r="VO97" s="295">
        <v>902.17815539481637</v>
      </c>
      <c r="VP97" s="189">
        <v>-9.4537188137371712E-3</v>
      </c>
      <c r="VQ97" s="189">
        <v>-9.4091728994010193E-3</v>
      </c>
      <c r="VR97" s="263">
        <v>145468.86211570172</v>
      </c>
      <c r="VS97" s="263">
        <v>1353.2672330922244</v>
      </c>
      <c r="VT97" s="296">
        <v>2</v>
      </c>
      <c r="VU97" s="263">
        <v>1500123.45230301</v>
      </c>
      <c r="VV97" s="117">
        <v>1645592.3144187117</v>
      </c>
      <c r="VW97" s="146">
        <v>902.17815539481637</v>
      </c>
      <c r="VX97" s="256">
        <v>-1.8004567968694724E-2</v>
      </c>
      <c r="VY97" s="256">
        <v>-1.784345411230126E-2</v>
      </c>
      <c r="VZ97" s="255">
        <v>109007.1504689904</v>
      </c>
      <c r="WA97" s="255">
        <v>1353.2672330922244</v>
      </c>
      <c r="WB97" s="292">
        <v>2</v>
      </c>
      <c r="WC97" s="255">
        <v>652406.66163142328</v>
      </c>
      <c r="WD97" s="119">
        <v>761413.81210041372</v>
      </c>
      <c r="WE97" s="295">
        <v>902.17815539481637</v>
      </c>
      <c r="WF97" s="189">
        <v>-2.856216657128988E-2</v>
      </c>
      <c r="WG97" s="189">
        <v>-2.8158123809111202E-2</v>
      </c>
      <c r="WH97" s="263">
        <v>65238.291521211788</v>
      </c>
      <c r="WI97" s="263">
        <v>1353.2672330922244</v>
      </c>
      <c r="WJ97" s="296">
        <v>2</v>
      </c>
      <c r="WK97" s="263">
        <v>4974160.5909459377</v>
      </c>
      <c r="WL97" s="117">
        <v>5039398.8824671498</v>
      </c>
      <c r="WM97" s="146">
        <v>902.17815539481637</v>
      </c>
      <c r="WN97" s="256">
        <v>-4.0724979380621452E-2</v>
      </c>
      <c r="WO97" s="256">
        <v>-3.9906860948075606E-2</v>
      </c>
      <c r="WP97" s="255">
        <v>62466.019067548688</v>
      </c>
      <c r="WQ97" s="255">
        <v>1353.2672330922244</v>
      </c>
      <c r="WR97" s="292">
        <v>1</v>
      </c>
      <c r="WS97" s="255">
        <v>1500123.45230301</v>
      </c>
      <c r="WT97" s="119">
        <v>1562589.4713705587</v>
      </c>
      <c r="WU97" s="295">
        <v>902.17815539481637</v>
      </c>
      <c r="WV97" s="189">
        <v>-9.1541019369535299E-3</v>
      </c>
      <c r="WW97" s="189">
        <v>-9.1123307023692757E-3</v>
      </c>
      <c r="WX97" s="263">
        <v>101262.23908109737</v>
      </c>
      <c r="WY97" s="263">
        <v>1353.2672330922244</v>
      </c>
      <c r="WZ97" s="296">
        <v>2</v>
      </c>
      <c r="XA97" s="263">
        <v>682956.36492201698</v>
      </c>
      <c r="XB97" s="117">
        <v>784218.60400311439</v>
      </c>
      <c r="XC97" s="146">
        <v>902.17815539481637</v>
      </c>
      <c r="XD97" s="256">
        <v>-5.1613268226539952E-3</v>
      </c>
      <c r="XE97" s="256">
        <v>-5.1480300615147634E-3</v>
      </c>
      <c r="XF97" s="255">
        <v>165327.5029712673</v>
      </c>
      <c r="XG97" s="255">
        <v>1353.2672330922244</v>
      </c>
      <c r="XH97" s="292">
        <v>1</v>
      </c>
      <c r="XI97" s="255">
        <v>1409780.0494942553</v>
      </c>
      <c r="XJ97" s="119">
        <v>1575107.5524655227</v>
      </c>
      <c r="XK97" s="295">
        <v>902.17815539481637</v>
      </c>
      <c r="XL97" s="189">
        <v>-3.5302773024864689E-2</v>
      </c>
      <c r="XM97" s="189">
        <v>-3.4686898760355356E-2</v>
      </c>
      <c r="XN97" s="263">
        <v>195198.26793697898</v>
      </c>
      <c r="XO97" s="263">
        <v>1353.2672330922244</v>
      </c>
      <c r="XP97" s="296">
        <v>1</v>
      </c>
      <c r="XQ97" s="263">
        <v>454454.1419101833</v>
      </c>
      <c r="XR97" s="117">
        <v>649652.40984716231</v>
      </c>
      <c r="XS97" s="146">
        <v>902.17815539481637</v>
      </c>
      <c r="XT97" s="256">
        <v>-3.0320457408463345E-2</v>
      </c>
      <c r="XU97" s="256">
        <v>-2.9865403088592202E-2</v>
      </c>
      <c r="XV97" s="255">
        <v>90203.131015206556</v>
      </c>
      <c r="XW97" s="255">
        <v>1353.2672330922244</v>
      </c>
      <c r="XX97" s="292">
        <v>1</v>
      </c>
      <c r="XY97" s="255">
        <v>1459945.2874842722</v>
      </c>
      <c r="XZ97" s="119">
        <v>1550148.4184994786</v>
      </c>
      <c r="YA97" s="295">
        <v>902.17815539481637</v>
      </c>
      <c r="YB97" s="189">
        <v>-7.0697259621735717E-2</v>
      </c>
      <c r="YC97" s="189">
        <v>-6.8256074057488569E-2</v>
      </c>
      <c r="YD97" s="263">
        <v>84666.877765667086</v>
      </c>
      <c r="YE97" s="263">
        <v>1353.2672330922244</v>
      </c>
      <c r="YF97" s="296">
        <v>1</v>
      </c>
      <c r="YG97" s="263">
        <v>496325.19848483929</v>
      </c>
      <c r="YH97" s="117">
        <v>580992.07625050633</v>
      </c>
      <c r="YI97" s="146">
        <v>902.17815539481637</v>
      </c>
      <c r="YJ97" s="256">
        <v>-1.3588316451670447E-2</v>
      </c>
      <c r="YK97" s="256">
        <v>-1.3496412026093862E-2</v>
      </c>
      <c r="YL97" s="255">
        <v>54600.645065178796</v>
      </c>
      <c r="YM97" s="255">
        <v>1353.2672330922244</v>
      </c>
      <c r="YN97" s="292">
        <v>1</v>
      </c>
      <c r="YO97" s="255">
        <v>1424045.3917546705</v>
      </c>
      <c r="YP97" s="119">
        <v>1478646.0368198494</v>
      </c>
      <c r="YQ97" s="295">
        <v>902.17815539481637</v>
      </c>
      <c r="YR97" s="189">
        <v>3.7985605128383317E-2</v>
      </c>
      <c r="YS97" s="189">
        <v>3.8716280583374729E-2</v>
      </c>
      <c r="YT97" s="263">
        <v>77565.623844808419</v>
      </c>
      <c r="YU97" s="263">
        <v>1353.2672330922244</v>
      </c>
      <c r="YV97" s="296">
        <v>2</v>
      </c>
      <c r="YW97" s="263">
        <v>4974160.5909459377</v>
      </c>
      <c r="YX97" s="117">
        <v>5051726.2147907456</v>
      </c>
      <c r="YY97" s="146">
        <v>902.17815539481637</v>
      </c>
      <c r="YZ97" s="256">
        <v>-0.10542899767928078</v>
      </c>
      <c r="ZA97" s="256">
        <v>-0.10006163170895299</v>
      </c>
      <c r="ZB97" s="255">
        <v>68001.059163513957</v>
      </c>
      <c r="ZC97" s="255">
        <v>1353.2672330922244</v>
      </c>
      <c r="ZD97" s="292">
        <v>2</v>
      </c>
      <c r="ZE97" s="255">
        <v>1442275.1082020048</v>
      </c>
      <c r="ZF97" s="119">
        <v>1510276.1673655189</v>
      </c>
      <c r="ZG97" s="295">
        <v>902.17815539481637</v>
      </c>
      <c r="ZH97" s="189">
        <v>-1.1807090769541166E-2</v>
      </c>
      <c r="ZI97" s="189">
        <v>-1.1737660598084676E-2</v>
      </c>
      <c r="ZJ97" s="263">
        <v>128629.71965533293</v>
      </c>
      <c r="ZK97" s="263">
        <v>1353.2672330922244</v>
      </c>
      <c r="ZL97" s="296">
        <v>1</v>
      </c>
      <c r="ZM97" s="263">
        <v>2058427.9363596297</v>
      </c>
      <c r="ZN97" s="117">
        <v>2187057.6560149626</v>
      </c>
      <c r="ZO97" s="146">
        <v>902.17815539481637</v>
      </c>
      <c r="ZP97" s="256">
        <v>-1.3020311779968423E-2</v>
      </c>
      <c r="ZQ97" s="256">
        <v>-1.2935914211854804E-2</v>
      </c>
      <c r="ZR97" s="255">
        <v>73680.626097389686</v>
      </c>
      <c r="ZS97" s="255">
        <v>1353.2672330922244</v>
      </c>
      <c r="ZT97" s="292">
        <v>2</v>
      </c>
      <c r="ZU97" s="255">
        <v>4974160.5909459377</v>
      </c>
      <c r="ZV97" s="119">
        <v>5047841.2170433272</v>
      </c>
      <c r="ZW97" s="295">
        <v>902.17815539481637</v>
      </c>
      <c r="ZX97" s="189">
        <v>-3.212400974461365E-2</v>
      </c>
      <c r="ZY97" s="189">
        <v>-3.1613514727961589E-2</v>
      </c>
      <c r="ZZ97" s="263">
        <v>74776.083782007947</v>
      </c>
      <c r="AAA97" s="263">
        <v>1353.2672330922244</v>
      </c>
      <c r="AAB97" s="296">
        <v>1</v>
      </c>
      <c r="AAC97" s="263">
        <v>1812542.041476192</v>
      </c>
      <c r="AAD97" s="117">
        <v>1887318.1252581999</v>
      </c>
      <c r="AAE97" s="146">
        <v>902.17815539481637</v>
      </c>
      <c r="AAF97" s="256">
        <v>1.7902578855304205E-2</v>
      </c>
      <c r="AAG97" s="256">
        <v>1.8063790618621178E-2</v>
      </c>
      <c r="AAH97" s="255">
        <v>145601.02072610552</v>
      </c>
      <c r="AAI97" s="255">
        <v>1353.2672330922244</v>
      </c>
      <c r="AAJ97" s="292">
        <v>1</v>
      </c>
      <c r="AAK97" s="255">
        <v>1448322.5257209528</v>
      </c>
      <c r="AAL97" s="119">
        <v>1593923.5464470582</v>
      </c>
      <c r="AAM97" s="295">
        <v>902.17815539481637</v>
      </c>
      <c r="AAN97" s="189">
        <v>1.0630099227173326E-2</v>
      </c>
      <c r="AAO97" s="189">
        <v>1.068679946357598E-2</v>
      </c>
      <c r="AAP97" s="263">
        <v>87486.541903501988</v>
      </c>
      <c r="AAQ97" s="263">
        <v>1353.2672330922244</v>
      </c>
      <c r="AAR97" s="296">
        <v>1</v>
      </c>
      <c r="AAS97" s="263">
        <v>1471076.4064702918</v>
      </c>
      <c r="AAT97" s="117">
        <v>1558562.9483737939</v>
      </c>
      <c r="AAU97" s="146">
        <v>902.17815539481637</v>
      </c>
      <c r="AAV97" s="256">
        <v>4.6608187170079675E-4</v>
      </c>
      <c r="AAW97" s="256">
        <v>4.6619050473295509E-4</v>
      </c>
      <c r="AAX97" s="255">
        <v>85577.101261619711</v>
      </c>
      <c r="AAY97" s="255">
        <v>1353.2672330922244</v>
      </c>
      <c r="AAZ97" s="292">
        <v>2</v>
      </c>
      <c r="ABA97" s="255">
        <v>4974160.5909459377</v>
      </c>
      <c r="ABB97" s="119">
        <v>5059737.6922075571</v>
      </c>
      <c r="ABC97" s="295">
        <v>902.17815539481637</v>
      </c>
      <c r="ABD97" s="189">
        <v>-9.8788461577942986E-3</v>
      </c>
      <c r="ABE97" s="189">
        <v>-9.8302106431034098E-3</v>
      </c>
      <c r="ABF97" s="263">
        <v>107584.53942604004</v>
      </c>
      <c r="ABG97" s="263">
        <v>1353.2672330922244</v>
      </c>
      <c r="ABH97" s="296">
        <v>2</v>
      </c>
      <c r="ABI97" s="263">
        <v>1475240.6673103012</v>
      </c>
      <c r="ABJ97" s="117">
        <v>1582825.2067363414</v>
      </c>
      <c r="ABK97" s="146">
        <v>902.17815539481637</v>
      </c>
      <c r="ABL97" s="256">
        <v>-2.0874217966474404E-2</v>
      </c>
      <c r="ABM97" s="256">
        <v>-2.0657859531414857E-2</v>
      </c>
      <c r="ABN97" s="255">
        <v>108948.93140887156</v>
      </c>
      <c r="ABO97" s="255">
        <v>1353.2672330922244</v>
      </c>
      <c r="ABP97" s="292">
        <v>1</v>
      </c>
      <c r="ABQ97" s="255">
        <v>4974160.5909459377</v>
      </c>
      <c r="ABR97" s="119">
        <v>5083109.5223548096</v>
      </c>
      <c r="ABS97" s="295">
        <v>902.17815539481637</v>
      </c>
      <c r="ABT97" s="189">
        <v>0.13980592387364521</v>
      </c>
      <c r="ABU97" s="189">
        <v>0.15005057983553982</v>
      </c>
      <c r="ABV97" s="263">
        <v>146870.68072652537</v>
      </c>
      <c r="ABW97" s="263">
        <v>1353.2672330922244</v>
      </c>
      <c r="ABX97" s="296">
        <v>2</v>
      </c>
      <c r="ABY97" s="263">
        <v>614036.6580957449</v>
      </c>
      <c r="ABZ97" s="117">
        <v>760907.33882227028</v>
      </c>
      <c r="ACA97" s="146">
        <v>902.17815539481637</v>
      </c>
      <c r="ACB97" s="256">
        <v>-4.607410682984197E-2</v>
      </c>
      <c r="ACC97" s="256">
        <v>-4.5028810319073798E-2</v>
      </c>
      <c r="ACD97" s="255">
        <v>157811.21803537212</v>
      </c>
      <c r="ACE97" s="255">
        <v>1353.2672330922244</v>
      </c>
      <c r="ACF97" s="292">
        <v>2</v>
      </c>
      <c r="ACG97" s="255">
        <v>4974160.5909459377</v>
      </c>
      <c r="ACH97" s="119">
        <v>5131971.8089813096</v>
      </c>
      <c r="ACI97" s="295">
        <v>902.17815539481637</v>
      </c>
      <c r="ACJ97" s="189">
        <v>9.1913884479309274E-2</v>
      </c>
      <c r="ACK97" s="189">
        <v>9.6270412118436344E-2</v>
      </c>
      <c r="ACL97" s="263">
        <v>180048.27369151177</v>
      </c>
      <c r="ACM97" s="263">
        <v>1353.2672330922244</v>
      </c>
      <c r="ACN97" s="296">
        <v>1</v>
      </c>
      <c r="ACO97" s="263">
        <v>1463441.6811851205</v>
      </c>
      <c r="ACP97" s="117">
        <v>1643489.9548766322</v>
      </c>
      <c r="ACQ97" s="146">
        <v>902.17815539481637</v>
      </c>
      <c r="ACR97" s="256">
        <v>0.1054723410389185</v>
      </c>
      <c r="ACS97" s="256">
        <v>0.11123536848198134</v>
      </c>
      <c r="ACT97" s="255">
        <v>102710.29462714914</v>
      </c>
      <c r="ACU97" s="255">
        <v>1353.2672330922244</v>
      </c>
      <c r="ACV97" s="292">
        <v>2</v>
      </c>
      <c r="ACW97" s="255">
        <v>1475240.6673103012</v>
      </c>
      <c r="ACX97" s="119">
        <v>1577950.9619374503</v>
      </c>
      <c r="ACY97" s="295">
        <v>902.17815539481637</v>
      </c>
      <c r="ACZ97" s="189">
        <v>-4.5829966067427876E-2</v>
      </c>
      <c r="ADA97" s="189">
        <v>-4.4795634462034051E-2</v>
      </c>
      <c r="ADB97" s="263">
        <v>78112.769054664459</v>
      </c>
      <c r="ADC97" s="263">
        <v>1353.2672330922244</v>
      </c>
      <c r="ADD97" s="296">
        <v>2</v>
      </c>
      <c r="ADE97" s="263">
        <v>1459945.2874842722</v>
      </c>
      <c r="ADF97" s="117">
        <v>1538058.0565389367</v>
      </c>
      <c r="ADG97" s="146">
        <v>902.17815539481637</v>
      </c>
      <c r="ADH97" s="256">
        <v>7.2274782721045858E-2</v>
      </c>
      <c r="ADI97" s="256">
        <v>7.4950681358376459E-2</v>
      </c>
      <c r="ADJ97" s="255">
        <v>63400.30552820192</v>
      </c>
      <c r="ADK97" s="255">
        <v>1353.2672330922244</v>
      </c>
      <c r="ADL97" s="292">
        <v>1</v>
      </c>
      <c r="ADM97" s="255">
        <v>1532226.183294409</v>
      </c>
      <c r="ADN97" s="119">
        <v>1595626.4888226108</v>
      </c>
      <c r="ADO97" s="295">
        <v>902.17815539481637</v>
      </c>
      <c r="ADP97" s="189">
        <v>4.00525298051677E-2</v>
      </c>
      <c r="ADQ97" s="189">
        <v>4.0865449215594651E-2</v>
      </c>
      <c r="ADR97" s="263">
        <v>77002.509890990521</v>
      </c>
      <c r="ADS97" s="263">
        <v>1353.2672330922244</v>
      </c>
      <c r="ADT97" s="296">
        <v>1</v>
      </c>
      <c r="ADU97" s="263">
        <v>1459945.2874842722</v>
      </c>
      <c r="ADV97" s="117">
        <v>1536947.7973752627</v>
      </c>
    </row>
    <row r="98" spans="1:802" x14ac:dyDescent="0.35">
      <c r="A98" s="15">
        <v>48213</v>
      </c>
      <c r="B98" s="16">
        <v>2255.4453884870409</v>
      </c>
      <c r="C98" s="146">
        <v>902.17815539481637</v>
      </c>
      <c r="D98" s="256">
        <v>-2.8463954521106078E-2</v>
      </c>
      <c r="E98" s="256">
        <v>-2.8062672538840316E-2</v>
      </c>
      <c r="F98" s="255">
        <v>83015.802934849431</v>
      </c>
      <c r="G98" s="255">
        <v>1353.2672330922244</v>
      </c>
      <c r="H98" s="292">
        <v>2</v>
      </c>
      <c r="I98" s="255">
        <v>1519382.2426988303</v>
      </c>
      <c r="J98" s="119">
        <v>1602398.0456336797</v>
      </c>
      <c r="K98" s="295">
        <v>902.17815539481637</v>
      </c>
      <c r="L98" s="189">
        <v>1.4728386027087117E-2</v>
      </c>
      <c r="M98" s="189">
        <v>1.4837383164444828E-2</v>
      </c>
      <c r="N98" s="263">
        <v>99418.181580895238</v>
      </c>
      <c r="O98" s="263">
        <v>1353.2672330922244</v>
      </c>
      <c r="P98" s="296">
        <v>2</v>
      </c>
      <c r="Q98" s="263">
        <v>1633418.0318742881</v>
      </c>
      <c r="R98" s="117">
        <v>1732836.2134551834</v>
      </c>
      <c r="S98" s="146">
        <v>902.17815539481637</v>
      </c>
      <c r="T98" s="256">
        <v>1.0516196001164619E-2</v>
      </c>
      <c r="U98" s="256">
        <v>1.0571685532681174E-2</v>
      </c>
      <c r="V98" s="255">
        <v>118446.1877474166</v>
      </c>
      <c r="W98" s="255">
        <v>1353.2672330922244</v>
      </c>
      <c r="X98" s="292">
        <v>2</v>
      </c>
      <c r="Y98" s="255">
        <v>5273963.4936357867</v>
      </c>
      <c r="Z98" s="119">
        <v>5392409.6813832037</v>
      </c>
      <c r="AA98" s="295">
        <v>902.17815539481637</v>
      </c>
      <c r="AB98" s="189">
        <v>0.11848783649400559</v>
      </c>
      <c r="AC98" s="189">
        <v>0.12579318042660548</v>
      </c>
      <c r="AD98" s="263">
        <v>162287.52820567903</v>
      </c>
      <c r="AE98" s="263">
        <v>1353.2672330922244</v>
      </c>
      <c r="AF98" s="296">
        <v>2</v>
      </c>
      <c r="AG98" s="263">
        <v>5273963.4936357867</v>
      </c>
      <c r="AH98" s="117">
        <v>5436251.0218414655</v>
      </c>
      <c r="AI98" s="146">
        <v>902.17815539481637</v>
      </c>
      <c r="AJ98" s="256">
        <v>3.0545698666135952E-2</v>
      </c>
      <c r="AK98" s="256">
        <v>3.1017005074121196E-2</v>
      </c>
      <c r="AL98" s="255">
        <v>90038.952799809718</v>
      </c>
      <c r="AM98" s="255">
        <v>1353.2672330922244</v>
      </c>
      <c r="AN98" s="292">
        <v>2</v>
      </c>
      <c r="AO98" s="255">
        <v>1670074.2997129268</v>
      </c>
      <c r="AP98" s="119">
        <v>1760113.2525127365</v>
      </c>
      <c r="AQ98" s="295">
        <v>902.17815539481637</v>
      </c>
      <c r="AR98" s="189">
        <v>-3.2639025444631313E-2</v>
      </c>
      <c r="AS98" s="189">
        <v>-3.2112120565623514E-2</v>
      </c>
      <c r="AT98" s="263">
        <v>116737.39234246532</v>
      </c>
      <c r="AU98" s="263">
        <v>1353.2672330922244</v>
      </c>
      <c r="AV98" s="296">
        <v>2</v>
      </c>
      <c r="AW98" s="263">
        <v>5273963.4936357867</v>
      </c>
      <c r="AX98" s="117">
        <v>5390700.8859782517</v>
      </c>
      <c r="AY98" s="146">
        <v>902.17815539481637</v>
      </c>
      <c r="AZ98" s="256">
        <v>1.914898462252226E-3</v>
      </c>
      <c r="BA98" s="256">
        <v>1.916733051142927E-3</v>
      </c>
      <c r="BB98" s="255">
        <v>155808.23512392733</v>
      </c>
      <c r="BC98" s="255">
        <v>1353.2672330922244</v>
      </c>
      <c r="BD98" s="292">
        <v>2</v>
      </c>
      <c r="BE98" s="255">
        <v>2598236.4171979246</v>
      </c>
      <c r="BF98" s="119">
        <v>2754044.6523218518</v>
      </c>
      <c r="BG98" s="295">
        <v>902.17815539481637</v>
      </c>
      <c r="BH98" s="189">
        <v>0.13855004273302904</v>
      </c>
      <c r="BI98" s="189">
        <v>0.14860715957343018</v>
      </c>
      <c r="BJ98" s="263">
        <v>121895.4143794813</v>
      </c>
      <c r="BK98" s="263">
        <v>1353.2672330922244</v>
      </c>
      <c r="BL98" s="296">
        <v>2</v>
      </c>
      <c r="BM98" s="263">
        <v>5273963.4936357867</v>
      </c>
      <c r="BN98" s="117">
        <v>5395858.9080152679</v>
      </c>
      <c r="BO98" s="146">
        <v>902.17815539481637</v>
      </c>
      <c r="BP98" s="256">
        <v>-3.8996002635907891E-2</v>
      </c>
      <c r="BQ98" s="256">
        <v>-3.8245446378199044E-2</v>
      </c>
      <c r="BR98" s="255">
        <v>112023.97835279416</v>
      </c>
      <c r="BS98" s="255">
        <v>1353.2672330922244</v>
      </c>
      <c r="BT98" s="292">
        <v>1</v>
      </c>
      <c r="BU98" s="255">
        <v>5273963.4936357867</v>
      </c>
      <c r="BV98" s="119">
        <v>5385987.4719885811</v>
      </c>
      <c r="BW98" s="295">
        <v>902.17815539481637</v>
      </c>
      <c r="BX98" s="189">
        <v>7.154635918815426E-2</v>
      </c>
      <c r="BY98" s="189">
        <v>7.4167947101013487E-2</v>
      </c>
      <c r="BZ98" s="263">
        <v>173396.29799461889</v>
      </c>
      <c r="CA98" s="263">
        <v>1353.2672330922244</v>
      </c>
      <c r="CB98" s="296">
        <v>2</v>
      </c>
      <c r="CC98" s="263">
        <v>5273963.4936357867</v>
      </c>
      <c r="CD98" s="117">
        <v>5447359.7916304059</v>
      </c>
      <c r="CE98" s="146">
        <v>902.17815539481637</v>
      </c>
      <c r="CF98" s="256">
        <v>6.6070861617200077E-2</v>
      </c>
      <c r="CG98" s="256">
        <v>6.8302416120751497E-2</v>
      </c>
      <c r="CH98" s="255">
        <v>79517.734081995426</v>
      </c>
      <c r="CI98" s="255">
        <v>1353.2672330922244</v>
      </c>
      <c r="CJ98" s="292">
        <v>2</v>
      </c>
      <c r="CK98" s="255">
        <v>2113396.6779135698</v>
      </c>
      <c r="CL98" s="119">
        <v>2192914.4119955651</v>
      </c>
      <c r="CM98" s="295">
        <v>902.17815539481637</v>
      </c>
      <c r="CN98" s="189">
        <v>7.2342270338199149E-2</v>
      </c>
      <c r="CO98" s="189">
        <v>7.5023229666447255E-2</v>
      </c>
      <c r="CP98" s="263">
        <v>182774.375398306</v>
      </c>
      <c r="CQ98" s="263">
        <v>1353.2672330922244</v>
      </c>
      <c r="CR98" s="296">
        <v>1</v>
      </c>
      <c r="CS98" s="263">
        <v>468195.11943457398</v>
      </c>
      <c r="CT98" s="117">
        <v>650969.49483287998</v>
      </c>
      <c r="CU98" s="146">
        <v>902.17815539481637</v>
      </c>
      <c r="CV98" s="256">
        <v>-2.3191806377052839E-2</v>
      </c>
      <c r="CW98" s="256">
        <v>-2.2924943427724331E-2</v>
      </c>
      <c r="CX98" s="255">
        <v>142460.7789546696</v>
      </c>
      <c r="CY98" s="255">
        <v>1353.2672330922244</v>
      </c>
      <c r="CZ98" s="292">
        <v>1</v>
      </c>
      <c r="DA98" s="255">
        <v>677579.16910748591</v>
      </c>
      <c r="DB98" s="119">
        <v>820039.94806215551</v>
      </c>
      <c r="DC98" s="295">
        <v>902.17815539481637</v>
      </c>
      <c r="DD98" s="189">
        <v>8.6581923555758972E-3</v>
      </c>
      <c r="DE98" s="189">
        <v>8.6957829134477471E-3</v>
      </c>
      <c r="DF98" s="263">
        <v>69440.281337585489</v>
      </c>
      <c r="DG98" s="263">
        <v>1353.2672330922244</v>
      </c>
      <c r="DH98" s="296">
        <v>1</v>
      </c>
      <c r="DI98" s="263">
        <v>1521847.0622917698</v>
      </c>
      <c r="DJ98" s="117">
        <v>1591287.3436293553</v>
      </c>
      <c r="DK98" s="146">
        <v>902.17815539481637</v>
      </c>
      <c r="DL98" s="256">
        <v>3.3913423620904277E-2</v>
      </c>
      <c r="DM98" s="256">
        <v>3.4495040016236045E-2</v>
      </c>
      <c r="DN98" s="255">
        <v>88166.216814609899</v>
      </c>
      <c r="DO98" s="255">
        <v>1353.2672330922244</v>
      </c>
      <c r="DP98" s="292">
        <v>2</v>
      </c>
      <c r="DQ98" s="255">
        <v>5273963.4936357867</v>
      </c>
      <c r="DR98" s="119">
        <v>5362129.7104503969</v>
      </c>
      <c r="DS98" s="295">
        <v>902.17815539481637</v>
      </c>
      <c r="DT98" s="189">
        <v>-1.6416022963557379E-2</v>
      </c>
      <c r="DU98" s="189">
        <v>-1.6282014356760688E-2</v>
      </c>
      <c r="DV98" s="263">
        <v>81568.345957195503</v>
      </c>
      <c r="DW98" s="263">
        <v>1353.2672330922244</v>
      </c>
      <c r="DX98" s="296">
        <v>1</v>
      </c>
      <c r="DY98" s="263">
        <v>5273963.4936357867</v>
      </c>
      <c r="DZ98" s="117">
        <v>5355531.8395929821</v>
      </c>
      <c r="EA98" s="146">
        <v>902.17815539481637</v>
      </c>
      <c r="EB98" s="256">
        <v>4.7302933183954537E-2</v>
      </c>
      <c r="EC98" s="256">
        <v>4.8439568114195142E-2</v>
      </c>
      <c r="ED98" s="255">
        <v>133426.20653217749</v>
      </c>
      <c r="EE98" s="255">
        <v>1353.2672330922244</v>
      </c>
      <c r="EF98" s="292">
        <v>2</v>
      </c>
      <c r="EG98" s="255">
        <v>2544161.4833803046</v>
      </c>
      <c r="EH98" s="119">
        <v>2677587.6899124822</v>
      </c>
      <c r="EI98" s="295">
        <v>902.17815539481637</v>
      </c>
      <c r="EJ98" s="189">
        <v>7.7392869038247145E-2</v>
      </c>
      <c r="EK98" s="189">
        <v>8.0466474845466429E-2</v>
      </c>
      <c r="EL98" s="263">
        <v>91755.391431537733</v>
      </c>
      <c r="EM98" s="263">
        <v>1353.2672330922244</v>
      </c>
      <c r="EN98" s="296">
        <v>1</v>
      </c>
      <c r="EO98" s="263">
        <v>1498100.6631293965</v>
      </c>
      <c r="EP98" s="117">
        <v>1589856.0545609342</v>
      </c>
      <c r="EQ98" s="146">
        <v>902.17815539481637</v>
      </c>
      <c r="ER98" s="256">
        <v>-4.0749136173278147E-2</v>
      </c>
      <c r="ES98" s="256">
        <v>-3.9930053438837598E-2</v>
      </c>
      <c r="ET98" s="255">
        <v>100158.16049504405</v>
      </c>
      <c r="EU98" s="255">
        <v>1353.2672330922244</v>
      </c>
      <c r="EV98" s="292">
        <v>1</v>
      </c>
      <c r="EW98" s="255">
        <v>5273963.4936357867</v>
      </c>
      <c r="EX98" s="119">
        <v>5374121.6541308304</v>
      </c>
      <c r="EY98" s="295">
        <v>902.17815539481637</v>
      </c>
      <c r="EZ98" s="189">
        <v>-1.2921031139808262E-2</v>
      </c>
      <c r="FA98" s="189">
        <v>-1.2837912992807232E-2</v>
      </c>
      <c r="FB98" s="263">
        <v>100225.09306261886</v>
      </c>
      <c r="FC98" s="263">
        <v>1353.2672330922244</v>
      </c>
      <c r="FD98" s="296">
        <v>2</v>
      </c>
      <c r="FE98" s="263">
        <v>5273963.4936357867</v>
      </c>
      <c r="FF98" s="117">
        <v>5374188.5866984054</v>
      </c>
      <c r="FG98" s="146">
        <v>902.17815539481637</v>
      </c>
      <c r="FH98" s="256">
        <v>4.1064067285347013E-2</v>
      </c>
      <c r="FI98" s="256">
        <v>4.1918856319862474E-2</v>
      </c>
      <c r="FJ98" s="255">
        <v>139734.46630140551</v>
      </c>
      <c r="FK98" s="255">
        <v>1353.2672330922244</v>
      </c>
      <c r="FL98" s="292">
        <v>2</v>
      </c>
      <c r="FM98" s="255">
        <v>5273963.4936357867</v>
      </c>
      <c r="FN98" s="119">
        <v>5413697.9599371925</v>
      </c>
      <c r="FO98" s="295">
        <v>902.17815539481637</v>
      </c>
      <c r="FP98" s="189">
        <v>8.1851811181312878E-2</v>
      </c>
      <c r="FQ98" s="189">
        <v>8.529496933302938E-2</v>
      </c>
      <c r="FR98" s="263">
        <v>125366.6216648199</v>
      </c>
      <c r="FS98" s="263">
        <v>1353.2672330922244</v>
      </c>
      <c r="FT98" s="296">
        <v>2</v>
      </c>
      <c r="FU98" s="263">
        <v>801425.01153289538</v>
      </c>
      <c r="FV98" s="117">
        <v>926791.63319771527</v>
      </c>
      <c r="FW98" s="146">
        <v>902.17815539481637</v>
      </c>
      <c r="FX98" s="256">
        <v>1.4156197464068323E-2</v>
      </c>
      <c r="FY98" s="256">
        <v>1.4256870917546793E-2</v>
      </c>
      <c r="FZ98" s="255">
        <v>145698.37797708475</v>
      </c>
      <c r="GA98" s="255">
        <v>1353.2672330922244</v>
      </c>
      <c r="GB98" s="292">
        <v>1</v>
      </c>
      <c r="GC98" s="255">
        <v>661549.78421473864</v>
      </c>
      <c r="GD98" s="119">
        <v>807248.16219182336</v>
      </c>
      <c r="GE98" s="295">
        <v>902.17815539481637</v>
      </c>
      <c r="GF98" s="189">
        <v>4.4458121937347522E-2</v>
      </c>
      <c r="GG98" s="189">
        <v>4.5461193904313246E-2</v>
      </c>
      <c r="GH98" s="263">
        <v>130892.76248275833</v>
      </c>
      <c r="GI98" s="263">
        <v>1353.2672330922244</v>
      </c>
      <c r="GJ98" s="296">
        <v>1</v>
      </c>
      <c r="GK98" s="263">
        <v>1505420.0687697893</v>
      </c>
      <c r="GL98" s="117">
        <v>1636312.8312525477</v>
      </c>
      <c r="GM98" s="146">
        <v>902.17815539481637</v>
      </c>
      <c r="GN98" s="256">
        <v>-7.6847598719372232E-2</v>
      </c>
      <c r="GO98" s="256">
        <v>-7.3969028841119999E-2</v>
      </c>
      <c r="GP98" s="255">
        <v>71761.552073671744</v>
      </c>
      <c r="GQ98" s="255">
        <v>1353.2672330922244</v>
      </c>
      <c r="GR98" s="292">
        <v>2</v>
      </c>
      <c r="GS98" s="255">
        <v>1970482.6219504548</v>
      </c>
      <c r="GT98" s="119">
        <v>2042244.1740241265</v>
      </c>
      <c r="GU98" s="295">
        <v>902.17815539481637</v>
      </c>
      <c r="GV98" s="189">
        <v>-1.0132991508375624E-2</v>
      </c>
      <c r="GW98" s="189">
        <v>-1.0081825716599768E-2</v>
      </c>
      <c r="GX98" s="263">
        <v>138162.09329020669</v>
      </c>
      <c r="GY98" s="263">
        <v>1353.2672330922244</v>
      </c>
      <c r="GZ98" s="296">
        <v>1</v>
      </c>
      <c r="HA98" s="263">
        <v>1878797.8539148546</v>
      </c>
      <c r="HB98" s="117">
        <v>2016959.9472050613</v>
      </c>
      <c r="HC98" s="146">
        <v>902.17815539481637</v>
      </c>
      <c r="HD98" s="256">
        <v>5.2713006937690661E-2</v>
      </c>
      <c r="HE98" s="256">
        <v>5.4127074546417742E-2</v>
      </c>
      <c r="HF98" s="255">
        <v>81044.092910534979</v>
      </c>
      <c r="HG98" s="255">
        <v>1353.2672330922244</v>
      </c>
      <c r="HH98" s="292">
        <v>2</v>
      </c>
      <c r="HI98" s="255">
        <v>1611020.0335230383</v>
      </c>
      <c r="HJ98" s="119">
        <v>1692064.1264335732</v>
      </c>
      <c r="HK98" s="295">
        <v>902.17815539481637</v>
      </c>
      <c r="HL98" s="189">
        <v>4.4389767314934887E-2</v>
      </c>
      <c r="HM98" s="189">
        <v>4.5389734241483959E-2</v>
      </c>
      <c r="HN98" s="263">
        <v>119067.11714828321</v>
      </c>
      <c r="HO98" s="263">
        <v>1353.2672330922244</v>
      </c>
      <c r="HP98" s="296">
        <v>1</v>
      </c>
      <c r="HQ98" s="263">
        <v>481919.05404992873</v>
      </c>
      <c r="HR98" s="117">
        <v>600986.17119821196</v>
      </c>
      <c r="HS98" s="146">
        <v>902.17815539481637</v>
      </c>
      <c r="HT98" s="256">
        <v>3.2997551224987778E-2</v>
      </c>
      <c r="HU98" s="256">
        <v>3.354800831166993E-2</v>
      </c>
      <c r="HV98" s="255">
        <v>101344.99195430252</v>
      </c>
      <c r="HW98" s="255">
        <v>1353.2672330922244</v>
      </c>
      <c r="HX98" s="292">
        <v>2</v>
      </c>
      <c r="HY98" s="255">
        <v>1536575.1444973024</v>
      </c>
      <c r="HZ98" s="119">
        <v>1637920.1364516048</v>
      </c>
      <c r="IA98" s="295">
        <v>902.17815539481637</v>
      </c>
      <c r="IB98" s="189">
        <v>-8.9099576033394232E-3</v>
      </c>
      <c r="IC98" s="189">
        <v>-8.8703815586077539E-3</v>
      </c>
      <c r="ID98" s="263">
        <v>103342.9649069201</v>
      </c>
      <c r="IE98" s="263">
        <v>1353.2672330922244</v>
      </c>
      <c r="IF98" s="296">
        <v>1</v>
      </c>
      <c r="IG98" s="263">
        <v>878286.71591238817</v>
      </c>
      <c r="IH98" s="117">
        <v>981629.68081930827</v>
      </c>
      <c r="II98" s="146">
        <v>902.17815539481637</v>
      </c>
      <c r="IJ98" s="256">
        <v>4.8468149301061282E-2</v>
      </c>
      <c r="IK98" s="256">
        <v>4.9661938821494944E-2</v>
      </c>
      <c r="IL98" s="255">
        <v>92009.978787767381</v>
      </c>
      <c r="IM98" s="255">
        <v>1353.2672330922244</v>
      </c>
      <c r="IN98" s="292">
        <v>1</v>
      </c>
      <c r="IO98" s="255">
        <v>583514.21924934397</v>
      </c>
      <c r="IP98" s="119">
        <v>675524.19803711132</v>
      </c>
      <c r="IQ98" s="295">
        <v>902.17815539481637</v>
      </c>
      <c r="IR98" s="189">
        <v>4.4435947852027965E-2</v>
      </c>
      <c r="IS98" s="189">
        <v>4.5438012015621032E-2</v>
      </c>
      <c r="IT98" s="263">
        <v>181625.28515747155</v>
      </c>
      <c r="IU98" s="263">
        <v>1353.2672330922244</v>
      </c>
      <c r="IV98" s="296">
        <v>2</v>
      </c>
      <c r="IW98" s="263">
        <v>5273963.4936357867</v>
      </c>
      <c r="IX98" s="117">
        <v>5455588.7787932586</v>
      </c>
      <c r="IY98" s="146">
        <v>902.17815539481637</v>
      </c>
      <c r="IZ98" s="256">
        <v>5.9059746175287526E-3</v>
      </c>
      <c r="JA98" s="256">
        <v>5.9234492703008623E-3</v>
      </c>
      <c r="JB98" s="255">
        <v>222007.80391715214</v>
      </c>
      <c r="JC98" s="255">
        <v>1353.2672330922244</v>
      </c>
      <c r="JD98" s="292">
        <v>2</v>
      </c>
      <c r="JE98" s="255">
        <v>1533276.6598738604</v>
      </c>
      <c r="JF98" s="119">
        <v>1755284.4637910125</v>
      </c>
      <c r="JG98" s="295">
        <v>902.17815539481637</v>
      </c>
      <c r="JH98" s="189">
        <v>-7.6614365265938275E-2</v>
      </c>
      <c r="JI98" s="189">
        <v>-7.3753022250727551E-2</v>
      </c>
      <c r="JJ98" s="263">
        <v>80202.683254886724</v>
      </c>
      <c r="JK98" s="263">
        <v>1353.2672330922244</v>
      </c>
      <c r="JL98" s="296">
        <v>2</v>
      </c>
      <c r="JM98" s="263">
        <v>1264847.2616925351</v>
      </c>
      <c r="JN98" s="117">
        <v>1345049.9449474218</v>
      </c>
      <c r="JO98" s="146">
        <v>902.17815539481637</v>
      </c>
      <c r="JP98" s="256">
        <v>-8.7943013228332562E-2</v>
      </c>
      <c r="JQ98" s="256">
        <v>-8.4186935533699159E-2</v>
      </c>
      <c r="JR98" s="255">
        <v>94159.803924875072</v>
      </c>
      <c r="JS98" s="255">
        <v>1353.2672330922244</v>
      </c>
      <c r="JT98" s="292">
        <v>1</v>
      </c>
      <c r="JU98" s="255">
        <v>191770.30541845984</v>
      </c>
      <c r="JV98" s="119">
        <v>285930.10934333492</v>
      </c>
      <c r="JW98" s="295">
        <v>902.17815539481637</v>
      </c>
      <c r="JX98" s="189">
        <v>-1.3326576455974227E-2</v>
      </c>
      <c r="JY98" s="189">
        <v>-1.3238170786667114E-2</v>
      </c>
      <c r="JZ98" s="263">
        <v>152488.67119221564</v>
      </c>
      <c r="KA98" s="263">
        <v>1353.2672330922244</v>
      </c>
      <c r="KB98" s="296">
        <v>1</v>
      </c>
      <c r="KC98" s="263">
        <v>5273963.4936357867</v>
      </c>
      <c r="KD98" s="117">
        <v>5426452.1648280025</v>
      </c>
      <c r="KE98" s="146">
        <v>902.17815539481637</v>
      </c>
      <c r="KF98" s="256">
        <v>3.4521889076388382E-2</v>
      </c>
      <c r="KG98" s="256">
        <v>3.5124686051460019E-2</v>
      </c>
      <c r="KH98" s="255">
        <v>77044.838433020486</v>
      </c>
      <c r="KI98" s="255">
        <v>1353.2672330922244</v>
      </c>
      <c r="KJ98" s="292">
        <v>1</v>
      </c>
      <c r="KK98" s="255">
        <v>1716351.9932987983</v>
      </c>
      <c r="KL98" s="119">
        <v>1793396.8317318188</v>
      </c>
      <c r="KM98" s="295">
        <v>902.17815539481637</v>
      </c>
      <c r="KN98" s="189">
        <v>-3.6512653552871074E-2</v>
      </c>
      <c r="KO98" s="189">
        <v>-3.5854106051906642E-2</v>
      </c>
      <c r="KP98" s="263">
        <v>125954.52685404934</v>
      </c>
      <c r="KQ98" s="263">
        <v>1353.2672330922244</v>
      </c>
      <c r="KR98" s="296">
        <v>1</v>
      </c>
      <c r="KS98" s="263">
        <v>1759969.0678407222</v>
      </c>
      <c r="KT98" s="117">
        <v>1885923.5946947716</v>
      </c>
      <c r="KU98" s="146">
        <v>902.17815539481637</v>
      </c>
      <c r="KV98" s="256">
        <v>0.10085550000841619</v>
      </c>
      <c r="KW98" s="256">
        <v>0.10611679634710813</v>
      </c>
      <c r="KX98" s="255">
        <v>210768.88500571097</v>
      </c>
      <c r="KY98" s="255">
        <v>1353.2672330922244</v>
      </c>
      <c r="KZ98" s="292">
        <v>2</v>
      </c>
      <c r="LA98" s="255">
        <v>5273963.4936357867</v>
      </c>
      <c r="LB98" s="119">
        <v>5484732.3786414973</v>
      </c>
      <c r="LC98" s="295">
        <v>902.17815539481637</v>
      </c>
      <c r="LD98" s="189">
        <v>3.2572485184702148E-2</v>
      </c>
      <c r="LE98" s="189">
        <v>3.3108775510419131E-2</v>
      </c>
      <c r="LF98" s="263">
        <v>94453.95279553195</v>
      </c>
      <c r="LG98" s="263">
        <v>1353.2672330922244</v>
      </c>
      <c r="LH98" s="296">
        <v>2</v>
      </c>
      <c r="LI98" s="263">
        <v>5273963.4936357867</v>
      </c>
      <c r="LJ98" s="117">
        <v>5368417.4464313183</v>
      </c>
      <c r="LK98" s="146">
        <v>902.17815539481637</v>
      </c>
      <c r="LL98" s="256">
        <v>1.8100526805438843E-2</v>
      </c>
      <c r="LM98" s="256">
        <v>1.826533420599219E-2</v>
      </c>
      <c r="LN98" s="255">
        <v>143323.38869898568</v>
      </c>
      <c r="LO98" s="255">
        <v>1353.2672330922244</v>
      </c>
      <c r="LP98" s="292">
        <v>1</v>
      </c>
      <c r="LQ98" s="255">
        <v>1514863.2605330632</v>
      </c>
      <c r="LR98" s="119">
        <v>1658186.649232049</v>
      </c>
      <c r="LS98" s="295">
        <v>902.17815539481637</v>
      </c>
      <c r="LT98" s="189">
        <v>-5.6015823566015678E-2</v>
      </c>
      <c r="LU98" s="189">
        <v>-5.4475825792167032E-2</v>
      </c>
      <c r="LV98" s="263">
        <v>105829.02059216812</v>
      </c>
      <c r="LW98" s="263">
        <v>1353.2672330922244</v>
      </c>
      <c r="LX98" s="296">
        <v>1</v>
      </c>
      <c r="LY98" s="263">
        <v>490182.99756292306</v>
      </c>
      <c r="LZ98" s="117">
        <v>596012.01815509121</v>
      </c>
      <c r="MA98" s="146">
        <v>902.17815539481637</v>
      </c>
      <c r="MB98" s="256">
        <v>4.7349916721676481E-2</v>
      </c>
      <c r="MC98" s="256">
        <v>4.8488828671401363E-2</v>
      </c>
      <c r="MD98" s="255">
        <v>69932.804720550601</v>
      </c>
      <c r="ME98" s="255">
        <v>1353.2672330922244</v>
      </c>
      <c r="MF98" s="292">
        <v>2</v>
      </c>
      <c r="MG98" s="255">
        <v>5273963.4936357867</v>
      </c>
      <c r="MH98" s="119">
        <v>5343896.2983563375</v>
      </c>
      <c r="MI98" s="295">
        <v>902.17815539481637</v>
      </c>
      <c r="MJ98" s="189">
        <v>-6.6842437722120243E-2</v>
      </c>
      <c r="MK98" s="189">
        <v>-6.4657435567911037E-2</v>
      </c>
      <c r="ML98" s="263">
        <v>169062.41618299735</v>
      </c>
      <c r="MM98" s="263">
        <v>1353.2672330922244</v>
      </c>
      <c r="MN98" s="296">
        <v>2</v>
      </c>
      <c r="MO98" s="263">
        <v>5273963.4936357867</v>
      </c>
      <c r="MP98" s="117">
        <v>5443025.9098187843</v>
      </c>
      <c r="MQ98" s="146">
        <v>902.17815539481637</v>
      </c>
      <c r="MR98" s="256">
        <v>-0.10139236060042232</v>
      </c>
      <c r="MS98" s="256">
        <v>-9.6421565251942343E-2</v>
      </c>
      <c r="MT98" s="255">
        <v>54958.484010276472</v>
      </c>
      <c r="MU98" s="255">
        <v>1353.2672330922244</v>
      </c>
      <c r="MV98" s="292">
        <v>2</v>
      </c>
      <c r="MW98" s="255">
        <v>1125084.7949589216</v>
      </c>
      <c r="MX98" s="119">
        <v>1180043.278969198</v>
      </c>
      <c r="MY98" s="295">
        <v>902.17815539481637</v>
      </c>
      <c r="MZ98" s="189">
        <v>2.1474729346051866E-2</v>
      </c>
      <c r="NA98" s="189">
        <v>2.1706970807849446E-2</v>
      </c>
      <c r="NB98" s="263">
        <v>149184.63790893962</v>
      </c>
      <c r="NC98" s="263">
        <v>1353.2672330922244</v>
      </c>
      <c r="ND98" s="296">
        <v>2</v>
      </c>
      <c r="NE98" s="263">
        <v>5273963.4936357867</v>
      </c>
      <c r="NF98" s="117">
        <v>5423148.131544726</v>
      </c>
      <c r="NG98" s="146">
        <v>902.17815539481637</v>
      </c>
      <c r="NH98" s="256">
        <v>1.1941941862526551E-2</v>
      </c>
      <c r="NI98" s="256">
        <v>1.2013531539684763E-2</v>
      </c>
      <c r="NJ98" s="255">
        <v>89092.563861607632</v>
      </c>
      <c r="NK98" s="255">
        <v>1353.2672330922244</v>
      </c>
      <c r="NL98" s="292">
        <v>1</v>
      </c>
      <c r="NM98" s="255">
        <v>190113.47223144173</v>
      </c>
      <c r="NN98" s="119">
        <v>279206.03609304933</v>
      </c>
      <c r="NO98" s="295">
        <v>902.17815539481637</v>
      </c>
      <c r="NP98" s="189">
        <v>3.3522288345196063E-2</v>
      </c>
      <c r="NQ98" s="189">
        <v>3.4090491635269338E-2</v>
      </c>
      <c r="NR98" s="263">
        <v>70753.495315471737</v>
      </c>
      <c r="NS98" s="263">
        <v>1353.2672330922244</v>
      </c>
      <c r="NT98" s="296">
        <v>1</v>
      </c>
      <c r="NU98" s="263">
        <v>1507157.6693221142</v>
      </c>
      <c r="NV98" s="117">
        <v>1577911.1646375859</v>
      </c>
      <c r="NW98" s="146">
        <v>902.17815539481637</v>
      </c>
      <c r="NX98" s="256">
        <v>-1.5783295151195744E-3</v>
      </c>
      <c r="NY98" s="256">
        <v>-1.577084608134327E-3</v>
      </c>
      <c r="NZ98" s="255">
        <v>105902.33746642532</v>
      </c>
      <c r="OA98" s="255">
        <v>1353.2672330922244</v>
      </c>
      <c r="OB98" s="292">
        <v>1</v>
      </c>
      <c r="OC98" s="255">
        <v>1507157.6693221142</v>
      </c>
      <c r="OD98" s="119">
        <v>1613060.0067885395</v>
      </c>
      <c r="OE98" s="295">
        <v>902.17815539481637</v>
      </c>
      <c r="OF98" s="189">
        <v>1.3731967083573708E-2</v>
      </c>
      <c r="OG98" s="189">
        <v>1.3826683594995615E-2</v>
      </c>
      <c r="OH98" s="263">
        <v>67349.657281924403</v>
      </c>
      <c r="OI98" s="263">
        <v>1353.2672330922244</v>
      </c>
      <c r="OJ98" s="296">
        <v>1</v>
      </c>
      <c r="OK98" s="263">
        <v>1530164.8819272176</v>
      </c>
      <c r="OL98" s="117">
        <v>1597514.5392091421</v>
      </c>
      <c r="OM98" s="146">
        <v>902.17815539481637</v>
      </c>
      <c r="ON98" s="256">
        <v>-7.8865461403860061E-3</v>
      </c>
      <c r="OO98" s="256">
        <v>-7.8555289284919505E-3</v>
      </c>
      <c r="OP98" s="255">
        <v>90959.966347351743</v>
      </c>
      <c r="OQ98" s="255">
        <v>1353.2672330922244</v>
      </c>
      <c r="OR98" s="292">
        <v>2</v>
      </c>
      <c r="OS98" s="255">
        <v>1839771.5302382808</v>
      </c>
      <c r="OT98" s="119">
        <v>1930731.4965856324</v>
      </c>
      <c r="OU98" s="295">
        <v>902.17815539481637</v>
      </c>
      <c r="OV98" s="189">
        <v>5.8913156542400702E-2</v>
      </c>
      <c r="OW98" s="189">
        <v>6.0683123350471657E-2</v>
      </c>
      <c r="OX98" s="263">
        <v>116106.32357766999</v>
      </c>
      <c r="OY98" s="263">
        <v>1353.2672330922244</v>
      </c>
      <c r="OZ98" s="296">
        <v>1</v>
      </c>
      <c r="PA98" s="263">
        <v>5273963.4936357867</v>
      </c>
      <c r="PB98" s="117">
        <v>5390069.8172134571</v>
      </c>
      <c r="PC98" s="146">
        <v>902.17815539481637</v>
      </c>
      <c r="PD98" s="256">
        <v>2.3382950061801036E-2</v>
      </c>
      <c r="PE98" s="256">
        <v>2.3658474572757271E-2</v>
      </c>
      <c r="PF98" s="255">
        <v>163070.8033336637</v>
      </c>
      <c r="PG98" s="255">
        <v>1353.2672330922244</v>
      </c>
      <c r="PH98" s="292">
        <v>2</v>
      </c>
      <c r="PI98" s="255">
        <v>2081389.807671434</v>
      </c>
      <c r="PJ98" s="119">
        <v>2244460.6110050976</v>
      </c>
      <c r="PK98" s="295">
        <v>902.17815539481637</v>
      </c>
      <c r="PL98" s="189">
        <v>1.1663871677011852E-2</v>
      </c>
      <c r="PM98" s="189">
        <v>1.1732159871575165E-2</v>
      </c>
      <c r="PN98" s="263">
        <v>102090.39494778408</v>
      </c>
      <c r="PO98" s="263">
        <v>1353.2672330922244</v>
      </c>
      <c r="PP98" s="296">
        <v>2</v>
      </c>
      <c r="PQ98" s="263">
        <v>884516.09479590156</v>
      </c>
      <c r="PR98" s="117">
        <v>986606.48974368558</v>
      </c>
      <c r="PS98" s="146">
        <v>902.17815539481637</v>
      </c>
      <c r="PT98" s="256">
        <v>7.0607510603119691E-2</v>
      </c>
      <c r="PU98" s="256">
        <v>7.3159939301177923E-2</v>
      </c>
      <c r="PV98" s="255">
        <v>135287.23112309744</v>
      </c>
      <c r="PW98" s="255">
        <v>1353.2672330922244</v>
      </c>
      <c r="PX98" s="292">
        <v>2</v>
      </c>
      <c r="PY98" s="255">
        <v>1858716.3475570066</v>
      </c>
      <c r="PZ98" s="119">
        <v>1994003.5786801041</v>
      </c>
      <c r="QA98" s="295">
        <v>902.17815539481637</v>
      </c>
      <c r="QB98" s="189">
        <v>9.0361829208806171E-2</v>
      </c>
      <c r="QC98" s="189">
        <v>9.4570259554073388E-2</v>
      </c>
      <c r="QD98" s="263">
        <v>96792.968412339877</v>
      </c>
      <c r="QE98" s="263">
        <v>1353.2672330922244</v>
      </c>
      <c r="QF98" s="296">
        <v>1</v>
      </c>
      <c r="QG98" s="263">
        <v>744471.46659544844</v>
      </c>
      <c r="QH98" s="117">
        <v>841264.43500778836</v>
      </c>
      <c r="QI98" s="146">
        <v>902.17815539481637</v>
      </c>
      <c r="QJ98" s="256">
        <v>-4.7392400113870491E-2</v>
      </c>
      <c r="QK98" s="256">
        <v>-4.6286912968529825E-2</v>
      </c>
      <c r="QL98" s="255">
        <v>103372.70095784594</v>
      </c>
      <c r="QM98" s="255">
        <v>1353.2672330922244</v>
      </c>
      <c r="QN98" s="292">
        <v>2</v>
      </c>
      <c r="QO98" s="255">
        <v>5273963.4936357867</v>
      </c>
      <c r="QP98" s="119">
        <v>5377336.1945936326</v>
      </c>
      <c r="QQ98" s="295">
        <v>902.17815539481637</v>
      </c>
      <c r="QR98" s="189">
        <v>1.2370201485807145E-2</v>
      </c>
      <c r="QS98" s="189">
        <v>1.2447028891537482E-2</v>
      </c>
      <c r="QT98" s="263">
        <v>107819.41780565606</v>
      </c>
      <c r="QU98" s="263">
        <v>1353.2672330922244</v>
      </c>
      <c r="QV98" s="296">
        <v>2</v>
      </c>
      <c r="QW98" s="263">
        <v>5273963.4936357867</v>
      </c>
      <c r="QX98" s="117">
        <v>5381782.9114414426</v>
      </c>
      <c r="QY98" s="146">
        <v>902.17815539481637</v>
      </c>
      <c r="QZ98" s="256">
        <v>9.2651274575612882E-2</v>
      </c>
      <c r="RA98" s="256">
        <v>9.7079089181789202E-2</v>
      </c>
      <c r="RB98" s="255">
        <v>70205.272274542309</v>
      </c>
      <c r="RC98" s="255">
        <v>1353.2672330922244</v>
      </c>
      <c r="RD98" s="292">
        <v>2</v>
      </c>
      <c r="RE98" s="255">
        <v>1618055.4645920319</v>
      </c>
      <c r="RF98" s="119">
        <v>1688260.7368665743</v>
      </c>
      <c r="RG98" s="295">
        <v>902.17815539481637</v>
      </c>
      <c r="RH98" s="189">
        <v>-6.1452823636300814E-2</v>
      </c>
      <c r="RI98" s="189">
        <v>-5.9602690781552004E-2</v>
      </c>
      <c r="RJ98" s="263">
        <v>114097.20832506844</v>
      </c>
      <c r="RK98" s="263">
        <v>1353.2672330922244</v>
      </c>
      <c r="RL98" s="296">
        <v>1</v>
      </c>
      <c r="RM98" s="263">
        <v>473941.34052353591</v>
      </c>
      <c r="RN98" s="117">
        <v>588038.54884860432</v>
      </c>
      <c r="RO98" s="146">
        <v>902.17815539481637</v>
      </c>
      <c r="RP98" s="256">
        <v>-1.779748041518074E-3</v>
      </c>
      <c r="RQ98" s="256">
        <v>-1.7781652291141148E-3</v>
      </c>
      <c r="RR98" s="255">
        <v>100711.20021928802</v>
      </c>
      <c r="RS98" s="255">
        <v>1353.2672330922244</v>
      </c>
      <c r="RT98" s="292">
        <v>2</v>
      </c>
      <c r="RU98" s="255">
        <v>5273963.4936357867</v>
      </c>
      <c r="RV98" s="119">
        <v>5374674.6938550752</v>
      </c>
      <c r="RW98" s="295">
        <v>902.17815539481637</v>
      </c>
      <c r="RX98" s="189">
        <v>-6.4781617546451663E-3</v>
      </c>
      <c r="RY98" s="189">
        <v>-6.4572237025459778E-3</v>
      </c>
      <c r="RZ98" s="263">
        <v>153037.28964301196</v>
      </c>
      <c r="SA98" s="263">
        <v>1353.2672330922244</v>
      </c>
      <c r="SB98" s="296">
        <v>1</v>
      </c>
      <c r="SC98" s="263">
        <v>5273963.4936357867</v>
      </c>
      <c r="SD98" s="117">
        <v>5427000.7832787987</v>
      </c>
      <c r="SE98" s="146">
        <v>902.17815539481637</v>
      </c>
      <c r="SF98" s="256">
        <v>5.2250282883232059E-2</v>
      </c>
      <c r="SG98" s="256">
        <v>5.3639417426610159E-2</v>
      </c>
      <c r="SH98" s="255">
        <v>157124.91503421107</v>
      </c>
      <c r="SI98" s="255">
        <v>1353.2672330922244</v>
      </c>
      <c r="SJ98" s="292">
        <v>1</v>
      </c>
      <c r="SK98" s="255">
        <v>868231.77347671136</v>
      </c>
      <c r="SL98" s="119">
        <v>1025356.6885109225</v>
      </c>
      <c r="SM98" s="295">
        <v>902.17815539481637</v>
      </c>
      <c r="SN98" s="189">
        <v>8.427826029542565E-2</v>
      </c>
      <c r="SO98" s="189">
        <v>8.7931579856932451E-2</v>
      </c>
      <c r="SP98" s="263">
        <v>66632.864662338863</v>
      </c>
      <c r="SQ98" s="263">
        <v>1353.2672330922244</v>
      </c>
      <c r="SR98" s="296">
        <v>2</v>
      </c>
      <c r="SS98" s="263">
        <v>1858716.3475570066</v>
      </c>
      <c r="ST98" s="117">
        <v>1925349.2122193454</v>
      </c>
      <c r="SU98" s="146">
        <v>902.17815539481637</v>
      </c>
      <c r="SV98" s="256">
        <v>0.1282440322768546</v>
      </c>
      <c r="SW98" s="256">
        <v>0.13683039215868886</v>
      </c>
      <c r="SX98" s="255">
        <v>61870.266589480969</v>
      </c>
      <c r="SY98" s="255">
        <v>1353.2672330922244</v>
      </c>
      <c r="SZ98" s="292">
        <v>2</v>
      </c>
      <c r="TA98" s="255">
        <v>5273963.4936357867</v>
      </c>
      <c r="TB98" s="119">
        <v>5335833.7602252681</v>
      </c>
      <c r="TC98" s="295">
        <v>902.17815539481637</v>
      </c>
      <c r="TD98" s="189">
        <v>-7.6403339438936249E-2</v>
      </c>
      <c r="TE98" s="189">
        <v>-7.3557539591020293E-2</v>
      </c>
      <c r="TF98" s="263">
        <v>94658.736257012424</v>
      </c>
      <c r="TG98" s="263">
        <v>1353.2672330922244</v>
      </c>
      <c r="TH98" s="296">
        <v>1</v>
      </c>
      <c r="TI98" s="263">
        <v>5273963.4936357867</v>
      </c>
      <c r="TJ98" s="117">
        <v>5368622.2298927987</v>
      </c>
      <c r="TK98" s="146">
        <v>902.17815539481637</v>
      </c>
      <c r="TL98" s="256">
        <v>-3.1266309631471131E-2</v>
      </c>
      <c r="TM98" s="256">
        <v>-3.0782573231610488E-2</v>
      </c>
      <c r="TN98" s="255">
        <v>112435.97405370782</v>
      </c>
      <c r="TO98" s="255">
        <v>1353.2672330922244</v>
      </c>
      <c r="TP98" s="292">
        <v>2</v>
      </c>
      <c r="TQ98" s="255">
        <v>5273963.4936357867</v>
      </c>
      <c r="TR98" s="119">
        <v>5386399.4676894946</v>
      </c>
      <c r="TS98" s="295">
        <v>902.17815539481637</v>
      </c>
      <c r="TT98" s="189">
        <v>5.1489913737588058E-2</v>
      </c>
      <c r="TU98" s="189">
        <v>5.2838567032514661E-2</v>
      </c>
      <c r="TV98" s="263">
        <v>199661.99350235713</v>
      </c>
      <c r="TW98" s="263">
        <v>1353.2672330922244</v>
      </c>
      <c r="TX98" s="296">
        <v>2</v>
      </c>
      <c r="TY98" s="263">
        <v>1524459.7710602856</v>
      </c>
      <c r="TZ98" s="117">
        <v>1724121.7645626427</v>
      </c>
      <c r="UA98" s="146">
        <v>902.17815539481637</v>
      </c>
      <c r="UB98" s="256">
        <v>1.363281882789296E-2</v>
      </c>
      <c r="UC98" s="256">
        <v>1.3726169430739121E-2</v>
      </c>
      <c r="UD98" s="255">
        <v>59172.613840448728</v>
      </c>
      <c r="UE98" s="255">
        <v>1353.2672330922244</v>
      </c>
      <c r="UF98" s="292">
        <v>1</v>
      </c>
      <c r="UG98" s="255">
        <v>715210.94048185821</v>
      </c>
      <c r="UH98" s="119">
        <v>774383.554322307</v>
      </c>
      <c r="UI98" s="295">
        <v>902.17815539481637</v>
      </c>
      <c r="UJ98" s="189">
        <v>0.10563772956761765</v>
      </c>
      <c r="UK98" s="189">
        <v>0.11141916926346451</v>
      </c>
      <c r="UL98" s="263">
        <v>87873.302466654743</v>
      </c>
      <c r="UM98" s="263">
        <v>1353.2672330922244</v>
      </c>
      <c r="UN98" s="296">
        <v>2</v>
      </c>
      <c r="UO98" s="263">
        <v>1691866.3950161252</v>
      </c>
      <c r="UP98" s="117">
        <v>1779739.6974827799</v>
      </c>
      <c r="UQ98" s="146">
        <v>902.17815539481637</v>
      </c>
      <c r="UR98" s="256">
        <v>6.7115300378055048E-2</v>
      </c>
      <c r="US98" s="256">
        <v>6.9418775455461157E-2</v>
      </c>
      <c r="UT98" s="255">
        <v>129838.86478515004</v>
      </c>
      <c r="UU98" s="255">
        <v>1353.2672330922244</v>
      </c>
      <c r="UV98" s="292">
        <v>1</v>
      </c>
      <c r="UW98" s="255">
        <v>5273963.4936357867</v>
      </c>
      <c r="UX98" s="119">
        <v>5403802.3584209364</v>
      </c>
      <c r="UY98" s="295">
        <v>902.17815539481637</v>
      </c>
      <c r="UZ98" s="189">
        <v>1.182664343767351E-2</v>
      </c>
      <c r="VA98" s="189">
        <v>1.1896854700025328E-2</v>
      </c>
      <c r="VB98" s="263">
        <v>145036.62950671758</v>
      </c>
      <c r="VC98" s="263">
        <v>1353.2672330922244</v>
      </c>
      <c r="VD98" s="296">
        <v>1</v>
      </c>
      <c r="VE98" s="263">
        <v>1680652.986753314</v>
      </c>
      <c r="VF98" s="117">
        <v>1825689.6162600317</v>
      </c>
      <c r="VG98" s="146">
        <v>902.17815539481637</v>
      </c>
      <c r="VH98" s="256">
        <v>1.743415404224502E-2</v>
      </c>
      <c r="VI98" s="256">
        <v>1.7587015953077989E-2</v>
      </c>
      <c r="VJ98" s="255">
        <v>102478.36544255784</v>
      </c>
      <c r="VK98" s="255">
        <v>1353.2672330922244</v>
      </c>
      <c r="VL98" s="292">
        <v>1</v>
      </c>
      <c r="VM98" s="255">
        <v>5273963.4936357867</v>
      </c>
      <c r="VN98" s="119">
        <v>5376441.8590783449</v>
      </c>
      <c r="VO98" s="295">
        <v>902.17815539481637</v>
      </c>
      <c r="VP98" s="189">
        <v>2.2916325791040417E-3</v>
      </c>
      <c r="VQ98" s="189">
        <v>2.2942603759743552E-3</v>
      </c>
      <c r="VR98" s="263">
        <v>146704.78371738669</v>
      </c>
      <c r="VS98" s="263">
        <v>1353.2672330922244</v>
      </c>
      <c r="VT98" s="296">
        <v>2</v>
      </c>
      <c r="VU98" s="263">
        <v>1591484.1266742831</v>
      </c>
      <c r="VV98" s="117">
        <v>1738188.9103916697</v>
      </c>
      <c r="VW98" s="146">
        <v>902.17815539481637</v>
      </c>
      <c r="VX98" s="256">
        <v>-2.7101242881130198E-2</v>
      </c>
      <c r="VY98" s="256">
        <v>-2.6737299383768676E-2</v>
      </c>
      <c r="VZ98" s="255">
        <v>106994.77180732429</v>
      </c>
      <c r="WA98" s="255">
        <v>1353.2672330922244</v>
      </c>
      <c r="WB98" s="292">
        <v>2</v>
      </c>
      <c r="WC98" s="255">
        <v>692904.32856240089</v>
      </c>
      <c r="WD98" s="119">
        <v>799899.10036972514</v>
      </c>
      <c r="WE98" s="295">
        <v>902.17815539481637</v>
      </c>
      <c r="WF98" s="189">
        <v>-5.9442541703838066E-2</v>
      </c>
      <c r="WG98" s="189">
        <v>-5.7710325605022317E-2</v>
      </c>
      <c r="WH98" s="263">
        <v>62375.546631002107</v>
      </c>
      <c r="WI98" s="263">
        <v>1353.2672330922244</v>
      </c>
      <c r="WJ98" s="296">
        <v>2</v>
      </c>
      <c r="WK98" s="263">
        <v>5273963.4936357867</v>
      </c>
      <c r="WL98" s="117">
        <v>5336339.0402667886</v>
      </c>
      <c r="WM98" s="146">
        <v>902.17815539481637</v>
      </c>
      <c r="WN98" s="256">
        <v>-2.5227833401692778E-2</v>
      </c>
      <c r="WO98" s="256">
        <v>-2.4912270835329542E-2</v>
      </c>
      <c r="WP98" s="255">
        <v>61812.026837927871</v>
      </c>
      <c r="WQ98" s="255">
        <v>1353.2672330922244</v>
      </c>
      <c r="WR98" s="292">
        <v>1</v>
      </c>
      <c r="WS98" s="255">
        <v>1591484.1266742831</v>
      </c>
      <c r="WT98" s="119">
        <v>1653296.1535122111</v>
      </c>
      <c r="WU98" s="295">
        <v>902.17815539481637</v>
      </c>
      <c r="WV98" s="189">
        <v>9.506408400108312E-3</v>
      </c>
      <c r="WW98" s="189">
        <v>9.5517378265930208E-3</v>
      </c>
      <c r="WX98" s="263">
        <v>103131.6475959286</v>
      </c>
      <c r="WY98" s="263">
        <v>1353.2672330922244</v>
      </c>
      <c r="WZ98" s="296">
        <v>2</v>
      </c>
      <c r="XA98" s="263">
        <v>725287.01405043027</v>
      </c>
      <c r="XB98" s="117">
        <v>828418.6616463589</v>
      </c>
      <c r="XC98" s="146">
        <v>902.17815539481637</v>
      </c>
      <c r="XD98" s="256">
        <v>0.12617431946850063</v>
      </c>
      <c r="XE98" s="256">
        <v>0.13447991298260464</v>
      </c>
      <c r="XF98" s="255">
        <v>188462.90933986945</v>
      </c>
      <c r="XG98" s="255">
        <v>1353.2672330922244</v>
      </c>
      <c r="XH98" s="292">
        <v>1</v>
      </c>
      <c r="XI98" s="255">
        <v>1495720.1196970032</v>
      </c>
      <c r="XJ98" s="119">
        <v>1684183.0290368726</v>
      </c>
      <c r="XK98" s="295">
        <v>902.17815539481637</v>
      </c>
      <c r="XL98" s="189">
        <v>-2.5333693017006987E-2</v>
      </c>
      <c r="XM98" s="189">
        <v>-2.5015487783886847E-2</v>
      </c>
      <c r="XN98" s="263">
        <v>191217.46620536043</v>
      </c>
      <c r="XO98" s="263">
        <v>1353.2672330922244</v>
      </c>
      <c r="XP98" s="296">
        <v>1</v>
      </c>
      <c r="XQ98" s="263">
        <v>483074.65765788656</v>
      </c>
      <c r="XR98" s="117">
        <v>674292.12386324699</v>
      </c>
      <c r="XS98" s="146">
        <v>902.17815539481637</v>
      </c>
      <c r="XT98" s="256">
        <v>-4.1591810931789791E-2</v>
      </c>
      <c r="XU98" s="256">
        <v>-4.0738739371744659E-2</v>
      </c>
      <c r="XV98" s="255">
        <v>87430.547325657535</v>
      </c>
      <c r="XW98" s="255">
        <v>1353.2672330922244</v>
      </c>
      <c r="XX98" s="292">
        <v>1</v>
      </c>
      <c r="XY98" s="255">
        <v>1548895.2719664208</v>
      </c>
      <c r="XZ98" s="119">
        <v>1636325.8192920783</v>
      </c>
      <c r="YA98" s="295">
        <v>902.17815539481637</v>
      </c>
      <c r="YB98" s="189">
        <v>-1.9446426099023407E-2</v>
      </c>
      <c r="YC98" s="189">
        <v>-1.9258564074180584E-2</v>
      </c>
      <c r="YD98" s="263">
        <v>83938.493430650982</v>
      </c>
      <c r="YE98" s="263">
        <v>1353.2672330922244</v>
      </c>
      <c r="YF98" s="296">
        <v>1</v>
      </c>
      <c r="YG98" s="263">
        <v>527457.97762702184</v>
      </c>
      <c r="YH98" s="117">
        <v>611396.47105767287</v>
      </c>
      <c r="YI98" s="146">
        <v>902.17815539481637</v>
      </c>
      <c r="YJ98" s="256">
        <v>0.11935740073061915</v>
      </c>
      <c r="YK98" s="256">
        <v>0.12677255566725742</v>
      </c>
      <c r="YL98" s="255">
        <v>62424.686536567155</v>
      </c>
      <c r="YM98" s="255">
        <v>1353.2672330922244</v>
      </c>
      <c r="YN98" s="292">
        <v>1</v>
      </c>
      <c r="YO98" s="255">
        <v>1510841.3824930431</v>
      </c>
      <c r="YP98" s="119">
        <v>1573266.0690296101</v>
      </c>
      <c r="YQ98" s="295">
        <v>902.17815539481637</v>
      </c>
      <c r="YR98" s="189">
        <v>-6.3112513706271326E-3</v>
      </c>
      <c r="YS98" s="189">
        <v>-6.291377255853825E-3</v>
      </c>
      <c r="YT98" s="263">
        <v>77979.807398509889</v>
      </c>
      <c r="YU98" s="263">
        <v>1353.2672330922244</v>
      </c>
      <c r="YV98" s="296">
        <v>2</v>
      </c>
      <c r="YW98" s="263">
        <v>5273963.4936357867</v>
      </c>
      <c r="YX98" s="117">
        <v>5351943.3010342969</v>
      </c>
      <c r="YY98" s="146">
        <v>902.17815539481637</v>
      </c>
      <c r="YZ98" s="256">
        <v>-3.9122868480772524E-2</v>
      </c>
      <c r="ZA98" s="256">
        <v>-3.8367452442831906E-2</v>
      </c>
      <c r="ZB98" s="255">
        <v>66294.209915390456</v>
      </c>
      <c r="ZC98" s="255">
        <v>1353.2672330922244</v>
      </c>
      <c r="ZD98" s="292">
        <v>2</v>
      </c>
      <c r="ZE98" s="255">
        <v>1530164.8819272176</v>
      </c>
      <c r="ZF98" s="119">
        <v>1596459.0918426081</v>
      </c>
      <c r="ZG98" s="295">
        <v>902.17815539481637</v>
      </c>
      <c r="ZH98" s="189">
        <v>-0.13921420650188929</v>
      </c>
      <c r="ZI98" s="189">
        <v>-0.12995836008003936</v>
      </c>
      <c r="ZJ98" s="263">
        <v>112815.39038676546</v>
      </c>
      <c r="ZK98" s="263">
        <v>1353.2672330922244</v>
      </c>
      <c r="ZL98" s="296">
        <v>1</v>
      </c>
      <c r="ZM98" s="263">
        <v>2183286.8797742999</v>
      </c>
      <c r="ZN98" s="117">
        <v>2296102.2701610653</v>
      </c>
      <c r="ZO98" s="146">
        <v>902.17815539481637</v>
      </c>
      <c r="ZP98" s="256">
        <v>3.8087133781213485E-2</v>
      </c>
      <c r="ZQ98" s="256">
        <v>3.8821745401774965E-2</v>
      </c>
      <c r="ZR98" s="255">
        <v>77443.214760180737</v>
      </c>
      <c r="ZS98" s="255">
        <v>1353.2672330922244</v>
      </c>
      <c r="ZT98" s="292">
        <v>2</v>
      </c>
      <c r="ZU98" s="255">
        <v>5273963.4936357867</v>
      </c>
      <c r="ZV98" s="119">
        <v>5351406.7083959673</v>
      </c>
      <c r="ZW98" s="295">
        <v>902.17815539481637</v>
      </c>
      <c r="ZX98" s="189">
        <v>0.12541151742232712</v>
      </c>
      <c r="ZY98" s="189">
        <v>0.13361485935792161</v>
      </c>
      <c r="ZZ98" s="263">
        <v>85669.457855271918</v>
      </c>
      <c r="AAA98" s="263">
        <v>1353.2672330922244</v>
      </c>
      <c r="AAB98" s="296">
        <v>1</v>
      </c>
      <c r="AAC98" s="263">
        <v>1922647.831197856</v>
      </c>
      <c r="AAD98" s="117">
        <v>2008317.2890531279</v>
      </c>
      <c r="AAE98" s="146">
        <v>902.17815539481637</v>
      </c>
      <c r="AAF98" s="256">
        <v>2.8898686489966123E-2</v>
      </c>
      <c r="AAG98" s="256">
        <v>2.9320305139197922E-2</v>
      </c>
      <c r="AAH98" s="255">
        <v>150772.26523776844</v>
      </c>
      <c r="AAI98" s="255">
        <v>1353.2672330922244</v>
      </c>
      <c r="AAJ98" s="292">
        <v>1</v>
      </c>
      <c r="AAK98" s="255">
        <v>1536575.1444973024</v>
      </c>
      <c r="AAL98" s="119">
        <v>1687347.4097350708</v>
      </c>
      <c r="AAM98" s="295">
        <v>902.17815539481637</v>
      </c>
      <c r="AAN98" s="189">
        <v>2.0992958582624101E-2</v>
      </c>
      <c r="AAO98" s="189">
        <v>2.1214860812146519E-2</v>
      </c>
      <c r="AAP98" s="263">
        <v>90244.734868315616</v>
      </c>
      <c r="AAQ98" s="263">
        <v>1353.2672330922244</v>
      </c>
      <c r="AAR98" s="296">
        <v>1</v>
      </c>
      <c r="AAS98" s="263">
        <v>1560694.2580916018</v>
      </c>
      <c r="AAT98" s="117">
        <v>1650938.9929599173</v>
      </c>
      <c r="AAU98" s="146">
        <v>902.17815539481637</v>
      </c>
      <c r="AAV98" s="256">
        <v>5.7506646472244814E-3</v>
      </c>
      <c r="AAW98" s="256">
        <v>5.7672314606720398E-3</v>
      </c>
      <c r="AAX98" s="255">
        <v>86972.822367723653</v>
      </c>
      <c r="AAY98" s="255">
        <v>1353.2672330922244</v>
      </c>
      <c r="AAZ98" s="292">
        <v>2</v>
      </c>
      <c r="ABA98" s="255">
        <v>5273963.4936357867</v>
      </c>
      <c r="ABB98" s="119">
        <v>5360936.3160035107</v>
      </c>
      <c r="ABC98" s="295">
        <v>902.17815539481637</v>
      </c>
      <c r="ABD98" s="189">
        <v>7.246247745766413E-3</v>
      </c>
      <c r="ABE98" s="189">
        <v>7.2725653284668734E-3</v>
      </c>
      <c r="ABF98" s="263">
        <v>109269.13317274374</v>
      </c>
      <c r="ABG98" s="263">
        <v>1353.2672330922244</v>
      </c>
      <c r="ABH98" s="296">
        <v>2</v>
      </c>
      <c r="ABI98" s="263">
        <v>1565108.3745820117</v>
      </c>
      <c r="ABJ98" s="117">
        <v>1674377.5077547554</v>
      </c>
      <c r="ABK98" s="146">
        <v>902.17815539481637</v>
      </c>
      <c r="ABL98" s="256">
        <v>2.130888082326831E-2</v>
      </c>
      <c r="ABM98" s="256">
        <v>2.1537536266645896E-2</v>
      </c>
      <c r="ABN98" s="255">
        <v>112197.60112569726</v>
      </c>
      <c r="ABO98" s="255">
        <v>1353.2672330922244</v>
      </c>
      <c r="ABP98" s="292">
        <v>1</v>
      </c>
      <c r="ABQ98" s="255">
        <v>5273963.4936357867</v>
      </c>
      <c r="ABR98" s="119">
        <v>5386161.0947614843</v>
      </c>
      <c r="ABS98" s="295">
        <v>902.17815539481637</v>
      </c>
      <c r="ABT98" s="189">
        <v>1.6590343935132007E-2</v>
      </c>
      <c r="ABU98" s="189">
        <v>1.672872791113833E-2</v>
      </c>
      <c r="ABV98" s="263">
        <v>150229.81853791792</v>
      </c>
      <c r="ABW98" s="263">
        <v>1353.2672330922244</v>
      </c>
      <c r="ABX98" s="296">
        <v>2</v>
      </c>
      <c r="ABY98" s="263">
        <v>652232.12481458182</v>
      </c>
      <c r="ABZ98" s="117">
        <v>802461.94335249974</v>
      </c>
      <c r="ACA98" s="146">
        <v>902.17815539481637</v>
      </c>
      <c r="ACB98" s="256">
        <v>-1.3109581600756166E-2</v>
      </c>
      <c r="ACC98" s="256">
        <v>-1.3024025313009502E-2</v>
      </c>
      <c r="ACD98" s="255">
        <v>156658.05889239738</v>
      </c>
      <c r="ACE98" s="255">
        <v>1353.2672330922244</v>
      </c>
      <c r="ACF98" s="292">
        <v>2</v>
      </c>
      <c r="ACG98" s="255">
        <v>5273963.4936357867</v>
      </c>
      <c r="ACH98" s="119">
        <v>5430621.5525281839</v>
      </c>
      <c r="ACI98" s="295">
        <v>902.17815539481637</v>
      </c>
      <c r="ACJ98" s="189">
        <v>9.6848843821406044E-2</v>
      </c>
      <c r="ACK98" s="189">
        <v>0.10169383320471348</v>
      </c>
      <c r="ACL98" s="263">
        <v>199260.25096048779</v>
      </c>
      <c r="ACM98" s="263">
        <v>1353.2672330922244</v>
      </c>
      <c r="ACN98" s="296">
        <v>1</v>
      </c>
      <c r="ACO98" s="263">
        <v>1552601.44928932</v>
      </c>
      <c r="ACP98" s="117">
        <v>1751861.7002498079</v>
      </c>
      <c r="ACQ98" s="146">
        <v>902.17815539481637</v>
      </c>
      <c r="ACR98" s="256">
        <v>7.1518596992498504E-2</v>
      </c>
      <c r="ACS98" s="256">
        <v>7.4138126254247094E-2</v>
      </c>
      <c r="ACT98" s="255">
        <v>111227.22157322244</v>
      </c>
      <c r="ACU98" s="255">
        <v>1353.2672330922244</v>
      </c>
      <c r="ACV98" s="292">
        <v>2</v>
      </c>
      <c r="ACW98" s="255">
        <v>1565108.3745820117</v>
      </c>
      <c r="ACX98" s="119">
        <v>1676335.5961552341</v>
      </c>
      <c r="ACY98" s="295">
        <v>902.17815539481637</v>
      </c>
      <c r="ACZ98" s="189">
        <v>5.0614938328501287E-2</v>
      </c>
      <c r="ADA98" s="189">
        <v>5.1917762076215679E-2</v>
      </c>
      <c r="ADB98" s="263">
        <v>83070.387368953714</v>
      </c>
      <c r="ADC98" s="263">
        <v>1353.2672330922244</v>
      </c>
      <c r="ADD98" s="296">
        <v>2</v>
      </c>
      <c r="ADE98" s="263">
        <v>1548895.2719664208</v>
      </c>
      <c r="ADF98" s="117">
        <v>1631965.6593353746</v>
      </c>
      <c r="ADG98" s="146">
        <v>902.17815539481637</v>
      </c>
      <c r="ADH98" s="256">
        <v>-3.1991386442968152E-2</v>
      </c>
      <c r="ADI98" s="256">
        <v>-3.1485075598193468E-2</v>
      </c>
      <c r="ADJ98" s="255">
        <v>62306.320271092736</v>
      </c>
      <c r="ADK98" s="255">
        <v>1353.2672330922244</v>
      </c>
      <c r="ADL98" s="292">
        <v>1</v>
      </c>
      <c r="ADM98" s="255">
        <v>1625513.021525166</v>
      </c>
      <c r="ADN98" s="119">
        <v>1687819.3417962587</v>
      </c>
      <c r="ADO98" s="295">
        <v>902.17815539481637</v>
      </c>
      <c r="ADP98" s="189">
        <v>1.9858052144980331E-2</v>
      </c>
      <c r="ADQ98" s="189">
        <v>2.0056534912481716E-2</v>
      </c>
      <c r="ADR98" s="263">
        <v>79449.091574362697</v>
      </c>
      <c r="ADS98" s="263">
        <v>1353.2672330922244</v>
      </c>
      <c r="ADT98" s="296">
        <v>1</v>
      </c>
      <c r="ADU98" s="263">
        <v>1548895.2719664208</v>
      </c>
      <c r="ADV98" s="117">
        <v>1628344.3635407835</v>
      </c>
    </row>
    <row r="99" spans="1:802" x14ac:dyDescent="0.35">
      <c r="A99" s="15">
        <v>48244</v>
      </c>
      <c r="B99" s="16">
        <v>2390.7721117962633</v>
      </c>
      <c r="C99" s="146">
        <v>956.30884471850538</v>
      </c>
      <c r="D99" s="256">
        <v>-3.0598957060318687E-2</v>
      </c>
      <c r="E99" s="256">
        <v>-3.0135547616760294E-2</v>
      </c>
      <c r="F99" s="255">
        <v>81470.385097281192</v>
      </c>
      <c r="G99" s="255">
        <v>1434.463267077758</v>
      </c>
      <c r="H99" s="292">
        <v>2</v>
      </c>
      <c r="I99" s="255">
        <v>1611979.6405278379</v>
      </c>
      <c r="J99" s="119">
        <v>1693450.025625119</v>
      </c>
      <c r="K99" s="295">
        <v>956.30884471850538</v>
      </c>
      <c r="L99" s="189">
        <v>-2.1859522059353667E-2</v>
      </c>
      <c r="M99" s="189">
        <v>-2.1622334122338827E-2</v>
      </c>
      <c r="N99" s="263">
        <v>98224.837285636269</v>
      </c>
      <c r="O99" s="263">
        <v>1434.463267077758</v>
      </c>
      <c r="P99" s="296">
        <v>2</v>
      </c>
      <c r="Q99" s="263">
        <v>1732857.5770538233</v>
      </c>
      <c r="R99" s="117">
        <v>1831082.4143394595</v>
      </c>
      <c r="S99" s="146">
        <v>956.30884471850538</v>
      </c>
      <c r="T99" s="256">
        <v>-6.9630385724258614E-2</v>
      </c>
      <c r="U99" s="256">
        <v>-6.7261490330396967E-2</v>
      </c>
      <c r="V99" s="255">
        <v>111435.62948028985</v>
      </c>
      <c r="W99" s="255">
        <v>1434.463267077758</v>
      </c>
      <c r="X99" s="292">
        <v>2</v>
      </c>
      <c r="Y99" s="255">
        <v>5591835.7665210115</v>
      </c>
      <c r="Z99" s="119">
        <v>5703271.3960013017</v>
      </c>
      <c r="AA99" s="295">
        <v>956.30884471850538</v>
      </c>
      <c r="AB99" s="189">
        <v>-1.6624049058511073E-2</v>
      </c>
      <c r="AC99" s="189">
        <v>-1.6486632084198427E-2</v>
      </c>
      <c r="AD99" s="263">
        <v>160568.26228101653</v>
      </c>
      <c r="AE99" s="263">
        <v>1434.463267077758</v>
      </c>
      <c r="AF99" s="296">
        <v>2</v>
      </c>
      <c r="AG99" s="263">
        <v>5591835.7665210115</v>
      </c>
      <c r="AH99" s="117">
        <v>5752404.0288020279</v>
      </c>
      <c r="AI99" s="146">
        <v>956.30884471850538</v>
      </c>
      <c r="AJ99" s="256">
        <v>-6.860828581858737E-2</v>
      </c>
      <c r="AK99" s="256">
        <v>-6.6307651011147328E-2</v>
      </c>
      <c r="AL99" s="255">
        <v>85024.990184869268</v>
      </c>
      <c r="AM99" s="255">
        <v>1434.463267077758</v>
      </c>
      <c r="AN99" s="292">
        <v>2</v>
      </c>
      <c r="AO99" s="255">
        <v>1771713.2209627803</v>
      </c>
      <c r="AP99" s="119">
        <v>1856738.2111476497</v>
      </c>
      <c r="AQ99" s="295">
        <v>956.30884471850538</v>
      </c>
      <c r="AR99" s="189">
        <v>-2.9831179487632292E-2</v>
      </c>
      <c r="AS99" s="189">
        <v>-2.939062150948879E-2</v>
      </c>
      <c r="AT99" s="263">
        <v>114262.71667284172</v>
      </c>
      <c r="AU99" s="263">
        <v>1434.463267077758</v>
      </c>
      <c r="AV99" s="296">
        <v>2</v>
      </c>
      <c r="AW99" s="263">
        <v>5591835.7665210115</v>
      </c>
      <c r="AX99" s="117">
        <v>5706098.4831938529</v>
      </c>
      <c r="AY99" s="146">
        <v>956.30884471850538</v>
      </c>
      <c r="AZ99" s="256">
        <v>-4.8896647455741321E-2</v>
      </c>
      <c r="BA99" s="256">
        <v>-4.7720454873490858E-2</v>
      </c>
      <c r="BB99" s="255">
        <v>149329.3041154962</v>
      </c>
      <c r="BC99" s="255">
        <v>1434.463267077758</v>
      </c>
      <c r="BD99" s="292">
        <v>2</v>
      </c>
      <c r="BE99" s="255">
        <v>2755565.0654968778</v>
      </c>
      <c r="BF99" s="119">
        <v>2904894.3696123739</v>
      </c>
      <c r="BG99" s="295">
        <v>956.30884471850538</v>
      </c>
      <c r="BH99" s="189">
        <v>-2.3399191364556569E-2</v>
      </c>
      <c r="BI99" s="189">
        <v>-2.3127553116291777E-2</v>
      </c>
      <c r="BJ99" s="263">
        <v>120032.58055350595</v>
      </c>
      <c r="BK99" s="263">
        <v>1434.463267077758</v>
      </c>
      <c r="BL99" s="296">
        <v>3</v>
      </c>
      <c r="BM99" s="263">
        <v>1583623.5113578136</v>
      </c>
      <c r="BN99" s="117">
        <v>1703656.0919113196</v>
      </c>
      <c r="BO99" s="146">
        <v>956.30884471850538</v>
      </c>
      <c r="BP99" s="256">
        <v>3.8942585306361882E-2</v>
      </c>
      <c r="BQ99" s="256">
        <v>3.9710787260126557E-2</v>
      </c>
      <c r="BR99" s="255">
        <v>117428.84756991349</v>
      </c>
      <c r="BS99" s="255">
        <v>1434.463267077758</v>
      </c>
      <c r="BT99" s="292">
        <v>1</v>
      </c>
      <c r="BU99" s="255">
        <v>5591835.7665210115</v>
      </c>
      <c r="BV99" s="119">
        <v>5709264.6140909251</v>
      </c>
      <c r="BW99" s="295">
        <v>956.30884471850538</v>
      </c>
      <c r="BX99" s="189">
        <v>-8.4213149103769633E-2</v>
      </c>
      <c r="BY99" s="189">
        <v>-8.0764698968524784E-2</v>
      </c>
      <c r="BZ99" s="263">
        <v>160348.30702954537</v>
      </c>
      <c r="CA99" s="263">
        <v>1434.463267077758</v>
      </c>
      <c r="CB99" s="296">
        <v>2</v>
      </c>
      <c r="CC99" s="263">
        <v>5591835.7665210115</v>
      </c>
      <c r="CD99" s="117">
        <v>5752184.0735505568</v>
      </c>
      <c r="CE99" s="146">
        <v>956.30884471850538</v>
      </c>
      <c r="CF99" s="256">
        <v>-1.6982005492634043E-2</v>
      </c>
      <c r="CG99" s="256">
        <v>-1.6838624019642312E-2</v>
      </c>
      <c r="CH99" s="255">
        <v>79135.073699613306</v>
      </c>
      <c r="CI99" s="255">
        <v>1434.463267077758</v>
      </c>
      <c r="CJ99" s="292">
        <v>2</v>
      </c>
      <c r="CK99" s="255">
        <v>2241634.9418554618</v>
      </c>
      <c r="CL99" s="119">
        <v>2320770.0155550749</v>
      </c>
      <c r="CM99" s="295">
        <v>956.30884471850538</v>
      </c>
      <c r="CN99" s="189">
        <v>-2.5304858732485992E-2</v>
      </c>
      <c r="CO99" s="189">
        <v>-2.4987374397745343E-2</v>
      </c>
      <c r="CP99" s="263">
        <v>179163.63249463297</v>
      </c>
      <c r="CQ99" s="263">
        <v>1434.463267077758</v>
      </c>
      <c r="CR99" s="296">
        <v>1</v>
      </c>
      <c r="CS99" s="263">
        <v>497721.28986772621</v>
      </c>
      <c r="CT99" s="117">
        <v>676884.92236235924</v>
      </c>
      <c r="CU99" s="146">
        <v>956.30884471850538</v>
      </c>
      <c r="CV99" s="256">
        <v>2.8821175238926112E-2</v>
      </c>
      <c r="CW99" s="256">
        <v>2.9240524326620942E-2</v>
      </c>
      <c r="CX99" s="255">
        <v>147582.71567200148</v>
      </c>
      <c r="CY99" s="255">
        <v>1434.463267077758</v>
      </c>
      <c r="CZ99" s="292">
        <v>2</v>
      </c>
      <c r="DA99" s="255">
        <v>719668.38252101291</v>
      </c>
      <c r="DB99" s="119">
        <v>867251.09819301439</v>
      </c>
      <c r="DC99" s="295">
        <v>956.30884471850538</v>
      </c>
      <c r="DD99" s="189">
        <v>2.0849162066107603E-2</v>
      </c>
      <c r="DE99" s="189">
        <v>2.106802423009424E-2</v>
      </c>
      <c r="DF99" s="263">
        <v>71859.559712068803</v>
      </c>
      <c r="DG99" s="263">
        <v>1434.463267077758</v>
      </c>
      <c r="DH99" s="296">
        <v>1</v>
      </c>
      <c r="DI99" s="263">
        <v>1614592.3492963538</v>
      </c>
      <c r="DJ99" s="117">
        <v>1686451.9090084226</v>
      </c>
      <c r="DK99" s="146">
        <v>956.30884471850538</v>
      </c>
      <c r="DL99" s="256">
        <v>2.4769519813573067E-2</v>
      </c>
      <c r="DM99" s="256">
        <v>2.5078832935153894E-2</v>
      </c>
      <c r="DN99" s="255">
        <v>91333.631481346558</v>
      </c>
      <c r="DO99" s="255">
        <v>1434.463267077758</v>
      </c>
      <c r="DP99" s="292">
        <v>2</v>
      </c>
      <c r="DQ99" s="255">
        <v>5591835.7665210115</v>
      </c>
      <c r="DR99" s="119">
        <v>5683169.3980023582</v>
      </c>
      <c r="DS99" s="295">
        <v>956.30884471850538</v>
      </c>
      <c r="DT99" s="189">
        <v>5.8438477274013551E-2</v>
      </c>
      <c r="DU99" s="189">
        <v>6.0179758539360639E-2</v>
      </c>
      <c r="DV99" s="263">
        <v>87433.418166073068</v>
      </c>
      <c r="DW99" s="263">
        <v>1434.463267077758</v>
      </c>
      <c r="DX99" s="296">
        <v>1</v>
      </c>
      <c r="DY99" s="263">
        <v>5591835.7665210115</v>
      </c>
      <c r="DZ99" s="117">
        <v>5679269.1846870845</v>
      </c>
      <c r="EA99" s="146">
        <v>956.30884471850538</v>
      </c>
      <c r="EB99" s="256">
        <v>3.9638803243797163E-2</v>
      </c>
      <c r="EC99" s="256">
        <v>4.0434904602453692E-2</v>
      </c>
      <c r="ED99" s="255">
        <v>139777.59130949187</v>
      </c>
      <c r="EE99" s="255">
        <v>1434.463267077758</v>
      </c>
      <c r="EF99" s="292">
        <v>2</v>
      </c>
      <c r="EG99" s="255">
        <v>2698245.6356502008</v>
      </c>
      <c r="EH99" s="119">
        <v>2838023.2269596928</v>
      </c>
      <c r="EI99" s="295">
        <v>956.30884471850538</v>
      </c>
      <c r="EJ99" s="189">
        <v>1.9336010093730992E-2</v>
      </c>
      <c r="EK99" s="189">
        <v>1.9524161479355762E-2</v>
      </c>
      <c r="EL99" s="263">
        <v>94503.147355167079</v>
      </c>
      <c r="EM99" s="263">
        <v>1434.463267077758</v>
      </c>
      <c r="EN99" s="296">
        <v>1</v>
      </c>
      <c r="EO99" s="263">
        <v>1589421.1661842382</v>
      </c>
      <c r="EP99" s="117">
        <v>1683924.3135394054</v>
      </c>
      <c r="EQ99" s="146">
        <v>956.30884471850538</v>
      </c>
      <c r="ER99" s="256">
        <v>2.4927813611682535E-2</v>
      </c>
      <c r="ES99" s="256">
        <v>2.5241109400320871E-2</v>
      </c>
      <c r="ET99" s="255">
        <v>103642.57242615285</v>
      </c>
      <c r="EU99" s="255">
        <v>1434.463267077758</v>
      </c>
      <c r="EV99" s="292">
        <v>1</v>
      </c>
      <c r="EW99" s="255">
        <v>5591835.7665210115</v>
      </c>
      <c r="EX99" s="119">
        <v>5695478.3389471639</v>
      </c>
      <c r="EY99" s="295">
        <v>956.30884471850538</v>
      </c>
      <c r="EZ99" s="189">
        <v>-3.3791642067241418E-2</v>
      </c>
      <c r="FA99" s="189">
        <v>-3.3227081539568548E-2</v>
      </c>
      <c r="FB99" s="263">
        <v>97851.214567834875</v>
      </c>
      <c r="FC99" s="263">
        <v>1434.463267077758</v>
      </c>
      <c r="FD99" s="296">
        <v>2</v>
      </c>
      <c r="FE99" s="263">
        <v>5591835.7665210115</v>
      </c>
      <c r="FF99" s="117">
        <v>5689686.981088846</v>
      </c>
      <c r="FG99" s="146">
        <v>956.30884471850538</v>
      </c>
      <c r="FH99" s="256">
        <v>9.964727622081393E-2</v>
      </c>
      <c r="FI99" s="256">
        <v>0.10478116675409788</v>
      </c>
      <c r="FJ99" s="255">
        <v>155332.31556094644</v>
      </c>
      <c r="FK99" s="255">
        <v>1434.463267077758</v>
      </c>
      <c r="FL99" s="292">
        <v>2</v>
      </c>
      <c r="FM99" s="255">
        <v>5591835.7665210115</v>
      </c>
      <c r="FN99" s="119">
        <v>5747168.0820819577</v>
      </c>
      <c r="FO99" s="295">
        <v>956.30884471850538</v>
      </c>
      <c r="FP99" s="189">
        <v>0.11834099923958059</v>
      </c>
      <c r="FQ99" s="189">
        <v>0.12562788418306159</v>
      </c>
      <c r="FR99" s="263">
        <v>142072.4739364681</v>
      </c>
      <c r="FS99" s="263">
        <v>1434.463267077758</v>
      </c>
      <c r="FT99" s="296">
        <v>2</v>
      </c>
      <c r="FU99" s="263">
        <v>850944.97549194691</v>
      </c>
      <c r="FV99" s="117">
        <v>993017.44942841504</v>
      </c>
      <c r="FW99" s="146">
        <v>956.30884471850538</v>
      </c>
      <c r="FX99" s="256">
        <v>1.1248938148017197E-2</v>
      </c>
      <c r="FY99" s="256">
        <v>1.1312445358915957E-2</v>
      </c>
      <c r="FZ99" s="255">
        <v>148302.8917615517</v>
      </c>
      <c r="GA99" s="255">
        <v>1434.463267077758</v>
      </c>
      <c r="GB99" s="292">
        <v>1</v>
      </c>
      <c r="GC99" s="255">
        <v>702677.23453470075</v>
      </c>
      <c r="GD99" s="119">
        <v>850980.12629625248</v>
      </c>
      <c r="GE99" s="295">
        <v>956.30884471850538</v>
      </c>
      <c r="GF99" s="189">
        <v>-5.7636255780111244E-2</v>
      </c>
      <c r="GG99" s="189">
        <v>-5.6006742914558094E-2</v>
      </c>
      <c r="GH99" s="263">
        <v>124518.19402972868</v>
      </c>
      <c r="GI99" s="263">
        <v>1434.463267077758</v>
      </c>
      <c r="GJ99" s="296">
        <v>1</v>
      </c>
      <c r="GK99" s="263">
        <v>1597179.7361630544</v>
      </c>
      <c r="GL99" s="117">
        <v>1721697.930192783</v>
      </c>
      <c r="GM99" s="146">
        <v>956.30884471850538</v>
      </c>
      <c r="GN99" s="256">
        <v>1.9713591844701544E-2</v>
      </c>
      <c r="GO99" s="256">
        <v>1.9909187882301227E-2</v>
      </c>
      <c r="GP99" s="255">
        <v>74146.57514135052</v>
      </c>
      <c r="GQ99" s="255">
        <v>1434.463267077758</v>
      </c>
      <c r="GR99" s="292">
        <v>2</v>
      </c>
      <c r="GS99" s="255">
        <v>2090146.04253456</v>
      </c>
      <c r="GT99" s="119">
        <v>2164292.6176759107</v>
      </c>
      <c r="GU99" s="295">
        <v>956.30884471850538</v>
      </c>
      <c r="GV99" s="189">
        <v>-2.388149608694708E-2</v>
      </c>
      <c r="GW99" s="189">
        <v>-2.359858970987927E-2</v>
      </c>
      <c r="GX99" s="263">
        <v>135857.97158191152</v>
      </c>
      <c r="GY99" s="263">
        <v>1434.463267077758</v>
      </c>
      <c r="GZ99" s="296">
        <v>1</v>
      </c>
      <c r="HA99" s="263">
        <v>1992960.1884168237</v>
      </c>
      <c r="HB99" s="117">
        <v>2128818.1599987354</v>
      </c>
      <c r="HC99" s="146">
        <v>956.30884471850538</v>
      </c>
      <c r="HD99" s="256">
        <v>2.3300498403751778E-2</v>
      </c>
      <c r="HE99" s="256">
        <v>2.3574075713713283E-2</v>
      </c>
      <c r="HF99" s="255">
        <v>83910.941337675642</v>
      </c>
      <c r="HG99" s="255">
        <v>1434.463267077758</v>
      </c>
      <c r="HH99" s="292">
        <v>2</v>
      </c>
      <c r="HI99" s="255">
        <v>1709115.6988014984</v>
      </c>
      <c r="HJ99" s="119">
        <v>1793026.6401391739</v>
      </c>
      <c r="HK99" s="295">
        <v>956.30884471850538</v>
      </c>
      <c r="HL99" s="189">
        <v>3.436115281257493E-2</v>
      </c>
      <c r="HM99" s="189">
        <v>3.4958317347943302E-2</v>
      </c>
      <c r="HN99" s="263">
        <v>124185.81205997615</v>
      </c>
      <c r="HO99" s="263">
        <v>1434.463267077758</v>
      </c>
      <c r="HP99" s="296">
        <v>1</v>
      </c>
      <c r="HQ99" s="263">
        <v>512268.66056000226</v>
      </c>
      <c r="HR99" s="117">
        <v>636454.47261997836</v>
      </c>
      <c r="HS99" s="146">
        <v>956.30884471850538</v>
      </c>
      <c r="HT99" s="256">
        <v>3.2306788465714983E-2</v>
      </c>
      <c r="HU99" s="256">
        <v>3.283431836120565E-2</v>
      </c>
      <c r="HV99" s="255">
        <v>105628.89452916241</v>
      </c>
      <c r="HW99" s="255">
        <v>1434.463267077758</v>
      </c>
      <c r="HX99" s="292">
        <v>2</v>
      </c>
      <c r="HY99" s="255">
        <v>1630204.1164342184</v>
      </c>
      <c r="HZ99" s="119">
        <v>1735833.0109633808</v>
      </c>
      <c r="IA99" s="295">
        <v>956.30884471850538</v>
      </c>
      <c r="IB99" s="189">
        <v>-2.3384013662767551E-2</v>
      </c>
      <c r="IC99" s="189">
        <v>-2.3112726325088984E-2</v>
      </c>
      <c r="ID99" s="263">
        <v>101910.73608612167</v>
      </c>
      <c r="IE99" s="263">
        <v>1434.463267077758</v>
      </c>
      <c r="IF99" s="296">
        <v>1</v>
      </c>
      <c r="IG99" s="263">
        <v>932418.38213420927</v>
      </c>
      <c r="IH99" s="117">
        <v>1034329.1182203309</v>
      </c>
      <c r="II99" s="146">
        <v>956.30884471850538</v>
      </c>
      <c r="IJ99" s="256">
        <v>9.2081735176853235E-3</v>
      </c>
      <c r="IK99" s="256">
        <v>9.2506991751069023E-3</v>
      </c>
      <c r="IL99" s="255">
        <v>93817.444267359489</v>
      </c>
      <c r="IM99" s="255">
        <v>1434.463267077758</v>
      </c>
      <c r="IN99" s="292">
        <v>1</v>
      </c>
      <c r="IO99" s="255">
        <v>619959.53567138244</v>
      </c>
      <c r="IP99" s="119">
        <v>713776.97993874189</v>
      </c>
      <c r="IQ99" s="295">
        <v>956.30884471850538</v>
      </c>
      <c r="IR99" s="189">
        <v>-3.7058873093961775E-2</v>
      </c>
      <c r="IS99" s="189">
        <v>-3.6380597576573859E-2</v>
      </c>
      <c r="IT99" s="263">
        <v>175973.95759314561</v>
      </c>
      <c r="IU99" s="263">
        <v>1434.463267077758</v>
      </c>
      <c r="IV99" s="296">
        <v>2</v>
      </c>
      <c r="IW99" s="263">
        <v>5591835.7665210115</v>
      </c>
      <c r="IX99" s="117">
        <v>5767809.7241141573</v>
      </c>
      <c r="IY99" s="146">
        <v>956.30884471850538</v>
      </c>
      <c r="IZ99" s="256">
        <v>-8.5090868109963094E-2</v>
      </c>
      <c r="JA99" s="256">
        <v>-8.1571175281834774E-2</v>
      </c>
      <c r="JB99" s="255">
        <v>204854.67527460941</v>
      </c>
      <c r="JC99" s="255">
        <v>1434.463267077758</v>
      </c>
      <c r="JD99" s="292">
        <v>3</v>
      </c>
      <c r="JE99" s="255">
        <v>461417.46122923587</v>
      </c>
      <c r="JF99" s="119">
        <v>666272.13650384522</v>
      </c>
      <c r="JG99" s="295">
        <v>956.30884471850538</v>
      </c>
      <c r="JH99" s="189">
        <v>-3.9881172022473488E-2</v>
      </c>
      <c r="JI99" s="189">
        <v>-3.9096385398308953E-2</v>
      </c>
      <c r="JJ99" s="263">
        <v>78023.357085093667</v>
      </c>
      <c r="JK99" s="263">
        <v>1434.463267077758</v>
      </c>
      <c r="JL99" s="296">
        <v>2</v>
      </c>
      <c r="JM99" s="263">
        <v>1342172.560661165</v>
      </c>
      <c r="JN99" s="117">
        <v>1420195.9177462587</v>
      </c>
      <c r="JO99" s="146">
        <v>956.30884471850538</v>
      </c>
      <c r="JP99" s="256">
        <v>-0.16753831802880892</v>
      </c>
      <c r="JQ99" s="256">
        <v>-0.15425579058303618</v>
      </c>
      <c r="JR99" s="255">
        <v>80591.417774018293</v>
      </c>
      <c r="JS99" s="255">
        <v>1434.463267077758</v>
      </c>
      <c r="JT99" s="292">
        <v>1</v>
      </c>
      <c r="JU99" s="255">
        <v>204710.98701064519</v>
      </c>
      <c r="JV99" s="119">
        <v>285302.40478466346</v>
      </c>
      <c r="JW99" s="295">
        <v>956.30884471850538</v>
      </c>
      <c r="JX99" s="189">
        <v>8.3216892677246759E-2</v>
      </c>
      <c r="JY99" s="189">
        <v>8.6777497068667664E-2</v>
      </c>
      <c r="JZ99" s="263">
        <v>166677.56525432167</v>
      </c>
      <c r="KA99" s="263">
        <v>1434.463267077758</v>
      </c>
      <c r="KB99" s="296">
        <v>1</v>
      </c>
      <c r="KC99" s="263">
        <v>5591835.7665210115</v>
      </c>
      <c r="KD99" s="117">
        <v>5758513.3317753328</v>
      </c>
      <c r="KE99" s="146">
        <v>956.30884471850538</v>
      </c>
      <c r="KF99" s="256">
        <v>-4.283953009941327E-2</v>
      </c>
      <c r="KG99" s="256">
        <v>-4.1934881653383438E-2</v>
      </c>
      <c r="KH99" s="255">
        <v>74770.281096046223</v>
      </c>
      <c r="KI99" s="255">
        <v>1434.463267077758</v>
      </c>
      <c r="KJ99" s="292">
        <v>1</v>
      </c>
      <c r="KK99" s="255">
        <v>1820767.5761638039</v>
      </c>
      <c r="KL99" s="119">
        <v>1895537.8572598503</v>
      </c>
      <c r="KM99" s="295">
        <v>956.30884471850538</v>
      </c>
      <c r="KN99" s="189">
        <v>9.563160088144132E-3</v>
      </c>
      <c r="KO99" s="189">
        <v>9.6090332176637094E-3</v>
      </c>
      <c r="KP99" s="263">
        <v>128121.13693122352</v>
      </c>
      <c r="KQ99" s="263">
        <v>1434.463267077758</v>
      </c>
      <c r="KR99" s="296">
        <v>1</v>
      </c>
      <c r="KS99" s="263">
        <v>1867001.6751782433</v>
      </c>
      <c r="KT99" s="117">
        <v>1995122.8121094669</v>
      </c>
      <c r="KU99" s="146">
        <v>956.30884471850538</v>
      </c>
      <c r="KV99" s="256">
        <v>5.0635997300223806E-2</v>
      </c>
      <c r="KW99" s="256">
        <v>5.193991461587566E-2</v>
      </c>
      <c r="KX99" s="255">
        <v>222672.5117413094</v>
      </c>
      <c r="KY99" s="255">
        <v>1434.463267077758</v>
      </c>
      <c r="KZ99" s="292">
        <v>2</v>
      </c>
      <c r="LA99" s="255">
        <v>5591835.7665210115</v>
      </c>
      <c r="LB99" s="119">
        <v>5814508.2782623209</v>
      </c>
      <c r="LC99" s="295">
        <v>956.30884471850538</v>
      </c>
      <c r="LD99" s="189">
        <v>5.2328692703256623E-2</v>
      </c>
      <c r="LE99" s="189">
        <v>5.3722036342726209E-2</v>
      </c>
      <c r="LF99" s="263">
        <v>100484.52032504616</v>
      </c>
      <c r="LG99" s="263">
        <v>1434.463267077758</v>
      </c>
      <c r="LH99" s="296">
        <v>2</v>
      </c>
      <c r="LI99" s="263">
        <v>5591835.7665210115</v>
      </c>
      <c r="LJ99" s="117">
        <v>5692320.2868460575</v>
      </c>
      <c r="LK99" s="146">
        <v>956.30884471850538</v>
      </c>
      <c r="LL99" s="256">
        <v>-8.5865591436994071E-5</v>
      </c>
      <c r="LM99" s="256">
        <v>-8.5861905092632362E-5</v>
      </c>
      <c r="LN99" s="255">
        <v>144267.39152450615</v>
      </c>
      <c r="LO99" s="255">
        <v>1434.463267077758</v>
      </c>
      <c r="LP99" s="292">
        <v>1</v>
      </c>
      <c r="LQ99" s="255">
        <v>1607189.5194321247</v>
      </c>
      <c r="LR99" s="119">
        <v>1751456.9109566309</v>
      </c>
      <c r="LS99" s="295">
        <v>956.30884471850538</v>
      </c>
      <c r="LT99" s="189">
        <v>-6.6757982370494892E-2</v>
      </c>
      <c r="LU99" s="189">
        <v>-6.4578437546885858E-2</v>
      </c>
      <c r="LV99" s="263">
        <v>99951.056639927192</v>
      </c>
      <c r="LW99" s="263">
        <v>1434.463267077758</v>
      </c>
      <c r="LX99" s="296">
        <v>1</v>
      </c>
      <c r="LY99" s="263">
        <v>521028.44068377622</v>
      </c>
      <c r="LZ99" s="117">
        <v>620979.49732370337</v>
      </c>
      <c r="MA99" s="146">
        <v>956.30884471850538</v>
      </c>
      <c r="MB99" s="256">
        <v>-4.9586412301432861E-2</v>
      </c>
      <c r="MC99" s="256">
        <v>-4.8377077343408237E-2</v>
      </c>
      <c r="MD99" s="255">
        <v>67505.968862461566</v>
      </c>
      <c r="ME99" s="255">
        <v>1434.463267077758</v>
      </c>
      <c r="MF99" s="292">
        <v>2</v>
      </c>
      <c r="MG99" s="255">
        <v>5591835.7665210115</v>
      </c>
      <c r="MH99" s="119">
        <v>5659341.7353834733</v>
      </c>
      <c r="MI99" s="295">
        <v>956.30884471850538</v>
      </c>
      <c r="MJ99" s="189">
        <v>-6.6873664185032489E-2</v>
      </c>
      <c r="MK99" s="189">
        <v>-6.4686642551791684E-2</v>
      </c>
      <c r="ML99" s="263">
        <v>159082.64494314406</v>
      </c>
      <c r="MM99" s="263">
        <v>1434.463267077758</v>
      </c>
      <c r="MN99" s="296">
        <v>2</v>
      </c>
      <c r="MO99" s="263">
        <v>5591835.7665210115</v>
      </c>
      <c r="MP99" s="117">
        <v>5750918.4114641557</v>
      </c>
      <c r="MQ99" s="146">
        <v>956.30884471850538</v>
      </c>
      <c r="MR99" s="256">
        <v>-5.766334186436458E-2</v>
      </c>
      <c r="MS99" s="256">
        <v>-5.6032311649174105E-2</v>
      </c>
      <c r="MT99" s="255">
        <v>52835.341951165014</v>
      </c>
      <c r="MU99" s="255">
        <v>1434.463267077758</v>
      </c>
      <c r="MV99" s="292">
        <v>2</v>
      </c>
      <c r="MW99" s="255">
        <v>1194024.3459235346</v>
      </c>
      <c r="MX99" s="119">
        <v>1246859.6878746997</v>
      </c>
      <c r="MY99" s="295">
        <v>956.30884471850538</v>
      </c>
      <c r="MZ99" s="189">
        <v>1.1172121069003952E-2</v>
      </c>
      <c r="NA99" s="189">
        <v>1.1234762274625831E-2</v>
      </c>
      <c r="NB99" s="263">
        <v>151817.00069559118</v>
      </c>
      <c r="NC99" s="263">
        <v>1434.463267077758</v>
      </c>
      <c r="ND99" s="296">
        <v>2</v>
      </c>
      <c r="NE99" s="263">
        <v>5591835.7665210115</v>
      </c>
      <c r="NF99" s="117">
        <v>5743652.7672166023</v>
      </c>
      <c r="NG99" s="146">
        <v>956.30884471850538</v>
      </c>
      <c r="NH99" s="256">
        <v>5.7560782194204421E-2</v>
      </c>
      <c r="NI99" s="256">
        <v>5.9249652216158077E-2</v>
      </c>
      <c r="NJ99" s="255">
        <v>95327.576130172238</v>
      </c>
      <c r="NK99" s="255">
        <v>1434.463267077758</v>
      </c>
      <c r="NL99" s="292">
        <v>1</v>
      </c>
      <c r="NM99" s="255">
        <v>202954.74383240601</v>
      </c>
      <c r="NN99" s="119">
        <v>298282.31996257824</v>
      </c>
      <c r="NO99" s="295">
        <v>956.30884471850538</v>
      </c>
      <c r="NP99" s="189">
        <v>-9.6178886140302067E-2</v>
      </c>
      <c r="NQ99" s="189">
        <v>-9.1698481018059996E-2</v>
      </c>
      <c r="NR99" s="263">
        <v>65221.81611304306</v>
      </c>
      <c r="NS99" s="263">
        <v>1434.463267077758</v>
      </c>
      <c r="NT99" s="296">
        <v>1</v>
      </c>
      <c r="NU99" s="263">
        <v>1599021.5927485188</v>
      </c>
      <c r="NV99" s="117">
        <v>1664243.4088615619</v>
      </c>
      <c r="NW99" s="146">
        <v>956.30884471850538</v>
      </c>
      <c r="NX99" s="256">
        <v>4.121276561548648E-3</v>
      </c>
      <c r="NY99" s="256">
        <v>4.129780700419694E-3</v>
      </c>
      <c r="NZ99" s="255">
        <v>107295.999740542</v>
      </c>
      <c r="OA99" s="255">
        <v>1434.463267077758</v>
      </c>
      <c r="OB99" s="292">
        <v>1</v>
      </c>
      <c r="OC99" s="255">
        <v>1599021.5927485188</v>
      </c>
      <c r="OD99" s="119">
        <v>1706317.5924890607</v>
      </c>
      <c r="OE99" s="295">
        <v>956.30884471850538</v>
      </c>
      <c r="OF99" s="189">
        <v>6.0096512670198984E-2</v>
      </c>
      <c r="OG99" s="189">
        <v>6.1939032171282715E-2</v>
      </c>
      <c r="OH99" s="263">
        <v>72477.538715752889</v>
      </c>
      <c r="OI99" s="263">
        <v>1434.463267077758</v>
      </c>
      <c r="OJ99" s="296">
        <v>1</v>
      </c>
      <c r="OK99" s="263">
        <v>1623409.2381099283</v>
      </c>
      <c r="OL99" s="117">
        <v>1695886.7768256813</v>
      </c>
      <c r="OM99" s="146">
        <v>956.30884471850538</v>
      </c>
      <c r="ON99" s="256">
        <v>-7.3239174718537142E-3</v>
      </c>
      <c r="OO99" s="256">
        <v>-7.2971629441154207E-3</v>
      </c>
      <c r="OP99" s="255">
        <v>91252.525496242364</v>
      </c>
      <c r="OQ99" s="255">
        <v>1434.463267077758</v>
      </c>
      <c r="OR99" s="292">
        <v>2</v>
      </c>
      <c r="OS99" s="255">
        <v>1951592.2853196554</v>
      </c>
      <c r="OT99" s="119">
        <v>2042844.8108158978</v>
      </c>
      <c r="OU99" s="295">
        <v>956.30884471850538</v>
      </c>
      <c r="OV99" s="189">
        <v>1.5660850129961126E-2</v>
      </c>
      <c r="OW99" s="189">
        <v>1.5784123926789739E-2</v>
      </c>
      <c r="OX99" s="263">
        <v>118895.26902242238</v>
      </c>
      <c r="OY99" s="263">
        <v>1434.463267077758</v>
      </c>
      <c r="OZ99" s="296">
        <v>1</v>
      </c>
      <c r="PA99" s="263">
        <v>5591835.7665210115</v>
      </c>
      <c r="PB99" s="117">
        <v>5710731.0355434343</v>
      </c>
      <c r="PC99" s="146">
        <v>956.30884471850538</v>
      </c>
      <c r="PD99" s="256">
        <v>-1.8411398465480601E-2</v>
      </c>
      <c r="PE99" s="256">
        <v>-1.8242944079925216E-2</v>
      </c>
      <c r="PF99" s="255">
        <v>161052.22063209768</v>
      </c>
      <c r="PG99" s="255">
        <v>1434.463267077758</v>
      </c>
      <c r="PH99" s="292">
        <v>2</v>
      </c>
      <c r="PI99" s="255">
        <v>2207707.6593987979</v>
      </c>
      <c r="PJ99" s="119">
        <v>2368759.8800308956</v>
      </c>
      <c r="PK99" s="295">
        <v>956.30884471850538</v>
      </c>
      <c r="PL99" s="189">
        <v>6.1468550862191031E-2</v>
      </c>
      <c r="PM99" s="189">
        <v>6.3397053082450583E-2</v>
      </c>
      <c r="PN99" s="263">
        <v>109518.93398021559</v>
      </c>
      <c r="PO99" s="263">
        <v>1434.463267077758</v>
      </c>
      <c r="PP99" s="296">
        <v>2</v>
      </c>
      <c r="PQ99" s="263">
        <v>939021.52375073347</v>
      </c>
      <c r="PR99" s="117">
        <v>1048540.457730949</v>
      </c>
      <c r="PS99" s="146">
        <v>956.30884471850538</v>
      </c>
      <c r="PT99" s="256">
        <v>-3.0111147252992283E-3</v>
      </c>
      <c r="PU99" s="256">
        <v>-3.0065858661333378E-3</v>
      </c>
      <c r="PV99" s="255">
        <v>135836.78729085292</v>
      </c>
      <c r="PW99" s="255">
        <v>1434.463267077758</v>
      </c>
      <c r="PX99" s="292">
        <v>2</v>
      </c>
      <c r="PY99" s="255">
        <v>1971673.7916775048</v>
      </c>
      <c r="PZ99" s="119">
        <v>2107510.5789683578</v>
      </c>
      <c r="QA99" s="295">
        <v>956.30884471850538</v>
      </c>
      <c r="QB99" s="189">
        <v>3.5885470215746569E-2</v>
      </c>
      <c r="QC99" s="189">
        <v>3.6537125319164865E-2</v>
      </c>
      <c r="QD99" s="263">
        <v>101285.81407395401</v>
      </c>
      <c r="QE99" s="263">
        <v>1434.463267077758</v>
      </c>
      <c r="QF99" s="296">
        <v>1</v>
      </c>
      <c r="QG99" s="263">
        <v>790574.21785825316</v>
      </c>
      <c r="QH99" s="117">
        <v>891860.03193220717</v>
      </c>
      <c r="QI99" s="146">
        <v>956.30884471850538</v>
      </c>
      <c r="QJ99" s="256">
        <v>-3.3161000415649847E-4</v>
      </c>
      <c r="QK99" s="256">
        <v>-3.3155502763615452E-4</v>
      </c>
      <c r="QL99" s="255">
        <v>104294.73606384154</v>
      </c>
      <c r="QM99" s="255">
        <v>1434.463267077758</v>
      </c>
      <c r="QN99" s="292">
        <v>2</v>
      </c>
      <c r="QO99" s="255">
        <v>5591835.7665210115</v>
      </c>
      <c r="QP99" s="119">
        <v>5696130.5025848532</v>
      </c>
      <c r="QQ99" s="295">
        <v>956.30884471850538</v>
      </c>
      <c r="QR99" s="189">
        <v>4.3013329520857832E-2</v>
      </c>
      <c r="QS99" s="189">
        <v>4.3951810135298031E-2</v>
      </c>
      <c r="QT99" s="263">
        <v>113514.58523066713</v>
      </c>
      <c r="QU99" s="263">
        <v>1434.463267077758</v>
      </c>
      <c r="QV99" s="296">
        <v>2</v>
      </c>
      <c r="QW99" s="263">
        <v>5591835.7665210115</v>
      </c>
      <c r="QX99" s="117">
        <v>5705350.3517516786</v>
      </c>
      <c r="QY99" s="146">
        <v>956.30884471850538</v>
      </c>
      <c r="QZ99" s="256">
        <v>-0.11121433851038223</v>
      </c>
      <c r="RA99" s="256">
        <v>-0.10525305035357724</v>
      </c>
      <c r="RB99" s="255">
        <v>63772.262061461814</v>
      </c>
      <c r="RC99" s="255">
        <v>1434.463267077758</v>
      </c>
      <c r="RD99" s="292">
        <v>2</v>
      </c>
      <c r="RE99" s="255">
        <v>1716573.2557346316</v>
      </c>
      <c r="RF99" s="119">
        <v>1780345.5177960934</v>
      </c>
      <c r="RG99" s="295">
        <v>956.30884471850538</v>
      </c>
      <c r="RH99" s="189">
        <v>2.5750389655537585E-2</v>
      </c>
      <c r="RI99" s="189">
        <v>2.6084795126350313E-2</v>
      </c>
      <c r="RJ99" s="263">
        <v>118029.71947343486</v>
      </c>
      <c r="RK99" s="263">
        <v>1434.463267077758</v>
      </c>
      <c r="RL99" s="296">
        <v>1</v>
      </c>
      <c r="RM99" s="263">
        <v>503812.28422202583</v>
      </c>
      <c r="RN99" s="117">
        <v>621842.00369546073</v>
      </c>
      <c r="RO99" s="146">
        <v>956.30884471850538</v>
      </c>
      <c r="RP99" s="256">
        <v>7.3854479715091154E-2</v>
      </c>
      <c r="RQ99" s="256">
        <v>7.6650119663852267E-2</v>
      </c>
      <c r="RR99" s="255">
        <v>109387.03461230513</v>
      </c>
      <c r="RS99" s="255">
        <v>1434.463267077758</v>
      </c>
      <c r="RT99" s="292">
        <v>2</v>
      </c>
      <c r="RU99" s="255">
        <v>5591835.7665210115</v>
      </c>
      <c r="RV99" s="119">
        <v>5701222.8011333169</v>
      </c>
      <c r="RW99" s="295">
        <v>956.30884471850538</v>
      </c>
      <c r="RX99" s="189">
        <v>-2.4732091619546637E-2</v>
      </c>
      <c r="RY99" s="189">
        <v>-2.4428759268183886E-2</v>
      </c>
      <c r="RZ99" s="263">
        <v>150255.08737998598</v>
      </c>
      <c r="SA99" s="263">
        <v>1434.463267077758</v>
      </c>
      <c r="SB99" s="296">
        <v>1</v>
      </c>
      <c r="SC99" s="263">
        <v>5591835.7665210115</v>
      </c>
      <c r="SD99" s="117">
        <v>5742090.8539009979</v>
      </c>
      <c r="SE99" s="146">
        <v>956.30884471850538</v>
      </c>
      <c r="SF99" s="256">
        <v>6.0020443798516274E-2</v>
      </c>
      <c r="SG99" s="256">
        <v>6.1858254739672658E-2</v>
      </c>
      <c r="SH99" s="255">
        <v>167800.69689906522</v>
      </c>
      <c r="SI99" s="255">
        <v>1434.463267077758</v>
      </c>
      <c r="SJ99" s="292">
        <v>1</v>
      </c>
      <c r="SK99" s="255">
        <v>921760.14315239189</v>
      </c>
      <c r="SL99" s="119">
        <v>1089560.8400514571</v>
      </c>
      <c r="SM99" s="295">
        <v>956.30884471850538</v>
      </c>
      <c r="SN99" s="189">
        <v>1.6979265268930264E-2</v>
      </c>
      <c r="SO99" s="189">
        <v>1.712423230917226E-2</v>
      </c>
      <c r="SP99" s="263">
        <v>68730.210160960894</v>
      </c>
      <c r="SQ99" s="263">
        <v>1434.463267077758</v>
      </c>
      <c r="SR99" s="296">
        <v>2</v>
      </c>
      <c r="SS99" s="263">
        <v>1971673.7916775048</v>
      </c>
      <c r="ST99" s="117">
        <v>2040404.0018384657</v>
      </c>
      <c r="SU99" s="146">
        <v>956.30884471850538</v>
      </c>
      <c r="SV99" s="256">
        <v>-6.020324788976484E-2</v>
      </c>
      <c r="SW99" s="256">
        <v>-5.8426858619168076E-2</v>
      </c>
      <c r="SX99" s="255">
        <v>59211.690115445635</v>
      </c>
      <c r="SY99" s="255">
        <v>1434.463267077758</v>
      </c>
      <c r="SZ99" s="292">
        <v>2</v>
      </c>
      <c r="TA99" s="255">
        <v>5591835.7665210115</v>
      </c>
      <c r="TB99" s="119">
        <v>5651047.4566364568</v>
      </c>
      <c r="TC99" s="295">
        <v>956.30884471850538</v>
      </c>
      <c r="TD99" s="189">
        <v>-3.0256345730192476E-2</v>
      </c>
      <c r="TE99" s="189">
        <v>-2.980320413761739E-2</v>
      </c>
      <c r="TF99" s="263">
        <v>92793.911461654294</v>
      </c>
      <c r="TG99" s="263">
        <v>1434.463267077758</v>
      </c>
      <c r="TH99" s="296">
        <v>1</v>
      </c>
      <c r="TI99" s="263">
        <v>5591835.7665210115</v>
      </c>
      <c r="TJ99" s="117">
        <v>5684629.6779826656</v>
      </c>
      <c r="TK99" s="146">
        <v>956.30884471850538</v>
      </c>
      <c r="TL99" s="256">
        <v>-5.691043975846647E-2</v>
      </c>
      <c r="TM99" s="256">
        <v>-5.5321328772047984E-2</v>
      </c>
      <c r="TN99" s="255">
        <v>107172.17541199569</v>
      </c>
      <c r="TO99" s="255">
        <v>1434.463267077758</v>
      </c>
      <c r="TP99" s="292">
        <v>2</v>
      </c>
      <c r="TQ99" s="255">
        <v>5591835.7665210115</v>
      </c>
      <c r="TR99" s="119">
        <v>5699007.941933007</v>
      </c>
      <c r="TS99" s="295">
        <v>956.30884471850538</v>
      </c>
      <c r="TT99" s="189">
        <v>-4.4066803188209602E-2</v>
      </c>
      <c r="TU99" s="189">
        <v>-4.3109967967046914E-2</v>
      </c>
      <c r="TV99" s="263">
        <v>192010.88020295228</v>
      </c>
      <c r="TW99" s="263">
        <v>1434.463267077758</v>
      </c>
      <c r="TX99" s="296">
        <v>2</v>
      </c>
      <c r="TY99" s="263">
        <v>1617361.8205909806</v>
      </c>
      <c r="TZ99" s="117">
        <v>1809372.7007939329</v>
      </c>
      <c r="UA99" s="146">
        <v>956.30884471850538</v>
      </c>
      <c r="UB99" s="256">
        <v>1.4934786545741336E-2</v>
      </c>
      <c r="UC99" s="256">
        <v>1.504686774479902E-2</v>
      </c>
      <c r="UD99" s="255">
        <v>61019.28517973853</v>
      </c>
      <c r="UE99" s="255">
        <v>1434.463267077758</v>
      </c>
      <c r="UF99" s="292">
        <v>1</v>
      </c>
      <c r="UG99" s="255">
        <v>759558.06017784751</v>
      </c>
      <c r="UH99" s="119">
        <v>820577.34535758605</v>
      </c>
      <c r="UI99" s="295">
        <v>956.30884471850538</v>
      </c>
      <c r="UJ99" s="189">
        <v>-2.6762782206696634E-2</v>
      </c>
      <c r="UK99" s="189">
        <v>-2.6407832481067262E-2</v>
      </c>
      <c r="UL99" s="263">
        <v>86509.067860275667</v>
      </c>
      <c r="UM99" s="263">
        <v>1434.463267077758</v>
      </c>
      <c r="UN99" s="296">
        <v>2</v>
      </c>
      <c r="UO99" s="263">
        <v>1794812.8419841705</v>
      </c>
      <c r="UP99" s="117">
        <v>1881321.9098444462</v>
      </c>
      <c r="UQ99" s="146">
        <v>956.30884471850538</v>
      </c>
      <c r="UR99" s="256">
        <v>6.1777735209475493E-2</v>
      </c>
      <c r="US99" s="256">
        <v>6.3725889639150601E-2</v>
      </c>
      <c r="UT99" s="255">
        <v>139069.27079803962</v>
      </c>
      <c r="UU99" s="255">
        <v>1434.463267077758</v>
      </c>
      <c r="UV99" s="292">
        <v>1</v>
      </c>
      <c r="UW99" s="255">
        <v>5591835.7665210115</v>
      </c>
      <c r="UX99" s="119">
        <v>5730905.0373190511</v>
      </c>
      <c r="UY99" s="295">
        <v>956.30884471850538</v>
      </c>
      <c r="UZ99" s="189">
        <v>0.12823025417633957</v>
      </c>
      <c r="VA99" s="189">
        <v>0.13681472890318225</v>
      </c>
      <c r="VB99" s="263">
        <v>165836.08549842893</v>
      </c>
      <c r="VC99" s="263">
        <v>1434.463267077758</v>
      </c>
      <c r="VD99" s="296">
        <v>1</v>
      </c>
      <c r="VE99" s="263">
        <v>1782926.6292255907</v>
      </c>
      <c r="VF99" s="117">
        <v>1948762.7147240196</v>
      </c>
      <c r="VG99" s="146">
        <v>956.30884471850538</v>
      </c>
      <c r="VH99" s="256">
        <v>-4.2721781110165162E-2</v>
      </c>
      <c r="VI99" s="256">
        <v>-4.1822063812101185E-2</v>
      </c>
      <c r="VJ99" s="255">
        <v>99148.817548377861</v>
      </c>
      <c r="VK99" s="255">
        <v>1434.463267077758</v>
      </c>
      <c r="VL99" s="292">
        <v>1</v>
      </c>
      <c r="VM99" s="255">
        <v>5591835.7665210115</v>
      </c>
      <c r="VN99" s="119">
        <v>5690984.5840693889</v>
      </c>
      <c r="VO99" s="295">
        <v>956.30884471850538</v>
      </c>
      <c r="VP99" s="189">
        <v>1.0307216610652328E-2</v>
      </c>
      <c r="VQ99" s="189">
        <v>1.0360518943270725E-2</v>
      </c>
      <c r="VR99" s="263">
        <v>149181.03025287759</v>
      </c>
      <c r="VS99" s="263">
        <v>1434.463267077758</v>
      </c>
      <c r="VT99" s="296">
        <v>2</v>
      </c>
      <c r="VU99" s="263">
        <v>1688407.6375418177</v>
      </c>
      <c r="VV99" s="117">
        <v>1837588.6677946954</v>
      </c>
      <c r="VW99" s="146">
        <v>956.30884471850538</v>
      </c>
      <c r="VX99" s="256">
        <v>1.3798425350470319E-2</v>
      </c>
      <c r="VY99" s="256">
        <v>1.3894062998255352E-2</v>
      </c>
      <c r="VZ99" s="255">
        <v>109437.67275201771</v>
      </c>
      <c r="WA99" s="255">
        <v>1434.463267077758</v>
      </c>
      <c r="WB99" s="292">
        <v>2</v>
      </c>
      <c r="WC99" s="255">
        <v>735913.05154322274</v>
      </c>
      <c r="WD99" s="119">
        <v>845350.72429524048</v>
      </c>
      <c r="WE99" s="295">
        <v>956.30884471850538</v>
      </c>
      <c r="WF99" s="189">
        <v>-3.9441130726286362E-2</v>
      </c>
      <c r="WG99" s="189">
        <v>-3.8673455079650476E-2</v>
      </c>
      <c r="WH99" s="263">
        <v>60919.577575017909</v>
      </c>
      <c r="WI99" s="263">
        <v>1434.463267077758</v>
      </c>
      <c r="WJ99" s="296">
        <v>2</v>
      </c>
      <c r="WK99" s="263">
        <v>5591835.7665210115</v>
      </c>
      <c r="WL99" s="117">
        <v>5652755.3440960292</v>
      </c>
      <c r="WM99" s="146">
        <v>956.30884471850538</v>
      </c>
      <c r="WN99" s="256">
        <v>0.11656043997066329</v>
      </c>
      <c r="WO99" s="256">
        <v>0.12362542030238877</v>
      </c>
      <c r="WP99" s="255">
        <v>70409.873480227732</v>
      </c>
      <c r="WQ99" s="255">
        <v>1434.463267077758</v>
      </c>
      <c r="WR99" s="292">
        <v>1</v>
      </c>
      <c r="WS99" s="255">
        <v>1688407.6375418177</v>
      </c>
      <c r="WT99" s="119">
        <v>1758817.5110220455</v>
      </c>
      <c r="WU99" s="295">
        <v>956.30884471850538</v>
      </c>
      <c r="WV99" s="189">
        <v>-0.10423784260654433</v>
      </c>
      <c r="WW99" s="189">
        <v>-9.8989026863883889E-2</v>
      </c>
      <c r="WX99" s="263">
        <v>93879.055006257127</v>
      </c>
      <c r="WY99" s="263">
        <v>1434.463267077758</v>
      </c>
      <c r="WZ99" s="296">
        <v>2</v>
      </c>
      <c r="XA99" s="263">
        <v>770238.69816053391</v>
      </c>
      <c r="XB99" s="117">
        <v>864117.75316679105</v>
      </c>
      <c r="XC99" s="146">
        <v>956.30884471850538</v>
      </c>
      <c r="XD99" s="256">
        <v>5.3152934861336501E-2</v>
      </c>
      <c r="XE99" s="256">
        <v>5.4590916502615272E-2</v>
      </c>
      <c r="XF99" s="255">
        <v>199707.58113220072</v>
      </c>
      <c r="XG99" s="255">
        <v>1434.463267077758</v>
      </c>
      <c r="XH99" s="292">
        <v>1</v>
      </c>
      <c r="XI99" s="255">
        <v>1586897.790145901</v>
      </c>
      <c r="XJ99" s="119">
        <v>1786605.3712781018</v>
      </c>
      <c r="XK99" s="295">
        <v>956.30884471850538</v>
      </c>
      <c r="XL99" s="189">
        <v>3.0676493959278774E-2</v>
      </c>
      <c r="XM99" s="189">
        <v>3.1151866064934142E-2</v>
      </c>
      <c r="XN99" s="263">
        <v>198130.55594658438</v>
      </c>
      <c r="XO99" s="263">
        <v>1434.463267077758</v>
      </c>
      <c r="XP99" s="296">
        <v>1</v>
      </c>
      <c r="XQ99" s="263">
        <v>513493.60038443754</v>
      </c>
      <c r="XR99" s="117">
        <v>711624.15633102192</v>
      </c>
      <c r="XS99" s="146">
        <v>956.30884471850538</v>
      </c>
      <c r="XT99" s="256">
        <v>2.5587364908554632E-2</v>
      </c>
      <c r="XU99" s="256">
        <v>2.5917531546663763E-2</v>
      </c>
      <c r="XV99" s="255">
        <v>90652.840138830841</v>
      </c>
      <c r="XW99" s="255">
        <v>1434.463267077758</v>
      </c>
      <c r="XX99" s="292">
        <v>1</v>
      </c>
      <c r="XY99" s="255">
        <v>1643263.4515514839</v>
      </c>
      <c r="XZ99" s="119">
        <v>1733916.2916903149</v>
      </c>
      <c r="YA99" s="295">
        <v>956.30884471850538</v>
      </c>
      <c r="YB99" s="189">
        <v>-5.2344252704556267E-3</v>
      </c>
      <c r="YC99" s="189">
        <v>-5.2207495384368752E-3</v>
      </c>
      <c r="YD99" s="263">
        <v>84456.580424534332</v>
      </c>
      <c r="YE99" s="263">
        <v>1434.463267077758</v>
      </c>
      <c r="YF99" s="296">
        <v>1</v>
      </c>
      <c r="YG99" s="263">
        <v>560539.91955172096</v>
      </c>
      <c r="YH99" s="117">
        <v>644996.49997625523</v>
      </c>
      <c r="YI99" s="146">
        <v>956.30884471850538</v>
      </c>
      <c r="YJ99" s="256">
        <v>8.9822730617934339E-3</v>
      </c>
      <c r="YK99" s="256">
        <v>9.0227347316593765E-3</v>
      </c>
      <c r="YL99" s="255">
        <v>63944.236768612092</v>
      </c>
      <c r="YM99" s="255">
        <v>1434.463267077758</v>
      </c>
      <c r="YN99" s="292">
        <v>1</v>
      </c>
      <c r="YO99" s="255">
        <v>1602926.3287097034</v>
      </c>
      <c r="YP99" s="119">
        <v>1666870.5654783156</v>
      </c>
      <c r="YQ99" s="295">
        <v>956.30884471850538</v>
      </c>
      <c r="YR99" s="189">
        <v>-6.7094277410181133E-2</v>
      </c>
      <c r="YS99" s="189">
        <v>-6.4892962288834899E-2</v>
      </c>
      <c r="YT99" s="263">
        <v>73875.775542426272</v>
      </c>
      <c r="YU99" s="263">
        <v>1434.463267077758</v>
      </c>
      <c r="YV99" s="296">
        <v>2</v>
      </c>
      <c r="YW99" s="263">
        <v>5591835.7665210115</v>
      </c>
      <c r="YX99" s="117">
        <v>5665711.5420634374</v>
      </c>
      <c r="YY99" s="146">
        <v>956.30884471850538</v>
      </c>
      <c r="YZ99" s="256">
        <v>-5.3866694270851299E-2</v>
      </c>
      <c r="ZA99" s="256">
        <v>-5.2441586951919472E-2</v>
      </c>
      <c r="ZB99" s="255">
        <v>63773.945186422214</v>
      </c>
      <c r="ZC99" s="255">
        <v>1434.463267077758</v>
      </c>
      <c r="ZD99" s="292">
        <v>2</v>
      </c>
      <c r="ZE99" s="255">
        <v>1623409.2381099283</v>
      </c>
      <c r="ZF99" s="119">
        <v>1687183.1832963505</v>
      </c>
      <c r="ZG99" s="295">
        <v>956.30884471850538</v>
      </c>
      <c r="ZH99" s="189">
        <v>5.31443780386344E-2</v>
      </c>
      <c r="ZI99" s="189">
        <v>5.4581892593727588E-2</v>
      </c>
      <c r="ZJ99" s="263">
        <v>119929.37675249384</v>
      </c>
      <c r="ZK99" s="263">
        <v>1434.463267077758</v>
      </c>
      <c r="ZL99" s="296">
        <v>1</v>
      </c>
      <c r="ZM99" s="263">
        <v>2315718.5558278356</v>
      </c>
      <c r="ZN99" s="117">
        <v>2435647.9325803295</v>
      </c>
      <c r="ZO99" s="146">
        <v>956.30884471850538</v>
      </c>
      <c r="ZP99" s="256">
        <v>-0.11151276943998684</v>
      </c>
      <c r="ZQ99" s="256">
        <v>-0.10552003067794646</v>
      </c>
      <c r="ZR99" s="255">
        <v>70227.713207606168</v>
      </c>
      <c r="ZS99" s="255">
        <v>1434.463267077758</v>
      </c>
      <c r="ZT99" s="292">
        <v>2</v>
      </c>
      <c r="ZU99" s="255">
        <v>5591835.7665210115</v>
      </c>
      <c r="ZV99" s="119">
        <v>5662063.4797286177</v>
      </c>
      <c r="ZW99" s="295">
        <v>956.30884471850538</v>
      </c>
      <c r="ZX99" s="189">
        <v>6.5591829026873938E-2</v>
      </c>
      <c r="ZY99" s="189">
        <v>6.7790787000400643E-2</v>
      </c>
      <c r="ZZ99" s="263">
        <v>92433.366669896961</v>
      </c>
      <c r="AAA99" s="263">
        <v>1434.463267077758</v>
      </c>
      <c r="AAB99" s="296">
        <v>1</v>
      </c>
      <c r="AAC99" s="263">
        <v>2039441.1643368052</v>
      </c>
      <c r="AAD99" s="117">
        <v>2131874.5310067022</v>
      </c>
      <c r="AAE99" s="146">
        <v>956.30884471850538</v>
      </c>
      <c r="AAF99" s="256">
        <v>1.3475996169079973E-2</v>
      </c>
      <c r="AAG99" s="256">
        <v>1.3567206662348452E-2</v>
      </c>
      <c r="AAH99" s="255">
        <v>153774.13256391816</v>
      </c>
      <c r="AAI99" s="255">
        <v>1434.463267077758</v>
      </c>
      <c r="AAJ99" s="292">
        <v>1</v>
      </c>
      <c r="AAK99" s="255">
        <v>1630204.1164342184</v>
      </c>
      <c r="AAL99" s="119">
        <v>1783978.2489981365</v>
      </c>
      <c r="AAM99" s="295">
        <v>956.30884471850538</v>
      </c>
      <c r="AAN99" s="189">
        <v>0.14426528341481604</v>
      </c>
      <c r="AAO99" s="189">
        <v>0.15519052076618567</v>
      </c>
      <c r="AAP99" s="263">
        <v>105206.17111365437</v>
      </c>
      <c r="AAQ99" s="263">
        <v>1434.463267077758</v>
      </c>
      <c r="AAR99" s="296">
        <v>1</v>
      </c>
      <c r="AAS99" s="263">
        <v>1655770.3768441756</v>
      </c>
      <c r="AAT99" s="117">
        <v>1760976.5479578299</v>
      </c>
      <c r="AAU99" s="146">
        <v>956.30884471850538</v>
      </c>
      <c r="AAV99" s="256">
        <v>6.5992935471161127E-2</v>
      </c>
      <c r="AAW99" s="256">
        <v>6.8219170674199692E-2</v>
      </c>
      <c r="AAX99" s="255">
        <v>93862.345025562739</v>
      </c>
      <c r="AAY99" s="255">
        <v>1434.463267077758</v>
      </c>
      <c r="AAZ99" s="292">
        <v>2</v>
      </c>
      <c r="ABA99" s="255">
        <v>5591835.7665210115</v>
      </c>
      <c r="ABB99" s="119">
        <v>5685698.1115465742</v>
      </c>
      <c r="ABC99" s="295">
        <v>956.30884471850538</v>
      </c>
      <c r="ABD99" s="189">
        <v>1.7230729449658283E-2</v>
      </c>
      <c r="ABE99" s="189">
        <v>1.7380034782180198E-2</v>
      </c>
      <c r="ABF99" s="263">
        <v>112124.54335262321</v>
      </c>
      <c r="ABG99" s="263">
        <v>1434.463267077758</v>
      </c>
      <c r="ABH99" s="296">
        <v>2</v>
      </c>
      <c r="ABI99" s="263">
        <v>1660449.3403240102</v>
      </c>
      <c r="ABJ99" s="117">
        <v>1772573.8836766335</v>
      </c>
      <c r="ABK99" s="146">
        <v>956.30884471850538</v>
      </c>
      <c r="ABL99" s="256">
        <v>-2.6576382045174107E-2</v>
      </c>
      <c r="ABM99" s="256">
        <v>-2.6226337828993973E-2</v>
      </c>
      <c r="ABN99" s="255">
        <v>110211.37777969051</v>
      </c>
      <c r="ABO99" s="255">
        <v>1434.463267077758</v>
      </c>
      <c r="ABP99" s="292">
        <v>1</v>
      </c>
      <c r="ABQ99" s="255">
        <v>5591835.7665210115</v>
      </c>
      <c r="ABR99" s="119">
        <v>5702047.144300702</v>
      </c>
      <c r="ABS99" s="295">
        <v>956.30884471850538</v>
      </c>
      <c r="ABT99" s="189">
        <v>-4.9741352361978929E-2</v>
      </c>
      <c r="ABU99" s="189">
        <v>-4.8524510434720614E-2</v>
      </c>
      <c r="ABV99" s="263">
        <v>143896.29898538702</v>
      </c>
      <c r="ABW99" s="263">
        <v>1434.463267077758</v>
      </c>
      <c r="ABX99" s="296">
        <v>2</v>
      </c>
      <c r="ABY99" s="263">
        <v>692800.51557053463</v>
      </c>
      <c r="ABZ99" s="117">
        <v>836696.81455592159</v>
      </c>
      <c r="ACA99" s="146">
        <v>956.30884471850538</v>
      </c>
      <c r="ACB99" s="256">
        <v>-7.6351570230231619E-2</v>
      </c>
      <c r="ACC99" s="256">
        <v>-7.3509577156456674E-2</v>
      </c>
      <c r="ACD99" s="255">
        <v>146098.50006978447</v>
      </c>
      <c r="ACE99" s="255">
        <v>1434.463267077758</v>
      </c>
      <c r="ACF99" s="292">
        <v>2</v>
      </c>
      <c r="ACG99" s="255">
        <v>5591835.7665210115</v>
      </c>
      <c r="ACH99" s="119">
        <v>5737934.2665907964</v>
      </c>
      <c r="ACI99" s="295">
        <v>956.30884471850538</v>
      </c>
      <c r="ACJ99" s="189">
        <v>7.8527227917692538E-2</v>
      </c>
      <c r="ACK99" s="189">
        <v>8.1692807004036361E-2</v>
      </c>
      <c r="ACL99" s="263">
        <v>216494.68903049728</v>
      </c>
      <c r="ACM99" s="263">
        <v>1434.463267077758</v>
      </c>
      <c r="ACN99" s="296">
        <v>1</v>
      </c>
      <c r="ACO99" s="263">
        <v>1647191.9995137569</v>
      </c>
      <c r="ACP99" s="117">
        <v>1863686.6885442543</v>
      </c>
      <c r="ACQ99" s="146">
        <v>956.30884471850538</v>
      </c>
      <c r="ACR99" s="256">
        <v>-2.9674326201814791E-2</v>
      </c>
      <c r="ACS99" s="256">
        <v>-2.9238366298674379E-2</v>
      </c>
      <c r="ACT99" s="255">
        <v>108931.42817119925</v>
      </c>
      <c r="ACU99" s="255">
        <v>1434.463267077758</v>
      </c>
      <c r="ACV99" s="292">
        <v>2</v>
      </c>
      <c r="ACW99" s="255">
        <v>1660449.3403240102</v>
      </c>
      <c r="ACX99" s="119">
        <v>1769380.7684952095</v>
      </c>
      <c r="ACY99" s="295">
        <v>956.30884471850538</v>
      </c>
      <c r="ACZ99" s="189">
        <v>4.0547429367726102E-2</v>
      </c>
      <c r="ADA99" s="189">
        <v>4.1380700559409345E-2</v>
      </c>
      <c r="ADB99" s="263">
        <v>87464.207038741035</v>
      </c>
      <c r="ADC99" s="263">
        <v>1434.463267077758</v>
      </c>
      <c r="ADD99" s="296">
        <v>2</v>
      </c>
      <c r="ADE99" s="263">
        <v>1643263.4515514839</v>
      </c>
      <c r="ADF99" s="117">
        <v>1730727.658590225</v>
      </c>
      <c r="ADG99" s="146">
        <v>956.30884471850538</v>
      </c>
      <c r="ADH99" s="256">
        <v>-6.6274816908304862E-2</v>
      </c>
      <c r="ADI99" s="256">
        <v>-6.4126364951182957E-2</v>
      </c>
      <c r="ADJ99" s="255">
        <v>59267.15128334186</v>
      </c>
      <c r="ADK99" s="255">
        <v>1434.463267077758</v>
      </c>
      <c r="ADL99" s="292">
        <v>1</v>
      </c>
      <c r="ADM99" s="255">
        <v>1724478.2660837537</v>
      </c>
      <c r="ADN99" s="119">
        <v>1783745.4173670956</v>
      </c>
      <c r="ADO99" s="295">
        <v>956.30884471850538</v>
      </c>
      <c r="ADP99" s="189">
        <v>7.1672591179813006E-2</v>
      </c>
      <c r="ADQ99" s="189">
        <v>7.4303550018885334E-2</v>
      </c>
      <c r="ADR99" s="263">
        <v>86308.749968831864</v>
      </c>
      <c r="ADS99" s="263">
        <v>1434.463267077758</v>
      </c>
      <c r="ADT99" s="296">
        <v>1</v>
      </c>
      <c r="ADU99" s="263">
        <v>1643263.4515514839</v>
      </c>
      <c r="ADV99" s="117">
        <v>1729572.2015203158</v>
      </c>
    </row>
    <row r="100" spans="1:802" x14ac:dyDescent="0.35">
      <c r="A100" s="15">
        <v>48273</v>
      </c>
      <c r="B100" s="16">
        <v>2390.7721117962633</v>
      </c>
      <c r="C100" s="146">
        <v>956.30884471850538</v>
      </c>
      <c r="D100" s="256">
        <v>-2.4167774061807042E-2</v>
      </c>
      <c r="E100" s="256">
        <v>-2.3878071921557997E-2</v>
      </c>
      <c r="F100" s="255">
        <v>80481.338227169792</v>
      </c>
      <c r="G100" s="255">
        <v>1434.463267077758</v>
      </c>
      <c r="H100" s="292">
        <v>2</v>
      </c>
      <c r="I100" s="255">
        <v>1710132.8822265859</v>
      </c>
      <c r="J100" s="119">
        <v>1790614.2204537557</v>
      </c>
      <c r="K100" s="295">
        <v>956.30884471850538</v>
      </c>
      <c r="L100" s="189">
        <v>-5.7421280014682129E-2</v>
      </c>
      <c r="M100" s="189">
        <v>-5.5803785426867258E-2</v>
      </c>
      <c r="N100" s="263">
        <v>93699.828386878173</v>
      </c>
      <c r="O100" s="263">
        <v>1434.463267077758</v>
      </c>
      <c r="P100" s="296">
        <v>2</v>
      </c>
      <c r="Q100" s="263">
        <v>1838263.4949441305</v>
      </c>
      <c r="R100" s="117">
        <v>1931963.3233310087</v>
      </c>
      <c r="S100" s="146">
        <v>956.30884471850538</v>
      </c>
      <c r="T100" s="256">
        <v>-2.7524998491552963E-2</v>
      </c>
      <c r="U100" s="256">
        <v>-2.7149637542095761E-2</v>
      </c>
      <c r="V100" s="255">
        <v>109366.5013753432</v>
      </c>
      <c r="W100" s="255">
        <v>1434.463267077758</v>
      </c>
      <c r="X100" s="292">
        <v>2</v>
      </c>
      <c r="Y100" s="255">
        <v>5928780.3757793503</v>
      </c>
      <c r="Z100" s="119">
        <v>6038146.8771546939</v>
      </c>
      <c r="AA100" s="295">
        <v>956.30884471850538</v>
      </c>
      <c r="AB100" s="189">
        <v>-2.3689837793235104E-2</v>
      </c>
      <c r="AC100" s="189">
        <v>-2.3411436347430925E-2</v>
      </c>
      <c r="AD100" s="263">
        <v>157765.43747392541</v>
      </c>
      <c r="AE100" s="263">
        <v>1434.463267077758</v>
      </c>
      <c r="AF100" s="296">
        <v>2</v>
      </c>
      <c r="AG100" s="263">
        <v>5928780.3757793503</v>
      </c>
      <c r="AH100" s="117">
        <v>6086545.8132532761</v>
      </c>
      <c r="AI100" s="146">
        <v>956.30884471850538</v>
      </c>
      <c r="AJ100" s="256">
        <v>2.3789591208308824E-2</v>
      </c>
      <c r="AK100" s="256">
        <v>2.4074820874521619E-2</v>
      </c>
      <c r="AL100" s="255">
        <v>88028.260438146448</v>
      </c>
      <c r="AM100" s="255">
        <v>1434.463267077758</v>
      </c>
      <c r="AN100" s="292">
        <v>2</v>
      </c>
      <c r="AO100" s="255">
        <v>1879450.4774876249</v>
      </c>
      <c r="AP100" s="119">
        <v>1967478.7379257714</v>
      </c>
      <c r="AQ100" s="295">
        <v>956.30884471850538</v>
      </c>
      <c r="AR100" s="189">
        <v>3.1081045691067455E-2</v>
      </c>
      <c r="AS100" s="189">
        <v>3.156910472970953E-2</v>
      </c>
      <c r="AT100" s="263">
        <v>118826.19718690628</v>
      </c>
      <c r="AU100" s="263">
        <v>1434.463267077758</v>
      </c>
      <c r="AV100" s="296">
        <v>2</v>
      </c>
      <c r="AW100" s="263">
        <v>5928780.3757793503</v>
      </c>
      <c r="AX100" s="117">
        <v>6047606.5729662562</v>
      </c>
      <c r="AY100" s="146">
        <v>956.30884471850538</v>
      </c>
      <c r="AZ100" s="256">
        <v>0.13087029812862952</v>
      </c>
      <c r="BA100" s="256">
        <v>0.13981993494563461</v>
      </c>
      <c r="BB100" s="255">
        <v>171164.82654712026</v>
      </c>
      <c r="BC100" s="255">
        <v>1434.463267077758</v>
      </c>
      <c r="BD100" s="292">
        <v>2</v>
      </c>
      <c r="BE100" s="255">
        <v>2922333.4326937683</v>
      </c>
      <c r="BF100" s="119">
        <v>3093498.2592408885</v>
      </c>
      <c r="BG100" s="295">
        <v>956.30884471850538</v>
      </c>
      <c r="BH100" s="189">
        <v>-6.8696990853664769E-3</v>
      </c>
      <c r="BI100" s="189">
        <v>-6.8461566432835852E-3</v>
      </c>
      <c r="BJ100" s="263">
        <v>120167.1275494576</v>
      </c>
      <c r="BK100" s="263">
        <v>1434.463267077758</v>
      </c>
      <c r="BL100" s="296">
        <v>1</v>
      </c>
      <c r="BM100" s="263">
        <v>1680075.3853063602</v>
      </c>
      <c r="BN100" s="117">
        <v>1800242.5128558178</v>
      </c>
      <c r="BO100" s="146">
        <v>956.30884471850538</v>
      </c>
      <c r="BP100" s="256">
        <v>-5.8324248984527517E-2</v>
      </c>
      <c r="BQ100" s="256">
        <v>-5.6655980499315639E-2</v>
      </c>
      <c r="BR100" s="255">
        <v>111732.10991665386</v>
      </c>
      <c r="BS100" s="255">
        <v>1434.463267077758</v>
      </c>
      <c r="BT100" s="292">
        <v>1</v>
      </c>
      <c r="BU100" s="255">
        <v>5928780.3757793503</v>
      </c>
      <c r="BV100" s="119">
        <v>6040512.4856960038</v>
      </c>
      <c r="BW100" s="295">
        <v>956.30884471850538</v>
      </c>
      <c r="BX100" s="189">
        <v>0.11427255980658263</v>
      </c>
      <c r="BY100" s="189">
        <v>0.12105763850001328</v>
      </c>
      <c r="BZ100" s="263">
        <v>180716.00326073571</v>
      </c>
      <c r="CA100" s="263">
        <v>1434.463267077758</v>
      </c>
      <c r="CB100" s="296">
        <v>2</v>
      </c>
      <c r="CC100" s="263">
        <v>5928780.3757793503</v>
      </c>
      <c r="CD100" s="117">
        <v>6109496.3790400857</v>
      </c>
      <c r="CE100" s="146">
        <v>956.30884471850538</v>
      </c>
      <c r="CF100" s="256">
        <v>-2.3637639759469316E-2</v>
      </c>
      <c r="CG100" s="256">
        <v>-2.3360459014163393E-2</v>
      </c>
      <c r="CH100" s="255">
        <v>78242.750898589191</v>
      </c>
      <c r="CI100" s="255">
        <v>1434.463267077758</v>
      </c>
      <c r="CJ100" s="292">
        <v>2</v>
      </c>
      <c r="CK100" s="255">
        <v>2377567.5016338672</v>
      </c>
      <c r="CL100" s="119">
        <v>2455810.2525324565</v>
      </c>
      <c r="CM100" s="295">
        <v>956.30884471850538</v>
      </c>
      <c r="CN100" s="189">
        <v>1.2511157612060769E-2</v>
      </c>
      <c r="CO100" s="189">
        <v>1.2589749561207064E-2</v>
      </c>
      <c r="CP100" s="263">
        <v>182375.56660293503</v>
      </c>
      <c r="CQ100" s="263">
        <v>1434.463267077758</v>
      </c>
      <c r="CR100" s="296">
        <v>1</v>
      </c>
      <c r="CS100" s="263">
        <v>529019.0305268676</v>
      </c>
      <c r="CT100" s="117">
        <v>711394.59712980269</v>
      </c>
      <c r="CU100" s="146">
        <v>956.30884471850538</v>
      </c>
      <c r="CV100" s="256">
        <v>1.9151181976671001E-2</v>
      </c>
      <c r="CW100" s="256">
        <v>1.9335742161422642E-2</v>
      </c>
      <c r="CX100" s="255">
        <v>151392.64585443636</v>
      </c>
      <c r="CY100" s="255">
        <v>1434.463267077758</v>
      </c>
      <c r="CZ100" s="292">
        <v>2</v>
      </c>
      <c r="DA100" s="255">
        <v>764282.94873935159</v>
      </c>
      <c r="DB100" s="119">
        <v>915675.59459378792</v>
      </c>
      <c r="DC100" s="295">
        <v>956.30884471850538</v>
      </c>
      <c r="DD100" s="189">
        <v>-4.3175028216470714E-2</v>
      </c>
      <c r="DE100" s="189">
        <v>-4.2256256783217205E-2</v>
      </c>
      <c r="DF100" s="263">
        <v>69779.352549265197</v>
      </c>
      <c r="DG100" s="263">
        <v>1434.463267077758</v>
      </c>
      <c r="DH100" s="296">
        <v>1</v>
      </c>
      <c r="DI100" s="263">
        <v>1712902.3535212127</v>
      </c>
      <c r="DJ100" s="117">
        <v>1782681.7060704778</v>
      </c>
      <c r="DK100" s="146">
        <v>956.30884471850538</v>
      </c>
      <c r="DL100" s="256">
        <v>0.10153719152077145</v>
      </c>
      <c r="DM100" s="256">
        <v>0.10687108384533417</v>
      </c>
      <c r="DN100" s="255">
        <v>102050.8645140069</v>
      </c>
      <c r="DO100" s="255">
        <v>1434.463267077758</v>
      </c>
      <c r="DP100" s="292">
        <v>2</v>
      </c>
      <c r="DQ100" s="255">
        <v>5928780.3757793503</v>
      </c>
      <c r="DR100" s="119">
        <v>6030831.2402933575</v>
      </c>
      <c r="DS100" s="295">
        <v>956.30884471850538</v>
      </c>
      <c r="DT100" s="189">
        <v>-2.8907565811614595E-2</v>
      </c>
      <c r="DU100" s="189">
        <v>-2.849373929086052E-2</v>
      </c>
      <c r="DV100" s="263">
        <v>85898.421988258691</v>
      </c>
      <c r="DW100" s="263">
        <v>1434.463267077758</v>
      </c>
      <c r="DX100" s="296">
        <v>1</v>
      </c>
      <c r="DY100" s="263">
        <v>5928780.3757793503</v>
      </c>
      <c r="DZ100" s="117">
        <v>6014678.7977676094</v>
      </c>
      <c r="EA100" s="146">
        <v>956.30884471850538</v>
      </c>
      <c r="EB100" s="256">
        <v>5.4701309254830764E-2</v>
      </c>
      <c r="EC100" s="256">
        <v>5.6225082897552126E-2</v>
      </c>
      <c r="ED100" s="255">
        <v>148592.9068128067</v>
      </c>
      <c r="EE100" s="255">
        <v>1434.463267077758</v>
      </c>
      <c r="EF100" s="292">
        <v>2</v>
      </c>
      <c r="EG100" s="255">
        <v>2861574.8370562908</v>
      </c>
      <c r="EH100" s="119">
        <v>3010167.7438690974</v>
      </c>
      <c r="EI100" s="295">
        <v>956.30884471850538</v>
      </c>
      <c r="EJ100" s="189">
        <v>-9.2170105659942422E-2</v>
      </c>
      <c r="EK100" s="189">
        <v>-8.8049991507750169E-2</v>
      </c>
      <c r="EL100" s="263">
        <v>87138.454877807453</v>
      </c>
      <c r="EM100" s="263">
        <v>1434.463267077758</v>
      </c>
      <c r="EN100" s="296">
        <v>1</v>
      </c>
      <c r="EO100" s="263">
        <v>1686220.8994223701</v>
      </c>
      <c r="EP100" s="117">
        <v>1773359.3543001777</v>
      </c>
      <c r="EQ100" s="146">
        <v>956.30884471850538</v>
      </c>
      <c r="ER100" s="256">
        <v>-1.0609650268154969E-2</v>
      </c>
      <c r="ES100" s="256">
        <v>-1.0553566447229157E-2</v>
      </c>
      <c r="ET100" s="255">
        <v>103505.08249601019</v>
      </c>
      <c r="EU100" s="255">
        <v>1434.463267077758</v>
      </c>
      <c r="EV100" s="292">
        <v>1</v>
      </c>
      <c r="EW100" s="255">
        <v>5928780.3757793503</v>
      </c>
      <c r="EX100" s="119">
        <v>6032285.4582753601</v>
      </c>
      <c r="EY100" s="295">
        <v>956.30884471850538</v>
      </c>
      <c r="EZ100" s="189">
        <v>-5.8534782618210853E-3</v>
      </c>
      <c r="FA100" s="189">
        <v>-5.8363800355725193E-3</v>
      </c>
      <c r="FB100" s="263">
        <v>98236.426537393141</v>
      </c>
      <c r="FC100" s="263">
        <v>1434.463267077758</v>
      </c>
      <c r="FD100" s="296">
        <v>2</v>
      </c>
      <c r="FE100" s="263">
        <v>5928780.3757793503</v>
      </c>
      <c r="FF100" s="117">
        <v>6027016.8023167439</v>
      </c>
      <c r="FG100" s="146">
        <v>956.30884471850538</v>
      </c>
      <c r="FH100" s="256">
        <v>2.5562526608783321E-2</v>
      </c>
      <c r="FI100" s="256">
        <v>2.5892049815937179E-2</v>
      </c>
      <c r="FJ100" s="255">
        <v>160310.49645819384</v>
      </c>
      <c r="FK100" s="255">
        <v>1434.463267077758</v>
      </c>
      <c r="FL100" s="292">
        <v>2</v>
      </c>
      <c r="FM100" s="255">
        <v>5928780.3757793503</v>
      </c>
      <c r="FN100" s="119">
        <v>6089090.8722375445</v>
      </c>
      <c r="FO100" s="295">
        <v>956.30884471850538</v>
      </c>
      <c r="FP100" s="189">
        <v>-3.8683283627626054E-2</v>
      </c>
      <c r="FQ100" s="189">
        <v>-3.7944640416560316E-2</v>
      </c>
      <c r="FR100" s="263">
        <v>137637.89384457617</v>
      </c>
      <c r="FS100" s="263">
        <v>1434.463267077758</v>
      </c>
      <c r="FT100" s="296">
        <v>3</v>
      </c>
      <c r="FU100" s="263">
        <v>256717.95591466181</v>
      </c>
      <c r="FV100" s="117">
        <v>394355.84975923796</v>
      </c>
      <c r="FW100" s="146">
        <v>956.30884471850538</v>
      </c>
      <c r="FX100" s="256">
        <v>-2.0097924666810738E-4</v>
      </c>
      <c r="FY100" s="256">
        <v>-2.0095905169226214E-4</v>
      </c>
      <c r="FZ100" s="255">
        <v>149229.39779777857</v>
      </c>
      <c r="GA100" s="255">
        <v>1434.463267077758</v>
      </c>
      <c r="GB100" s="292">
        <v>1</v>
      </c>
      <c r="GC100" s="255">
        <v>746272.33187386068</v>
      </c>
      <c r="GD100" s="119">
        <v>895501.72967163927</v>
      </c>
      <c r="GE100" s="295">
        <v>956.30884471850538</v>
      </c>
      <c r="GF100" s="189">
        <v>2.931527399926984E-2</v>
      </c>
      <c r="GG100" s="189">
        <v>2.9749196450570503E-2</v>
      </c>
      <c r="GH100" s="263">
        <v>129178.81909030784</v>
      </c>
      <c r="GI100" s="263">
        <v>1434.463267077758</v>
      </c>
      <c r="GJ100" s="296">
        <v>1</v>
      </c>
      <c r="GK100" s="263">
        <v>1694444.9835999154</v>
      </c>
      <c r="GL100" s="117">
        <v>1823623.8026902233</v>
      </c>
      <c r="GM100" s="146">
        <v>956.30884471850538</v>
      </c>
      <c r="GN100" s="256">
        <v>2.1567761039562091E-3</v>
      </c>
      <c r="GO100" s="256">
        <v>2.1591036185459878E-3</v>
      </c>
      <c r="GP100" s="255">
        <v>75262.974124759508</v>
      </c>
      <c r="GQ100" s="255">
        <v>1434.463267077758</v>
      </c>
      <c r="GR100" s="292">
        <v>2</v>
      </c>
      <c r="GS100" s="255">
        <v>2216989.2683537113</v>
      </c>
      <c r="GT100" s="119">
        <v>2292252.2424784708</v>
      </c>
      <c r="GU100" s="295">
        <v>956.30884471850538</v>
      </c>
      <c r="GV100" s="189">
        <v>2.8246360537532024E-2</v>
      </c>
      <c r="GW100" s="189">
        <v>2.8649071746071897E-2</v>
      </c>
      <c r="GX100" s="263">
        <v>140706.485201756</v>
      </c>
      <c r="GY100" s="263">
        <v>1434.463267077758</v>
      </c>
      <c r="GZ100" s="296">
        <v>1</v>
      </c>
      <c r="HA100" s="263">
        <v>2113972.262988911</v>
      </c>
      <c r="HB100" s="117">
        <v>2254678.748190667</v>
      </c>
      <c r="HC100" s="146">
        <v>956.30884471850538</v>
      </c>
      <c r="HD100" s="256">
        <v>3.8207093294659364E-2</v>
      </c>
      <c r="HE100" s="256">
        <v>3.8946369427679706E-2</v>
      </c>
      <c r="HF100" s="255">
        <v>88135.276702755611</v>
      </c>
      <c r="HG100" s="255">
        <v>1434.463267077758</v>
      </c>
      <c r="HH100" s="292">
        <v>2</v>
      </c>
      <c r="HI100" s="255">
        <v>1813097.1039966661</v>
      </c>
      <c r="HJ100" s="119">
        <v>1901232.3806994217</v>
      </c>
      <c r="HK100" s="295">
        <v>956.30884471850538</v>
      </c>
      <c r="HL100" s="189">
        <v>1.3950340454480434E-2</v>
      </c>
      <c r="HM100" s="189">
        <v>1.4048100520307694E-2</v>
      </c>
      <c r="HN100" s="263">
        <v>126886.69567570923</v>
      </c>
      <c r="HO100" s="263">
        <v>1434.463267077758</v>
      </c>
      <c r="HP100" s="296">
        <v>1</v>
      </c>
      <c r="HQ100" s="263">
        <v>544439.24346068024</v>
      </c>
      <c r="HR100" s="117">
        <v>671325.93913638941</v>
      </c>
      <c r="HS100" s="146">
        <v>956.30884471850538</v>
      </c>
      <c r="HT100" s="256">
        <v>-2.2314621092607905E-3</v>
      </c>
      <c r="HU100" s="256">
        <v>-2.228974248554616E-3</v>
      </c>
      <c r="HV100" s="255">
        <v>106349.75928807212</v>
      </c>
      <c r="HW100" s="255">
        <v>1434.463267077758</v>
      </c>
      <c r="HX100" s="292">
        <v>2</v>
      </c>
      <c r="HY100" s="255">
        <v>1729450.8266873492</v>
      </c>
      <c r="HZ100" s="119">
        <v>1835800.5859754214</v>
      </c>
      <c r="IA100" s="295">
        <v>956.30884471850538</v>
      </c>
      <c r="IB100" s="189">
        <v>-2.9904453207833987E-2</v>
      </c>
      <c r="IC100" s="189">
        <v>-2.946173906395777E-2</v>
      </c>
      <c r="ID100" s="263">
        <v>99864.577416454995</v>
      </c>
      <c r="IE100" s="263">
        <v>1434.463267077758</v>
      </c>
      <c r="IF100" s="296">
        <v>1</v>
      </c>
      <c r="IG100" s="263">
        <v>989797.94832933974</v>
      </c>
      <c r="IH100" s="117">
        <v>1089662.5257457946</v>
      </c>
      <c r="II100" s="146">
        <v>956.30884471850538</v>
      </c>
      <c r="IJ100" s="256">
        <v>2.859828200184578E-2</v>
      </c>
      <c r="IK100" s="256">
        <v>2.901113913957265E-2</v>
      </c>
      <c r="IL100" s="255">
        <v>97495.504041437453</v>
      </c>
      <c r="IM100" s="255">
        <v>1434.463267077758</v>
      </c>
      <c r="IN100" s="292">
        <v>1</v>
      </c>
      <c r="IO100" s="255">
        <v>658591.5710787432</v>
      </c>
      <c r="IP100" s="119">
        <v>756087.07512018061</v>
      </c>
      <c r="IQ100" s="295">
        <v>956.30884471850538</v>
      </c>
      <c r="IR100" s="189">
        <v>-1.1355673135013945E-2</v>
      </c>
      <c r="IS100" s="189">
        <v>-1.129144084238376E-2</v>
      </c>
      <c r="IT100" s="263">
        <v>174943.26690590096</v>
      </c>
      <c r="IU100" s="263">
        <v>1434.463267077758</v>
      </c>
      <c r="IV100" s="296">
        <v>2</v>
      </c>
      <c r="IW100" s="263">
        <v>5928780.3757793503</v>
      </c>
      <c r="IX100" s="117">
        <v>6103723.6426852513</v>
      </c>
      <c r="IY100" s="146">
        <v>956.30884471850538</v>
      </c>
      <c r="IZ100" s="256">
        <v>-4.4845608033614821E-2</v>
      </c>
      <c r="JA100" s="256">
        <v>-4.3854908441235962E-2</v>
      </c>
      <c r="JB100" s="255">
        <v>196827.10109140081</v>
      </c>
      <c r="JC100" s="255">
        <v>1434.463267077758</v>
      </c>
      <c r="JD100" s="292">
        <v>1</v>
      </c>
      <c r="JE100" s="255">
        <v>490536.97217006778</v>
      </c>
      <c r="JF100" s="119">
        <v>687364.07326146855</v>
      </c>
      <c r="JG100" s="295">
        <v>956.30884471850538</v>
      </c>
      <c r="JH100" s="189">
        <v>5.4129515334467825E-2</v>
      </c>
      <c r="JI100" s="189">
        <v>5.5621312449202431E-2</v>
      </c>
      <c r="JJ100" s="263">
        <v>83319.42745257786</v>
      </c>
      <c r="JK100" s="263">
        <v>1434.463267077758</v>
      </c>
      <c r="JL100" s="296">
        <v>2</v>
      </c>
      <c r="JM100" s="263">
        <v>1424137.3775679127</v>
      </c>
      <c r="JN100" s="117">
        <v>1507456.8050204907</v>
      </c>
      <c r="JO100" s="146">
        <v>956.30884471850538</v>
      </c>
      <c r="JP100" s="256">
        <v>0.10760520818477125</v>
      </c>
      <c r="JQ100" s="256">
        <v>0.11360801526145359</v>
      </c>
      <c r="JR100" s="255">
        <v>90703.557639149643</v>
      </c>
      <c r="JS100" s="255">
        <v>1434.463267077758</v>
      </c>
      <c r="JT100" s="292">
        <v>1</v>
      </c>
      <c r="JU100" s="255">
        <v>218428.10949836165</v>
      </c>
      <c r="JV100" s="119">
        <v>309131.66713751131</v>
      </c>
      <c r="JW100" s="295">
        <v>956.30884471850538</v>
      </c>
      <c r="JX100" s="189">
        <v>-4.2650944496782632E-2</v>
      </c>
      <c r="JY100" s="189">
        <v>-4.1754187328042036E-2</v>
      </c>
      <c r="JZ100" s="263">
        <v>160674.38781602928</v>
      </c>
      <c r="KA100" s="263">
        <v>1434.463267077758</v>
      </c>
      <c r="KB100" s="296">
        <v>1</v>
      </c>
      <c r="KC100" s="263">
        <v>5928780.3757793503</v>
      </c>
      <c r="KD100" s="117">
        <v>6089454.7635953799</v>
      </c>
      <c r="KE100" s="146">
        <v>956.30884471850538</v>
      </c>
      <c r="KF100" s="256">
        <v>2.9474319310961023E-2</v>
      </c>
      <c r="KG100" s="256">
        <v>2.9912986257138785E-2</v>
      </c>
      <c r="KH100" s="255">
        <v>77963.192331633152</v>
      </c>
      <c r="KI100" s="255">
        <v>1434.463267077758</v>
      </c>
      <c r="KJ100" s="292">
        <v>1</v>
      </c>
      <c r="KK100" s="255">
        <v>1931448.0940007099</v>
      </c>
      <c r="KL100" s="119">
        <v>2009411.286332343</v>
      </c>
      <c r="KM100" s="295">
        <v>956.30884471850538</v>
      </c>
      <c r="KN100" s="189">
        <v>-5.8802971090841462E-2</v>
      </c>
      <c r="KO100" s="189">
        <v>-5.7107472057192354E-2</v>
      </c>
      <c r="KP100" s="263">
        <v>121760.77152870645</v>
      </c>
      <c r="KQ100" s="263">
        <v>1434.463267077758</v>
      </c>
      <c r="KR100" s="296">
        <v>1</v>
      </c>
      <c r="KS100" s="263">
        <v>1980456.2389560158</v>
      </c>
      <c r="KT100" s="117">
        <v>2102217.0104847224</v>
      </c>
      <c r="KU100" s="146">
        <v>956.30884471850538</v>
      </c>
      <c r="KV100" s="256">
        <v>1.5936328469412762E-2</v>
      </c>
      <c r="KW100" s="256">
        <v>1.606398899710304E-2</v>
      </c>
      <c r="KX100" s="255">
        <v>227205.82936459759</v>
      </c>
      <c r="KY100" s="255">
        <v>1434.463267077758</v>
      </c>
      <c r="KZ100" s="292">
        <v>2</v>
      </c>
      <c r="LA100" s="255">
        <v>5928780.3757793503</v>
      </c>
      <c r="LB100" s="119">
        <v>6155986.2051439481</v>
      </c>
      <c r="LC100" s="295">
        <v>956.30884471850538</v>
      </c>
      <c r="LD100" s="189">
        <v>9.734154263849884E-2</v>
      </c>
      <c r="LE100" s="189">
        <v>0.10223677019435495</v>
      </c>
      <c r="LF100" s="263">
        <v>111714.04198232639</v>
      </c>
      <c r="LG100" s="263">
        <v>1434.463267077758</v>
      </c>
      <c r="LH100" s="296">
        <v>2</v>
      </c>
      <c r="LI100" s="263">
        <v>5928780.3757793503</v>
      </c>
      <c r="LJ100" s="117">
        <v>6040494.4177616769</v>
      </c>
      <c r="LK100" s="146">
        <v>956.30884471850538</v>
      </c>
      <c r="LL100" s="256">
        <v>9.0257074550368604E-2</v>
      </c>
      <c r="LM100" s="256">
        <v>9.4455604225842649E-2</v>
      </c>
      <c r="LN100" s="255">
        <v>158850.56400575809</v>
      </c>
      <c r="LO100" s="255">
        <v>1434.463267077758</v>
      </c>
      <c r="LP100" s="292">
        <v>1</v>
      </c>
      <c r="LQ100" s="255">
        <v>1705055.3538651299</v>
      </c>
      <c r="LR100" s="119">
        <v>1863905.917870888</v>
      </c>
      <c r="LS100" s="295">
        <v>956.30884471850538</v>
      </c>
      <c r="LT100" s="189">
        <v>2.2694933091949306E-2</v>
      </c>
      <c r="LU100" s="189">
        <v>2.2954422398613339E-2</v>
      </c>
      <c r="LV100" s="263">
        <v>103201.68425794631</v>
      </c>
      <c r="LW100" s="263">
        <v>1434.463267077758</v>
      </c>
      <c r="LX100" s="296">
        <v>1</v>
      </c>
      <c r="LY100" s="263">
        <v>553724.61039188062</v>
      </c>
      <c r="LZ100" s="117">
        <v>656926.29464982694</v>
      </c>
      <c r="MA100" s="146">
        <v>956.30884471850538</v>
      </c>
      <c r="MB100" s="256">
        <v>1.932816750904124E-2</v>
      </c>
      <c r="MC100" s="256">
        <v>1.9516165806129582E-2</v>
      </c>
      <c r="MD100" s="255">
        <v>69779.735388403293</v>
      </c>
      <c r="ME100" s="255">
        <v>1434.463267077758</v>
      </c>
      <c r="MF100" s="292">
        <v>2</v>
      </c>
      <c r="MG100" s="255">
        <v>5928780.3757793503</v>
      </c>
      <c r="MH100" s="119">
        <v>5998560.1111677531</v>
      </c>
      <c r="MI100" s="295">
        <v>956.30884471850538</v>
      </c>
      <c r="MJ100" s="189">
        <v>-4.2235041215658809E-3</v>
      </c>
      <c r="MK100" s="189">
        <v>-4.2145976712552047E-3</v>
      </c>
      <c r="ML100" s="263">
        <v>159368.48444294807</v>
      </c>
      <c r="MM100" s="263">
        <v>1434.463267077758</v>
      </c>
      <c r="MN100" s="296">
        <v>2</v>
      </c>
      <c r="MO100" s="263">
        <v>5928780.3757793503</v>
      </c>
      <c r="MP100" s="117">
        <v>6088148.8602222987</v>
      </c>
      <c r="MQ100" s="146">
        <v>956.30884471850538</v>
      </c>
      <c r="MR100" s="256">
        <v>2.3237460465064122E-3</v>
      </c>
      <c r="MS100" s="256">
        <v>2.3264480368585527E-3</v>
      </c>
      <c r="MT100" s="255">
        <v>53914.569473442556</v>
      </c>
      <c r="MU100" s="255">
        <v>1434.463267077758</v>
      </c>
      <c r="MV100" s="292">
        <v>2</v>
      </c>
      <c r="MW100" s="255">
        <v>1267100.2699460245</v>
      </c>
      <c r="MX100" s="119">
        <v>1321014.8394194671</v>
      </c>
      <c r="MY100" s="295">
        <v>956.30884471850538</v>
      </c>
      <c r="MZ100" s="189">
        <v>-0.13778889095050617</v>
      </c>
      <c r="NA100" s="189">
        <v>-0.12871739202486476</v>
      </c>
      <c r="NB100" s="263">
        <v>133231.82114573612</v>
      </c>
      <c r="NC100" s="263">
        <v>1434.463267077758</v>
      </c>
      <c r="ND100" s="296">
        <v>3</v>
      </c>
      <c r="NE100" s="263">
        <v>1678985.1932233812</v>
      </c>
      <c r="NF100" s="117">
        <v>1812217.0143691173</v>
      </c>
      <c r="NG100" s="146">
        <v>956.30884471850538</v>
      </c>
      <c r="NH100" s="256">
        <v>1.3078957085218133E-2</v>
      </c>
      <c r="NI100" s="256">
        <v>1.3164860745995322E-2</v>
      </c>
      <c r="NJ100" s="255">
        <v>97538.85923989772</v>
      </c>
      <c r="NK100" s="255">
        <v>1434.463267077758</v>
      </c>
      <c r="NL100" s="292">
        <v>1</v>
      </c>
      <c r="NM100" s="255">
        <v>216566.49172942812</v>
      </c>
      <c r="NN100" s="119">
        <v>314105.35096932587</v>
      </c>
      <c r="NO100" s="295">
        <v>956.30884471850538</v>
      </c>
      <c r="NP100" s="189">
        <v>-4.2614453759353847E-2</v>
      </c>
      <c r="NQ100" s="189">
        <v>-4.1719219593704282E-2</v>
      </c>
      <c r="NR100" s="263">
        <v>63457.121689041327</v>
      </c>
      <c r="NS100" s="263">
        <v>1434.463267077758</v>
      </c>
      <c r="NT100" s="296">
        <v>1</v>
      </c>
      <c r="NU100" s="263">
        <v>1696397.3515805078</v>
      </c>
      <c r="NV100" s="117">
        <v>1759854.4732695492</v>
      </c>
      <c r="NW100" s="146">
        <v>956.30884471850538</v>
      </c>
      <c r="NX100" s="256">
        <v>-1.7472366116101706E-3</v>
      </c>
      <c r="NY100" s="256">
        <v>-1.7457110823378974E-3</v>
      </c>
      <c r="NZ100" s="255">
        <v>108065.00076942291</v>
      </c>
      <c r="OA100" s="255">
        <v>1434.463267077758</v>
      </c>
      <c r="OB100" s="292">
        <v>1</v>
      </c>
      <c r="OC100" s="255">
        <v>1696397.3515805078</v>
      </c>
      <c r="OD100" s="119">
        <v>1804462.3523499307</v>
      </c>
      <c r="OE100" s="295">
        <v>956.30884471850538</v>
      </c>
      <c r="OF100" s="189">
        <v>4.851177909535901E-2</v>
      </c>
      <c r="OG100" s="189">
        <v>4.970773635502912E-2</v>
      </c>
      <c r="OH100" s="263">
        <v>77036.541946615456</v>
      </c>
      <c r="OI100" s="263">
        <v>1434.463267077758</v>
      </c>
      <c r="OJ100" s="296">
        <v>1</v>
      </c>
      <c r="OK100" s="263">
        <v>1722248.2556636019</v>
      </c>
      <c r="OL100" s="117">
        <v>1799284.7976102175</v>
      </c>
      <c r="OM100" s="146">
        <v>956.30884471850538</v>
      </c>
      <c r="ON100" s="256">
        <v>4.4901041490057636E-2</v>
      </c>
      <c r="OO100" s="256">
        <v>4.592435167193698E-2</v>
      </c>
      <c r="OP100" s="255">
        <v>96399.547412802698</v>
      </c>
      <c r="OQ100" s="255">
        <v>1434.463267077758</v>
      </c>
      <c r="OR100" s="292">
        <v>2</v>
      </c>
      <c r="OS100" s="255">
        <v>2070122.2857059126</v>
      </c>
      <c r="OT100" s="119">
        <v>2166521.8331187153</v>
      </c>
      <c r="OU100" s="295">
        <v>956.30884471850538</v>
      </c>
      <c r="OV100" s="189">
        <v>4.0645043647883405E-2</v>
      </c>
      <c r="OW100" s="189">
        <v>4.1482359148448333E-2</v>
      </c>
      <c r="OX100" s="263">
        <v>124783.63411778038</v>
      </c>
      <c r="OY100" s="263">
        <v>1434.463267077758</v>
      </c>
      <c r="OZ100" s="296">
        <v>1</v>
      </c>
      <c r="PA100" s="263">
        <v>5928780.3757793503</v>
      </c>
      <c r="PB100" s="117">
        <v>6053564.0098971305</v>
      </c>
      <c r="PC100" s="146">
        <v>956.30884471850538</v>
      </c>
      <c r="PD100" s="256">
        <v>6.3863683433998758E-2</v>
      </c>
      <c r="PE100" s="256">
        <v>6.5947082611390373E-2</v>
      </c>
      <c r="PF100" s="255">
        <v>172629.453575589</v>
      </c>
      <c r="PG100" s="255">
        <v>1434.463267077758</v>
      </c>
      <c r="PH100" s="292">
        <v>2</v>
      </c>
      <c r="PI100" s="255">
        <v>2341604.5822298038</v>
      </c>
      <c r="PJ100" s="119">
        <v>2514234.035805393</v>
      </c>
      <c r="PK100" s="295">
        <v>956.30884471850538</v>
      </c>
      <c r="PL100" s="189">
        <v>-2.1957242290938248E-2</v>
      </c>
      <c r="PM100" s="189">
        <v>-2.1717936743194333E-2</v>
      </c>
      <c r="PN100" s="263">
        <v>108096.71754456969</v>
      </c>
      <c r="PO100" s="263">
        <v>1434.463267077758</v>
      </c>
      <c r="PP100" s="296">
        <v>2</v>
      </c>
      <c r="PQ100" s="263">
        <v>996797.27844285534</v>
      </c>
      <c r="PR100" s="117">
        <v>1104893.9959874251</v>
      </c>
      <c r="PS100" s="146">
        <v>956.30884471850538</v>
      </c>
      <c r="PT100" s="256">
        <v>-1.2601083721650828E-2</v>
      </c>
      <c r="PU100" s="256">
        <v>-1.2522022500287333E-2</v>
      </c>
      <c r="PV100" s="255">
        <v>135092.14482874863</v>
      </c>
      <c r="PW100" s="255">
        <v>1434.463267077758</v>
      </c>
      <c r="PX100" s="292">
        <v>2</v>
      </c>
      <c r="PY100" s="255">
        <v>2091408.6824452328</v>
      </c>
      <c r="PZ100" s="119">
        <v>2226500.8272739812</v>
      </c>
      <c r="QA100" s="295">
        <v>956.30884471850538</v>
      </c>
      <c r="QB100" s="189">
        <v>6.0164667748305457E-2</v>
      </c>
      <c r="QC100" s="189">
        <v>6.2011411175435072E-2</v>
      </c>
      <c r="QD100" s="263">
        <v>108522.99918145114</v>
      </c>
      <c r="QE100" s="263">
        <v>1434.463267077758</v>
      </c>
      <c r="QF100" s="296">
        <v>1</v>
      </c>
      <c r="QG100" s="263">
        <v>839443.13419682626</v>
      </c>
      <c r="QH100" s="117">
        <v>947966.13337827742</v>
      </c>
      <c r="QI100" s="146">
        <v>956.30884471850538</v>
      </c>
      <c r="QJ100" s="256">
        <v>-3.1301246139239042E-2</v>
      </c>
      <c r="QK100" s="256">
        <v>-3.0816433712282709E-2</v>
      </c>
      <c r="QL100" s="255">
        <v>102037.05308810865</v>
      </c>
      <c r="QM100" s="255">
        <v>1434.463267077758</v>
      </c>
      <c r="QN100" s="292">
        <v>2</v>
      </c>
      <c r="QO100" s="255">
        <v>5928780.3757793503</v>
      </c>
      <c r="QP100" s="119">
        <v>6030817.4288674593</v>
      </c>
      <c r="QQ100" s="295">
        <v>956.30884471850538</v>
      </c>
      <c r="QR100" s="189">
        <v>0.12489357891957957</v>
      </c>
      <c r="QS100" s="189">
        <v>0.13302786860065252</v>
      </c>
      <c r="QT100" s="263">
        <v>129571.49740370839</v>
      </c>
      <c r="QU100" s="263">
        <v>1434.463267077758</v>
      </c>
      <c r="QV100" s="296">
        <v>2</v>
      </c>
      <c r="QW100" s="263">
        <v>5928780.3757793503</v>
      </c>
      <c r="QX100" s="117">
        <v>6058351.8731830586</v>
      </c>
      <c r="QY100" s="146">
        <v>956.30884471850538</v>
      </c>
      <c r="QZ100" s="256">
        <v>0.11340311499288064</v>
      </c>
      <c r="RA100" s="256">
        <v>0.12008336435053546</v>
      </c>
      <c r="RB100" s="255">
        <v>72386.558686764663</v>
      </c>
      <c r="RC100" s="255">
        <v>1434.463267077758</v>
      </c>
      <c r="RD100" s="292">
        <v>2</v>
      </c>
      <c r="RE100" s="255">
        <v>1821002.1143457873</v>
      </c>
      <c r="RF100" s="119">
        <v>1893388.673032552</v>
      </c>
      <c r="RG100" s="295">
        <v>956.30884471850538</v>
      </c>
      <c r="RH100" s="189">
        <v>9.3566510163858405E-2</v>
      </c>
      <c r="RI100" s="189">
        <v>9.8083634635080852E-2</v>
      </c>
      <c r="RJ100" s="263">
        <v>130562.81219906683</v>
      </c>
      <c r="RK100" s="263">
        <v>1434.463267077758</v>
      </c>
      <c r="RL100" s="296">
        <v>1</v>
      </c>
      <c r="RM100" s="263">
        <v>535475.48454242526</v>
      </c>
      <c r="RN100" s="117">
        <v>666038.29674149211</v>
      </c>
      <c r="RO100" s="146">
        <v>956.30884471850538</v>
      </c>
      <c r="RP100" s="256">
        <v>6.8275397241140678E-2</v>
      </c>
      <c r="RQ100" s="256">
        <v>7.0660124725669293E-2</v>
      </c>
      <c r="RR100" s="255">
        <v>118072.64496610021</v>
      </c>
      <c r="RS100" s="255">
        <v>1434.463267077758</v>
      </c>
      <c r="RT100" s="292">
        <v>2</v>
      </c>
      <c r="RU100" s="255">
        <v>5928780.3757793503</v>
      </c>
      <c r="RV100" s="119">
        <v>6046853.0207454506</v>
      </c>
      <c r="RW100" s="295">
        <v>956.30884471850538</v>
      </c>
      <c r="RX100" s="189">
        <v>7.5131815138544042E-2</v>
      </c>
      <c r="RY100" s="189">
        <v>7.8026241697969123E-2</v>
      </c>
      <c r="RZ100" s="263">
        <v>162935.23598896473</v>
      </c>
      <c r="SA100" s="263">
        <v>1434.463267077758</v>
      </c>
      <c r="SB100" s="296">
        <v>1</v>
      </c>
      <c r="SC100" s="263">
        <v>5928780.3757793503</v>
      </c>
      <c r="SD100" s="117">
        <v>6091715.6117683146</v>
      </c>
      <c r="SE100" s="146">
        <v>956.30884471850538</v>
      </c>
      <c r="SF100" s="256">
        <v>2.1568252520243865E-2</v>
      </c>
      <c r="SG100" s="256">
        <v>2.1802528555215694E-2</v>
      </c>
      <c r="SH100" s="255">
        <v>172415.4852295107</v>
      </c>
      <c r="SI100" s="255">
        <v>1434.463267077758</v>
      </c>
      <c r="SJ100" s="292">
        <v>1</v>
      </c>
      <c r="SK100" s="255">
        <v>978500.2150086133</v>
      </c>
      <c r="SL100" s="119">
        <v>1150915.700238124</v>
      </c>
      <c r="SM100" s="295">
        <v>956.30884471850538</v>
      </c>
      <c r="SN100" s="189">
        <v>-6.2515687597541766E-2</v>
      </c>
      <c r="SO100" s="189">
        <v>-6.0601674204984635E-2</v>
      </c>
      <c r="SP100" s="263">
        <v>65521.353201464728</v>
      </c>
      <c r="SQ100" s="263">
        <v>1434.463267077758</v>
      </c>
      <c r="SR100" s="296">
        <v>2</v>
      </c>
      <c r="SS100" s="263">
        <v>2091408.6824452328</v>
      </c>
      <c r="ST100" s="117">
        <v>2156930.0356466975</v>
      </c>
      <c r="SU100" s="146">
        <v>956.30884471850538</v>
      </c>
      <c r="SV100" s="256">
        <v>-1.0470740540756456E-2</v>
      </c>
      <c r="SW100" s="256">
        <v>-1.0416113166290986E-2</v>
      </c>
      <c r="SX100" s="255">
        <v>59551.243295154309</v>
      </c>
      <c r="SY100" s="255">
        <v>1434.463267077758</v>
      </c>
      <c r="SZ100" s="292">
        <v>2</v>
      </c>
      <c r="TA100" s="255">
        <v>5928780.3757793503</v>
      </c>
      <c r="TB100" s="119">
        <v>5988331.6190745048</v>
      </c>
      <c r="TC100" s="295">
        <v>956.30884471850538</v>
      </c>
      <c r="TD100" s="189">
        <v>-6.321571711577355E-3</v>
      </c>
      <c r="TE100" s="189">
        <v>-6.3016326147262713E-3</v>
      </c>
      <c r="TF100" s="263">
        <v>93165.467167458017</v>
      </c>
      <c r="TG100" s="263">
        <v>1434.463267077758</v>
      </c>
      <c r="TH100" s="296">
        <v>1</v>
      </c>
      <c r="TI100" s="263">
        <v>5928780.3757793503</v>
      </c>
      <c r="TJ100" s="117">
        <v>6021945.8429468079</v>
      </c>
      <c r="TK100" s="146">
        <v>956.30884471850538</v>
      </c>
      <c r="TL100" s="256">
        <v>8.2075569113094438E-2</v>
      </c>
      <c r="TM100" s="256">
        <v>8.55378398618305E-2</v>
      </c>
      <c r="TN100" s="255">
        <v>117295.76063474949</v>
      </c>
      <c r="TO100" s="255">
        <v>1434.463267077758</v>
      </c>
      <c r="TP100" s="292">
        <v>2</v>
      </c>
      <c r="TQ100" s="255">
        <v>5928780.3757793503</v>
      </c>
      <c r="TR100" s="119">
        <v>6046076.1364140995</v>
      </c>
      <c r="TS100" s="295">
        <v>956.30884471850538</v>
      </c>
      <c r="TT100" s="189">
        <v>5.2302459611332064E-2</v>
      </c>
      <c r="TU100" s="189">
        <v>5.3694394318253291E-2</v>
      </c>
      <c r="TV100" s="263">
        <v>203277.09696268299</v>
      </c>
      <c r="TW100" s="263">
        <v>1434.463267077758</v>
      </c>
      <c r="TX100" s="296">
        <v>2</v>
      </c>
      <c r="TY100" s="263">
        <v>1715837.9930935171</v>
      </c>
      <c r="TZ100" s="117">
        <v>1919115.0900562</v>
      </c>
      <c r="UA100" s="146">
        <v>956.30884471850538</v>
      </c>
      <c r="UB100" s="256">
        <v>0.13451043862347703</v>
      </c>
      <c r="UC100" s="256">
        <v>0.14397660048106786</v>
      </c>
      <c r="UD100" s="255">
        <v>70760.943268420597</v>
      </c>
      <c r="UE100" s="255">
        <v>1434.463267077758</v>
      </c>
      <c r="UF100" s="292">
        <v>1</v>
      </c>
      <c r="UG100" s="255">
        <v>806566.00705559622</v>
      </c>
      <c r="UH100" s="119">
        <v>877326.95032401686</v>
      </c>
      <c r="UI100" s="295">
        <v>956.30884471850538</v>
      </c>
      <c r="UJ100" s="189">
        <v>-4.0269706690124552E-3</v>
      </c>
      <c r="UK100" s="189">
        <v>-4.0188732955696027E-3</v>
      </c>
      <c r="UL100" s="263">
        <v>87117.707722345891</v>
      </c>
      <c r="UM100" s="263">
        <v>1434.463267077758</v>
      </c>
      <c r="UN100" s="296">
        <v>2</v>
      </c>
      <c r="UO100" s="263">
        <v>1903936.0757702985</v>
      </c>
      <c r="UP100" s="117">
        <v>1991053.7834926443</v>
      </c>
      <c r="UQ100" s="146">
        <v>956.30884471850538</v>
      </c>
      <c r="UR100" s="256">
        <v>-2.2598116327411915E-2</v>
      </c>
      <c r="US100" s="256">
        <v>-2.2344691461018917E-2</v>
      </c>
      <c r="UT100" s="255">
        <v>136918.11969506703</v>
      </c>
      <c r="UU100" s="255">
        <v>1434.463267077758</v>
      </c>
      <c r="UV100" s="292">
        <v>1</v>
      </c>
      <c r="UW100" s="255">
        <v>5928780.3757793503</v>
      </c>
      <c r="UX100" s="119">
        <v>6065698.4954744177</v>
      </c>
      <c r="UY100" s="295">
        <v>956.30884471850538</v>
      </c>
      <c r="UZ100" s="189">
        <v>9.3784132092683097E-3</v>
      </c>
      <c r="VA100" s="189">
        <v>9.4225283285205297E-3</v>
      </c>
      <c r="VB100" s="263">
        <v>168354.98955664734</v>
      </c>
      <c r="VC100" s="263">
        <v>1434.463267077758</v>
      </c>
      <c r="VD100" s="296">
        <v>1</v>
      </c>
      <c r="VE100" s="263">
        <v>1891336.6902462039</v>
      </c>
      <c r="VF100" s="117">
        <v>2059691.6798028513</v>
      </c>
      <c r="VG100" s="146">
        <v>956.30884471850538</v>
      </c>
      <c r="VH100" s="256">
        <v>5.0609418075310747E-2</v>
      </c>
      <c r="VI100" s="256">
        <v>5.191195523986103E-2</v>
      </c>
      <c r="VJ100" s="255">
        <v>105252.1353717529</v>
      </c>
      <c r="VK100" s="255">
        <v>1434.463267077758</v>
      </c>
      <c r="VL100" s="292">
        <v>1</v>
      </c>
      <c r="VM100" s="255">
        <v>5928780.3757793503</v>
      </c>
      <c r="VN100" s="119">
        <v>6034032.5111511033</v>
      </c>
      <c r="VO100" s="295">
        <v>956.30884471850538</v>
      </c>
      <c r="VP100" s="189">
        <v>-0.11502768622367328</v>
      </c>
      <c r="VQ100" s="189">
        <v>-0.10865853431397865</v>
      </c>
      <c r="VR100" s="263">
        <v>133927.54700286911</v>
      </c>
      <c r="VS100" s="263">
        <v>1434.463267077758</v>
      </c>
      <c r="VT100" s="296">
        <v>2</v>
      </c>
      <c r="VU100" s="263">
        <v>1791146.5590614046</v>
      </c>
      <c r="VV100" s="117">
        <v>1925074.1060642737</v>
      </c>
      <c r="VW100" s="146">
        <v>956.30884471850538</v>
      </c>
      <c r="VX100" s="256">
        <v>-1.458134674247168E-2</v>
      </c>
      <c r="VY100" s="256">
        <v>-1.4475553731787993E-2</v>
      </c>
      <c r="VZ100" s="255">
        <v>108809.81068453254</v>
      </c>
      <c r="WA100" s="255">
        <v>1434.463267077758</v>
      </c>
      <c r="WB100" s="292">
        <v>2</v>
      </c>
      <c r="WC100" s="255">
        <v>781502.29790289397</v>
      </c>
      <c r="WD100" s="119">
        <v>890312.10858742648</v>
      </c>
      <c r="WE100" s="295">
        <v>956.30884471850538</v>
      </c>
      <c r="WF100" s="189">
        <v>-1.8081862602120632E-2</v>
      </c>
      <c r="WG100" s="189">
        <v>-1.791936660863036E-2</v>
      </c>
      <c r="WH100" s="263">
        <v>60784.246175526772</v>
      </c>
      <c r="WI100" s="263">
        <v>1434.463267077758</v>
      </c>
      <c r="WJ100" s="296">
        <v>2</v>
      </c>
      <c r="WK100" s="263">
        <v>5928780.3757793503</v>
      </c>
      <c r="WL100" s="117">
        <v>5989564.6219548769</v>
      </c>
      <c r="WM100" s="146">
        <v>956.30884471850538</v>
      </c>
      <c r="WN100" s="256">
        <v>4.9344301819202185E-2</v>
      </c>
      <c r="WO100" s="256">
        <v>5.0582005773021299E-2</v>
      </c>
      <c r="WP100" s="255">
        <v>74927.654951800811</v>
      </c>
      <c r="WQ100" s="255">
        <v>1434.463267077758</v>
      </c>
      <c r="WR100" s="292">
        <v>1</v>
      </c>
      <c r="WS100" s="255">
        <v>1791146.5590614046</v>
      </c>
      <c r="WT100" s="119">
        <v>1866074.2140132054</v>
      </c>
      <c r="WU100" s="295">
        <v>956.30884471850538</v>
      </c>
      <c r="WV100" s="189">
        <v>5.6573062525852522E-2</v>
      </c>
      <c r="WW100" s="189">
        <v>5.8203927027653979E-2</v>
      </c>
      <c r="WX100" s="263">
        <v>100299.49351798493</v>
      </c>
      <c r="WY100" s="263">
        <v>1434.463267077758</v>
      </c>
      <c r="WZ100" s="296">
        <v>2</v>
      </c>
      <c r="XA100" s="263">
        <v>817887.48331724375</v>
      </c>
      <c r="XB100" s="117">
        <v>918186.97683522874</v>
      </c>
      <c r="XC100" s="146">
        <v>956.30884471850538</v>
      </c>
      <c r="XD100" s="256">
        <v>6.0195743564117069E-2</v>
      </c>
      <c r="XE100" s="256">
        <v>6.2044414559239369E-2</v>
      </c>
      <c r="XF100" s="255">
        <v>213054.62993130842</v>
      </c>
      <c r="XG100" s="255">
        <v>1434.463267077758</v>
      </c>
      <c r="XH100" s="292">
        <v>1</v>
      </c>
      <c r="XI100" s="255">
        <v>1683546.1208217328</v>
      </c>
      <c r="XJ100" s="119">
        <v>1896600.7507530411</v>
      </c>
      <c r="XK100" s="295">
        <v>956.30884471850538</v>
      </c>
      <c r="XL100" s="189">
        <v>-2.3518374125266996E-2</v>
      </c>
      <c r="XM100" s="189">
        <v>-2.3243972533641744E-2</v>
      </c>
      <c r="XN100" s="263">
        <v>194481.5235908053</v>
      </c>
      <c r="XO100" s="263">
        <v>1434.463267077758</v>
      </c>
      <c r="XP100" s="296">
        <v>1</v>
      </c>
      <c r="XQ100" s="263">
        <v>545737.67967458162</v>
      </c>
      <c r="XR100" s="117">
        <v>740219.20326538687</v>
      </c>
      <c r="XS100" s="146">
        <v>956.30884471850538</v>
      </c>
      <c r="XT100" s="256">
        <v>-4.7033605401782565E-2</v>
      </c>
      <c r="XU100" s="256">
        <v>-4.5944664361230125E-2</v>
      </c>
      <c r="XV100" s="255">
        <v>87444.134669978506</v>
      </c>
      <c r="XW100" s="255">
        <v>1434.463267077758</v>
      </c>
      <c r="XX100" s="292">
        <v>1</v>
      </c>
      <c r="XY100" s="255">
        <v>1743293.7219116508</v>
      </c>
      <c r="XZ100" s="119">
        <v>1830737.8565816293</v>
      </c>
      <c r="YA100" s="295">
        <v>956.30884471850538</v>
      </c>
      <c r="YB100" s="189">
        <v>-5.2027313739309002E-2</v>
      </c>
      <c r="YC100" s="189">
        <v>-5.0697062524182268E-2</v>
      </c>
      <c r="YD100" s="263">
        <v>81131.18873089159</v>
      </c>
      <c r="YE100" s="263">
        <v>1434.463267077758</v>
      </c>
      <c r="YF100" s="296">
        <v>1</v>
      </c>
      <c r="YG100" s="263">
        <v>595606.77799190208</v>
      </c>
      <c r="YH100" s="117">
        <v>676737.96672279364</v>
      </c>
      <c r="YI100" s="146">
        <v>956.30884471850538</v>
      </c>
      <c r="YJ100" s="256">
        <v>-5.3803285125949549E-2</v>
      </c>
      <c r="YK100" s="256">
        <v>-5.2381501178230039E-2</v>
      </c>
      <c r="YL100" s="255">
        <v>61551.050499694524</v>
      </c>
      <c r="YM100" s="255">
        <v>1434.463267077758</v>
      </c>
      <c r="YN100" s="292">
        <v>1</v>
      </c>
      <c r="YO100" s="255">
        <v>1700536.3716993635</v>
      </c>
      <c r="YP100" s="119">
        <v>1762087.4221990579</v>
      </c>
      <c r="YQ100" s="295">
        <v>956.30884471850538</v>
      </c>
      <c r="YR100" s="189">
        <v>-5.3371319490919576E-2</v>
      </c>
      <c r="YS100" s="189">
        <v>-5.1972074128779022E-2</v>
      </c>
      <c r="YT100" s="263">
        <v>70992.607104332754</v>
      </c>
      <c r="YU100" s="263">
        <v>1434.463267077758</v>
      </c>
      <c r="YV100" s="296">
        <v>2</v>
      </c>
      <c r="YW100" s="263">
        <v>5928780.3757793503</v>
      </c>
      <c r="YX100" s="117">
        <v>5999772.9828836834</v>
      </c>
      <c r="YY100" s="146">
        <v>956.30884471850538</v>
      </c>
      <c r="YZ100" s="256">
        <v>5.1436169705244925E-3</v>
      </c>
      <c r="ZA100" s="256">
        <v>5.1568680780931242E-3</v>
      </c>
      <c r="ZB100" s="255">
        <v>65059.127853286642</v>
      </c>
      <c r="ZC100" s="255">
        <v>1434.463267077758</v>
      </c>
      <c r="ZD100" s="292">
        <v>2</v>
      </c>
      <c r="ZE100" s="255">
        <v>1722248.2556636019</v>
      </c>
      <c r="ZF100" s="119">
        <v>1787307.3835168886</v>
      </c>
      <c r="ZG100" s="295">
        <v>956.30884471850538</v>
      </c>
      <c r="ZH100" s="189">
        <v>9.8559360360822065E-2</v>
      </c>
      <c r="ZI100" s="189">
        <v>0.10357991135184763</v>
      </c>
      <c r="ZJ100" s="263">
        <v>133307.95980971798</v>
      </c>
      <c r="ZK100" s="263">
        <v>1434.463267077758</v>
      </c>
      <c r="ZL100" s="296">
        <v>1</v>
      </c>
      <c r="ZM100" s="263">
        <v>2456096.1324445833</v>
      </c>
      <c r="ZN100" s="117">
        <v>2589404.0922543015</v>
      </c>
      <c r="ZO100" s="146">
        <v>956.30884471850538</v>
      </c>
      <c r="ZP100" s="256">
        <v>-5.9448090239464868E-3</v>
      </c>
      <c r="ZQ100" s="256">
        <v>-5.9271736104749007E-3</v>
      </c>
      <c r="ZR100" s="255">
        <v>70767.770203876542</v>
      </c>
      <c r="ZS100" s="255">
        <v>1434.463267077758</v>
      </c>
      <c r="ZT100" s="292">
        <v>2</v>
      </c>
      <c r="ZU100" s="255">
        <v>5928780.3757793503</v>
      </c>
      <c r="ZV100" s="119">
        <v>5999548.1459832266</v>
      </c>
      <c r="ZW100" s="295">
        <v>956.30884471850538</v>
      </c>
      <c r="ZX100" s="189">
        <v>-1.8438305222903004E-2</v>
      </c>
      <c r="ZY100" s="189">
        <v>-1.8269359623496739E-2</v>
      </c>
      <c r="ZZ100" s="263">
        <v>91700.977097712574</v>
      </c>
      <c r="AAA100" s="263">
        <v>1434.463267077758</v>
      </c>
      <c r="AAB100" s="296">
        <v>1</v>
      </c>
      <c r="AAC100" s="263">
        <v>2163242.0974640911</v>
      </c>
      <c r="AAD100" s="117">
        <v>2254943.0745618036</v>
      </c>
      <c r="AAE100" s="146">
        <v>956.30884471850538</v>
      </c>
      <c r="AAF100" s="256">
        <v>1.5837232919649419E-2</v>
      </c>
      <c r="AAG100" s="256">
        <v>1.5963306566191271E-2</v>
      </c>
      <c r="AAH100" s="255">
        <v>157185.18502870461</v>
      </c>
      <c r="AAI100" s="255">
        <v>1434.463267077758</v>
      </c>
      <c r="AAJ100" s="292">
        <v>2</v>
      </c>
      <c r="AAK100" s="255">
        <v>1729450.8266873492</v>
      </c>
      <c r="AAL100" s="119">
        <v>1886636.0117160538</v>
      </c>
      <c r="AAM100" s="295">
        <v>956.30884471850538</v>
      </c>
      <c r="AAN100" s="189">
        <v>5.9795051841953425E-2</v>
      </c>
      <c r="AAO100" s="189">
        <v>6.1618947400032376E-2</v>
      </c>
      <c r="AAP100" s="263">
        <v>112645.17348238395</v>
      </c>
      <c r="AAQ100" s="263">
        <v>1434.463267077758</v>
      </c>
      <c r="AAR100" s="296">
        <v>1</v>
      </c>
      <c r="AAS100" s="263">
        <v>1756551.0627219039</v>
      </c>
      <c r="AAT100" s="117">
        <v>1869196.236204288</v>
      </c>
      <c r="AAU100" s="146">
        <v>956.30884471850538</v>
      </c>
      <c r="AAV100" s="256">
        <v>-2.677458161041554E-4</v>
      </c>
      <c r="AAW100" s="256">
        <v>-2.6770997539193875E-4</v>
      </c>
      <c r="AAX100" s="255">
        <v>94793.525984204214</v>
      </c>
      <c r="AAY100" s="255">
        <v>1434.463267077758</v>
      </c>
      <c r="AAZ100" s="292">
        <v>2</v>
      </c>
      <c r="ABA100" s="255">
        <v>5928780.3757793503</v>
      </c>
      <c r="ABB100" s="119">
        <v>6023573.9017635547</v>
      </c>
      <c r="ABC100" s="295">
        <v>956.30884471850538</v>
      </c>
      <c r="ABD100" s="189">
        <v>1.5093285464388616E-2</v>
      </c>
      <c r="ABE100" s="189">
        <v>1.5207764326343076E-2</v>
      </c>
      <c r="ABF100" s="263">
        <v>114786.01582784724</v>
      </c>
      <c r="ABG100" s="263">
        <v>1434.463267077758</v>
      </c>
      <c r="ABH100" s="296">
        <v>2</v>
      </c>
      <c r="ABI100" s="263">
        <v>1761510.7640105286</v>
      </c>
      <c r="ABJ100" s="117">
        <v>1876296.7798383757</v>
      </c>
      <c r="ABK100" s="146">
        <v>956.30884471850538</v>
      </c>
      <c r="ABL100" s="256">
        <v>2.9554115694795314E-2</v>
      </c>
      <c r="ABM100" s="256">
        <v>2.9995172868159781E-2</v>
      </c>
      <c r="ABN100" s="255">
        <v>114473.49595294888</v>
      </c>
      <c r="ABO100" s="255">
        <v>1434.463267077758</v>
      </c>
      <c r="ABP100" s="292">
        <v>1</v>
      </c>
      <c r="ABQ100" s="255">
        <v>5928780.3757793503</v>
      </c>
      <c r="ABR100" s="119">
        <v>6043253.8717322992</v>
      </c>
      <c r="ABS100" s="295">
        <v>956.30884471850538</v>
      </c>
      <c r="ABT100" s="189">
        <v>-5.6479813509580319E-2</v>
      </c>
      <c r="ABU100" s="189">
        <v>-5.4914437736762078E-2</v>
      </c>
      <c r="ABV100" s="263">
        <v>136950.62347892197</v>
      </c>
      <c r="ABW100" s="263">
        <v>1434.463267077758</v>
      </c>
      <c r="ABX100" s="296">
        <v>2</v>
      </c>
      <c r="ABY100" s="263">
        <v>735803.0097718446</v>
      </c>
      <c r="ABZ100" s="117">
        <v>872753.63325076655</v>
      </c>
      <c r="ACA100" s="146">
        <v>956.30884471850538</v>
      </c>
      <c r="ACB100" s="256">
        <v>-9.9843119002375788E-2</v>
      </c>
      <c r="ACC100" s="256">
        <v>-9.502061903185921E-2</v>
      </c>
      <c r="ACD100" s="255">
        <v>133172.43899824593</v>
      </c>
      <c r="ACE100" s="255">
        <v>1434.463267077758</v>
      </c>
      <c r="ACF100" s="292">
        <v>2</v>
      </c>
      <c r="ACG100" s="255">
        <v>5928780.3757793503</v>
      </c>
      <c r="ACH100" s="119">
        <v>6061952.8147775959</v>
      </c>
      <c r="ACI100" s="295">
        <v>956.30884471850538</v>
      </c>
      <c r="ACJ100" s="189">
        <v>1.5429757852776737E-2</v>
      </c>
      <c r="ACK100" s="189">
        <v>1.5549411181659645E-2</v>
      </c>
      <c r="ACL100" s="263">
        <v>220817.36281359653</v>
      </c>
      <c r="ACM100" s="263">
        <v>1434.463267077758</v>
      </c>
      <c r="ACN100" s="296">
        <v>1</v>
      </c>
      <c r="ACO100" s="263">
        <v>1747457.98275166</v>
      </c>
      <c r="ACP100" s="117">
        <v>1968275.3455652567</v>
      </c>
      <c r="ACQ100" s="146">
        <v>956.30884471850538</v>
      </c>
      <c r="ACR100" s="256">
        <v>2.3286494562822221E-2</v>
      </c>
      <c r="ACS100" s="256">
        <v>2.3559741845542215E-2</v>
      </c>
      <c r="ACT100" s="255">
        <v>112454.13334249743</v>
      </c>
      <c r="ACU100" s="255">
        <v>1434.463267077758</v>
      </c>
      <c r="ACV100" s="292">
        <v>2</v>
      </c>
      <c r="ACW100" s="255">
        <v>1761510.7640105286</v>
      </c>
      <c r="ACX100" s="119">
        <v>1873964.8973530261</v>
      </c>
      <c r="ACY100" s="295">
        <v>956.30884471850538</v>
      </c>
      <c r="ACZ100" s="189">
        <v>-4.6620100100111615E-4</v>
      </c>
      <c r="ADA100" s="189">
        <v>-4.6609234620009765E-4</v>
      </c>
      <c r="ADB100" s="263">
        <v>88379.749485992317</v>
      </c>
      <c r="ADC100" s="263">
        <v>1434.463267077758</v>
      </c>
      <c r="ADD100" s="296">
        <v>2</v>
      </c>
      <c r="ADE100" s="263">
        <v>1743293.7219116508</v>
      </c>
      <c r="ADF100" s="117">
        <v>1831673.4713976432</v>
      </c>
      <c r="ADG100" s="146">
        <v>956.30884471850538</v>
      </c>
      <c r="ADH100" s="256">
        <v>4.0770013973209597E-2</v>
      </c>
      <c r="ADI100" s="256">
        <v>4.1612521670749691E-2</v>
      </c>
      <c r="ADJ100" s="255">
        <v>62689.715745202033</v>
      </c>
      <c r="ADK100" s="255">
        <v>1434.463267077758</v>
      </c>
      <c r="ADL100" s="292">
        <v>1</v>
      </c>
      <c r="ADM100" s="255">
        <v>1829381.4253158567</v>
      </c>
      <c r="ADN100" s="119">
        <v>1892071.1410610587</v>
      </c>
      <c r="ADO100" s="295">
        <v>956.30884471850538</v>
      </c>
      <c r="ADP100" s="189">
        <v>4.0357291210435804E-2</v>
      </c>
      <c r="ADQ100" s="189">
        <v>4.1182713175041963E-2</v>
      </c>
      <c r="ADR100" s="263">
        <v>90819.48730801318</v>
      </c>
      <c r="ADS100" s="263">
        <v>1434.463267077758</v>
      </c>
      <c r="ADT100" s="296">
        <v>1</v>
      </c>
      <c r="ADU100" s="263">
        <v>1743293.7219116508</v>
      </c>
      <c r="ADV100" s="117">
        <v>1834113.2092196641</v>
      </c>
    </row>
    <row r="101" spans="1:802" x14ac:dyDescent="0.35">
      <c r="A101" s="15">
        <v>48304</v>
      </c>
      <c r="B101" s="16">
        <v>2390.7721117962633</v>
      </c>
      <c r="C101" s="146">
        <v>956.30884471850538</v>
      </c>
      <c r="D101" s="256">
        <v>1.8931310163355204E-2</v>
      </c>
      <c r="E101" s="256">
        <v>1.9111643600797201E-2</v>
      </c>
      <c r="F101" s="255">
        <v>82975.777724601183</v>
      </c>
      <c r="G101" s="255">
        <v>1434.463267077758</v>
      </c>
      <c r="H101" s="292">
        <v>2</v>
      </c>
      <c r="I101" s="255">
        <v>1814175.3184272589</v>
      </c>
      <c r="J101" s="119">
        <v>1897151.09615186</v>
      </c>
      <c r="K101" s="295">
        <v>956.30884471850538</v>
      </c>
      <c r="L101" s="189">
        <v>3.3668015571343496E-2</v>
      </c>
      <c r="M101" s="189">
        <v>3.42411977549264E-2</v>
      </c>
      <c r="N101" s="263">
        <v>97864.531584994431</v>
      </c>
      <c r="O101" s="263">
        <v>1434.463267077758</v>
      </c>
      <c r="P101" s="296">
        <v>2</v>
      </c>
      <c r="Q101" s="263">
        <v>1949993.7679078563</v>
      </c>
      <c r="R101" s="117">
        <v>2047858.2994928507</v>
      </c>
      <c r="S101" s="146">
        <v>956.30884471850538</v>
      </c>
      <c r="T101" s="256">
        <v>7.7618401404471044E-2</v>
      </c>
      <c r="U101" s="256">
        <v>8.0710182487111481E-2</v>
      </c>
      <c r="V101" s="255">
        <v>119149.80050404258</v>
      </c>
      <c r="W101" s="255">
        <v>1434.463267077758</v>
      </c>
      <c r="X101" s="292">
        <v>2</v>
      </c>
      <c r="Y101" s="255">
        <v>6285941.6615931895</v>
      </c>
      <c r="Z101" s="119">
        <v>6405091.4620972322</v>
      </c>
      <c r="AA101" s="295">
        <v>956.30884471850538</v>
      </c>
      <c r="AB101" s="189">
        <v>7.5885539978688132E-2</v>
      </c>
      <c r="AC101" s="189">
        <v>7.883908314557786E-2</v>
      </c>
      <c r="AD101" s="263">
        <v>171159.8287611492</v>
      </c>
      <c r="AE101" s="263">
        <v>1434.463267077758</v>
      </c>
      <c r="AF101" s="296">
        <v>2</v>
      </c>
      <c r="AG101" s="263">
        <v>6285941.6615931895</v>
      </c>
      <c r="AH101" s="117">
        <v>6457101.4903543387</v>
      </c>
      <c r="AI101" s="146">
        <v>956.30884471850538</v>
      </c>
      <c r="AJ101" s="256">
        <v>3.7870078862633709E-2</v>
      </c>
      <c r="AK101" s="256">
        <v>3.8596288501557607E-2</v>
      </c>
      <c r="AL101" s="255">
        <v>92382.133419025893</v>
      </c>
      <c r="AM101" s="255">
        <v>1434.463267077758</v>
      </c>
      <c r="AN101" s="292">
        <v>2</v>
      </c>
      <c r="AO101" s="255">
        <v>1993651.96940396</v>
      </c>
      <c r="AP101" s="119">
        <v>2086034.102822986</v>
      </c>
      <c r="AQ101" s="295">
        <v>956.30884471850538</v>
      </c>
      <c r="AR101" s="189">
        <v>-3.4296054370667448E-2</v>
      </c>
      <c r="AS101" s="189">
        <v>-3.3714610726062189E-2</v>
      </c>
      <c r="AT101" s="263">
        <v>115776.32704940993</v>
      </c>
      <c r="AU101" s="263">
        <v>1434.463267077758</v>
      </c>
      <c r="AV101" s="296">
        <v>2</v>
      </c>
      <c r="AW101" s="263">
        <v>6285941.6615931895</v>
      </c>
      <c r="AX101" s="117">
        <v>6401717.9886425994</v>
      </c>
      <c r="AY101" s="146">
        <v>956.30884471850538</v>
      </c>
      <c r="AZ101" s="256">
        <v>4.152074712843714E-2</v>
      </c>
      <c r="BA101" s="256">
        <v>4.2394788325684551E-2</v>
      </c>
      <c r="BB101" s="255">
        <v>179377.63198210642</v>
      </c>
      <c r="BC101" s="255">
        <v>1434.463267077758</v>
      </c>
      <c r="BD101" s="292">
        <v>2</v>
      </c>
      <c r="BE101" s="255">
        <v>3099107.9019224723</v>
      </c>
      <c r="BF101" s="119">
        <v>3278485.5339045785</v>
      </c>
      <c r="BG101" s="295">
        <v>956.30884471850538</v>
      </c>
      <c r="BH101" s="189">
        <v>8.1742234731863372E-2</v>
      </c>
      <c r="BI101" s="189">
        <v>8.5176053079013769E-2</v>
      </c>
      <c r="BJ101" s="263">
        <v>131358.79802868131</v>
      </c>
      <c r="BK101" s="263">
        <v>1434.463267077758</v>
      </c>
      <c r="BL101" s="296">
        <v>1</v>
      </c>
      <c r="BM101" s="263">
        <v>1782314.3716918195</v>
      </c>
      <c r="BN101" s="117">
        <v>1913673.1697205007</v>
      </c>
      <c r="BO101" s="146">
        <v>956.30884471850538</v>
      </c>
      <c r="BP101" s="256">
        <v>-4.5560706091600685E-2</v>
      </c>
      <c r="BQ101" s="256">
        <v>-4.4538401527946636E-2</v>
      </c>
      <c r="BR101" s="255">
        <v>107712.04918633976</v>
      </c>
      <c r="BS101" s="255">
        <v>1434.463267077758</v>
      </c>
      <c r="BT101" s="292">
        <v>1</v>
      </c>
      <c r="BU101" s="255">
        <v>6285941.6615931895</v>
      </c>
      <c r="BV101" s="119">
        <v>6393653.7107795291</v>
      </c>
      <c r="BW101" s="295">
        <v>956.30884471850538</v>
      </c>
      <c r="BX101" s="189">
        <v>5.8116372182894442E-2</v>
      </c>
      <c r="BY101" s="189">
        <v>5.9838324233449924E-2</v>
      </c>
      <c r="BZ101" s="263">
        <v>192486.05490274332</v>
      </c>
      <c r="CA101" s="263">
        <v>1434.463267077758</v>
      </c>
      <c r="CB101" s="296">
        <v>2</v>
      </c>
      <c r="CC101" s="263">
        <v>6285941.6615931895</v>
      </c>
      <c r="CD101" s="117">
        <v>6478427.716495933</v>
      </c>
      <c r="CE101" s="146">
        <v>956.30884471850538</v>
      </c>
      <c r="CF101" s="256">
        <v>8.5072748741307339E-2</v>
      </c>
      <c r="CG101" s="256">
        <v>8.8796272375662566E-2</v>
      </c>
      <c r="CH101" s="255">
        <v>86146.724363519927</v>
      </c>
      <c r="CI101" s="255">
        <v>1434.463267077758</v>
      </c>
      <c r="CJ101" s="292">
        <v>2</v>
      </c>
      <c r="CK101" s="255">
        <v>2521656.0149989771</v>
      </c>
      <c r="CL101" s="119">
        <v>2607802.7393624969</v>
      </c>
      <c r="CM101" s="295">
        <v>956.30884471850538</v>
      </c>
      <c r="CN101" s="189">
        <v>-2.2049592151977659E-2</v>
      </c>
      <c r="CO101" s="189">
        <v>-2.1808276784284208E-2</v>
      </c>
      <c r="CP101" s="263">
        <v>179354.57861248605</v>
      </c>
      <c r="CQ101" s="263">
        <v>1434.463267077758</v>
      </c>
      <c r="CR101" s="296">
        <v>1</v>
      </c>
      <c r="CS101" s="263">
        <v>562194.63562555751</v>
      </c>
      <c r="CT101" s="117">
        <v>741549.21423804353</v>
      </c>
      <c r="CU101" s="146">
        <v>956.30884471850538</v>
      </c>
      <c r="CV101" s="256">
        <v>3.525316079186535E-2</v>
      </c>
      <c r="CW101" s="256">
        <v>3.5881920294608793E-2</v>
      </c>
      <c r="CX101" s="255">
        <v>157781.21355089368</v>
      </c>
      <c r="CY101" s="255">
        <v>1434.463267077758</v>
      </c>
      <c r="CZ101" s="292">
        <v>2</v>
      </c>
      <c r="DA101" s="255">
        <v>811574.38893079048</v>
      </c>
      <c r="DB101" s="119">
        <v>969355.60248168418</v>
      </c>
      <c r="DC101" s="295">
        <v>956.30884471850538</v>
      </c>
      <c r="DD101" s="189">
        <v>6.2706841535155364E-2</v>
      </c>
      <c r="DE101" s="189">
        <v>6.471466335883358E-2</v>
      </c>
      <c r="DF101" s="263">
        <v>75251.408703606765</v>
      </c>
      <c r="DG101" s="263">
        <v>1434.463267077758</v>
      </c>
      <c r="DH101" s="296">
        <v>1</v>
      </c>
      <c r="DI101" s="263">
        <v>1817110.9579995633</v>
      </c>
      <c r="DJ101" s="117">
        <v>1892362.3667031701</v>
      </c>
      <c r="DK101" s="146">
        <v>956.30884471850538</v>
      </c>
      <c r="DL101" s="256">
        <v>5.2590163724777997E-2</v>
      </c>
      <c r="DM101" s="256">
        <v>5.3997590143065155E-2</v>
      </c>
      <c r="DN101" s="255">
        <v>108517.67411449821</v>
      </c>
      <c r="DO101" s="255">
        <v>1434.463267077758</v>
      </c>
      <c r="DP101" s="292">
        <v>2</v>
      </c>
      <c r="DQ101" s="255">
        <v>6285941.6615931895</v>
      </c>
      <c r="DR101" s="119">
        <v>6394459.3357076878</v>
      </c>
      <c r="DS101" s="295">
        <v>956.30884471850538</v>
      </c>
      <c r="DT101" s="189">
        <v>4.9509752963962601E-2</v>
      </c>
      <c r="DU101" s="189">
        <v>5.0755840148692943E-2</v>
      </c>
      <c r="DV101" s="263">
        <v>91214.577408438214</v>
      </c>
      <c r="DW101" s="263">
        <v>1434.463267077758</v>
      </c>
      <c r="DX101" s="296">
        <v>1</v>
      </c>
      <c r="DY101" s="263">
        <v>6285941.6615931895</v>
      </c>
      <c r="DZ101" s="117">
        <v>6377156.239001628</v>
      </c>
      <c r="EA101" s="146">
        <v>956.30884471850538</v>
      </c>
      <c r="EB101" s="256">
        <v>0.1064411469278911</v>
      </c>
      <c r="EC101" s="256">
        <v>0.11231246151379204</v>
      </c>
      <c r="ED101" s="255">
        <v>166238.05078516103</v>
      </c>
      <c r="EE101" s="255">
        <v>1434.463267077758</v>
      </c>
      <c r="EF101" s="292">
        <v>2</v>
      </c>
      <c r="EG101" s="255">
        <v>3034703.790546746</v>
      </c>
      <c r="EH101" s="119">
        <v>3200941.8413319071</v>
      </c>
      <c r="EI101" s="295">
        <v>956.30884471850538</v>
      </c>
      <c r="EJ101" s="189">
        <v>-5.9815243991296306E-2</v>
      </c>
      <c r="EK101" s="189">
        <v>-5.8061453684933761E-2</v>
      </c>
      <c r="EL101" s="263">
        <v>83035.378360461444</v>
      </c>
      <c r="EM101" s="263">
        <v>1434.463267077758</v>
      </c>
      <c r="EN101" s="296">
        <v>1</v>
      </c>
      <c r="EO101" s="263">
        <v>1788828.61665479</v>
      </c>
      <c r="EP101" s="117">
        <v>1871863.9950152515</v>
      </c>
      <c r="EQ101" s="146">
        <v>956.30884471850538</v>
      </c>
      <c r="ER101" s="256">
        <v>2.0519636833372226E-2</v>
      </c>
      <c r="ES101" s="256">
        <v>2.073161198297746E-2</v>
      </c>
      <c r="ET101" s="255">
        <v>106607.21854930205</v>
      </c>
      <c r="EU101" s="255">
        <v>1434.463267077758</v>
      </c>
      <c r="EV101" s="292">
        <v>1</v>
      </c>
      <c r="EW101" s="255">
        <v>6285941.6615931895</v>
      </c>
      <c r="EX101" s="119">
        <v>6392548.8801424913</v>
      </c>
      <c r="EY101" s="295">
        <v>956.30884471850538</v>
      </c>
      <c r="EZ101" s="189">
        <v>-1.801423621413957E-2</v>
      </c>
      <c r="FA101" s="189">
        <v>-1.7852949796948736E-2</v>
      </c>
      <c r="FB101" s="263">
        <v>97438.925390907913</v>
      </c>
      <c r="FC101" s="263">
        <v>1434.463267077758</v>
      </c>
      <c r="FD101" s="296">
        <v>2</v>
      </c>
      <c r="FE101" s="263">
        <v>6285941.6615931895</v>
      </c>
      <c r="FF101" s="117">
        <v>6383380.586984097</v>
      </c>
      <c r="FG101" s="146">
        <v>956.30884471850538</v>
      </c>
      <c r="FH101" s="256">
        <v>4.9439074713846537E-2</v>
      </c>
      <c r="FI101" s="256">
        <v>5.0681577189030769E-2</v>
      </c>
      <c r="FJ101" s="255">
        <v>169391.59410337012</v>
      </c>
      <c r="FK101" s="255">
        <v>1434.463267077758</v>
      </c>
      <c r="FL101" s="292">
        <v>2</v>
      </c>
      <c r="FM101" s="255">
        <v>6285941.6615931895</v>
      </c>
      <c r="FN101" s="119">
        <v>6455333.2556965593</v>
      </c>
      <c r="FO101" s="295">
        <v>956.30884471850538</v>
      </c>
      <c r="FP101" s="189">
        <v>-2.3363503032326562E-2</v>
      </c>
      <c r="FQ101" s="189">
        <v>-2.3092689545753387E-2</v>
      </c>
      <c r="FR101" s="263">
        <v>135415.77353701051</v>
      </c>
      <c r="FS101" s="263">
        <v>1434.463267077758</v>
      </c>
      <c r="FT101" s="296">
        <v>1</v>
      </c>
      <c r="FU101" s="263">
        <v>273555.49653661926</v>
      </c>
      <c r="FV101" s="117">
        <v>408971.2700736298</v>
      </c>
      <c r="FW101" s="146">
        <v>956.30884471850538</v>
      </c>
      <c r="FX101" s="256">
        <v>2.9248703271266406E-2</v>
      </c>
      <c r="FY101" s="256">
        <v>2.9680647578601338E-2</v>
      </c>
      <c r="FZ101" s="255">
        <v>154614.93180689984</v>
      </c>
      <c r="GA101" s="255">
        <v>1434.463267077758</v>
      </c>
      <c r="GB101" s="292">
        <v>1</v>
      </c>
      <c r="GC101" s="255">
        <v>792483.13505337015</v>
      </c>
      <c r="GD101" s="119">
        <v>947098.06686026999</v>
      </c>
      <c r="GE101" s="295">
        <v>956.30884471850538</v>
      </c>
      <c r="GF101" s="189">
        <v>-5.1404441324234287E-2</v>
      </c>
      <c r="GG101" s="189">
        <v>-5.0105583722087288E-2</v>
      </c>
      <c r="GH101" s="263">
        <v>123662.54779997654</v>
      </c>
      <c r="GI101" s="263">
        <v>1434.463267077758</v>
      </c>
      <c r="GJ101" s="296">
        <v>2</v>
      </c>
      <c r="GK101" s="263">
        <v>1797546.1458829881</v>
      </c>
      <c r="GL101" s="117">
        <v>1921208.6936829647</v>
      </c>
      <c r="GM101" s="146">
        <v>956.30884471850538</v>
      </c>
      <c r="GN101" s="256">
        <v>1.4655673354402213E-2</v>
      </c>
      <c r="GO101" s="256">
        <v>1.4763594308699446E-2</v>
      </c>
      <c r="GP101" s="255">
        <v>77330.434985922097</v>
      </c>
      <c r="GQ101" s="255">
        <v>1434.463267077758</v>
      </c>
      <c r="GR101" s="292">
        <v>2</v>
      </c>
      <c r="GS101" s="255">
        <v>2351443.0877220118</v>
      </c>
      <c r="GT101" s="119">
        <v>2428773.522707934</v>
      </c>
      <c r="GU101" s="295">
        <v>956.30884471850538</v>
      </c>
      <c r="GV101" s="189">
        <v>7.6338762004347818E-2</v>
      </c>
      <c r="GW101" s="189">
        <v>7.9328147599221577E-2</v>
      </c>
      <c r="GX101" s="263">
        <v>152824.7788727271</v>
      </c>
      <c r="GY101" s="263">
        <v>1434.463267077758</v>
      </c>
      <c r="GZ101" s="296">
        <v>2</v>
      </c>
      <c r="HA101" s="263">
        <v>2242245.0620353236</v>
      </c>
      <c r="HB101" s="117">
        <v>2395069.8409080505</v>
      </c>
      <c r="HC101" s="146">
        <v>956.30884471850538</v>
      </c>
      <c r="HD101" s="256">
        <v>-2.8860087447449213E-2</v>
      </c>
      <c r="HE101" s="256">
        <v>-2.8447612667826028E-2</v>
      </c>
      <c r="HF101" s="255">
        <v>86584.347333462443</v>
      </c>
      <c r="HG101" s="255">
        <v>1434.463267077758</v>
      </c>
      <c r="HH101" s="292">
        <v>2</v>
      </c>
      <c r="HI101" s="255">
        <v>1923317.3935035439</v>
      </c>
      <c r="HJ101" s="119">
        <v>2009901.7408370064</v>
      </c>
      <c r="HK101" s="295">
        <v>956.30884471850538</v>
      </c>
      <c r="HL101" s="189">
        <v>0.15449783500008221</v>
      </c>
      <c r="HM101" s="189">
        <v>0.16707175134451369</v>
      </c>
      <c r="HN101" s="263">
        <v>149042.1869892868</v>
      </c>
      <c r="HO101" s="263">
        <v>1434.463267077758</v>
      </c>
      <c r="HP101" s="296">
        <v>1</v>
      </c>
      <c r="HQ101" s="263">
        <v>578540.06133539893</v>
      </c>
      <c r="HR101" s="117">
        <v>727582.24832468573</v>
      </c>
      <c r="HS101" s="146">
        <v>956.30884471850538</v>
      </c>
      <c r="HT101" s="256">
        <v>8.7984279116843339E-2</v>
      </c>
      <c r="HU101" s="256">
        <v>9.1970955145462163E-2</v>
      </c>
      <c r="HV101" s="255">
        <v>117087.1570740046</v>
      </c>
      <c r="HW101" s="255">
        <v>1434.463267077758</v>
      </c>
      <c r="HX101" s="292">
        <v>2</v>
      </c>
      <c r="HY101" s="255">
        <v>1834652.3395556679</v>
      </c>
      <c r="HZ101" s="119">
        <v>1951739.4966296726</v>
      </c>
      <c r="IA101" s="295">
        <v>956.30884471850538</v>
      </c>
      <c r="IB101" s="189">
        <v>3.511257915882026E-2</v>
      </c>
      <c r="IC101" s="189">
        <v>3.5736304558300569E-2</v>
      </c>
      <c r="ID101" s="263">
        <v>104389.67721431391</v>
      </c>
      <c r="IE101" s="263">
        <v>1434.463267077758</v>
      </c>
      <c r="IF101" s="296">
        <v>1</v>
      </c>
      <c r="IG101" s="263">
        <v>1050620.2884961779</v>
      </c>
      <c r="IH101" s="117">
        <v>1155009.9657104919</v>
      </c>
      <c r="II101" s="146">
        <v>956.30884471850538</v>
      </c>
      <c r="IJ101" s="256">
        <v>2.1712485846035225E-2</v>
      </c>
      <c r="IK101" s="256">
        <v>2.194991716113015E-2</v>
      </c>
      <c r="IL101" s="255">
        <v>100591.83112344814</v>
      </c>
      <c r="IM101" s="255">
        <v>1434.463267077758</v>
      </c>
      <c r="IN101" s="292">
        <v>1</v>
      </c>
      <c r="IO101" s="255">
        <v>699541.52861054568</v>
      </c>
      <c r="IP101" s="119">
        <v>800133.35973399377</v>
      </c>
      <c r="IQ101" s="295">
        <v>956.30884471850538</v>
      </c>
      <c r="IR101" s="189">
        <v>-3.4955540904638059E-2</v>
      </c>
      <c r="IS101" s="189">
        <v>-3.4351652844822778E-2</v>
      </c>
      <c r="IT101" s="263">
        <v>169889.98537832877</v>
      </c>
      <c r="IU101" s="263">
        <v>1434.463267077758</v>
      </c>
      <c r="IV101" s="296">
        <v>2</v>
      </c>
      <c r="IW101" s="263">
        <v>6285941.6615931895</v>
      </c>
      <c r="IX101" s="117">
        <v>6455831.6469715182</v>
      </c>
      <c r="IY101" s="146">
        <v>956.30884471850538</v>
      </c>
      <c r="IZ101" s="256">
        <v>1.2622524614468621E-2</v>
      </c>
      <c r="JA101" s="256">
        <v>1.2702524925895187E-2</v>
      </c>
      <c r="JB101" s="255">
        <v>200283.61109382453</v>
      </c>
      <c r="JC101" s="255">
        <v>1434.463267077758</v>
      </c>
      <c r="JD101" s="292">
        <v>1</v>
      </c>
      <c r="JE101" s="255">
        <v>521403.65376734961</v>
      </c>
      <c r="JF101" s="119">
        <v>721687.26486117416</v>
      </c>
      <c r="JG101" s="295">
        <v>956.30884471850538</v>
      </c>
      <c r="JH101" s="189">
        <v>4.9959996418849385E-2</v>
      </c>
      <c r="JI101" s="189">
        <v>5.122904260856509E-2</v>
      </c>
      <c r="JJ101" s="263">
        <v>88544.110796385721</v>
      </c>
      <c r="JK101" s="263">
        <v>1434.463267077758</v>
      </c>
      <c r="JL101" s="296">
        <v>2</v>
      </c>
      <c r="JM101" s="263">
        <v>1511020.0834890653</v>
      </c>
      <c r="JN101" s="117">
        <v>1599564.194285451</v>
      </c>
      <c r="JO101" s="146">
        <v>956.30884471850538</v>
      </c>
      <c r="JP101" s="256">
        <v>-2.7148792793232481E-2</v>
      </c>
      <c r="JQ101" s="256">
        <v>-2.6783576839382262E-2</v>
      </c>
      <c r="JR101" s="255">
        <v>89230.500778234637</v>
      </c>
      <c r="JS101" s="255">
        <v>1434.463267077758</v>
      </c>
      <c r="JT101" s="292">
        <v>1</v>
      </c>
      <c r="JU101" s="255">
        <v>232968.25933534111</v>
      </c>
      <c r="JV101" s="119">
        <v>322198.76011357573</v>
      </c>
      <c r="JW101" s="295">
        <v>956.30884471850538</v>
      </c>
      <c r="JX101" s="189">
        <v>-4.611201675741728E-2</v>
      </c>
      <c r="JY101" s="189">
        <v>-4.5065012521495307E-2</v>
      </c>
      <c r="JZ101" s="263">
        <v>154389.90336193482</v>
      </c>
      <c r="KA101" s="263">
        <v>1434.463267077758</v>
      </c>
      <c r="KB101" s="296">
        <v>1</v>
      </c>
      <c r="KC101" s="263">
        <v>6285941.6615931895</v>
      </c>
      <c r="KD101" s="117">
        <v>6440331.5649551246</v>
      </c>
      <c r="KE101" s="146">
        <v>956.30884471850538</v>
      </c>
      <c r="KF101" s="256">
        <v>8.0204480762645927E-2</v>
      </c>
      <c r="KG101" s="256">
        <v>8.3508601689671336E-2</v>
      </c>
      <c r="KH101" s="255">
        <v>85430.098351229244</v>
      </c>
      <c r="KI101" s="255">
        <v>1434.463267077758</v>
      </c>
      <c r="KJ101" s="292">
        <v>1</v>
      </c>
      <c r="KK101" s="255">
        <v>2048769.4429078302</v>
      </c>
      <c r="KL101" s="119">
        <v>2134199.5412590597</v>
      </c>
      <c r="KM101" s="295">
        <v>956.30884471850538</v>
      </c>
      <c r="KN101" s="189">
        <v>-9.2116910101130399E-3</v>
      </c>
      <c r="KO101" s="189">
        <v>-9.1693933617407186E-3</v>
      </c>
      <c r="KP101" s="263">
        <v>121600.6079632492</v>
      </c>
      <c r="KQ101" s="263">
        <v>1434.463267077758</v>
      </c>
      <c r="KR101" s="296">
        <v>1</v>
      </c>
      <c r="KS101" s="263">
        <v>2100718.0765604544</v>
      </c>
      <c r="KT101" s="117">
        <v>2222318.6845237035</v>
      </c>
      <c r="KU101" s="146">
        <v>956.30884471850538</v>
      </c>
      <c r="KV101" s="256">
        <v>5.8712408543012762E-3</v>
      </c>
      <c r="KW101" s="256">
        <v>5.8885103701722397E-3</v>
      </c>
      <c r="KX101" s="255">
        <v>229500.04209169312</v>
      </c>
      <c r="KY101" s="255">
        <v>1434.463267077758</v>
      </c>
      <c r="KZ101" s="292">
        <v>2</v>
      </c>
      <c r="LA101" s="255">
        <v>6285941.6615931895</v>
      </c>
      <c r="LB101" s="119">
        <v>6515441.7036848823</v>
      </c>
      <c r="LC101" s="295">
        <v>956.30884471850538</v>
      </c>
      <c r="LD101" s="189">
        <v>7.2154062221783E-2</v>
      </c>
      <c r="LE101" s="189">
        <v>7.4820920607988617E-2</v>
      </c>
      <c r="LF101" s="263">
        <v>121028.89829300204</v>
      </c>
      <c r="LG101" s="263">
        <v>1434.463267077758</v>
      </c>
      <c r="LH101" s="296">
        <v>2</v>
      </c>
      <c r="LI101" s="263">
        <v>6285941.6615931895</v>
      </c>
      <c r="LJ101" s="117">
        <v>6406970.559886191</v>
      </c>
      <c r="LK101" s="146">
        <v>956.30884471850538</v>
      </c>
      <c r="LL101" s="256">
        <v>4.2087623471119134E-2</v>
      </c>
      <c r="LM101" s="256">
        <v>4.2985864788724903E-2</v>
      </c>
      <c r="LN101" s="255">
        <v>166635.20171644079</v>
      </c>
      <c r="LO101" s="255">
        <v>1434.463267077758</v>
      </c>
      <c r="LP101" s="292">
        <v>1</v>
      </c>
      <c r="LQ101" s="255">
        <v>1808793.1383641155</v>
      </c>
      <c r="LR101" s="119">
        <v>1975428.3400805562</v>
      </c>
      <c r="LS101" s="295">
        <v>956.30884471850538</v>
      </c>
      <c r="LT101" s="189">
        <v>7.0157384984865137E-2</v>
      </c>
      <c r="LU101" s="189">
        <v>7.2676991221819476E-2</v>
      </c>
      <c r="LV101" s="263">
        <v>111658.38100355655</v>
      </c>
      <c r="LW101" s="263">
        <v>1434.463267077758</v>
      </c>
      <c r="LX101" s="296">
        <v>1</v>
      </c>
      <c r="LY101" s="263">
        <v>588382.55028247135</v>
      </c>
      <c r="LZ101" s="117">
        <v>700040.93128602789</v>
      </c>
      <c r="MA101" s="146">
        <v>956.30884471850538</v>
      </c>
      <c r="MB101" s="256">
        <v>-5.0424741496882294E-2</v>
      </c>
      <c r="MC101" s="256">
        <v>-4.9174516317640249E-2</v>
      </c>
      <c r="MD101" s="255">
        <v>67304.659496624139</v>
      </c>
      <c r="ME101" s="255">
        <v>1434.463267077758</v>
      </c>
      <c r="MF101" s="292">
        <v>2</v>
      </c>
      <c r="MG101" s="255">
        <v>6285941.6615931895</v>
      </c>
      <c r="MH101" s="119">
        <v>6353246.3210898135</v>
      </c>
      <c r="MI101" s="295">
        <v>956.30884471850538</v>
      </c>
      <c r="MJ101" s="189">
        <v>-3.4015994579608889E-2</v>
      </c>
      <c r="MK101" s="189">
        <v>-3.3443955143735327E-2</v>
      </c>
      <c r="ML101" s="263">
        <v>154994.88084263154</v>
      </c>
      <c r="MM101" s="263">
        <v>1434.463267077758</v>
      </c>
      <c r="MN101" s="296">
        <v>2</v>
      </c>
      <c r="MO101" s="263">
        <v>6285941.6615931895</v>
      </c>
      <c r="MP101" s="117">
        <v>6440936.5424358211</v>
      </c>
      <c r="MQ101" s="146">
        <v>956.30884471850538</v>
      </c>
      <c r="MR101" s="256">
        <v>-8.0411697408591144E-3</v>
      </c>
      <c r="MS101" s="256">
        <v>-8.0089260190876477E-3</v>
      </c>
      <c r="MT101" s="255">
        <v>54439.080519897303</v>
      </c>
      <c r="MU101" s="255">
        <v>1434.463267077758</v>
      </c>
      <c r="MV101" s="292">
        <v>2</v>
      </c>
      <c r="MW101" s="255">
        <v>1344560.7494098637</v>
      </c>
      <c r="MX101" s="119">
        <v>1398999.8299297611</v>
      </c>
      <c r="MY101" s="295">
        <v>956.30884471850538</v>
      </c>
      <c r="MZ101" s="189">
        <v>-2.0214269923492956E-2</v>
      </c>
      <c r="NA101" s="189">
        <v>-2.0011331288344314E-2</v>
      </c>
      <c r="NB101" s="263">
        <v>131521.98387935787</v>
      </c>
      <c r="NC101" s="263">
        <v>1434.463267077758</v>
      </c>
      <c r="ND101" s="296">
        <v>1</v>
      </c>
      <c r="NE101" s="263">
        <v>1781158.7680838618</v>
      </c>
      <c r="NF101" s="117">
        <v>1912680.7519632196</v>
      </c>
      <c r="NG101" s="146">
        <v>956.30884471850538</v>
      </c>
      <c r="NH101" s="256">
        <v>-1.7567420471848137E-2</v>
      </c>
      <c r="NI101" s="256">
        <v>-1.7414012979035443E-2</v>
      </c>
      <c r="NJ101" s="255">
        <v>96796.625123852325</v>
      </c>
      <c r="NK101" s="255">
        <v>1434.463267077758</v>
      </c>
      <c r="NL101" s="292">
        <v>1</v>
      </c>
      <c r="NM101" s="255">
        <v>230994.94450027158</v>
      </c>
      <c r="NN101" s="119">
        <v>327791.56962412392</v>
      </c>
      <c r="NO101" s="295">
        <v>956.30884471850538</v>
      </c>
      <c r="NP101" s="189">
        <v>-5.0935640439548832E-2</v>
      </c>
      <c r="NQ101" s="189">
        <v>-4.9660167981889436E-2</v>
      </c>
      <c r="NR101" s="263">
        <v>61262.139211034846</v>
      </c>
      <c r="NS101" s="263">
        <v>1434.463267077758</v>
      </c>
      <c r="NT101" s="296">
        <v>1</v>
      </c>
      <c r="NU101" s="263">
        <v>1799615.6559424161</v>
      </c>
      <c r="NV101" s="117">
        <v>1860877.7951534509</v>
      </c>
      <c r="NW101" s="146">
        <v>956.30884471850538</v>
      </c>
      <c r="NX101" s="256">
        <v>4.4067551235894481E-2</v>
      </c>
      <c r="NY101" s="256">
        <v>4.5052947122273812E-2</v>
      </c>
      <c r="NZ101" s="255">
        <v>113889.95637957471</v>
      </c>
      <c r="OA101" s="255">
        <v>1434.463267077758</v>
      </c>
      <c r="OB101" s="292">
        <v>1</v>
      </c>
      <c r="OC101" s="255">
        <v>1799615.6559424161</v>
      </c>
      <c r="OD101" s="119">
        <v>1913505.6123219908</v>
      </c>
      <c r="OE101" s="295">
        <v>956.30884471850538</v>
      </c>
      <c r="OF101" s="189">
        <v>-4.0587491907507996E-2</v>
      </c>
      <c r="OG101" s="189">
        <v>-3.9774851093791197E-2</v>
      </c>
      <c r="OH101" s="263">
        <v>74928.733806626726</v>
      </c>
      <c r="OI101" s="263">
        <v>1434.463267077758</v>
      </c>
      <c r="OJ101" s="296">
        <v>1</v>
      </c>
      <c r="OK101" s="263">
        <v>1827017.6142704957</v>
      </c>
      <c r="OL101" s="117">
        <v>1901946.3480771224</v>
      </c>
      <c r="OM101" s="146">
        <v>956.30884471850538</v>
      </c>
      <c r="ON101" s="256">
        <v>6.0495117440667594E-2</v>
      </c>
      <c r="OO101" s="256">
        <v>6.2362410510160116E-2</v>
      </c>
      <c r="OP101" s="255">
        <v>103367.56440627204</v>
      </c>
      <c r="OQ101" s="255">
        <v>1434.463267077758</v>
      </c>
      <c r="OR101" s="292">
        <v>2</v>
      </c>
      <c r="OS101" s="255">
        <v>2195764.0861153454</v>
      </c>
      <c r="OT101" s="119">
        <v>2299131.6505216174</v>
      </c>
      <c r="OU101" s="295">
        <v>956.30884471850538</v>
      </c>
      <c r="OV101" s="189">
        <v>6.24796420230175E-2</v>
      </c>
      <c r="OW101" s="189">
        <v>6.4472788184753771E-2</v>
      </c>
      <c r="OX101" s="263">
        <v>133785.09177389834</v>
      </c>
      <c r="OY101" s="263">
        <v>1434.463267077758</v>
      </c>
      <c r="OZ101" s="296">
        <v>1</v>
      </c>
      <c r="PA101" s="263">
        <v>6285941.6615931895</v>
      </c>
      <c r="PB101" s="117">
        <v>6419726.7533670878</v>
      </c>
      <c r="PC101" s="146">
        <v>956.30884471850538</v>
      </c>
      <c r="PD101" s="256">
        <v>5.2391181871356655E-2</v>
      </c>
      <c r="PE101" s="256">
        <v>5.3787884613566206E-2</v>
      </c>
      <c r="PF101" s="255">
        <v>182871.13555013426</v>
      </c>
      <c r="PG101" s="255">
        <v>1434.463267077758</v>
      </c>
      <c r="PH101" s="292">
        <v>2</v>
      </c>
      <c r="PI101" s="255">
        <v>2483535.3204306699</v>
      </c>
      <c r="PJ101" s="119">
        <v>2666406.4559808043</v>
      </c>
      <c r="PK101" s="295">
        <v>956.30884471850538</v>
      </c>
      <c r="PL101" s="189">
        <v>-2.8189518797776706E-2</v>
      </c>
      <c r="PM101" s="189">
        <v>-2.7795901611285756E-2</v>
      </c>
      <c r="PN101" s="263">
        <v>106048.38066391638</v>
      </c>
      <c r="PO101" s="263">
        <v>1434.463267077758</v>
      </c>
      <c r="PP101" s="296">
        <v>2</v>
      </c>
      <c r="PQ101" s="263">
        <v>1058039.5784165044</v>
      </c>
      <c r="PR101" s="117">
        <v>1164087.9590804209</v>
      </c>
      <c r="PS101" s="146">
        <v>956.30884471850538</v>
      </c>
      <c r="PT101" s="256">
        <v>1.1582983667688947E-2</v>
      </c>
      <c r="PU101" s="256">
        <v>1.1650326180921766E-2</v>
      </c>
      <c r="PV101" s="255">
        <v>137622.32122520238</v>
      </c>
      <c r="PW101" s="255">
        <v>1434.463267077758</v>
      </c>
      <c r="PX101" s="292">
        <v>2</v>
      </c>
      <c r="PY101" s="255">
        <v>2218327.6666590245</v>
      </c>
      <c r="PZ101" s="119">
        <v>2355949.9878842267</v>
      </c>
      <c r="QA101" s="295">
        <v>956.30884471850538</v>
      </c>
      <c r="QB101" s="189">
        <v>2.4353673614158175E-2</v>
      </c>
      <c r="QC101" s="189">
        <v>2.4652646418540369E-2</v>
      </c>
      <c r="QD101" s="263">
        <v>112154.68715326951</v>
      </c>
      <c r="QE101" s="263">
        <v>1434.463267077758</v>
      </c>
      <c r="QF101" s="296">
        <v>1</v>
      </c>
      <c r="QG101" s="263">
        <v>891244.18551571365</v>
      </c>
      <c r="QH101" s="117">
        <v>1003398.8726689832</v>
      </c>
      <c r="QI101" s="146">
        <v>956.30884471850538</v>
      </c>
      <c r="QJ101" s="256">
        <v>6.7389747124072599E-3</v>
      </c>
      <c r="QK101" s="256">
        <v>6.7617326955968782E-3</v>
      </c>
      <c r="QL101" s="255">
        <v>103683.30921085537</v>
      </c>
      <c r="QM101" s="255">
        <v>1434.463267077758</v>
      </c>
      <c r="QN101" s="292">
        <v>2</v>
      </c>
      <c r="QO101" s="255">
        <v>6285941.6615931895</v>
      </c>
      <c r="QP101" s="119">
        <v>6389624.970804045</v>
      </c>
      <c r="QQ101" s="295">
        <v>956.30884471850538</v>
      </c>
      <c r="QR101" s="189">
        <v>9.257794881601239E-2</v>
      </c>
      <c r="QS101" s="189">
        <v>9.699864797347546E-2</v>
      </c>
      <c r="QT101" s="263">
        <v>143096.06631248529</v>
      </c>
      <c r="QU101" s="263">
        <v>1434.463267077758</v>
      </c>
      <c r="QV101" s="296">
        <v>2</v>
      </c>
      <c r="QW101" s="263">
        <v>6285941.6615931895</v>
      </c>
      <c r="QX101" s="117">
        <v>6429037.7279056748</v>
      </c>
      <c r="QY101" s="146">
        <v>956.30884471850538</v>
      </c>
      <c r="QZ101" s="256">
        <v>5.6707682032959231E-3</v>
      </c>
      <c r="RA101" s="256">
        <v>5.6868774455012261E-3</v>
      </c>
      <c r="RB101" s="255">
        <v>73754.521019436375</v>
      </c>
      <c r="RC101" s="255">
        <v>1434.463267077758</v>
      </c>
      <c r="RD101" s="292">
        <v>2</v>
      </c>
      <c r="RE101" s="255">
        <v>1931696.7044736124</v>
      </c>
      <c r="RF101" s="119">
        <v>2005451.2254930488</v>
      </c>
      <c r="RG101" s="295">
        <v>956.30884471850538</v>
      </c>
      <c r="RH101" s="189">
        <v>-7.9034289432219004E-3</v>
      </c>
      <c r="RI101" s="189">
        <v>-7.8722789665875981E-3</v>
      </c>
      <c r="RJ101" s="263">
        <v>130491.29416349209</v>
      </c>
      <c r="RK101" s="263">
        <v>1434.463267077758</v>
      </c>
      <c r="RL101" s="296">
        <v>1</v>
      </c>
      <c r="RM101" s="263">
        <v>569038.47688204865</v>
      </c>
      <c r="RN101" s="117">
        <v>699529.77104554069</v>
      </c>
      <c r="RO101" s="146">
        <v>956.30884471850538</v>
      </c>
      <c r="RP101" s="256">
        <v>0.10768359262666105</v>
      </c>
      <c r="RQ101" s="256">
        <v>0.11369530822537421</v>
      </c>
      <c r="RR101" s="255">
        <v>132453.25957322464</v>
      </c>
      <c r="RS101" s="255">
        <v>1434.463267077758</v>
      </c>
      <c r="RT101" s="292">
        <v>2</v>
      </c>
      <c r="RU101" s="255">
        <v>6285941.6615931895</v>
      </c>
      <c r="RV101" s="119">
        <v>6418394.9211664144</v>
      </c>
      <c r="RW101" s="295">
        <v>956.30884471850538</v>
      </c>
      <c r="RX101" s="189">
        <v>3.0921748384401489E-2</v>
      </c>
      <c r="RY101" s="189">
        <v>3.1404791637350327E-2</v>
      </c>
      <c r="RZ101" s="263">
        <v>169008.49197029919</v>
      </c>
      <c r="SA101" s="263">
        <v>1434.463267077758</v>
      </c>
      <c r="SB101" s="296">
        <v>1</v>
      </c>
      <c r="SC101" s="263">
        <v>6285941.6615931895</v>
      </c>
      <c r="SD101" s="117">
        <v>6454950.1535634883</v>
      </c>
      <c r="SE101" s="146">
        <v>956.30884471850538</v>
      </c>
      <c r="SF101" s="256">
        <v>-6.3394588233327012E-2</v>
      </c>
      <c r="SG101" s="256">
        <v>-6.1426949270266928E-2</v>
      </c>
      <c r="SH101" s="255">
        <v>162780.8368096276</v>
      </c>
      <c r="SI101" s="255">
        <v>1434.463267077758</v>
      </c>
      <c r="SJ101" s="292">
        <v>1</v>
      </c>
      <c r="SK101" s="255">
        <v>1038644.691176208</v>
      </c>
      <c r="SL101" s="119">
        <v>1201425.5279858354</v>
      </c>
      <c r="SM101" s="295">
        <v>956.30884471850538</v>
      </c>
      <c r="SN101" s="189">
        <v>-6.7127635325720428E-2</v>
      </c>
      <c r="SO101" s="189">
        <v>-6.4924154990154359E-2</v>
      </c>
      <c r="SP101" s="263">
        <v>62223.74355576669</v>
      </c>
      <c r="SQ101" s="263">
        <v>1434.463267077758</v>
      </c>
      <c r="SR101" s="296">
        <v>2</v>
      </c>
      <c r="SS101" s="263">
        <v>2218327.6666590245</v>
      </c>
      <c r="ST101" s="117">
        <v>2280551.4102147911</v>
      </c>
      <c r="SU101" s="146">
        <v>956.30884471850538</v>
      </c>
      <c r="SV101" s="256">
        <v>4.4574789299018334E-3</v>
      </c>
      <c r="SW101" s="256">
        <v>4.4674282666004039E-3</v>
      </c>
      <c r="SX101" s="255">
        <v>60773.593047480783</v>
      </c>
      <c r="SY101" s="255">
        <v>1434.463267077758</v>
      </c>
      <c r="SZ101" s="292">
        <v>2</v>
      </c>
      <c r="TA101" s="255">
        <v>6285941.6615931895</v>
      </c>
      <c r="TB101" s="119">
        <v>6346715.2546406705</v>
      </c>
      <c r="TC101" s="295">
        <v>956.30884471850538</v>
      </c>
      <c r="TD101" s="189">
        <v>-2.0995016197985491E-2</v>
      </c>
      <c r="TE101" s="189">
        <v>-2.0776155184931033E-2</v>
      </c>
      <c r="TF101" s="263">
        <v>92186.155808428812</v>
      </c>
      <c r="TG101" s="263">
        <v>1434.463267077758</v>
      </c>
      <c r="TH101" s="296">
        <v>1</v>
      </c>
      <c r="TI101" s="263">
        <v>6285941.6615931895</v>
      </c>
      <c r="TJ101" s="117">
        <v>6378127.8174016187</v>
      </c>
      <c r="TK101" s="146">
        <v>956.30884471850538</v>
      </c>
      <c r="TL101" s="256">
        <v>5.5295623739965959E-2</v>
      </c>
      <c r="TM101" s="256">
        <v>5.6852999335316179E-2</v>
      </c>
      <c r="TN101" s="255">
        <v>124920.68528087081</v>
      </c>
      <c r="TO101" s="255">
        <v>1434.463267077758</v>
      </c>
      <c r="TP101" s="292">
        <v>2</v>
      </c>
      <c r="TQ101" s="255">
        <v>6285941.6615931895</v>
      </c>
      <c r="TR101" s="119">
        <v>6410862.3468740601</v>
      </c>
      <c r="TS101" s="295">
        <v>956.30884471850538</v>
      </c>
      <c r="TT101" s="189">
        <v>3.8803823689373199E-2</v>
      </c>
      <c r="TU101" s="189">
        <v>3.9566525319327139E-2</v>
      </c>
      <c r="TV101" s="263">
        <v>212276.3742112148</v>
      </c>
      <c r="TW101" s="263">
        <v>1434.463267077758</v>
      </c>
      <c r="TX101" s="296">
        <v>2</v>
      </c>
      <c r="TY101" s="263">
        <v>1820222.7359462059</v>
      </c>
      <c r="TZ101" s="117">
        <v>2032499.1101574206</v>
      </c>
      <c r="UA101" s="146">
        <v>956.30884471850538</v>
      </c>
      <c r="UB101" s="256">
        <v>2.1617349430605167E-2</v>
      </c>
      <c r="UC101" s="256">
        <v>2.1852697133918353E-2</v>
      </c>
      <c r="UD101" s="255">
        <v>73263.56957529427</v>
      </c>
      <c r="UE101" s="255">
        <v>1434.463267077758</v>
      </c>
      <c r="UF101" s="292">
        <v>1</v>
      </c>
      <c r="UG101" s="255">
        <v>856394.43074600981</v>
      </c>
      <c r="UH101" s="119">
        <v>929658.00032130408</v>
      </c>
      <c r="UI101" s="295">
        <v>956.30884471850538</v>
      </c>
      <c r="UJ101" s="189">
        <v>5.6826113071926289E-2</v>
      </c>
      <c r="UK101" s="189">
        <v>5.847173999292532E-2</v>
      </c>
      <c r="UL101" s="263">
        <v>93167.940521785058</v>
      </c>
      <c r="UM101" s="263">
        <v>1434.463267077758</v>
      </c>
      <c r="UN101" s="296">
        <v>2</v>
      </c>
      <c r="UO101" s="263">
        <v>2019606.7035835942</v>
      </c>
      <c r="UP101" s="117">
        <v>2112774.6441053795</v>
      </c>
      <c r="UQ101" s="146">
        <v>956.30884471850538</v>
      </c>
      <c r="UR101" s="256">
        <v>2.8105730517060043E-2</v>
      </c>
      <c r="US101" s="256">
        <v>2.8504422977271737E-2</v>
      </c>
      <c r="UT101" s="255">
        <v>141777.20053682645</v>
      </c>
      <c r="UU101" s="255">
        <v>1434.463267077758</v>
      </c>
      <c r="UV101" s="292">
        <v>1</v>
      </c>
      <c r="UW101" s="255">
        <v>6285941.6615931895</v>
      </c>
      <c r="UX101" s="119">
        <v>6427718.8621300161</v>
      </c>
      <c r="UY101" s="295">
        <v>956.30884471850538</v>
      </c>
      <c r="UZ101" s="189">
        <v>-1.1047517923349185E-2</v>
      </c>
      <c r="VA101" s="189">
        <v>-1.0986718198537693E-2</v>
      </c>
      <c r="VB101" s="263">
        <v>167461.62957378919</v>
      </c>
      <c r="VC101" s="263">
        <v>1434.463267077758</v>
      </c>
      <c r="VD101" s="296">
        <v>1</v>
      </c>
      <c r="VE101" s="263">
        <v>2006251.3549280539</v>
      </c>
      <c r="VF101" s="117">
        <v>2173712.9845018433</v>
      </c>
      <c r="VG101" s="146">
        <v>956.30884471850538</v>
      </c>
      <c r="VH101" s="256">
        <v>-1.567056734807348E-2</v>
      </c>
      <c r="VI101" s="256">
        <v>-1.5548422864333333E-2</v>
      </c>
      <c r="VJ101" s="255">
        <v>104571.93950833732</v>
      </c>
      <c r="VK101" s="255">
        <v>1434.463267077758</v>
      </c>
      <c r="VL101" s="292">
        <v>1</v>
      </c>
      <c r="VM101" s="255">
        <v>6285941.6615931895</v>
      </c>
      <c r="VN101" s="119">
        <v>6390513.601101527</v>
      </c>
      <c r="VO101" s="295">
        <v>956.30884471850538</v>
      </c>
      <c r="VP101" s="189">
        <v>-4.7695032351711207E-2</v>
      </c>
      <c r="VQ101" s="189">
        <v>-4.657549362520863E-2</v>
      </c>
      <c r="VR101" s="263">
        <v>128646.11423591565</v>
      </c>
      <c r="VS101" s="263">
        <v>1434.463267077758</v>
      </c>
      <c r="VT101" s="296">
        <v>2</v>
      </c>
      <c r="VU101" s="263">
        <v>1900049.8158721665</v>
      </c>
      <c r="VV101" s="117">
        <v>2028695.9301080822</v>
      </c>
      <c r="VW101" s="146">
        <v>956.30884471850538</v>
      </c>
      <c r="VX101" s="256">
        <v>1.5860371165093572E-2</v>
      </c>
      <c r="VY101" s="256">
        <v>1.5986814446505404E-2</v>
      </c>
      <c r="VZ101" s="255">
        <v>111505.64178262404</v>
      </c>
      <c r="WA101" s="255">
        <v>1434.463267077758</v>
      </c>
      <c r="WB101" s="292">
        <v>2</v>
      </c>
      <c r="WC101" s="255">
        <v>829826.89904414548</v>
      </c>
      <c r="WD101" s="119">
        <v>941332.54082676955</v>
      </c>
      <c r="WE101" s="295">
        <v>956.30884471850538</v>
      </c>
      <c r="WF101" s="189">
        <v>2.4255537872364688E-2</v>
      </c>
      <c r="WG101" s="189">
        <v>2.4552096304863991E-2</v>
      </c>
      <c r="WH101" s="263">
        <v>63232.935686165372</v>
      </c>
      <c r="WI101" s="263">
        <v>1434.463267077758</v>
      </c>
      <c r="WJ101" s="296">
        <v>2</v>
      </c>
      <c r="WK101" s="263">
        <v>6285941.6615931895</v>
      </c>
      <c r="WL101" s="117">
        <v>6349174.5972793549</v>
      </c>
      <c r="WM101" s="146">
        <v>956.30884471850538</v>
      </c>
      <c r="WN101" s="256">
        <v>-4.9340607897281709E-2</v>
      </c>
      <c r="WO101" s="256">
        <v>-4.8143135487136668E-2</v>
      </c>
      <c r="WP101" s="255">
        <v>72276.711552441338</v>
      </c>
      <c r="WQ101" s="255">
        <v>1434.463267077758</v>
      </c>
      <c r="WR101" s="292">
        <v>1</v>
      </c>
      <c r="WS101" s="255">
        <v>1900049.8158721665</v>
      </c>
      <c r="WT101" s="119">
        <v>1972326.5274246079</v>
      </c>
      <c r="WU101" s="295">
        <v>956.30884471850538</v>
      </c>
      <c r="WV101" s="189">
        <v>6.129160811361322E-2</v>
      </c>
      <c r="WW101" s="189">
        <v>6.3208909330875862E-2</v>
      </c>
      <c r="WX101" s="263">
        <v>107595.62395441451</v>
      </c>
      <c r="WY101" s="263">
        <v>1434.463267077758</v>
      </c>
      <c r="WZ101" s="296">
        <v>2</v>
      </c>
      <c r="XA101" s="263">
        <v>868395.1955833562</v>
      </c>
      <c r="XB101" s="117">
        <v>975990.8195377707</v>
      </c>
      <c r="XC101" s="146">
        <v>956.30884471850538</v>
      </c>
      <c r="XD101" s="256">
        <v>-3.5248165313838273E-2</v>
      </c>
      <c r="XE101" s="256">
        <v>-3.4634183782163874E-2</v>
      </c>
      <c r="XF101" s="255">
        <v>206631.96556734506</v>
      </c>
      <c r="XG101" s="255">
        <v>1434.463267077758</v>
      </c>
      <c r="XH101" s="292">
        <v>1</v>
      </c>
      <c r="XI101" s="255">
        <v>1785993.3513381146</v>
      </c>
      <c r="XJ101" s="119">
        <v>1992625.3169054596</v>
      </c>
      <c r="XK101" s="295">
        <v>956.30884471850538</v>
      </c>
      <c r="XL101" s="189">
        <v>1.3713007598029899E-2</v>
      </c>
      <c r="XM101" s="189">
        <v>1.3807462144859173E-2</v>
      </c>
      <c r="XN101" s="263">
        <v>198123.12871037837</v>
      </c>
      <c r="XO101" s="263">
        <v>1434.463267077758</v>
      </c>
      <c r="XP101" s="296">
        <v>1</v>
      </c>
      <c r="XQ101" s="263">
        <v>579916.4037221343</v>
      </c>
      <c r="XR101" s="117">
        <v>778039.53243251261</v>
      </c>
      <c r="XS101" s="146">
        <v>956.30884471850538</v>
      </c>
      <c r="XT101" s="256">
        <v>6.9490481401939502E-2</v>
      </c>
      <c r="XU101" s="256">
        <v>7.1961857582150346E-2</v>
      </c>
      <c r="XV101" s="255">
        <v>94693.085880212369</v>
      </c>
      <c r="XW101" s="255">
        <v>1434.463267077758</v>
      </c>
      <c r="XX101" s="292">
        <v>1</v>
      </c>
      <c r="XY101" s="255">
        <v>1849325.8084934277</v>
      </c>
      <c r="XZ101" s="119">
        <v>1944018.89437364</v>
      </c>
      <c r="YA101" s="295">
        <v>956.30884471850538</v>
      </c>
      <c r="YB101" s="189">
        <v>4.2441014310155352E-2</v>
      </c>
      <c r="YC101" s="189">
        <v>4.3354511572947008E-2</v>
      </c>
      <c r="YD101" s="263">
        <v>85604.900636370483</v>
      </c>
      <c r="YE101" s="263">
        <v>1434.463267077758</v>
      </c>
      <c r="YF101" s="296">
        <v>1</v>
      </c>
      <c r="YG101" s="263">
        <v>632777.6479384941</v>
      </c>
      <c r="YH101" s="117">
        <v>718382.54857486463</v>
      </c>
      <c r="YI101" s="146">
        <v>956.30884471850538</v>
      </c>
      <c r="YJ101" s="256">
        <v>2.4351923175883566E-2</v>
      </c>
      <c r="YK101" s="256">
        <v>2.4650852828899561E-2</v>
      </c>
      <c r="YL101" s="255">
        <v>64024.645231745162</v>
      </c>
      <c r="YM101" s="255">
        <v>1434.463267077758</v>
      </c>
      <c r="YN101" s="292">
        <v>1</v>
      </c>
      <c r="YO101" s="255">
        <v>1804003.017268403</v>
      </c>
      <c r="YP101" s="119">
        <v>1868027.6625001482</v>
      </c>
      <c r="YQ101" s="295">
        <v>956.30884471850538</v>
      </c>
      <c r="YR101" s="189">
        <v>1.8400570508291251E-2</v>
      </c>
      <c r="YS101" s="189">
        <v>1.8570904147229506E-2</v>
      </c>
      <c r="YT101" s="263">
        <v>73267.312850747738</v>
      </c>
      <c r="YU101" s="263">
        <v>1434.463267077758</v>
      </c>
      <c r="YV101" s="296">
        <v>2</v>
      </c>
      <c r="YW101" s="263">
        <v>6285941.6615931895</v>
      </c>
      <c r="YX101" s="117">
        <v>6359208.9744439377</v>
      </c>
      <c r="YY101" s="146">
        <v>956.30884471850538</v>
      </c>
      <c r="YZ101" s="256">
        <v>-6.0403935834483162E-2</v>
      </c>
      <c r="ZA101" s="256">
        <v>-5.8615802037746412E-2</v>
      </c>
      <c r="ZB101" s="255">
        <v>62201.943739008464</v>
      </c>
      <c r="ZC101" s="255">
        <v>1434.463267077758</v>
      </c>
      <c r="ZD101" s="292">
        <v>2</v>
      </c>
      <c r="ZE101" s="255">
        <v>1827017.6142704957</v>
      </c>
      <c r="ZF101" s="119">
        <v>1889219.5580095041</v>
      </c>
      <c r="ZG101" s="295">
        <v>956.30884471850538</v>
      </c>
      <c r="ZH101" s="189">
        <v>4.3174180840107688E-3</v>
      </c>
      <c r="ZI101" s="189">
        <v>4.3267515608065299E-3</v>
      </c>
      <c r="ZJ101" s="263">
        <v>134841.05907761111</v>
      </c>
      <c r="ZK101" s="263">
        <v>1434.463267077758</v>
      </c>
      <c r="ZL101" s="296">
        <v>1</v>
      </c>
      <c r="ZM101" s="263">
        <v>2604896.363658336</v>
      </c>
      <c r="ZN101" s="117">
        <v>2739737.4227359472</v>
      </c>
      <c r="ZO101" s="146">
        <v>956.30884471850538</v>
      </c>
      <c r="ZP101" s="256">
        <v>9.4443625519130062E-2</v>
      </c>
      <c r="ZQ101" s="256">
        <v>9.9047203170995912E-2</v>
      </c>
      <c r="ZR101" s="255">
        <v>78733.428761936753</v>
      </c>
      <c r="ZS101" s="255">
        <v>1434.463267077758</v>
      </c>
      <c r="ZT101" s="292">
        <v>2</v>
      </c>
      <c r="ZU101" s="255">
        <v>6285941.6615931895</v>
      </c>
      <c r="ZV101" s="119">
        <v>6364675.0903551262</v>
      </c>
      <c r="ZW101" s="295">
        <v>956.30884471850538</v>
      </c>
      <c r="ZX101" s="189">
        <v>-3.5125060758554746E-2</v>
      </c>
      <c r="ZY101" s="189">
        <v>-3.4515335537442349E-2</v>
      </c>
      <c r="ZZ101" s="263">
        <v>89492.195948792214</v>
      </c>
      <c r="AAA101" s="263">
        <v>1434.463267077758</v>
      </c>
      <c r="AAB101" s="296">
        <v>1</v>
      </c>
      <c r="AAC101" s="263">
        <v>2294471.0865790145</v>
      </c>
      <c r="AAD101" s="117">
        <v>2383963.2825278067</v>
      </c>
      <c r="AAE101" s="146">
        <v>956.30884471850538</v>
      </c>
      <c r="AAF101" s="256">
        <v>1.5091992261213525E-2</v>
      </c>
      <c r="AAG101" s="256">
        <v>1.5206451457287828E-2</v>
      </c>
      <c r="AAH101" s="255">
        <v>160531.72275936691</v>
      </c>
      <c r="AAI101" s="255">
        <v>1434.463267077758</v>
      </c>
      <c r="AAJ101" s="292">
        <v>2</v>
      </c>
      <c r="AAK101" s="255">
        <v>1834652.3395556679</v>
      </c>
      <c r="AAL101" s="119">
        <v>1995184.0623150349</v>
      </c>
      <c r="AAM101" s="295">
        <v>956.30884471850538</v>
      </c>
      <c r="AAN101" s="189">
        <v>-4.9290174281709974E-2</v>
      </c>
      <c r="AAO101" s="189">
        <v>-4.8095128693384503E-2</v>
      </c>
      <c r="AAP101" s="263">
        <v>108183.79821177857</v>
      </c>
      <c r="AAQ101" s="263">
        <v>1434.463267077758</v>
      </c>
      <c r="AAR101" s="296">
        <v>1</v>
      </c>
      <c r="AAS101" s="263">
        <v>1863378.589752296</v>
      </c>
      <c r="AAT101" s="117">
        <v>1971562.3879640745</v>
      </c>
      <c r="AAU101" s="146">
        <v>956.30884471850538</v>
      </c>
      <c r="AAV101" s="256">
        <v>5.1703197086600455E-2</v>
      </c>
      <c r="AAW101" s="256">
        <v>5.3063143916464384E-2</v>
      </c>
      <c r="AAX101" s="255">
        <v>100779.87734057165</v>
      </c>
      <c r="AAY101" s="255">
        <v>1434.463267077758</v>
      </c>
      <c r="AAZ101" s="292">
        <v>2</v>
      </c>
      <c r="ABA101" s="255">
        <v>6285941.6615931895</v>
      </c>
      <c r="ABB101" s="119">
        <v>6386721.5389337614</v>
      </c>
      <c r="ABC101" s="295">
        <v>956.30884471850538</v>
      </c>
      <c r="ABD101" s="189">
        <v>1.7139016739044739E-2</v>
      </c>
      <c r="ABE101" s="189">
        <v>1.7286732380039638E-2</v>
      </c>
      <c r="ABF101" s="263">
        <v>117726.59980915273</v>
      </c>
      <c r="ABG101" s="263">
        <v>1434.463267077758</v>
      </c>
      <c r="ABH101" s="296">
        <v>2</v>
      </c>
      <c r="ABI101" s="263">
        <v>1868635.8731182381</v>
      </c>
      <c r="ABJ101" s="117">
        <v>1986362.4729273908</v>
      </c>
      <c r="ABK101" s="146">
        <v>956.30884471850538</v>
      </c>
      <c r="ABL101" s="256">
        <v>8.9975135669633582E-2</v>
      </c>
      <c r="ABM101" s="256">
        <v>9.4147078132567508E-2</v>
      </c>
      <c r="ABN101" s="255">
        <v>126207.14996525782</v>
      </c>
      <c r="ABO101" s="255">
        <v>1434.463267077758</v>
      </c>
      <c r="ABP101" s="292">
        <v>1</v>
      </c>
      <c r="ABQ101" s="255">
        <v>6285941.6615931895</v>
      </c>
      <c r="ABR101" s="119">
        <v>6412148.8115584468</v>
      </c>
      <c r="ABS101" s="295">
        <v>956.30884471850538</v>
      </c>
      <c r="ABT101" s="189">
        <v>6.0038583705409883E-2</v>
      </c>
      <c r="ABU101" s="189">
        <v>6.1877516924254472E-2</v>
      </c>
      <c r="ABV101" s="263">
        <v>146381.09684574467</v>
      </c>
      <c r="ABW101" s="263">
        <v>1434.463267077758</v>
      </c>
      <c r="ABX101" s="296">
        <v>3</v>
      </c>
      <c r="ABY101" s="263">
        <v>222175.36619863112</v>
      </c>
      <c r="ABZ101" s="117">
        <v>368556.46304437576</v>
      </c>
      <c r="ACA101" s="146">
        <v>956.30884471850538</v>
      </c>
      <c r="ACB101" s="256">
        <v>5.1712320648346168E-2</v>
      </c>
      <c r="ACC101" s="256">
        <v>5.3072751646908278E-2</v>
      </c>
      <c r="ACD101" s="255">
        <v>141196.57562413136</v>
      </c>
      <c r="ACE101" s="255">
        <v>1434.463267077758</v>
      </c>
      <c r="ACF101" s="292">
        <v>2</v>
      </c>
      <c r="ACG101" s="255">
        <v>6285941.6615931895</v>
      </c>
      <c r="ACH101" s="119">
        <v>6427138.2372173211</v>
      </c>
      <c r="ACI101" s="295">
        <v>956.30884471850538</v>
      </c>
      <c r="ACJ101" s="189">
        <v>3.0814490715711278E-2</v>
      </c>
      <c r="ACK101" s="189">
        <v>3.1294171496458523E-2</v>
      </c>
      <c r="ACL101" s="263">
        <v>228683.96807959941</v>
      </c>
      <c r="ACM101" s="263">
        <v>1434.463267077758</v>
      </c>
      <c r="ACN101" s="296">
        <v>1</v>
      </c>
      <c r="ACO101" s="263">
        <v>1853739.9249838374</v>
      </c>
      <c r="ACP101" s="117">
        <v>2082423.8930634367</v>
      </c>
      <c r="ACQ101" s="146">
        <v>956.30884471850538</v>
      </c>
      <c r="ACR101" s="256">
        <v>1.5486310150580048E-2</v>
      </c>
      <c r="ACS101" s="256">
        <v>1.5606844458371461E-2</v>
      </c>
      <c r="ACT101" s="255">
        <v>115165.49635499324</v>
      </c>
      <c r="ACU101" s="255">
        <v>1434.463267077758</v>
      </c>
      <c r="ACV101" s="292">
        <v>2</v>
      </c>
      <c r="ACW101" s="255">
        <v>1868635.8731182381</v>
      </c>
      <c r="ACX101" s="119">
        <v>1983801.3694732313</v>
      </c>
      <c r="ACY101" s="295">
        <v>956.30884471850538</v>
      </c>
      <c r="ACZ101" s="189">
        <v>6.4637868846436478E-2</v>
      </c>
      <c r="ADA101" s="189">
        <v>6.6772642820279948E-2</v>
      </c>
      <c r="ADB101" s="263">
        <v>95237.407775684798</v>
      </c>
      <c r="ADC101" s="263">
        <v>1434.463267077758</v>
      </c>
      <c r="ADD101" s="296">
        <v>2</v>
      </c>
      <c r="ADE101" s="263">
        <v>1849325.8084934277</v>
      </c>
      <c r="ADF101" s="117">
        <v>1944563.2162691124</v>
      </c>
      <c r="ADG101" s="146">
        <v>956.30884471850538</v>
      </c>
      <c r="ADH101" s="256">
        <v>-4.2865635589495181E-2</v>
      </c>
      <c r="ADI101" s="256">
        <v>-4.1959892086371964E-2</v>
      </c>
      <c r="ADJ101" s="255">
        <v>61015.57088232653</v>
      </c>
      <c r="ADK101" s="255">
        <v>1434.463267077758</v>
      </c>
      <c r="ADL101" s="292">
        <v>1</v>
      </c>
      <c r="ADM101" s="255">
        <v>1940578.774101886</v>
      </c>
      <c r="ADN101" s="119">
        <v>2001594.3449842124</v>
      </c>
      <c r="ADO101" s="295">
        <v>956.30884471850538</v>
      </c>
      <c r="ADP101" s="189">
        <v>-2.2346777809331499E-2</v>
      </c>
      <c r="ADQ101" s="189">
        <v>-2.2098938142233515E-2</v>
      </c>
      <c r="ADR101" s="263">
        <v>89768.781920602531</v>
      </c>
      <c r="ADS101" s="263">
        <v>1434.463267077758</v>
      </c>
      <c r="ADT101" s="296">
        <v>1</v>
      </c>
      <c r="ADU101" s="263">
        <v>1849325.8084934277</v>
      </c>
      <c r="ADV101" s="117">
        <v>1939094.5904140302</v>
      </c>
    </row>
    <row r="102" spans="1:802" x14ac:dyDescent="0.35">
      <c r="A102" s="15">
        <v>48334</v>
      </c>
      <c r="B102" s="16">
        <v>2390.7721117962633</v>
      </c>
      <c r="C102" s="146">
        <v>956.30884471850538</v>
      </c>
      <c r="D102" s="256">
        <v>0.12767916740254995</v>
      </c>
      <c r="E102" s="256">
        <v>0.13618841793353109</v>
      </c>
      <c r="F102" s="255">
        <v>95232.426464437449</v>
      </c>
      <c r="G102" s="255">
        <v>1434.463267077758</v>
      </c>
      <c r="H102" s="292">
        <v>2</v>
      </c>
      <c r="I102" s="255">
        <v>1924460.3007999721</v>
      </c>
      <c r="J102" s="119">
        <v>2019692.7272644097</v>
      </c>
      <c r="K102" s="295">
        <v>956.30884471850538</v>
      </c>
      <c r="L102" s="189">
        <v>4.655312697945984E-2</v>
      </c>
      <c r="M102" s="189">
        <v>4.7653736268598923E-2</v>
      </c>
      <c r="N102" s="263">
        <v>103484.45100791422</v>
      </c>
      <c r="O102" s="263">
        <v>1434.463267077758</v>
      </c>
      <c r="P102" s="296">
        <v>2</v>
      </c>
      <c r="Q102" s="263">
        <v>2068427.8572494055</v>
      </c>
      <c r="R102" s="117">
        <v>2171912.3082573195</v>
      </c>
      <c r="S102" s="146">
        <v>956.30884471850538</v>
      </c>
      <c r="T102" s="256">
        <v>8.405522071252924E-3</v>
      </c>
      <c r="U102" s="256">
        <v>8.4409476591873478E-3</v>
      </c>
      <c r="V102" s="255">
        <v>121111.84657841832</v>
      </c>
      <c r="W102" s="255">
        <v>1434.463267077758</v>
      </c>
      <c r="X102" s="292">
        <v>2</v>
      </c>
      <c r="Y102" s="255">
        <v>6664532.6245558588</v>
      </c>
      <c r="Z102" s="119">
        <v>6785644.4711342771</v>
      </c>
      <c r="AA102" s="295">
        <v>956.30884471850538</v>
      </c>
      <c r="AB102" s="189">
        <v>4.3927319717007286E-2</v>
      </c>
      <c r="AC102" s="189">
        <v>4.4906408035120915E-2</v>
      </c>
      <c r="AD102" s="263">
        <v>179802.31071543728</v>
      </c>
      <c r="AE102" s="263">
        <v>1434.463267077758</v>
      </c>
      <c r="AF102" s="296">
        <v>2</v>
      </c>
      <c r="AG102" s="263">
        <v>6664532.6245558588</v>
      </c>
      <c r="AH102" s="117">
        <v>6844334.9352712957</v>
      </c>
      <c r="AI102" s="146">
        <v>956.30884471850538</v>
      </c>
      <c r="AJ102" s="256">
        <v>8.4786238065975225E-3</v>
      </c>
      <c r="AK102" s="256">
        <v>8.5146691370050487E-3</v>
      </c>
      <c r="AL102" s="255">
        <v>94125.045563978056</v>
      </c>
      <c r="AM102" s="255">
        <v>1434.463267077758</v>
      </c>
      <c r="AN102" s="292">
        <v>2</v>
      </c>
      <c r="AO102" s="255">
        <v>2114705.5508352756</v>
      </c>
      <c r="AP102" s="119">
        <v>2208830.5963992537</v>
      </c>
      <c r="AQ102" s="295">
        <v>956.30884471850538</v>
      </c>
      <c r="AR102" s="189">
        <v>4.4473039723865404E-2</v>
      </c>
      <c r="AS102" s="189">
        <v>4.5476789987545896E-2</v>
      </c>
      <c r="AT102" s="263">
        <v>121997.77160488388</v>
      </c>
      <c r="AU102" s="263">
        <v>1434.463267077758</v>
      </c>
      <c r="AV102" s="296">
        <v>2</v>
      </c>
      <c r="AW102" s="263">
        <v>6664532.6245558588</v>
      </c>
      <c r="AX102" s="117">
        <v>6786530.3961607423</v>
      </c>
      <c r="AY102" s="146">
        <v>956.30884471850538</v>
      </c>
      <c r="AZ102" s="256">
        <v>-4.2115225013472507E-2</v>
      </c>
      <c r="BA102" s="256">
        <v>-4.1240698845781854E-2</v>
      </c>
      <c r="BB102" s="255">
        <v>172936.28192658137</v>
      </c>
      <c r="BC102" s="255">
        <v>1434.463267077758</v>
      </c>
      <c r="BD102" s="292">
        <v>2</v>
      </c>
      <c r="BE102" s="255">
        <v>3286488.8393048984</v>
      </c>
      <c r="BF102" s="119">
        <v>3459425.1212314796</v>
      </c>
      <c r="BG102" s="295">
        <v>956.30884471850538</v>
      </c>
      <c r="BH102" s="189">
        <v>5.2096212960180625E-2</v>
      </c>
      <c r="BI102" s="189">
        <v>5.347709578740556E-2</v>
      </c>
      <c r="BJ102" s="263">
        <v>139339.79389809805</v>
      </c>
      <c r="BK102" s="263">
        <v>1434.463267077758</v>
      </c>
      <c r="BL102" s="296">
        <v>1</v>
      </c>
      <c r="BM102" s="263">
        <v>1890687.6972604066</v>
      </c>
      <c r="BN102" s="117">
        <v>2030027.4911585045</v>
      </c>
      <c r="BO102" s="146">
        <v>956.30884471850538</v>
      </c>
      <c r="BP102" s="256">
        <v>7.0348704298791379E-2</v>
      </c>
      <c r="BQ102" s="256">
        <v>7.2882234680737401E-2</v>
      </c>
      <c r="BR102" s="255">
        <v>116518.65287780021</v>
      </c>
      <c r="BS102" s="255">
        <v>1434.463267077758</v>
      </c>
      <c r="BT102" s="292">
        <v>1</v>
      </c>
      <c r="BU102" s="255">
        <v>6664532.6245558588</v>
      </c>
      <c r="BV102" s="119">
        <v>6781051.277433659</v>
      </c>
      <c r="BW102" s="295">
        <v>956.30884471850538</v>
      </c>
      <c r="BX102" s="189">
        <v>5.5666549558549818E-3</v>
      </c>
      <c r="BY102" s="189">
        <v>5.5821775691982101E-3</v>
      </c>
      <c r="BZ102" s="263">
        <v>194516.85508552336</v>
      </c>
      <c r="CA102" s="263">
        <v>1434.463267077758</v>
      </c>
      <c r="CB102" s="296">
        <v>2</v>
      </c>
      <c r="CC102" s="263">
        <v>6664532.6245558588</v>
      </c>
      <c r="CD102" s="117">
        <v>6859049.4796413826</v>
      </c>
      <c r="CE102" s="146">
        <v>956.30884471850538</v>
      </c>
      <c r="CF102" s="256">
        <v>-6.326267672854724E-2</v>
      </c>
      <c r="CG102" s="256">
        <v>-6.1303132520552084E-2</v>
      </c>
      <c r="CH102" s="255">
        <v>81821.969148370088</v>
      </c>
      <c r="CI102" s="255">
        <v>1434.463267077758</v>
      </c>
      <c r="CJ102" s="292">
        <v>2</v>
      </c>
      <c r="CK102" s="255">
        <v>2674389.8391659935</v>
      </c>
      <c r="CL102" s="119">
        <v>2756211.8083143635</v>
      </c>
      <c r="CM102" s="295">
        <v>956.30884471850538</v>
      </c>
      <c r="CN102" s="189">
        <v>-5.7429127534336245E-2</v>
      </c>
      <c r="CO102" s="189">
        <v>-5.5811194996145064E-2</v>
      </c>
      <c r="CP102" s="263">
        <v>170300.89409681165</v>
      </c>
      <c r="CQ102" s="263">
        <v>1434.463267077758</v>
      </c>
      <c r="CR102" s="296">
        <v>1</v>
      </c>
      <c r="CS102" s="263">
        <v>597360.7770301688</v>
      </c>
      <c r="CT102" s="117">
        <v>767661.67112698045</v>
      </c>
      <c r="CU102" s="146">
        <v>956.30884471850538</v>
      </c>
      <c r="CV102" s="256">
        <v>1.9263054864682726E-2</v>
      </c>
      <c r="CW102" s="256">
        <v>1.9449784573759787E-2</v>
      </c>
      <c r="CX102" s="255">
        <v>161806.33300896344</v>
      </c>
      <c r="CY102" s="255">
        <v>1434.463267077758</v>
      </c>
      <c r="CZ102" s="292">
        <v>2</v>
      </c>
      <c r="DA102" s="255">
        <v>861703.31553371577</v>
      </c>
      <c r="DB102" s="119">
        <v>1023509.6485426791</v>
      </c>
      <c r="DC102" s="295">
        <v>956.30884471850538</v>
      </c>
      <c r="DD102" s="189">
        <v>2.9845836518044327E-2</v>
      </c>
      <c r="DE102" s="189">
        <v>3.0295687739023025E-2</v>
      </c>
      <c r="DF102" s="263">
        <v>78487.510728331341</v>
      </c>
      <c r="DG102" s="263">
        <v>1434.463267077758</v>
      </c>
      <c r="DH102" s="296">
        <v>1</v>
      </c>
      <c r="DI102" s="263">
        <v>1927572.078746615</v>
      </c>
      <c r="DJ102" s="117">
        <v>2006059.5894749463</v>
      </c>
      <c r="DK102" s="146">
        <v>956.30884471850538</v>
      </c>
      <c r="DL102" s="256">
        <v>-4.0293808822267498E-2</v>
      </c>
      <c r="DM102" s="256">
        <v>-3.949280779588904E-2</v>
      </c>
      <c r="DN102" s="255">
        <v>105188.31531295591</v>
      </c>
      <c r="DO102" s="255">
        <v>1434.463267077758</v>
      </c>
      <c r="DP102" s="292">
        <v>2</v>
      </c>
      <c r="DQ102" s="255">
        <v>6664532.6245558588</v>
      </c>
      <c r="DR102" s="119">
        <v>6769720.9398688143</v>
      </c>
      <c r="DS102" s="295">
        <v>956.30884471850538</v>
      </c>
      <c r="DT102" s="189">
        <v>7.241831081425433E-2</v>
      </c>
      <c r="DU102" s="189">
        <v>7.5104978052655147E-2</v>
      </c>
      <c r="DV102" s="263">
        <v>99021.555087499684</v>
      </c>
      <c r="DW102" s="263">
        <v>1434.463267077758</v>
      </c>
      <c r="DX102" s="296">
        <v>1</v>
      </c>
      <c r="DY102" s="263">
        <v>6664532.6245558588</v>
      </c>
      <c r="DZ102" s="117">
        <v>6763554.1796433581</v>
      </c>
      <c r="EA102" s="146">
        <v>956.30884471850538</v>
      </c>
      <c r="EB102" s="256">
        <v>-3.1896481663168066E-2</v>
      </c>
      <c r="EC102" s="256">
        <v>-3.1393154540755197E-2</v>
      </c>
      <c r="ED102" s="255">
        <v>161975.62281102705</v>
      </c>
      <c r="EE102" s="255">
        <v>1434.463267077758</v>
      </c>
      <c r="EF102" s="292">
        <v>2</v>
      </c>
      <c r="EG102" s="255">
        <v>3218220.4812466288</v>
      </c>
      <c r="EH102" s="119">
        <v>3380196.1040576557</v>
      </c>
      <c r="EI102" s="295">
        <v>956.30884471850538</v>
      </c>
      <c r="EJ102" s="189">
        <v>3.1316079835681911E-3</v>
      </c>
      <c r="EK102" s="189">
        <v>3.1365165904562176E-3</v>
      </c>
      <c r="EL102" s="263">
        <v>84252.129047002338</v>
      </c>
      <c r="EM102" s="263">
        <v>1434.463267077758</v>
      </c>
      <c r="EN102" s="296">
        <v>1</v>
      </c>
      <c r="EO102" s="263">
        <v>1897592.7969211552</v>
      </c>
      <c r="EP102" s="117">
        <v>1981844.9259681576</v>
      </c>
      <c r="EQ102" s="146">
        <v>956.30884471850538</v>
      </c>
      <c r="ER102" s="256">
        <v>-5.1251576954219967E-2</v>
      </c>
      <c r="ES102" s="256">
        <v>-4.9960367611661005E-2</v>
      </c>
      <c r="ET102" s="255">
        <v>102237.39156524073</v>
      </c>
      <c r="EU102" s="255">
        <v>1434.463267077758</v>
      </c>
      <c r="EV102" s="292">
        <v>1</v>
      </c>
      <c r="EW102" s="255">
        <v>6664532.6245558588</v>
      </c>
      <c r="EX102" s="119">
        <v>6766770.0161210997</v>
      </c>
      <c r="EY102" s="295">
        <v>956.30884471850538</v>
      </c>
      <c r="EZ102" s="189">
        <v>2.5425715588430261E-2</v>
      </c>
      <c r="FA102" s="189">
        <v>2.5751706078333658E-2</v>
      </c>
      <c r="FB102" s="263">
        <v>100904.45280288176</v>
      </c>
      <c r="FC102" s="263">
        <v>1434.463267077758</v>
      </c>
      <c r="FD102" s="296">
        <v>2</v>
      </c>
      <c r="FE102" s="263">
        <v>6664532.6245558588</v>
      </c>
      <c r="FF102" s="117">
        <v>6765437.0773587404</v>
      </c>
      <c r="FG102" s="146">
        <v>956.30884471850538</v>
      </c>
      <c r="FH102" s="256">
        <v>0.20411867628547542</v>
      </c>
      <c r="FI102" s="256">
        <v>0.2264436946019186</v>
      </c>
      <c r="FJ102" s="255">
        <v>208705.56135136433</v>
      </c>
      <c r="FK102" s="255">
        <v>1434.463267077758</v>
      </c>
      <c r="FL102" s="292">
        <v>2</v>
      </c>
      <c r="FM102" s="255">
        <v>6664532.6245558588</v>
      </c>
      <c r="FN102" s="119">
        <v>6873238.1859072233</v>
      </c>
      <c r="FO102" s="295">
        <v>956.30884471850538</v>
      </c>
      <c r="FP102" s="189">
        <v>0.11323702344291325</v>
      </c>
      <c r="FQ102" s="189">
        <v>0.11989734341713798</v>
      </c>
      <c r="FR102" s="263">
        <v>152608.07388559333</v>
      </c>
      <c r="FS102" s="263">
        <v>1434.463267077758</v>
      </c>
      <c r="FT102" s="296">
        <v>1</v>
      </c>
      <c r="FU102" s="263">
        <v>291403.28959589417</v>
      </c>
      <c r="FV102" s="117">
        <v>444011.3634814875</v>
      </c>
      <c r="FW102" s="146">
        <v>956.30884471850538</v>
      </c>
      <c r="FX102" s="256">
        <v>-3.5564585661585303E-2</v>
      </c>
      <c r="FY102" s="256">
        <v>-3.4939596847432197E-2</v>
      </c>
      <c r="FZ102" s="255">
        <v>150169.05726769203</v>
      </c>
      <c r="GA102" s="255">
        <v>1434.463267077758</v>
      </c>
      <c r="GB102" s="292">
        <v>1</v>
      </c>
      <c r="GC102" s="255">
        <v>841466.58642365015</v>
      </c>
      <c r="GD102" s="119">
        <v>991635.64369134221</v>
      </c>
      <c r="GE102" s="295">
        <v>956.30884471850538</v>
      </c>
      <c r="GF102" s="189">
        <v>-6.848214236453129E-2</v>
      </c>
      <c r="GG102" s="189">
        <v>-6.6189864404371579E-2</v>
      </c>
      <c r="GH102" s="263">
        <v>116433.64937391548</v>
      </c>
      <c r="GI102" s="263">
        <v>1434.463267077758</v>
      </c>
      <c r="GJ102" s="296">
        <v>3</v>
      </c>
      <c r="GK102" s="263">
        <v>540698.3070319742</v>
      </c>
      <c r="GL102" s="117">
        <v>657131.95640588971</v>
      </c>
      <c r="GM102" s="146">
        <v>956.30884471850538</v>
      </c>
      <c r="GN102" s="256">
        <v>-3.225650195771558E-2</v>
      </c>
      <c r="GO102" s="256">
        <v>-3.1741809897290141E-2</v>
      </c>
      <c r="GP102" s="255">
        <v>75832.135864042706</v>
      </c>
      <c r="GQ102" s="255">
        <v>1434.463267077758</v>
      </c>
      <c r="GR102" s="292">
        <v>2</v>
      </c>
      <c r="GS102" s="255">
        <v>2493964.1362524102</v>
      </c>
      <c r="GT102" s="119">
        <v>2569796.2721164529</v>
      </c>
      <c r="GU102" s="295">
        <v>956.30884471850538</v>
      </c>
      <c r="GV102" s="189">
        <v>-5.3450079080634904E-3</v>
      </c>
      <c r="GW102" s="189">
        <v>-5.3307487696758749E-3</v>
      </c>
      <c r="GX102" s="263">
        <v>152966.41721549383</v>
      </c>
      <c r="GY102" s="263">
        <v>1434.463267077758</v>
      </c>
      <c r="GZ102" s="296">
        <v>2</v>
      </c>
      <c r="HA102" s="263">
        <v>2378214.2290245206</v>
      </c>
      <c r="HB102" s="117">
        <v>2531180.6462400146</v>
      </c>
      <c r="HC102" s="146">
        <v>956.30884471850538</v>
      </c>
      <c r="HD102" s="256">
        <v>-3.940380857177312E-2</v>
      </c>
      <c r="HE102" s="256">
        <v>-3.8637575632258336E-2</v>
      </c>
      <c r="HF102" s="255">
        <v>84195.246909514564</v>
      </c>
      <c r="HG102" s="255">
        <v>1434.463267077758</v>
      </c>
      <c r="HH102" s="292">
        <v>2</v>
      </c>
      <c r="HI102" s="255">
        <v>2040150.9003808342</v>
      </c>
      <c r="HJ102" s="119">
        <v>2124346.147290349</v>
      </c>
      <c r="HK102" s="295">
        <v>956.30884471850538</v>
      </c>
      <c r="HL102" s="189">
        <v>1.7677568382361935E-2</v>
      </c>
      <c r="HM102" s="189">
        <v>1.7834741373814467E-2</v>
      </c>
      <c r="HN102" s="263">
        <v>152656.62469274693</v>
      </c>
      <c r="HO102" s="263">
        <v>1434.463267077758</v>
      </c>
      <c r="HP102" s="296">
        <v>1</v>
      </c>
      <c r="HQ102" s="263">
        <v>614686.92828260071</v>
      </c>
      <c r="HR102" s="117">
        <v>767343.55297534761</v>
      </c>
      <c r="HS102" s="146">
        <v>956.30884471850538</v>
      </c>
      <c r="HT102" s="256">
        <v>7.4758580861958177E-2</v>
      </c>
      <c r="HU102" s="256">
        <v>7.7623960430757366E-2</v>
      </c>
      <c r="HV102" s="255">
        <v>127132.2347663855</v>
      </c>
      <c r="HW102" s="255">
        <v>1434.463267077758</v>
      </c>
      <c r="HX102" s="292">
        <v>2</v>
      </c>
      <c r="HY102" s="255">
        <v>1946165.9431960857</v>
      </c>
      <c r="HZ102" s="119">
        <v>2073298.1779624713</v>
      </c>
      <c r="IA102" s="295">
        <v>956.30884471850538</v>
      </c>
      <c r="IB102" s="189">
        <v>3.0146068126822897E-2</v>
      </c>
      <c r="IC102" s="189">
        <v>3.060506151043918E-2</v>
      </c>
      <c r="ID102" s="263">
        <v>108540.83855123138</v>
      </c>
      <c r="IE102" s="263">
        <v>1434.463267077758</v>
      </c>
      <c r="IF102" s="296">
        <v>1</v>
      </c>
      <c r="IG102" s="263">
        <v>1115091.9690730262</v>
      </c>
      <c r="IH102" s="117">
        <v>1223632.8076242576</v>
      </c>
      <c r="II102" s="146">
        <v>956.30884471850538</v>
      </c>
      <c r="IJ102" s="256">
        <v>-1.8158047955901428E-2</v>
      </c>
      <c r="IK102" s="256">
        <v>-1.7994183919098794E-2</v>
      </c>
      <c r="IL102" s="255">
        <v>99738.072058172387</v>
      </c>
      <c r="IM102" s="255">
        <v>1434.463267077758</v>
      </c>
      <c r="IN102" s="292">
        <v>1</v>
      </c>
      <c r="IO102" s="255">
        <v>742948.48359425622</v>
      </c>
      <c r="IP102" s="119">
        <v>842686.55565242865</v>
      </c>
      <c r="IQ102" s="295">
        <v>956.30884471850538</v>
      </c>
      <c r="IR102" s="189">
        <v>-6.0227064108612791E-3</v>
      </c>
      <c r="IS102" s="189">
        <v>-6.0046062701135661E-3</v>
      </c>
      <c r="IT102" s="263">
        <v>169826.17175161507</v>
      </c>
      <c r="IU102" s="263">
        <v>1434.463267077758</v>
      </c>
      <c r="IV102" s="296">
        <v>2</v>
      </c>
      <c r="IW102" s="263">
        <v>6664532.6245558588</v>
      </c>
      <c r="IX102" s="117">
        <v>6834358.7963074734</v>
      </c>
      <c r="IY102" s="146">
        <v>956.30884471850538</v>
      </c>
      <c r="IZ102" s="256">
        <v>3.6127427788665435E-2</v>
      </c>
      <c r="JA102" s="256">
        <v>3.6787953669933149E-2</v>
      </c>
      <c r="JB102" s="255">
        <v>208607.94414430956</v>
      </c>
      <c r="JC102" s="255">
        <v>1434.463267077758</v>
      </c>
      <c r="JD102" s="292">
        <v>1</v>
      </c>
      <c r="JE102" s="255">
        <v>554122.33626046847</v>
      </c>
      <c r="JF102" s="119">
        <v>762730.28040477796</v>
      </c>
      <c r="JG102" s="295">
        <v>956.30884471850538</v>
      </c>
      <c r="JH102" s="189">
        <v>-4.5810692260875828E-4</v>
      </c>
      <c r="JI102" s="189">
        <v>-4.5800200765389043E-4</v>
      </c>
      <c r="JJ102" s="263">
        <v>89459.866260593553</v>
      </c>
      <c r="JK102" s="263">
        <v>1434.463267077758</v>
      </c>
      <c r="JL102" s="296">
        <v>2</v>
      </c>
      <c r="JM102" s="263">
        <v>1603115.751765487</v>
      </c>
      <c r="JN102" s="117">
        <v>1692575.6180260805</v>
      </c>
      <c r="JO102" s="146">
        <v>956.30884471850538</v>
      </c>
      <c r="JP102" s="256">
        <v>3.9598352487614431E-2</v>
      </c>
      <c r="JQ102" s="256">
        <v>4.0392819075005137E-2</v>
      </c>
      <c r="JR102" s="255">
        <v>93791.081096860478</v>
      </c>
      <c r="JS102" s="255">
        <v>1434.463267077758</v>
      </c>
      <c r="JT102" s="292">
        <v>1</v>
      </c>
      <c r="JU102" s="255">
        <v>248380.81816253933</v>
      </c>
      <c r="JV102" s="119">
        <v>342171.8992593998</v>
      </c>
      <c r="JW102" s="295">
        <v>956.30884471850538</v>
      </c>
      <c r="JX102" s="189">
        <v>3.3086244765851577E-2</v>
      </c>
      <c r="JY102" s="189">
        <v>3.3639681409525668E-2</v>
      </c>
      <c r="JZ102" s="263">
        <v>160539.83936859627</v>
      </c>
      <c r="KA102" s="263">
        <v>1434.463267077758</v>
      </c>
      <c r="KB102" s="296">
        <v>1</v>
      </c>
      <c r="KC102" s="263">
        <v>6664532.6245558588</v>
      </c>
      <c r="KD102" s="117">
        <v>6825072.4639244555</v>
      </c>
      <c r="KE102" s="146">
        <v>956.30884471850538</v>
      </c>
      <c r="KF102" s="256">
        <v>2.6640068418556484E-2</v>
      </c>
      <c r="KG102" s="256">
        <v>2.6998087185664321E-2</v>
      </c>
      <c r="KH102" s="255">
        <v>88692.856439514115</v>
      </c>
      <c r="KI102" s="255">
        <v>1434.463267077758</v>
      </c>
      <c r="KJ102" s="292">
        <v>1</v>
      </c>
      <c r="KK102" s="255">
        <v>2173130.0727493777</v>
      </c>
      <c r="KL102" s="119">
        <v>2261822.9291888918</v>
      </c>
      <c r="KM102" s="295">
        <v>956.30884471850538</v>
      </c>
      <c r="KN102" s="189">
        <v>2.1388550154327501E-2</v>
      </c>
      <c r="KO102" s="189">
        <v>2.1618924720850918E-2</v>
      </c>
      <c r="KP102" s="263">
        <v>125185.7911975349</v>
      </c>
      <c r="KQ102" s="263">
        <v>1434.463267077758</v>
      </c>
      <c r="KR102" s="296">
        <v>1</v>
      </c>
      <c r="KS102" s="263">
        <v>2228195.6244211597</v>
      </c>
      <c r="KT102" s="117">
        <v>2353381.4156186949</v>
      </c>
      <c r="KU102" s="146">
        <v>956.30884471850538</v>
      </c>
      <c r="KV102" s="256">
        <v>-9.4878443215298848E-3</v>
      </c>
      <c r="KW102" s="256">
        <v>-9.4429767376007501E-3</v>
      </c>
      <c r="KX102" s="255">
        <v>228289.18737766138</v>
      </c>
      <c r="KY102" s="255">
        <v>1434.463267077758</v>
      </c>
      <c r="KZ102" s="292">
        <v>2</v>
      </c>
      <c r="LA102" s="255">
        <v>6664532.6245558588</v>
      </c>
      <c r="LB102" s="119">
        <v>6892821.8119335203</v>
      </c>
      <c r="LC102" s="295">
        <v>956.30884471850538</v>
      </c>
      <c r="LD102" s="189">
        <v>-3.0877000429341923E-3</v>
      </c>
      <c r="LE102" s="189">
        <v>-3.082937999671187E-3</v>
      </c>
      <c r="LF102" s="263">
        <v>121612.0825481147</v>
      </c>
      <c r="LG102" s="263">
        <v>1434.463267077758</v>
      </c>
      <c r="LH102" s="296">
        <v>2</v>
      </c>
      <c r="LI102" s="263">
        <v>6664532.6245558588</v>
      </c>
      <c r="LJ102" s="117">
        <v>6786144.7071039733</v>
      </c>
      <c r="LK102" s="146">
        <v>956.30884471850538</v>
      </c>
      <c r="LL102" s="256">
        <v>-4.780715512939665E-2</v>
      </c>
      <c r="LM102" s="256">
        <v>-4.668238823640436E-2</v>
      </c>
      <c r="LN102" s="255">
        <v>159812.58138078084</v>
      </c>
      <c r="LO102" s="255">
        <v>1434.463267077758</v>
      </c>
      <c r="LP102" s="292">
        <v>1</v>
      </c>
      <c r="LQ102" s="255">
        <v>1918755.1899330402</v>
      </c>
      <c r="LR102" s="119">
        <v>2078567.771313821</v>
      </c>
      <c r="LS102" s="295">
        <v>956.30884471850538</v>
      </c>
      <c r="LT102" s="189">
        <v>-1.2289753503879921E-2</v>
      </c>
      <c r="LU102" s="189">
        <v>-1.2214542905147341E-2</v>
      </c>
      <c r="LV102" s="263">
        <v>111250.83376278782</v>
      </c>
      <c r="LW102" s="263">
        <v>1434.463267077758</v>
      </c>
      <c r="LX102" s="296">
        <v>1</v>
      </c>
      <c r="LY102" s="263">
        <v>625119.96656649746</v>
      </c>
      <c r="LZ102" s="117">
        <v>736370.80032928532</v>
      </c>
      <c r="MA102" s="146">
        <v>956.30884471850538</v>
      </c>
      <c r="MB102" s="256">
        <v>-2.7877434659221743E-2</v>
      </c>
      <c r="MC102" s="256">
        <v>-2.7492444783172143E-2</v>
      </c>
      <c r="MD102" s="255">
        <v>66410.598706481498</v>
      </c>
      <c r="ME102" s="255">
        <v>1434.463267077758</v>
      </c>
      <c r="MF102" s="292">
        <v>2</v>
      </c>
      <c r="MG102" s="255">
        <v>6664532.6245558588</v>
      </c>
      <c r="MH102" s="119">
        <v>6730943.2232623398</v>
      </c>
      <c r="MI102" s="295">
        <v>956.30884471850538</v>
      </c>
      <c r="MJ102" s="189">
        <v>5.0677621156711525E-2</v>
      </c>
      <c r="MK102" s="189">
        <v>5.1983701323194742E-2</v>
      </c>
      <c r="ML102" s="263">
        <v>164008.39727969756</v>
      </c>
      <c r="MM102" s="263">
        <v>1434.463267077758</v>
      </c>
      <c r="MN102" s="296">
        <v>3</v>
      </c>
      <c r="MO102" s="263">
        <v>1887216.9617450344</v>
      </c>
      <c r="MP102" s="117">
        <v>2051225.3590247319</v>
      </c>
      <c r="MQ102" s="146">
        <v>956.30884471850538</v>
      </c>
      <c r="MR102" s="256">
        <v>2.1685695852691693E-2</v>
      </c>
      <c r="MS102" s="256">
        <v>2.1922539496377347E-2</v>
      </c>
      <c r="MT102" s="255">
        <v>56588.832257459726</v>
      </c>
      <c r="MU102" s="255">
        <v>1434.463267077758</v>
      </c>
      <c r="MV102" s="292">
        <v>2</v>
      </c>
      <c r="MW102" s="255">
        <v>1426668.8576415332</v>
      </c>
      <c r="MX102" s="119">
        <v>1483257.6898989929</v>
      </c>
      <c r="MY102" s="295">
        <v>956.30884471850538</v>
      </c>
      <c r="MZ102" s="189">
        <v>-1.1455518999915534E-2</v>
      </c>
      <c r="NA102" s="189">
        <v>-1.1390154375457429E-2</v>
      </c>
      <c r="NB102" s="263">
        <v>130980.23702392406</v>
      </c>
      <c r="NC102" s="263">
        <v>1434.463267077758</v>
      </c>
      <c r="ND102" s="296">
        <v>1</v>
      </c>
      <c r="NE102" s="263">
        <v>1889462.7574359714</v>
      </c>
      <c r="NF102" s="117">
        <v>2020442.9944598954</v>
      </c>
      <c r="NG102" s="146">
        <v>956.30884471850538</v>
      </c>
      <c r="NH102" s="256">
        <v>3.8975704933915861E-2</v>
      </c>
      <c r="NI102" s="256">
        <v>3.9745222664405055E-2</v>
      </c>
      <c r="NJ102" s="255">
        <v>101600.13738728128</v>
      </c>
      <c r="NK102" s="255">
        <v>1434.463267077758</v>
      </c>
      <c r="NL102" s="292">
        <v>1</v>
      </c>
      <c r="NM102" s="255">
        <v>246289.10443736563</v>
      </c>
      <c r="NN102" s="119">
        <v>347889.24182464695</v>
      </c>
      <c r="NO102" s="295">
        <v>956.30884471850538</v>
      </c>
      <c r="NP102" s="189">
        <v>-7.8014972557788373E-2</v>
      </c>
      <c r="NQ102" s="189">
        <v>-7.504942243611179E-2</v>
      </c>
      <c r="NR102" s="263">
        <v>57620.759890764508</v>
      </c>
      <c r="NS102" s="263">
        <v>1434.463267077758</v>
      </c>
      <c r="NT102" s="296">
        <v>1</v>
      </c>
      <c r="NU102" s="263">
        <v>1909027.0585660387</v>
      </c>
      <c r="NV102" s="117">
        <v>1966647.8184568032</v>
      </c>
      <c r="NW102" s="146">
        <v>956.30884471850538</v>
      </c>
      <c r="NX102" s="256">
        <v>-4.6128579876614437E-2</v>
      </c>
      <c r="NY102" s="256">
        <v>-4.5080829092532304E-2</v>
      </c>
      <c r="NZ102" s="255">
        <v>109712.01156538964</v>
      </c>
      <c r="OA102" s="255">
        <v>1434.463267077758</v>
      </c>
      <c r="OB102" s="292">
        <v>1</v>
      </c>
      <c r="OC102" s="255">
        <v>1909027.0585660387</v>
      </c>
      <c r="OD102" s="119">
        <v>2018739.0701314283</v>
      </c>
      <c r="OE102" s="295">
        <v>956.30884471850538</v>
      </c>
      <c r="OF102" s="189">
        <v>4.8918339294356877E-2</v>
      </c>
      <c r="OG102" s="189">
        <v>5.0134592506692499E-2</v>
      </c>
      <c r="OH102" s="263">
        <v>79641.564187782889</v>
      </c>
      <c r="OI102" s="263">
        <v>1434.463267077758</v>
      </c>
      <c r="OJ102" s="296">
        <v>1</v>
      </c>
      <c r="OK102" s="263">
        <v>1938073.1343938033</v>
      </c>
      <c r="OL102" s="117">
        <v>2017714.6985815861</v>
      </c>
      <c r="OM102" s="146">
        <v>956.30884471850538</v>
      </c>
      <c r="ON102" s="256">
        <v>3.1799739653165952E-2</v>
      </c>
      <c r="OO102" s="256">
        <v>3.2310753694159366E-2</v>
      </c>
      <c r="OP102" s="255">
        <v>107663.75716448674</v>
      </c>
      <c r="OQ102" s="255">
        <v>1434.463267077758</v>
      </c>
      <c r="OR102" s="292">
        <v>2</v>
      </c>
      <c r="OS102" s="255">
        <v>2328944.3945493437</v>
      </c>
      <c r="OT102" s="119">
        <v>2436608.1517138304</v>
      </c>
      <c r="OU102" s="295">
        <v>956.30884471850538</v>
      </c>
      <c r="OV102" s="189">
        <v>-3.1891892746683647E-4</v>
      </c>
      <c r="OW102" s="189">
        <v>-3.1886807823144903E-4</v>
      </c>
      <c r="OX102" s="263">
        <v>134698.74082350687</v>
      </c>
      <c r="OY102" s="263">
        <v>1434.463267077758</v>
      </c>
      <c r="OZ102" s="296">
        <v>1</v>
      </c>
      <c r="PA102" s="263">
        <v>6664532.6245558588</v>
      </c>
      <c r="PB102" s="117">
        <v>6799231.3653793661</v>
      </c>
      <c r="PC102" s="146">
        <v>956.30884471850538</v>
      </c>
      <c r="PD102" s="256">
        <v>-2.6844336956190023E-2</v>
      </c>
      <c r="PE102" s="256">
        <v>-2.6487230308719023E-2</v>
      </c>
      <c r="PF102" s="255">
        <v>178983.69451071939</v>
      </c>
      <c r="PG102" s="255">
        <v>1434.463267077758</v>
      </c>
      <c r="PH102" s="292">
        <v>2</v>
      </c>
      <c r="PI102" s="255">
        <v>2633981.9029235882</v>
      </c>
      <c r="PJ102" s="119">
        <v>2812965.5974343074</v>
      </c>
      <c r="PK102" s="295">
        <v>956.30884471850538</v>
      </c>
      <c r="PL102" s="189">
        <v>3.1605395929451698E-2</v>
      </c>
      <c r="PM102" s="189">
        <v>3.2110150071914978E-2</v>
      </c>
      <c r="PN102" s="263">
        <v>110409.9189266368</v>
      </c>
      <c r="PO102" s="263">
        <v>1434.463267077758</v>
      </c>
      <c r="PP102" s="296">
        <v>2</v>
      </c>
      <c r="PQ102" s="263">
        <v>1122956.4163885724</v>
      </c>
      <c r="PR102" s="117">
        <v>1233366.3353152093</v>
      </c>
      <c r="PS102" s="146">
        <v>956.30884471850538</v>
      </c>
      <c r="PT102" s="256">
        <v>-2.0915377382329122E-2</v>
      </c>
      <c r="PU102" s="256">
        <v>-2.0698167852299387E-2</v>
      </c>
      <c r="PV102" s="255">
        <v>135730.10016497859</v>
      </c>
      <c r="PW102" s="255">
        <v>1434.463267077758</v>
      </c>
      <c r="PX102" s="292">
        <v>2</v>
      </c>
      <c r="PY102" s="255">
        <v>2352861.7899256437</v>
      </c>
      <c r="PZ102" s="119">
        <v>2488591.8900906225</v>
      </c>
      <c r="QA102" s="295">
        <v>956.30884471850538</v>
      </c>
      <c r="QB102" s="189">
        <v>2.8371529635571196E-2</v>
      </c>
      <c r="QC102" s="189">
        <v>2.8777834880995723E-2</v>
      </c>
      <c r="QD102" s="263">
        <v>116338.56506601453</v>
      </c>
      <c r="QE102" s="263">
        <v>1434.463267077758</v>
      </c>
      <c r="QF102" s="296">
        <v>1</v>
      </c>
      <c r="QG102" s="263">
        <v>946153.29991373431</v>
      </c>
      <c r="QH102" s="117">
        <v>1062491.8649797488</v>
      </c>
      <c r="QI102" s="146">
        <v>956.30884471850538</v>
      </c>
      <c r="QJ102" s="256">
        <v>-3.2466805448665433E-2</v>
      </c>
      <c r="QK102" s="256">
        <v>-3.1945416564462703E-2</v>
      </c>
      <c r="QL102" s="255">
        <v>101327.4115520511</v>
      </c>
      <c r="QM102" s="255">
        <v>1434.463267077758</v>
      </c>
      <c r="QN102" s="292">
        <v>2</v>
      </c>
      <c r="QO102" s="255">
        <v>6664532.6245558588</v>
      </c>
      <c r="QP102" s="119">
        <v>6765860.0361079099</v>
      </c>
      <c r="QQ102" s="295">
        <v>956.30884471850538</v>
      </c>
      <c r="QR102" s="189">
        <v>-6.0854679283031114E-2</v>
      </c>
      <c r="QS102" s="189">
        <v>-5.904002918155915E-2</v>
      </c>
      <c r="QT102" s="263">
        <v>135603.97922634834</v>
      </c>
      <c r="QU102" s="263">
        <v>1434.463267077758</v>
      </c>
      <c r="QV102" s="296">
        <v>2</v>
      </c>
      <c r="QW102" s="263">
        <v>6664532.6245558588</v>
      </c>
      <c r="QX102" s="117">
        <v>6800136.6037822068</v>
      </c>
      <c r="QY102" s="146">
        <v>956.30884471850538</v>
      </c>
      <c r="QZ102" s="256">
        <v>4.6335336425772936E-2</v>
      </c>
      <c r="RA102" s="256">
        <v>4.7425592026037133E-2</v>
      </c>
      <c r="RB102" s="255">
        <v>78208.681688098441</v>
      </c>
      <c r="RC102" s="255">
        <v>1434.463267077758</v>
      </c>
      <c r="RD102" s="292">
        <v>2</v>
      </c>
      <c r="RE102" s="255">
        <v>2049032.9700091069</v>
      </c>
      <c r="RF102" s="119">
        <v>2127241.6516972054</v>
      </c>
      <c r="RG102" s="295">
        <v>956.30884471850538</v>
      </c>
      <c r="RH102" s="189">
        <v>6.3483623600707412E-3</v>
      </c>
      <c r="RI102" s="189">
        <v>6.3685559217978582E-3</v>
      </c>
      <c r="RJ102" s="263">
        <v>132278.64411239856</v>
      </c>
      <c r="RK102" s="263">
        <v>1434.463267077758</v>
      </c>
      <c r="RL102" s="296">
        <v>1</v>
      </c>
      <c r="RM102" s="263">
        <v>604615.24876204936</v>
      </c>
      <c r="RN102" s="117">
        <v>736893.89287444786</v>
      </c>
      <c r="RO102" s="146">
        <v>956.30884471850538</v>
      </c>
      <c r="RP102" s="256">
        <v>1.8076909222960486E-2</v>
      </c>
      <c r="RQ102" s="256">
        <v>1.8241285524463802E-2</v>
      </c>
      <c r="RR102" s="255">
        <v>135825.68614446424</v>
      </c>
      <c r="RS102" s="255">
        <v>1434.463267077758</v>
      </c>
      <c r="RT102" s="292">
        <v>2</v>
      </c>
      <c r="RU102" s="255">
        <v>6664532.6245558588</v>
      </c>
      <c r="RV102" s="119">
        <v>6800358.3107003234</v>
      </c>
      <c r="RW102" s="295">
        <v>956.30884471850538</v>
      </c>
      <c r="RX102" s="189">
        <v>-4.1373230993603634E-2</v>
      </c>
      <c r="RY102" s="189">
        <v>-4.0529041187619019E-2</v>
      </c>
      <c r="RZ102" s="263">
        <v>163115.04868289604</v>
      </c>
      <c r="SA102" s="263">
        <v>1434.463267077758</v>
      </c>
      <c r="SB102" s="296">
        <v>1</v>
      </c>
      <c r="SC102" s="263">
        <v>6664532.6245558588</v>
      </c>
      <c r="SD102" s="117">
        <v>6827647.6732387552</v>
      </c>
      <c r="SE102" s="146">
        <v>956.30884471850538</v>
      </c>
      <c r="SF102" s="256">
        <v>1.0443232516956604E-2</v>
      </c>
      <c r="SG102" s="256">
        <v>1.0497953391372494E-2</v>
      </c>
      <c r="SH102" s="255">
        <v>165446.01129218217</v>
      </c>
      <c r="SI102" s="255">
        <v>1434.463267077758</v>
      </c>
      <c r="SJ102" s="292">
        <v>1</v>
      </c>
      <c r="SK102" s="255">
        <v>1102397.8359138581</v>
      </c>
      <c r="SL102" s="119">
        <v>1267843.8472060403</v>
      </c>
      <c r="SM102" s="295">
        <v>956.30884471850538</v>
      </c>
      <c r="SN102" s="189">
        <v>2.7836797735865358E-2</v>
      </c>
      <c r="SO102" s="189">
        <v>2.8227861612204919E-2</v>
      </c>
      <c r="SP102" s="263">
        <v>64936.495622570706</v>
      </c>
      <c r="SQ102" s="263">
        <v>1434.463267077758</v>
      </c>
      <c r="SR102" s="296">
        <v>2</v>
      </c>
      <c r="SS102" s="263">
        <v>2352861.7899256437</v>
      </c>
      <c r="ST102" s="117">
        <v>2417798.2855482143</v>
      </c>
      <c r="SU102" s="146">
        <v>956.30884471850538</v>
      </c>
      <c r="SV102" s="256">
        <v>-3.1988661550481856E-2</v>
      </c>
      <c r="SW102" s="256">
        <v>-3.1482436495557486E-2</v>
      </c>
      <c r="SX102" s="255">
        <v>59816.601108475123</v>
      </c>
      <c r="SY102" s="255">
        <v>1434.463267077758</v>
      </c>
      <c r="SZ102" s="292">
        <v>2</v>
      </c>
      <c r="TA102" s="255">
        <v>6664532.6245558588</v>
      </c>
      <c r="TB102" s="119">
        <v>6724349.2256643344</v>
      </c>
      <c r="TC102" s="295">
        <v>956.30884471850538</v>
      </c>
      <c r="TD102" s="189">
        <v>6.0850918400989877E-2</v>
      </c>
      <c r="TE102" s="189">
        <v>6.2740467328531002E-2</v>
      </c>
      <c r="TF102" s="263">
        <v>98926.26714978891</v>
      </c>
      <c r="TG102" s="263">
        <v>1434.463267077758</v>
      </c>
      <c r="TH102" s="296">
        <v>1</v>
      </c>
      <c r="TI102" s="263">
        <v>6664532.6245558588</v>
      </c>
      <c r="TJ102" s="117">
        <v>6763458.891705648</v>
      </c>
      <c r="TK102" s="146">
        <v>956.30884471850538</v>
      </c>
      <c r="TL102" s="256">
        <v>4.4312227308170984E-2</v>
      </c>
      <c r="TM102" s="256">
        <v>4.5308677857016866E-2</v>
      </c>
      <c r="TN102" s="255">
        <v>131536.98521265807</v>
      </c>
      <c r="TO102" s="255">
        <v>1434.463267077758</v>
      </c>
      <c r="TP102" s="292">
        <v>2</v>
      </c>
      <c r="TQ102" s="255">
        <v>6664532.6245558588</v>
      </c>
      <c r="TR102" s="119">
        <v>6796069.6097685173</v>
      </c>
      <c r="TS102" s="295">
        <v>956.30884471850538</v>
      </c>
      <c r="TT102" s="189">
        <v>1.5792278599804747E-4</v>
      </c>
      <c r="TU102" s="189">
        <v>1.5793525645757533E-4</v>
      </c>
      <c r="TV102" s="263">
        <v>213266.20897953425</v>
      </c>
      <c r="TW102" s="263">
        <v>1434.463267077758</v>
      </c>
      <c r="TX102" s="296">
        <v>2</v>
      </c>
      <c r="TY102" s="263">
        <v>1930870.563370056</v>
      </c>
      <c r="TZ102" s="117">
        <v>2144136.7723495904</v>
      </c>
      <c r="UA102" s="146">
        <v>956.30884471850538</v>
      </c>
      <c r="UB102" s="256">
        <v>1.3607666098700467E-2</v>
      </c>
      <c r="UC102" s="256">
        <v>1.3700671771593287E-2</v>
      </c>
      <c r="UD102" s="255">
        <v>75223.638539579159</v>
      </c>
      <c r="UE102" s="255">
        <v>1434.463267077758</v>
      </c>
      <c r="UF102" s="292">
        <v>1</v>
      </c>
      <c r="UG102" s="255">
        <v>909212.55985784822</v>
      </c>
      <c r="UH102" s="119">
        <v>984436.19839742733</v>
      </c>
      <c r="UI102" s="295">
        <v>956.30884471850538</v>
      </c>
      <c r="UJ102" s="189">
        <v>2.8845909803936622E-2</v>
      </c>
      <c r="UK102" s="189">
        <v>2.9265982458127837E-2</v>
      </c>
      <c r="UL102" s="263">
        <v>96850.900679474013</v>
      </c>
      <c r="UM102" s="263">
        <v>1434.463267077758</v>
      </c>
      <c r="UN102" s="296">
        <v>2</v>
      </c>
      <c r="UO102" s="263">
        <v>2142217.5690656877</v>
      </c>
      <c r="UP102" s="117">
        <v>2239068.4697451619</v>
      </c>
      <c r="UQ102" s="146">
        <v>956.30884471850538</v>
      </c>
      <c r="UR102" s="256">
        <v>-1.0696223421202595E-2</v>
      </c>
      <c r="US102" s="256">
        <v>-1.0639222236954127E-2</v>
      </c>
      <c r="UT102" s="255">
        <v>141225.11023690045</v>
      </c>
      <c r="UU102" s="255">
        <v>1434.463267077758</v>
      </c>
      <c r="UV102" s="292">
        <v>1</v>
      </c>
      <c r="UW102" s="255">
        <v>6664532.6245558588</v>
      </c>
      <c r="UX102" s="119">
        <v>6805757.7347927596</v>
      </c>
      <c r="UY102" s="295">
        <v>956.30884471850538</v>
      </c>
      <c r="UZ102" s="189">
        <v>-2.1174374350168629E-2</v>
      </c>
      <c r="VA102" s="189">
        <v>-2.0951771214756665E-2</v>
      </c>
      <c r="VB102" s="263">
        <v>164909.32066842733</v>
      </c>
      <c r="VC102" s="263">
        <v>1434.463267077758</v>
      </c>
      <c r="VD102" s="296">
        <v>1</v>
      </c>
      <c r="VE102" s="263">
        <v>2128060.8994908151</v>
      </c>
      <c r="VF102" s="117">
        <v>2292970.2201592424</v>
      </c>
      <c r="VG102" s="146">
        <v>956.30884471850538</v>
      </c>
      <c r="VH102" s="256">
        <v>5.7510250631851431E-2</v>
      </c>
      <c r="VI102" s="256">
        <v>5.9196128028651485E-2</v>
      </c>
      <c r="VJ102" s="255">
        <v>111718.50227239575</v>
      </c>
      <c r="VK102" s="255">
        <v>1434.463267077758</v>
      </c>
      <c r="VL102" s="292">
        <v>1</v>
      </c>
      <c r="VM102" s="255">
        <v>6664532.6245558588</v>
      </c>
      <c r="VN102" s="119">
        <v>6776251.1268282542</v>
      </c>
      <c r="VO102" s="295">
        <v>956.30884471850538</v>
      </c>
      <c r="VP102" s="189">
        <v>-5.2570479295780674E-2</v>
      </c>
      <c r="VQ102" s="189">
        <v>-5.1212551171963772E-2</v>
      </c>
      <c r="VR102" s="263">
        <v>123014.12737225302</v>
      </c>
      <c r="VS102" s="263">
        <v>1434.463267077758</v>
      </c>
      <c r="VT102" s="296">
        <v>2</v>
      </c>
      <c r="VU102" s="263">
        <v>2015487.2680915743</v>
      </c>
      <c r="VV102" s="117">
        <v>2138501.3954638275</v>
      </c>
      <c r="VW102" s="146">
        <v>956.30884471850538</v>
      </c>
      <c r="VX102" s="256">
        <v>3.2444545180390506E-2</v>
      </c>
      <c r="VY102" s="256">
        <v>3.297660802416047E-2</v>
      </c>
      <c r="VZ102" s="255">
        <v>116139.02846889058</v>
      </c>
      <c r="WA102" s="255">
        <v>1434.463267077758</v>
      </c>
      <c r="WB102" s="292">
        <v>2</v>
      </c>
      <c r="WC102" s="255">
        <v>881050.97625387204</v>
      </c>
      <c r="WD102" s="119">
        <v>997190.00472276262</v>
      </c>
      <c r="WE102" s="295">
        <v>956.30884471850538</v>
      </c>
      <c r="WF102" s="189">
        <v>5.5270095485359737E-2</v>
      </c>
      <c r="WG102" s="189">
        <v>5.6826020067236138E-2</v>
      </c>
      <c r="WH102" s="263">
        <v>67782.520603096156</v>
      </c>
      <c r="WI102" s="263">
        <v>1434.463267077758</v>
      </c>
      <c r="WJ102" s="296">
        <v>2</v>
      </c>
      <c r="WK102" s="263">
        <v>6664532.6245558588</v>
      </c>
      <c r="WL102" s="117">
        <v>6732315.1451589549</v>
      </c>
      <c r="WM102" s="146">
        <v>956.30884471850538</v>
      </c>
      <c r="WN102" s="256">
        <v>-6.0003480873150709E-2</v>
      </c>
      <c r="WO102" s="256">
        <v>-5.8238744572925105E-2</v>
      </c>
      <c r="WP102" s="255">
        <v>69023.715454486228</v>
      </c>
      <c r="WQ102" s="255">
        <v>1434.463267077758</v>
      </c>
      <c r="WR102" s="292">
        <v>1</v>
      </c>
      <c r="WS102" s="255">
        <v>2015487.2680915743</v>
      </c>
      <c r="WT102" s="119">
        <v>2084510.9835460605</v>
      </c>
      <c r="WU102" s="295">
        <v>956.30884471850538</v>
      </c>
      <c r="WV102" s="189">
        <v>-5.0055863645315337E-3</v>
      </c>
      <c r="WW102" s="189">
        <v>-4.9930792942139979E-3</v>
      </c>
      <c r="WX102" s="263">
        <v>108014.69931701818</v>
      </c>
      <c r="WY102" s="263">
        <v>1434.463267077758</v>
      </c>
      <c r="WZ102" s="296">
        <v>2</v>
      </c>
      <c r="XA102" s="263">
        <v>921933.37058543542</v>
      </c>
      <c r="XB102" s="117">
        <v>1029948.0699024536</v>
      </c>
      <c r="XC102" s="146">
        <v>956.30884471850538</v>
      </c>
      <c r="XD102" s="256">
        <v>-4.3670798966877457E-2</v>
      </c>
      <c r="XE102" s="256">
        <v>-4.2730960435673038E-2</v>
      </c>
      <c r="XF102" s="255">
        <v>198758.69206665998</v>
      </c>
      <c r="XG102" s="255">
        <v>1434.463267077758</v>
      </c>
      <c r="XH102" s="292">
        <v>1</v>
      </c>
      <c r="XI102" s="255">
        <v>1894587.4156854793</v>
      </c>
      <c r="XJ102" s="119">
        <v>2093346.1077521392</v>
      </c>
      <c r="XK102" s="295">
        <v>956.30884471850538</v>
      </c>
      <c r="XL102" s="189">
        <v>1.7784755784730162E-2</v>
      </c>
      <c r="XM102" s="189">
        <v>1.7943846283013931E-2</v>
      </c>
      <c r="XN102" s="263">
        <v>202634.52852178569</v>
      </c>
      <c r="XO102" s="263">
        <v>1434.463267077758</v>
      </c>
      <c r="XP102" s="296">
        <v>1</v>
      </c>
      <c r="XQ102" s="263">
        <v>616145.85121254018</v>
      </c>
      <c r="XR102" s="117">
        <v>818780.37973432592</v>
      </c>
      <c r="XS102" s="146">
        <v>956.30884471850538</v>
      </c>
      <c r="XT102" s="256">
        <v>4.1418406433021637E-2</v>
      </c>
      <c r="XU102" s="256">
        <v>4.2288114376786146E-2</v>
      </c>
      <c r="XV102" s="255">
        <v>99653.786771324128</v>
      </c>
      <c r="XW102" s="255">
        <v>1434.463267077758</v>
      </c>
      <c r="XX102" s="292">
        <v>1</v>
      </c>
      <c r="XY102" s="255">
        <v>1961719.8202701111</v>
      </c>
      <c r="XZ102" s="119">
        <v>2061373.6070414353</v>
      </c>
      <c r="YA102" s="295">
        <v>956.30884471850538</v>
      </c>
      <c r="YB102" s="189">
        <v>2.831441323432448E-2</v>
      </c>
      <c r="YC102" s="189">
        <v>2.8719076471435345E-2</v>
      </c>
      <c r="YD102" s="263">
        <v>89019.703168794527</v>
      </c>
      <c r="YE102" s="263">
        <v>1434.463267077758</v>
      </c>
      <c r="YF102" s="296">
        <v>1</v>
      </c>
      <c r="YG102" s="263">
        <v>672178.77008188155</v>
      </c>
      <c r="YH102" s="117">
        <v>761198.47325067606</v>
      </c>
      <c r="YI102" s="146">
        <v>956.30884471850538</v>
      </c>
      <c r="YJ102" s="256">
        <v>5.3165105550623724E-2</v>
      </c>
      <c r="YK102" s="256">
        <v>5.4603751679091594E-2</v>
      </c>
      <c r="YL102" s="255">
        <v>68476.939906039814</v>
      </c>
      <c r="YM102" s="255">
        <v>1434.463267077758</v>
      </c>
      <c r="YN102" s="292">
        <v>1</v>
      </c>
      <c r="YO102" s="255">
        <v>1913677.6615715849</v>
      </c>
      <c r="YP102" s="119">
        <v>1982154.6014776246</v>
      </c>
      <c r="YQ102" s="295">
        <v>956.30884471850538</v>
      </c>
      <c r="YR102" s="189">
        <v>3.0456312588183349E-2</v>
      </c>
      <c r="YS102" s="189">
        <v>3.0924850626458777E-2</v>
      </c>
      <c r="YT102" s="263">
        <v>76489.402401177635</v>
      </c>
      <c r="YU102" s="263">
        <v>1434.463267077758</v>
      </c>
      <c r="YV102" s="296">
        <v>2</v>
      </c>
      <c r="YW102" s="263">
        <v>6664532.6245558588</v>
      </c>
      <c r="YX102" s="117">
        <v>6741022.026957036</v>
      </c>
      <c r="YY102" s="146">
        <v>956.30884471850538</v>
      </c>
      <c r="YZ102" s="256">
        <v>0.10340784488944778</v>
      </c>
      <c r="ZA102" s="256">
        <v>0.1089435938365495</v>
      </c>
      <c r="ZB102" s="255">
        <v>69934.755878273412</v>
      </c>
      <c r="ZC102" s="255">
        <v>1434.463267077758</v>
      </c>
      <c r="ZD102" s="292">
        <v>2</v>
      </c>
      <c r="ZE102" s="255">
        <v>1938073.1343938033</v>
      </c>
      <c r="ZF102" s="119">
        <v>2008007.8902720767</v>
      </c>
      <c r="ZG102" s="295">
        <v>956.30884471850538</v>
      </c>
      <c r="ZH102" s="189">
        <v>2.6628673420996812E-4</v>
      </c>
      <c r="ZI102" s="189">
        <v>2.6632219166966564E-4</v>
      </c>
      <c r="ZJ102" s="263">
        <v>135833.2790887102</v>
      </c>
      <c r="ZK102" s="263">
        <v>1434.463267077758</v>
      </c>
      <c r="ZL102" s="296">
        <v>1</v>
      </c>
      <c r="ZM102" s="263">
        <v>2762624.6087449142</v>
      </c>
      <c r="ZN102" s="117">
        <v>2898457.8878336241</v>
      </c>
      <c r="ZO102" s="146">
        <v>956.30884471850538</v>
      </c>
      <c r="ZP102" s="256">
        <v>-3.6318300218240373E-3</v>
      </c>
      <c r="ZQ102" s="256">
        <v>-3.6252429040140033E-3</v>
      </c>
      <c r="ZR102" s="255">
        <v>79404.309802727352</v>
      </c>
      <c r="ZS102" s="255">
        <v>1434.463267077758</v>
      </c>
      <c r="ZT102" s="292">
        <v>2</v>
      </c>
      <c r="ZU102" s="255">
        <v>6664532.6245558588</v>
      </c>
      <c r="ZV102" s="119">
        <v>6743936.9343585866</v>
      </c>
      <c r="ZW102" s="295">
        <v>956.30884471850538</v>
      </c>
      <c r="ZX102" s="189">
        <v>2.864647534718363E-2</v>
      </c>
      <c r="ZY102" s="189">
        <v>2.9060731823766783E-2</v>
      </c>
      <c r="ZZ102" s="263">
        <v>93049.21350029856</v>
      </c>
      <c r="AAA102" s="263">
        <v>1434.463267077758</v>
      </c>
      <c r="AAB102" s="296">
        <v>1</v>
      </c>
      <c r="AAC102" s="263">
        <v>2433573.8150408333</v>
      </c>
      <c r="AAD102" s="117">
        <v>2526623.0285411319</v>
      </c>
      <c r="AAE102" s="146">
        <v>956.30884471850538</v>
      </c>
      <c r="AAF102" s="256">
        <v>7.7064969254820939E-2</v>
      </c>
      <c r="AAG102" s="256">
        <v>8.011224820095908E-2</v>
      </c>
      <c r="AAH102" s="255">
        <v>174348.58882191137</v>
      </c>
      <c r="AAI102" s="255">
        <v>1434.463267077758</v>
      </c>
      <c r="AAJ102" s="292">
        <v>2</v>
      </c>
      <c r="AAK102" s="255">
        <v>1946165.9431960857</v>
      </c>
      <c r="AAL102" s="119">
        <v>2120514.532017997</v>
      </c>
      <c r="AAM102" s="295">
        <v>956.30884471850538</v>
      </c>
      <c r="AAN102" s="189">
        <v>-1.8101398535159397E-2</v>
      </c>
      <c r="AAO102" s="189">
        <v>-1.7938552282717346E-2</v>
      </c>
      <c r="AAP102" s="263">
        <v>107199.44633613214</v>
      </c>
      <c r="AAQ102" s="263">
        <v>1434.463267077758</v>
      </c>
      <c r="AAR102" s="296">
        <v>1</v>
      </c>
      <c r="AAS102" s="263">
        <v>1976615.7684045115</v>
      </c>
      <c r="AAT102" s="117">
        <v>2083815.2147406437</v>
      </c>
      <c r="AAU102" s="146">
        <v>956.30884471850538</v>
      </c>
      <c r="AAV102" s="256">
        <v>-4.6080419337759797E-2</v>
      </c>
      <c r="AAW102" s="256">
        <v>-4.5034838563243307E-2</v>
      </c>
      <c r="AAX102" s="255">
        <v>97197.580678834041</v>
      </c>
      <c r="AAY102" s="255">
        <v>1434.463267077758</v>
      </c>
      <c r="AAZ102" s="292">
        <v>2</v>
      </c>
      <c r="ABA102" s="255">
        <v>6664532.6245558588</v>
      </c>
      <c r="ABB102" s="119">
        <v>6761730.2052346924</v>
      </c>
      <c r="ABC102" s="295">
        <v>956.30884471850538</v>
      </c>
      <c r="ABD102" s="189">
        <v>-8.4834031925947587E-2</v>
      </c>
      <c r="ABE102" s="189">
        <v>-8.1335259232612311E-2</v>
      </c>
      <c r="ABF102" s="263">
        <v>109107.58513981978</v>
      </c>
      <c r="ABG102" s="263">
        <v>1434.463267077758</v>
      </c>
      <c r="ABH102" s="296">
        <v>2</v>
      </c>
      <c r="ABI102" s="263">
        <v>1982188.4887724102</v>
      </c>
      <c r="ABJ102" s="117">
        <v>2091296.0739122301</v>
      </c>
      <c r="ABK102" s="146">
        <v>956.30884471850538</v>
      </c>
      <c r="ABL102" s="256">
        <v>-4.2071883308783482E-2</v>
      </c>
      <c r="ABM102" s="256">
        <v>-4.1199143682754014E-2</v>
      </c>
      <c r="ABN102" s="255">
        <v>121963.83230476678</v>
      </c>
      <c r="ABO102" s="255">
        <v>1434.463267077758</v>
      </c>
      <c r="ABP102" s="292">
        <v>1</v>
      </c>
      <c r="ABQ102" s="255">
        <v>6664532.6245558588</v>
      </c>
      <c r="ABR102" s="119">
        <v>6786496.4568606252</v>
      </c>
      <c r="ABS102" s="295">
        <v>956.30884471850538</v>
      </c>
      <c r="ABT102" s="189">
        <v>-4.5504393374826001E-2</v>
      </c>
      <c r="ABU102" s="189">
        <v>-4.4484595374591596E-2</v>
      </c>
      <c r="ABV102" s="263">
        <v>140825.70182679131</v>
      </c>
      <c r="ABW102" s="263">
        <v>1434.463267077758</v>
      </c>
      <c r="ABX102" s="296">
        <v>1</v>
      </c>
      <c r="ABY102" s="263">
        <v>236940.35143762676</v>
      </c>
      <c r="ABZ102" s="117">
        <v>377766.05326441803</v>
      </c>
      <c r="ACA102" s="146">
        <v>956.30884471850538</v>
      </c>
      <c r="ACB102" s="256">
        <v>3.4354354885003435E-2</v>
      </c>
      <c r="ACC102" s="256">
        <v>3.4951281800176037E-2</v>
      </c>
      <c r="ACD102" s="255">
        <v>147087.88577270875</v>
      </c>
      <c r="ACE102" s="255">
        <v>1434.463267077758</v>
      </c>
      <c r="ACF102" s="292">
        <v>2</v>
      </c>
      <c r="ACG102" s="255">
        <v>6664532.6245558588</v>
      </c>
      <c r="ACH102" s="119">
        <v>6811620.5103285676</v>
      </c>
      <c r="ACI102" s="295">
        <v>956.30884471850538</v>
      </c>
      <c r="ACJ102" s="189">
        <v>2.7941981818873821E-2</v>
      </c>
      <c r="ACK102" s="189">
        <v>2.8336020505149495E-2</v>
      </c>
      <c r="ACL102" s="263">
        <v>236120.27053302038</v>
      </c>
      <c r="ACM102" s="263">
        <v>1434.463267077758</v>
      </c>
      <c r="ACN102" s="296">
        <v>1</v>
      </c>
      <c r="ACO102" s="263">
        <v>1966398.7837499455</v>
      </c>
      <c r="ACP102" s="117">
        <v>2202519.0542829661</v>
      </c>
      <c r="ACQ102" s="146">
        <v>956.30884471850538</v>
      </c>
      <c r="ACR102" s="256">
        <v>-8.3025164778294386E-3</v>
      </c>
      <c r="ACS102" s="256">
        <v>-8.2681457747821874E-3</v>
      </c>
      <c r="ACT102" s="255">
        <v>115169.60008762352</v>
      </c>
      <c r="ACU102" s="255">
        <v>1434.463267077758</v>
      </c>
      <c r="ACV102" s="292">
        <v>2</v>
      </c>
      <c r="ACW102" s="255">
        <v>1982188.4887724102</v>
      </c>
      <c r="ACX102" s="119">
        <v>2097358.0888600335</v>
      </c>
      <c r="ACY102" s="295">
        <v>956.30884471850538</v>
      </c>
      <c r="ACZ102" s="189">
        <v>-9.4638520521125521E-3</v>
      </c>
      <c r="ADA102" s="189">
        <v>-9.419210741526407E-3</v>
      </c>
      <c r="ADB102" s="263">
        <v>95296.655406087433</v>
      </c>
      <c r="ADC102" s="263">
        <v>1434.463267077758</v>
      </c>
      <c r="ADD102" s="296">
        <v>3</v>
      </c>
      <c r="ADE102" s="263">
        <v>556232.20581510605</v>
      </c>
      <c r="ADF102" s="117">
        <v>651528.86122119345</v>
      </c>
      <c r="ADG102" s="146">
        <v>956.30884471850538</v>
      </c>
      <c r="ADH102" s="256">
        <v>-8.6992606661258805E-3</v>
      </c>
      <c r="ADI102" s="256">
        <v>-8.6615315823679317E-3</v>
      </c>
      <c r="ADJ102" s="255">
        <v>61443.391432831559</v>
      </c>
      <c r="ADK102" s="255">
        <v>1434.463267077758</v>
      </c>
      <c r="ADL102" s="292">
        <v>1</v>
      </c>
      <c r="ADM102" s="255">
        <v>2058447.963815077</v>
      </c>
      <c r="ADN102" s="119">
        <v>2119891.3552479087</v>
      </c>
      <c r="ADO102" s="295">
        <v>956.30884471850538</v>
      </c>
      <c r="ADP102" s="189">
        <v>1.5160647065133641E-2</v>
      </c>
      <c r="ADQ102" s="189">
        <v>1.5276152649784658E-2</v>
      </c>
      <c r="ADR102" s="263">
        <v>92096.412381125381</v>
      </c>
      <c r="ADS102" s="263">
        <v>1434.463267077758</v>
      </c>
      <c r="ADT102" s="296">
        <v>1</v>
      </c>
      <c r="ADU102" s="263">
        <v>1961719.8202701111</v>
      </c>
      <c r="ADV102" s="117">
        <v>2053816.2326512365</v>
      </c>
    </row>
    <row r="103" spans="1:802" x14ac:dyDescent="0.35">
      <c r="A103" s="15">
        <v>48365</v>
      </c>
      <c r="B103" s="16">
        <v>2390.7721117962633</v>
      </c>
      <c r="C103" s="146">
        <v>956.30884471850538</v>
      </c>
      <c r="D103" s="256">
        <v>-1.3979084811080969E-2</v>
      </c>
      <c r="E103" s="256">
        <v>-1.3881831105023945E-2</v>
      </c>
      <c r="F103" s="255">
        <v>94866.734849255023</v>
      </c>
      <c r="G103" s="255">
        <v>1434.463267077758</v>
      </c>
      <c r="H103" s="292">
        <v>2</v>
      </c>
      <c r="I103" s="255">
        <v>2041362.3821150484</v>
      </c>
      <c r="J103" s="119">
        <v>2136229.1169643034</v>
      </c>
      <c r="K103" s="295">
        <v>956.30884471850538</v>
      </c>
      <c r="L103" s="189">
        <v>3.5971891884585189E-2</v>
      </c>
      <c r="M103" s="189">
        <v>3.6626708458254553E-2</v>
      </c>
      <c r="N103" s="263">
        <v>108231.05466966212</v>
      </c>
      <c r="O103" s="263">
        <v>1434.463267077758</v>
      </c>
      <c r="P103" s="296">
        <v>2</v>
      </c>
      <c r="Q103" s="263">
        <v>2193967.9919514474</v>
      </c>
      <c r="R103" s="117">
        <v>2302199.0466211094</v>
      </c>
      <c r="S103" s="146">
        <v>956.30884471850538</v>
      </c>
      <c r="T103" s="256">
        <v>1.833149690210745E-2</v>
      </c>
      <c r="U103" s="256">
        <v>1.8500550211554279E-2</v>
      </c>
      <c r="V103" s="255">
        <v>124308.79122197491</v>
      </c>
      <c r="W103" s="255">
        <v>1434.463267077758</v>
      </c>
      <c r="X103" s="292">
        <v>2</v>
      </c>
      <c r="Y103" s="255">
        <v>7065839.0452962881</v>
      </c>
      <c r="Z103" s="119">
        <v>7190147.8365182634</v>
      </c>
      <c r="AA103" s="295">
        <v>956.30884471850538</v>
      </c>
      <c r="AB103" s="189">
        <v>4.2459080062699738E-2</v>
      </c>
      <c r="AC103" s="189">
        <v>4.3373360727630761E-2</v>
      </c>
      <c r="AD103" s="263">
        <v>188557.250042478</v>
      </c>
      <c r="AE103" s="263">
        <v>1434.463267077758</v>
      </c>
      <c r="AF103" s="296">
        <v>2</v>
      </c>
      <c r="AG103" s="263">
        <v>7065839.0452962881</v>
      </c>
      <c r="AH103" s="117">
        <v>7254396.2953387657</v>
      </c>
      <c r="AI103" s="146">
        <v>956.30884471850538</v>
      </c>
      <c r="AJ103" s="256">
        <v>1.0084395595622925E-2</v>
      </c>
      <c r="AK103" s="256">
        <v>1.0135414466829307E-2</v>
      </c>
      <c r="AL103" s="255">
        <v>96035.350757196662</v>
      </c>
      <c r="AM103" s="255">
        <v>1434.463267077758</v>
      </c>
      <c r="AN103" s="292">
        <v>2</v>
      </c>
      <c r="AO103" s="255">
        <v>2243022.3471524697</v>
      </c>
      <c r="AP103" s="119">
        <v>2339057.6979096662</v>
      </c>
      <c r="AQ103" s="295">
        <v>956.30884471850538</v>
      </c>
      <c r="AR103" s="189">
        <v>-3.4862124642666137E-2</v>
      </c>
      <c r="AS103" s="189">
        <v>-3.4261441372308465E-2</v>
      </c>
      <c r="AT103" s="263">
        <v>118774.26095020937</v>
      </c>
      <c r="AU103" s="263">
        <v>1434.463267077758</v>
      </c>
      <c r="AV103" s="296">
        <v>2</v>
      </c>
      <c r="AW103" s="263">
        <v>7065839.0452962881</v>
      </c>
      <c r="AX103" s="117">
        <v>7184613.3062464977</v>
      </c>
      <c r="AY103" s="146">
        <v>956.30884471850538</v>
      </c>
      <c r="AZ103" s="256">
        <v>-4.5139933117475384E-2</v>
      </c>
      <c r="BA103" s="256">
        <v>-4.413628451544227E-2</v>
      </c>
      <c r="BB103" s="255">
        <v>166259.82582914553</v>
      </c>
      <c r="BC103" s="255">
        <v>1434.463267077758</v>
      </c>
      <c r="BD103" s="292">
        <v>2</v>
      </c>
      <c r="BE103" s="255">
        <v>3485112.6329302704</v>
      </c>
      <c r="BF103" s="119">
        <v>3651372.4587594159</v>
      </c>
      <c r="BG103" s="295">
        <v>956.30884471850538</v>
      </c>
      <c r="BH103" s="189">
        <v>-5.6400005835317145E-2</v>
      </c>
      <c r="BI103" s="189">
        <v>-5.4839009646227899E-2</v>
      </c>
      <c r="BJ103" s="263">
        <v>132654.84644113533</v>
      </c>
      <c r="BK103" s="263">
        <v>1434.463267077758</v>
      </c>
      <c r="BL103" s="296">
        <v>1</v>
      </c>
      <c r="BM103" s="263">
        <v>2005563.4223631087</v>
      </c>
      <c r="BN103" s="117">
        <v>2138218.2688042442</v>
      </c>
      <c r="BO103" s="146">
        <v>956.30884471850538</v>
      </c>
      <c r="BP103" s="256">
        <v>-4.2951977176636652E-2</v>
      </c>
      <c r="BQ103" s="256">
        <v>-4.2042607218905181E-2</v>
      </c>
      <c r="BR103" s="255">
        <v>112576.2137659014</v>
      </c>
      <c r="BS103" s="255">
        <v>1434.463267077758</v>
      </c>
      <c r="BT103" s="292">
        <v>1</v>
      </c>
      <c r="BU103" s="255">
        <v>7065839.0452962881</v>
      </c>
      <c r="BV103" s="119">
        <v>7178415.2590621896</v>
      </c>
      <c r="BW103" s="295">
        <v>956.30884471850538</v>
      </c>
      <c r="BX103" s="189">
        <v>2.6519642601918081E-2</v>
      </c>
      <c r="BY103" s="189">
        <v>2.6874417548986784E-2</v>
      </c>
      <c r="BZ103" s="263">
        <v>200700.69111412598</v>
      </c>
      <c r="CA103" s="263">
        <v>1434.463267077758</v>
      </c>
      <c r="CB103" s="296">
        <v>2</v>
      </c>
      <c r="CC103" s="263">
        <v>7065839.0452962881</v>
      </c>
      <c r="CD103" s="117">
        <v>7266539.7364104139</v>
      </c>
      <c r="CE103" s="146">
        <v>956.30884471850538</v>
      </c>
      <c r="CF103" s="256">
        <v>5.7493625461221894E-2</v>
      </c>
      <c r="CG103" s="256">
        <v>5.9178518858671092E-2</v>
      </c>
      <c r="CH103" s="255">
        <v>87620.380937389011</v>
      </c>
      <c r="CI103" s="255">
        <v>1434.463267077758</v>
      </c>
      <c r="CJ103" s="292">
        <v>2</v>
      </c>
      <c r="CK103" s="255">
        <v>2836287.6927830311</v>
      </c>
      <c r="CL103" s="119">
        <v>2923908.0737204202</v>
      </c>
      <c r="CM103" s="295">
        <v>956.30884471850538</v>
      </c>
      <c r="CN103" s="189">
        <v>0.11011995978369642</v>
      </c>
      <c r="CO103" s="189">
        <v>0.11641198696688559</v>
      </c>
      <c r="CP103" s="263">
        <v>191082.26840557714</v>
      </c>
      <c r="CQ103" s="263">
        <v>1434.463267077758</v>
      </c>
      <c r="CR103" s="296">
        <v>1</v>
      </c>
      <c r="CS103" s="263">
        <v>634636.88691905676</v>
      </c>
      <c r="CT103" s="117">
        <v>825719.15532463393</v>
      </c>
      <c r="CU103" s="146">
        <v>956.30884471850538</v>
      </c>
      <c r="CV103" s="256">
        <v>3.069887300900271E-2</v>
      </c>
      <c r="CW103" s="256">
        <v>3.1174942522031346E-2</v>
      </c>
      <c r="CX103" s="255">
        <v>167806.94498493703</v>
      </c>
      <c r="CY103" s="255">
        <v>1434.463267077758</v>
      </c>
      <c r="CZ103" s="292">
        <v>2</v>
      </c>
      <c r="DA103" s="255">
        <v>914839.97773281659</v>
      </c>
      <c r="DB103" s="119">
        <v>1082646.9227177536</v>
      </c>
      <c r="DC103" s="295">
        <v>956.30884471850538</v>
      </c>
      <c r="DD103" s="189">
        <v>-2.0667029052715214E-2</v>
      </c>
      <c r="DE103" s="189">
        <v>-2.0454929675450373E-2</v>
      </c>
      <c r="DF103" s="263">
        <v>77838.363060700663</v>
      </c>
      <c r="DG103" s="263">
        <v>1434.463267077758</v>
      </c>
      <c r="DH103" s="296">
        <v>1</v>
      </c>
      <c r="DI103" s="263">
        <v>2044660.8667384896</v>
      </c>
      <c r="DJ103" s="117">
        <v>2122499.2297991901</v>
      </c>
      <c r="DK103" s="146">
        <v>956.30884471850538</v>
      </c>
      <c r="DL103" s="256">
        <v>1.0889905142379116E-2</v>
      </c>
      <c r="DM103" s="256">
        <v>1.0949415985682664E-2</v>
      </c>
      <c r="DN103" s="255">
        <v>107296.37477886911</v>
      </c>
      <c r="DO103" s="255">
        <v>1434.463267077758</v>
      </c>
      <c r="DP103" s="292">
        <v>2</v>
      </c>
      <c r="DQ103" s="255">
        <v>7065839.0452962881</v>
      </c>
      <c r="DR103" s="119">
        <v>7173135.4200751577</v>
      </c>
      <c r="DS103" s="295">
        <v>956.30884471850538</v>
      </c>
      <c r="DT103" s="189">
        <v>7.7631856042890413E-2</v>
      </c>
      <c r="DU103" s="189">
        <v>8.0724723149672384E-2</v>
      </c>
      <c r="DV103" s="263">
        <v>107971.35155250663</v>
      </c>
      <c r="DW103" s="263">
        <v>1434.463267077758</v>
      </c>
      <c r="DX103" s="296">
        <v>1</v>
      </c>
      <c r="DY103" s="263">
        <v>7065839.0452962881</v>
      </c>
      <c r="DZ103" s="117">
        <v>7173810.396848795</v>
      </c>
      <c r="EA103" s="146">
        <v>956.30884471850538</v>
      </c>
      <c r="EB103" s="256">
        <v>2.2899073727137797E-2</v>
      </c>
      <c r="EC103" s="256">
        <v>2.3163270280615045E-2</v>
      </c>
      <c r="ED103" s="255">
        <v>166683.81678578831</v>
      </c>
      <c r="EE103" s="255">
        <v>1434.463267077758</v>
      </c>
      <c r="EF103" s="292">
        <v>2</v>
      </c>
      <c r="EG103" s="255">
        <v>3412748.1733885044</v>
      </c>
      <c r="EH103" s="119">
        <v>3579431.9901742926</v>
      </c>
      <c r="EI103" s="295">
        <v>956.30884471850538</v>
      </c>
      <c r="EJ103" s="189">
        <v>2.6416443309238431E-2</v>
      </c>
      <c r="EK103" s="189">
        <v>2.6768450303391367E-2</v>
      </c>
      <c r="EL103" s="263">
        <v>87463.73682107043</v>
      </c>
      <c r="EM103" s="263">
        <v>1434.463267077758</v>
      </c>
      <c r="EN103" s="296">
        <v>1</v>
      </c>
      <c r="EO103" s="263">
        <v>2012882.8280035022</v>
      </c>
      <c r="EP103" s="117">
        <v>2100346.5648245728</v>
      </c>
      <c r="EQ103" s="146">
        <v>956.30884471850538</v>
      </c>
      <c r="ER103" s="256">
        <v>-2.174701180910835E-2</v>
      </c>
      <c r="ES103" s="256">
        <v>-2.1512250413659784E-2</v>
      </c>
      <c r="ET103" s="255">
        <v>100994.34404096838</v>
      </c>
      <c r="EU103" s="255">
        <v>1434.463267077758</v>
      </c>
      <c r="EV103" s="292">
        <v>1</v>
      </c>
      <c r="EW103" s="255">
        <v>7065839.0452962881</v>
      </c>
      <c r="EX103" s="119">
        <v>7166833.3893372566</v>
      </c>
      <c r="EY103" s="295">
        <v>956.30884471850538</v>
      </c>
      <c r="EZ103" s="189">
        <v>2.0227654940094691E-2</v>
      </c>
      <c r="FA103" s="189">
        <v>2.0433620340581493E-2</v>
      </c>
      <c r="FB103" s="263">
        <v>103922.60492684846</v>
      </c>
      <c r="FC103" s="263">
        <v>1434.463267077758</v>
      </c>
      <c r="FD103" s="296">
        <v>2</v>
      </c>
      <c r="FE103" s="263">
        <v>7065839.0452962881</v>
      </c>
      <c r="FF103" s="117">
        <v>7169761.6502231369</v>
      </c>
      <c r="FG103" s="146">
        <v>956.30884471850538</v>
      </c>
      <c r="FH103" s="256">
        <v>2.5215651965700889E-2</v>
      </c>
      <c r="FI103" s="256">
        <v>2.5536255588881396E-2</v>
      </c>
      <c r="FJ103" s="255">
        <v>214991.42875357223</v>
      </c>
      <c r="FK103" s="255">
        <v>1434.463267077758</v>
      </c>
      <c r="FL103" s="292">
        <v>2</v>
      </c>
      <c r="FM103" s="255">
        <v>7065839.0452962881</v>
      </c>
      <c r="FN103" s="119">
        <v>7280830.4740498606</v>
      </c>
      <c r="FO103" s="295">
        <v>956.30884471850538</v>
      </c>
      <c r="FP103" s="189">
        <v>2.4498839109783607E-2</v>
      </c>
      <c r="FQ103" s="189">
        <v>2.4801401424587421E-2</v>
      </c>
      <c r="FR103" s="263">
        <v>157349.27683138152</v>
      </c>
      <c r="FS103" s="263">
        <v>1434.463267077758</v>
      </c>
      <c r="FT103" s="296">
        <v>1</v>
      </c>
      <c r="FU103" s="263">
        <v>310321.95023872558</v>
      </c>
      <c r="FV103" s="117">
        <v>467671.22707010712</v>
      </c>
      <c r="FW103" s="146">
        <v>956.30884471850538</v>
      </c>
      <c r="FX103" s="256">
        <v>4.2255463792853611E-3</v>
      </c>
      <c r="FY103" s="256">
        <v>4.234486588374331E-3</v>
      </c>
      <c r="FZ103" s="255">
        <v>151761.25497139938</v>
      </c>
      <c r="GA103" s="255">
        <v>1434.463267077758</v>
      </c>
      <c r="GB103" s="292">
        <v>1</v>
      </c>
      <c r="GC103" s="255">
        <v>893389.04487614706</v>
      </c>
      <c r="GD103" s="119">
        <v>1045150.2998475465</v>
      </c>
      <c r="GE103" s="295">
        <v>956.30884471850538</v>
      </c>
      <c r="GF103" s="189">
        <v>3.1296588828427029E-2</v>
      </c>
      <c r="GG103" s="189">
        <v>3.179147633542212E-2</v>
      </c>
      <c r="GH103" s="263">
        <v>121091.55582735165</v>
      </c>
      <c r="GI103" s="263">
        <v>1434.463267077758</v>
      </c>
      <c r="GJ103" s="296">
        <v>1</v>
      </c>
      <c r="GK103" s="263">
        <v>574574.66872097051</v>
      </c>
      <c r="GL103" s="117">
        <v>695666.22454832215</v>
      </c>
      <c r="GM103" s="146">
        <v>956.30884471850538</v>
      </c>
      <c r="GN103" s="256">
        <v>2.8329600391726335E-2</v>
      </c>
      <c r="GO103" s="256">
        <v>2.8734699908609551E-2</v>
      </c>
      <c r="GP103" s="255">
        <v>78967.458376243376</v>
      </c>
      <c r="GQ103" s="255">
        <v>1434.463267077758</v>
      </c>
      <c r="GR103" s="292">
        <v>2</v>
      </c>
      <c r="GS103" s="255">
        <v>2645036.4476946327</v>
      </c>
      <c r="GT103" s="119">
        <v>2724003.9060708759</v>
      </c>
      <c r="GU103" s="295">
        <v>956.30884471850538</v>
      </c>
      <c r="GV103" s="189">
        <v>4.1154611796720773E-2</v>
      </c>
      <c r="GW103" s="189">
        <v>4.2013200624714253E-2</v>
      </c>
      <c r="GX103" s="263">
        <v>160349.33483553061</v>
      </c>
      <c r="GY103" s="263">
        <v>1434.463267077758</v>
      </c>
      <c r="GZ103" s="296">
        <v>2</v>
      </c>
      <c r="HA103" s="263">
        <v>2522341.5460330695</v>
      </c>
      <c r="HB103" s="117">
        <v>2682690.8808686002</v>
      </c>
      <c r="HC103" s="146">
        <v>956.30884471850538</v>
      </c>
      <c r="HD103" s="256">
        <v>-4.5927010310058698E-2</v>
      </c>
      <c r="HE103" s="256">
        <v>-4.4888327048531629E-2</v>
      </c>
      <c r="HF103" s="255">
        <v>81372.171975026897</v>
      </c>
      <c r="HG103" s="255">
        <v>1434.463267077758</v>
      </c>
      <c r="HH103" s="292">
        <v>2</v>
      </c>
      <c r="HI103" s="255">
        <v>2163994.4176707622</v>
      </c>
      <c r="HJ103" s="119">
        <v>2245366.589645789</v>
      </c>
      <c r="HK103" s="295">
        <v>956.30884471850538</v>
      </c>
      <c r="HL103" s="189">
        <v>-0.11072323638731936</v>
      </c>
      <c r="HM103" s="189">
        <v>-0.10481353031122254</v>
      </c>
      <c r="HN103" s="263">
        <v>137612.45377802328</v>
      </c>
      <c r="HO103" s="263">
        <v>1434.463267077758</v>
      </c>
      <c r="HP103" s="296">
        <v>1</v>
      </c>
      <c r="HQ103" s="263">
        <v>653002.60724663455</v>
      </c>
      <c r="HR103" s="117">
        <v>790615.0610246578</v>
      </c>
      <c r="HS103" s="146">
        <v>956.30884471850538</v>
      </c>
      <c r="HT103" s="256">
        <v>-1.3156666166310844E-2</v>
      </c>
      <c r="HU103" s="256">
        <v>-1.3070495553966444E-2</v>
      </c>
      <c r="HV103" s="255">
        <v>126426.86230182415</v>
      </c>
      <c r="HW103" s="255">
        <v>1434.463267077758</v>
      </c>
      <c r="HX103" s="292">
        <v>2</v>
      </c>
      <c r="HY103" s="255">
        <v>2064370.3630549286</v>
      </c>
      <c r="HZ103" s="119">
        <v>2190797.225356753</v>
      </c>
      <c r="IA103" s="295">
        <v>956.30884471850538</v>
      </c>
      <c r="IB103" s="189">
        <v>4.1024221652747904E-2</v>
      </c>
      <c r="IC103" s="189">
        <v>4.1877341231018494E-2</v>
      </c>
      <c r="ID103" s="263">
        <v>114042.54912946069</v>
      </c>
      <c r="IE103" s="263">
        <v>1434.463267077758</v>
      </c>
      <c r="IF103" s="296">
        <v>1</v>
      </c>
      <c r="IG103" s="263">
        <v>1183431.9504844856</v>
      </c>
      <c r="IH103" s="117">
        <v>1297474.4996139463</v>
      </c>
      <c r="II103" s="146">
        <v>956.30884471850538</v>
      </c>
      <c r="IJ103" s="256">
        <v>5.8052961814272136E-2</v>
      </c>
      <c r="IK103" s="256">
        <v>5.9771121625323831E-2</v>
      </c>
      <c r="IL103" s="255">
        <v>106655.83733855523</v>
      </c>
      <c r="IM103" s="255">
        <v>1434.463267077758</v>
      </c>
      <c r="IN103" s="292">
        <v>1</v>
      </c>
      <c r="IO103" s="255">
        <v>788959.85587698943</v>
      </c>
      <c r="IP103" s="119">
        <v>895615.69321554468</v>
      </c>
      <c r="IQ103" s="295">
        <v>956.30884471850538</v>
      </c>
      <c r="IR103" s="189">
        <v>1.5335536781266253E-2</v>
      </c>
      <c r="IS103" s="189">
        <v>1.5453729535650718E-2</v>
      </c>
      <c r="IT103" s="263">
        <v>173406.928322658</v>
      </c>
      <c r="IU103" s="263">
        <v>1434.463267077758</v>
      </c>
      <c r="IV103" s="296">
        <v>2</v>
      </c>
      <c r="IW103" s="263">
        <v>7065839.0452962881</v>
      </c>
      <c r="IX103" s="117">
        <v>7239245.973618946</v>
      </c>
      <c r="IY103" s="146">
        <v>956.30884471850538</v>
      </c>
      <c r="IZ103" s="256">
        <v>-1.1939260511225356E-3</v>
      </c>
      <c r="JA103" s="256">
        <v>-1.1932136049789266E-3</v>
      </c>
      <c r="JB103" s="255">
        <v>209315.33915196839</v>
      </c>
      <c r="JC103" s="255">
        <v>1434.463267077758</v>
      </c>
      <c r="JD103" s="292">
        <v>1</v>
      </c>
      <c r="JE103" s="255">
        <v>588804.13970317435</v>
      </c>
      <c r="JF103" s="119">
        <v>798119.47885514272</v>
      </c>
      <c r="JG103" s="295">
        <v>956.30884471850538</v>
      </c>
      <c r="JH103" s="189">
        <v>-2.2767369549013778E-2</v>
      </c>
      <c r="JI103" s="189">
        <v>-2.2510148769119054E-2</v>
      </c>
      <c r="JJ103" s="263">
        <v>88402.420206920593</v>
      </c>
      <c r="JK103" s="263">
        <v>1434.463267077758</v>
      </c>
      <c r="JL103" s="296">
        <v>2</v>
      </c>
      <c r="JM103" s="263">
        <v>1700737.1601384941</v>
      </c>
      <c r="JN103" s="117">
        <v>1789139.5803454146</v>
      </c>
      <c r="JO103" s="146">
        <v>956.30884471850538</v>
      </c>
      <c r="JP103" s="256">
        <v>-3.7477886579122405E-2</v>
      </c>
      <c r="JQ103" s="256">
        <v>-3.6784282520127776E-2</v>
      </c>
      <c r="JR103" s="255">
        <v>91297.352316643854</v>
      </c>
      <c r="JS103" s="255">
        <v>1434.463267077758</v>
      </c>
      <c r="JT103" s="292">
        <v>1</v>
      </c>
      <c r="JU103" s="255">
        <v>264718.13051936944</v>
      </c>
      <c r="JV103" s="119">
        <v>356015.48283601331</v>
      </c>
      <c r="JW103" s="295">
        <v>956.30884471850538</v>
      </c>
      <c r="JX103" s="189">
        <v>3.0195194825322638E-2</v>
      </c>
      <c r="JY103" s="189">
        <v>3.0655692978236448E-2</v>
      </c>
      <c r="JZ103" s="263">
        <v>166417.60823977384</v>
      </c>
      <c r="KA103" s="263">
        <v>1434.463267077758</v>
      </c>
      <c r="KB103" s="296">
        <v>1</v>
      </c>
      <c r="KC103" s="263">
        <v>7065839.0452962881</v>
      </c>
      <c r="KD103" s="117">
        <v>7232256.6535360618</v>
      </c>
      <c r="KE103" s="146">
        <v>956.30884471850538</v>
      </c>
      <c r="KF103" s="256">
        <v>3.0650396214298777E-2</v>
      </c>
      <c r="KG103" s="256">
        <v>3.1124955677649613E-2</v>
      </c>
      <c r="KH103" s="255">
        <v>92409.726509836633</v>
      </c>
      <c r="KI103" s="255">
        <v>1434.463267077758</v>
      </c>
      <c r="KJ103" s="292">
        <v>1</v>
      </c>
      <c r="KK103" s="255">
        <v>2304952.3403814184</v>
      </c>
      <c r="KL103" s="119">
        <v>2397362.0668912549</v>
      </c>
      <c r="KM103" s="295">
        <v>956.30884471850538</v>
      </c>
      <c r="KN103" s="189">
        <v>-1.9460618873864577E-2</v>
      </c>
      <c r="KO103" s="189">
        <v>-1.9272483417780761E-2</v>
      </c>
      <c r="KP103" s="263">
        <v>123729.45895725714</v>
      </c>
      <c r="KQ103" s="263">
        <v>1434.463267077758</v>
      </c>
      <c r="KR103" s="296">
        <v>1</v>
      </c>
      <c r="KS103" s="263">
        <v>2363321.8251535073</v>
      </c>
      <c r="KT103" s="117">
        <v>2487051.2841107645</v>
      </c>
      <c r="KU103" s="146">
        <v>956.30884471850538</v>
      </c>
      <c r="KV103" s="256">
        <v>3.5157344225007776E-2</v>
      </c>
      <c r="KW103" s="256">
        <v>3.5782670400304362E-2</v>
      </c>
      <c r="KX103" s="255">
        <v>237414.29297026806</v>
      </c>
      <c r="KY103" s="255">
        <v>1434.463267077758</v>
      </c>
      <c r="KZ103" s="292">
        <v>2</v>
      </c>
      <c r="LA103" s="255">
        <v>7065839.0452962881</v>
      </c>
      <c r="LB103" s="119">
        <v>7303253.3382665562</v>
      </c>
      <c r="LC103" s="295">
        <v>956.30884471850538</v>
      </c>
      <c r="LD103" s="189">
        <v>3.1839117712256816E-3</v>
      </c>
      <c r="LE103" s="189">
        <v>3.1889858019686912E-3</v>
      </c>
      <c r="LF103" s="263">
        <v>122956.21059742698</v>
      </c>
      <c r="LG103" s="263">
        <v>1434.463267077758</v>
      </c>
      <c r="LH103" s="296">
        <v>2</v>
      </c>
      <c r="LI103" s="263">
        <v>7065839.0452962881</v>
      </c>
      <c r="LJ103" s="117">
        <v>7188795.2558937147</v>
      </c>
      <c r="LK103" s="146">
        <v>956.30884471850538</v>
      </c>
      <c r="LL103" s="256">
        <v>1.759615357932821E-2</v>
      </c>
      <c r="LM103" s="256">
        <v>1.7751877932025817E-2</v>
      </c>
      <c r="LN103" s="255">
        <v>163605.86366217289</v>
      </c>
      <c r="LO103" s="255">
        <v>1434.463267077758</v>
      </c>
      <c r="LP103" s="292">
        <v>1</v>
      </c>
      <c r="LQ103" s="255">
        <v>2035314.9645961004</v>
      </c>
      <c r="LR103" s="119">
        <v>2198920.8282582732</v>
      </c>
      <c r="LS103" s="295">
        <v>956.30884471850538</v>
      </c>
      <c r="LT103" s="189">
        <v>2.486079600989833E-3</v>
      </c>
      <c r="LU103" s="189">
        <v>2.4891724593807396E-3</v>
      </c>
      <c r="LV103" s="263">
        <v>112484.0651189918</v>
      </c>
      <c r="LW103" s="263">
        <v>1434.463267077758</v>
      </c>
      <c r="LX103" s="296">
        <v>1</v>
      </c>
      <c r="LY103" s="263">
        <v>664061.62782756519</v>
      </c>
      <c r="LZ103" s="117">
        <v>776545.69294655696</v>
      </c>
      <c r="MA103" s="146">
        <v>956.30884471850538</v>
      </c>
      <c r="MB103" s="256">
        <v>1.4196990421381481E-2</v>
      </c>
      <c r="MC103" s="256">
        <v>1.4298246298692918E-2</v>
      </c>
      <c r="MD103" s="255">
        <v>68316.462648348926</v>
      </c>
      <c r="ME103" s="255">
        <v>1434.463267077758</v>
      </c>
      <c r="MF103" s="292">
        <v>2</v>
      </c>
      <c r="MG103" s="255">
        <v>7065839.0452962881</v>
      </c>
      <c r="MH103" s="119">
        <v>7134155.507944637</v>
      </c>
      <c r="MI103" s="295">
        <v>956.30884471850538</v>
      </c>
      <c r="MJ103" s="189">
        <v>1.8420356589696634E-2</v>
      </c>
      <c r="MK103" s="189">
        <v>1.8591057873437178E-2</v>
      </c>
      <c r="ML103" s="263">
        <v>168013.7957299726</v>
      </c>
      <c r="MM103" s="263">
        <v>1434.463267077758</v>
      </c>
      <c r="MN103" s="296">
        <v>1</v>
      </c>
      <c r="MO103" s="263">
        <v>2001884.4427168143</v>
      </c>
      <c r="MP103" s="117">
        <v>2169898.238446787</v>
      </c>
      <c r="MQ103" s="146">
        <v>956.30884471850538</v>
      </c>
      <c r="MR103" s="256">
        <v>5.4586629464304592E-2</v>
      </c>
      <c r="MS103" s="256">
        <v>5.6103962171479393E-2</v>
      </c>
      <c r="MT103" s="255">
        <v>60719.998806478943</v>
      </c>
      <c r="MU103" s="255">
        <v>1434.463267077758</v>
      </c>
      <c r="MV103" s="292">
        <v>2</v>
      </c>
      <c r="MW103" s="255">
        <v>1513703.452367103</v>
      </c>
      <c r="MX103" s="119">
        <v>1574423.4511735819</v>
      </c>
      <c r="MY103" s="295">
        <v>956.30884471850538</v>
      </c>
      <c r="MZ103" s="189">
        <v>1.4648001931688723E-2</v>
      </c>
      <c r="NA103" s="189">
        <v>1.4755809658072883E-2</v>
      </c>
      <c r="NB103" s="263">
        <v>133869.26531513684</v>
      </c>
      <c r="NC103" s="263">
        <v>1434.463267077758</v>
      </c>
      <c r="ND103" s="296">
        <v>1</v>
      </c>
      <c r="NE103" s="263">
        <v>2004264.9861492075</v>
      </c>
      <c r="NF103" s="117">
        <v>2138134.2514643441</v>
      </c>
      <c r="NG103" s="146">
        <v>956.30884471850538</v>
      </c>
      <c r="NH103" s="256">
        <v>4.2812906086139024E-2</v>
      </c>
      <c r="NI103" s="256">
        <v>4.3742598693968127E-2</v>
      </c>
      <c r="NJ103" s="255">
        <v>107000.70026898365</v>
      </c>
      <c r="NK103" s="255">
        <v>1434.463267077758</v>
      </c>
      <c r="NL103" s="292">
        <v>1</v>
      </c>
      <c r="NM103" s="255">
        <v>262500.91397068533</v>
      </c>
      <c r="NN103" s="119">
        <v>369501.614239669</v>
      </c>
      <c r="NO103" s="295">
        <v>956.30884471850538</v>
      </c>
      <c r="NP103" s="189">
        <v>5.8379094713971451E-2</v>
      </c>
      <c r="NQ103" s="189">
        <v>6.011680422040655E-2</v>
      </c>
      <c r="NR103" s="263">
        <v>62041.044676867161</v>
      </c>
      <c r="NS103" s="263">
        <v>1434.463267077758</v>
      </c>
      <c r="NT103" s="296">
        <v>1</v>
      </c>
      <c r="NU103" s="263">
        <v>2025003.1453470788</v>
      </c>
      <c r="NV103" s="117">
        <v>2087044.1900239459</v>
      </c>
      <c r="NW103" s="146">
        <v>956.30884471850538</v>
      </c>
      <c r="NX103" s="256">
        <v>2.5784130660349092E-3</v>
      </c>
      <c r="NY103" s="256">
        <v>2.5817400318206563E-3</v>
      </c>
      <c r="NZ103" s="255">
        <v>110951.56830233807</v>
      </c>
      <c r="OA103" s="255">
        <v>1434.463267077758</v>
      </c>
      <c r="OB103" s="292">
        <v>1</v>
      </c>
      <c r="OC103" s="255">
        <v>2025003.1453470788</v>
      </c>
      <c r="OD103" s="119">
        <v>2135954.7136494168</v>
      </c>
      <c r="OE103" s="295">
        <v>956.30884471850538</v>
      </c>
      <c r="OF103" s="189">
        <v>-1.4776731449584685E-3</v>
      </c>
      <c r="OG103" s="189">
        <v>-1.4765819235524891E-3</v>
      </c>
      <c r="OH103" s="263">
        <v>80480.275738458266</v>
      </c>
      <c r="OI103" s="263">
        <v>1434.463267077758</v>
      </c>
      <c r="OJ103" s="296">
        <v>1</v>
      </c>
      <c r="OK103" s="263">
        <v>2055791.9857245092</v>
      </c>
      <c r="OL103" s="117">
        <v>2136272.2614629674</v>
      </c>
      <c r="OM103" s="146">
        <v>956.30884471850538</v>
      </c>
      <c r="ON103" s="256">
        <v>-9.4992408522125482E-2</v>
      </c>
      <c r="OO103" s="256">
        <v>-9.0620162021052941E-2</v>
      </c>
      <c r="OP103" s="255">
        <v>98863.558891164153</v>
      </c>
      <c r="OQ103" s="255">
        <v>1434.463267077758</v>
      </c>
      <c r="OR103" s="292">
        <v>2</v>
      </c>
      <c r="OS103" s="255">
        <v>2470115.5214893823</v>
      </c>
      <c r="OT103" s="119">
        <v>2568979.0803805464</v>
      </c>
      <c r="OU103" s="295">
        <v>956.30884471850538</v>
      </c>
      <c r="OV103" s="189">
        <v>-7.9064634043278612E-2</v>
      </c>
      <c r="OW103" s="189">
        <v>-7.6019798061306654E-2</v>
      </c>
      <c r="OX103" s="263">
        <v>125415.2785917101</v>
      </c>
      <c r="OY103" s="263">
        <v>1434.463267077758</v>
      </c>
      <c r="OZ103" s="296">
        <v>1</v>
      </c>
      <c r="PA103" s="263">
        <v>7065839.0452962881</v>
      </c>
      <c r="PB103" s="117">
        <v>7191254.3238879982</v>
      </c>
      <c r="PC103" s="146">
        <v>956.30884471850538</v>
      </c>
      <c r="PD103" s="256">
        <v>-6.4392788781149332E-2</v>
      </c>
      <c r="PE103" s="256">
        <v>-6.2363365960096062E-2</v>
      </c>
      <c r="PF103" s="255">
        <v>168777.97771377585</v>
      </c>
      <c r="PG103" s="255">
        <v>1434.463267077758</v>
      </c>
      <c r="PH103" s="292">
        <v>2</v>
      </c>
      <c r="PI103" s="255">
        <v>2793455.2803660813</v>
      </c>
      <c r="PJ103" s="119">
        <v>2962233.2580798571</v>
      </c>
      <c r="PK103" s="295">
        <v>956.30884471850538</v>
      </c>
      <c r="PL103" s="189">
        <v>-5.6163616010317961E-2</v>
      </c>
      <c r="PM103" s="189">
        <v>-5.4615556795172493E-2</v>
      </c>
      <c r="PN103" s="263">
        <v>105336.12857346718</v>
      </c>
      <c r="PO103" s="263">
        <v>1434.463267077758</v>
      </c>
      <c r="PP103" s="296">
        <v>2</v>
      </c>
      <c r="PQ103" s="263">
        <v>1191768.2646389646</v>
      </c>
      <c r="PR103" s="117">
        <v>1297104.3932124318</v>
      </c>
      <c r="PS103" s="146">
        <v>956.30884471850538</v>
      </c>
      <c r="PT103" s="256">
        <v>2.7680140302818377E-2</v>
      </c>
      <c r="PU103" s="256">
        <v>2.8066794691312014E-2</v>
      </c>
      <c r="PV103" s="255">
        <v>140495.91786445875</v>
      </c>
      <c r="PW103" s="255">
        <v>1434.463267077758</v>
      </c>
      <c r="PX103" s="292">
        <v>2</v>
      </c>
      <c r="PY103" s="255">
        <v>2495467.9605882601</v>
      </c>
      <c r="PZ103" s="119">
        <v>2635963.8784527187</v>
      </c>
      <c r="QA103" s="295">
        <v>956.30884471850538</v>
      </c>
      <c r="QB103" s="189">
        <v>0.10279189848711852</v>
      </c>
      <c r="QC103" s="189">
        <v>0.10826075433739479</v>
      </c>
      <c r="QD103" s="263">
        <v>129889.77472330985</v>
      </c>
      <c r="QE103" s="263">
        <v>1434.463267077758</v>
      </c>
      <c r="QF103" s="296">
        <v>1</v>
      </c>
      <c r="QG103" s="263">
        <v>1004356.9611756363</v>
      </c>
      <c r="QH103" s="117">
        <v>1134246.7358989462</v>
      </c>
      <c r="QI103" s="146">
        <v>956.30884471850538</v>
      </c>
      <c r="QJ103" s="256">
        <v>3.520027289272358E-2</v>
      </c>
      <c r="QK103" s="256">
        <v>3.5827136124807923E-2</v>
      </c>
      <c r="QL103" s="255">
        <v>105913.99136361937</v>
      </c>
      <c r="QM103" s="255">
        <v>1434.463267077758</v>
      </c>
      <c r="QN103" s="292">
        <v>2</v>
      </c>
      <c r="QO103" s="255">
        <v>7065839.0452962881</v>
      </c>
      <c r="QP103" s="119">
        <v>7171753.0366599075</v>
      </c>
      <c r="QQ103" s="295">
        <v>956.30884471850538</v>
      </c>
      <c r="QR103" s="189">
        <v>-2.9558616680473585E-3</v>
      </c>
      <c r="QS103" s="189">
        <v>-2.9514974100536273E-3</v>
      </c>
      <c r="QT103" s="263">
        <v>136160.05327758731</v>
      </c>
      <c r="QU103" s="263">
        <v>1434.463267077758</v>
      </c>
      <c r="QV103" s="296">
        <v>2</v>
      </c>
      <c r="QW103" s="263">
        <v>7065839.0452962881</v>
      </c>
      <c r="QX103" s="117">
        <v>7201999.0985738756</v>
      </c>
      <c r="QY103" s="146">
        <v>956.30884471850538</v>
      </c>
      <c r="QZ103" s="256">
        <v>-9.7385387814729024E-2</v>
      </c>
      <c r="RA103" s="256">
        <v>-9.2793687504513667E-2</v>
      </c>
      <c r="RB103" s="255">
        <v>71907.71856411155</v>
      </c>
      <c r="RC103" s="255">
        <v>1434.463267077758</v>
      </c>
      <c r="RD103" s="292">
        <v>2</v>
      </c>
      <c r="RE103" s="255">
        <v>2173409.4114767313</v>
      </c>
      <c r="RF103" s="119">
        <v>2245317.130040843</v>
      </c>
      <c r="RG103" s="295">
        <v>956.30884471850538</v>
      </c>
      <c r="RH103" s="189">
        <v>3.0601822388788155E-2</v>
      </c>
      <c r="RI103" s="189">
        <v>3.1074871210379884E-2</v>
      </c>
      <c r="RJ103" s="263">
        <v>137345.49478679351</v>
      </c>
      <c r="RK103" s="263">
        <v>1434.463267077758</v>
      </c>
      <c r="RL103" s="296">
        <v>1</v>
      </c>
      <c r="RM103" s="263">
        <v>642326.62695485016</v>
      </c>
      <c r="RN103" s="117">
        <v>779672.12174164364</v>
      </c>
      <c r="RO103" s="146">
        <v>956.30884471850538</v>
      </c>
      <c r="RP103" s="256">
        <v>4.0825100183612878E-2</v>
      </c>
      <c r="RQ103" s="256">
        <v>4.1669901737687809E-2</v>
      </c>
      <c r="RR103" s="255">
        <v>142441.83798427659</v>
      </c>
      <c r="RS103" s="255">
        <v>1434.463267077758</v>
      </c>
      <c r="RT103" s="292">
        <v>2</v>
      </c>
      <c r="RU103" s="255">
        <v>7065839.0452962881</v>
      </c>
      <c r="RV103" s="119">
        <v>7208280.883280565</v>
      </c>
      <c r="RW103" s="295">
        <v>956.30884471850538</v>
      </c>
      <c r="RX103" s="189">
        <v>5.8318453692846883E-2</v>
      </c>
      <c r="RY103" s="189">
        <v>6.0052519604049559E-2</v>
      </c>
      <c r="RZ103" s="263">
        <v>173866.82718635965</v>
      </c>
      <c r="SA103" s="263">
        <v>1434.463267077758</v>
      </c>
      <c r="SB103" s="296">
        <v>1</v>
      </c>
      <c r="SC103" s="263">
        <v>7065839.0452962881</v>
      </c>
      <c r="SD103" s="117">
        <v>7239705.8724826481</v>
      </c>
      <c r="SE103" s="146">
        <v>956.30884471850538</v>
      </c>
      <c r="SF103" s="256">
        <v>-1.3608406395659748E-2</v>
      </c>
      <c r="SG103" s="256">
        <v>-1.3516230628843551E-2</v>
      </c>
      <c r="SH103" s="255">
        <v>164166.11369165327</v>
      </c>
      <c r="SI103" s="255">
        <v>1434.463267077758</v>
      </c>
      <c r="SJ103" s="292">
        <v>1</v>
      </c>
      <c r="SK103" s="255">
        <v>1169976.1693357674</v>
      </c>
      <c r="SL103" s="119">
        <v>1334142.2830274208</v>
      </c>
      <c r="SM103" s="295">
        <v>956.30884471850538</v>
      </c>
      <c r="SN103" s="189">
        <v>-1.1014845291797389E-3</v>
      </c>
      <c r="SO103" s="189">
        <v>-1.1008781177670457E-3</v>
      </c>
      <c r="SP103" s="263">
        <v>65821.31730021385</v>
      </c>
      <c r="SQ103" s="263">
        <v>1434.463267077758</v>
      </c>
      <c r="SR103" s="296">
        <v>2</v>
      </c>
      <c r="SS103" s="263">
        <v>2495467.9605882601</v>
      </c>
      <c r="ST103" s="117">
        <v>2561289.2778884741</v>
      </c>
      <c r="SU103" s="146">
        <v>956.30884471850538</v>
      </c>
      <c r="SV103" s="256">
        <v>-5.6253559548461389E-2</v>
      </c>
      <c r="SW103" s="256">
        <v>-5.4700584193010271E-2</v>
      </c>
      <c r="SX103" s="255">
        <v>57500.906928119774</v>
      </c>
      <c r="SY103" s="255">
        <v>1434.463267077758</v>
      </c>
      <c r="SZ103" s="292">
        <v>2</v>
      </c>
      <c r="TA103" s="255">
        <v>7065839.0452962881</v>
      </c>
      <c r="TB103" s="119">
        <v>7123339.9522244083</v>
      </c>
      <c r="TC103" s="295">
        <v>956.30884471850538</v>
      </c>
      <c r="TD103" s="189">
        <v>-5.6573385165488106E-2</v>
      </c>
      <c r="TE103" s="189">
        <v>-5.5002866820505147E-2</v>
      </c>
      <c r="TF103" s="263">
        <v>94441.347697417863</v>
      </c>
      <c r="TG103" s="263">
        <v>1434.463267077758</v>
      </c>
      <c r="TH103" s="296">
        <v>1</v>
      </c>
      <c r="TI103" s="263">
        <v>7065839.0452962881</v>
      </c>
      <c r="TJ103" s="117">
        <v>7160280.3929937063</v>
      </c>
      <c r="TK103" s="146">
        <v>956.30884471850538</v>
      </c>
      <c r="TL103" s="256">
        <v>-5.731532130614627E-2</v>
      </c>
      <c r="TM103" s="256">
        <v>-5.57037343148169E-2</v>
      </c>
      <c r="TN103" s="255">
        <v>125166.19278051866</v>
      </c>
      <c r="TO103" s="255">
        <v>1434.463267077758</v>
      </c>
      <c r="TP103" s="292">
        <v>2</v>
      </c>
      <c r="TQ103" s="255">
        <v>7065839.0452962881</v>
      </c>
      <c r="TR103" s="119">
        <v>7191005.238076807</v>
      </c>
      <c r="TS103" s="295">
        <v>956.30884471850538</v>
      </c>
      <c r="TT103" s="189">
        <v>-4.7186799871937815E-2</v>
      </c>
      <c r="TU103" s="189">
        <v>-4.6090809168298219E-2</v>
      </c>
      <c r="TV103" s="263">
        <v>204392.90568413062</v>
      </c>
      <c r="TW103" s="263">
        <v>1434.463267077758</v>
      </c>
      <c r="TX103" s="296">
        <v>2</v>
      </c>
      <c r="TY103" s="263">
        <v>2048157.2604393372</v>
      </c>
      <c r="TZ103" s="117">
        <v>2252550.166123468</v>
      </c>
      <c r="UA103" s="146">
        <v>956.30884471850538</v>
      </c>
      <c r="UB103" s="256">
        <v>6.841918506532001E-3</v>
      </c>
      <c r="UC103" s="256">
        <v>6.8653779028642337E-3</v>
      </c>
      <c r="UD103" s="255">
        <v>76696.386090100335</v>
      </c>
      <c r="UE103" s="255">
        <v>1434.463267077758</v>
      </c>
      <c r="UF103" s="292">
        <v>1</v>
      </c>
      <c r="UG103" s="255">
        <v>965199.77671639691</v>
      </c>
      <c r="UH103" s="119">
        <v>1041896.1628064972</v>
      </c>
      <c r="UI103" s="295">
        <v>956.30884471850538</v>
      </c>
      <c r="UJ103" s="189">
        <v>-1.48963348457045E-2</v>
      </c>
      <c r="UK103" s="189">
        <v>-1.4785933322302047E-2</v>
      </c>
      <c r="UL103" s="263">
        <v>96375.178564540911</v>
      </c>
      <c r="UM103" s="263">
        <v>1434.463267077758</v>
      </c>
      <c r="UN103" s="296">
        <v>2</v>
      </c>
      <c r="UO103" s="263">
        <v>2272185.0864767069</v>
      </c>
      <c r="UP103" s="117">
        <v>2368560.2650412479</v>
      </c>
      <c r="UQ103" s="146">
        <v>956.30884471850538</v>
      </c>
      <c r="UR103" s="256">
        <v>-2.8844801674650648E-2</v>
      </c>
      <c r="US103" s="256">
        <v>-2.8432761625266756E-2</v>
      </c>
      <c r="UT103" s="255">
        <v>138165.99918675114</v>
      </c>
      <c r="UU103" s="255">
        <v>1434.463267077758</v>
      </c>
      <c r="UV103" s="292">
        <v>1</v>
      </c>
      <c r="UW103" s="255">
        <v>7065839.0452962881</v>
      </c>
      <c r="UX103" s="119">
        <v>7204005.0444830395</v>
      </c>
      <c r="UY103" s="295">
        <v>956.30884471850538</v>
      </c>
      <c r="UZ103" s="189">
        <v>-3.1398870607651196E-2</v>
      </c>
      <c r="VA103" s="189">
        <v>-3.0911045124465741E-2</v>
      </c>
      <c r="VB103" s="263">
        <v>160768.11006051907</v>
      </c>
      <c r="VC103" s="263">
        <v>1434.463267077758</v>
      </c>
      <c r="VD103" s="296">
        <v>1</v>
      </c>
      <c r="VE103" s="263">
        <v>2257179.0167273418</v>
      </c>
      <c r="VF103" s="117">
        <v>2417947.1267878609</v>
      </c>
      <c r="VG103" s="146">
        <v>956.30884471850538</v>
      </c>
      <c r="VH103" s="256">
        <v>-2.9785586907728975E-2</v>
      </c>
      <c r="VI103" s="256">
        <v>-2.9346367915034977E-2</v>
      </c>
      <c r="VJ103" s="255">
        <v>109396.27884651185</v>
      </c>
      <c r="VK103" s="255">
        <v>1434.463267077758</v>
      </c>
      <c r="VL103" s="292">
        <v>1</v>
      </c>
      <c r="VM103" s="255">
        <v>7065839.0452962881</v>
      </c>
      <c r="VN103" s="119">
        <v>7175235.3241427997</v>
      </c>
      <c r="VO103" s="295">
        <v>956.30884471850538</v>
      </c>
      <c r="VP103" s="189">
        <v>3.4242663970008615E-2</v>
      </c>
      <c r="VQ103" s="189">
        <v>3.4835693599732709E-2</v>
      </c>
      <c r="VR103" s="263">
        <v>128255.71866654982</v>
      </c>
      <c r="VS103" s="263">
        <v>1434.463267077758</v>
      </c>
      <c r="VT103" s="296">
        <v>2</v>
      </c>
      <c r="VU103" s="263">
        <v>2137850.9674441465</v>
      </c>
      <c r="VV103" s="117">
        <v>2266106.6861106963</v>
      </c>
      <c r="VW103" s="146">
        <v>956.30884471850538</v>
      </c>
      <c r="VX103" s="256">
        <v>2.1320413808106481E-2</v>
      </c>
      <c r="VY103" s="256">
        <v>2.1549317711500704E-2</v>
      </c>
      <c r="VZ103" s="255">
        <v>119598.05413679023</v>
      </c>
      <c r="WA103" s="255">
        <v>1434.463267077758</v>
      </c>
      <c r="WB103" s="292">
        <v>2</v>
      </c>
      <c r="WC103" s="255">
        <v>935348.49809618224</v>
      </c>
      <c r="WD103" s="119">
        <v>1054946.5522329726</v>
      </c>
      <c r="WE103" s="295">
        <v>956.30884471850538</v>
      </c>
      <c r="WF103" s="189">
        <v>2.5244878969489081E-3</v>
      </c>
      <c r="WG103" s="189">
        <v>2.5276770996562892E-3</v>
      </c>
      <c r="WH103" s="263">
        <v>68910.161772900086</v>
      </c>
      <c r="WI103" s="263">
        <v>1434.463267077758</v>
      </c>
      <c r="WJ103" s="296">
        <v>2</v>
      </c>
      <c r="WK103" s="263">
        <v>7065839.0452962881</v>
      </c>
      <c r="WL103" s="117">
        <v>7134749.2070691884</v>
      </c>
      <c r="WM103" s="146">
        <v>956.30884471850538</v>
      </c>
      <c r="WN103" s="256">
        <v>1.4644293752591939E-2</v>
      </c>
      <c r="WO103" s="256">
        <v>1.4752046768768068E-2</v>
      </c>
      <c r="WP103" s="255">
        <v>70998.265377743446</v>
      </c>
      <c r="WQ103" s="255">
        <v>1434.463267077758</v>
      </c>
      <c r="WR103" s="292">
        <v>2</v>
      </c>
      <c r="WS103" s="255">
        <v>2137850.9674441465</v>
      </c>
      <c r="WT103" s="119">
        <v>2208849.2328218902</v>
      </c>
      <c r="WU103" s="295">
        <v>956.30884471850538</v>
      </c>
      <c r="WV103" s="189">
        <v>8.9690563215170327E-2</v>
      </c>
      <c r="WW103" s="189">
        <v>9.3835758311623163E-2</v>
      </c>
      <c r="WX103" s="263">
        <v>119106.64938095104</v>
      </c>
      <c r="WY103" s="263">
        <v>1434.463267077758</v>
      </c>
      <c r="WZ103" s="296">
        <v>2</v>
      </c>
      <c r="XA103" s="263">
        <v>978683.83608763944</v>
      </c>
      <c r="XB103" s="117">
        <v>1097790.4854685904</v>
      </c>
      <c r="XC103" s="146">
        <v>956.30884471850538</v>
      </c>
      <c r="XD103" s="256">
        <v>9.5127456912221131E-2</v>
      </c>
      <c r="XE103" s="256">
        <v>9.9799023180777935E-2</v>
      </c>
      <c r="XF103" s="255">
        <v>219550.92422832019</v>
      </c>
      <c r="XG103" s="255">
        <v>1434.463267077758</v>
      </c>
      <c r="XH103" s="292">
        <v>1</v>
      </c>
      <c r="XI103" s="255">
        <v>2009697.1238936859</v>
      </c>
      <c r="XJ103" s="119">
        <v>2229248.048122006</v>
      </c>
      <c r="XK103" s="295">
        <v>956.30884471850538</v>
      </c>
      <c r="XL103" s="189">
        <v>1.0745469375196919E-2</v>
      </c>
      <c r="XM103" s="189">
        <v>1.0803409275751852E-2</v>
      </c>
      <c r="XN103" s="263">
        <v>205779.98111152404</v>
      </c>
      <c r="XO103" s="263">
        <v>1434.463267077758</v>
      </c>
      <c r="XP103" s="296">
        <v>1</v>
      </c>
      <c r="XQ103" s="263">
        <v>654549.06555237039</v>
      </c>
      <c r="XR103" s="117">
        <v>860329.04666389443</v>
      </c>
      <c r="XS103" s="146">
        <v>956.30884471850538</v>
      </c>
      <c r="XT103" s="256">
        <v>7.1869476731035636E-2</v>
      </c>
      <c r="XU103" s="256">
        <v>7.4515085688986238E-2</v>
      </c>
      <c r="XV103" s="255">
        <v>108035.80607653981</v>
      </c>
      <c r="XW103" s="255">
        <v>1434.463267077758</v>
      </c>
      <c r="XX103" s="292">
        <v>1</v>
      </c>
      <c r="XY103" s="255">
        <v>2080857.4727533956</v>
      </c>
      <c r="XZ103" s="119">
        <v>2188893.2788299355</v>
      </c>
      <c r="YA103" s="295">
        <v>956.30884471850538</v>
      </c>
      <c r="YB103" s="189">
        <v>-1.5516624335711715E-2</v>
      </c>
      <c r="YC103" s="189">
        <v>-1.5396861757437375E-2</v>
      </c>
      <c r="YD103" s="263">
        <v>88605.387950134987</v>
      </c>
      <c r="YE103" s="263">
        <v>1434.463267077758</v>
      </c>
      <c r="YF103" s="296">
        <v>1</v>
      </c>
      <c r="YG103" s="263">
        <v>713943.95955387224</v>
      </c>
      <c r="YH103" s="117">
        <v>802549.34750400716</v>
      </c>
      <c r="YI103" s="146">
        <v>956.30884471850538</v>
      </c>
      <c r="YJ103" s="256">
        <v>4.3827096909287683E-2</v>
      </c>
      <c r="YK103" s="256">
        <v>4.4801689828767532E-2</v>
      </c>
      <c r="YL103" s="255">
        <v>72501.131372851858</v>
      </c>
      <c r="YM103" s="255">
        <v>1434.463267077758</v>
      </c>
      <c r="YN103" s="292">
        <v>1</v>
      </c>
      <c r="YO103" s="255">
        <v>2029932.7845329577</v>
      </c>
      <c r="YP103" s="119">
        <v>2102433.9159058095</v>
      </c>
      <c r="YQ103" s="295">
        <v>956.30884471850538</v>
      </c>
      <c r="YR103" s="189">
        <v>-3.3111227862100572E-2</v>
      </c>
      <c r="YS103" s="189">
        <v>-3.2569051671654803E-2</v>
      </c>
      <c r="YT103" s="263">
        <v>74954.523946758185</v>
      </c>
      <c r="YU103" s="263">
        <v>1434.463267077758</v>
      </c>
      <c r="YV103" s="296">
        <v>2</v>
      </c>
      <c r="YW103" s="263">
        <v>7065839.0452962881</v>
      </c>
      <c r="YX103" s="117">
        <v>7140793.5692430465</v>
      </c>
      <c r="YY103" s="146">
        <v>956.30884471850538</v>
      </c>
      <c r="YZ103" s="256">
        <v>3.7301915715199419E-2</v>
      </c>
      <c r="ZA103" s="256">
        <v>3.8006363967928225E-2</v>
      </c>
      <c r="ZB103" s="255">
        <v>73549.030508909782</v>
      </c>
      <c r="ZC103" s="255">
        <v>1434.463267077758</v>
      </c>
      <c r="ZD103" s="292">
        <v>2</v>
      </c>
      <c r="ZE103" s="255">
        <v>2055791.9857245092</v>
      </c>
      <c r="ZF103" s="119">
        <v>2129341.0162334191</v>
      </c>
      <c r="ZG103" s="295">
        <v>956.30884471850538</v>
      </c>
      <c r="ZH103" s="189">
        <v>6.0992585003487323E-2</v>
      </c>
      <c r="ZI103" s="189">
        <v>6.2891032824673454E-2</v>
      </c>
      <c r="ZJ103" s="263">
        <v>145332.28314727981</v>
      </c>
      <c r="ZK103" s="263">
        <v>1434.463267077758</v>
      </c>
      <c r="ZL103" s="296">
        <v>1</v>
      </c>
      <c r="ZM103" s="263">
        <v>2929816.5485366867</v>
      </c>
      <c r="ZN103" s="117">
        <v>3075148.8316839663</v>
      </c>
      <c r="ZO103" s="146">
        <v>956.30884471850538</v>
      </c>
      <c r="ZP103" s="256">
        <v>6.8195333849783699E-2</v>
      </c>
      <c r="ZQ103" s="256">
        <v>7.0574407476545753E-2</v>
      </c>
      <c r="ZR103" s="255">
        <v>85964.530762857408</v>
      </c>
      <c r="ZS103" s="255">
        <v>1434.463267077758</v>
      </c>
      <c r="ZT103" s="292">
        <v>2</v>
      </c>
      <c r="ZU103" s="255">
        <v>7065839.0452962881</v>
      </c>
      <c r="ZV103" s="119">
        <v>7151803.5760591459</v>
      </c>
      <c r="ZW103" s="295">
        <v>956.30884471850538</v>
      </c>
      <c r="ZX103" s="189">
        <v>3.3064853525188634E-2</v>
      </c>
      <c r="ZY103" s="189">
        <v>3.3617570810829278E-2</v>
      </c>
      <c r="ZZ103" s="263">
        <v>97133.610868755321</v>
      </c>
      <c r="AAA103" s="263">
        <v>1434.463267077758</v>
      </c>
      <c r="AAB103" s="296">
        <v>1</v>
      </c>
      <c r="AAC103" s="263">
        <v>2581022.707210361</v>
      </c>
      <c r="AAD103" s="117">
        <v>2678156.3180791163</v>
      </c>
      <c r="AAE103" s="146">
        <v>956.30884471850538</v>
      </c>
      <c r="AAF103" s="256">
        <v>4.4575704732374995E-2</v>
      </c>
      <c r="AAG103" s="256">
        <v>4.5584129380992211E-2</v>
      </c>
      <c r="AAH103" s="255">
        <v>183252.42629688128</v>
      </c>
      <c r="AAI103" s="255">
        <v>1434.463267077758</v>
      </c>
      <c r="AAJ103" s="292">
        <v>2</v>
      </c>
      <c r="AAK103" s="255">
        <v>2064370.3630549286</v>
      </c>
      <c r="AAL103" s="119">
        <v>2247622.7893518098</v>
      </c>
      <c r="AAM103" s="295">
        <v>956.30884471850538</v>
      </c>
      <c r="AAN103" s="189">
        <v>-8.981387129978792E-2</v>
      </c>
      <c r="AAO103" s="189">
        <v>-8.5898690073124673E-2</v>
      </c>
      <c r="AAP103" s="263">
        <v>98947.463164012661</v>
      </c>
      <c r="AAQ103" s="263">
        <v>1434.463267077758</v>
      </c>
      <c r="AAR103" s="296">
        <v>1</v>
      </c>
      <c r="AAS103" s="263">
        <v>2096647.1777758601</v>
      </c>
      <c r="AAT103" s="117">
        <v>2195594.6409398727</v>
      </c>
      <c r="AAU103" s="146">
        <v>956.30884471850538</v>
      </c>
      <c r="AAV103" s="256">
        <v>1.9865325263538531E-2</v>
      </c>
      <c r="AAW103" s="256">
        <v>2.0063953931575895E-2</v>
      </c>
      <c r="AAX103" s="255">
        <v>100104.05730455329</v>
      </c>
      <c r="AAY103" s="255">
        <v>1434.463267077758</v>
      </c>
      <c r="AAZ103" s="292">
        <v>2</v>
      </c>
      <c r="ABA103" s="255">
        <v>7065839.0452962881</v>
      </c>
      <c r="ABB103" s="119">
        <v>7165943.1026008418</v>
      </c>
      <c r="ABC103" s="295">
        <v>956.30884471850538</v>
      </c>
      <c r="ABD103" s="189">
        <v>1.3676177500292951E-2</v>
      </c>
      <c r="ABE103" s="189">
        <v>1.3770124204526057E-2</v>
      </c>
      <c r="ABF103" s="263">
        <v>111566.31898356951</v>
      </c>
      <c r="ABG103" s="263">
        <v>1434.463267077758</v>
      </c>
      <c r="ABH103" s="296">
        <v>2</v>
      </c>
      <c r="ABI103" s="263">
        <v>2102554.2613658328</v>
      </c>
      <c r="ABJ103" s="117">
        <v>2214120.5803494025</v>
      </c>
      <c r="ABK103" s="146">
        <v>956.30884471850538</v>
      </c>
      <c r="ABL103" s="256">
        <v>8.6012781491863421E-2</v>
      </c>
      <c r="ABM103" s="256">
        <v>8.9820257744865906E-2</v>
      </c>
      <c r="ABN103" s="255">
        <v>133874.96400265105</v>
      </c>
      <c r="ABO103" s="255">
        <v>1434.463267077758</v>
      </c>
      <c r="ABP103" s="292">
        <v>1</v>
      </c>
      <c r="ABQ103" s="255">
        <v>7065839.0452962881</v>
      </c>
      <c r="ABR103" s="119">
        <v>7199714.0092989393</v>
      </c>
      <c r="ABS103" s="295">
        <v>956.30884471850538</v>
      </c>
      <c r="ABT103" s="189">
        <v>4.198248723888124E-2</v>
      </c>
      <c r="ABU103" s="189">
        <v>4.2876214948809999E-2</v>
      </c>
      <c r="ABV103" s="263">
        <v>147820.08373335234</v>
      </c>
      <c r="ABW103" s="263">
        <v>1434.463267077758</v>
      </c>
      <c r="ABX103" s="296">
        <v>1</v>
      </c>
      <c r="ABY103" s="263">
        <v>252591.23579096212</v>
      </c>
      <c r="ABZ103" s="117">
        <v>400411.31952431449</v>
      </c>
      <c r="ACA103" s="146">
        <v>956.30884471850538</v>
      </c>
      <c r="ACB103" s="256">
        <v>-4.4400821965861634E-2</v>
      </c>
      <c r="ACC103" s="256">
        <v>-4.3429533832422984E-2</v>
      </c>
      <c r="ACD103" s="255">
        <v>141656.23630592183</v>
      </c>
      <c r="ACE103" s="255">
        <v>1434.463267077758</v>
      </c>
      <c r="ACF103" s="292">
        <v>2</v>
      </c>
      <c r="ACG103" s="255">
        <v>7065839.0452962881</v>
      </c>
      <c r="ACH103" s="119">
        <v>7207495.2816022104</v>
      </c>
      <c r="ACI103" s="295">
        <v>956.30884471850538</v>
      </c>
      <c r="ACJ103" s="189">
        <v>2.4492412329002386E-2</v>
      </c>
      <c r="ACK103" s="189">
        <v>2.4794815271800053E-2</v>
      </c>
      <c r="ACL103" s="263">
        <v>242931.13786753258</v>
      </c>
      <c r="ACM103" s="263">
        <v>1434.463267077758</v>
      </c>
      <c r="ACN103" s="296">
        <v>1</v>
      </c>
      <c r="ACO103" s="263">
        <v>2085817.17404202</v>
      </c>
      <c r="ACP103" s="117">
        <v>2328748.3119095527</v>
      </c>
      <c r="ACQ103" s="146">
        <v>956.30884471850538</v>
      </c>
      <c r="ACR103" s="256">
        <v>-6.5647058143763384E-2</v>
      </c>
      <c r="ACS103" s="256">
        <v>-6.3538677630644358E-2</v>
      </c>
      <c r="ACT103" s="255">
        <v>108808.18483952429</v>
      </c>
      <c r="ACU103" s="255">
        <v>1434.463267077758</v>
      </c>
      <c r="ACV103" s="292">
        <v>2</v>
      </c>
      <c r="ACW103" s="255">
        <v>2102554.2613658328</v>
      </c>
      <c r="ACX103" s="119">
        <v>2211362.4462053571</v>
      </c>
      <c r="ACY103" s="295">
        <v>956.30884471850538</v>
      </c>
      <c r="ACZ103" s="189">
        <v>5.9119159431613222E-2</v>
      </c>
      <c r="ADA103" s="189">
        <v>6.0901649646172062E-2</v>
      </c>
      <c r="ADB103" s="263">
        <v>102056.68777079946</v>
      </c>
      <c r="ADC103" s="263">
        <v>1434.463267077758</v>
      </c>
      <c r="ADD103" s="296">
        <v>1</v>
      </c>
      <c r="ADE103" s="263">
        <v>591040.60143109027</v>
      </c>
      <c r="ADF103" s="117">
        <v>693097.28920188977</v>
      </c>
      <c r="ADG103" s="146">
        <v>956.30884471850538</v>
      </c>
      <c r="ADH103" s="256">
        <v>-6.3237499693735008E-3</v>
      </c>
      <c r="ADI103" s="256">
        <v>-6.303797143584533E-3</v>
      </c>
      <c r="ADJ103" s="255">
        <v>62012.373602143634</v>
      </c>
      <c r="ADK103" s="255">
        <v>1434.463267077758</v>
      </c>
      <c r="ADL103" s="292">
        <v>1</v>
      </c>
      <c r="ADM103" s="255">
        <v>2183389.3049110593</v>
      </c>
      <c r="ADN103" s="119">
        <v>2245401.6785132028</v>
      </c>
      <c r="ADO103" s="295">
        <v>956.30884471850538</v>
      </c>
      <c r="ADP103" s="189">
        <v>0.10601289267438491</v>
      </c>
      <c r="ADQ103" s="189">
        <v>0.11183621095636309</v>
      </c>
      <c r="ADR103" s="263">
        <v>103352.43502922363</v>
      </c>
      <c r="ADS103" s="263">
        <v>1434.463267077758</v>
      </c>
      <c r="ADT103" s="296">
        <v>1</v>
      </c>
      <c r="ADU103" s="263">
        <v>2080857.4727533956</v>
      </c>
      <c r="ADV103" s="117">
        <v>2184209.9077826194</v>
      </c>
    </row>
    <row r="104" spans="1:802" x14ac:dyDescent="0.35">
      <c r="A104" s="15">
        <v>48395</v>
      </c>
      <c r="B104" s="16">
        <v>2390.7721117962633</v>
      </c>
      <c r="C104" s="146">
        <v>956.30884471850538</v>
      </c>
      <c r="D104" s="256">
        <v>8.8786000860432007E-3</v>
      </c>
      <c r="E104" s="256">
        <v>8.918131764494186E-3</v>
      </c>
      <c r="F104" s="255">
        <v>96669.077735426516</v>
      </c>
      <c r="G104" s="255">
        <v>1434.463267077758</v>
      </c>
      <c r="H104" s="292">
        <v>2</v>
      </c>
      <c r="I104" s="255">
        <v>2165278.5883090291</v>
      </c>
      <c r="J104" s="119">
        <v>2261947.6660444555</v>
      </c>
      <c r="K104" s="295">
        <v>956.30884471850538</v>
      </c>
      <c r="L104" s="189">
        <v>-8.5007821912990278E-2</v>
      </c>
      <c r="M104" s="189">
        <v>-8.1494900093613487E-2</v>
      </c>
      <c r="N104" s="263">
        <v>100367.08452705009</v>
      </c>
      <c r="O104" s="263">
        <v>1434.463267077758</v>
      </c>
      <c r="P104" s="296">
        <v>2</v>
      </c>
      <c r="Q104" s="263">
        <v>2327040.5347356121</v>
      </c>
      <c r="R104" s="117">
        <v>2427407.6192626623</v>
      </c>
      <c r="S104" s="146">
        <v>956.30884471850538</v>
      </c>
      <c r="T104" s="256">
        <v>-2.6676323480903453E-3</v>
      </c>
      <c r="U104" s="256">
        <v>-2.6640773787377503E-3</v>
      </c>
      <c r="V104" s="255">
        <v>124933.93182802071</v>
      </c>
      <c r="W104" s="255">
        <v>1434.463267077758</v>
      </c>
      <c r="X104" s="292">
        <v>2</v>
      </c>
      <c r="Y104" s="255">
        <v>7491223.8512811437</v>
      </c>
      <c r="Z104" s="119">
        <v>7616157.7831091648</v>
      </c>
      <c r="AA104" s="295">
        <v>956.30884471850538</v>
      </c>
      <c r="AB104" s="189">
        <v>-2.2027034008949425E-2</v>
      </c>
      <c r="AC104" s="189">
        <v>-2.1786210346594892E-2</v>
      </c>
      <c r="AD104" s="263">
        <v>185405.6109753956</v>
      </c>
      <c r="AE104" s="263">
        <v>1434.463267077758</v>
      </c>
      <c r="AF104" s="296">
        <v>2</v>
      </c>
      <c r="AG104" s="263">
        <v>7491223.8512811437</v>
      </c>
      <c r="AH104" s="117">
        <v>7676629.4622565396</v>
      </c>
      <c r="AI104" s="146">
        <v>956.30884471850538</v>
      </c>
      <c r="AJ104" s="256">
        <v>7.4005822063694826E-2</v>
      </c>
      <c r="AK104" s="256">
        <v>7.6813074752278387E-2</v>
      </c>
      <c r="AL104" s="255">
        <v>104368.43017848898</v>
      </c>
      <c r="AM104" s="255">
        <v>1434.463267077758</v>
      </c>
      <c r="AN104" s="292">
        <v>2</v>
      </c>
      <c r="AO104" s="255">
        <v>2379038.1512486958</v>
      </c>
      <c r="AP104" s="119">
        <v>2483406.5814271849</v>
      </c>
      <c r="AQ104" s="295">
        <v>956.30884471850538</v>
      </c>
      <c r="AR104" s="189">
        <v>-3.7938449399145526E-3</v>
      </c>
      <c r="AS104" s="189">
        <v>-3.7866574025409161E-3</v>
      </c>
      <c r="AT104" s="263">
        <v>119280.81236046943</v>
      </c>
      <c r="AU104" s="263">
        <v>1434.463267077758</v>
      </c>
      <c r="AV104" s="296">
        <v>2</v>
      </c>
      <c r="AW104" s="263">
        <v>7491223.8512811437</v>
      </c>
      <c r="AX104" s="117">
        <v>7610504.663641613</v>
      </c>
      <c r="AY104" s="146">
        <v>956.30884471850538</v>
      </c>
      <c r="AZ104" s="256">
        <v>-2.5046094738438548E-2</v>
      </c>
      <c r="BA104" s="256">
        <v>-2.473504359084211E-2</v>
      </c>
      <c r="BB104" s="255">
        <v>163103.6906345743</v>
      </c>
      <c r="BC104" s="255">
        <v>1434.463267077758</v>
      </c>
      <c r="BD104" s="292">
        <v>2</v>
      </c>
      <c r="BE104" s="255">
        <v>3695653.8541731643</v>
      </c>
      <c r="BF104" s="119">
        <v>3858757.5448077386</v>
      </c>
      <c r="BG104" s="295">
        <v>956.30884471850538</v>
      </c>
      <c r="BH104" s="189">
        <v>-7.4134355052185547E-2</v>
      </c>
      <c r="BI104" s="189">
        <v>-7.145306951112107E-2</v>
      </c>
      <c r="BJ104" s="263">
        <v>124132.5593221083</v>
      </c>
      <c r="BK104" s="263">
        <v>1434.463267077758</v>
      </c>
      <c r="BL104" s="296">
        <v>1</v>
      </c>
      <c r="BM104" s="263">
        <v>2127331.6909719729</v>
      </c>
      <c r="BN104" s="117">
        <v>2251464.2502940814</v>
      </c>
      <c r="BO104" s="146">
        <v>956.30884471850538</v>
      </c>
      <c r="BP104" s="256">
        <v>2.5873341317565118E-2</v>
      </c>
      <c r="BQ104" s="256">
        <v>2.6210961713329262E-2</v>
      </c>
      <c r="BR104" s="255">
        <v>116483.25343946951</v>
      </c>
      <c r="BS104" s="255">
        <v>1434.463267077758</v>
      </c>
      <c r="BT104" s="292">
        <v>2</v>
      </c>
      <c r="BU104" s="255">
        <v>7491223.8512811437</v>
      </c>
      <c r="BV104" s="119">
        <v>7607707.104720613</v>
      </c>
      <c r="BW104" s="295">
        <v>956.30884471850538</v>
      </c>
      <c r="BX104" s="189">
        <v>-1.3698966340270142E-2</v>
      </c>
      <c r="BY104" s="189">
        <v>-1.3605562499351076E-2</v>
      </c>
      <c r="BZ104" s="263">
        <v>198926.35416222829</v>
      </c>
      <c r="CA104" s="263">
        <v>1434.463267077758</v>
      </c>
      <c r="CB104" s="296">
        <v>2</v>
      </c>
      <c r="CC104" s="263">
        <v>7491223.8512811437</v>
      </c>
      <c r="CD104" s="117">
        <v>7690150.205443372</v>
      </c>
      <c r="CE104" s="146">
        <v>956.30884471850538</v>
      </c>
      <c r="CF104" s="256">
        <v>4.3558682347993823E-2</v>
      </c>
      <c r="CG104" s="256">
        <v>4.4521287475273841E-2</v>
      </c>
      <c r="CH104" s="255">
        <v>92477.661950514012</v>
      </c>
      <c r="CI104" s="255">
        <v>1434.463267077758</v>
      </c>
      <c r="CJ104" s="292">
        <v>2</v>
      </c>
      <c r="CK104" s="255">
        <v>3007899.417617091</v>
      </c>
      <c r="CL104" s="119">
        <v>3100377.0795676052</v>
      </c>
      <c r="CM104" s="295">
        <v>956.30884471850538</v>
      </c>
      <c r="CN104" s="189">
        <v>-8.7487768598838472E-2</v>
      </c>
      <c r="CO104" s="189">
        <v>-8.3769921640014733E-2</v>
      </c>
      <c r="CP104" s="263">
        <v>176031.63059916417</v>
      </c>
      <c r="CQ104" s="263">
        <v>1434.463267077758</v>
      </c>
      <c r="CR104" s="296">
        <v>1</v>
      </c>
      <c r="CS104" s="263">
        <v>674149.56340127799</v>
      </c>
      <c r="CT104" s="117">
        <v>850181.19400044216</v>
      </c>
      <c r="CU104" s="146">
        <v>956.30884471850538</v>
      </c>
      <c r="CV104" s="256">
        <v>6.8322699431146786E-2</v>
      </c>
      <c r="CW104" s="256">
        <v>7.0710770492139474E-2</v>
      </c>
      <c r="CX104" s="255">
        <v>180629.01220347249</v>
      </c>
      <c r="CY104" s="255">
        <v>1434.463267077758</v>
      </c>
      <c r="CZ104" s="292">
        <v>2</v>
      </c>
      <c r="DA104" s="255">
        <v>971164.83966386341</v>
      </c>
      <c r="DB104" s="119">
        <v>1151793.8518673358</v>
      </c>
      <c r="DC104" s="295">
        <v>956.30884471850538</v>
      </c>
      <c r="DD104" s="189">
        <v>5.2519475632064522E-2</v>
      </c>
      <c r="DE104" s="189">
        <v>5.3923087696942318E-2</v>
      </c>
      <c r="DF104" s="263">
        <v>82991.956782927766</v>
      </c>
      <c r="DG104" s="263">
        <v>1434.463267077758</v>
      </c>
      <c r="DH104" s="296">
        <v>1</v>
      </c>
      <c r="DI104" s="263">
        <v>2168774.982009877</v>
      </c>
      <c r="DJ104" s="117">
        <v>2251766.9387928047</v>
      </c>
      <c r="DK104" s="146">
        <v>956.30884471850538</v>
      </c>
      <c r="DL104" s="256">
        <v>5.0806954782415599E-2</v>
      </c>
      <c r="DM104" s="256">
        <v>5.2119766988211635E-2</v>
      </c>
      <c r="DN104" s="255">
        <v>113844.9456757421</v>
      </c>
      <c r="DO104" s="255">
        <v>1434.463267077758</v>
      </c>
      <c r="DP104" s="292">
        <v>2</v>
      </c>
      <c r="DQ104" s="255">
        <v>7491223.8512811437</v>
      </c>
      <c r="DR104" s="119">
        <v>7605068.7969568856</v>
      </c>
      <c r="DS104" s="295">
        <v>956.30884471850538</v>
      </c>
      <c r="DT104" s="189">
        <v>-8.9085092976319592E-3</v>
      </c>
      <c r="DU104" s="189">
        <v>-8.868946098885E-3</v>
      </c>
      <c r="DV104" s="263">
        <v>107970.06830008219</v>
      </c>
      <c r="DW104" s="263">
        <v>1434.463267077758</v>
      </c>
      <c r="DX104" s="296">
        <v>1</v>
      </c>
      <c r="DY104" s="263">
        <v>7491223.8512811437</v>
      </c>
      <c r="DZ104" s="117">
        <v>7599193.9195812261</v>
      </c>
      <c r="EA104" s="146">
        <v>956.30884471850538</v>
      </c>
      <c r="EB104" s="256">
        <v>4.8739996416734731E-2</v>
      </c>
      <c r="EC104" s="256">
        <v>4.994732518096745E-2</v>
      </c>
      <c r="ED104" s="255">
        <v>175965.53642991139</v>
      </c>
      <c r="EE104" s="255">
        <v>1434.463267077758</v>
      </c>
      <c r="EF104" s="292">
        <v>2</v>
      </c>
      <c r="EG104" s="255">
        <v>3618947.5270588924</v>
      </c>
      <c r="EH104" s="119">
        <v>3794913.0634888038</v>
      </c>
      <c r="EI104" s="295">
        <v>956.30884471850538</v>
      </c>
      <c r="EJ104" s="189">
        <v>6.2039692396082396E-2</v>
      </c>
      <c r="EK104" s="189">
        <v>6.4004576780977596E-2</v>
      </c>
      <c r="EL104" s="263">
        <v>94018.125124704355</v>
      </c>
      <c r="EM104" s="263">
        <v>1434.463267077758</v>
      </c>
      <c r="EN104" s="296">
        <v>1</v>
      </c>
      <c r="EO104" s="263">
        <v>2135090.2609507903</v>
      </c>
      <c r="EP104" s="117">
        <v>2229108.3860754948</v>
      </c>
      <c r="EQ104" s="146">
        <v>956.30884471850538</v>
      </c>
      <c r="ER104" s="256">
        <v>3.9497086042390848E-2</v>
      </c>
      <c r="ES104" s="256">
        <v>4.0287467526959553E-2</v>
      </c>
      <c r="ET104" s="255">
        <v>106019.45924164398</v>
      </c>
      <c r="EU104" s="255">
        <v>1434.463267077758</v>
      </c>
      <c r="EV104" s="292">
        <v>1</v>
      </c>
      <c r="EW104" s="255">
        <v>7491223.8512811437</v>
      </c>
      <c r="EX104" s="119">
        <v>7597243.3105227873</v>
      </c>
      <c r="EY104" s="295">
        <v>956.30884471850538</v>
      </c>
      <c r="EZ104" s="189">
        <v>7.0652975003340709E-2</v>
      </c>
      <c r="FA104" s="189">
        <v>7.3208730983293169E-2</v>
      </c>
      <c r="FB104" s="263">
        <v>112486.95579873967</v>
      </c>
      <c r="FC104" s="263">
        <v>1434.463267077758</v>
      </c>
      <c r="FD104" s="296">
        <v>2</v>
      </c>
      <c r="FE104" s="263">
        <v>7491223.8512811437</v>
      </c>
      <c r="FF104" s="117">
        <v>7603710.8070798833</v>
      </c>
      <c r="FG104" s="146">
        <v>956.30884471850538</v>
      </c>
      <c r="FH104" s="256">
        <v>2.3714369914198934E-3</v>
      </c>
      <c r="FI104" s="256">
        <v>2.3742510721540544E-3</v>
      </c>
      <c r="FJ104" s="255">
        <v>216458.18122851284</v>
      </c>
      <c r="FK104" s="255">
        <v>1434.463267077758</v>
      </c>
      <c r="FL104" s="292">
        <v>2</v>
      </c>
      <c r="FM104" s="255">
        <v>7491223.8512811437</v>
      </c>
      <c r="FN104" s="119">
        <v>7707682.0325096566</v>
      </c>
      <c r="FO104" s="295">
        <v>956.30884471850538</v>
      </c>
      <c r="FP104" s="189">
        <v>-0.12239642569063842</v>
      </c>
      <c r="FQ104" s="189">
        <v>-0.11520245750785785</v>
      </c>
      <c r="FR104" s="263">
        <v>140178.56229804063</v>
      </c>
      <c r="FS104" s="263">
        <v>1434.463267077758</v>
      </c>
      <c r="FT104" s="296">
        <v>1</v>
      </c>
      <c r="FU104" s="263">
        <v>330375.73052012688</v>
      </c>
      <c r="FV104" s="117">
        <v>470554.29281816748</v>
      </c>
      <c r="FW104" s="146">
        <v>956.30884471850538</v>
      </c>
      <c r="FX104" s="256">
        <v>-2.6063420814893417E-2</v>
      </c>
      <c r="FY104" s="256">
        <v>-2.5726701557169163E-2</v>
      </c>
      <c r="FZ104" s="255">
        <v>148813.24730152724</v>
      </c>
      <c r="GA104" s="255">
        <v>1434.463267077758</v>
      </c>
      <c r="GB104" s="292">
        <v>1</v>
      </c>
      <c r="GC104" s="255">
        <v>948426.85083579377</v>
      </c>
      <c r="GD104" s="119">
        <v>1097240.098137321</v>
      </c>
      <c r="GE104" s="295">
        <v>956.30884471850538</v>
      </c>
      <c r="GF104" s="189">
        <v>-3.831968609289936E-2</v>
      </c>
      <c r="GG104" s="189">
        <v>-3.7594775858454277E-2</v>
      </c>
      <c r="GH104" s="263">
        <v>117495.45477238936</v>
      </c>
      <c r="GI104" s="263">
        <v>1434.463267077758</v>
      </c>
      <c r="GJ104" s="296">
        <v>1</v>
      </c>
      <c r="GK104" s="263">
        <v>610483.61211130663</v>
      </c>
      <c r="GL104" s="117">
        <v>727979.06688369601</v>
      </c>
      <c r="GM104" s="146">
        <v>956.30884471850538</v>
      </c>
      <c r="GN104" s="256">
        <v>8.6494687265562961E-2</v>
      </c>
      <c r="GO104" s="256">
        <v>9.0345574985907229E-2</v>
      </c>
      <c r="GP104" s="255">
        <v>87058.12765313928</v>
      </c>
      <c r="GQ104" s="255">
        <v>1434.463267077758</v>
      </c>
      <c r="GR104" s="292">
        <v>2</v>
      </c>
      <c r="GS104" s="255">
        <v>2805173.0978233884</v>
      </c>
      <c r="GT104" s="119">
        <v>2892231.2254765276</v>
      </c>
      <c r="GU104" s="295">
        <v>956.30884471850538</v>
      </c>
      <c r="GV104" s="189">
        <v>6.3285308049369493E-2</v>
      </c>
      <c r="GW104" s="189">
        <v>6.533074331241151E-2</v>
      </c>
      <c r="GX104" s="263">
        <v>171781.38491470509</v>
      </c>
      <c r="GY104" s="263">
        <v>1434.463267077758</v>
      </c>
      <c r="GZ104" s="296">
        <v>2</v>
      </c>
      <c r="HA104" s="263">
        <v>2675116.5020621317</v>
      </c>
      <c r="HB104" s="117">
        <v>2846897.8869768367</v>
      </c>
      <c r="HC104" s="146">
        <v>956.30884471850538</v>
      </c>
      <c r="HD104" s="256">
        <v>5.1675989804861412E-2</v>
      </c>
      <c r="HE104" s="256">
        <v>5.3034493320572862E-2</v>
      </c>
      <c r="HF104" s="255">
        <v>86644.012730835471</v>
      </c>
      <c r="HG104" s="255">
        <v>1434.463267077758</v>
      </c>
      <c r="HH104" s="292">
        <v>2</v>
      </c>
      <c r="HI104" s="255">
        <v>2295268.5459980858</v>
      </c>
      <c r="HJ104" s="119">
        <v>2381912.5587289212</v>
      </c>
      <c r="HK104" s="295">
        <v>956.30884471850538</v>
      </c>
      <c r="HL104" s="189">
        <v>-6.6868755427744253E-3</v>
      </c>
      <c r="HM104" s="189">
        <v>-6.6645681404813306E-3</v>
      </c>
      <c r="HN104" s="263">
        <v>137651.63504755931</v>
      </c>
      <c r="HO104" s="263">
        <v>1434.463267077758</v>
      </c>
      <c r="HP104" s="296">
        <v>1</v>
      </c>
      <c r="HQ104" s="263">
        <v>693617.22694851051</v>
      </c>
      <c r="HR104" s="117">
        <v>831268.86199606978</v>
      </c>
      <c r="HS104" s="146">
        <v>956.30884471850538</v>
      </c>
      <c r="HT104" s="256">
        <v>9.5546231265889545E-3</v>
      </c>
      <c r="HU104" s="256">
        <v>9.6004142609513732E-3</v>
      </c>
      <c r="HV104" s="255">
        <v>128596.92139835242</v>
      </c>
      <c r="HW104" s="255">
        <v>1434.463267077758</v>
      </c>
      <c r="HX104" s="292">
        <v>2</v>
      </c>
      <c r="HY104" s="255">
        <v>2189667.0481053023</v>
      </c>
      <c r="HZ104" s="119">
        <v>2318263.9695036546</v>
      </c>
      <c r="IA104" s="295">
        <v>956.30884471850538</v>
      </c>
      <c r="IB104" s="189">
        <v>-7.2154038443315902E-2</v>
      </c>
      <c r="IC104" s="189">
        <v>-6.9612430680264126E-2</v>
      </c>
      <c r="ID104" s="263">
        <v>107060.07892830399</v>
      </c>
      <c r="IE104" s="263">
        <v>1434.463267077758</v>
      </c>
      <c r="IF104" s="296">
        <v>1</v>
      </c>
      <c r="IG104" s="263">
        <v>1255872.3307806326</v>
      </c>
      <c r="IH104" s="117">
        <v>1362932.4097089365</v>
      </c>
      <c r="II104" s="146">
        <v>956.30884471850538</v>
      </c>
      <c r="IJ104" s="256">
        <v>5.0017966677811151E-2</v>
      </c>
      <c r="IK104" s="256">
        <v>5.1289984394781829E-2</v>
      </c>
      <c r="IL104" s="255">
        <v>113082.52241598061</v>
      </c>
      <c r="IM104" s="255">
        <v>1434.463267077758</v>
      </c>
      <c r="IN104" s="292">
        <v>1</v>
      </c>
      <c r="IO104" s="255">
        <v>837731.9104966867</v>
      </c>
      <c r="IP104" s="119">
        <v>950814.43291266728</v>
      </c>
      <c r="IQ104" s="295">
        <v>956.30884471850538</v>
      </c>
      <c r="IR104" s="189">
        <v>-5.0927708283966091E-3</v>
      </c>
      <c r="IS104" s="189">
        <v>-5.0798246576587713E-3</v>
      </c>
      <c r="IT104" s="263">
        <v>173482.36037707419</v>
      </c>
      <c r="IU104" s="263">
        <v>1434.463267077758</v>
      </c>
      <c r="IV104" s="296">
        <v>2</v>
      </c>
      <c r="IW104" s="263">
        <v>7491223.8512811437</v>
      </c>
      <c r="IX104" s="117">
        <v>7664706.2116582179</v>
      </c>
      <c r="IY104" s="146">
        <v>956.30884471850538</v>
      </c>
      <c r="IZ104" s="256">
        <v>-3.4311259159359828E-2</v>
      </c>
      <c r="JA104" s="256">
        <v>-3.372930277952757E-2</v>
      </c>
      <c r="JB104" s="255">
        <v>203211.58754603064</v>
      </c>
      <c r="JC104" s="255">
        <v>1434.463267077758</v>
      </c>
      <c r="JD104" s="292">
        <v>1</v>
      </c>
      <c r="JE104" s="255">
        <v>625566.85135244264</v>
      </c>
      <c r="JF104" s="119">
        <v>828778.43889847328</v>
      </c>
      <c r="JG104" s="295">
        <v>956.30884471850538</v>
      </c>
      <c r="JH104" s="189">
        <v>6.2062024106891177E-2</v>
      </c>
      <c r="JI104" s="189">
        <v>6.4028338088799819E-2</v>
      </c>
      <c r="JJ104" s="263">
        <v>95018.989100515959</v>
      </c>
      <c r="JK104" s="263">
        <v>1434.463267077758</v>
      </c>
      <c r="JL104" s="296">
        <v>2</v>
      </c>
      <c r="JM104" s="263">
        <v>1804215.8530138815</v>
      </c>
      <c r="JN104" s="117">
        <v>1899234.8421143973</v>
      </c>
      <c r="JO104" s="146">
        <v>956.30884471850538</v>
      </c>
      <c r="JP104" s="256">
        <v>4.3440796836135387E-2</v>
      </c>
      <c r="JQ104" s="256">
        <v>4.4398160806220499E-2</v>
      </c>
      <c r="JR104" s="255">
        <v>96307.095690698872</v>
      </c>
      <c r="JS104" s="255">
        <v>1434.463267077758</v>
      </c>
      <c r="JT104" s="292">
        <v>1</v>
      </c>
      <c r="JU104" s="255">
        <v>282035.6816176094</v>
      </c>
      <c r="JV104" s="119">
        <v>378342.77730830829</v>
      </c>
      <c r="JW104" s="295">
        <v>956.30884471850538</v>
      </c>
      <c r="JX104" s="189">
        <v>1.5018385174280719E-3</v>
      </c>
      <c r="JY104" s="189">
        <v>1.5029668416772779E-3</v>
      </c>
      <c r="JZ104" s="263">
        <v>167624.03723154796</v>
      </c>
      <c r="KA104" s="263">
        <v>1434.463267077758</v>
      </c>
      <c r="KB104" s="296">
        <v>1</v>
      </c>
      <c r="KC104" s="263">
        <v>7491223.8512811437</v>
      </c>
      <c r="KD104" s="117">
        <v>7658847.8885126915</v>
      </c>
      <c r="KE104" s="146">
        <v>956.30884471850538</v>
      </c>
      <c r="KF104" s="256">
        <v>-5.9897937306572925E-2</v>
      </c>
      <c r="KG104" s="256">
        <v>-5.8139342485629464E-2</v>
      </c>
      <c r="KH104" s="255">
        <v>87993.394615996396</v>
      </c>
      <c r="KI104" s="255">
        <v>1434.463267077758</v>
      </c>
      <c r="KJ104" s="292">
        <v>1</v>
      </c>
      <c r="KK104" s="255">
        <v>2444683.9440713814</v>
      </c>
      <c r="KL104" s="119">
        <v>2532677.338687378</v>
      </c>
      <c r="KM104" s="295">
        <v>956.30884471850538</v>
      </c>
      <c r="KN104" s="189">
        <v>-3.898669253248125E-2</v>
      </c>
      <c r="KO104" s="189">
        <v>-3.8236492302152203E-2</v>
      </c>
      <c r="KP104" s="263">
        <v>119954.78729700702</v>
      </c>
      <c r="KQ104" s="263">
        <v>1434.463267077758</v>
      </c>
      <c r="KR104" s="296">
        <v>1</v>
      </c>
      <c r="KS104" s="263">
        <v>2506555.5979297957</v>
      </c>
      <c r="KT104" s="117">
        <v>2626510.3852268029</v>
      </c>
      <c r="KU104" s="146">
        <v>956.30884471850538</v>
      </c>
      <c r="KV104" s="256">
        <v>-4.8975954535595383E-2</v>
      </c>
      <c r="KW104" s="256">
        <v>-4.7795974388763929E-2</v>
      </c>
      <c r="KX104" s="255">
        <v>227023.15434865313</v>
      </c>
      <c r="KY104" s="255">
        <v>1434.463267077758</v>
      </c>
      <c r="KZ104" s="292">
        <v>2</v>
      </c>
      <c r="LA104" s="255">
        <v>7491223.8512811437</v>
      </c>
      <c r="LB104" s="119">
        <v>7718247.0056297965</v>
      </c>
      <c r="LC104" s="295">
        <v>956.30884471850538</v>
      </c>
      <c r="LD104" s="189">
        <v>-4.7403363822254449E-2</v>
      </c>
      <c r="LE104" s="189">
        <v>-4.6297369143378675E-2</v>
      </c>
      <c r="LF104" s="263">
        <v>118219.9703716454</v>
      </c>
      <c r="LG104" s="263">
        <v>1434.463267077758</v>
      </c>
      <c r="LH104" s="296">
        <v>2</v>
      </c>
      <c r="LI104" s="263">
        <v>7491223.8512811437</v>
      </c>
      <c r="LJ104" s="117">
        <v>7609443.8216527887</v>
      </c>
      <c r="LK104" s="146">
        <v>956.30884471850538</v>
      </c>
      <c r="LL104" s="256">
        <v>-4.3583423978387444E-2</v>
      </c>
      <c r="LM104" s="256">
        <v>-4.2647315410170861E-2</v>
      </c>
      <c r="LN104" s="255">
        <v>157584.82163633729</v>
      </c>
      <c r="LO104" s="255">
        <v>1434.463267077758</v>
      </c>
      <c r="LP104" s="292">
        <v>1</v>
      </c>
      <c r="LQ104" s="255">
        <v>2158868.3257389441</v>
      </c>
      <c r="LR104" s="119">
        <v>2316453.1473752814</v>
      </c>
      <c r="LS104" s="295">
        <v>956.30884471850538</v>
      </c>
      <c r="LT104" s="189">
        <v>5.987409456413461E-2</v>
      </c>
      <c r="LU104" s="189">
        <v>6.1702863968007282E-2</v>
      </c>
      <c r="LV104" s="263">
        <v>120380.96293231592</v>
      </c>
      <c r="LW104" s="263">
        <v>1434.463267077758</v>
      </c>
      <c r="LX104" s="296">
        <v>1</v>
      </c>
      <c r="LY104" s="263">
        <v>705339.78876429691</v>
      </c>
      <c r="LZ104" s="117">
        <v>825720.7516966128</v>
      </c>
      <c r="MA104" s="146">
        <v>956.30884471850538</v>
      </c>
      <c r="MB104" s="256">
        <v>6.4704383139863849E-3</v>
      </c>
      <c r="MC104" s="256">
        <v>6.4914168222809376E-3</v>
      </c>
      <c r="MD104" s="255">
        <v>69716.242127941645</v>
      </c>
      <c r="ME104" s="255">
        <v>1434.463267077758</v>
      </c>
      <c r="MF104" s="292">
        <v>2</v>
      </c>
      <c r="MG104" s="255">
        <v>7491223.8512811437</v>
      </c>
      <c r="MH104" s="119">
        <v>7560940.0934090856</v>
      </c>
      <c r="MI104" s="295">
        <v>956.30884471850538</v>
      </c>
      <c r="MJ104" s="189">
        <v>-6.1737481254463149E-2</v>
      </c>
      <c r="MK104" s="189">
        <v>-5.9870343943157267E-2</v>
      </c>
      <c r="ML104" s="263">
        <v>158911.06083714226</v>
      </c>
      <c r="MM104" s="263">
        <v>1434.463267077758</v>
      </c>
      <c r="MN104" s="296">
        <v>1</v>
      </c>
      <c r="MO104" s="263">
        <v>2123431.9725469011</v>
      </c>
      <c r="MP104" s="117">
        <v>2282343.0333840433</v>
      </c>
      <c r="MQ104" s="146">
        <v>956.30884471850538</v>
      </c>
      <c r="MR104" s="256">
        <v>-5.5205136660510011E-3</v>
      </c>
      <c r="MS104" s="256">
        <v>-5.5053036324200777E-3</v>
      </c>
      <c r="MT104" s="255">
        <v>61342.025621207598</v>
      </c>
      <c r="MU104" s="255">
        <v>1434.463267077758</v>
      </c>
      <c r="MV104" s="292">
        <v>2</v>
      </c>
      <c r="MW104" s="255">
        <v>1605960.1227762068</v>
      </c>
      <c r="MX104" s="119">
        <v>1667302.1483974145</v>
      </c>
      <c r="MY104" s="295">
        <v>956.30884471850538</v>
      </c>
      <c r="MZ104" s="189">
        <v>4.9703997026595273E-3</v>
      </c>
      <c r="NA104" s="189">
        <v>4.9827726302331676E-3</v>
      </c>
      <c r="NB104" s="263">
        <v>135492.61427109703</v>
      </c>
      <c r="NC104" s="263">
        <v>1434.463267077758</v>
      </c>
      <c r="ND104" s="296">
        <v>1</v>
      </c>
      <c r="NE104" s="263">
        <v>2125955.3485852377</v>
      </c>
      <c r="NF104" s="117">
        <v>2261447.9628563346</v>
      </c>
      <c r="NG104" s="146">
        <v>956.30884471850538</v>
      </c>
      <c r="NH104" s="256">
        <v>-4.0289547975785418E-3</v>
      </c>
      <c r="NI104" s="256">
        <v>-4.0208494482139034E-3</v>
      </c>
      <c r="NJ104" s="255">
        <v>107526.77540706711</v>
      </c>
      <c r="NK104" s="255">
        <v>1434.463267077758</v>
      </c>
      <c r="NL104" s="292">
        <v>1</v>
      </c>
      <c r="NM104" s="255">
        <v>279685.43207600422</v>
      </c>
      <c r="NN104" s="119">
        <v>387212.20748307131</v>
      </c>
      <c r="NO104" s="295">
        <v>956.30884471850538</v>
      </c>
      <c r="NP104" s="189">
        <v>-1.0620348341259751E-2</v>
      </c>
      <c r="NQ104" s="189">
        <v>-1.0564151560888302E-2</v>
      </c>
      <c r="NR104" s="263">
        <v>62341.942522623402</v>
      </c>
      <c r="NS104" s="263">
        <v>1434.463267077758</v>
      </c>
      <c r="NT104" s="296">
        <v>1</v>
      </c>
      <c r="NU104" s="263">
        <v>2147937.7973349812</v>
      </c>
      <c r="NV104" s="117">
        <v>2210279.7398576047</v>
      </c>
      <c r="NW104" s="146">
        <v>956.30884471850538</v>
      </c>
      <c r="NX104" s="256">
        <v>9.2384701408192108E-3</v>
      </c>
      <c r="NY104" s="256">
        <v>9.2812765263803332E-3</v>
      </c>
      <c r="NZ104" s="255">
        <v>112937.64933350614</v>
      </c>
      <c r="OA104" s="255">
        <v>1434.463267077758</v>
      </c>
      <c r="OB104" s="292">
        <v>1</v>
      </c>
      <c r="OC104" s="255">
        <v>2147937.7973349812</v>
      </c>
      <c r="OD104" s="119">
        <v>2260875.4466684875</v>
      </c>
      <c r="OE104" s="295">
        <v>956.30884471850538</v>
      </c>
      <c r="OF104" s="189">
        <v>-1.9453147821466829E-2</v>
      </c>
      <c r="OG104" s="189">
        <v>-1.9265156323745924E-2</v>
      </c>
      <c r="OH104" s="263">
        <v>79886.11949009719</v>
      </c>
      <c r="OI104" s="263">
        <v>1434.463267077758</v>
      </c>
      <c r="OJ104" s="296">
        <v>1</v>
      </c>
      <c r="OK104" s="263">
        <v>2180573.9681350575</v>
      </c>
      <c r="OL104" s="117">
        <v>2260460.0876251548</v>
      </c>
      <c r="OM104" s="146">
        <v>956.30884471850538</v>
      </c>
      <c r="ON104" s="256">
        <v>3.2413748941923524E-2</v>
      </c>
      <c r="OO104" s="256">
        <v>3.2944796720045799E-2</v>
      </c>
      <c r="OP104" s="255">
        <v>103076.90758657233</v>
      </c>
      <c r="OQ104" s="255">
        <v>1434.463267077758</v>
      </c>
      <c r="OR104" s="292">
        <v>2</v>
      </c>
      <c r="OS104" s="255">
        <v>2619756.9160458231</v>
      </c>
      <c r="OT104" s="119">
        <v>2722833.8236323954</v>
      </c>
      <c r="OU104" s="295">
        <v>956.30884471850538</v>
      </c>
      <c r="OV104" s="189">
        <v>-5.8059346327913085E-3</v>
      </c>
      <c r="OW104" s="189">
        <v>-5.789112765610116E-3</v>
      </c>
      <c r="OX104" s="263">
        <v>125645.54424613078</v>
      </c>
      <c r="OY104" s="263">
        <v>1434.463267077758</v>
      </c>
      <c r="OZ104" s="296">
        <v>1</v>
      </c>
      <c r="PA104" s="263">
        <v>7491223.8512811437</v>
      </c>
      <c r="PB104" s="117">
        <v>7616869.3955272743</v>
      </c>
      <c r="PC104" s="146">
        <v>956.30884471850538</v>
      </c>
      <c r="PD104" s="256">
        <v>7.6250054510354895E-2</v>
      </c>
      <c r="PE104" s="256">
        <v>7.923240735055348E-2</v>
      </c>
      <c r="PF104" s="255">
        <v>183106.97204051487</v>
      </c>
      <c r="PG104" s="255">
        <v>1434.463267077758</v>
      </c>
      <c r="PH104" s="292">
        <v>2</v>
      </c>
      <c r="PI104" s="255">
        <v>2962497.0604551239</v>
      </c>
      <c r="PJ104" s="119">
        <v>3145604.0324956388</v>
      </c>
      <c r="PK104" s="295">
        <v>956.30884471850538</v>
      </c>
      <c r="PL104" s="189">
        <v>-1.7963716945822834E-2</v>
      </c>
      <c r="PM104" s="189">
        <v>-1.7803331193255834E-2</v>
      </c>
      <c r="PN104" s="263">
        <v>104417.10343457687</v>
      </c>
      <c r="PO104" s="263">
        <v>1434.463267077758</v>
      </c>
      <c r="PP104" s="296">
        <v>2</v>
      </c>
      <c r="PQ104" s="263">
        <v>1264708.8237843802</v>
      </c>
      <c r="PR104" s="117">
        <v>1369125.9272189571</v>
      </c>
      <c r="PS104" s="146">
        <v>956.30884471850538</v>
      </c>
      <c r="PT104" s="256">
        <v>-4.8796574836779648E-2</v>
      </c>
      <c r="PU104" s="256">
        <v>-4.7625152996951803E-2</v>
      </c>
      <c r="PV104" s="255">
        <v>134761.08712543524</v>
      </c>
      <c r="PW104" s="255">
        <v>1434.463267077758</v>
      </c>
      <c r="PX104" s="292">
        <v>2</v>
      </c>
      <c r="PY104" s="255">
        <v>2646630.5014906335</v>
      </c>
      <c r="PZ104" s="119">
        <v>2781391.5886160685</v>
      </c>
      <c r="QA104" s="295">
        <v>956.30884471850538</v>
      </c>
      <c r="QB104" s="189">
        <v>6.2817456688234907E-2</v>
      </c>
      <c r="QC104" s="189">
        <v>6.4832443448318289E-2</v>
      </c>
      <c r="QD104" s="263">
        <v>139267.15504229214</v>
      </c>
      <c r="QE104" s="263">
        <v>1434.463267077758</v>
      </c>
      <c r="QF104" s="296">
        <v>1</v>
      </c>
      <c r="QG104" s="263">
        <v>1066052.8421132523</v>
      </c>
      <c r="QH104" s="117">
        <v>1205319.9971555443</v>
      </c>
      <c r="QI104" s="146">
        <v>956.30884471850538</v>
      </c>
      <c r="QJ104" s="256">
        <v>3.7517224194089122E-2</v>
      </c>
      <c r="QK104" s="256">
        <v>3.8229879600774064E-2</v>
      </c>
      <c r="QL104" s="255">
        <v>110919.37934620646</v>
      </c>
      <c r="QM104" s="255">
        <v>1434.463267077758</v>
      </c>
      <c r="QN104" s="292">
        <v>2</v>
      </c>
      <c r="QO104" s="255">
        <v>7491223.8512811437</v>
      </c>
      <c r="QP104" s="119">
        <v>7602143.2306273505</v>
      </c>
      <c r="QQ104" s="295">
        <v>956.30884471850538</v>
      </c>
      <c r="QR104" s="189">
        <v>6.0047900926058731E-2</v>
      </c>
      <c r="QS104" s="189">
        <v>6.1887410717472946E-2</v>
      </c>
      <c r="QT104" s="263">
        <v>145542.95526280886</v>
      </c>
      <c r="QU104" s="263">
        <v>1434.463267077758</v>
      </c>
      <c r="QV104" s="296">
        <v>2</v>
      </c>
      <c r="QW104" s="263">
        <v>7491223.8512811437</v>
      </c>
      <c r="QX104" s="117">
        <v>7636766.8065439528</v>
      </c>
      <c r="QY104" s="146">
        <v>956.30884471850538</v>
      </c>
      <c r="QZ104" s="256">
        <v>-2.7067136234590521E-3</v>
      </c>
      <c r="RA104" s="256">
        <v>-2.7030537769361374E-3</v>
      </c>
      <c r="RB104" s="255">
        <v>72669.656978574465</v>
      </c>
      <c r="RC104" s="255">
        <v>1434.463267077758</v>
      </c>
      <c r="RD104" s="292">
        <v>2</v>
      </c>
      <c r="RE104" s="255">
        <v>2305248.4394324129</v>
      </c>
      <c r="RF104" s="119">
        <v>2377918.0964109874</v>
      </c>
      <c r="RG104" s="295">
        <v>956.30884471850538</v>
      </c>
      <c r="RH104" s="189">
        <v>-2.5869206019492625E-2</v>
      </c>
      <c r="RI104" s="189">
        <v>-2.5537464892162354E-2</v>
      </c>
      <c r="RJ104" s="263">
        <v>134794.3478802976</v>
      </c>
      <c r="RK104" s="263">
        <v>1434.463267077758</v>
      </c>
      <c r="RL104" s="296">
        <v>1</v>
      </c>
      <c r="RM104" s="263">
        <v>682300.687839219</v>
      </c>
      <c r="RN104" s="117">
        <v>817095.03571951657</v>
      </c>
      <c r="RO104" s="146">
        <v>956.30884471850538</v>
      </c>
      <c r="RP104" s="256">
        <v>9.5628655792869319E-2</v>
      </c>
      <c r="RQ104" s="256">
        <v>0.10035037937814684</v>
      </c>
      <c r="RR104" s="255">
        <v>157692.23931003778</v>
      </c>
      <c r="RS104" s="255">
        <v>1434.463267077758</v>
      </c>
      <c r="RT104" s="292">
        <v>2</v>
      </c>
      <c r="RU104" s="255">
        <v>7491223.8512811437</v>
      </c>
      <c r="RV104" s="119">
        <v>7648916.0905911811</v>
      </c>
      <c r="RW104" s="295">
        <v>956.30884471850538</v>
      </c>
      <c r="RX104" s="189">
        <v>-5.2174396492061853E-3</v>
      </c>
      <c r="RY104" s="189">
        <v>-5.2038524513583484E-3</v>
      </c>
      <c r="RZ104" s="263">
        <v>173918.35871621451</v>
      </c>
      <c r="SA104" s="263">
        <v>1434.463267077758</v>
      </c>
      <c r="SB104" s="296">
        <v>1</v>
      </c>
      <c r="SC104" s="263">
        <v>7491223.8512811437</v>
      </c>
      <c r="SD104" s="117">
        <v>7665142.2099973578</v>
      </c>
      <c r="SE104" s="146">
        <v>956.30884471850538</v>
      </c>
      <c r="SF104" s="256">
        <v>4.026039730807246E-2</v>
      </c>
      <c r="SG104" s="256">
        <v>4.1081833806265955E-2</v>
      </c>
      <c r="SH104" s="255">
        <v>171866.66753567284</v>
      </c>
      <c r="SI104" s="255">
        <v>1434.463267077758</v>
      </c>
      <c r="SJ104" s="292">
        <v>1</v>
      </c>
      <c r="SK104" s="255">
        <v>1241609.2027629912</v>
      </c>
      <c r="SL104" s="119">
        <v>1413475.8702986641</v>
      </c>
      <c r="SM104" s="295">
        <v>956.30884471850538</v>
      </c>
      <c r="SN104" s="189">
        <v>-1.6581605629314433E-2</v>
      </c>
      <c r="SO104" s="189">
        <v>-1.6444887518318407E-2</v>
      </c>
      <c r="SP104" s="263">
        <v>65695.201985622785</v>
      </c>
      <c r="SQ104" s="263">
        <v>1434.463267077758</v>
      </c>
      <c r="SR104" s="296">
        <v>2</v>
      </c>
      <c r="SS104" s="263">
        <v>2646630.5014906335</v>
      </c>
      <c r="ST104" s="117">
        <v>2712325.7034762562</v>
      </c>
      <c r="SU104" s="146">
        <v>956.30884471850538</v>
      </c>
      <c r="SV104" s="256">
        <v>3.8184597997240138E-2</v>
      </c>
      <c r="SW104" s="256">
        <v>3.8922998282968191E-2</v>
      </c>
      <c r="SX104" s="255">
        <v>60695.323474470599</v>
      </c>
      <c r="SY104" s="255">
        <v>1434.463267077758</v>
      </c>
      <c r="SZ104" s="292">
        <v>2</v>
      </c>
      <c r="TA104" s="255">
        <v>7491223.8512811437</v>
      </c>
      <c r="TB104" s="119">
        <v>7551919.1747556143</v>
      </c>
      <c r="TC104" s="295">
        <v>956.30884471850538</v>
      </c>
      <c r="TD104" s="189">
        <v>-6.3636877445675838E-2</v>
      </c>
      <c r="TE104" s="189">
        <v>-6.1654327848659318E-2</v>
      </c>
      <c r="TF104" s="263">
        <v>89574.938728730529</v>
      </c>
      <c r="TG104" s="263">
        <v>1434.463267077758</v>
      </c>
      <c r="TH104" s="296">
        <v>1</v>
      </c>
      <c r="TI104" s="263">
        <v>7491223.8512811437</v>
      </c>
      <c r="TJ104" s="117">
        <v>7580798.7900098739</v>
      </c>
      <c r="TK104" s="146">
        <v>956.30884471850538</v>
      </c>
      <c r="TL104" s="256">
        <v>-2.935530586633851E-2</v>
      </c>
      <c r="TM104" s="256">
        <v>-2.8928624192235075E-2</v>
      </c>
      <c r="TN104" s="255">
        <v>122501.61587271669</v>
      </c>
      <c r="TO104" s="255">
        <v>1434.463267077758</v>
      </c>
      <c r="TP104" s="292">
        <v>2</v>
      </c>
      <c r="TQ104" s="255">
        <v>7491223.8512811437</v>
      </c>
      <c r="TR104" s="119">
        <v>7613725.4671538603</v>
      </c>
      <c r="TS104" s="295">
        <v>956.30884471850538</v>
      </c>
      <c r="TT104" s="189">
        <v>3.9773081908027787E-2</v>
      </c>
      <c r="TU104" s="189">
        <v>4.0574622191998255E-2</v>
      </c>
      <c r="TV104" s="263">
        <v>213642.37945570744</v>
      </c>
      <c r="TW104" s="263">
        <v>1434.463267077758</v>
      </c>
      <c r="TX104" s="296">
        <v>2</v>
      </c>
      <c r="TY104" s="263">
        <v>2172481.159332775</v>
      </c>
      <c r="TZ104" s="117">
        <v>2386123.5387884825</v>
      </c>
      <c r="UA104" s="146">
        <v>956.30884471850538</v>
      </c>
      <c r="UB104" s="256">
        <v>4.9853112696736063E-2</v>
      </c>
      <c r="UC104" s="256">
        <v>5.1116689340172217E-2</v>
      </c>
      <c r="UD104" s="255">
        <v>81573.160276100403</v>
      </c>
      <c r="UE104" s="255">
        <v>1434.463267077758</v>
      </c>
      <c r="UF104" s="292">
        <v>1</v>
      </c>
      <c r="UG104" s="255">
        <v>1024546.2265864586</v>
      </c>
      <c r="UH104" s="119">
        <v>1106119.386862559</v>
      </c>
      <c r="UI104" s="295">
        <v>956.30884471850538</v>
      </c>
      <c r="UJ104" s="189">
        <v>-0.11049726898736564</v>
      </c>
      <c r="UK104" s="189">
        <v>-0.10461122449579452</v>
      </c>
      <c r="UL104" s="263">
        <v>87249.561968621943</v>
      </c>
      <c r="UM104" s="263">
        <v>1434.463267077758</v>
      </c>
      <c r="UN104" s="296">
        <v>2</v>
      </c>
      <c r="UO104" s="263">
        <v>2409950.6549323872</v>
      </c>
      <c r="UP104" s="117">
        <v>2497200.216901009</v>
      </c>
      <c r="UQ104" s="146">
        <v>956.30884471850538</v>
      </c>
      <c r="UR104" s="256">
        <v>3.039106153310768E-2</v>
      </c>
      <c r="US104" s="256">
        <v>3.0857583886888307E-2</v>
      </c>
      <c r="UT104" s="255">
        <v>143385.77694169056</v>
      </c>
      <c r="UU104" s="255">
        <v>1434.463267077758</v>
      </c>
      <c r="UV104" s="292">
        <v>1</v>
      </c>
      <c r="UW104" s="255">
        <v>7491223.8512811437</v>
      </c>
      <c r="UX104" s="119">
        <v>7634609.6282228343</v>
      </c>
      <c r="UY104" s="295">
        <v>956.30884471850538</v>
      </c>
      <c r="UZ104" s="189">
        <v>3.10883376339931E-3</v>
      </c>
      <c r="VA104" s="189">
        <v>3.1136711987120869E-3</v>
      </c>
      <c r="VB104" s="263">
        <v>162224.99793920439</v>
      </c>
      <c r="VC104" s="263">
        <v>1434.463267077758</v>
      </c>
      <c r="VD104" s="296">
        <v>1</v>
      </c>
      <c r="VE104" s="263">
        <v>2394044.22099806</v>
      </c>
      <c r="VF104" s="117">
        <v>2556269.2189372643</v>
      </c>
      <c r="VG104" s="146">
        <v>956.30884471850538</v>
      </c>
      <c r="VH104" s="256">
        <v>3.3077875879216657E-3</v>
      </c>
      <c r="VI104" s="256">
        <v>3.3132643542801432E-3</v>
      </c>
      <c r="VJ104" s="255">
        <v>110715.04648242339</v>
      </c>
      <c r="VK104" s="255">
        <v>1434.463267077758</v>
      </c>
      <c r="VL104" s="292">
        <v>1</v>
      </c>
      <c r="VM104" s="255">
        <v>7491223.8512811437</v>
      </c>
      <c r="VN104" s="119">
        <v>7601938.897763567</v>
      </c>
      <c r="VO104" s="295">
        <v>956.30884471850538</v>
      </c>
      <c r="VP104" s="189">
        <v>-1.0410900127136538E-2</v>
      </c>
      <c r="VQ104" s="189">
        <v>-1.035689428536779E-2</v>
      </c>
      <c r="VR104" s="263">
        <v>127883.69659154498</v>
      </c>
      <c r="VS104" s="263">
        <v>1434.463267077758</v>
      </c>
      <c r="VT104" s="296">
        <v>2</v>
      </c>
      <c r="VU104" s="263">
        <v>2267556.488757873</v>
      </c>
      <c r="VV104" s="117">
        <v>2395440.1853494179</v>
      </c>
      <c r="VW104" s="146">
        <v>956.30884471850538</v>
      </c>
      <c r="VX104" s="256">
        <v>-6.3775509943751587E-3</v>
      </c>
      <c r="VY104" s="256">
        <v>-6.3572575797125053E-3</v>
      </c>
      <c r="VZ104" s="255">
        <v>119794.04734532876</v>
      </c>
      <c r="WA104" s="255">
        <v>1434.463267077758</v>
      </c>
      <c r="WB104" s="292">
        <v>3</v>
      </c>
      <c r="WC104" s="255">
        <v>282039.01269593241</v>
      </c>
      <c r="WD104" s="119">
        <v>401833.06004126114</v>
      </c>
      <c r="WE104" s="295">
        <v>956.30884471850538</v>
      </c>
      <c r="WF104" s="189">
        <v>6.4830994734106751E-2</v>
      </c>
      <c r="WG104" s="189">
        <v>6.6978684129181731E-2</v>
      </c>
      <c r="WH104" s="263">
        <v>74481.982576296476</v>
      </c>
      <c r="WI104" s="263">
        <v>1434.463267077758</v>
      </c>
      <c r="WJ104" s="296">
        <v>2</v>
      </c>
      <c r="WK104" s="263">
        <v>7491223.8512811437</v>
      </c>
      <c r="WL104" s="117">
        <v>7565705.8338574404</v>
      </c>
      <c r="WM104" s="146">
        <v>956.30884471850538</v>
      </c>
      <c r="WN104" s="256">
        <v>-2.4447785402669342E-2</v>
      </c>
      <c r="WO104" s="256">
        <v>-2.415135886797648E-2</v>
      </c>
      <c r="WP104" s="255">
        <v>70239.869636320233</v>
      </c>
      <c r="WQ104" s="255">
        <v>1434.463267077758</v>
      </c>
      <c r="WR104" s="292">
        <v>2</v>
      </c>
      <c r="WS104" s="255">
        <v>2267556.488757873</v>
      </c>
      <c r="WT104" s="119">
        <v>2337796.358394193</v>
      </c>
      <c r="WU104" s="295">
        <v>956.30884471850538</v>
      </c>
      <c r="WV104" s="189">
        <v>-3.0185992447755421E-2</v>
      </c>
      <c r="WW104" s="189">
        <v>-2.9734945207326779E-2</v>
      </c>
      <c r="WX104" s="263">
        <v>116521.32853249868</v>
      </c>
      <c r="WY104" s="263">
        <v>1434.463267077758</v>
      </c>
      <c r="WZ104" s="296">
        <v>2</v>
      </c>
      <c r="XA104" s="263">
        <v>1038839.3295199757</v>
      </c>
      <c r="XB104" s="117">
        <v>1155360.6580524743</v>
      </c>
      <c r="XC104" s="146">
        <v>956.30884471850538</v>
      </c>
      <c r="XD104" s="256">
        <v>-1.542965439140725E-3</v>
      </c>
      <c r="XE104" s="256">
        <v>-1.5417756799652738E-3</v>
      </c>
      <c r="XF104" s="255">
        <v>220168.73479754958</v>
      </c>
      <c r="XG104" s="255">
        <v>1434.463267077758</v>
      </c>
      <c r="XH104" s="292">
        <v>1</v>
      </c>
      <c r="XI104" s="255">
        <v>2131713.4145943848</v>
      </c>
      <c r="XJ104" s="119">
        <v>2351882.1493919343</v>
      </c>
      <c r="XK104" s="295">
        <v>956.30884471850538</v>
      </c>
      <c r="XL104" s="189">
        <v>-7.5415637446687431E-2</v>
      </c>
      <c r="XM104" s="189">
        <v>-7.2642038480461912E-2</v>
      </c>
      <c r="XN104" s="263">
        <v>191788.01264983049</v>
      </c>
      <c r="XO104" s="263">
        <v>1434.463267077758</v>
      </c>
      <c r="XP104" s="296">
        <v>1</v>
      </c>
      <c r="XQ104" s="263">
        <v>695256.47275259043</v>
      </c>
      <c r="XR104" s="117">
        <v>887044.48540242086</v>
      </c>
      <c r="XS104" s="146">
        <v>956.30884471850538</v>
      </c>
      <c r="XT104" s="256">
        <v>1.188342985021423E-2</v>
      </c>
      <c r="XU104" s="256">
        <v>1.1954318323825985E-2</v>
      </c>
      <c r="XV104" s="255">
        <v>110283.6093374684</v>
      </c>
      <c r="XW104" s="255">
        <v>1434.463267077758</v>
      </c>
      <c r="XX104" s="292">
        <v>1</v>
      </c>
      <c r="XY104" s="255">
        <v>2207143.3843856771</v>
      </c>
      <c r="XZ104" s="119">
        <v>2317426.9937231457</v>
      </c>
      <c r="YA104" s="295">
        <v>956.30884471850538</v>
      </c>
      <c r="YB104" s="189">
        <v>1.1315444291249345E-2</v>
      </c>
      <c r="YC104" s="189">
        <v>1.1379706085860475E-2</v>
      </c>
      <c r="YD104" s="263">
        <v>90570.000067349669</v>
      </c>
      <c r="YE104" s="263">
        <v>1434.463267077758</v>
      </c>
      <c r="YF104" s="296">
        <v>1</v>
      </c>
      <c r="YG104" s="263">
        <v>758215.06039418245</v>
      </c>
      <c r="YH104" s="117">
        <v>848785.06046153209</v>
      </c>
      <c r="YI104" s="146">
        <v>956.30884471850538</v>
      </c>
      <c r="YJ104" s="256">
        <v>6.1694928199222163E-2</v>
      </c>
      <c r="YK104" s="256">
        <v>6.3637809325384431E-2</v>
      </c>
      <c r="YL104" s="255">
        <v>78071.25339175055</v>
      </c>
      <c r="YM104" s="255">
        <v>1434.463267077758</v>
      </c>
      <c r="YN104" s="292">
        <v>1</v>
      </c>
      <c r="YO104" s="255">
        <v>2153163.2148720128</v>
      </c>
      <c r="YP104" s="119">
        <v>2231234.4682637635</v>
      </c>
      <c r="YQ104" s="295">
        <v>956.30884471850538</v>
      </c>
      <c r="YR104" s="189">
        <v>3.0330826093792587E-2</v>
      </c>
      <c r="YS104" s="189">
        <v>3.0795491597548574E-2</v>
      </c>
      <c r="YT104" s="263">
        <v>78219.094203877336</v>
      </c>
      <c r="YU104" s="263">
        <v>1434.463267077758</v>
      </c>
      <c r="YV104" s="296">
        <v>2</v>
      </c>
      <c r="YW104" s="263">
        <v>7491223.8512811437</v>
      </c>
      <c r="YX104" s="117">
        <v>7569442.945485021</v>
      </c>
      <c r="YY104" s="146">
        <v>956.30884471850538</v>
      </c>
      <c r="YZ104" s="256">
        <v>2.0398607464765142E-2</v>
      </c>
      <c r="ZA104" s="256">
        <v>2.0608080956053598E-2</v>
      </c>
      <c r="ZB104" s="255">
        <v>76021.043728595148</v>
      </c>
      <c r="ZC104" s="255">
        <v>1434.463267077758</v>
      </c>
      <c r="ZD104" s="292">
        <v>2</v>
      </c>
      <c r="ZE104" s="255">
        <v>2180573.9681350575</v>
      </c>
      <c r="ZF104" s="119">
        <v>2256595.0118636526</v>
      </c>
      <c r="ZG104" s="295">
        <v>956.30884471850538</v>
      </c>
      <c r="ZH104" s="189">
        <v>-4.9159101234902393E-2</v>
      </c>
      <c r="ZI104" s="189">
        <v>-4.7970351444342918E-2</v>
      </c>
      <c r="ZJ104" s="263">
        <v>139316.95129321454</v>
      </c>
      <c r="ZK104" s="263">
        <v>1434.463267077758</v>
      </c>
      <c r="ZL104" s="296">
        <v>1</v>
      </c>
      <c r="ZM104" s="263">
        <v>3107040.0047159656</v>
      </c>
      <c r="ZN104" s="117">
        <v>3246356.9560091803</v>
      </c>
      <c r="ZO104" s="146">
        <v>956.30884471850538</v>
      </c>
      <c r="ZP104" s="256">
        <v>-1.8342139803066312E-2</v>
      </c>
      <c r="ZQ104" s="256">
        <v>-1.8174946544734394E-2</v>
      </c>
      <c r="ZR104" s="255">
        <v>85358.438856217806</v>
      </c>
      <c r="ZS104" s="255">
        <v>1434.463267077758</v>
      </c>
      <c r="ZT104" s="292">
        <v>2</v>
      </c>
      <c r="ZU104" s="255">
        <v>7491223.8512811437</v>
      </c>
      <c r="ZV104" s="119">
        <v>7576582.2901373617</v>
      </c>
      <c r="ZW104" s="295">
        <v>956.30884471850538</v>
      </c>
      <c r="ZX104" s="189">
        <v>-2.1258513242635044E-2</v>
      </c>
      <c r="ZY104" s="189">
        <v>-2.1034143782980963E-2</v>
      </c>
      <c r="ZZ104" s="263">
        <v>96046.797376300296</v>
      </c>
      <c r="AAA104" s="263">
        <v>1434.463267077758</v>
      </c>
      <c r="AAB104" s="296">
        <v>1</v>
      </c>
      <c r="AAC104" s="263">
        <v>2737318.5329100606</v>
      </c>
      <c r="AAD104" s="117">
        <v>2833365.3302863608</v>
      </c>
      <c r="AAE104" s="146">
        <v>956.30884471850538</v>
      </c>
      <c r="AAF104" s="256">
        <v>-2.2201650392121474E-2</v>
      </c>
      <c r="AAG104" s="256">
        <v>-2.1957007588080835E-2</v>
      </c>
      <c r="AAH104" s="255">
        <v>180185.06022686494</v>
      </c>
      <c r="AAI104" s="255">
        <v>1434.463267077758</v>
      </c>
      <c r="AAJ104" s="292">
        <v>2</v>
      </c>
      <c r="AAK104" s="255">
        <v>2189667.0481053023</v>
      </c>
      <c r="AAL104" s="119">
        <v>2369852.1083321674</v>
      </c>
      <c r="AAM104" s="295">
        <v>956.30884471850538</v>
      </c>
      <c r="AAN104" s="189">
        <v>3.5914936899893606E-2</v>
      </c>
      <c r="AAO104" s="189">
        <v>3.6567669081252863E-2</v>
      </c>
      <c r="AAP104" s="263">
        <v>103522.05009814224</v>
      </c>
      <c r="AAQ104" s="263">
        <v>1434.463267077758</v>
      </c>
      <c r="AAR104" s="296">
        <v>1</v>
      </c>
      <c r="AAS104" s="263">
        <v>2223880.4717094894</v>
      </c>
      <c r="AAT104" s="117">
        <v>2327402.5218076315</v>
      </c>
      <c r="AAU104" s="146">
        <v>956.30884471850538</v>
      </c>
      <c r="AAV104" s="256">
        <v>0.10628615163235094</v>
      </c>
      <c r="AAW104" s="256">
        <v>0.11214007167523898</v>
      </c>
      <c r="AAX104" s="255">
        <v>112286.04231038663</v>
      </c>
      <c r="AAY104" s="255">
        <v>1434.463267077758</v>
      </c>
      <c r="AAZ104" s="292">
        <v>2</v>
      </c>
      <c r="ABA104" s="255">
        <v>7491223.8512811437</v>
      </c>
      <c r="ABB104" s="119">
        <v>7603509.8935915306</v>
      </c>
      <c r="ABC104" s="295">
        <v>956.30884471850538</v>
      </c>
      <c r="ABD104" s="189">
        <v>1.2487480424466202E-2</v>
      </c>
      <c r="ABE104" s="189">
        <v>1.2565774567581789E-2</v>
      </c>
      <c r="ABF104" s="263">
        <v>113924.54504197046</v>
      </c>
      <c r="ABG104" s="263">
        <v>1434.463267077758</v>
      </c>
      <c r="ABH104" s="296">
        <v>2</v>
      </c>
      <c r="ABI104" s="263">
        <v>2230141.9803148606</v>
      </c>
      <c r="ABJ104" s="117">
        <v>2344066.525356831</v>
      </c>
      <c r="ABK104" s="146">
        <v>956.30884471850538</v>
      </c>
      <c r="ABL104" s="256">
        <v>-0.1421978994153035</v>
      </c>
      <c r="ABM104" s="256">
        <v>-0.13255042826473318</v>
      </c>
      <c r="ABN104" s="255">
        <v>117086.08903489241</v>
      </c>
      <c r="ABO104" s="255">
        <v>1434.463267077758</v>
      </c>
      <c r="ABP104" s="292">
        <v>1</v>
      </c>
      <c r="ABQ104" s="255">
        <v>7491223.8512811437</v>
      </c>
      <c r="ABR104" s="119">
        <v>7608309.9403160363</v>
      </c>
      <c r="ABS104" s="295">
        <v>956.30884471850538</v>
      </c>
      <c r="ABT104" s="189">
        <v>-4.3457222483510811E-2</v>
      </c>
      <c r="ABU104" s="189">
        <v>-4.2526488446140154E-2</v>
      </c>
      <c r="ABV104" s="263">
        <v>142490.12349507696</v>
      </c>
      <c r="ABW104" s="263">
        <v>1434.463267077758</v>
      </c>
      <c r="ABX104" s="296">
        <v>1</v>
      </c>
      <c r="ABY104" s="263">
        <v>269181.17320549762</v>
      </c>
      <c r="ABZ104" s="117">
        <v>411671.29670057457</v>
      </c>
      <c r="ACA104" s="146">
        <v>956.30884471850538</v>
      </c>
      <c r="ACB104" s="256">
        <v>-6.9040303487762919E-3</v>
      </c>
      <c r="ACC104" s="256">
        <v>-6.8802522842097424E-3</v>
      </c>
      <c r="ACD104" s="255">
        <v>141637.91450722396</v>
      </c>
      <c r="ACE104" s="255">
        <v>1434.463267077758</v>
      </c>
      <c r="ACF104" s="292">
        <v>3</v>
      </c>
      <c r="ACG104" s="255">
        <v>2121186.1768559641</v>
      </c>
      <c r="ACH104" s="119">
        <v>2262824.0913631879</v>
      </c>
      <c r="ACI104" s="295">
        <v>956.30884471850538</v>
      </c>
      <c r="ACJ104" s="189">
        <v>-8.5261147491670908E-2</v>
      </c>
      <c r="ACK104" s="189">
        <v>-8.1727551460053172E-2</v>
      </c>
      <c r="ACL104" s="263">
        <v>224033.27964093303</v>
      </c>
      <c r="ACM104" s="263">
        <v>1434.463267077758</v>
      </c>
      <c r="ACN104" s="296">
        <v>1</v>
      </c>
      <c r="ACO104" s="263">
        <v>2212400.6677516191</v>
      </c>
      <c r="ACP104" s="117">
        <v>2436433.9473925522</v>
      </c>
      <c r="ACQ104" s="146">
        <v>956.30884471850538</v>
      </c>
      <c r="ACR104" s="256">
        <v>6.2129433112808434E-2</v>
      </c>
      <c r="ACS104" s="256">
        <v>6.4100065598851064E-2</v>
      </c>
      <c r="ACT104" s="255">
        <v>116739.10547014821</v>
      </c>
      <c r="ACU104" s="255">
        <v>1434.463267077758</v>
      </c>
      <c r="ACV104" s="292">
        <v>2</v>
      </c>
      <c r="ACW104" s="255">
        <v>2230141.9803148606</v>
      </c>
      <c r="ACX104" s="119">
        <v>2346881.085785009</v>
      </c>
      <c r="ACY104" s="295">
        <v>956.30884471850538</v>
      </c>
      <c r="ACZ104" s="189">
        <v>-9.1796396855476803E-2</v>
      </c>
      <c r="ADA104" s="189">
        <v>-8.7709124071730149E-2</v>
      </c>
      <c r="ADB104" s="263">
        <v>94061.693925479078</v>
      </c>
      <c r="ADC104" s="263">
        <v>1434.463267077758</v>
      </c>
      <c r="ADD104" s="296">
        <v>2</v>
      </c>
      <c r="ADE104" s="263">
        <v>627937.50078403356</v>
      </c>
      <c r="ADF104" s="117">
        <v>721999.19470951264</v>
      </c>
      <c r="ADG104" s="146">
        <v>956.30884471850538</v>
      </c>
      <c r="ADH104" s="256">
        <v>-1.2443088443985393E-3</v>
      </c>
      <c r="ADI104" s="256">
        <v>-1.2435350131433376E-3</v>
      </c>
      <c r="ADJ104" s="255">
        <v>62891.567889039754</v>
      </c>
      <c r="ADK104" s="255">
        <v>1434.463267077758</v>
      </c>
      <c r="ADL104" s="292">
        <v>1</v>
      </c>
      <c r="ADM104" s="255">
        <v>2315827.1264728005</v>
      </c>
      <c r="ADN104" s="119">
        <v>2378718.6943618404</v>
      </c>
      <c r="ADO104" s="295">
        <v>956.30884471850538</v>
      </c>
      <c r="ADP104" s="189">
        <v>4.8504762838918143E-2</v>
      </c>
      <c r="ADQ104" s="189">
        <v>4.970037136220018E-2</v>
      </c>
      <c r="ADR104" s="263">
        <v>109445.39827608221</v>
      </c>
      <c r="ADS104" s="263">
        <v>1434.463267077758</v>
      </c>
      <c r="ADT104" s="296">
        <v>1</v>
      </c>
      <c r="ADU104" s="263">
        <v>2207143.3843856771</v>
      </c>
      <c r="ADV104" s="117">
        <v>2316588.7826617593</v>
      </c>
    </row>
    <row r="105" spans="1:802" x14ac:dyDescent="0.35">
      <c r="A105" s="15">
        <v>48426</v>
      </c>
      <c r="B105" s="16">
        <v>2390.7721117962633</v>
      </c>
      <c r="C105" s="146">
        <v>956.30884471850538</v>
      </c>
      <c r="D105" s="256">
        <v>-2.1212915066311105E-2</v>
      </c>
      <c r="E105" s="256">
        <v>-2.0989503707508739E-2</v>
      </c>
      <c r="F105" s="255">
        <v>95596.350614615832</v>
      </c>
      <c r="G105" s="255">
        <v>1434.463267077758</v>
      </c>
      <c r="H105" s="292">
        <v>2</v>
      </c>
      <c r="I105" s="255">
        <v>2296629.7668746486</v>
      </c>
      <c r="J105" s="119">
        <v>2392226.1174892643</v>
      </c>
      <c r="K105" s="295">
        <v>956.30884471850538</v>
      </c>
      <c r="L105" s="189">
        <v>-1.8050484834372816E-2</v>
      </c>
      <c r="M105" s="189">
        <v>-1.7888550627140343E-2</v>
      </c>
      <c r="N105" s="263">
        <v>99527.971698907975</v>
      </c>
      <c r="O105" s="263">
        <v>1434.463267077758</v>
      </c>
      <c r="P105" s="296">
        <v>2</v>
      </c>
      <c r="Q105" s="263">
        <v>2468097.4300868264</v>
      </c>
      <c r="R105" s="117">
        <v>2567625.4017857346</v>
      </c>
      <c r="S105" s="146">
        <v>956.30884471850538</v>
      </c>
      <c r="T105" s="256">
        <v>5.765270477814953E-2</v>
      </c>
      <c r="U105" s="256">
        <v>5.9347025656573349E-2</v>
      </c>
      <c r="V105" s="255">
        <v>133304.69793031333</v>
      </c>
      <c r="W105" s="255">
        <v>1434.463267077758</v>
      </c>
      <c r="X105" s="292">
        <v>2</v>
      </c>
      <c r="Y105" s="255">
        <v>7942131.7456250908</v>
      </c>
      <c r="Z105" s="119">
        <v>8075436.4435554044</v>
      </c>
      <c r="AA105" s="295">
        <v>956.30884471850538</v>
      </c>
      <c r="AB105" s="189">
        <v>-8.4145570458036209E-3</v>
      </c>
      <c r="AC105" s="189">
        <v>-8.3792537505911202E-3</v>
      </c>
      <c r="AD105" s="263">
        <v>184808.35915896788</v>
      </c>
      <c r="AE105" s="263">
        <v>1434.463267077758</v>
      </c>
      <c r="AF105" s="296">
        <v>2</v>
      </c>
      <c r="AG105" s="263">
        <v>7942131.7456250908</v>
      </c>
      <c r="AH105" s="117">
        <v>8126940.1047840584</v>
      </c>
      <c r="AI105" s="146">
        <v>956.30884471850538</v>
      </c>
      <c r="AJ105" s="256">
        <v>-7.8900589196303009E-3</v>
      </c>
      <c r="AK105" s="256">
        <v>-7.85901410687595E-3</v>
      </c>
      <c r="AL105" s="255">
        <v>104504.50605812224</v>
      </c>
      <c r="AM105" s="255">
        <v>1434.463267077758</v>
      </c>
      <c r="AN105" s="292">
        <v>2</v>
      </c>
      <c r="AO105" s="255">
        <v>2523214.9035906955</v>
      </c>
      <c r="AP105" s="119">
        <v>2627719.4096488175</v>
      </c>
      <c r="AQ105" s="295">
        <v>956.30884471850538</v>
      </c>
      <c r="AR105" s="189">
        <v>4.5477239019149568E-3</v>
      </c>
      <c r="AS105" s="189">
        <v>4.5580804919447271E-3</v>
      </c>
      <c r="AT105" s="263">
        <v>120780.8127490715</v>
      </c>
      <c r="AU105" s="263">
        <v>1434.463267077758</v>
      </c>
      <c r="AV105" s="296">
        <v>2</v>
      </c>
      <c r="AW105" s="263">
        <v>7942131.7456250908</v>
      </c>
      <c r="AX105" s="117">
        <v>8062912.5583741618</v>
      </c>
      <c r="AY105" s="146">
        <v>956.30884471850538</v>
      </c>
      <c r="AZ105" s="256">
        <v>-1.8175562330500834E-2</v>
      </c>
      <c r="BA105" s="256">
        <v>-1.8011382986204527E-2</v>
      </c>
      <c r="BB105" s="255">
        <v>161122.27644081006</v>
      </c>
      <c r="BC105" s="255">
        <v>1434.463267077758</v>
      </c>
      <c r="BD105" s="292">
        <v>2</v>
      </c>
      <c r="BE105" s="255">
        <v>3918827.548690632</v>
      </c>
      <c r="BF105" s="119">
        <v>4079949.8251314419</v>
      </c>
      <c r="BG105" s="295">
        <v>956.30884471850538</v>
      </c>
      <c r="BH105" s="189">
        <v>5.6561692231572598E-2</v>
      </c>
      <c r="BI105" s="189">
        <v>5.8191895005999639E-2</v>
      </c>
      <c r="BJ105" s="263">
        <v>132312.37702572494</v>
      </c>
      <c r="BK105" s="263">
        <v>1434.463267077758</v>
      </c>
      <c r="BL105" s="296">
        <v>1</v>
      </c>
      <c r="BM105" s="263">
        <v>2256406.0556973689</v>
      </c>
      <c r="BN105" s="117">
        <v>2388718.4327230938</v>
      </c>
      <c r="BO105" s="146">
        <v>956.30884471850538</v>
      </c>
      <c r="BP105" s="256">
        <v>-5.1690266120413553E-2</v>
      </c>
      <c r="BQ105" s="256">
        <v>-5.0377048302509331E-2</v>
      </c>
      <c r="BR105" s="255">
        <v>111571.47979923442</v>
      </c>
      <c r="BS105" s="255">
        <v>1434.463267077758</v>
      </c>
      <c r="BT105" s="292">
        <v>2</v>
      </c>
      <c r="BU105" s="255">
        <v>7942131.7456250908</v>
      </c>
      <c r="BV105" s="119">
        <v>8053703.2254243251</v>
      </c>
      <c r="BW105" s="295">
        <v>956.30884471850538</v>
      </c>
      <c r="BX105" s="189">
        <v>-5.4442146073595696E-2</v>
      </c>
      <c r="BY105" s="189">
        <v>-5.2986704289493591E-2</v>
      </c>
      <c r="BZ105" s="263">
        <v>189342.21110356573</v>
      </c>
      <c r="CA105" s="263">
        <v>1434.463267077758</v>
      </c>
      <c r="CB105" s="296">
        <v>2</v>
      </c>
      <c r="CC105" s="263">
        <v>7942131.7456250908</v>
      </c>
      <c r="CD105" s="117">
        <v>8131473.9567286568</v>
      </c>
      <c r="CE105" s="146">
        <v>956.30884471850538</v>
      </c>
      <c r="CF105" s="256">
        <v>-1.2231202228628252E-2</v>
      </c>
      <c r="CG105" s="256">
        <v>-1.2156705113737676E-2</v>
      </c>
      <c r="CH105" s="255">
        <v>92309.747129292198</v>
      </c>
      <c r="CI105" s="255">
        <v>1434.463267077758</v>
      </c>
      <c r="CJ105" s="292">
        <v>2</v>
      </c>
      <c r="CK105" s="255">
        <v>3189807.8459411943</v>
      </c>
      <c r="CL105" s="119">
        <v>3282117.5930704866</v>
      </c>
      <c r="CM105" s="295">
        <v>956.30884471850538</v>
      </c>
      <c r="CN105" s="189">
        <v>-3.8845878098298876E-2</v>
      </c>
      <c r="CO105" s="189">
        <v>-3.8101052582288575E-2</v>
      </c>
      <c r="CP105" s="263">
        <v>170280.94903027793</v>
      </c>
      <c r="CQ105" s="263">
        <v>1434.463267077758</v>
      </c>
      <c r="CR105" s="296">
        <v>2</v>
      </c>
      <c r="CS105" s="263">
        <v>716033.00047243247</v>
      </c>
      <c r="CT105" s="117">
        <v>886313.94950271037</v>
      </c>
      <c r="CU105" s="146">
        <v>956.30884471850538</v>
      </c>
      <c r="CV105" s="256">
        <v>-3.9825384488338174E-2</v>
      </c>
      <c r="CW105" s="256">
        <v>-3.904277745979523E-2</v>
      </c>
      <c r="CX105" s="255">
        <v>174533.06272194817</v>
      </c>
      <c r="CY105" s="255">
        <v>1434.463267077758</v>
      </c>
      <c r="CZ105" s="292">
        <v>2</v>
      </c>
      <c r="DA105" s="255">
        <v>1030869.1933107731</v>
      </c>
      <c r="DB105" s="119">
        <v>1205402.2560327214</v>
      </c>
      <c r="DC105" s="295">
        <v>956.30884471850538</v>
      </c>
      <c r="DD105" s="189">
        <v>2.3126486182686829E-2</v>
      </c>
      <c r="DE105" s="189">
        <v>2.3395976811516173E-2</v>
      </c>
      <c r="DF105" s="263">
        <v>85889.943524082002</v>
      </c>
      <c r="DG105" s="263">
        <v>1434.463267077758</v>
      </c>
      <c r="DH105" s="296">
        <v>1</v>
      </c>
      <c r="DI105" s="263">
        <v>2300335.9441975476</v>
      </c>
      <c r="DJ105" s="117">
        <v>2386225.8877216298</v>
      </c>
      <c r="DK105" s="146">
        <v>956.30884471850538</v>
      </c>
      <c r="DL105" s="256">
        <v>5.1754393926299137E-2</v>
      </c>
      <c r="DM105" s="256">
        <v>5.3117058801560146E-2</v>
      </c>
      <c r="DN105" s="255">
        <v>120848.36319417942</v>
      </c>
      <c r="DO105" s="255">
        <v>1434.463267077758</v>
      </c>
      <c r="DP105" s="292">
        <v>2</v>
      </c>
      <c r="DQ105" s="255">
        <v>7942131.7456250908</v>
      </c>
      <c r="DR105" s="119">
        <v>8062980.1088192705</v>
      </c>
      <c r="DS105" s="295">
        <v>956.30884471850538</v>
      </c>
      <c r="DT105" s="189">
        <v>6.3368050908449922E-2</v>
      </c>
      <c r="DU105" s="189">
        <v>6.5418895470910066E-2</v>
      </c>
      <c r="DV105" s="263">
        <v>115989.65975691078</v>
      </c>
      <c r="DW105" s="263">
        <v>1434.463267077758</v>
      </c>
      <c r="DX105" s="296">
        <v>1</v>
      </c>
      <c r="DY105" s="263">
        <v>7942131.7456250908</v>
      </c>
      <c r="DZ105" s="117">
        <v>8058121.4053820018</v>
      </c>
      <c r="EA105" s="146">
        <v>956.30884471850538</v>
      </c>
      <c r="EB105" s="256">
        <v>9.4062868778439473E-2</v>
      </c>
      <c r="EC105" s="256">
        <v>9.862881319750727E-2</v>
      </c>
      <c r="ED105" s="255">
        <v>194277.11729637478</v>
      </c>
      <c r="EE105" s="255">
        <v>1434.463267077758</v>
      </c>
      <c r="EF105" s="292">
        <v>2</v>
      </c>
      <c r="EG105" s="255">
        <v>3837518.8419495039</v>
      </c>
      <c r="EH105" s="119">
        <v>4031795.9592458787</v>
      </c>
      <c r="EI105" s="295">
        <v>956.30884471850538</v>
      </c>
      <c r="EJ105" s="189">
        <v>-3.258916262855667E-2</v>
      </c>
      <c r="EK105" s="189">
        <v>-3.2063857747060331E-2</v>
      </c>
      <c r="EL105" s="263">
        <v>91959.850179779009</v>
      </c>
      <c r="EM105" s="263">
        <v>1434.463267077758</v>
      </c>
      <c r="EN105" s="296">
        <v>1</v>
      </c>
      <c r="EO105" s="263">
        <v>2264630.1398749156</v>
      </c>
      <c r="EP105" s="117">
        <v>2356589.9900546945</v>
      </c>
      <c r="EQ105" s="146">
        <v>956.30884471850538</v>
      </c>
      <c r="ER105" s="256">
        <v>-5.2777079072570232E-2</v>
      </c>
      <c r="ES105" s="256">
        <v>-5.1408550199737446E-2</v>
      </c>
      <c r="ET105" s="255">
        <v>101525.46139378942</v>
      </c>
      <c r="EU105" s="255">
        <v>1434.463267077758</v>
      </c>
      <c r="EV105" s="292">
        <v>1</v>
      </c>
      <c r="EW105" s="255">
        <v>7942131.7456250908</v>
      </c>
      <c r="EX105" s="119">
        <v>8043657.2070188802</v>
      </c>
      <c r="EY105" s="295">
        <v>956.30884471850538</v>
      </c>
      <c r="EZ105" s="189">
        <v>-8.4461540864705364E-4</v>
      </c>
      <c r="FA105" s="189">
        <v>-8.4425882145289233E-4</v>
      </c>
      <c r="FB105" s="263">
        <v>113348.2965387267</v>
      </c>
      <c r="FC105" s="263">
        <v>1434.463267077758</v>
      </c>
      <c r="FD105" s="296">
        <v>2</v>
      </c>
      <c r="FE105" s="263">
        <v>7942131.7456250908</v>
      </c>
      <c r="FF105" s="117">
        <v>8055480.0421638172</v>
      </c>
      <c r="FG105" s="146">
        <v>956.30884471850538</v>
      </c>
      <c r="FH105" s="256">
        <v>8.8920743924071621E-2</v>
      </c>
      <c r="FI105" s="256">
        <v>9.2994026475852865E-2</v>
      </c>
      <c r="FJ105" s="255">
        <v>237543.80790931062</v>
      </c>
      <c r="FK105" s="255">
        <v>1434.463267077758</v>
      </c>
      <c r="FL105" s="292">
        <v>2</v>
      </c>
      <c r="FM105" s="255">
        <v>7942131.7456250908</v>
      </c>
      <c r="FN105" s="119">
        <v>8179675.5535344016</v>
      </c>
      <c r="FO105" s="295">
        <v>956.30884471850538</v>
      </c>
      <c r="FP105" s="189">
        <v>-0.10517524285184933</v>
      </c>
      <c r="FQ105" s="189">
        <v>-9.9833239026961063E-2</v>
      </c>
      <c r="FR105" s="263">
        <v>127140.3912264031</v>
      </c>
      <c r="FS105" s="263">
        <v>1434.463267077758</v>
      </c>
      <c r="FT105" s="296">
        <v>1</v>
      </c>
      <c r="FU105" s="263">
        <v>351632.73761841224</v>
      </c>
      <c r="FV105" s="117">
        <v>478773.12884481531</v>
      </c>
      <c r="FW105" s="146">
        <v>956.30884471850538</v>
      </c>
      <c r="FX105" s="256">
        <v>-6.8204334898402099E-3</v>
      </c>
      <c r="FY105" s="256">
        <v>-6.7972271224803205E-3</v>
      </c>
      <c r="FZ105" s="255">
        <v>148758.03870550342</v>
      </c>
      <c r="GA105" s="255">
        <v>1434.463267077758</v>
      </c>
      <c r="GB105" s="292">
        <v>1</v>
      </c>
      <c r="GC105" s="255">
        <v>1006766.9251530193</v>
      </c>
      <c r="GD105" s="119">
        <v>1155524.9638585227</v>
      </c>
      <c r="GE105" s="295">
        <v>956.30884471850538</v>
      </c>
      <c r="GF105" s="189">
        <v>-1.782685826665131E-2</v>
      </c>
      <c r="GG105" s="189">
        <v>-1.7668899855638465E-2</v>
      </c>
      <c r="GH105" s="263">
        <v>116375.74819324182</v>
      </c>
      <c r="GI105" s="263">
        <v>1434.463267077758</v>
      </c>
      <c r="GJ105" s="296">
        <v>1</v>
      </c>
      <c r="GK105" s="263">
        <v>648547.09210506291</v>
      </c>
      <c r="GL105" s="117">
        <v>764922.84029830468</v>
      </c>
      <c r="GM105" s="146">
        <v>956.30884471850538</v>
      </c>
      <c r="GN105" s="256">
        <v>8.3014900683169482E-2</v>
      </c>
      <c r="GO105" s="256">
        <v>8.6557998884100762E-2</v>
      </c>
      <c r="GP105" s="255">
        <v>95550.013814110105</v>
      </c>
      <c r="GQ105" s="255">
        <v>1434.463267077758</v>
      </c>
      <c r="GR105" s="292">
        <v>2</v>
      </c>
      <c r="GS105" s="255">
        <v>2974917.9469598695</v>
      </c>
      <c r="GT105" s="119">
        <v>3070467.9607739798</v>
      </c>
      <c r="GU105" s="295">
        <v>956.30884471850538</v>
      </c>
      <c r="GV105" s="189">
        <v>-4.960743599059194E-2</v>
      </c>
      <c r="GW105" s="189">
        <v>-4.8397083757625747E-2</v>
      </c>
      <c r="GX105" s="263">
        <v>164423.97568570566</v>
      </c>
      <c r="GY105" s="263">
        <v>1434.463267077758</v>
      </c>
      <c r="GZ105" s="296">
        <v>2</v>
      </c>
      <c r="HA105" s="263">
        <v>2837057.9554529372</v>
      </c>
      <c r="HB105" s="117">
        <v>3001481.9311386431</v>
      </c>
      <c r="HC105" s="146">
        <v>956.30884471850538</v>
      </c>
      <c r="HD105" s="256">
        <v>7.9137147333081137E-2</v>
      </c>
      <c r="HE105" s="256">
        <v>8.2352753685202895E-2</v>
      </c>
      <c r="HF105" s="255">
        <v>94735.694614274049</v>
      </c>
      <c r="HG105" s="255">
        <v>1434.463267077758</v>
      </c>
      <c r="HH105" s="292">
        <v>2</v>
      </c>
      <c r="HI105" s="255">
        <v>2434419.1220250488</v>
      </c>
      <c r="HJ105" s="119">
        <v>2529154.8166393228</v>
      </c>
      <c r="HK105" s="295">
        <v>956.30884471850538</v>
      </c>
      <c r="HL105" s="189">
        <v>7.6873211085948967E-2</v>
      </c>
      <c r="HM105" s="189">
        <v>7.9905147711307967E-2</v>
      </c>
      <c r="HN105" s="263">
        <v>149607.0181234561</v>
      </c>
      <c r="HO105" s="263">
        <v>1434.463267077758</v>
      </c>
      <c r="HP105" s="296">
        <v>1</v>
      </c>
      <c r="HQ105" s="263">
        <v>736668.723832499</v>
      </c>
      <c r="HR105" s="117">
        <v>886275.74195595505</v>
      </c>
      <c r="HS105" s="146">
        <v>956.30884471850538</v>
      </c>
      <c r="HT105" s="256">
        <v>9.3749519697178804E-2</v>
      </c>
      <c r="HU105" s="256">
        <v>9.8284612798501092E-2</v>
      </c>
      <c r="HV105" s="255">
        <v>142192.32886978728</v>
      </c>
      <c r="HW105" s="255">
        <v>1434.463267077758</v>
      </c>
      <c r="HX105" s="292">
        <v>2</v>
      </c>
      <c r="HY105" s="255">
        <v>2322481.5342586981</v>
      </c>
      <c r="HZ105" s="119">
        <v>2464673.8631284852</v>
      </c>
      <c r="IA105" s="295">
        <v>956.30884471850538</v>
      </c>
      <c r="IB105" s="189">
        <v>-7.0806270171538893E-3</v>
      </c>
      <c r="IC105" s="189">
        <v>-7.0556184379613196E-3</v>
      </c>
      <c r="ID105" s="263">
        <v>107261.01270616635</v>
      </c>
      <c r="IE105" s="263">
        <v>1434.463267077758</v>
      </c>
      <c r="IF105" s="296">
        <v>1</v>
      </c>
      <c r="IG105" s="263">
        <v>1332659.1338945483</v>
      </c>
      <c r="IH105" s="117">
        <v>1439920.1466007147</v>
      </c>
      <c r="II105" s="146">
        <v>956.30884471850538</v>
      </c>
      <c r="IJ105" s="256">
        <v>-2.3740879896212347E-2</v>
      </c>
      <c r="IK105" s="256">
        <v>-2.3461282209333634E-2</v>
      </c>
      <c r="IL105" s="255">
        <v>111385.77028935449</v>
      </c>
      <c r="IM105" s="255">
        <v>1434.463267077758</v>
      </c>
      <c r="IN105" s="292">
        <v>1</v>
      </c>
      <c r="IO105" s="255">
        <v>889430.2883935658</v>
      </c>
      <c r="IP105" s="119">
        <v>1000816.0586829203</v>
      </c>
      <c r="IQ105" s="295">
        <v>956.30884471850538</v>
      </c>
      <c r="IR105" s="189">
        <v>0.10678403391405361</v>
      </c>
      <c r="IS105" s="189">
        <v>0.11269392437698</v>
      </c>
      <c r="IT105" s="263">
        <v>193989.07722286668</v>
      </c>
      <c r="IU105" s="263">
        <v>1434.463267077758</v>
      </c>
      <c r="IV105" s="296">
        <v>2</v>
      </c>
      <c r="IW105" s="263">
        <v>7942131.7456250908</v>
      </c>
      <c r="IX105" s="117">
        <v>8136120.8228479577</v>
      </c>
      <c r="IY105" s="146">
        <v>956.30884471850538</v>
      </c>
      <c r="IZ105" s="256">
        <v>2.1947501869991733E-2</v>
      </c>
      <c r="JA105" s="256">
        <v>2.2190119991995605E-2</v>
      </c>
      <c r="JB105" s="255">
        <v>208677.18590215949</v>
      </c>
      <c r="JC105" s="255">
        <v>1434.463267077758</v>
      </c>
      <c r="JD105" s="292">
        <v>1</v>
      </c>
      <c r="JE105" s="255">
        <v>664535.32570066699</v>
      </c>
      <c r="JF105" s="119">
        <v>873212.51160282642</v>
      </c>
      <c r="JG105" s="295">
        <v>956.30884471850538</v>
      </c>
      <c r="JH105" s="189">
        <v>2.3817502925173952E-2</v>
      </c>
      <c r="JI105" s="189">
        <v>2.4103404959884278E-2</v>
      </c>
      <c r="JJ105" s="263">
        <v>98265.579118403024</v>
      </c>
      <c r="JK105" s="263">
        <v>1434.463267077758</v>
      </c>
      <c r="JL105" s="296">
        <v>2</v>
      </c>
      <c r="JM105" s="263">
        <v>1913903.2674617921</v>
      </c>
      <c r="JN105" s="117">
        <v>2012168.8465801952</v>
      </c>
      <c r="JO105" s="146">
        <v>956.30884471850538</v>
      </c>
      <c r="JP105" s="256">
        <v>9.4913339793058632E-3</v>
      </c>
      <c r="JQ105" s="256">
        <v>9.5365195335788133E-3</v>
      </c>
      <c r="JR105" s="255">
        <v>98181.83903469397</v>
      </c>
      <c r="JS105" s="255">
        <v>1434.463267077758</v>
      </c>
      <c r="JT105" s="292">
        <v>1</v>
      </c>
      <c r="JU105" s="255">
        <v>300392.2857817437</v>
      </c>
      <c r="JV105" s="119">
        <v>398574.12481643766</v>
      </c>
      <c r="JW105" s="295">
        <v>956.30884471850538</v>
      </c>
      <c r="JX105" s="189">
        <v>-2.0404650380061087E-2</v>
      </c>
      <c r="JY105" s="189">
        <v>-2.0197884219945617E-2</v>
      </c>
      <c r="JZ105" s="263">
        <v>165194.6951797838</v>
      </c>
      <c r="KA105" s="263">
        <v>1434.463267077758</v>
      </c>
      <c r="KB105" s="296">
        <v>1</v>
      </c>
      <c r="KC105" s="263">
        <v>7942131.7456250908</v>
      </c>
      <c r="KD105" s="117">
        <v>8107326.4408048745</v>
      </c>
      <c r="KE105" s="146">
        <v>956.30884471850538</v>
      </c>
      <c r="KF105" s="256">
        <v>-1.1366622359552225E-2</v>
      </c>
      <c r="KG105" s="256">
        <v>-1.1302266375135206E-2</v>
      </c>
      <c r="KH105" s="255">
        <v>87955.178675512521</v>
      </c>
      <c r="KI105" s="255">
        <v>1434.463267077758</v>
      </c>
      <c r="KJ105" s="292">
        <v>1</v>
      </c>
      <c r="KK105" s="255">
        <v>2592799.4439827423</v>
      </c>
      <c r="KL105" s="119">
        <v>2680754.6226582546</v>
      </c>
      <c r="KM105" s="295">
        <v>956.30884471850538</v>
      </c>
      <c r="KN105" s="189">
        <v>-1.0425738577568905E-3</v>
      </c>
      <c r="KO105" s="189">
        <v>-1.0420305664559093E-3</v>
      </c>
      <c r="KP105" s="263">
        <v>120786.09958676931</v>
      </c>
      <c r="KQ105" s="263">
        <v>1434.463267077758</v>
      </c>
      <c r="KR105" s="296">
        <v>1</v>
      </c>
      <c r="KS105" s="263">
        <v>2658383.3970726612</v>
      </c>
      <c r="KT105" s="117">
        <v>2779169.4966594307</v>
      </c>
      <c r="KU105" s="146">
        <v>956.30884471850538</v>
      </c>
      <c r="KV105" s="256">
        <v>7.9264958378920503E-2</v>
      </c>
      <c r="KW105" s="256">
        <v>8.2491099163470416E-2</v>
      </c>
      <c r="KX105" s="255">
        <v>246706.85273115023</v>
      </c>
      <c r="KY105" s="255">
        <v>1434.463267077758</v>
      </c>
      <c r="KZ105" s="292">
        <v>2</v>
      </c>
      <c r="LA105" s="255">
        <v>7942131.7456250908</v>
      </c>
      <c r="LB105" s="119">
        <v>8188838.5983562414</v>
      </c>
      <c r="LC105" s="295">
        <v>956.30884471850538</v>
      </c>
      <c r="LD105" s="189">
        <v>-3.648385237482854E-2</v>
      </c>
      <c r="LE105" s="189">
        <v>-3.5826337114469031E-2</v>
      </c>
      <c r="LF105" s="263">
        <v>114940.89070416678</v>
      </c>
      <c r="LG105" s="263">
        <v>1434.463267077758</v>
      </c>
      <c r="LH105" s="296">
        <v>2</v>
      </c>
      <c r="LI105" s="263">
        <v>7942131.7456250908</v>
      </c>
      <c r="LJ105" s="117">
        <v>8057072.6363292579</v>
      </c>
      <c r="LK105" s="146">
        <v>956.30884471850538</v>
      </c>
      <c r="LL105" s="256">
        <v>-2.1995175908447042E-2</v>
      </c>
      <c r="LM105" s="256">
        <v>-2.1755045816952534E-2</v>
      </c>
      <c r="LN105" s="255">
        <v>155112.86546630098</v>
      </c>
      <c r="LO105" s="255">
        <v>1434.463267077758</v>
      </c>
      <c r="LP105" s="292">
        <v>1</v>
      </c>
      <c r="LQ105" s="255">
        <v>2289834.8885503584</v>
      </c>
      <c r="LR105" s="119">
        <v>2444947.7540166592</v>
      </c>
      <c r="LS105" s="295">
        <v>956.30884471850538</v>
      </c>
      <c r="LT105" s="189">
        <v>4.3420366530980248E-2</v>
      </c>
      <c r="LU105" s="189">
        <v>4.4376823651054886E-2</v>
      </c>
      <c r="LV105" s="263">
        <v>126679.39654002598</v>
      </c>
      <c r="LW105" s="263">
        <v>1434.463267077758</v>
      </c>
      <c r="LX105" s="296">
        <v>1</v>
      </c>
      <c r="LY105" s="263">
        <v>749094.63935723261</v>
      </c>
      <c r="LZ105" s="117">
        <v>875774.03589725855</v>
      </c>
      <c r="MA105" s="146">
        <v>956.30884471850538</v>
      </c>
      <c r="MB105" s="256">
        <v>-7.7069141568534491E-2</v>
      </c>
      <c r="MC105" s="256">
        <v>-7.4174161657189819E-2</v>
      </c>
      <c r="MD105" s="255">
        <v>65501.407158930422</v>
      </c>
      <c r="ME105" s="255">
        <v>1434.463267077758</v>
      </c>
      <c r="MF105" s="292">
        <v>2</v>
      </c>
      <c r="MG105" s="255">
        <v>7942131.7456250908</v>
      </c>
      <c r="MH105" s="119">
        <v>8007633.1527840216</v>
      </c>
      <c r="MI105" s="295">
        <v>956.30884471850538</v>
      </c>
      <c r="MJ105" s="189">
        <v>-1.8229169424361234E-2</v>
      </c>
      <c r="MK105" s="189">
        <v>-1.806402313121136E-2</v>
      </c>
      <c r="ML105" s="263">
        <v>156996.79660309327</v>
      </c>
      <c r="MM105" s="263">
        <v>1434.463267077758</v>
      </c>
      <c r="MN105" s="296">
        <v>1</v>
      </c>
      <c r="MO105" s="263">
        <v>2252272.3541667932</v>
      </c>
      <c r="MP105" s="117">
        <v>2409269.1507698866</v>
      </c>
      <c r="MQ105" s="146">
        <v>956.30884471850538</v>
      </c>
      <c r="MR105" s="256">
        <v>-2.1827185200410881E-2</v>
      </c>
      <c r="MS105" s="256">
        <v>-2.1590695950227778E-2</v>
      </c>
      <c r="MT105" s="255">
        <v>60973.917441767531</v>
      </c>
      <c r="MU105" s="255">
        <v>1434.463267077758</v>
      </c>
      <c r="MV105" s="292">
        <v>2</v>
      </c>
      <c r="MW105" s="255">
        <v>1703752.1934098571</v>
      </c>
      <c r="MX105" s="119">
        <v>1764726.1108516247</v>
      </c>
      <c r="MY105" s="295">
        <v>956.30884471850538</v>
      </c>
      <c r="MZ105" s="189">
        <v>-3.2776788924391877E-2</v>
      </c>
      <c r="NA105" s="189">
        <v>-3.2245450983670376E-2</v>
      </c>
      <c r="NB105" s="263">
        <v>132079.90266368751</v>
      </c>
      <c r="NC105" s="263">
        <v>1434.463267077758</v>
      </c>
      <c r="ND105" s="296">
        <v>1</v>
      </c>
      <c r="NE105" s="263">
        <v>2254947.13276743</v>
      </c>
      <c r="NF105" s="117">
        <v>2387027.0354311178</v>
      </c>
      <c r="NG105" s="146">
        <v>956.30884471850538</v>
      </c>
      <c r="NH105" s="256">
        <v>0.12949228041838018</v>
      </c>
      <c r="NI105" s="256">
        <v>0.1382503246125848</v>
      </c>
      <c r="NJ105" s="255">
        <v>123348.69585635714</v>
      </c>
      <c r="NK105" s="255">
        <v>1434.463267077758</v>
      </c>
      <c r="NL105" s="292">
        <v>1</v>
      </c>
      <c r="NM105" s="255">
        <v>297901.02126764221</v>
      </c>
      <c r="NN105" s="119">
        <v>421249.71712399938</v>
      </c>
      <c r="NO105" s="295">
        <v>956.30884471850538</v>
      </c>
      <c r="NP105" s="189">
        <v>-1.0204355200956972E-2</v>
      </c>
      <c r="NQ105" s="189">
        <v>-1.0152467412213872E-2</v>
      </c>
      <c r="NR105" s="263">
        <v>62665.326827466866</v>
      </c>
      <c r="NS105" s="263">
        <v>1434.463267077758</v>
      </c>
      <c r="NT105" s="296">
        <v>1</v>
      </c>
      <c r="NU105" s="263">
        <v>2278248.5284421579</v>
      </c>
      <c r="NV105" s="117">
        <v>2340913.8552696249</v>
      </c>
      <c r="NW105" s="146">
        <v>956.30884471850538</v>
      </c>
      <c r="NX105" s="256">
        <v>6.1119538426644103E-3</v>
      </c>
      <c r="NY105" s="256">
        <v>6.1306699437715384E-3</v>
      </c>
      <c r="NZ105" s="255">
        <v>114586.34163051378</v>
      </c>
      <c r="OA105" s="255">
        <v>1434.463267077758</v>
      </c>
      <c r="OB105" s="292">
        <v>1</v>
      </c>
      <c r="OC105" s="255">
        <v>2278248.5284421579</v>
      </c>
      <c r="OD105" s="119">
        <v>2392834.8700726717</v>
      </c>
      <c r="OE105" s="295">
        <v>956.30884471850538</v>
      </c>
      <c r="OF105" s="189">
        <v>4.5615587489299086E-2</v>
      </c>
      <c r="OG105" s="189">
        <v>4.6671979808470265E-2</v>
      </c>
      <c r="OH105" s="263">
        <v>84570.871690634551</v>
      </c>
      <c r="OI105" s="263">
        <v>1434.463267077758</v>
      </c>
      <c r="OJ105" s="296">
        <v>1</v>
      </c>
      <c r="OK105" s="263">
        <v>2312842.8694902388</v>
      </c>
      <c r="OL105" s="117">
        <v>2397413.7411808735</v>
      </c>
      <c r="OM105" s="146">
        <v>956.30884471850538</v>
      </c>
      <c r="ON105" s="256">
        <v>-2.5610335131259526E-2</v>
      </c>
      <c r="OO105" s="256">
        <v>-2.5285172255948618E-2</v>
      </c>
      <c r="OP105" s="255">
        <v>101426.89906735385</v>
      </c>
      <c r="OQ105" s="255">
        <v>1434.463267077758</v>
      </c>
      <c r="OR105" s="292">
        <v>2</v>
      </c>
      <c r="OS105" s="255">
        <v>2778376.7942756503</v>
      </c>
      <c r="OT105" s="119">
        <v>2879803.6933430042</v>
      </c>
      <c r="OU105" s="295">
        <v>956.30884471850538</v>
      </c>
      <c r="OV105" s="189">
        <v>-6.6879237099458769E-2</v>
      </c>
      <c r="OW105" s="189">
        <v>-6.4691854958570327E-2</v>
      </c>
      <c r="OX105" s="263">
        <v>118473.60976628796</v>
      </c>
      <c r="OY105" s="263">
        <v>1434.463267077758</v>
      </c>
      <c r="OZ105" s="296">
        <v>1</v>
      </c>
      <c r="PA105" s="263">
        <v>7942131.7456250908</v>
      </c>
      <c r="PB105" s="117">
        <v>8060605.3553913785</v>
      </c>
      <c r="PC105" s="146">
        <v>956.30884471850538</v>
      </c>
      <c r="PD105" s="256">
        <v>-6.350339535746817E-2</v>
      </c>
      <c r="PE105" s="256">
        <v>-6.1529067149036054E-2</v>
      </c>
      <c r="PF105" s="255">
        <v>172796.87970709585</v>
      </c>
      <c r="PG105" s="255">
        <v>1434.463267077758</v>
      </c>
      <c r="PH105" s="292">
        <v>2</v>
      </c>
      <c r="PI105" s="255">
        <v>3141681.3473495091</v>
      </c>
      <c r="PJ105" s="119">
        <v>3314478.2270566048</v>
      </c>
      <c r="PK105" s="295">
        <v>956.30884471850538</v>
      </c>
      <c r="PL105" s="189">
        <v>3.3792078264167527E-3</v>
      </c>
      <c r="PM105" s="189">
        <v>3.3849237858418757E-3</v>
      </c>
      <c r="PN105" s="263">
        <v>105726.85621635978</v>
      </c>
      <c r="PO105" s="263">
        <v>1434.463267077758</v>
      </c>
      <c r="PP105" s="296">
        <v>2</v>
      </c>
      <c r="PQ105" s="263">
        <v>1342025.8164785209</v>
      </c>
      <c r="PR105" s="117">
        <v>1447752.6726948807</v>
      </c>
      <c r="PS105" s="146">
        <v>956.30884471850538</v>
      </c>
      <c r="PT105" s="256">
        <v>1.4678514008724781E-2</v>
      </c>
      <c r="PU105" s="256">
        <v>1.478677243787696E-2</v>
      </c>
      <c r="PV105" s="255">
        <v>137710.07749895845</v>
      </c>
      <c r="PW105" s="255">
        <v>1434.463267077758</v>
      </c>
      <c r="PX105" s="292">
        <v>2</v>
      </c>
      <c r="PY105" s="255">
        <v>2806862.7948471494</v>
      </c>
      <c r="PZ105" s="119">
        <v>2944572.8723461078</v>
      </c>
      <c r="QA105" s="295">
        <v>956.30884471850538</v>
      </c>
      <c r="QB105" s="189">
        <v>3.1887013026078617E-2</v>
      </c>
      <c r="QC105" s="189">
        <v>3.2400850867013276E-2</v>
      </c>
      <c r="QD105" s="263">
        <v>144735.83820820917</v>
      </c>
      <c r="QE105" s="263">
        <v>1434.463267077758</v>
      </c>
      <c r="QF105" s="296">
        <v>1</v>
      </c>
      <c r="QG105" s="263">
        <v>1131450.475907125</v>
      </c>
      <c r="QH105" s="117">
        <v>1276186.3141153343</v>
      </c>
      <c r="QI105" s="146">
        <v>956.30884471850538</v>
      </c>
      <c r="QJ105" s="256">
        <v>6.156303504641801E-2</v>
      </c>
      <c r="QK105" s="256">
        <v>6.3497532032281478E-2</v>
      </c>
      <c r="QL105" s="255">
        <v>118918.79503396149</v>
      </c>
      <c r="QM105" s="255">
        <v>1434.463267077758</v>
      </c>
      <c r="QN105" s="292">
        <v>2</v>
      </c>
      <c r="QO105" s="255">
        <v>7942131.7456250908</v>
      </c>
      <c r="QP105" s="119">
        <v>8061050.5406590523</v>
      </c>
      <c r="QQ105" s="295">
        <v>956.30884471850538</v>
      </c>
      <c r="QR105" s="189">
        <v>-1.0617124257454171E-2</v>
      </c>
      <c r="QS105" s="189">
        <v>-1.0560961531650204E-2</v>
      </c>
      <c r="QT105" s="263">
        <v>144962.19055579414</v>
      </c>
      <c r="QU105" s="263">
        <v>1434.463267077758</v>
      </c>
      <c r="QV105" s="296">
        <v>2</v>
      </c>
      <c r="QW105" s="263">
        <v>7942131.7456250908</v>
      </c>
      <c r="QX105" s="117">
        <v>8087093.9361808849</v>
      </c>
      <c r="QY105" s="146">
        <v>956.30884471850538</v>
      </c>
      <c r="QZ105" s="256">
        <v>-3.7863511648181317E-2</v>
      </c>
      <c r="RA105" s="256">
        <v>-3.7155651038592308E-2</v>
      </c>
      <c r="RB105" s="255">
        <v>70925.877407502849</v>
      </c>
      <c r="RC105" s="255">
        <v>1434.463267077758</v>
      </c>
      <c r="RD105" s="292">
        <v>2</v>
      </c>
      <c r="RE105" s="255">
        <v>2444997.8090654355</v>
      </c>
      <c r="RF105" s="119">
        <v>2515923.6864729384</v>
      </c>
      <c r="RG105" s="295">
        <v>956.30884471850538</v>
      </c>
      <c r="RH105" s="189">
        <v>0.12278943681210737</v>
      </c>
      <c r="RI105" s="189">
        <v>0.1306463233868469</v>
      </c>
      <c r="RJ105" s="263">
        <v>153361.04268890459</v>
      </c>
      <c r="RK105" s="263">
        <v>1434.463267077758</v>
      </c>
      <c r="RL105" s="296">
        <v>1</v>
      </c>
      <c r="RM105" s="263">
        <v>724673.19237664994</v>
      </c>
      <c r="RN105" s="117">
        <v>878034.2350655545</v>
      </c>
      <c r="RO105" s="146">
        <v>956.30884471850538</v>
      </c>
      <c r="RP105" s="256">
        <v>-9.7363273683117979E-2</v>
      </c>
      <c r="RQ105" s="256">
        <v>-9.2773625202891341E-2</v>
      </c>
      <c r="RR105" s="255">
        <v>144018.86744760218</v>
      </c>
      <c r="RS105" s="255">
        <v>1434.463267077758</v>
      </c>
      <c r="RT105" s="292">
        <v>2</v>
      </c>
      <c r="RU105" s="255">
        <v>7942131.7456250908</v>
      </c>
      <c r="RV105" s="119">
        <v>8086150.6130726933</v>
      </c>
      <c r="RW105" s="295">
        <v>956.30884471850538</v>
      </c>
      <c r="RX105" s="189">
        <v>-4.9568380759199185E-2</v>
      </c>
      <c r="RY105" s="189">
        <v>-4.8359917959783227E-2</v>
      </c>
      <c r="RZ105" s="263">
        <v>166463.99000171674</v>
      </c>
      <c r="SA105" s="263">
        <v>1434.463267077758</v>
      </c>
      <c r="SB105" s="296">
        <v>1</v>
      </c>
      <c r="SC105" s="263">
        <v>7942131.7456250908</v>
      </c>
      <c r="SD105" s="117">
        <v>8108595.7356268074</v>
      </c>
      <c r="SE105" s="146">
        <v>956.30884471850538</v>
      </c>
      <c r="SF105" s="256">
        <v>-8.5673883860703015E-2</v>
      </c>
      <c r="SG105" s="256">
        <v>-8.2106477692547863E-2</v>
      </c>
      <c r="SH105" s="255">
        <v>158711.60967628108</v>
      </c>
      <c r="SI105" s="255">
        <v>1434.463267077758</v>
      </c>
      <c r="SJ105" s="292">
        <v>1</v>
      </c>
      <c r="SK105" s="255">
        <v>1317540.2181958484</v>
      </c>
      <c r="SL105" s="119">
        <v>1476251.8278721294</v>
      </c>
      <c r="SM105" s="295">
        <v>956.30884471850538</v>
      </c>
      <c r="SN105" s="189">
        <v>7.0793890119993694E-2</v>
      </c>
      <c r="SO105" s="189">
        <v>7.3359972972703691E-2</v>
      </c>
      <c r="SP105" s="263">
        <v>71470.909072442882</v>
      </c>
      <c r="SQ105" s="263">
        <v>1434.463267077758</v>
      </c>
      <c r="SR105" s="296">
        <v>2</v>
      </c>
      <c r="SS105" s="263">
        <v>2806862.7948471494</v>
      </c>
      <c r="ST105" s="117">
        <v>2878333.7039195923</v>
      </c>
      <c r="SU105" s="146">
        <v>956.30884471850538</v>
      </c>
      <c r="SV105" s="256">
        <v>-2.0343855456562678E-2</v>
      </c>
      <c r="SW105" s="256">
        <v>-2.0138315414551022E-2</v>
      </c>
      <c r="SX105" s="255">
        <v>60429.330750872017</v>
      </c>
      <c r="SY105" s="255">
        <v>1434.463267077758</v>
      </c>
      <c r="SZ105" s="292">
        <v>2</v>
      </c>
      <c r="TA105" s="255">
        <v>7942131.7456250908</v>
      </c>
      <c r="TB105" s="119">
        <v>8002561.0763759632</v>
      </c>
      <c r="TC105" s="295">
        <v>956.30884471850538</v>
      </c>
      <c r="TD105" s="189">
        <v>4.5693036123370959E-2</v>
      </c>
      <c r="TE105" s="189">
        <v>4.6753046262830278E-2</v>
      </c>
      <c r="TF105" s="263">
        <v>94719.148827823548</v>
      </c>
      <c r="TG105" s="263">
        <v>1434.463267077758</v>
      </c>
      <c r="TH105" s="296">
        <v>1</v>
      </c>
      <c r="TI105" s="263">
        <v>7942131.7456250908</v>
      </c>
      <c r="TJ105" s="117">
        <v>8036850.8944529146</v>
      </c>
      <c r="TK105" s="146">
        <v>956.30884471850538</v>
      </c>
      <c r="TL105" s="256">
        <v>5.2007950293067019E-2</v>
      </c>
      <c r="TM105" s="256">
        <v>5.338411719251801E-2</v>
      </c>
      <c r="TN105" s="255">
        <v>129997.56533545713</v>
      </c>
      <c r="TO105" s="255">
        <v>1434.463267077758</v>
      </c>
      <c r="TP105" s="292">
        <v>2</v>
      </c>
      <c r="TQ105" s="255">
        <v>7942131.7456250908</v>
      </c>
      <c r="TR105" s="119">
        <v>8072129.310960548</v>
      </c>
      <c r="TS105" s="295">
        <v>956.30884471850538</v>
      </c>
      <c r="TT105" s="189">
        <v>-1.3766794780296618E-2</v>
      </c>
      <c r="TU105" s="189">
        <v>-1.3672465826297775E-2</v>
      </c>
      <c r="TV105" s="263">
        <v>211677.67016826884</v>
      </c>
      <c r="TW105" s="263">
        <v>1434.463267077758</v>
      </c>
      <c r="TX105" s="296">
        <v>2</v>
      </c>
      <c r="TY105" s="263">
        <v>2304264.4921598192</v>
      </c>
      <c r="TZ105" s="117">
        <v>2515942.1623280882</v>
      </c>
      <c r="UA105" s="146">
        <v>956.30884471850538</v>
      </c>
      <c r="UB105" s="256">
        <v>-4.5417414907521846E-2</v>
      </c>
      <c r="UC105" s="256">
        <v>-4.4401482494748734E-2</v>
      </c>
      <c r="UD105" s="255">
        <v>78907.499872778295</v>
      </c>
      <c r="UE105" s="255">
        <v>1434.463267077758</v>
      </c>
      <c r="UF105" s="292">
        <v>1</v>
      </c>
      <c r="UG105" s="255">
        <v>1087453.4634487238</v>
      </c>
      <c r="UH105" s="119">
        <v>1166360.9633215021</v>
      </c>
      <c r="UI105" s="295">
        <v>956.30884471850538</v>
      </c>
      <c r="UJ105" s="189">
        <v>3.3791942938449407E-2</v>
      </c>
      <c r="UK105" s="189">
        <v>3.4369376485778869E-2</v>
      </c>
      <c r="UL105" s="263">
        <v>91204.583856859303</v>
      </c>
      <c r="UM105" s="263">
        <v>1434.463267077758</v>
      </c>
      <c r="UN105" s="296">
        <v>2</v>
      </c>
      <c r="UO105" s="263">
        <v>2555982.1574954083</v>
      </c>
      <c r="UP105" s="117">
        <v>2647186.7413522676</v>
      </c>
      <c r="UQ105" s="146">
        <v>956.30884471850538</v>
      </c>
      <c r="UR105" s="256">
        <v>-7.5013617411544234E-2</v>
      </c>
      <c r="US105" s="256">
        <v>-7.226914705029075E-2</v>
      </c>
      <c r="UT105" s="255">
        <v>133979.71798768983</v>
      </c>
      <c r="UU105" s="255">
        <v>1434.463267077758</v>
      </c>
      <c r="UV105" s="292">
        <v>1</v>
      </c>
      <c r="UW105" s="255">
        <v>7942131.7456250908</v>
      </c>
      <c r="UX105" s="119">
        <v>8076111.4636127809</v>
      </c>
      <c r="UY105" s="295">
        <v>956.30884471850538</v>
      </c>
      <c r="UZ105" s="189">
        <v>9.8633509260812158E-2</v>
      </c>
      <c r="VA105" s="189">
        <v>0.10366174362217451</v>
      </c>
      <c r="VB105" s="263">
        <v>179997.83292940448</v>
      </c>
      <c r="VC105" s="263">
        <v>1434.463267077758</v>
      </c>
      <c r="VD105" s="296">
        <v>1</v>
      </c>
      <c r="VE105" s="263">
        <v>2539121.3375250213</v>
      </c>
      <c r="VF105" s="117">
        <v>2719119.1704544257</v>
      </c>
      <c r="VG105" s="146">
        <v>956.30884471850538</v>
      </c>
      <c r="VH105" s="256">
        <v>-4.0283279396722313E-2</v>
      </c>
      <c r="VI105" s="256">
        <v>-3.9482694153677778E-2</v>
      </c>
      <c r="VJ105" s="255">
        <v>107300.02700866615</v>
      </c>
      <c r="VK105" s="255">
        <v>1434.463267077758</v>
      </c>
      <c r="VL105" s="292">
        <v>1</v>
      </c>
      <c r="VM105" s="255">
        <v>7942131.7456250908</v>
      </c>
      <c r="VN105" s="119">
        <v>8049431.7726337565</v>
      </c>
      <c r="VO105" s="295">
        <v>956.30884471850538</v>
      </c>
      <c r="VP105" s="189">
        <v>1.0948567783686736E-2</v>
      </c>
      <c r="VQ105" s="189">
        <v>1.1008722688179651E-2</v>
      </c>
      <c r="VR105" s="263">
        <v>130247.8415883791</v>
      </c>
      <c r="VS105" s="263">
        <v>1434.463267077758</v>
      </c>
      <c r="VT105" s="296">
        <v>2</v>
      </c>
      <c r="VU105" s="263">
        <v>2405044.3413504232</v>
      </c>
      <c r="VV105" s="117">
        <v>2535292.1829388021</v>
      </c>
      <c r="VW105" s="146">
        <v>956.30884471850538</v>
      </c>
      <c r="VX105" s="256">
        <v>3.4261267922072909E-2</v>
      </c>
      <c r="VY105" s="256">
        <v>3.4854945812454075E-2</v>
      </c>
      <c r="VZ105" s="255">
        <v>124925.77121892324</v>
      </c>
      <c r="WA105" s="255">
        <v>1434.463267077758</v>
      </c>
      <c r="WB105" s="292">
        <v>1</v>
      </c>
      <c r="WC105" s="255">
        <v>300395.8167247661</v>
      </c>
      <c r="WD105" s="119">
        <v>425321.58794368932</v>
      </c>
      <c r="WE105" s="295">
        <v>956.30884471850538</v>
      </c>
      <c r="WF105" s="189">
        <v>4.9982848493071018E-2</v>
      </c>
      <c r="WG105" s="189">
        <v>5.1253065647157925E-2</v>
      </c>
      <c r="WH105" s="263">
        <v>79255.72136352837</v>
      </c>
      <c r="WI105" s="263">
        <v>1434.463267077758</v>
      </c>
      <c r="WJ105" s="296">
        <v>2</v>
      </c>
      <c r="WK105" s="263">
        <v>7942131.7456250908</v>
      </c>
      <c r="WL105" s="117">
        <v>8021387.4669886194</v>
      </c>
      <c r="WM105" s="146">
        <v>956.30884471850538</v>
      </c>
      <c r="WN105" s="256">
        <v>1.6686306574854273E-2</v>
      </c>
      <c r="WO105" s="256">
        <v>1.6826300565339958E-2</v>
      </c>
      <c r="WP105" s="255">
        <v>72378.05563920975</v>
      </c>
      <c r="WQ105" s="255">
        <v>1434.463267077758</v>
      </c>
      <c r="WR105" s="292">
        <v>2</v>
      </c>
      <c r="WS105" s="255">
        <v>2405044.3413504232</v>
      </c>
      <c r="WT105" s="119">
        <v>2477422.3969896329</v>
      </c>
      <c r="WU105" s="295">
        <v>956.30884471850538</v>
      </c>
      <c r="WV105" s="189">
        <v>-4.7643922097818023E-2</v>
      </c>
      <c r="WW105" s="189">
        <v>-4.6526762611303174E-2</v>
      </c>
      <c r="WX105" s="263">
        <v>112056.27718543194</v>
      </c>
      <c r="WY105" s="263">
        <v>1434.463267077758</v>
      </c>
      <c r="WZ105" s="296">
        <v>2</v>
      </c>
      <c r="XA105" s="263">
        <v>1102604.152558252</v>
      </c>
      <c r="XB105" s="117">
        <v>1214660.4297436839</v>
      </c>
      <c r="XC105" s="146">
        <v>956.30884471850538</v>
      </c>
      <c r="XD105" s="256">
        <v>6.9229620670655023E-2</v>
      </c>
      <c r="XE105" s="256">
        <v>7.1682261297503658E-2</v>
      </c>
      <c r="XF105" s="255">
        <v>236907.23641956682</v>
      </c>
      <c r="XG105" s="255">
        <v>1434.463267077758</v>
      </c>
      <c r="XH105" s="292">
        <v>2</v>
      </c>
      <c r="XI105" s="255">
        <v>2261050.6827371255</v>
      </c>
      <c r="XJ105" s="119">
        <v>2497957.9191566925</v>
      </c>
      <c r="XK105" s="295">
        <v>956.30884471850538</v>
      </c>
      <c r="XL105" s="189">
        <v>2.9875336010986193E-2</v>
      </c>
      <c r="XM105" s="189">
        <v>3.0326081387687776E-2</v>
      </c>
      <c r="XN105" s="263">
        <v>198560.50037535065</v>
      </c>
      <c r="XO105" s="263">
        <v>1434.463267077758</v>
      </c>
      <c r="XP105" s="296">
        <v>1</v>
      </c>
      <c r="XQ105" s="263">
        <v>738406.32438482367</v>
      </c>
      <c r="XR105" s="117">
        <v>936966.82476017438</v>
      </c>
      <c r="XS105" s="146">
        <v>956.30884471850538</v>
      </c>
      <c r="XT105" s="256">
        <v>4.9865476216822656E-2</v>
      </c>
      <c r="XU105" s="256">
        <v>5.112968492280956E-2</v>
      </c>
      <c r="XV105" s="255">
        <v>116878.68437976188</v>
      </c>
      <c r="XW105" s="255">
        <v>1434.463267077758</v>
      </c>
      <c r="XX105" s="292">
        <v>1</v>
      </c>
      <c r="XY105" s="255">
        <v>2341006.4507158953</v>
      </c>
      <c r="XZ105" s="119">
        <v>2457885.1350956573</v>
      </c>
      <c r="YA105" s="295">
        <v>956.30884471850538</v>
      </c>
      <c r="YB105" s="189">
        <v>-6.4767735756906669E-2</v>
      </c>
      <c r="YC105" s="189">
        <v>-6.2714864079692179E-2</v>
      </c>
      <c r="YD105" s="263">
        <v>85846.223668146617</v>
      </c>
      <c r="YE105" s="263">
        <v>1434.463267077758</v>
      </c>
      <c r="YF105" s="296">
        <v>1</v>
      </c>
      <c r="YG105" s="263">
        <v>805142.42728491127</v>
      </c>
      <c r="YH105" s="117">
        <v>890988.65095305792</v>
      </c>
      <c r="YI105" s="146">
        <v>956.30884471850538</v>
      </c>
      <c r="YJ105" s="256">
        <v>1.2619368510672045E-2</v>
      </c>
      <c r="YK105" s="256">
        <v>1.2699328736655247E-2</v>
      </c>
      <c r="YL105" s="255">
        <v>80019.014748173606</v>
      </c>
      <c r="YM105" s="255">
        <v>1434.463267077758</v>
      </c>
      <c r="YN105" s="292">
        <v>1</v>
      </c>
      <c r="YO105" s="255">
        <v>2283787.4710314116</v>
      </c>
      <c r="YP105" s="119">
        <v>2363806.4857795853</v>
      </c>
      <c r="YQ105" s="295">
        <v>956.30884471850538</v>
      </c>
      <c r="YR105" s="189">
        <v>3.97214984476097E-2</v>
      </c>
      <c r="YS105" s="189">
        <v>4.0520947136546859E-2</v>
      </c>
      <c r="YT105" s="263">
        <v>82344.914829899732</v>
      </c>
      <c r="YU105" s="263">
        <v>1434.463267077758</v>
      </c>
      <c r="YV105" s="296">
        <v>2</v>
      </c>
      <c r="YW105" s="263">
        <v>7942131.7456250908</v>
      </c>
      <c r="YX105" s="117">
        <v>8024476.6604549903</v>
      </c>
      <c r="YY105" s="146">
        <v>956.30884471850538</v>
      </c>
      <c r="YZ105" s="256">
        <v>5.226566861940786E-2</v>
      </c>
      <c r="ZA105" s="256">
        <v>5.3655628569420966E-2</v>
      </c>
      <c r="ZB105" s="255">
        <v>81056.309459074866</v>
      </c>
      <c r="ZC105" s="255">
        <v>1434.463267077758</v>
      </c>
      <c r="ZD105" s="292">
        <v>2</v>
      </c>
      <c r="ZE105" s="255">
        <v>2312842.8694902388</v>
      </c>
      <c r="ZF105" s="119">
        <v>2393899.1789493137</v>
      </c>
      <c r="ZG105" s="295">
        <v>956.30884471850538</v>
      </c>
      <c r="ZH105" s="189">
        <v>3.0349921046815033E-2</v>
      </c>
      <c r="ZI105" s="189">
        <v>3.0815174776960497E-2</v>
      </c>
      <c r="ZJ105" s="263">
        <v>144566.33634142674</v>
      </c>
      <c r="ZK105" s="263">
        <v>1434.463267077758</v>
      </c>
      <c r="ZL105" s="296">
        <v>1</v>
      </c>
      <c r="ZM105" s="263">
        <v>3294896.8682660013</v>
      </c>
      <c r="ZN105" s="117">
        <v>3439463.2046074281</v>
      </c>
      <c r="ZO105" s="146">
        <v>956.30884471850538</v>
      </c>
      <c r="ZP105" s="256">
        <v>-3.7654758371422924E-2</v>
      </c>
      <c r="ZQ105" s="256">
        <v>-3.6954633144896221E-2</v>
      </c>
      <c r="ZR105" s="255">
        <v>83160.357907183716</v>
      </c>
      <c r="ZS105" s="255">
        <v>1434.463267077758</v>
      </c>
      <c r="ZT105" s="292">
        <v>2</v>
      </c>
      <c r="ZU105" s="255">
        <v>7942131.7456250908</v>
      </c>
      <c r="ZV105" s="119">
        <v>8025292.1035322743</v>
      </c>
      <c r="ZW105" s="295">
        <v>956.30884471850538</v>
      </c>
      <c r="ZX105" s="189">
        <v>8.5197160694594331E-3</v>
      </c>
      <c r="ZY105" s="189">
        <v>8.5561121383768146E-3</v>
      </c>
      <c r="ZZ105" s="263">
        <v>97824.893389902383</v>
      </c>
      <c r="AAA105" s="263">
        <v>1434.463267077758</v>
      </c>
      <c r="AAB105" s="296">
        <v>1</v>
      </c>
      <c r="AAC105" s="263">
        <v>2902992.1081517423</v>
      </c>
      <c r="AAD105" s="117">
        <v>3000817.0015416448</v>
      </c>
      <c r="AAE105" s="146">
        <v>956.30884471850538</v>
      </c>
      <c r="AAF105" s="256">
        <v>3.5181254116541556E-2</v>
      </c>
      <c r="AAG105" s="256">
        <v>3.5807436147678118E-2</v>
      </c>
      <c r="AAH105" s="255">
        <v>187593.33411042244</v>
      </c>
      <c r="AAI105" s="255">
        <v>1434.463267077758</v>
      </c>
      <c r="AAJ105" s="292">
        <v>2</v>
      </c>
      <c r="AAK105" s="255">
        <v>2322481.5342586981</v>
      </c>
      <c r="AAL105" s="119">
        <v>2510074.8683691206</v>
      </c>
      <c r="AAM105" s="295">
        <v>956.30884471850538</v>
      </c>
      <c r="AAN105" s="189">
        <v>-7.7936550874684624E-2</v>
      </c>
      <c r="AAO105" s="189">
        <v>-7.4976883410752371E-2</v>
      </c>
      <c r="AAP105" s="263">
        <v>96716.59826221026</v>
      </c>
      <c r="AAQ105" s="263">
        <v>1434.463267077758</v>
      </c>
      <c r="AAR105" s="296">
        <v>1</v>
      </c>
      <c r="AAS105" s="263">
        <v>2358747.7632791367</v>
      </c>
      <c r="AAT105" s="117">
        <v>2455464.3615413471</v>
      </c>
      <c r="AAU105" s="146">
        <v>956.30884471850538</v>
      </c>
      <c r="AAV105" s="256">
        <v>5.2787200364808724E-2</v>
      </c>
      <c r="AAW105" s="256">
        <v>5.4205286748076009E-2</v>
      </c>
      <c r="AAX105" s="255">
        <v>119328.84827634624</v>
      </c>
      <c r="AAY105" s="255">
        <v>1434.463267077758</v>
      </c>
      <c r="AAZ105" s="292">
        <v>2</v>
      </c>
      <c r="ABA105" s="255">
        <v>7942131.7456250908</v>
      </c>
      <c r="ABB105" s="119">
        <v>8061460.5939014368</v>
      </c>
      <c r="ABC105" s="295">
        <v>956.30884471850538</v>
      </c>
      <c r="ABD105" s="189">
        <v>-2.9639355683692786E-2</v>
      </c>
      <c r="ABE105" s="189">
        <v>-2.9204417667773819E-2</v>
      </c>
      <c r="ABF105" s="263">
        <v>111553.75389067215</v>
      </c>
      <c r="ABG105" s="263">
        <v>1434.463267077758</v>
      </c>
      <c r="ABH105" s="296">
        <v>2</v>
      </c>
      <c r="ABI105" s="263">
        <v>2365384.9624008299</v>
      </c>
      <c r="ABJ105" s="117">
        <v>2476938.7162915021</v>
      </c>
      <c r="ABK105" s="146">
        <v>956.30884471850538</v>
      </c>
      <c r="ABL105" s="256">
        <v>7.8453775660292852E-2</v>
      </c>
      <c r="ABM105" s="256">
        <v>8.1613357143470511E-2</v>
      </c>
      <c r="ABN105" s="255">
        <v>127598.18668054778</v>
      </c>
      <c r="ABO105" s="255">
        <v>1434.463267077758</v>
      </c>
      <c r="ABP105" s="292">
        <v>1</v>
      </c>
      <c r="ABQ105" s="255">
        <v>7942131.7456250908</v>
      </c>
      <c r="ABR105" s="119">
        <v>8069729.9323056387</v>
      </c>
      <c r="ABS105" s="295">
        <v>956.30884471850538</v>
      </c>
      <c r="ABT105" s="189">
        <v>-3.9468971337844666E-3</v>
      </c>
      <c r="ABU105" s="189">
        <v>-3.9391183726472656E-3</v>
      </c>
      <c r="ABV105" s="263">
        <v>142885.14687641521</v>
      </c>
      <c r="ABW105" s="263">
        <v>1434.463267077758</v>
      </c>
      <c r="ABX105" s="296">
        <v>1</v>
      </c>
      <c r="ABY105" s="263">
        <v>286766.50686490524</v>
      </c>
      <c r="ABZ105" s="117">
        <v>429651.65374132048</v>
      </c>
      <c r="ACA105" s="146">
        <v>956.30884471850538</v>
      </c>
      <c r="ACB105" s="256">
        <v>-2.7227620056146946E-2</v>
      </c>
      <c r="ACC105" s="256">
        <v>-2.6860289802667192E-2</v>
      </c>
      <c r="ACD105" s="255">
        <v>138789.78792123302</v>
      </c>
      <c r="ACE105" s="255">
        <v>1434.463267077758</v>
      </c>
      <c r="ACF105" s="292">
        <v>1</v>
      </c>
      <c r="ACG105" s="255">
        <v>2249891.8107343996</v>
      </c>
      <c r="ACH105" s="119">
        <v>2388681.5986556327</v>
      </c>
      <c r="ACI105" s="295">
        <v>956.30884471850538</v>
      </c>
      <c r="ACJ105" s="189">
        <v>2.2702948000409152E-2</v>
      </c>
      <c r="ACK105" s="189">
        <v>2.2962621317524246E-2</v>
      </c>
      <c r="ACL105" s="263">
        <v>230133.97984856929</v>
      </c>
      <c r="ACM105" s="263">
        <v>1434.463267077758</v>
      </c>
      <c r="ACN105" s="296">
        <v>1</v>
      </c>
      <c r="ACO105" s="263">
        <v>2346579.171083794</v>
      </c>
      <c r="ACP105" s="117">
        <v>2576713.1509323632</v>
      </c>
      <c r="ACQ105" s="146">
        <v>956.30884471850538</v>
      </c>
      <c r="ACR105" s="256">
        <v>-8.5467369289610462E-2</v>
      </c>
      <c r="ACS105" s="256">
        <v>-8.1916899730847925E-2</v>
      </c>
      <c r="ACT105" s="255">
        <v>108132.5087173997</v>
      </c>
      <c r="ACU105" s="255">
        <v>1434.463267077758</v>
      </c>
      <c r="ACV105" s="292">
        <v>2</v>
      </c>
      <c r="ACW105" s="255">
        <v>2365384.9624008299</v>
      </c>
      <c r="ACX105" s="119">
        <v>2473517.4711182294</v>
      </c>
      <c r="ACY105" s="295">
        <v>956.30884471850538</v>
      </c>
      <c r="ACZ105" s="189">
        <v>9.5043079017444777E-3</v>
      </c>
      <c r="ADA105" s="189">
        <v>9.5496172670466173E-3</v>
      </c>
      <c r="ADB105" s="263">
        <v>95916.255946675985</v>
      </c>
      <c r="ADC105" s="263">
        <v>1434.463267077758</v>
      </c>
      <c r="ADD105" s="296">
        <v>2</v>
      </c>
      <c r="ADE105" s="263">
        <v>667048.2140981534</v>
      </c>
      <c r="ADF105" s="117">
        <v>762964.47004482942</v>
      </c>
      <c r="ADG105" s="146">
        <v>956.30884471850538</v>
      </c>
      <c r="ADH105" s="256">
        <v>-3.3156758033027263E-2</v>
      </c>
      <c r="ADI105" s="256">
        <v>-3.2613097965366711E-2</v>
      </c>
      <c r="ADJ105" s="255">
        <v>61796.787868997497</v>
      </c>
      <c r="ADK105" s="255">
        <v>1434.463267077758</v>
      </c>
      <c r="ADL105" s="292">
        <v>1</v>
      </c>
      <c r="ADM105" s="255">
        <v>2456211.2173282462</v>
      </c>
      <c r="ADN105" s="119">
        <v>2518008.0051972438</v>
      </c>
      <c r="ADO105" s="295">
        <v>956.30884471850538</v>
      </c>
      <c r="ADP105" s="189">
        <v>-1.6159551051014649E-2</v>
      </c>
      <c r="ADQ105" s="189">
        <v>-1.602968596739085E-2</v>
      </c>
      <c r="ADR105" s="263">
        <v>108647.33175585909</v>
      </c>
      <c r="ADS105" s="263">
        <v>1434.463267077758</v>
      </c>
      <c r="ADT105" s="296">
        <v>1</v>
      </c>
      <c r="ADU105" s="263">
        <v>2341006.4507158953</v>
      </c>
      <c r="ADV105" s="117">
        <v>2449653.7824717546</v>
      </c>
    </row>
    <row r="106" spans="1:802" x14ac:dyDescent="0.35">
      <c r="A106" s="15">
        <v>48457</v>
      </c>
      <c r="B106" s="16">
        <v>2390.7721117962633</v>
      </c>
      <c r="C106" s="146">
        <v>956.30884471850538</v>
      </c>
      <c r="D106" s="256">
        <v>-2.9564624997003391E-2</v>
      </c>
      <c r="E106" s="256">
        <v>-2.9131866736414325E-2</v>
      </c>
      <c r="F106" s="255">
        <v>93767.759312741808</v>
      </c>
      <c r="G106" s="255">
        <v>1434.463267077758</v>
      </c>
      <c r="H106" s="292">
        <v>2</v>
      </c>
      <c r="I106" s="255">
        <v>2435862.0161542054</v>
      </c>
      <c r="J106" s="119">
        <v>2529629.7754669474</v>
      </c>
      <c r="K106" s="295">
        <v>956.30884471850538</v>
      </c>
      <c r="L106" s="189">
        <v>2.0215979442870194E-2</v>
      </c>
      <c r="M106" s="189">
        <v>2.0421706340230328E-2</v>
      </c>
      <c r="N106" s="263">
        <v>102516.81155430032</v>
      </c>
      <c r="O106" s="263">
        <v>1434.463267077758</v>
      </c>
      <c r="P106" s="296">
        <v>2</v>
      </c>
      <c r="Q106" s="263">
        <v>2617617.7391591137</v>
      </c>
      <c r="R106" s="117">
        <v>2720134.5507134139</v>
      </c>
      <c r="S106" s="146">
        <v>956.30884471850538</v>
      </c>
      <c r="T106" s="256">
        <v>4.5021683095791167E-3</v>
      </c>
      <c r="U106" s="256">
        <v>4.5123182959221353E-3</v>
      </c>
      <c r="V106" s="255">
        <v>134862.52000243517</v>
      </c>
      <c r="W106" s="255">
        <v>1434.463267077758</v>
      </c>
      <c r="X106" s="292">
        <v>2</v>
      </c>
      <c r="Y106" s="255">
        <v>8420094.1136296745</v>
      </c>
      <c r="Z106" s="119">
        <v>8554956.6336321104</v>
      </c>
      <c r="AA106" s="295">
        <v>956.30884471850538</v>
      </c>
      <c r="AB106" s="189">
        <v>-4.3537959762269096E-2</v>
      </c>
      <c r="AC106" s="189">
        <v>-4.2603789131380632E-2</v>
      </c>
      <c r="AD106" s="263">
        <v>177891.13164036127</v>
      </c>
      <c r="AE106" s="263">
        <v>1434.463267077758</v>
      </c>
      <c r="AF106" s="296">
        <v>2</v>
      </c>
      <c r="AG106" s="263">
        <v>8420094.1136296745</v>
      </c>
      <c r="AH106" s="117">
        <v>8597985.2452700362</v>
      </c>
      <c r="AI106" s="146">
        <v>956.30884471850538</v>
      </c>
      <c r="AJ106" s="256">
        <v>-2.494243458176636E-2</v>
      </c>
      <c r="AK106" s="256">
        <v>-2.463394223266302E-2</v>
      </c>
      <c r="AL106" s="255">
        <v>102886.45693755196</v>
      </c>
      <c r="AM106" s="255">
        <v>1434.463267077758</v>
      </c>
      <c r="AN106" s="292">
        <v>2</v>
      </c>
      <c r="AO106" s="255">
        <v>2676042.2610732149</v>
      </c>
      <c r="AP106" s="119">
        <v>2778928.7180107669</v>
      </c>
      <c r="AQ106" s="295">
        <v>956.30884471850538</v>
      </c>
      <c r="AR106" s="189">
        <v>5.3876316746381214E-2</v>
      </c>
      <c r="AS106" s="189">
        <v>5.5354064458170926E-2</v>
      </c>
      <c r="AT106" s="263">
        <v>128422.83048801238</v>
      </c>
      <c r="AU106" s="263">
        <v>1434.463267077758</v>
      </c>
      <c r="AV106" s="296">
        <v>2</v>
      </c>
      <c r="AW106" s="263">
        <v>8420094.1136296745</v>
      </c>
      <c r="AX106" s="117">
        <v>8548516.9441176876</v>
      </c>
      <c r="AY106" s="146">
        <v>956.30884471850538</v>
      </c>
      <c r="AZ106" s="256">
        <v>2.8883725917053703E-2</v>
      </c>
      <c r="BA106" s="256">
        <v>2.9304906032912692E-2</v>
      </c>
      <c r="BB106" s="255">
        <v>166800.25845643549</v>
      </c>
      <c r="BC106" s="255">
        <v>1434.463267077758</v>
      </c>
      <c r="BD106" s="292">
        <v>2</v>
      </c>
      <c r="BE106" s="255">
        <v>4155391.6648791479</v>
      </c>
      <c r="BF106" s="119">
        <v>4322191.9233355829</v>
      </c>
      <c r="BG106" s="295">
        <v>956.30884471850538</v>
      </c>
      <c r="BH106" s="189">
        <v>9.7297741341121166E-2</v>
      </c>
      <c r="BI106" s="189">
        <v>0.10218849185113776</v>
      </c>
      <c r="BJ106" s="263">
        <v>146789.48813194141</v>
      </c>
      <c r="BK106" s="263">
        <v>1434.463267077758</v>
      </c>
      <c r="BL106" s="296">
        <v>1</v>
      </c>
      <c r="BM106" s="263">
        <v>2393224.8823062889</v>
      </c>
      <c r="BN106" s="117">
        <v>2540014.3704382302</v>
      </c>
      <c r="BO106" s="146">
        <v>956.30884471850538</v>
      </c>
      <c r="BP106" s="256">
        <v>2.2029843650995928E-2</v>
      </c>
      <c r="BQ106" s="256">
        <v>2.2274292412406638E-2</v>
      </c>
      <c r="BR106" s="255">
        <v>115012.96440988599</v>
      </c>
      <c r="BS106" s="255">
        <v>1434.463267077758</v>
      </c>
      <c r="BT106" s="292">
        <v>2</v>
      </c>
      <c r="BU106" s="255">
        <v>8420094.1136296745</v>
      </c>
      <c r="BV106" s="119">
        <v>8535107.0780395605</v>
      </c>
      <c r="BW106" s="295">
        <v>956.30884471850538</v>
      </c>
      <c r="BX106" s="189">
        <v>7.7732491595080472E-2</v>
      </c>
      <c r="BY106" s="189">
        <v>8.083348795166323E-2</v>
      </c>
      <c r="BZ106" s="263">
        <v>205603.71128826559</v>
      </c>
      <c r="CA106" s="263">
        <v>1434.463267077758</v>
      </c>
      <c r="CB106" s="296">
        <v>2</v>
      </c>
      <c r="CC106" s="263">
        <v>8420094.1136296745</v>
      </c>
      <c r="CD106" s="117">
        <v>8625697.8249179404</v>
      </c>
      <c r="CE106" s="146">
        <v>956.30884471850538</v>
      </c>
      <c r="CF106" s="256">
        <v>1.0724575915678807E-2</v>
      </c>
      <c r="CG106" s="256">
        <v>1.0782290316264209E-2</v>
      </c>
      <c r="CH106" s="255">
        <v>94261.366466579668</v>
      </c>
      <c r="CI106" s="255">
        <v>1434.463267077758</v>
      </c>
      <c r="CJ106" s="292">
        <v>2</v>
      </c>
      <c r="CK106" s="255">
        <v>3382630.7799647436</v>
      </c>
      <c r="CL106" s="119">
        <v>3476892.1464313231</v>
      </c>
      <c r="CM106" s="295">
        <v>956.30884471850538</v>
      </c>
      <c r="CN106" s="189">
        <v>-6.1936710452279421E-2</v>
      </c>
      <c r="CO106" s="189">
        <v>-6.0057626563674193E-2</v>
      </c>
      <c r="CP106" s="263">
        <v>161010.58822722797</v>
      </c>
      <c r="CQ106" s="263">
        <v>1434.463267077758</v>
      </c>
      <c r="CR106" s="296">
        <v>2</v>
      </c>
      <c r="CS106" s="263">
        <v>760429.44376785622</v>
      </c>
      <c r="CT106" s="117">
        <v>921440.03199508414</v>
      </c>
      <c r="CU106" s="146">
        <v>956.30884471850538</v>
      </c>
      <c r="CV106" s="256">
        <v>2.7061391708662463E-2</v>
      </c>
      <c r="CW106" s="256">
        <v>2.7430876564410234E-2</v>
      </c>
      <c r="CX106" s="255">
        <v>180276.96646660089</v>
      </c>
      <c r="CY106" s="255">
        <v>1434.463267077758</v>
      </c>
      <c r="CZ106" s="292">
        <v>2</v>
      </c>
      <c r="DA106" s="255">
        <v>1094155.8081764972</v>
      </c>
      <c r="DB106" s="119">
        <v>1274432.774643098</v>
      </c>
      <c r="DC106" s="295">
        <v>956.30884471850538</v>
      </c>
      <c r="DD106" s="189">
        <v>-5.6958385304891482E-3</v>
      </c>
      <c r="DE106" s="189">
        <v>-5.6796479963475699E-3</v>
      </c>
      <c r="DF106" s="263">
        <v>86358.42772315754</v>
      </c>
      <c r="DG106" s="263">
        <v>1434.463267077758</v>
      </c>
      <c r="DH106" s="296">
        <v>1</v>
      </c>
      <c r="DI106" s="263">
        <v>2439790.5641164784</v>
      </c>
      <c r="DJ106" s="117">
        <v>2526148.9918396361</v>
      </c>
      <c r="DK106" s="146">
        <v>956.30884471850538</v>
      </c>
      <c r="DL106" s="256">
        <v>-2.6086016903818784E-2</v>
      </c>
      <c r="DM106" s="256">
        <v>-2.5748716074536437E-2</v>
      </c>
      <c r="DN106" s="255">
        <v>118692.98184693854</v>
      </c>
      <c r="DO106" s="255">
        <v>1434.463267077758</v>
      </c>
      <c r="DP106" s="292">
        <v>2</v>
      </c>
      <c r="DQ106" s="255">
        <v>8420094.1136296745</v>
      </c>
      <c r="DR106" s="119">
        <v>8538787.0954766124</v>
      </c>
      <c r="DS106" s="295">
        <v>956.30884471850538</v>
      </c>
      <c r="DT106" s="189">
        <v>1.7771301783490467E-2</v>
      </c>
      <c r="DU106" s="189">
        <v>1.7930150957372826E-2</v>
      </c>
      <c r="DV106" s="263">
        <v>119025.68071056501</v>
      </c>
      <c r="DW106" s="263">
        <v>1434.463267077758</v>
      </c>
      <c r="DX106" s="296">
        <v>1</v>
      </c>
      <c r="DY106" s="263">
        <v>8420094.1136296745</v>
      </c>
      <c r="DZ106" s="117">
        <v>8539119.7943402398</v>
      </c>
      <c r="EA106" s="146">
        <v>956.30884471850538</v>
      </c>
      <c r="EB106" s="256">
        <v>4.0465049141160246E-2</v>
      </c>
      <c r="EC106" s="256">
        <v>4.1294914914924874E-2</v>
      </c>
      <c r="ED106" s="255">
        <v>203256.08316976397</v>
      </c>
      <c r="EE106" s="255">
        <v>1434.463267077758</v>
      </c>
      <c r="EF106" s="292">
        <v>2</v>
      </c>
      <c r="EG106" s="255">
        <v>4069204.4357335521</v>
      </c>
      <c r="EH106" s="119">
        <v>4272460.518903316</v>
      </c>
      <c r="EI106" s="295">
        <v>956.30884471850538</v>
      </c>
      <c r="EJ106" s="189">
        <v>6.7524452029963003E-2</v>
      </c>
      <c r="EK106" s="189">
        <v>6.9856419439294326E-2</v>
      </c>
      <c r="EL106" s="263">
        <v>99340.144890230818</v>
      </c>
      <c r="EM106" s="263">
        <v>1434.463267077758</v>
      </c>
      <c r="EN106" s="296">
        <v>1</v>
      </c>
      <c r="EO106" s="263">
        <v>2401942.4115344882</v>
      </c>
      <c r="EP106" s="117">
        <v>2501282.5564247188</v>
      </c>
      <c r="EQ106" s="146">
        <v>956.30884471850538</v>
      </c>
      <c r="ER106" s="256">
        <v>4.32006737908536E-2</v>
      </c>
      <c r="ES106" s="256">
        <v>4.4147406846468007E-2</v>
      </c>
      <c r="ET106" s="255">
        <v>106963.85608793492</v>
      </c>
      <c r="EU106" s="255">
        <v>1434.463267077758</v>
      </c>
      <c r="EV106" s="292">
        <v>1</v>
      </c>
      <c r="EW106" s="255">
        <v>8420094.1136296745</v>
      </c>
      <c r="EX106" s="119">
        <v>8527057.9697176088</v>
      </c>
      <c r="EY106" s="295">
        <v>956.30884471850538</v>
      </c>
      <c r="EZ106" s="189">
        <v>0.10605425725867243</v>
      </c>
      <c r="FA106" s="189">
        <v>0.11188220255023018</v>
      </c>
      <c r="FB106" s="263">
        <v>126986.26245551457</v>
      </c>
      <c r="FC106" s="263">
        <v>1434.463267077758</v>
      </c>
      <c r="FD106" s="296">
        <v>2</v>
      </c>
      <c r="FE106" s="263">
        <v>8420094.1136296745</v>
      </c>
      <c r="FF106" s="117">
        <v>8547080.3760851882</v>
      </c>
      <c r="FG106" s="146">
        <v>956.30884471850538</v>
      </c>
      <c r="FH106" s="256">
        <v>6.4421927926699386E-3</v>
      </c>
      <c r="FI106" s="256">
        <v>6.4629883490026074E-3</v>
      </c>
      <c r="FJ106" s="255">
        <v>240035.35961692472</v>
      </c>
      <c r="FK106" s="255">
        <v>1434.463267077758</v>
      </c>
      <c r="FL106" s="292">
        <v>2</v>
      </c>
      <c r="FM106" s="255">
        <v>8420094.1136296745</v>
      </c>
      <c r="FN106" s="119">
        <v>8660129.4732465986</v>
      </c>
      <c r="FO106" s="295">
        <v>956.30884471850538</v>
      </c>
      <c r="FP106" s="189">
        <v>-3.2529675397760256E-2</v>
      </c>
      <c r="FQ106" s="189">
        <v>-3.2006276193703331E-2</v>
      </c>
      <c r="FR106" s="263">
        <v>124027.40959415384</v>
      </c>
      <c r="FS106" s="263">
        <v>1434.463267077758</v>
      </c>
      <c r="FT106" s="296">
        <v>1</v>
      </c>
      <c r="FU106" s="263">
        <v>374165.16514259472</v>
      </c>
      <c r="FV106" s="117">
        <v>498192.57473674859</v>
      </c>
      <c r="FW106" s="146">
        <v>956.30884471850538</v>
      </c>
      <c r="FX106" s="256">
        <v>-3.3332598122765913E-2</v>
      </c>
      <c r="FY106" s="256">
        <v>-3.2783188410234643E-2</v>
      </c>
      <c r="FZ106" s="255">
        <v>144837.58473980243</v>
      </c>
      <c r="GA106" s="255">
        <v>1434.463267077758</v>
      </c>
      <c r="GB106" s="292">
        <v>1</v>
      </c>
      <c r="GC106" s="255">
        <v>1068607.4039292783</v>
      </c>
      <c r="GD106" s="119">
        <v>1213444.9886690807</v>
      </c>
      <c r="GE106" s="295">
        <v>956.30884471850538</v>
      </c>
      <c r="GF106" s="189">
        <v>-2.4708707203175929E-3</v>
      </c>
      <c r="GG106" s="189">
        <v>-2.4678206319012075E-3</v>
      </c>
      <c r="GH106" s="263">
        <v>117044.8625655161</v>
      </c>
      <c r="GI106" s="263">
        <v>1434.463267077758</v>
      </c>
      <c r="GJ106" s="296">
        <v>1</v>
      </c>
      <c r="GK106" s="263">
        <v>688894.38089844456</v>
      </c>
      <c r="GL106" s="117">
        <v>805939.24346396071</v>
      </c>
      <c r="GM106" s="146">
        <v>956.30884471850538</v>
      </c>
      <c r="GN106" s="256">
        <v>-9.1379023883131294E-2</v>
      </c>
      <c r="GO106" s="256">
        <v>-8.7328279045518653E-2</v>
      </c>
      <c r="GP106" s="255">
        <v>88162.104389666842</v>
      </c>
      <c r="GQ106" s="255">
        <v>1434.463267077758</v>
      </c>
      <c r="GR106" s="292">
        <v>2</v>
      </c>
      <c r="GS106" s="255">
        <v>3154847.4870445393</v>
      </c>
      <c r="GT106" s="119">
        <v>3243009.5914342063</v>
      </c>
      <c r="GU106" s="295">
        <v>956.30884471850538</v>
      </c>
      <c r="GV106" s="189">
        <v>3.9453435550991324E-2</v>
      </c>
      <c r="GW106" s="189">
        <v>4.024205945885484E-2</v>
      </c>
      <c r="GX106" s="263">
        <v>171997.04393642963</v>
      </c>
      <c r="GY106" s="263">
        <v>1434.463267077758</v>
      </c>
      <c r="GZ106" s="296">
        <v>2</v>
      </c>
      <c r="HA106" s="263">
        <v>3008715.8960471912</v>
      </c>
      <c r="HB106" s="117">
        <v>3180712.9399836208</v>
      </c>
      <c r="HC106" s="146">
        <v>956.30884471850538</v>
      </c>
      <c r="HD106" s="256">
        <v>0.11540017115526074</v>
      </c>
      <c r="HE106" s="256">
        <v>0.12232246880018827</v>
      </c>
      <c r="HF106" s="255">
        <v>107280.30750771124</v>
      </c>
      <c r="HG106" s="255">
        <v>1434.463267077758</v>
      </c>
      <c r="HH106" s="292">
        <v>2</v>
      </c>
      <c r="HI106" s="255">
        <v>2581918.7326136297</v>
      </c>
      <c r="HJ106" s="119">
        <v>2689199.0401213411</v>
      </c>
      <c r="HK106" s="295">
        <v>956.30884471850538</v>
      </c>
      <c r="HL106" s="189">
        <v>9.3585415499858188E-3</v>
      </c>
      <c r="HM106" s="189">
        <v>9.4024696272660968E-3</v>
      </c>
      <c r="HN106" s="263">
        <v>151970.00241210626</v>
      </c>
      <c r="HO106" s="263">
        <v>1434.463267077758</v>
      </c>
      <c r="HP106" s="296">
        <v>1</v>
      </c>
      <c r="HQ106" s="263">
        <v>782303.31052952679</v>
      </c>
      <c r="HR106" s="117">
        <v>934273.31294163305</v>
      </c>
      <c r="HS106" s="146">
        <v>956.30884471850538</v>
      </c>
      <c r="HT106" s="256">
        <v>-2.3707408516504434E-3</v>
      </c>
      <c r="HU106" s="256">
        <v>-2.3679328649988118E-3</v>
      </c>
      <c r="HV106" s="255">
        <v>142811.9358258243</v>
      </c>
      <c r="HW106" s="255">
        <v>1434.463267077758</v>
      </c>
      <c r="HX106" s="292">
        <v>2</v>
      </c>
      <c r="HY106" s="255">
        <v>2463264.889581298</v>
      </c>
      <c r="HZ106" s="119">
        <v>2606076.8254071223</v>
      </c>
      <c r="IA106" s="295">
        <v>956.30884471850538</v>
      </c>
      <c r="IB106" s="189">
        <v>0.11027699741504504</v>
      </c>
      <c r="IC106" s="189">
        <v>0.11658731942746492</v>
      </c>
      <c r="ID106" s="263">
        <v>120722.59550137204</v>
      </c>
      <c r="IE106" s="263">
        <v>1434.463267077758</v>
      </c>
      <c r="IF106" s="296">
        <v>1</v>
      </c>
      <c r="IG106" s="263">
        <v>1414053.1451952991</v>
      </c>
      <c r="IH106" s="117">
        <v>1534775.7406966712</v>
      </c>
      <c r="II106" s="146">
        <v>956.30884471850538</v>
      </c>
      <c r="IJ106" s="256">
        <v>-4.8458746784190446E-2</v>
      </c>
      <c r="IK106" s="256">
        <v>-4.7303359704713666E-2</v>
      </c>
      <c r="IL106" s="255">
        <v>107073.15797608905</v>
      </c>
      <c r="IM106" s="255">
        <v>1434.463267077758</v>
      </c>
      <c r="IN106" s="292">
        <v>1</v>
      </c>
      <c r="IO106" s="255">
        <v>944230.5689642576</v>
      </c>
      <c r="IP106" s="119">
        <v>1051303.7269403466</v>
      </c>
      <c r="IQ106" s="295">
        <v>956.30884471850538</v>
      </c>
      <c r="IR106" s="189">
        <v>4.0665057240010238E-2</v>
      </c>
      <c r="IS106" s="189">
        <v>4.1503203160172752E-2</v>
      </c>
      <c r="IT106" s="263">
        <v>202996.55415042024</v>
      </c>
      <c r="IU106" s="263">
        <v>1434.463267077758</v>
      </c>
      <c r="IV106" s="296">
        <v>2</v>
      </c>
      <c r="IW106" s="263">
        <v>8420094.1136296745</v>
      </c>
      <c r="IX106" s="117">
        <v>8623090.6677800938</v>
      </c>
      <c r="IY106" s="146">
        <v>956.30884471850538</v>
      </c>
      <c r="IZ106" s="256">
        <v>1.2885742940700773E-2</v>
      </c>
      <c r="JA106" s="256">
        <v>1.2969121874539358E-2</v>
      </c>
      <c r="JB106" s="255">
        <v>212339.854603279</v>
      </c>
      <c r="JC106" s="255">
        <v>1434.463267077758</v>
      </c>
      <c r="JD106" s="292">
        <v>1</v>
      </c>
      <c r="JE106" s="255">
        <v>705841.90850978484</v>
      </c>
      <c r="JF106" s="119">
        <v>918181.76311306388</v>
      </c>
      <c r="JG106" s="295">
        <v>956.30884471850538</v>
      </c>
      <c r="JH106" s="189">
        <v>7.9562273255519345E-2</v>
      </c>
      <c r="JI106" s="189">
        <v>8.2812987719794506E-2</v>
      </c>
      <c r="JJ106" s="263">
        <v>107359.55415993233</v>
      </c>
      <c r="JK106" s="263">
        <v>1434.463267077758</v>
      </c>
      <c r="JL106" s="296">
        <v>2</v>
      </c>
      <c r="JM106" s="263">
        <v>2030171.9267765775</v>
      </c>
      <c r="JN106" s="117">
        <v>2137531.48093651</v>
      </c>
      <c r="JO106" s="146">
        <v>956.30884471850538</v>
      </c>
      <c r="JP106" s="256">
        <v>6.8547102389754193E-5</v>
      </c>
      <c r="JQ106" s="256">
        <v>6.8549451796018346E-5</v>
      </c>
      <c r="JR106" s="255">
        <v>99144.878190654621</v>
      </c>
      <c r="JS106" s="255">
        <v>1434.463267077758</v>
      </c>
      <c r="JT106" s="292">
        <v>1</v>
      </c>
      <c r="JU106" s="255">
        <v>319850.28619572608</v>
      </c>
      <c r="JV106" s="119">
        <v>418995.1643863807</v>
      </c>
      <c r="JW106" s="295">
        <v>956.30884471850538</v>
      </c>
      <c r="JX106" s="189">
        <v>-4.9762072066374397E-2</v>
      </c>
      <c r="JY106" s="189">
        <v>-4.8544224521368196E-2</v>
      </c>
      <c r="JZ106" s="263">
        <v>158131.7556519559</v>
      </c>
      <c r="KA106" s="263">
        <v>1434.463267077758</v>
      </c>
      <c r="KB106" s="296">
        <v>1</v>
      </c>
      <c r="KC106" s="263">
        <v>8420094.1136296745</v>
      </c>
      <c r="KD106" s="117">
        <v>8578225.869281631</v>
      </c>
      <c r="KE106" s="146">
        <v>956.30884471850538</v>
      </c>
      <c r="KF106" s="256">
        <v>5.1923748357060782E-2</v>
      </c>
      <c r="KG106" s="256">
        <v>5.3295423944616171E-2</v>
      </c>
      <c r="KH106" s="255">
        <v>93599.096055866932</v>
      </c>
      <c r="KI106" s="255">
        <v>1434.463267077758</v>
      </c>
      <c r="KJ106" s="292">
        <v>2</v>
      </c>
      <c r="KK106" s="255">
        <v>2749801.8738887846</v>
      </c>
      <c r="KL106" s="119">
        <v>2843400.9699446517</v>
      </c>
      <c r="KM106" s="295">
        <v>956.30884471850538</v>
      </c>
      <c r="KN106" s="189">
        <v>-1.4848853310198903E-2</v>
      </c>
      <c r="KO106" s="189">
        <v>-1.4739152735016137E-2</v>
      </c>
      <c r="KP106" s="263">
        <v>119962.12366141155</v>
      </c>
      <c r="KQ106" s="263">
        <v>1434.463267077758</v>
      </c>
      <c r="KR106" s="296">
        <v>1</v>
      </c>
      <c r="KS106" s="263">
        <v>2819320.8641640986</v>
      </c>
      <c r="KT106" s="117">
        <v>2939282.9878255101</v>
      </c>
      <c r="KU106" s="146">
        <v>956.30884471850538</v>
      </c>
      <c r="KV106" s="256">
        <v>8.4402246481266284E-3</v>
      </c>
      <c r="KW106" s="256">
        <v>8.4759437659200909E-3</v>
      </c>
      <c r="KX106" s="255">
        <v>249754.2349862851</v>
      </c>
      <c r="KY106" s="255">
        <v>1434.463267077758</v>
      </c>
      <c r="KZ106" s="292">
        <v>2</v>
      </c>
      <c r="LA106" s="255">
        <v>8420094.1136296745</v>
      </c>
      <c r="LB106" s="119">
        <v>8669848.3486159593</v>
      </c>
      <c r="LC106" s="295">
        <v>956.30884471850538</v>
      </c>
      <c r="LD106" s="189">
        <v>-3.6054532576673771E-2</v>
      </c>
      <c r="LE106" s="189">
        <v>-3.5412309403345388E-2</v>
      </c>
      <c r="LF106" s="263">
        <v>111826.87716417323</v>
      </c>
      <c r="LG106" s="263">
        <v>1434.463267077758</v>
      </c>
      <c r="LH106" s="296">
        <v>2</v>
      </c>
      <c r="LI106" s="263">
        <v>8420094.1136296745</v>
      </c>
      <c r="LJ106" s="117">
        <v>8531920.9907938484</v>
      </c>
      <c r="LK106" s="146">
        <v>956.30884471850538</v>
      </c>
      <c r="LL106" s="256">
        <v>-6.7962946232754437E-2</v>
      </c>
      <c r="LM106" s="256">
        <v>-6.5704907911282584E-2</v>
      </c>
      <c r="LN106" s="255">
        <v>145877.497769701</v>
      </c>
      <c r="LO106" s="255">
        <v>1434.463267077758</v>
      </c>
      <c r="LP106" s="292">
        <v>1</v>
      </c>
      <c r="LQ106" s="255">
        <v>2428659.4451304576</v>
      </c>
      <c r="LR106" s="119">
        <v>2574536.9429001585</v>
      </c>
      <c r="LS106" s="295">
        <v>956.30884471850538</v>
      </c>
      <c r="LT106" s="189">
        <v>1.1786376261671243E-2</v>
      </c>
      <c r="LU106" s="189">
        <v>1.1856109291637829E-2</v>
      </c>
      <c r="LV106" s="263">
        <v>129137.63015512175</v>
      </c>
      <c r="LW106" s="263">
        <v>1434.463267077758</v>
      </c>
      <c r="LX106" s="296">
        <v>1</v>
      </c>
      <c r="LY106" s="263">
        <v>795474.78098574444</v>
      </c>
      <c r="LZ106" s="117">
        <v>924612.41114086623</v>
      </c>
      <c r="MA106" s="146">
        <v>956.30884471850538</v>
      </c>
      <c r="MB106" s="256">
        <v>9.6901208565177421E-2</v>
      </c>
      <c r="MC106" s="256">
        <v>0.10175152463048898</v>
      </c>
      <c r="MD106" s="255">
        <v>73122.584047512515</v>
      </c>
      <c r="ME106" s="255">
        <v>1434.463267077758</v>
      </c>
      <c r="MF106" s="292">
        <v>2</v>
      </c>
      <c r="MG106" s="255">
        <v>8420094.1136296745</v>
      </c>
      <c r="MH106" s="119">
        <v>8493216.6976771876</v>
      </c>
      <c r="MI106" s="295">
        <v>956.30884471850538</v>
      </c>
      <c r="MJ106" s="189">
        <v>2.2932368613207767E-2</v>
      </c>
      <c r="MK106" s="189">
        <v>2.3197336952250014E-2</v>
      </c>
      <c r="ML106" s="263">
        <v>161595.01303903759</v>
      </c>
      <c r="MM106" s="263">
        <v>1434.463267077758</v>
      </c>
      <c r="MN106" s="296">
        <v>1</v>
      </c>
      <c r="MO106" s="263">
        <v>2388843.1586838784</v>
      </c>
      <c r="MP106" s="117">
        <v>2550438.171722916</v>
      </c>
      <c r="MQ106" s="146">
        <v>956.30884471850538</v>
      </c>
      <c r="MR106" s="256">
        <v>-1.808000987727626E-2</v>
      </c>
      <c r="MS106" s="256">
        <v>-1.7917547081756191E-2</v>
      </c>
      <c r="MT106" s="255">
        <v>60837.723249964052</v>
      </c>
      <c r="MU106" s="255">
        <v>1434.463267077758</v>
      </c>
      <c r="MV106" s="292">
        <v>2</v>
      </c>
      <c r="MW106" s="255">
        <v>1807411.7882815264</v>
      </c>
      <c r="MX106" s="119">
        <v>1868249.5115314904</v>
      </c>
      <c r="MY106" s="295">
        <v>956.30884471850538</v>
      </c>
      <c r="MZ106" s="189">
        <v>4.690157698623483E-2</v>
      </c>
      <c r="NA106" s="189">
        <v>4.8018854829187774E-2</v>
      </c>
      <c r="NB106" s="263">
        <v>139378.53718026687</v>
      </c>
      <c r="NC106" s="263">
        <v>1434.463267077758</v>
      </c>
      <c r="ND106" s="296">
        <v>1</v>
      </c>
      <c r="NE106" s="263">
        <v>2391678.4240005538</v>
      </c>
      <c r="NF106" s="117">
        <v>2531056.9611808206</v>
      </c>
      <c r="NG106" s="146">
        <v>956.30884471850538</v>
      </c>
      <c r="NH106" s="256">
        <v>-2.1330216737324603E-2</v>
      </c>
      <c r="NI106" s="256">
        <v>-2.1104336539490398E-2</v>
      </c>
      <c r="NJ106" s="255">
        <v>121701.81231201583</v>
      </c>
      <c r="NK106" s="255">
        <v>1434.463267077758</v>
      </c>
      <c r="NL106" s="292">
        <v>1</v>
      </c>
      <c r="NM106" s="255">
        <v>317209.54581077851</v>
      </c>
      <c r="NN106" s="119">
        <v>438911.35812279431</v>
      </c>
      <c r="NO106" s="295">
        <v>956.30884471850538</v>
      </c>
      <c r="NP106" s="189">
        <v>-3.7518607329892893E-2</v>
      </c>
      <c r="NQ106" s="189">
        <v>-3.6823504588716083E-2</v>
      </c>
      <c r="NR106" s="263">
        <v>61314.078722200757</v>
      </c>
      <c r="NS106" s="263">
        <v>1434.463267077758</v>
      </c>
      <c r="NT106" s="296">
        <v>1</v>
      </c>
      <c r="NU106" s="263">
        <v>2416377.9034157651</v>
      </c>
      <c r="NV106" s="117">
        <v>2477691.982137966</v>
      </c>
      <c r="NW106" s="146">
        <v>956.30884471850538</v>
      </c>
      <c r="NX106" s="256">
        <v>-2.5144848529708361E-2</v>
      </c>
      <c r="NY106" s="256">
        <v>-2.4831349947392889E-2</v>
      </c>
      <c r="NZ106" s="255">
        <v>112697.31692701348</v>
      </c>
      <c r="OA106" s="255">
        <v>1434.463267077758</v>
      </c>
      <c r="OB106" s="292">
        <v>1</v>
      </c>
      <c r="OC106" s="255">
        <v>2416377.9034157651</v>
      </c>
      <c r="OD106" s="119">
        <v>2529075.2203427786</v>
      </c>
      <c r="OE106" s="295">
        <v>956.30884471850538</v>
      </c>
      <c r="OF106" s="189">
        <v>3.1498305882315364E-2</v>
      </c>
      <c r="OG106" s="189">
        <v>3.1999627265345998E-2</v>
      </c>
      <c r="OH106" s="263">
        <v>88233.416906958751</v>
      </c>
      <c r="OI106" s="263">
        <v>1434.463267077758</v>
      </c>
      <c r="OJ106" s="296">
        <v>1</v>
      </c>
      <c r="OK106" s="263">
        <v>2453047.9049267308</v>
      </c>
      <c r="OL106" s="117">
        <v>2541281.3218336897</v>
      </c>
      <c r="OM106" s="146">
        <v>956.30884471850538</v>
      </c>
      <c r="ON106" s="256">
        <v>4.1154678731190907E-2</v>
      </c>
      <c r="OO106" s="256">
        <v>4.2013270371317857E-2</v>
      </c>
      <c r="OP106" s="255">
        <v>106644.48364551345</v>
      </c>
      <c r="OQ106" s="255">
        <v>1434.463267077758</v>
      </c>
      <c r="OR106" s="292">
        <v>2</v>
      </c>
      <c r="OS106" s="255">
        <v>2946513.8651992669</v>
      </c>
      <c r="OT106" s="119">
        <v>3053158.3488447806</v>
      </c>
      <c r="OU106" s="295">
        <v>956.30884471850538</v>
      </c>
      <c r="OV106" s="189">
        <v>-1.4033538657653805E-2</v>
      </c>
      <c r="OW106" s="189">
        <v>-1.3935527570492878E-2</v>
      </c>
      <c r="OX106" s="263">
        <v>117778.92635573255</v>
      </c>
      <c r="OY106" s="263">
        <v>1434.463267077758</v>
      </c>
      <c r="OZ106" s="296">
        <v>1</v>
      </c>
      <c r="PA106" s="263">
        <v>8420094.1136296745</v>
      </c>
      <c r="PB106" s="117">
        <v>8537873.0399854071</v>
      </c>
      <c r="PC106" s="146">
        <v>956.30884471850538</v>
      </c>
      <c r="PD106" s="256">
        <v>-5.7376174397478906E-2</v>
      </c>
      <c r="PE106" s="256">
        <v>-5.5761195913342054E-2</v>
      </c>
      <c r="PF106" s="255">
        <v>164117.82788925277</v>
      </c>
      <c r="PG106" s="255">
        <v>1434.463267077758</v>
      </c>
      <c r="PH106" s="292">
        <v>2</v>
      </c>
      <c r="PI106" s="255">
        <v>3331616.6914575575</v>
      </c>
      <c r="PJ106" s="119">
        <v>3495734.5193468104</v>
      </c>
      <c r="PK106" s="295">
        <v>956.30884471850538</v>
      </c>
      <c r="PL106" s="189">
        <v>8.8465462239341472E-2</v>
      </c>
      <c r="PM106" s="189">
        <v>9.2496519575562486E-2</v>
      </c>
      <c r="PN106" s="263">
        <v>116462.53128675748</v>
      </c>
      <c r="PO106" s="263">
        <v>1434.463267077758</v>
      </c>
      <c r="PP106" s="296">
        <v>2</v>
      </c>
      <c r="PQ106" s="263">
        <v>1423981.8287343099</v>
      </c>
      <c r="PR106" s="117">
        <v>1540444.3600210673</v>
      </c>
      <c r="PS106" s="146">
        <v>956.30884471850538</v>
      </c>
      <c r="PT106" s="256">
        <v>2.6892320904177607E-3</v>
      </c>
      <c r="PU106" s="256">
        <v>2.6928513186235126E-3</v>
      </c>
      <c r="PV106" s="255">
        <v>139037.21910745776</v>
      </c>
      <c r="PW106" s="255">
        <v>1434.463267077758</v>
      </c>
      <c r="PX106" s="292">
        <v>2</v>
      </c>
      <c r="PY106" s="255">
        <v>2976709.0258050561</v>
      </c>
      <c r="PZ106" s="119">
        <v>3115746.244912514</v>
      </c>
      <c r="QA106" s="295">
        <v>956.30884471850538</v>
      </c>
      <c r="QB106" s="189">
        <v>4.7290037165246157E-2</v>
      </c>
      <c r="QC106" s="189">
        <v>4.8426047505091274E-2</v>
      </c>
      <c r="QD106" s="263">
        <v>152701.13162968762</v>
      </c>
      <c r="QE106" s="263">
        <v>1434.463267077758</v>
      </c>
      <c r="QF106" s="296">
        <v>1</v>
      </c>
      <c r="QG106" s="263">
        <v>1200771.9677286304</v>
      </c>
      <c r="QH106" s="117">
        <v>1353473.0993583179</v>
      </c>
      <c r="QI106" s="146">
        <v>956.30884471850538</v>
      </c>
      <c r="QJ106" s="256">
        <v>5.6512626782799266E-2</v>
      </c>
      <c r="QK106" s="256">
        <v>5.8139975619517115E-2</v>
      </c>
      <c r="QL106" s="255">
        <v>126789.03972265686</v>
      </c>
      <c r="QM106" s="255">
        <v>1434.463267077758</v>
      </c>
      <c r="QN106" s="292">
        <v>2</v>
      </c>
      <c r="QO106" s="255">
        <v>8420094.1136296745</v>
      </c>
      <c r="QP106" s="119">
        <v>8546883.1533523314</v>
      </c>
      <c r="QQ106" s="295">
        <v>956.30884471850538</v>
      </c>
      <c r="QR106" s="189">
        <v>-2.5873936764290086E-2</v>
      </c>
      <c r="QS106" s="189">
        <v>-2.5542074814826399E-2</v>
      </c>
      <c r="QT106" s="263">
        <v>142215.86428401544</v>
      </c>
      <c r="QU106" s="263">
        <v>1434.463267077758</v>
      </c>
      <c r="QV106" s="296">
        <v>2</v>
      </c>
      <c r="QW106" s="263">
        <v>8420094.1136296745</v>
      </c>
      <c r="QX106" s="117">
        <v>8562309.9779136907</v>
      </c>
      <c r="QY106" s="146">
        <v>956.30884471850538</v>
      </c>
      <c r="QZ106" s="256">
        <v>-7.5519657649628898E-3</v>
      </c>
      <c r="RA106" s="256">
        <v>-7.5235213203690421E-3</v>
      </c>
      <c r="RB106" s="255">
        <v>71348.573901380121</v>
      </c>
      <c r="RC106" s="255">
        <v>1434.463267077758</v>
      </c>
      <c r="RD106" s="292">
        <v>2</v>
      </c>
      <c r="RE106" s="255">
        <v>2593132.1408764394</v>
      </c>
      <c r="RF106" s="119">
        <v>2664480.7147778193</v>
      </c>
      <c r="RG106" s="295">
        <v>956.30884471850538</v>
      </c>
      <c r="RH106" s="189">
        <v>-1.0274529551848884E-2</v>
      </c>
      <c r="RI106" s="189">
        <v>-1.0221926883130061E-2</v>
      </c>
      <c r="RJ106" s="263">
        <v>152749.70616853653</v>
      </c>
      <c r="RK106" s="263">
        <v>1434.463267077758</v>
      </c>
      <c r="RL106" s="296">
        <v>1</v>
      </c>
      <c r="RM106" s="263">
        <v>769588.04718632682</v>
      </c>
      <c r="RN106" s="117">
        <v>922337.75335486338</v>
      </c>
      <c r="RO106" s="146">
        <v>956.30884471850538</v>
      </c>
      <c r="RP106" s="256">
        <v>-4.4811294940190025E-2</v>
      </c>
      <c r="RQ106" s="256">
        <v>-4.3822099582498053E-2</v>
      </c>
      <c r="RR106" s="255">
        <v>138663.96714127329</v>
      </c>
      <c r="RS106" s="255">
        <v>1434.463267077758</v>
      </c>
      <c r="RT106" s="292">
        <v>2</v>
      </c>
      <c r="RU106" s="255">
        <v>8420094.1136296745</v>
      </c>
      <c r="RV106" s="119">
        <v>8558758.080770947</v>
      </c>
      <c r="RW106" s="295">
        <v>956.30884471850538</v>
      </c>
      <c r="RX106" s="189">
        <v>8.1265329781620068E-3</v>
      </c>
      <c r="RY106" s="189">
        <v>8.1596428760719597E-3</v>
      </c>
      <c r="RZ106" s="263">
        <v>168778.58555657527</v>
      </c>
      <c r="SA106" s="263">
        <v>1434.463267077758</v>
      </c>
      <c r="SB106" s="296">
        <v>1</v>
      </c>
      <c r="SC106" s="263">
        <v>8420094.1136296745</v>
      </c>
      <c r="SD106" s="117">
        <v>8588872.6991862506</v>
      </c>
      <c r="SE106" s="146">
        <v>956.30884471850538</v>
      </c>
      <c r="SF106" s="256">
        <v>-2.9966328231110523E-2</v>
      </c>
      <c r="SG106" s="256">
        <v>-2.952178928362037E-2</v>
      </c>
      <c r="SH106" s="255">
        <v>154982.46782327219</v>
      </c>
      <c r="SI106" s="255">
        <v>1434.463267077758</v>
      </c>
      <c r="SJ106" s="292">
        <v>1</v>
      </c>
      <c r="SK106" s="255">
        <v>1398027.0945546771</v>
      </c>
      <c r="SL106" s="119">
        <v>1553009.5623779492</v>
      </c>
      <c r="SM106" s="295">
        <v>956.30884471850538</v>
      </c>
      <c r="SN106" s="189">
        <v>-1.3520980244198157E-2</v>
      </c>
      <c r="SO106" s="189">
        <v>-1.342998237928672E-2</v>
      </c>
      <c r="SP106" s="263">
        <v>71467.364867686876</v>
      </c>
      <c r="SQ106" s="263">
        <v>1434.463267077758</v>
      </c>
      <c r="SR106" s="296">
        <v>2</v>
      </c>
      <c r="SS106" s="263">
        <v>2976709.0258050561</v>
      </c>
      <c r="ST106" s="117">
        <v>3048176.3906727429</v>
      </c>
      <c r="SU106" s="146">
        <v>956.30884471850538</v>
      </c>
      <c r="SV106" s="256">
        <v>-2.6905797819809511E-2</v>
      </c>
      <c r="SW106" s="256">
        <v>-2.6547061405634564E-2</v>
      </c>
      <c r="SX106" s="255">
        <v>59781.418441445727</v>
      </c>
      <c r="SY106" s="255">
        <v>1434.463267077758</v>
      </c>
      <c r="SZ106" s="292">
        <v>2</v>
      </c>
      <c r="TA106" s="255">
        <v>8420094.1136296745</v>
      </c>
      <c r="TB106" s="119">
        <v>8479875.532071121</v>
      </c>
      <c r="TC106" s="295">
        <v>956.30884471850538</v>
      </c>
      <c r="TD106" s="189">
        <v>2.1577037710655299E-2</v>
      </c>
      <c r="TE106" s="189">
        <v>2.1811505324423219E-2</v>
      </c>
      <c r="TF106" s="263">
        <v>97741.424891524963</v>
      </c>
      <c r="TG106" s="263">
        <v>1434.463267077758</v>
      </c>
      <c r="TH106" s="296">
        <v>1</v>
      </c>
      <c r="TI106" s="263">
        <v>8420094.1136296745</v>
      </c>
      <c r="TJ106" s="117">
        <v>8517835.5385212004</v>
      </c>
      <c r="TK106" s="146">
        <v>956.30884471850538</v>
      </c>
      <c r="TL106" s="256">
        <v>-5.2137434004741565E-2</v>
      </c>
      <c r="TM106" s="256">
        <v>-5.0801594259996197E-2</v>
      </c>
      <c r="TN106" s="255">
        <v>124349.79061121639</v>
      </c>
      <c r="TO106" s="255">
        <v>1434.463267077758</v>
      </c>
      <c r="TP106" s="292">
        <v>2</v>
      </c>
      <c r="TQ106" s="255">
        <v>8420094.1136296745</v>
      </c>
      <c r="TR106" s="119">
        <v>8544443.9042408913</v>
      </c>
      <c r="TS106" s="295">
        <v>956.30884471850538</v>
      </c>
      <c r="TT106" s="189">
        <v>-2.2320756451085874E-2</v>
      </c>
      <c r="TU106" s="189">
        <v>-2.2073491497297426E-2</v>
      </c>
      <c r="TV106" s="263">
        <v>207961.51376036034</v>
      </c>
      <c r="TW106" s="263">
        <v>1434.463267077758</v>
      </c>
      <c r="TX106" s="296">
        <v>2</v>
      </c>
      <c r="TY106" s="263">
        <v>2443954.824956486</v>
      </c>
      <c r="TZ106" s="117">
        <v>2651916.3387168464</v>
      </c>
      <c r="UA106" s="146">
        <v>956.30884471850538</v>
      </c>
      <c r="UB106" s="256">
        <v>-3.1705913879322811E-2</v>
      </c>
      <c r="UC106" s="256">
        <v>-3.1208551691679354E-2</v>
      </c>
      <c r="UD106" s="255">
        <v>77401.219928856008</v>
      </c>
      <c r="UE106" s="255">
        <v>1434.463267077758</v>
      </c>
      <c r="UF106" s="292">
        <v>1</v>
      </c>
      <c r="UG106" s="255">
        <v>1154135.1345227249</v>
      </c>
      <c r="UH106" s="119">
        <v>1231536.3544515809</v>
      </c>
      <c r="UI106" s="295">
        <v>956.30884471850538</v>
      </c>
      <c r="UJ106" s="189">
        <v>-3.7724709817525487E-2</v>
      </c>
      <c r="UK106" s="189">
        <v>-3.702199720483601E-2</v>
      </c>
      <c r="UL106" s="263">
        <v>88784.316852960925</v>
      </c>
      <c r="UM106" s="263">
        <v>1434.463267077758</v>
      </c>
      <c r="UN106" s="296">
        <v>2</v>
      </c>
      <c r="UO106" s="263">
        <v>2710775.5502122105</v>
      </c>
      <c r="UP106" s="117">
        <v>2799559.8670651712</v>
      </c>
      <c r="UQ106" s="146">
        <v>956.30884471850538</v>
      </c>
      <c r="UR106" s="256">
        <v>8.0969101282905506E-3</v>
      </c>
      <c r="US106" s="256">
        <v>8.1297787566569912E-3</v>
      </c>
      <c r="UT106" s="255">
        <v>136025.25229752754</v>
      </c>
      <c r="UU106" s="255">
        <v>1434.463267077758</v>
      </c>
      <c r="UV106" s="292">
        <v>1</v>
      </c>
      <c r="UW106" s="255">
        <v>8420094.1136296745</v>
      </c>
      <c r="UX106" s="119">
        <v>8556119.3659272026</v>
      </c>
      <c r="UY106" s="295">
        <v>956.30884471850538</v>
      </c>
      <c r="UZ106" s="189">
        <v>7.2026833816850031E-2</v>
      </c>
      <c r="VA106" s="189">
        <v>7.4684181555401352E-2</v>
      </c>
      <c r="VB106" s="263">
        <v>194397.13260820141</v>
      </c>
      <c r="VC106" s="263">
        <v>1434.463267077758</v>
      </c>
      <c r="VD106" s="296">
        <v>1</v>
      </c>
      <c r="VE106" s="263">
        <v>2692903.0810436006</v>
      </c>
      <c r="VF106" s="117">
        <v>2887300.2136518019</v>
      </c>
      <c r="VG106" s="146">
        <v>956.30884471850538</v>
      </c>
      <c r="VH106" s="256">
        <v>8.2514482458957067E-2</v>
      </c>
      <c r="VI106" s="256">
        <v>8.6014401484162173E-2</v>
      </c>
      <c r="VJ106" s="255">
        <v>117485.6834557695</v>
      </c>
      <c r="VK106" s="255">
        <v>1434.463267077758</v>
      </c>
      <c r="VL106" s="292">
        <v>1</v>
      </c>
      <c r="VM106" s="255">
        <v>8420094.1136296745</v>
      </c>
      <c r="VN106" s="119">
        <v>8537579.7970854435</v>
      </c>
      <c r="VO106" s="295">
        <v>956.30884471850538</v>
      </c>
      <c r="VP106" s="189">
        <v>1.2565672199441918E-2</v>
      </c>
      <c r="VQ106" s="189">
        <v>1.2644951978245667E-2</v>
      </c>
      <c r="VR106" s="263">
        <v>132851.1281352528</v>
      </c>
      <c r="VS106" s="263">
        <v>1434.463267077758</v>
      </c>
      <c r="VT106" s="296">
        <v>2</v>
      </c>
      <c r="VU106" s="263">
        <v>2550781.4650985263</v>
      </c>
      <c r="VV106" s="117">
        <v>2683632.5932337791</v>
      </c>
      <c r="VW106" s="146">
        <v>956.30884471850538</v>
      </c>
      <c r="VX106" s="256">
        <v>-3.3186477515814161E-2</v>
      </c>
      <c r="VY106" s="256">
        <v>-3.2641847776533117E-2</v>
      </c>
      <c r="VZ106" s="255">
        <v>121804.27205614765</v>
      </c>
      <c r="WA106" s="255">
        <v>1434.463267077758</v>
      </c>
      <c r="WB106" s="292">
        <v>2</v>
      </c>
      <c r="WC106" s="255">
        <v>319854.02899532986</v>
      </c>
      <c r="WD106" s="119">
        <v>441658.30105147749</v>
      </c>
      <c r="WE106" s="295">
        <v>956.30884471850538</v>
      </c>
      <c r="WF106" s="189">
        <v>1.1454115456134008E-2</v>
      </c>
      <c r="WG106" s="189">
        <v>1.1519965012553701E-2</v>
      </c>
      <c r="WH106" s="263">
        <v>81125.053345399429</v>
      </c>
      <c r="WI106" s="263">
        <v>1434.463267077758</v>
      </c>
      <c r="WJ106" s="296">
        <v>2</v>
      </c>
      <c r="WK106" s="263">
        <v>8420094.1136296745</v>
      </c>
      <c r="WL106" s="117">
        <v>8501219.1669750735</v>
      </c>
      <c r="WM106" s="146">
        <v>956.30884471850538</v>
      </c>
      <c r="WN106" s="256">
        <v>-4.753238410444032E-3</v>
      </c>
      <c r="WO106" s="256">
        <v>-4.741959650039318E-3</v>
      </c>
      <c r="WP106" s="255">
        <v>72991.150664538814</v>
      </c>
      <c r="WQ106" s="255">
        <v>1434.463267077758</v>
      </c>
      <c r="WR106" s="292">
        <v>2</v>
      </c>
      <c r="WS106" s="255">
        <v>2550781.4650985263</v>
      </c>
      <c r="WT106" s="119">
        <v>2623772.6157630649</v>
      </c>
      <c r="WU106" s="295">
        <v>956.30884471850538</v>
      </c>
      <c r="WV106" s="189">
        <v>-0.11860400503118622</v>
      </c>
      <c r="WW106" s="189">
        <v>-0.1118405621970201</v>
      </c>
      <c r="WX106" s="263">
        <v>100480.14899202662</v>
      </c>
      <c r="WY106" s="263">
        <v>1434.463267077758</v>
      </c>
      <c r="WZ106" s="296">
        <v>2</v>
      </c>
      <c r="XA106" s="263">
        <v>1170194.8649788247</v>
      </c>
      <c r="XB106" s="117">
        <v>1270675.0139708514</v>
      </c>
      <c r="XC106" s="146">
        <v>956.30884471850538</v>
      </c>
      <c r="XD106" s="256">
        <v>-4.5555742567731178E-2</v>
      </c>
      <c r="XE106" s="256">
        <v>-4.4533659059726505E-2</v>
      </c>
      <c r="XF106" s="255">
        <v>227313.19916879432</v>
      </c>
      <c r="XG106" s="255">
        <v>1434.463267077758</v>
      </c>
      <c r="XH106" s="292">
        <v>2</v>
      </c>
      <c r="XI106" s="255">
        <v>2398148.1869684309</v>
      </c>
      <c r="XJ106" s="119">
        <v>2625461.3861372252</v>
      </c>
      <c r="XK106" s="295">
        <v>956.30884471850538</v>
      </c>
      <c r="XL106" s="189">
        <v>-2.8354638553396956E-3</v>
      </c>
      <c r="XM106" s="189">
        <v>-2.8314477244636427E-3</v>
      </c>
      <c r="XN106" s="263">
        <v>198954.59554311298</v>
      </c>
      <c r="XO106" s="263">
        <v>1434.463267077758</v>
      </c>
      <c r="XP106" s="296">
        <v>1</v>
      </c>
      <c r="XQ106" s="263">
        <v>784145.167114991</v>
      </c>
      <c r="XR106" s="117">
        <v>983099.76265810395</v>
      </c>
      <c r="XS106" s="146">
        <v>956.30884471850538</v>
      </c>
      <c r="XT106" s="256">
        <v>-1.3808756008337364E-2</v>
      </c>
      <c r="XU106" s="256">
        <v>-1.3713852472558852E-2</v>
      </c>
      <c r="XV106" s="255">
        <v>116232.13618970955</v>
      </c>
      <c r="XW106" s="255">
        <v>1434.463267077758</v>
      </c>
      <c r="XX106" s="292">
        <v>1</v>
      </c>
      <c r="XY106" s="255">
        <v>2482901.3010259266</v>
      </c>
      <c r="XZ106" s="119">
        <v>2599133.437215636</v>
      </c>
      <c r="YA106" s="295">
        <v>956.30884471850538</v>
      </c>
      <c r="YB106" s="189">
        <v>-5.8978840078532303E-2</v>
      </c>
      <c r="YC106" s="189">
        <v>-5.727328303065149E-2</v>
      </c>
      <c r="YD106" s="263">
        <v>81885.83744760674</v>
      </c>
      <c r="YE106" s="263">
        <v>1434.463267077758</v>
      </c>
      <c r="YF106" s="296">
        <v>1</v>
      </c>
      <c r="YG106" s="263">
        <v>854885.43618908385</v>
      </c>
      <c r="YH106" s="117">
        <v>936771.27363669057</v>
      </c>
      <c r="YI106" s="146">
        <v>956.30884471850538</v>
      </c>
      <c r="YJ106" s="256">
        <v>7.581212227247479E-3</v>
      </c>
      <c r="YK106" s="256">
        <v>7.6100223759292263E-3</v>
      </c>
      <c r="YL106" s="255">
        <v>81584.270085625511</v>
      </c>
      <c r="YM106" s="255">
        <v>1434.463267077758</v>
      </c>
      <c r="YN106" s="292">
        <v>1</v>
      </c>
      <c r="YO106" s="255">
        <v>2422249.182560374</v>
      </c>
      <c r="YP106" s="119">
        <v>2503833.4526459994</v>
      </c>
      <c r="YQ106" s="295">
        <v>956.30884471850538</v>
      </c>
      <c r="YR106" s="189">
        <v>6.4166216683788815E-2</v>
      </c>
      <c r="YS106" s="189">
        <v>6.6269615832448725E-2</v>
      </c>
      <c r="YT106" s="263">
        <v>88758.189546151392</v>
      </c>
      <c r="YU106" s="263">
        <v>1434.463267077758</v>
      </c>
      <c r="YV106" s="296">
        <v>2</v>
      </c>
      <c r="YW106" s="263">
        <v>8420094.1136296745</v>
      </c>
      <c r="YX106" s="117">
        <v>8508852.3031758256</v>
      </c>
      <c r="YY106" s="146">
        <v>956.30884471850538</v>
      </c>
      <c r="YZ106" s="256">
        <v>2.7783099085072979E-2</v>
      </c>
      <c r="ZA106" s="256">
        <v>2.8172648645773402E-2</v>
      </c>
      <c r="ZB106" s="255">
        <v>84296.189230706965</v>
      </c>
      <c r="ZC106" s="255">
        <v>1434.463267077758</v>
      </c>
      <c r="ZD106" s="292">
        <v>2</v>
      </c>
      <c r="ZE106" s="255">
        <v>2453047.9049267308</v>
      </c>
      <c r="ZF106" s="119">
        <v>2537344.0941574378</v>
      </c>
      <c r="ZG106" s="295">
        <v>956.30884471850538</v>
      </c>
      <c r="ZH106" s="189">
        <v>1.1153522162951769E-2</v>
      </c>
      <c r="ZI106" s="189">
        <v>1.1215954589187227E-2</v>
      </c>
      <c r="ZJ106" s="263">
        <v>147144.09464967586</v>
      </c>
      <c r="ZK106" s="263">
        <v>1434.463267077758</v>
      </c>
      <c r="ZL106" s="296">
        <v>1</v>
      </c>
      <c r="ZM106" s="263">
        <v>3494025.1436290392</v>
      </c>
      <c r="ZN106" s="117">
        <v>3641169.2382787149</v>
      </c>
      <c r="ZO106" s="146">
        <v>956.30884471850538</v>
      </c>
      <c r="ZP106" s="256">
        <v>0.17347264313432564</v>
      </c>
      <c r="ZQ106" s="256">
        <v>0.18942814729846669</v>
      </c>
      <c r="ZR106" s="255">
        <v>99869.579278937425</v>
      </c>
      <c r="ZS106" s="255">
        <v>1434.463267077758</v>
      </c>
      <c r="ZT106" s="292">
        <v>2</v>
      </c>
      <c r="ZU106" s="255">
        <v>8420094.1136296745</v>
      </c>
      <c r="ZV106" s="119">
        <v>8519963.6929086111</v>
      </c>
      <c r="ZW106" s="295">
        <v>956.30884471850538</v>
      </c>
      <c r="ZX106" s="189">
        <v>5.1176966980561706E-2</v>
      </c>
      <c r="ZY106" s="189">
        <v>5.2509136167138593E-2</v>
      </c>
      <c r="ZZ106" s="263">
        <v>103917.90288216708</v>
      </c>
      <c r="AAA106" s="263">
        <v>1434.463267077758</v>
      </c>
      <c r="AAB106" s="296">
        <v>1</v>
      </c>
      <c r="AAC106" s="263">
        <v>3078606.0979079246</v>
      </c>
      <c r="AAD106" s="117">
        <v>3182524.0007900917</v>
      </c>
      <c r="AAE106" s="146">
        <v>956.30884471850538</v>
      </c>
      <c r="AAF106" s="256">
        <v>2.6521874702761447E-2</v>
      </c>
      <c r="AAG106" s="256">
        <v>2.6876709638798291E-2</v>
      </c>
      <c r="AAH106" s="255">
        <v>193591.53452620085</v>
      </c>
      <c r="AAI106" s="255">
        <v>1434.463267077758</v>
      </c>
      <c r="AAJ106" s="292">
        <v>2</v>
      </c>
      <c r="AAK106" s="255">
        <v>2463264.889581298</v>
      </c>
      <c r="AAL106" s="119">
        <v>2656856.424107499</v>
      </c>
      <c r="AAM106" s="295">
        <v>956.30884471850538</v>
      </c>
      <c r="AAN106" s="189">
        <v>5.589351903699729E-2</v>
      </c>
      <c r="AAO106" s="189">
        <v>5.7485075712189415E-2</v>
      </c>
      <c r="AAP106" s="263">
        <v>103232.66808065733</v>
      </c>
      <c r="AAQ106" s="263">
        <v>1434.463267077758</v>
      </c>
      <c r="AAR106" s="296">
        <v>2</v>
      </c>
      <c r="AAS106" s="263">
        <v>2501707.092342963</v>
      </c>
      <c r="AAT106" s="117">
        <v>2604939.7604236202</v>
      </c>
      <c r="AAU106" s="146">
        <v>956.30884471850538</v>
      </c>
      <c r="AAV106" s="256">
        <v>-2.6677757695106729E-2</v>
      </c>
      <c r="AAW106" s="256">
        <v>-2.6325049763305963E-2</v>
      </c>
      <c r="AAX106" s="255">
        <v>117143.81925199194</v>
      </c>
      <c r="AAY106" s="255">
        <v>1434.463267077758</v>
      </c>
      <c r="AAZ106" s="292">
        <v>2</v>
      </c>
      <c r="ABA106" s="255">
        <v>8420094.1136296745</v>
      </c>
      <c r="ABB106" s="119">
        <v>8537237.9328816663</v>
      </c>
      <c r="ABC106" s="295">
        <v>956.30884471850538</v>
      </c>
      <c r="ABD106" s="189">
        <v>1.7912594125775845E-2</v>
      </c>
      <c r="ABE106" s="189">
        <v>1.8073986853900381E-2</v>
      </c>
      <c r="ABF106" s="263">
        <v>114526.2838167139</v>
      </c>
      <c r="ABG106" s="263">
        <v>1434.463267077758</v>
      </c>
      <c r="ABH106" s="296">
        <v>2</v>
      </c>
      <c r="ABI106" s="263">
        <v>2508742.5234119575</v>
      </c>
      <c r="ABJ106" s="117">
        <v>2623268.8072286714</v>
      </c>
      <c r="ABK106" s="146">
        <v>956.30884471850538</v>
      </c>
      <c r="ABL106" s="256">
        <v>-5.6256837835498537E-3</v>
      </c>
      <c r="ABM106" s="256">
        <v>-5.6098892567514325E-3</v>
      </c>
      <c r="ABN106" s="255">
        <v>127838.6838286261</v>
      </c>
      <c r="ABO106" s="255">
        <v>1434.463267077758</v>
      </c>
      <c r="ABP106" s="292">
        <v>1</v>
      </c>
      <c r="ABQ106" s="255">
        <v>8420094.1136296745</v>
      </c>
      <c r="ABR106" s="119">
        <v>8547932.7974583004</v>
      </c>
      <c r="ABS106" s="295">
        <v>956.30884471850538</v>
      </c>
      <c r="ABT106" s="189">
        <v>-4.5234430017256494E-2</v>
      </c>
      <c r="ABU106" s="189">
        <v>-4.4226606405532332E-2</v>
      </c>
      <c r="ABV106" s="263">
        <v>137522.13056903382</v>
      </c>
      <c r="ABW106" s="263">
        <v>1434.463267077758</v>
      </c>
      <c r="ABX106" s="296">
        <v>1</v>
      </c>
      <c r="ABY106" s="263">
        <v>305406.96054387733</v>
      </c>
      <c r="ABZ106" s="117">
        <v>442929.09111291112</v>
      </c>
      <c r="ACA106" s="146">
        <v>956.30884471850538</v>
      </c>
      <c r="ACB106" s="256">
        <v>-2.4588183679756428E-2</v>
      </c>
      <c r="ACC106" s="256">
        <v>-2.4288356718533133E-2</v>
      </c>
      <c r="ACD106" s="255">
        <v>136375.12088803106</v>
      </c>
      <c r="ACE106" s="255">
        <v>1434.463267077758</v>
      </c>
      <c r="ACF106" s="292">
        <v>1</v>
      </c>
      <c r="ACG106" s="255">
        <v>2386319.7826455412</v>
      </c>
      <c r="ACH106" s="119">
        <v>2522694.9035335723</v>
      </c>
      <c r="ACI106" s="295">
        <v>956.30884471850538</v>
      </c>
      <c r="ACJ106" s="189">
        <v>2.887081801001851E-2</v>
      </c>
      <c r="ACK106" s="189">
        <v>2.929161994662266E-2</v>
      </c>
      <c r="ACL106" s="263">
        <v>237831.2857678158</v>
      </c>
      <c r="ACM106" s="263">
        <v>1434.463267077758</v>
      </c>
      <c r="ACN106" s="296">
        <v>1</v>
      </c>
      <c r="ACO106" s="263">
        <v>2488808.3846158995</v>
      </c>
      <c r="ACP106" s="117">
        <v>2726639.6703837155</v>
      </c>
      <c r="ACQ106" s="146">
        <v>956.30884471850538</v>
      </c>
      <c r="ACR106" s="256">
        <v>2.4255760760297895E-2</v>
      </c>
      <c r="ACS106" s="256">
        <v>2.4552324665188641E-2</v>
      </c>
      <c r="ACT106" s="255">
        <v>111743.72202300913</v>
      </c>
      <c r="ACU106" s="255">
        <v>1434.463267077758</v>
      </c>
      <c r="ACV106" s="292">
        <v>2</v>
      </c>
      <c r="ACW106" s="255">
        <v>2508742.5234119575</v>
      </c>
      <c r="ACX106" s="119">
        <v>2620486.2454349669</v>
      </c>
      <c r="ACY106" s="295">
        <v>956.30884471850538</v>
      </c>
      <c r="ACZ106" s="189">
        <v>-7.3359403129875503E-2</v>
      </c>
      <c r="ADA106" s="189">
        <v>-7.0733211390692441E-2</v>
      </c>
      <c r="ADB106" s="263">
        <v>90088.099983714492</v>
      </c>
      <c r="ADC106" s="263">
        <v>1434.463267077758</v>
      </c>
      <c r="ADD106" s="296">
        <v>3</v>
      </c>
      <c r="ADE106" s="263">
        <v>201548.92749652377</v>
      </c>
      <c r="ADF106" s="117">
        <v>291637.02748023823</v>
      </c>
      <c r="ADG106" s="146">
        <v>956.30884471850538</v>
      </c>
      <c r="ADH106" s="256">
        <v>-6.1070133253645527E-2</v>
      </c>
      <c r="ADI106" s="256">
        <v>-5.9242740905154134E-2</v>
      </c>
      <c r="ADJ106" s="255">
        <v>59092.085621222213</v>
      </c>
      <c r="ADK106" s="255">
        <v>1434.463267077758</v>
      </c>
      <c r="ADL106" s="292">
        <v>1</v>
      </c>
      <c r="ADM106" s="255">
        <v>2605018.3536350187</v>
      </c>
      <c r="ADN106" s="119">
        <v>2664110.4392562411</v>
      </c>
      <c r="ADO106" s="295">
        <v>956.30884471850538</v>
      </c>
      <c r="ADP106" s="189">
        <v>-4.8136743437096141E-3</v>
      </c>
      <c r="ADQ106" s="189">
        <v>-4.8021071809936089E-3</v>
      </c>
      <c r="ADR106" s="263">
        <v>109081.90446855698</v>
      </c>
      <c r="ADS106" s="263">
        <v>1434.463267077758</v>
      </c>
      <c r="ADT106" s="296">
        <v>2</v>
      </c>
      <c r="ADU106" s="263">
        <v>2482901.3010259266</v>
      </c>
      <c r="ADV106" s="117">
        <v>2591983.2054944835</v>
      </c>
    </row>
    <row r="107" spans="1:802" x14ac:dyDescent="0.35">
      <c r="A107" s="15">
        <v>48487</v>
      </c>
      <c r="B107" s="16">
        <v>2390.7721117962633</v>
      </c>
      <c r="C107" s="146">
        <v>956.30884471850538</v>
      </c>
      <c r="D107" s="256">
        <v>-4.5897494649563032E-2</v>
      </c>
      <c r="E107" s="256">
        <v>-4.486013588061899E-2</v>
      </c>
      <c r="F107" s="255">
        <v>90517.633733469527</v>
      </c>
      <c r="G107" s="255">
        <v>1434.463267077758</v>
      </c>
      <c r="H107" s="292">
        <v>2</v>
      </c>
      <c r="I107" s="255">
        <v>2583448.2003905354</v>
      </c>
      <c r="J107" s="119">
        <v>2673965.8341240049</v>
      </c>
      <c r="K107" s="295">
        <v>956.30884471850538</v>
      </c>
      <c r="L107" s="189">
        <v>-5.1527083503352542E-2</v>
      </c>
      <c r="M107" s="189">
        <v>-5.0222073699793479E-2</v>
      </c>
      <c r="N107" s="263">
        <v>98324.513533670906</v>
      </c>
      <c r="O107" s="263">
        <v>1434.463267077758</v>
      </c>
      <c r="P107" s="296">
        <v>2</v>
      </c>
      <c r="Q107" s="263">
        <v>2776109.2667757384</v>
      </c>
      <c r="R107" s="117">
        <v>2874433.7803094094</v>
      </c>
      <c r="S107" s="146">
        <v>956.30884471850538</v>
      </c>
      <c r="T107" s="256">
        <v>-1.8273206586358552E-2</v>
      </c>
      <c r="U107" s="256">
        <v>-1.810726385278949E-2</v>
      </c>
      <c r="V107" s="255">
        <v>133376.83761361748</v>
      </c>
      <c r="W107" s="255">
        <v>1434.463267077758</v>
      </c>
      <c r="X107" s="292">
        <v>2</v>
      </c>
      <c r="Y107" s="255">
        <v>8926734.2237145342</v>
      </c>
      <c r="Z107" s="119">
        <v>9060111.0613281522</v>
      </c>
      <c r="AA107" s="295">
        <v>956.30884471850538</v>
      </c>
      <c r="AB107" s="189">
        <v>1.4160439873464277E-2</v>
      </c>
      <c r="AC107" s="189">
        <v>1.4261173819553274E-2</v>
      </c>
      <c r="AD107" s="263">
        <v>181384.37683436001</v>
      </c>
      <c r="AE107" s="263">
        <v>1434.463267077758</v>
      </c>
      <c r="AF107" s="296">
        <v>2</v>
      </c>
      <c r="AG107" s="263">
        <v>8926734.2237145342</v>
      </c>
      <c r="AH107" s="117">
        <v>9108118.6005488951</v>
      </c>
      <c r="AI107" s="146">
        <v>956.30884471850538</v>
      </c>
      <c r="AJ107" s="256">
        <v>-2.5849068886964071E-2</v>
      </c>
      <c r="AK107" s="256">
        <v>-2.5517841813373132E-2</v>
      </c>
      <c r="AL107" s="255">
        <v>101217.32544939959</v>
      </c>
      <c r="AM107" s="255">
        <v>1434.463267077758</v>
      </c>
      <c r="AN107" s="292">
        <v>2</v>
      </c>
      <c r="AO107" s="255">
        <v>2838039.2600046857</v>
      </c>
      <c r="AP107" s="119">
        <v>2939256.5854540854</v>
      </c>
      <c r="AQ107" s="295">
        <v>956.30884471850538</v>
      </c>
      <c r="AR107" s="189">
        <v>5.4348313503575947E-2</v>
      </c>
      <c r="AS107" s="189">
        <v>5.5852305729169771E-2</v>
      </c>
      <c r="AT107" s="263">
        <v>136551.85052375268</v>
      </c>
      <c r="AU107" s="263">
        <v>1434.463267077758</v>
      </c>
      <c r="AV107" s="296">
        <v>2</v>
      </c>
      <c r="AW107" s="263">
        <v>8926734.2237145342</v>
      </c>
      <c r="AX107" s="117">
        <v>9063286.0742382873</v>
      </c>
      <c r="AY107" s="146">
        <v>956.30884471850538</v>
      </c>
      <c r="AZ107" s="256">
        <v>-4.6664794557324918E-2</v>
      </c>
      <c r="BA107" s="256">
        <v>-4.5592733513266426E-2</v>
      </c>
      <c r="BB107" s="255">
        <v>160151.68756740575</v>
      </c>
      <c r="BC107" s="255">
        <v>1434.463267077758</v>
      </c>
      <c r="BD107" s="292">
        <v>2</v>
      </c>
      <c r="BE107" s="255">
        <v>4406149.6280389745</v>
      </c>
      <c r="BF107" s="119">
        <v>4566301.3156063799</v>
      </c>
      <c r="BG107" s="295">
        <v>956.30884471850538</v>
      </c>
      <c r="BH107" s="189">
        <v>-7.1278717543704368E-4</v>
      </c>
      <c r="BI107" s="189">
        <v>-7.1253320300468381E-4</v>
      </c>
      <c r="BJ107" s="263">
        <v>147641.20459251385</v>
      </c>
      <c r="BK107" s="263">
        <v>1434.463267077758</v>
      </c>
      <c r="BL107" s="296">
        <v>1</v>
      </c>
      <c r="BM107" s="263">
        <v>2538252.838511744</v>
      </c>
      <c r="BN107" s="117">
        <v>2685894.0431042579</v>
      </c>
      <c r="BO107" s="146">
        <v>956.30884471850538</v>
      </c>
      <c r="BP107" s="256">
        <v>-3.2170228420514537E-3</v>
      </c>
      <c r="BQ107" s="256">
        <v>-3.2118537685631443E-3</v>
      </c>
      <c r="BR107" s="255">
        <v>115599.86843143098</v>
      </c>
      <c r="BS107" s="255">
        <v>1434.463267077758</v>
      </c>
      <c r="BT107" s="292">
        <v>2</v>
      </c>
      <c r="BU107" s="255">
        <v>8926734.2237145342</v>
      </c>
      <c r="BV107" s="119">
        <v>9042334.0921459645</v>
      </c>
      <c r="BW107" s="295">
        <v>956.30884471850538</v>
      </c>
      <c r="BX107" s="189">
        <v>-3.5941789625232139E-2</v>
      </c>
      <c r="BY107" s="189">
        <v>-3.5303552809528793E-2</v>
      </c>
      <c r="BZ107" s="263">
        <v>199301.47865368371</v>
      </c>
      <c r="CA107" s="263">
        <v>1434.463267077758</v>
      </c>
      <c r="CB107" s="296">
        <v>2</v>
      </c>
      <c r="CC107" s="263">
        <v>8926734.2237145342</v>
      </c>
      <c r="CD107" s="117">
        <v>9126035.7023682185</v>
      </c>
      <c r="CE107" s="146">
        <v>956.30884471850538</v>
      </c>
      <c r="CF107" s="256">
        <v>2.5515369800772163E-2</v>
      </c>
      <c r="CG107" s="256">
        <v>2.5843673162157188E-2</v>
      </c>
      <c r="CH107" s="255">
        <v>97653.73525807877</v>
      </c>
      <c r="CI107" s="255">
        <v>1434.463267077758</v>
      </c>
      <c r="CJ107" s="292">
        <v>2</v>
      </c>
      <c r="CK107" s="255">
        <v>3587023.0900297062</v>
      </c>
      <c r="CL107" s="119">
        <v>3684676.8252877849</v>
      </c>
      <c r="CM107" s="295">
        <v>956.30884471850538</v>
      </c>
      <c r="CN107" s="189">
        <v>1.7458310785868403E-2</v>
      </c>
      <c r="CO107" s="189">
        <v>1.7611597838644855E-2</v>
      </c>
      <c r="CP107" s="263">
        <v>164802.55079956807</v>
      </c>
      <c r="CQ107" s="263">
        <v>1434.463267077758</v>
      </c>
      <c r="CR107" s="296">
        <v>2</v>
      </c>
      <c r="CS107" s="263">
        <v>807489.67366100545</v>
      </c>
      <c r="CT107" s="117">
        <v>972292.22446057352</v>
      </c>
      <c r="CU107" s="146">
        <v>956.30884471850538</v>
      </c>
      <c r="CV107" s="256">
        <v>-6.2260894515311659E-2</v>
      </c>
      <c r="CW107" s="256">
        <v>-6.0362291514881816E-2</v>
      </c>
      <c r="CX107" s="255">
        <v>170351.34450804384</v>
      </c>
      <c r="CY107" s="255">
        <v>1434.463267077758</v>
      </c>
      <c r="CZ107" s="292">
        <v>2</v>
      </c>
      <c r="DA107" s="255">
        <v>1161239.6199341649</v>
      </c>
      <c r="DB107" s="119">
        <v>1331590.9644422089</v>
      </c>
      <c r="DC107" s="295">
        <v>956.30884471850538</v>
      </c>
      <c r="DD107" s="189">
        <v>3.2909403635066455E-2</v>
      </c>
      <c r="DE107" s="189">
        <v>3.3456907560884153E-2</v>
      </c>
      <c r="DF107" s="263">
        <v>90204.022501313011</v>
      </c>
      <c r="DG107" s="263">
        <v>1434.463267077758</v>
      </c>
      <c r="DH107" s="296">
        <v>1</v>
      </c>
      <c r="DI107" s="263">
        <v>2587612.4612305448</v>
      </c>
      <c r="DJ107" s="117">
        <v>2677816.483731858</v>
      </c>
      <c r="DK107" s="146">
        <v>956.30884471850538</v>
      </c>
      <c r="DL107" s="256">
        <v>-9.4705398732344556E-2</v>
      </c>
      <c r="DM107" s="256">
        <v>-9.0359123646431061E-2</v>
      </c>
      <c r="DN107" s="255">
        <v>108924.29686898593</v>
      </c>
      <c r="DO107" s="255">
        <v>1434.463267077758</v>
      </c>
      <c r="DP107" s="292">
        <v>2</v>
      </c>
      <c r="DQ107" s="255">
        <v>8926734.2237145342</v>
      </c>
      <c r="DR107" s="119">
        <v>9035658.5205835197</v>
      </c>
      <c r="DS107" s="295">
        <v>956.30884471850538</v>
      </c>
      <c r="DT107" s="189">
        <v>1.5730424710266724E-2</v>
      </c>
      <c r="DU107" s="189">
        <v>1.5854799139463749E-2</v>
      </c>
      <c r="DV107" s="263">
        <v>121869.11781538746</v>
      </c>
      <c r="DW107" s="263">
        <v>1434.463267077758</v>
      </c>
      <c r="DX107" s="296">
        <v>1</v>
      </c>
      <c r="DY107" s="263">
        <v>8926734.2237145342</v>
      </c>
      <c r="DZ107" s="117">
        <v>9048603.3415299226</v>
      </c>
      <c r="EA107" s="146">
        <v>956.30884471850538</v>
      </c>
      <c r="EB107" s="256">
        <v>4.2807812878305714E-2</v>
      </c>
      <c r="EC107" s="256">
        <v>4.3737282709526148E-2</v>
      </c>
      <c r="ED107" s="255">
        <v>213102.2607865094</v>
      </c>
      <c r="EE107" s="255">
        <v>1434.463267077758</v>
      </c>
      <c r="EF107" s="292">
        <v>2</v>
      </c>
      <c r="EG107" s="255">
        <v>4314791.1651446428</v>
      </c>
      <c r="EH107" s="119">
        <v>4527893.425931152</v>
      </c>
      <c r="EI107" s="295">
        <v>956.30884471850538</v>
      </c>
      <c r="EJ107" s="189">
        <v>2.9973970776191211E-2</v>
      </c>
      <c r="EK107" s="189">
        <v>3.0427712370901805E-2</v>
      </c>
      <c r="EL107" s="263">
        <v>103319.14709055297</v>
      </c>
      <c r="EM107" s="263">
        <v>1434.463267077758</v>
      </c>
      <c r="EN107" s="296">
        <v>1</v>
      </c>
      <c r="EO107" s="263">
        <v>2547493.4194936352</v>
      </c>
      <c r="EP107" s="117">
        <v>2650812.566584188</v>
      </c>
      <c r="EQ107" s="146">
        <v>956.30884471850538</v>
      </c>
      <c r="ER107" s="256">
        <v>4.7466759743587661E-2</v>
      </c>
      <c r="ES107" s="256">
        <v>4.8611344431999992E-2</v>
      </c>
      <c r="ET107" s="255">
        <v>113119.82178271891</v>
      </c>
      <c r="EU107" s="255">
        <v>1434.463267077758</v>
      </c>
      <c r="EV107" s="292">
        <v>1</v>
      </c>
      <c r="EW107" s="255">
        <v>8926734.2237145342</v>
      </c>
      <c r="EX107" s="119">
        <v>9039854.0454972535</v>
      </c>
      <c r="EY107" s="295">
        <v>956.30884471850538</v>
      </c>
      <c r="EZ107" s="189">
        <v>9.5939069804183066E-3</v>
      </c>
      <c r="FA107" s="189">
        <v>9.6400760350798809E-3</v>
      </c>
      <c r="FB107" s="263">
        <v>129166.72852571485</v>
      </c>
      <c r="FC107" s="263">
        <v>1434.463267077758</v>
      </c>
      <c r="FD107" s="296">
        <v>2</v>
      </c>
      <c r="FE107" s="263">
        <v>8926734.2237145342</v>
      </c>
      <c r="FF107" s="117">
        <v>9055900.9522402491</v>
      </c>
      <c r="FG107" s="146">
        <v>956.30884471850538</v>
      </c>
      <c r="FH107" s="256">
        <v>1.9557992873153067E-2</v>
      </c>
      <c r="FI107" s="256">
        <v>1.9750503407484521E-2</v>
      </c>
      <c r="FJ107" s="255">
        <v>245732.48764967406</v>
      </c>
      <c r="FK107" s="255">
        <v>1434.463267077758</v>
      </c>
      <c r="FL107" s="292">
        <v>3</v>
      </c>
      <c r="FM107" s="255">
        <v>2527462.6973559801</v>
      </c>
      <c r="FN107" s="119">
        <v>2773195.1850056541</v>
      </c>
      <c r="FO107" s="295">
        <v>956.30884471850538</v>
      </c>
      <c r="FP107" s="189">
        <v>4.5200579617422867E-2</v>
      </c>
      <c r="FQ107" s="189">
        <v>4.6237692820070064E-2</v>
      </c>
      <c r="FR107" s="263">
        <v>130718.45970495584</v>
      </c>
      <c r="FS107" s="263">
        <v>1434.463267077758</v>
      </c>
      <c r="FT107" s="296">
        <v>1</v>
      </c>
      <c r="FU107" s="263">
        <v>398049.53831822815</v>
      </c>
      <c r="FV107" s="117">
        <v>528767.99802318402</v>
      </c>
      <c r="FW107" s="146">
        <v>956.30884471850538</v>
      </c>
      <c r="FX107" s="256">
        <v>-7.3596389004802087E-2</v>
      </c>
      <c r="FY107" s="256">
        <v>-7.0953408400810103E-2</v>
      </c>
      <c r="FZ107" s="255">
        <v>135517.17328269078</v>
      </c>
      <c r="GA107" s="255">
        <v>1434.463267077758</v>
      </c>
      <c r="GB107" s="292">
        <v>1</v>
      </c>
      <c r="GC107" s="255">
        <v>1134158.3114321127</v>
      </c>
      <c r="GD107" s="119">
        <v>1269675.4847148035</v>
      </c>
      <c r="GE107" s="295">
        <v>956.30884471850538</v>
      </c>
      <c r="GF107" s="189">
        <v>3.7932870012326002E-2</v>
      </c>
      <c r="GG107" s="189">
        <v>3.8661505204073077E-2</v>
      </c>
      <c r="GH107" s="263">
        <v>122526.30197342132</v>
      </c>
      <c r="GI107" s="263">
        <v>1434.463267077758</v>
      </c>
      <c r="GJ107" s="296">
        <v>1</v>
      </c>
      <c r="GK107" s="263">
        <v>731662.50701942912</v>
      </c>
      <c r="GL107" s="117">
        <v>854188.80899285048</v>
      </c>
      <c r="GM107" s="146">
        <v>956.30884471850538</v>
      </c>
      <c r="GN107" s="256">
        <v>-2.3442811703526949E-2</v>
      </c>
      <c r="GO107" s="256">
        <v>-2.3170163694204993E-2</v>
      </c>
      <c r="GP107" s="255">
        <v>87075.682844051174</v>
      </c>
      <c r="GQ107" s="255">
        <v>1434.463267077758</v>
      </c>
      <c r="GR107" s="292">
        <v>2</v>
      </c>
      <c r="GS107" s="255">
        <v>3345572.7995342896</v>
      </c>
      <c r="GT107" s="119">
        <v>3432648.4823783408</v>
      </c>
      <c r="GU107" s="295">
        <v>956.30884471850538</v>
      </c>
      <c r="GV107" s="189">
        <v>6.0205832244276704E-3</v>
      </c>
      <c r="GW107" s="189">
        <v>6.0387433621900133E-3</v>
      </c>
      <c r="GX107" s="263">
        <v>173991.99878853554</v>
      </c>
      <c r="GY107" s="263">
        <v>1434.463267077758</v>
      </c>
      <c r="GZ107" s="296">
        <v>2</v>
      </c>
      <c r="HA107" s="263">
        <v>3190673.3130771006</v>
      </c>
      <c r="HB107" s="117">
        <v>3364665.3118656361</v>
      </c>
      <c r="HC107" s="146">
        <v>956.30884471850538</v>
      </c>
      <c r="HD107" s="256">
        <v>-3.3936263320754854E-2</v>
      </c>
      <c r="HE107" s="256">
        <v>-3.3366887341210294E-2</v>
      </c>
      <c r="HF107" s="255">
        <v>104657.00641788954</v>
      </c>
      <c r="HG107" s="255">
        <v>1434.463267077758</v>
      </c>
      <c r="HH107" s="292">
        <v>2</v>
      </c>
      <c r="HI107" s="255">
        <v>2738268.3198375255</v>
      </c>
      <c r="HJ107" s="119">
        <v>2842925.3262554151</v>
      </c>
      <c r="HK107" s="295">
        <v>956.30884471850538</v>
      </c>
      <c r="HL107" s="189">
        <v>6.4140767359838008E-2</v>
      </c>
      <c r="HM107" s="189">
        <v>6.624248033686797E-2</v>
      </c>
      <c r="HN107" s="263">
        <v>162993.18115340249</v>
      </c>
      <c r="HO107" s="263">
        <v>1434.463267077758</v>
      </c>
      <c r="HP107" s="296">
        <v>1</v>
      </c>
      <c r="HQ107" s="263">
        <v>830675.9724283762</v>
      </c>
      <c r="HR107" s="117">
        <v>993669.15358177875</v>
      </c>
      <c r="HS107" s="146">
        <v>956.30884471850538</v>
      </c>
      <c r="HT107" s="256">
        <v>7.5527678717696427E-3</v>
      </c>
      <c r="HU107" s="256">
        <v>7.5813619658851028E-3</v>
      </c>
      <c r="HV107" s="255">
        <v>144850.95364908714</v>
      </c>
      <c r="HW107" s="255">
        <v>1434.463267077758</v>
      </c>
      <c r="HX107" s="292">
        <v>2</v>
      </c>
      <c r="HY107" s="255">
        <v>2612495.2462232537</v>
      </c>
      <c r="HZ107" s="119">
        <v>2757346.199872341</v>
      </c>
      <c r="IA107" s="295">
        <v>956.30884471850538</v>
      </c>
      <c r="IB107" s="189">
        <v>4.2232859347281222E-2</v>
      </c>
      <c r="IC107" s="189">
        <v>4.3137354755244717E-2</v>
      </c>
      <c r="ID107" s="263">
        <v>126886.55777520714</v>
      </c>
      <c r="IE107" s="263">
        <v>1434.463267077758</v>
      </c>
      <c r="IF107" s="296">
        <v>1</v>
      </c>
      <c r="IG107" s="263">
        <v>1500330.7971740947</v>
      </c>
      <c r="IH107" s="117">
        <v>1627217.3549493018</v>
      </c>
      <c r="II107" s="146">
        <v>956.30884471850538</v>
      </c>
      <c r="IJ107" s="256">
        <v>6.7712176237125707E-2</v>
      </c>
      <c r="IK107" s="256">
        <v>7.0057276239663402E-2</v>
      </c>
      <c r="IL107" s="255">
        <v>115530.72062699153</v>
      </c>
      <c r="IM107" s="255">
        <v>1434.463267077758</v>
      </c>
      <c r="IN107" s="292">
        <v>1</v>
      </c>
      <c r="IO107" s="255">
        <v>1002318.866369191</v>
      </c>
      <c r="IP107" s="119">
        <v>1117849.5869961826</v>
      </c>
      <c r="IQ107" s="295">
        <v>956.30884471850538</v>
      </c>
      <c r="IR107" s="189">
        <v>-4.9115165836147036E-2</v>
      </c>
      <c r="IS107" s="189">
        <v>-4.7928522723232669E-2</v>
      </c>
      <c r="IT107" s="263">
        <v>194223.53803680241</v>
      </c>
      <c r="IU107" s="263">
        <v>1434.463267077758</v>
      </c>
      <c r="IV107" s="296">
        <v>2</v>
      </c>
      <c r="IW107" s="263">
        <v>8926734.2237145342</v>
      </c>
      <c r="IX107" s="117">
        <v>9120957.761751337</v>
      </c>
      <c r="IY107" s="146">
        <v>956.30884471850538</v>
      </c>
      <c r="IZ107" s="256">
        <v>-2.3898441541021324E-2</v>
      </c>
      <c r="JA107" s="256">
        <v>-2.361513513495006E-2</v>
      </c>
      <c r="JB107" s="255">
        <v>208281.72908700543</v>
      </c>
      <c r="JC107" s="255">
        <v>1434.463267077758</v>
      </c>
      <c r="JD107" s="292">
        <v>1</v>
      </c>
      <c r="JE107" s="255">
        <v>749626.88628744974</v>
      </c>
      <c r="JF107" s="119">
        <v>957908.61537445523</v>
      </c>
      <c r="JG107" s="295">
        <v>956.30884471850538</v>
      </c>
      <c r="JH107" s="189">
        <v>-4.2913980137049612E-2</v>
      </c>
      <c r="JI107" s="189">
        <v>-4.2006206982382666E-2</v>
      </c>
      <c r="JJ107" s="263">
        <v>103806.09535107239</v>
      </c>
      <c r="JK107" s="263">
        <v>1434.463267077758</v>
      </c>
      <c r="JL107" s="296">
        <v>2</v>
      </c>
      <c r="JM107" s="263">
        <v>2153416.70565025</v>
      </c>
      <c r="JN107" s="117">
        <v>2257222.8010013225</v>
      </c>
      <c r="JO107" s="146">
        <v>956.30884471850538</v>
      </c>
      <c r="JP107" s="256">
        <v>-1.6152595283948926E-2</v>
      </c>
      <c r="JQ107" s="256">
        <v>-1.6022841675283228E-2</v>
      </c>
      <c r="JR107" s="255">
        <v>98512.604349209025</v>
      </c>
      <c r="JS107" s="255">
        <v>1434.463267077758</v>
      </c>
      <c r="JT107" s="292">
        <v>1</v>
      </c>
      <c r="JU107" s="255">
        <v>340475.76663454738</v>
      </c>
      <c r="JV107" s="119">
        <v>438988.37098375638</v>
      </c>
      <c r="JW107" s="295">
        <v>956.30884471850538</v>
      </c>
      <c r="JX107" s="189">
        <v>2.488303616385663E-2</v>
      </c>
      <c r="JY107" s="189">
        <v>2.5195202747834822E-2</v>
      </c>
      <c r="JZ107" s="263">
        <v>163072.2261411965</v>
      </c>
      <c r="KA107" s="263">
        <v>1434.463267077758</v>
      </c>
      <c r="KB107" s="296">
        <v>1</v>
      </c>
      <c r="KC107" s="263">
        <v>8926734.2237145342</v>
      </c>
      <c r="KD107" s="117">
        <v>9089806.4498557299</v>
      </c>
      <c r="KE107" s="146">
        <v>956.30884471850538</v>
      </c>
      <c r="KF107" s="256">
        <v>3.9700730143814915E-2</v>
      </c>
      <c r="KG107" s="256">
        <v>4.0499337505810473E-2</v>
      </c>
      <c r="KH107" s="255">
        <v>98346.106281990767</v>
      </c>
      <c r="KI107" s="255">
        <v>1434.463267077758</v>
      </c>
      <c r="KJ107" s="292">
        <v>2</v>
      </c>
      <c r="KK107" s="255">
        <v>2916224.4495891896</v>
      </c>
      <c r="KL107" s="119">
        <v>3014570.5558711803</v>
      </c>
      <c r="KM107" s="295">
        <v>956.30884471850538</v>
      </c>
      <c r="KN107" s="189">
        <v>5.5209834242599093E-2</v>
      </c>
      <c r="KO107" s="189">
        <v>5.6762336336734887E-2</v>
      </c>
      <c r="KP107" s="263">
        <v>127727.76291706807</v>
      </c>
      <c r="KQ107" s="263">
        <v>1434.463267077758</v>
      </c>
      <c r="KR107" s="296">
        <v>1</v>
      </c>
      <c r="KS107" s="263">
        <v>2989914.5792810223</v>
      </c>
      <c r="KT107" s="117">
        <v>3117642.3421980902</v>
      </c>
      <c r="KU107" s="146">
        <v>956.30884471850538</v>
      </c>
      <c r="KV107" s="256">
        <v>-6.6661770055278513E-2</v>
      </c>
      <c r="KW107" s="256">
        <v>-6.448843414301042E-2</v>
      </c>
      <c r="KX107" s="255">
        <v>234604.28429615259</v>
      </c>
      <c r="KY107" s="255">
        <v>1434.463267077758</v>
      </c>
      <c r="KZ107" s="292">
        <v>2</v>
      </c>
      <c r="LA107" s="255">
        <v>8926734.2237145342</v>
      </c>
      <c r="LB107" s="119">
        <v>9161338.5080106873</v>
      </c>
      <c r="LC107" s="295">
        <v>956.30884471850538</v>
      </c>
      <c r="LD107" s="189">
        <v>3.7339304892558081E-3</v>
      </c>
      <c r="LE107" s="189">
        <v>3.7409102923677828E-3</v>
      </c>
      <c r="LF107" s="263">
        <v>113201.52032463854</v>
      </c>
      <c r="LG107" s="263">
        <v>1434.463267077758</v>
      </c>
      <c r="LH107" s="296">
        <v>2</v>
      </c>
      <c r="LI107" s="263">
        <v>8926734.2237145342</v>
      </c>
      <c r="LJ107" s="117">
        <v>9039935.7440391723</v>
      </c>
      <c r="LK107" s="146">
        <v>956.30884471850538</v>
      </c>
      <c r="LL107" s="256">
        <v>-1.9357815448596768E-2</v>
      </c>
      <c r="LM107" s="256">
        <v>-1.9171656087213051E-2</v>
      </c>
      <c r="LN107" s="255">
        <v>144037.09339631561</v>
      </c>
      <c r="LO107" s="255">
        <v>1434.463267077758</v>
      </c>
      <c r="LP107" s="292">
        <v>1</v>
      </c>
      <c r="LQ107" s="255">
        <v>2575813.4751053629</v>
      </c>
      <c r="LR107" s="119">
        <v>2719850.5685016788</v>
      </c>
      <c r="LS107" s="295">
        <v>956.30884471850538</v>
      </c>
      <c r="LT107" s="189">
        <v>-2.5940606838421258E-2</v>
      </c>
      <c r="LU107" s="189">
        <v>-2.5607039831300971E-2</v>
      </c>
      <c r="LV107" s="263">
        <v>126787.10656073823</v>
      </c>
      <c r="LW107" s="263">
        <v>1434.463267077758</v>
      </c>
      <c r="LX107" s="296">
        <v>1</v>
      </c>
      <c r="LY107" s="263">
        <v>844637.731111967</v>
      </c>
      <c r="LZ107" s="117">
        <v>971424.8376727053</v>
      </c>
      <c r="MA107" s="146">
        <v>956.30884471850538</v>
      </c>
      <c r="MB107" s="256">
        <v>-2.2655870683015037E-3</v>
      </c>
      <c r="MC107" s="256">
        <v>-2.2630225629883816E-3</v>
      </c>
      <c r="MD107" s="255">
        <v>73913.414834667477</v>
      </c>
      <c r="ME107" s="255">
        <v>1434.463267077758</v>
      </c>
      <c r="MF107" s="292">
        <v>2</v>
      </c>
      <c r="MG107" s="255">
        <v>8926734.2237145342</v>
      </c>
      <c r="MH107" s="119">
        <v>9000647.6385492012</v>
      </c>
      <c r="MI107" s="295">
        <v>956.30884471850538</v>
      </c>
      <c r="MJ107" s="189">
        <v>3.1849763020716584E-2</v>
      </c>
      <c r="MK107" s="189">
        <v>3.2362394646034298E-2</v>
      </c>
      <c r="ML107" s="263">
        <v>167780.92346855649</v>
      </c>
      <c r="MM107" s="263">
        <v>1434.463267077758</v>
      </c>
      <c r="MN107" s="296">
        <v>1</v>
      </c>
      <c r="MO107" s="263">
        <v>2533608.2114719888</v>
      </c>
      <c r="MP107" s="117">
        <v>2701389.1349405451</v>
      </c>
      <c r="MQ107" s="146">
        <v>956.30884471850538</v>
      </c>
      <c r="MR107" s="256">
        <v>-1.7047663446594235E-2</v>
      </c>
      <c r="MS107" s="256">
        <v>-1.690317426486021E-2</v>
      </c>
      <c r="MT107" s="255">
        <v>60765.681456711078</v>
      </c>
      <c r="MU107" s="255">
        <v>1434.463267077758</v>
      </c>
      <c r="MV107" s="292">
        <v>2</v>
      </c>
      <c r="MW107" s="255">
        <v>1917290.9588454957</v>
      </c>
      <c r="MX107" s="119">
        <v>1978056.6403022069</v>
      </c>
      <c r="MY107" s="295">
        <v>956.30884471850538</v>
      </c>
      <c r="MZ107" s="189">
        <v>1.9429891182697306E-2</v>
      </c>
      <c r="NA107" s="189">
        <v>1.9619880010872448E-2</v>
      </c>
      <c r="NB107" s="263">
        <v>143069.43620055311</v>
      </c>
      <c r="NC107" s="263">
        <v>1434.463267077758</v>
      </c>
      <c r="ND107" s="296">
        <v>1</v>
      </c>
      <c r="NE107" s="263">
        <v>2536613.5927076647</v>
      </c>
      <c r="NF107" s="117">
        <v>2679683.0289082178</v>
      </c>
      <c r="NG107" s="146">
        <v>956.30884471850538</v>
      </c>
      <c r="NH107" s="256">
        <v>1.2592266744792203E-2</v>
      </c>
      <c r="NI107" s="256">
        <v>1.2671883168454467E-2</v>
      </c>
      <c r="NJ107" s="255">
        <v>124200.31230374136</v>
      </c>
      <c r="NK107" s="255">
        <v>1434.463267077758</v>
      </c>
      <c r="NL107" s="292">
        <v>1</v>
      </c>
      <c r="NM107" s="255">
        <v>337676.58182650298</v>
      </c>
      <c r="NN107" s="119">
        <v>461876.89413024433</v>
      </c>
      <c r="NO107" s="295">
        <v>956.30884471850538</v>
      </c>
      <c r="NP107" s="189">
        <v>-6.9009760803998106E-3</v>
      </c>
      <c r="NQ107" s="189">
        <v>-6.8772190253379994E-3</v>
      </c>
      <c r="NR107" s="263">
        <v>61848.717218209873</v>
      </c>
      <c r="NS107" s="263">
        <v>1434.463267077758</v>
      </c>
      <c r="NT107" s="296">
        <v>1</v>
      </c>
      <c r="NU107" s="263">
        <v>2562795.0408877889</v>
      </c>
      <c r="NV107" s="117">
        <v>2624643.7581059989</v>
      </c>
      <c r="NW107" s="146">
        <v>956.30884471850538</v>
      </c>
      <c r="NX107" s="256">
        <v>4.3837976153888653E-2</v>
      </c>
      <c r="NY107" s="256">
        <v>4.4813056543741014E-2</v>
      </c>
      <c r="NZ107" s="255">
        <v>118703.93700751013</v>
      </c>
      <c r="OA107" s="255">
        <v>1434.463267077758</v>
      </c>
      <c r="OB107" s="292">
        <v>1</v>
      </c>
      <c r="OC107" s="255">
        <v>2562795.0408877889</v>
      </c>
      <c r="OD107" s="119">
        <v>2681498.977895299</v>
      </c>
      <c r="OE107" s="295">
        <v>956.30884471850538</v>
      </c>
      <c r="OF107" s="189">
        <v>-7.12316733652081E-3</v>
      </c>
      <c r="OG107" s="189">
        <v>-7.0978577106241003E-3</v>
      </c>
      <c r="OH107" s="263">
        <v>88563.457513149478</v>
      </c>
      <c r="OI107" s="263">
        <v>1434.463267077758</v>
      </c>
      <c r="OJ107" s="296">
        <v>1</v>
      </c>
      <c r="OK107" s="263">
        <v>2601665.2424894124</v>
      </c>
      <c r="OL107" s="117">
        <v>2690228.7000025618</v>
      </c>
      <c r="OM107" s="146">
        <v>956.30884471850538</v>
      </c>
      <c r="ON107" s="256">
        <v>-1.0062111727038244E-2</v>
      </c>
      <c r="OO107" s="256">
        <v>-1.0011658046159444E-2</v>
      </c>
      <c r="OP107" s="255">
        <v>106533.10438746383</v>
      </c>
      <c r="OQ107" s="255">
        <v>1434.463267077758</v>
      </c>
      <c r="OR107" s="292">
        <v>2</v>
      </c>
      <c r="OS107" s="255">
        <v>3124739.1603783006</v>
      </c>
      <c r="OT107" s="119">
        <v>3231272.2647657646</v>
      </c>
      <c r="OU107" s="295">
        <v>956.30884471850538</v>
      </c>
      <c r="OV107" s="189">
        <v>3.766486907661961E-2</v>
      </c>
      <c r="OW107" s="189">
        <v>3.8383180246136739E-2</v>
      </c>
      <c r="OX107" s="263">
        <v>123255.96495995959</v>
      </c>
      <c r="OY107" s="263">
        <v>1434.463267077758</v>
      </c>
      <c r="OZ107" s="296">
        <v>1</v>
      </c>
      <c r="PA107" s="263">
        <v>8926734.2237145342</v>
      </c>
      <c r="PB107" s="117">
        <v>9049990.1886744946</v>
      </c>
      <c r="PC107" s="146">
        <v>956.30884471850538</v>
      </c>
      <c r="PD107" s="256">
        <v>-3.883471792260499E-2</v>
      </c>
      <c r="PE107" s="256">
        <v>-3.8090317561133347E-2</v>
      </c>
      <c r="PF107" s="255">
        <v>158822.83655222622</v>
      </c>
      <c r="PG107" s="255">
        <v>1434.463267077758</v>
      </c>
      <c r="PH107" s="292">
        <v>2</v>
      </c>
      <c r="PI107" s="255">
        <v>3532948.1562120887</v>
      </c>
      <c r="PJ107" s="119">
        <v>3691770.9927643146</v>
      </c>
      <c r="PK107" s="295">
        <v>956.30884471850538</v>
      </c>
      <c r="PL107" s="189">
        <v>1.3330763391897425E-2</v>
      </c>
      <c r="PM107" s="189">
        <v>1.3420014170909544E-2</v>
      </c>
      <c r="PN107" s="263">
        <v>118981.76895172427</v>
      </c>
      <c r="PO107" s="263">
        <v>1434.463267077758</v>
      </c>
      <c r="PP107" s="296">
        <v>2</v>
      </c>
      <c r="PQ107" s="263">
        <v>1510855.2017254462</v>
      </c>
      <c r="PR107" s="117">
        <v>1629836.9706771704</v>
      </c>
      <c r="PS107" s="146">
        <v>956.30884471850538</v>
      </c>
      <c r="PT107" s="256">
        <v>-3.7880622416596996E-2</v>
      </c>
      <c r="PU107" s="256">
        <v>-3.7172125904318509E-2</v>
      </c>
      <c r="PV107" s="255">
        <v>134825.21893812751</v>
      </c>
      <c r="PW107" s="255">
        <v>1434.463267077758</v>
      </c>
      <c r="PX107" s="292">
        <v>2</v>
      </c>
      <c r="PY107" s="255">
        <v>3156746.0306204371</v>
      </c>
      <c r="PZ107" s="119">
        <v>3291571.2495585647</v>
      </c>
      <c r="QA107" s="295">
        <v>956.30884471850538</v>
      </c>
      <c r="QB107" s="189">
        <v>0.11164625918415629</v>
      </c>
      <c r="QC107" s="189">
        <v>0.11811726696612945</v>
      </c>
      <c r="QD107" s="263">
        <v>171694.08080513999</v>
      </c>
      <c r="QE107" s="263">
        <v>1434.463267077758</v>
      </c>
      <c r="QF107" s="296">
        <v>1</v>
      </c>
      <c r="QG107" s="263">
        <v>1274252.7490594259</v>
      </c>
      <c r="QH107" s="117">
        <v>1445946.829864566</v>
      </c>
      <c r="QI107" s="146">
        <v>956.30884471850538</v>
      </c>
      <c r="QJ107" s="256">
        <v>-2.189418772778913E-2</v>
      </c>
      <c r="QK107" s="256">
        <v>-2.1656249650253145E-2</v>
      </c>
      <c r="QL107" s="255">
        <v>124999.57347022564</v>
      </c>
      <c r="QM107" s="255">
        <v>1434.463267077758</v>
      </c>
      <c r="QN107" s="292">
        <v>2</v>
      </c>
      <c r="QO107" s="255">
        <v>8926734.2237145342</v>
      </c>
      <c r="QP107" s="119">
        <v>9051733.7971847598</v>
      </c>
      <c r="QQ107" s="295">
        <v>956.30884471850538</v>
      </c>
      <c r="QR107" s="189">
        <v>-6.5675066416374453E-2</v>
      </c>
      <c r="QS107" s="189">
        <v>-6.356490592734465E-2</v>
      </c>
      <c r="QT107" s="263">
        <v>134132.23509414447</v>
      </c>
      <c r="QU107" s="263">
        <v>1434.463267077758</v>
      </c>
      <c r="QV107" s="296">
        <v>2</v>
      </c>
      <c r="QW107" s="263">
        <v>8926734.2237145342</v>
      </c>
      <c r="QX107" s="117">
        <v>9060866.4588086791</v>
      </c>
      <c r="QY107" s="146">
        <v>956.30884471850538</v>
      </c>
      <c r="QZ107" s="256">
        <v>-4.0789406515872602E-2</v>
      </c>
      <c r="RA107" s="256">
        <v>-3.9968715006037825E-2</v>
      </c>
      <c r="RB107" s="255">
        <v>69453.171929747128</v>
      </c>
      <c r="RC107" s="255">
        <v>1434.463267077758</v>
      </c>
      <c r="RD107" s="292">
        <v>2</v>
      </c>
      <c r="RE107" s="255">
        <v>2750154.5325961034</v>
      </c>
      <c r="RF107" s="119">
        <v>2819607.7045258507</v>
      </c>
      <c r="RG107" s="295">
        <v>956.30884471850538</v>
      </c>
      <c r="RH107" s="189">
        <v>0.12033709254084983</v>
      </c>
      <c r="RI107" s="189">
        <v>0.12787698642458567</v>
      </c>
      <c r="RJ107" s="263">
        <v>173239.18711532842</v>
      </c>
      <c r="RK107" s="263">
        <v>1434.463267077758</v>
      </c>
      <c r="RL107" s="296">
        <v>1</v>
      </c>
      <c r="RM107" s="263">
        <v>817197.7932845843</v>
      </c>
      <c r="RN107" s="117">
        <v>990436.98039991269</v>
      </c>
      <c r="RO107" s="146">
        <v>956.30884471850538</v>
      </c>
      <c r="RP107" s="256">
        <v>-4.0406683888621085E-2</v>
      </c>
      <c r="RQ107" s="256">
        <v>-3.9601218990366727E-2</v>
      </c>
      <c r="RR107" s="255">
        <v>134129.0138571572</v>
      </c>
      <c r="RS107" s="255">
        <v>1434.463267077758</v>
      </c>
      <c r="RT107" s="292">
        <v>2</v>
      </c>
      <c r="RU107" s="255">
        <v>8926734.2237145342</v>
      </c>
      <c r="RV107" s="119">
        <v>9060863.2375716921</v>
      </c>
      <c r="RW107" s="295">
        <v>956.30884471850538</v>
      </c>
      <c r="RX107" s="189">
        <v>-5.5578085204452024E-2</v>
      </c>
      <c r="RY107" s="189">
        <v>-5.4061842987863651E-2</v>
      </c>
      <c r="RZ107" s="263">
        <v>160610.4130092205</v>
      </c>
      <c r="SA107" s="263">
        <v>1434.463267077758</v>
      </c>
      <c r="SB107" s="296">
        <v>1</v>
      </c>
      <c r="SC107" s="263">
        <v>8926734.2237145342</v>
      </c>
      <c r="SD107" s="117">
        <v>9087344.6367237549</v>
      </c>
      <c r="SE107" s="146">
        <v>956.30884471850538</v>
      </c>
      <c r="SF107" s="256">
        <v>2.9471875089086587E-3</v>
      </c>
      <c r="SG107" s="256">
        <v>2.9515347356634525E-3</v>
      </c>
      <c r="SH107" s="255">
        <v>156396.21280518992</v>
      </c>
      <c r="SI107" s="255">
        <v>1434.463267077758</v>
      </c>
      <c r="SJ107" s="292">
        <v>1</v>
      </c>
      <c r="SK107" s="255">
        <v>1483343.1834950356</v>
      </c>
      <c r="SL107" s="119">
        <v>1639739.3963002255</v>
      </c>
      <c r="SM107" s="295">
        <v>956.30884471850538</v>
      </c>
      <c r="SN107" s="189">
        <v>-3.3549543436753849E-2</v>
      </c>
      <c r="SO107" s="189">
        <v>-3.2992998805605467E-2</v>
      </c>
      <c r="SP107" s="263">
        <v>70065.75102868602</v>
      </c>
      <c r="SQ107" s="263">
        <v>1434.463267077758</v>
      </c>
      <c r="SR107" s="296">
        <v>2</v>
      </c>
      <c r="SS107" s="263">
        <v>3156746.0306204371</v>
      </c>
      <c r="ST107" s="117">
        <v>3226811.7816491229</v>
      </c>
      <c r="SU107" s="146">
        <v>956.30884471850538</v>
      </c>
      <c r="SV107" s="256">
        <v>2.4400118804198762E-2</v>
      </c>
      <c r="SW107" s="256">
        <v>2.4700237710613582E-2</v>
      </c>
      <c r="SX107" s="255">
        <v>62214.342532345603</v>
      </c>
      <c r="SY107" s="255">
        <v>1434.463267077758</v>
      </c>
      <c r="SZ107" s="292">
        <v>2</v>
      </c>
      <c r="TA107" s="255">
        <v>8926734.2237145342</v>
      </c>
      <c r="TB107" s="119">
        <v>8988948.5662468802</v>
      </c>
      <c r="TC107" s="295">
        <v>956.30884471850538</v>
      </c>
      <c r="TD107" s="189">
        <v>-7.9534483940286366E-2</v>
      </c>
      <c r="TE107" s="189">
        <v>-7.6453828091557541E-2</v>
      </c>
      <c r="TF107" s="263">
        <v>91225.027640162923</v>
      </c>
      <c r="TG107" s="263">
        <v>1434.463267077758</v>
      </c>
      <c r="TH107" s="296">
        <v>1</v>
      </c>
      <c r="TI107" s="263">
        <v>8926734.2237145342</v>
      </c>
      <c r="TJ107" s="117">
        <v>9017959.2513546962</v>
      </c>
      <c r="TK107" s="146">
        <v>956.30884471850538</v>
      </c>
      <c r="TL107" s="256">
        <v>3.3755100908821847E-2</v>
      </c>
      <c r="TM107" s="256">
        <v>3.433126892054883E-2</v>
      </c>
      <c r="TN107" s="255">
        <v>129575.18555762251</v>
      </c>
      <c r="TO107" s="255">
        <v>1434.463267077758</v>
      </c>
      <c r="TP107" s="292">
        <v>2</v>
      </c>
      <c r="TQ107" s="255">
        <v>8926734.2237145342</v>
      </c>
      <c r="TR107" s="119">
        <v>9056309.4092721567</v>
      </c>
      <c r="TS107" s="295">
        <v>956.30884471850538</v>
      </c>
      <c r="TT107" s="189">
        <v>-1.9850950489066078E-2</v>
      </c>
      <c r="TU107" s="189">
        <v>-1.9655217671901704E-2</v>
      </c>
      <c r="TV107" s="263">
        <v>204830.29378474076</v>
      </c>
      <c r="TW107" s="263">
        <v>1434.463267077758</v>
      </c>
      <c r="TX107" s="296">
        <v>2</v>
      </c>
      <c r="TY107" s="263">
        <v>2592026.5777209532</v>
      </c>
      <c r="TZ107" s="117">
        <v>2796856.871505694</v>
      </c>
      <c r="UA107" s="146">
        <v>956.30884471850538</v>
      </c>
      <c r="UB107" s="256">
        <v>1.830677616788428E-2</v>
      </c>
      <c r="UC107" s="256">
        <v>1.8475372441353999E-2</v>
      </c>
      <c r="UD107" s="255">
        <v>79787.545139175272</v>
      </c>
      <c r="UE107" s="255">
        <v>1434.463267077758</v>
      </c>
      <c r="UF107" s="292">
        <v>1</v>
      </c>
      <c r="UG107" s="255">
        <v>1224817.7058611661</v>
      </c>
      <c r="UH107" s="119">
        <v>1304605.2510003415</v>
      </c>
      <c r="UI107" s="295">
        <v>956.30884471850538</v>
      </c>
      <c r="UJ107" s="189">
        <v>3.1442203805567913E-2</v>
      </c>
      <c r="UK107" s="189">
        <v>3.1941731567103337E-2</v>
      </c>
      <c r="UL107" s="263">
        <v>92576.550513965354</v>
      </c>
      <c r="UM107" s="263">
        <v>1434.463267077758</v>
      </c>
      <c r="UN107" s="296">
        <v>2</v>
      </c>
      <c r="UO107" s="263">
        <v>2874856.5464920211</v>
      </c>
      <c r="UP107" s="117">
        <v>2967433.0970059866</v>
      </c>
      <c r="UQ107" s="146">
        <v>956.30884471850538</v>
      </c>
      <c r="UR107" s="256">
        <v>-5.7344598506770218E-3</v>
      </c>
      <c r="US107" s="256">
        <v>-5.7180492194739418E-3</v>
      </c>
      <c r="UT107" s="255">
        <v>136203.7620545174</v>
      </c>
      <c r="UU107" s="255">
        <v>1434.463267077758</v>
      </c>
      <c r="UV107" s="292">
        <v>1</v>
      </c>
      <c r="UW107" s="255">
        <v>8926734.2237145342</v>
      </c>
      <c r="UX107" s="119">
        <v>9062937.9857690521</v>
      </c>
      <c r="UY107" s="295">
        <v>956.30884471850538</v>
      </c>
      <c r="UZ107" s="189">
        <v>1.8385280687548699E-2</v>
      </c>
      <c r="VA107" s="189">
        <v>1.8555330499750999E-2</v>
      </c>
      <c r="VB107" s="263">
        <v>198960.54449666903</v>
      </c>
      <c r="VC107" s="263">
        <v>1434.463267077758</v>
      </c>
      <c r="VD107" s="296">
        <v>1</v>
      </c>
      <c r="VE107" s="263">
        <v>2855911.7291732943</v>
      </c>
      <c r="VF107" s="117">
        <v>3054872.2736699632</v>
      </c>
      <c r="VG107" s="146">
        <v>956.30884471850538</v>
      </c>
      <c r="VH107" s="256">
        <v>-1.2876472908140972E-2</v>
      </c>
      <c r="VI107" s="256">
        <v>-1.2793925815853036E-2</v>
      </c>
      <c r="VJ107" s="255">
        <v>116938.88918193009</v>
      </c>
      <c r="VK107" s="255">
        <v>1434.463267077758</v>
      </c>
      <c r="VL107" s="292">
        <v>1</v>
      </c>
      <c r="VM107" s="255">
        <v>8926734.2237145342</v>
      </c>
      <c r="VN107" s="119">
        <v>9043673.1128964648</v>
      </c>
      <c r="VO107" s="295">
        <v>956.30884471850538</v>
      </c>
      <c r="VP107" s="189">
        <v>3.2125094800836071E-2</v>
      </c>
      <c r="VQ107" s="189">
        <v>3.2646675955924298E-2</v>
      </c>
      <c r="VR107" s="263">
        <v>138144.58471058187</v>
      </c>
      <c r="VS107" s="263">
        <v>1434.463267077758</v>
      </c>
      <c r="VT107" s="296">
        <v>2</v>
      </c>
      <c r="VU107" s="263">
        <v>2705262.8162715156</v>
      </c>
      <c r="VV107" s="117">
        <v>2843407.4009820973</v>
      </c>
      <c r="VW107" s="146">
        <v>956.30884471850538</v>
      </c>
      <c r="VX107" s="256">
        <v>-5.0000537067187371E-2</v>
      </c>
      <c r="VY107" s="256">
        <v>-4.8771086373260331E-2</v>
      </c>
      <c r="VZ107" s="255">
        <v>116820.05422778366</v>
      </c>
      <c r="WA107" s="255">
        <v>1434.463267077758</v>
      </c>
      <c r="WB107" s="292">
        <v>2</v>
      </c>
      <c r="WC107" s="255">
        <v>340479.73400212743</v>
      </c>
      <c r="WD107" s="119">
        <v>457299.78822991112</v>
      </c>
      <c r="WE107" s="295">
        <v>956.30884471850538</v>
      </c>
      <c r="WF107" s="189">
        <v>4.2974286499546634E-2</v>
      </c>
      <c r="WG107" s="189">
        <v>4.3911051898194664E-2</v>
      </c>
      <c r="WH107" s="263">
        <v>85643.648617811574</v>
      </c>
      <c r="WI107" s="263">
        <v>1434.463267077758</v>
      </c>
      <c r="WJ107" s="296">
        <v>2</v>
      </c>
      <c r="WK107" s="263">
        <v>8926734.2237145342</v>
      </c>
      <c r="WL107" s="117">
        <v>9012377.8723323457</v>
      </c>
      <c r="WM107" s="146">
        <v>956.30884471850538</v>
      </c>
      <c r="WN107" s="256">
        <v>-6.0498342605512255E-2</v>
      </c>
      <c r="WO107" s="256">
        <v>-5.8704670885197374E-2</v>
      </c>
      <c r="WP107" s="255">
        <v>69662.538031963704</v>
      </c>
      <c r="WQ107" s="255">
        <v>1434.463267077758</v>
      </c>
      <c r="WR107" s="292">
        <v>2</v>
      </c>
      <c r="WS107" s="255">
        <v>2705262.8162715156</v>
      </c>
      <c r="WT107" s="119">
        <v>2774925.3543034792</v>
      </c>
      <c r="WU107" s="295">
        <v>956.30884471850538</v>
      </c>
      <c r="WV107" s="189">
        <v>2.4132471993287861E-2</v>
      </c>
      <c r="WW107" s="189">
        <v>2.4426016658682714E-2</v>
      </c>
      <c r="WX107" s="263">
        <v>103890.78762989127</v>
      </c>
      <c r="WY107" s="263">
        <v>1434.463267077758</v>
      </c>
      <c r="WZ107" s="296">
        <v>2</v>
      </c>
      <c r="XA107" s="263">
        <v>1241841.0201446321</v>
      </c>
      <c r="XB107" s="117">
        <v>1345731.8077745233</v>
      </c>
      <c r="XC107" s="146">
        <v>956.30884471850538</v>
      </c>
      <c r="XD107" s="256">
        <v>-2.2156615533102175E-2</v>
      </c>
      <c r="XE107" s="256">
        <v>-2.191296056798453E-2</v>
      </c>
      <c r="XF107" s="255">
        <v>223288.40284354461</v>
      </c>
      <c r="XG107" s="255">
        <v>1434.463267077758</v>
      </c>
      <c r="XH107" s="292">
        <v>2</v>
      </c>
      <c r="XI107" s="255">
        <v>2543471.5414536144</v>
      </c>
      <c r="XJ107" s="119">
        <v>2766759.9442971591</v>
      </c>
      <c r="XK107" s="295">
        <v>956.30884471850538</v>
      </c>
      <c r="XL107" s="189">
        <v>8.8720710297561164E-2</v>
      </c>
      <c r="XM107" s="189">
        <v>9.2775412782756472E-2</v>
      </c>
      <c r="XN107" s="263">
        <v>218368.99911437015</v>
      </c>
      <c r="XO107" s="263">
        <v>1434.463267077758</v>
      </c>
      <c r="XP107" s="296">
        <v>1</v>
      </c>
      <c r="XQ107" s="263">
        <v>832628.34040896827</v>
      </c>
      <c r="XR107" s="117">
        <v>1050997.3395233385</v>
      </c>
      <c r="XS107" s="146">
        <v>956.30884471850538</v>
      </c>
      <c r="XT107" s="256">
        <v>-1.6799949067228277E-2</v>
      </c>
      <c r="XU107" s="256">
        <v>-1.6659616879728834E-2</v>
      </c>
      <c r="XV107" s="255">
        <v>115252.06217639502</v>
      </c>
      <c r="XW107" s="255">
        <v>1434.463267077758</v>
      </c>
      <c r="XX107" s="292">
        <v>1</v>
      </c>
      <c r="XY107" s="255">
        <v>2633309.8423545598</v>
      </c>
      <c r="XZ107" s="119">
        <v>2748561.904530955</v>
      </c>
      <c r="YA107" s="295">
        <v>956.30884471850538</v>
      </c>
      <c r="YB107" s="189">
        <v>4.6708871294749654E-2</v>
      </c>
      <c r="YC107" s="189">
        <v>4.7816915089172074E-2</v>
      </c>
      <c r="YD107" s="263">
        <v>86757.674428563201</v>
      </c>
      <c r="YE107" s="263">
        <v>1434.463267077758</v>
      </c>
      <c r="YF107" s="296">
        <v>1</v>
      </c>
      <c r="YG107" s="263">
        <v>907613.02562750678</v>
      </c>
      <c r="YH107" s="117">
        <v>994370.70005607</v>
      </c>
      <c r="YI107" s="146">
        <v>956.30884471850538</v>
      </c>
      <c r="YJ107" s="256">
        <v>0.12510075112390784</v>
      </c>
      <c r="YK107" s="256">
        <v>0.13326262479839568</v>
      </c>
      <c r="YL107" s="255">
        <v>93412.712904215703</v>
      </c>
      <c r="YM107" s="255">
        <v>1434.463267077758</v>
      </c>
      <c r="YN107" s="292">
        <v>2</v>
      </c>
      <c r="YO107" s="255">
        <v>2569018.5967810741</v>
      </c>
      <c r="YP107" s="119">
        <v>2662431.3096852899</v>
      </c>
      <c r="YQ107" s="295">
        <v>956.30884471850538</v>
      </c>
      <c r="YR107" s="189">
        <v>0.12304719741002156</v>
      </c>
      <c r="YS107" s="189">
        <v>0.13093779702278807</v>
      </c>
      <c r="YT107" s="263">
        <v>101336.30019777402</v>
      </c>
      <c r="YU107" s="263">
        <v>1434.463267077758</v>
      </c>
      <c r="YV107" s="296">
        <v>2</v>
      </c>
      <c r="YW107" s="263">
        <v>8926734.2237145342</v>
      </c>
      <c r="YX107" s="117">
        <v>9028070.5239123087</v>
      </c>
      <c r="YY107" s="146">
        <v>956.30884471850538</v>
      </c>
      <c r="YZ107" s="256">
        <v>-6.1314862794807539E-3</v>
      </c>
      <c r="ZA107" s="256">
        <v>-6.1127270776616394E-3</v>
      </c>
      <c r="ZB107" s="255">
        <v>84737.218476971233</v>
      </c>
      <c r="ZC107" s="255">
        <v>1434.463267077758</v>
      </c>
      <c r="ZD107" s="292">
        <v>2</v>
      </c>
      <c r="ZE107" s="255">
        <v>2601665.2424894124</v>
      </c>
      <c r="ZF107" s="119">
        <v>2686402.4609663836</v>
      </c>
      <c r="ZG107" s="295">
        <v>956.30884471850538</v>
      </c>
      <c r="ZH107" s="189">
        <v>-1.0572844472521294E-2</v>
      </c>
      <c r="ZI107" s="189">
        <v>-1.0517148413812127E-2</v>
      </c>
      <c r="ZJ107" s="263">
        <v>146552.86721274769</v>
      </c>
      <c r="ZK107" s="263">
        <v>1434.463267077758</v>
      </c>
      <c r="ZL107" s="296">
        <v>1</v>
      </c>
      <c r="ZM107" s="263">
        <v>3705101.1155138593</v>
      </c>
      <c r="ZN107" s="117">
        <v>3851653.982726607</v>
      </c>
      <c r="ZO107" s="146">
        <v>956.30884471850538</v>
      </c>
      <c r="ZP107" s="256">
        <v>6.2157471106510279E-2</v>
      </c>
      <c r="ZQ107" s="256">
        <v>6.412990124805229E-2</v>
      </c>
      <c r="ZR107" s="255">
        <v>107230.51438049872</v>
      </c>
      <c r="ZS107" s="255">
        <v>1434.463267077758</v>
      </c>
      <c r="ZT107" s="292">
        <v>2</v>
      </c>
      <c r="ZU107" s="255">
        <v>8926734.2237145342</v>
      </c>
      <c r="ZV107" s="119">
        <v>9033964.7380950321</v>
      </c>
      <c r="ZW107" s="295">
        <v>956.30884471850538</v>
      </c>
      <c r="ZX107" s="189">
        <v>-5.188924131607784E-2</v>
      </c>
      <c r="ZY107" s="189">
        <v>-5.0565980918055309E-2</v>
      </c>
      <c r="ZZ107" s="263">
        <v>99619.501032701592</v>
      </c>
      <c r="AAA107" s="263">
        <v>1434.463267077758</v>
      </c>
      <c r="AAB107" s="296">
        <v>1</v>
      </c>
      <c r="AAC107" s="263">
        <v>3264756.9270494781</v>
      </c>
      <c r="AAD107" s="117">
        <v>3364376.4280821797</v>
      </c>
      <c r="AAE107" s="146">
        <v>956.30884471850538</v>
      </c>
      <c r="AAF107" s="256">
        <v>3.4526937380956045E-2</v>
      </c>
      <c r="AAG107" s="256">
        <v>3.5129911689331106E-2</v>
      </c>
      <c r="AAH107" s="255">
        <v>201348.69688262689</v>
      </c>
      <c r="AAI107" s="255">
        <v>1434.463267077758</v>
      </c>
      <c r="AAJ107" s="292">
        <v>2</v>
      </c>
      <c r="AAK107" s="255">
        <v>2612495.2462232537</v>
      </c>
      <c r="AAL107" s="119">
        <v>2813843.9431058806</v>
      </c>
      <c r="AAM107" s="295">
        <v>956.30884471850538</v>
      </c>
      <c r="AAN107" s="189">
        <v>2.1700216535498154E-2</v>
      </c>
      <c r="AAO107" s="189">
        <v>2.193737861716305E-2</v>
      </c>
      <c r="AAP107" s="263">
        <v>106453.63105072113</v>
      </c>
      <c r="AAQ107" s="263">
        <v>1434.463267077758</v>
      </c>
      <c r="AAR107" s="296">
        <v>2</v>
      </c>
      <c r="AAS107" s="263">
        <v>2653243.9811506188</v>
      </c>
      <c r="AAT107" s="117">
        <v>2759697.61220134</v>
      </c>
      <c r="AAU107" s="146">
        <v>956.30884471850538</v>
      </c>
      <c r="AAV107" s="256">
        <v>4.2204602832423346E-2</v>
      </c>
      <c r="AAW107" s="256">
        <v>4.3107879745513777E-2</v>
      </c>
      <c r="AAX107" s="255">
        <v>123149.94976995551</v>
      </c>
      <c r="AAY107" s="255">
        <v>1434.463267077758</v>
      </c>
      <c r="AAZ107" s="292">
        <v>2</v>
      </c>
      <c r="ABA107" s="255">
        <v>8926734.2237145342</v>
      </c>
      <c r="ABB107" s="119">
        <v>9049884.1734844893</v>
      </c>
      <c r="ABC107" s="295">
        <v>956.30884471850538</v>
      </c>
      <c r="ABD107" s="189">
        <v>-1.3650306146698387E-2</v>
      </c>
      <c r="ABE107" s="189">
        <v>-1.3557563187265864E-2</v>
      </c>
      <c r="ABF107" s="263">
        <v>113929.89533198456</v>
      </c>
      <c r="ABG107" s="263">
        <v>1434.463267077758</v>
      </c>
      <c r="ABH107" s="296">
        <v>2</v>
      </c>
      <c r="ABI107" s="263">
        <v>2660701.5380837526</v>
      </c>
      <c r="ABJ107" s="117">
        <v>2774631.433415737</v>
      </c>
      <c r="ABK107" s="146">
        <v>956.30884471850538</v>
      </c>
      <c r="ABL107" s="256">
        <v>2.9767055354222291E-2</v>
      </c>
      <c r="ABM107" s="256">
        <v>3.0214523042828567E-2</v>
      </c>
      <c r="ABN107" s="255">
        <v>132657.5775316495</v>
      </c>
      <c r="ABO107" s="255">
        <v>1434.463267077758</v>
      </c>
      <c r="ABP107" s="292">
        <v>1</v>
      </c>
      <c r="ABQ107" s="255">
        <v>8926734.2237145342</v>
      </c>
      <c r="ABR107" s="119">
        <v>9059391.801246183</v>
      </c>
      <c r="ABS107" s="295">
        <v>956.30884471850538</v>
      </c>
      <c r="ABT107" s="189">
        <v>-4.8237310389260435E-2</v>
      </c>
      <c r="ABU107" s="189">
        <v>-4.7092374636200307E-2</v>
      </c>
      <c r="ABV107" s="263">
        <v>132002.19572022694</v>
      </c>
      <c r="ABW107" s="263">
        <v>1434.463267077758</v>
      </c>
      <c r="ABX107" s="296">
        <v>1</v>
      </c>
      <c r="ABY107" s="263">
        <v>325165.84144358773</v>
      </c>
      <c r="ABZ107" s="117">
        <v>457168.03716381465</v>
      </c>
      <c r="ACA107" s="146">
        <v>956.30884471850538</v>
      </c>
      <c r="ACB107" s="256">
        <v>6.6014928861446946E-3</v>
      </c>
      <c r="ACC107" s="256">
        <v>6.6233307680676479E-3</v>
      </c>
      <c r="ACD107" s="255">
        <v>138234.68726692619</v>
      </c>
      <c r="ACE107" s="255">
        <v>1434.463267077758</v>
      </c>
      <c r="ACF107" s="292">
        <v>1</v>
      </c>
      <c r="ACG107" s="255">
        <v>2530933.4328713515</v>
      </c>
      <c r="ACH107" s="119">
        <v>2669168.1201382778</v>
      </c>
      <c r="ACI107" s="295">
        <v>956.30884471850538</v>
      </c>
      <c r="ACJ107" s="189">
        <v>3.871081577667846E-2</v>
      </c>
      <c r="ACK107" s="189">
        <v>3.9469841902931124E-2</v>
      </c>
      <c r="ACL107" s="263">
        <v>248174.75786136082</v>
      </c>
      <c r="ACM107" s="263">
        <v>1434.463267077758</v>
      </c>
      <c r="ACN107" s="296">
        <v>1</v>
      </c>
      <c r="ACO107" s="263">
        <v>2639571.3509599315</v>
      </c>
      <c r="ACP107" s="117">
        <v>2887746.1088212924</v>
      </c>
      <c r="ACQ107" s="146">
        <v>956.30884471850538</v>
      </c>
      <c r="ACR107" s="256">
        <v>7.6257615089871708E-2</v>
      </c>
      <c r="ACS107" s="256">
        <v>7.9240567003832307E-2</v>
      </c>
      <c r="ACT107" s="255">
        <v>121554.6667599495</v>
      </c>
      <c r="ACU107" s="255">
        <v>1434.463267077758</v>
      </c>
      <c r="ACV107" s="292">
        <v>2</v>
      </c>
      <c r="ACW107" s="255">
        <v>2660701.5380837526</v>
      </c>
      <c r="ACX107" s="119">
        <v>2782256.2048437023</v>
      </c>
      <c r="ACY107" s="295">
        <v>956.30884471850538</v>
      </c>
      <c r="ACZ107" s="189">
        <v>-2.8685125674282773E-3</v>
      </c>
      <c r="ADA107" s="189">
        <v>-2.8644023162951449E-3</v>
      </c>
      <c r="ADB107" s="263">
        <v>90786.360266169009</v>
      </c>
      <c r="ADC107" s="263">
        <v>1434.463267077758</v>
      </c>
      <c r="ADD107" s="296">
        <v>1</v>
      </c>
      <c r="ADE107" s="263">
        <v>215076.32641339296</v>
      </c>
      <c r="ADF107" s="117">
        <v>305862.68667956197</v>
      </c>
      <c r="ADG107" s="146">
        <v>956.30884471850538</v>
      </c>
      <c r="ADH107" s="256">
        <v>-5.0501301426380728E-2</v>
      </c>
      <c r="ADI107" s="256">
        <v>-4.9247308663112332E-2</v>
      </c>
      <c r="ADJ107" s="255">
        <v>57138.26828580533</v>
      </c>
      <c r="ADK107" s="255">
        <v>1434.463267077758</v>
      </c>
      <c r="ADL107" s="292">
        <v>1</v>
      </c>
      <c r="ADM107" s="255">
        <v>2762753.9181201975</v>
      </c>
      <c r="ADN107" s="119">
        <v>2819892.1864060028</v>
      </c>
      <c r="ADO107" s="295">
        <v>956.30884471850538</v>
      </c>
      <c r="ADP107" s="189">
        <v>5.6137303610956724E-3</v>
      </c>
      <c r="ADQ107" s="189">
        <v>5.6295168719597832E-3</v>
      </c>
      <c r="ADR107" s="263">
        <v>110652.29173490673</v>
      </c>
      <c r="ADS107" s="263">
        <v>1434.463267077758</v>
      </c>
      <c r="ADT107" s="296">
        <v>2</v>
      </c>
      <c r="ADU107" s="263">
        <v>2633309.8423545598</v>
      </c>
      <c r="ADV107" s="117">
        <v>2743962.1340894667</v>
      </c>
    </row>
    <row r="108" spans="1:802" x14ac:dyDescent="0.35">
      <c r="A108" s="15">
        <v>48518</v>
      </c>
      <c r="B108" s="16">
        <v>2390.7721117962633</v>
      </c>
      <c r="C108" s="146">
        <v>956.30884471850538</v>
      </c>
      <c r="D108" s="256">
        <v>-1.3636176211806787E-2</v>
      </c>
      <c r="E108" s="256">
        <v>-1.3543624721384706E-2</v>
      </c>
      <c r="F108" s="255">
        <v>90248.005716234169</v>
      </c>
      <c r="G108" s="255">
        <v>1434.463267077758</v>
      </c>
      <c r="H108" s="292">
        <v>2</v>
      </c>
      <c r="I108" s="255">
        <v>2739889.5556810452</v>
      </c>
      <c r="J108" s="119">
        <v>2830137.5613972791</v>
      </c>
      <c r="K108" s="295">
        <v>956.30884471850538</v>
      </c>
      <c r="L108" s="189">
        <v>4.343322704626254E-2</v>
      </c>
      <c r="M108" s="189">
        <v>4.4390254961522491E-2</v>
      </c>
      <c r="N108" s="263">
        <v>103645.47260311672</v>
      </c>
      <c r="O108" s="263">
        <v>1434.463267077758</v>
      </c>
      <c r="P108" s="296">
        <v>2</v>
      </c>
      <c r="Q108" s="263">
        <v>2944110.2860493604</v>
      </c>
      <c r="R108" s="117">
        <v>3047755.7586524771</v>
      </c>
      <c r="S108" s="146">
        <v>956.30884471850538</v>
      </c>
      <c r="T108" s="256">
        <v>-1.1425926024000482E-2</v>
      </c>
      <c r="U108" s="256">
        <v>-1.1360898035217448E-2</v>
      </c>
      <c r="V108" s="255">
        <v>132817.86580594792</v>
      </c>
      <c r="W108" s="255">
        <v>1434.463267077758</v>
      </c>
      <c r="X108" s="292">
        <v>2</v>
      </c>
      <c r="Y108" s="255">
        <v>9463772.7404044848</v>
      </c>
      <c r="Z108" s="119">
        <v>9596590.6062104329</v>
      </c>
      <c r="AA108" s="295">
        <v>956.30884471850538</v>
      </c>
      <c r="AB108" s="189">
        <v>-4.687084912742427E-3</v>
      </c>
      <c r="AC108" s="189">
        <v>-4.6761176717400321E-3</v>
      </c>
      <c r="AD108" s="263">
        <v>181492.5109891858</v>
      </c>
      <c r="AE108" s="263">
        <v>1434.463267077758</v>
      </c>
      <c r="AF108" s="296">
        <v>2</v>
      </c>
      <c r="AG108" s="263">
        <v>9463772.7404044848</v>
      </c>
      <c r="AH108" s="117">
        <v>9645265.2513936702</v>
      </c>
      <c r="AI108" s="146">
        <v>956.30884471850538</v>
      </c>
      <c r="AJ108" s="256">
        <v>-5.2566081035524403E-2</v>
      </c>
      <c r="AK108" s="256">
        <v>-5.1208378148658862E-2</v>
      </c>
      <c r="AL108" s="255">
        <v>96990.45921730937</v>
      </c>
      <c r="AM108" s="255">
        <v>1434.463267077758</v>
      </c>
      <c r="AN108" s="292">
        <v>2</v>
      </c>
      <c r="AO108" s="255">
        <v>3009756.0788720446</v>
      </c>
      <c r="AP108" s="119">
        <v>3106746.5380893541</v>
      </c>
      <c r="AQ108" s="295">
        <v>956.30884471850538</v>
      </c>
      <c r="AR108" s="189">
        <v>2.5810908982060603E-2</v>
      </c>
      <c r="AS108" s="189">
        <v>2.6146894966208256E-2</v>
      </c>
      <c r="AT108" s="263">
        <v>141078.56626155711</v>
      </c>
      <c r="AU108" s="263">
        <v>1434.463267077758</v>
      </c>
      <c r="AV108" s="296">
        <v>2</v>
      </c>
      <c r="AW108" s="263">
        <v>9463772.7404044848</v>
      </c>
      <c r="AX108" s="117">
        <v>9604851.3066660427</v>
      </c>
      <c r="AY108" s="146">
        <v>956.30884471850538</v>
      </c>
      <c r="AZ108" s="256">
        <v>1.0326303376016132E-2</v>
      </c>
      <c r="BA108" s="256">
        <v>1.0379803641469287E-2</v>
      </c>
      <c r="BB108" s="255">
        <v>162770.33948192387</v>
      </c>
      <c r="BC108" s="255">
        <v>1434.463267077758</v>
      </c>
      <c r="BD108" s="292">
        <v>2</v>
      </c>
      <c r="BE108" s="255">
        <v>4671953.0689883912</v>
      </c>
      <c r="BF108" s="119">
        <v>4834723.4084703149</v>
      </c>
      <c r="BG108" s="295">
        <v>956.30884471850538</v>
      </c>
      <c r="BH108" s="189">
        <v>3.1549165294644937E-2</v>
      </c>
      <c r="BI108" s="189">
        <v>3.2052115494661804E-2</v>
      </c>
      <c r="BJ108" s="263">
        <v>153329.72637860259</v>
      </c>
      <c r="BK108" s="263">
        <v>1434.463267077758</v>
      </c>
      <c r="BL108" s="296">
        <v>1</v>
      </c>
      <c r="BM108" s="263">
        <v>2691982.4720895267</v>
      </c>
      <c r="BN108" s="117">
        <v>2845312.1984681292</v>
      </c>
      <c r="BO108" s="146">
        <v>956.30884471850538</v>
      </c>
      <c r="BP108" s="256">
        <v>1.7913711992243678E-2</v>
      </c>
      <c r="BQ108" s="256">
        <v>1.8075124925308383E-2</v>
      </c>
      <c r="BR108" s="255">
        <v>118645.65933939681</v>
      </c>
      <c r="BS108" s="255">
        <v>1434.463267077758</v>
      </c>
      <c r="BT108" s="292">
        <v>2</v>
      </c>
      <c r="BU108" s="255">
        <v>9463772.7404044848</v>
      </c>
      <c r="BV108" s="119">
        <v>9582418.3997438811</v>
      </c>
      <c r="BW108" s="295">
        <v>956.30884471850538</v>
      </c>
      <c r="BX108" s="189">
        <v>2.1870886823287951E-2</v>
      </c>
      <c r="BY108" s="189">
        <v>2.2111807848194998E-2</v>
      </c>
      <c r="BZ108" s="263">
        <v>204664.7034982536</v>
      </c>
      <c r="CA108" s="263">
        <v>1434.463267077758</v>
      </c>
      <c r="CB108" s="296">
        <v>2</v>
      </c>
      <c r="CC108" s="263">
        <v>9463772.7404044848</v>
      </c>
      <c r="CD108" s="117">
        <v>9668437.4439027384</v>
      </c>
      <c r="CE108" s="146">
        <v>956.30884471850538</v>
      </c>
      <c r="CF108" s="256">
        <v>6.1031317361092345E-2</v>
      </c>
      <c r="CG108" s="256">
        <v>6.2932201897534457E-2</v>
      </c>
      <c r="CH108" s="255">
        <v>104755.60868610707</v>
      </c>
      <c r="CI108" s="255">
        <v>1434.463267077758</v>
      </c>
      <c r="CJ108" s="292">
        <v>2</v>
      </c>
      <c r="CK108" s="255">
        <v>3803678.9386985665</v>
      </c>
      <c r="CL108" s="119">
        <v>3908434.5473846737</v>
      </c>
      <c r="CM108" s="295">
        <v>956.30884471850538</v>
      </c>
      <c r="CN108" s="189">
        <v>1.6829970366993317E-2</v>
      </c>
      <c r="CO108" s="189">
        <v>1.6972392181412443E-2</v>
      </c>
      <c r="CP108" s="263">
        <v>168555.95316895397</v>
      </c>
      <c r="CQ108" s="263">
        <v>1434.463267077758</v>
      </c>
      <c r="CR108" s="296">
        <v>2</v>
      </c>
      <c r="CS108" s="263">
        <v>857373.51734774362</v>
      </c>
      <c r="CT108" s="117">
        <v>1025929.4705166976</v>
      </c>
      <c r="CU108" s="146">
        <v>956.30884471850538</v>
      </c>
      <c r="CV108" s="256">
        <v>-2.9368408907554277E-2</v>
      </c>
      <c r="CW108" s="256">
        <v>-2.8941348097134667E-2</v>
      </c>
      <c r="CX108" s="255">
        <v>166377.45579254013</v>
      </c>
      <c r="CY108" s="255">
        <v>1434.463267077758</v>
      </c>
      <c r="CZ108" s="292">
        <v>2</v>
      </c>
      <c r="DA108" s="255">
        <v>1232348.4603972926</v>
      </c>
      <c r="DB108" s="119">
        <v>1398725.9161898328</v>
      </c>
      <c r="DC108" s="295">
        <v>956.30884471850538</v>
      </c>
      <c r="DD108" s="189">
        <v>-7.4105935217687782E-2</v>
      </c>
      <c r="DE108" s="189">
        <v>-7.1426679986042019E-2</v>
      </c>
      <c r="DF108" s="263">
        <v>84717.357497376492</v>
      </c>
      <c r="DG108" s="263">
        <v>1434.463267077758</v>
      </c>
      <c r="DH108" s="296">
        <v>1</v>
      </c>
      <c r="DI108" s="263">
        <v>2744303.6721714553</v>
      </c>
      <c r="DJ108" s="117">
        <v>2829021.0296688317</v>
      </c>
      <c r="DK108" s="146">
        <v>956.30884471850538</v>
      </c>
      <c r="DL108" s="256">
        <v>9.4706959132437915E-2</v>
      </c>
      <c r="DM108" s="256">
        <v>9.9336657352037783E-2</v>
      </c>
      <c r="DN108" s="255">
        <v>120700.78126909053</v>
      </c>
      <c r="DO108" s="255">
        <v>1434.463267077758</v>
      </c>
      <c r="DP108" s="292">
        <v>2</v>
      </c>
      <c r="DQ108" s="255">
        <v>9463772.7404044848</v>
      </c>
      <c r="DR108" s="119">
        <v>9584473.521673575</v>
      </c>
      <c r="DS108" s="295">
        <v>956.30884471850538</v>
      </c>
      <c r="DT108" s="189">
        <v>1.5571348924561027E-2</v>
      </c>
      <c r="DU108" s="189">
        <v>1.5693214091602625E-2</v>
      </c>
      <c r="DV108" s="263">
        <v>124737.94481713758</v>
      </c>
      <c r="DW108" s="263">
        <v>1434.463267077758</v>
      </c>
      <c r="DX108" s="296">
        <v>1</v>
      </c>
      <c r="DY108" s="263">
        <v>9463772.7404044848</v>
      </c>
      <c r="DZ108" s="117">
        <v>9588510.6852216218</v>
      </c>
      <c r="EA108" s="146">
        <v>956.30884471850538</v>
      </c>
      <c r="EB108" s="256">
        <v>-6.2270075349359737E-2</v>
      </c>
      <c r="EC108" s="256">
        <v>-6.0370918133148876E-2</v>
      </c>
      <c r="ED108" s="255">
        <v>201193.3904912966</v>
      </c>
      <c r="EE108" s="255">
        <v>1434.463267077758</v>
      </c>
      <c r="EF108" s="292">
        <v>2</v>
      </c>
      <c r="EG108" s="255">
        <v>4575113.0983203994</v>
      </c>
      <c r="EH108" s="119">
        <v>4776306.4888116959</v>
      </c>
      <c r="EI108" s="295">
        <v>956.30884471850538</v>
      </c>
      <c r="EJ108" s="189">
        <v>5.1677422477876392E-2</v>
      </c>
      <c r="EK108" s="189">
        <v>5.3036001975756086E-2</v>
      </c>
      <c r="EL108" s="263">
        <v>109755.09042449947</v>
      </c>
      <c r="EM108" s="263">
        <v>1434.463267077758</v>
      </c>
      <c r="EN108" s="296">
        <v>1</v>
      </c>
      <c r="EO108" s="263">
        <v>2701777.4879303309</v>
      </c>
      <c r="EP108" s="117">
        <v>2811532.5783548304</v>
      </c>
      <c r="EQ108" s="146">
        <v>956.30884471850538</v>
      </c>
      <c r="ER108" s="256">
        <v>0.10703821097055453</v>
      </c>
      <c r="ES108" s="256">
        <v>0.11297678158984858</v>
      </c>
      <c r="ET108" s="255">
        <v>126856.04402646623</v>
      </c>
      <c r="EU108" s="255">
        <v>1434.463267077758</v>
      </c>
      <c r="EV108" s="292">
        <v>1</v>
      </c>
      <c r="EW108" s="255">
        <v>9463772.7404044848</v>
      </c>
      <c r="EX108" s="119">
        <v>9590628.7844309509</v>
      </c>
      <c r="EY108" s="295">
        <v>956.30884471850538</v>
      </c>
      <c r="EZ108" s="189">
        <v>-4.399580665049993E-2</v>
      </c>
      <c r="FA108" s="189">
        <v>-4.304202967614057E-2</v>
      </c>
      <c r="FB108" s="263">
        <v>124563.43920805954</v>
      </c>
      <c r="FC108" s="263">
        <v>1434.463267077758</v>
      </c>
      <c r="FD108" s="296">
        <v>2</v>
      </c>
      <c r="FE108" s="263">
        <v>9463772.7404044848</v>
      </c>
      <c r="FF108" s="117">
        <v>9588336.1796125434</v>
      </c>
      <c r="FG108" s="146">
        <v>956.30884471850538</v>
      </c>
      <c r="FH108" s="256">
        <v>-5.2474268141484467E-2</v>
      </c>
      <c r="FI108" s="256">
        <v>-5.1121262844923021E-2</v>
      </c>
      <c r="FJ108" s="255">
        <v>234126.64140371679</v>
      </c>
      <c r="FK108" s="255">
        <v>1434.463267077758</v>
      </c>
      <c r="FL108" s="292">
        <v>1</v>
      </c>
      <c r="FM108" s="255">
        <v>2680544.9224644168</v>
      </c>
      <c r="FN108" s="119">
        <v>2914671.5638681338</v>
      </c>
      <c r="FO108" s="295">
        <v>956.30884471850538</v>
      </c>
      <c r="FP108" s="189">
        <v>-5.3543380697818631E-2</v>
      </c>
      <c r="FQ108" s="189">
        <v>-5.2135178925471926E-2</v>
      </c>
      <c r="FR108" s="263">
        <v>124859.73826409437</v>
      </c>
      <c r="FS108" s="263">
        <v>1434.463267077758</v>
      </c>
      <c r="FT108" s="296">
        <v>1</v>
      </c>
      <c r="FU108" s="263">
        <v>423366.97388439963</v>
      </c>
      <c r="FV108" s="117">
        <v>548226.71214849397</v>
      </c>
      <c r="FW108" s="146">
        <v>956.30884471850538</v>
      </c>
      <c r="FX108" s="256">
        <v>-5.8442165930386826E-3</v>
      </c>
      <c r="FY108" s="256">
        <v>-5.8271723787698404E-3</v>
      </c>
      <c r="FZ108" s="255">
        <v>135683.80019840741</v>
      </c>
      <c r="GA108" s="255">
        <v>1434.463267077758</v>
      </c>
      <c r="GB108" s="292">
        <v>1</v>
      </c>
      <c r="GC108" s="255">
        <v>1203642.2733851173</v>
      </c>
      <c r="GD108" s="119">
        <v>1339326.0735835247</v>
      </c>
      <c r="GE108" s="295">
        <v>956.30884471850538</v>
      </c>
      <c r="GF108" s="189">
        <v>2.2386677793344689E-2</v>
      </c>
      <c r="GG108" s="189">
        <v>2.263913987392896E-2</v>
      </c>
      <c r="GH108" s="263">
        <v>126256.50090675136</v>
      </c>
      <c r="GI108" s="263">
        <v>1434.463267077758</v>
      </c>
      <c r="GJ108" s="296">
        <v>1</v>
      </c>
      <c r="GK108" s="263">
        <v>776996.72070767276</v>
      </c>
      <c r="GL108" s="117">
        <v>903253.22161442414</v>
      </c>
      <c r="GM108" s="146">
        <v>956.30884471850538</v>
      </c>
      <c r="GN108" s="256">
        <v>-3.7815110522588846E-2</v>
      </c>
      <c r="GO108" s="256">
        <v>-3.710904716050123E-2</v>
      </c>
      <c r="GP108" s="255">
        <v>84800.696067576937</v>
      </c>
      <c r="GQ108" s="255">
        <v>1434.463267077758</v>
      </c>
      <c r="GR108" s="292">
        <v>2</v>
      </c>
      <c r="GS108" s="255">
        <v>3547741.6307734251</v>
      </c>
      <c r="GT108" s="119">
        <v>3632542.3268410019</v>
      </c>
      <c r="GU108" s="295">
        <v>956.30884471850538</v>
      </c>
      <c r="GV108" s="189">
        <v>1.3507035149571994E-2</v>
      </c>
      <c r="GW108" s="189">
        <v>1.3598667243353013E-2</v>
      </c>
      <c r="GX108" s="263">
        <v>177314.36692778522</v>
      </c>
      <c r="GY108" s="263">
        <v>1434.463267077758</v>
      </c>
      <c r="GZ108" s="296">
        <v>2</v>
      </c>
      <c r="HA108" s="263">
        <v>3383548.1751288045</v>
      </c>
      <c r="HB108" s="117">
        <v>3560862.5420565899</v>
      </c>
      <c r="HC108" s="146">
        <v>956.30884471850538</v>
      </c>
      <c r="HD108" s="256">
        <v>2.1669705635739079E-3</v>
      </c>
      <c r="HE108" s="256">
        <v>2.1693201411341345E-3</v>
      </c>
      <c r="HF108" s="255">
        <v>105840.34981454117</v>
      </c>
      <c r="HG108" s="255">
        <v>1434.463267077758</v>
      </c>
      <c r="HH108" s="292">
        <v>2</v>
      </c>
      <c r="HI108" s="255">
        <v>2903998.8822948551</v>
      </c>
      <c r="HJ108" s="119">
        <v>3009839.2321093963</v>
      </c>
      <c r="HK108" s="295">
        <v>956.30884471850538</v>
      </c>
      <c r="HL108" s="189">
        <v>-7.4649938983986641E-2</v>
      </c>
      <c r="HM108" s="189">
        <v>-7.1931689993286807E-2</v>
      </c>
      <c r="HN108" s="263">
        <v>152225.1150203748</v>
      </c>
      <c r="HO108" s="263">
        <v>1434.463267077758</v>
      </c>
      <c r="HP108" s="296">
        <v>1</v>
      </c>
      <c r="HQ108" s="263">
        <v>881950.99404115661</v>
      </c>
      <c r="HR108" s="117">
        <v>1034176.1090615314</v>
      </c>
      <c r="HS108" s="146">
        <v>956.30884471850538</v>
      </c>
      <c r="HT108" s="256">
        <v>-1.3711525682136662E-2</v>
      </c>
      <c r="HU108" s="256">
        <v>-1.3617950886511743E-2</v>
      </c>
      <c r="HV108" s="255">
        <v>143834.68932114798</v>
      </c>
      <c r="HW108" s="255">
        <v>1434.463267077758</v>
      </c>
      <c r="HX108" s="292">
        <v>2</v>
      </c>
      <c r="HY108" s="255">
        <v>2770679.4242637269</v>
      </c>
      <c r="HZ108" s="119">
        <v>2914514.1135848751</v>
      </c>
      <c r="IA108" s="295">
        <v>956.30884471850538</v>
      </c>
      <c r="IB108" s="189">
        <v>6.4717039968447687E-2</v>
      </c>
      <c r="IC108" s="189">
        <v>6.685710375073195E-2</v>
      </c>
      <c r="ID108" s="263">
        <v>136326.13437767592</v>
      </c>
      <c r="IE108" s="263">
        <v>1434.463267077758</v>
      </c>
      <c r="IF108" s="296">
        <v>1</v>
      </c>
      <c r="IG108" s="263">
        <v>1591785.1082716181</v>
      </c>
      <c r="IH108" s="117">
        <v>1728111.242649294</v>
      </c>
      <c r="II108" s="146">
        <v>956.30884471850538</v>
      </c>
      <c r="IJ108" s="256">
        <v>1.8644774053553761E-2</v>
      </c>
      <c r="IK108" s="256">
        <v>1.8819673147023153E-2</v>
      </c>
      <c r="IL108" s="255">
        <v>118661.27987235006</v>
      </c>
      <c r="IM108" s="255">
        <v>1434.463267077758</v>
      </c>
      <c r="IN108" s="292">
        <v>1</v>
      </c>
      <c r="IO108" s="255">
        <v>1063892.4616184202</v>
      </c>
      <c r="IP108" s="119">
        <v>1182553.7414907704</v>
      </c>
      <c r="IQ108" s="295">
        <v>956.30884471850538</v>
      </c>
      <c r="IR108" s="189">
        <v>-3.9469425438293524E-3</v>
      </c>
      <c r="IS108" s="189">
        <v>-3.9391636038156319E-3</v>
      </c>
      <c r="IT108" s="263">
        <v>194414.76858948203</v>
      </c>
      <c r="IU108" s="263">
        <v>1434.463267077758</v>
      </c>
      <c r="IV108" s="296">
        <v>2</v>
      </c>
      <c r="IW108" s="263">
        <v>9463772.7404044848</v>
      </c>
      <c r="IX108" s="117">
        <v>9658187.5089939665</v>
      </c>
      <c r="IY108" s="146">
        <v>956.30884471850538</v>
      </c>
      <c r="IZ108" s="256">
        <v>4.6287351339427719E-2</v>
      </c>
      <c r="JA108" s="256">
        <v>4.7375332424428818E-2</v>
      </c>
      <c r="JB108" s="255">
        <v>219105.45408515562</v>
      </c>
      <c r="JC108" s="255">
        <v>1434.463267077758</v>
      </c>
      <c r="JD108" s="292">
        <v>2</v>
      </c>
      <c r="JE108" s="255">
        <v>796038.96273177455</v>
      </c>
      <c r="JF108" s="119">
        <v>1015144.4168169302</v>
      </c>
      <c r="JG108" s="295">
        <v>956.30884471850538</v>
      </c>
      <c r="JH108" s="189">
        <v>-1.1573299744944018E-2</v>
      </c>
      <c r="JI108" s="189">
        <v>-1.1506586722738632E-2</v>
      </c>
      <c r="JJ108" s="263">
        <v>103567.95035728491</v>
      </c>
      <c r="JK108" s="263">
        <v>1434.463267077758</v>
      </c>
      <c r="JL108" s="296">
        <v>2</v>
      </c>
      <c r="JM108" s="263">
        <v>2284056.1712563429</v>
      </c>
      <c r="JN108" s="117">
        <v>2387624.1216136278</v>
      </c>
      <c r="JO108" s="146">
        <v>956.30884471850538</v>
      </c>
      <c r="JP108" s="256">
        <v>5.632215594516999E-2</v>
      </c>
      <c r="JQ108" s="256">
        <v>5.7938450005017517E-2</v>
      </c>
      <c r="JR108" s="255">
        <v>105176.58079587824</v>
      </c>
      <c r="JS108" s="255">
        <v>1434.463267077758</v>
      </c>
      <c r="JT108" s="292">
        <v>1</v>
      </c>
      <c r="JU108" s="255">
        <v>362338.77589969797</v>
      </c>
      <c r="JV108" s="119">
        <v>467515.35669557622</v>
      </c>
      <c r="JW108" s="295">
        <v>956.30884471850538</v>
      </c>
      <c r="JX108" s="189">
        <v>6.4458700316133793E-2</v>
      </c>
      <c r="JY108" s="189">
        <v>6.6581527855103628E-2</v>
      </c>
      <c r="JZ108" s="263">
        <v>174886.13295312884</v>
      </c>
      <c r="KA108" s="263">
        <v>1434.463267077758</v>
      </c>
      <c r="KB108" s="296">
        <v>1</v>
      </c>
      <c r="KC108" s="263">
        <v>9463772.7404044848</v>
      </c>
      <c r="KD108" s="117">
        <v>9638658.8733576145</v>
      </c>
      <c r="KE108" s="146">
        <v>956.30884471850538</v>
      </c>
      <c r="KF108" s="256">
        <v>5.673439535885022E-2</v>
      </c>
      <c r="KG108" s="256">
        <v>5.8374663837446938E-2</v>
      </c>
      <c r="KH108" s="255">
        <v>105043.33602064231</v>
      </c>
      <c r="KI108" s="255">
        <v>1434.463267077758</v>
      </c>
      <c r="KJ108" s="292">
        <v>2</v>
      </c>
      <c r="KK108" s="255">
        <v>3092632.3798316186</v>
      </c>
      <c r="KL108" s="119">
        <v>3197675.7158522611</v>
      </c>
      <c r="KM108" s="295">
        <v>956.30884471850538</v>
      </c>
      <c r="KN108" s="189">
        <v>-3.1789451808732716E-2</v>
      </c>
      <c r="KO108" s="189">
        <v>-3.1289479142998178E-2</v>
      </c>
      <c r="KP108" s="263">
        <v>124687.53658801115</v>
      </c>
      <c r="KQ108" s="263">
        <v>1434.463267077758</v>
      </c>
      <c r="KR108" s="296">
        <v>1</v>
      </c>
      <c r="KS108" s="263">
        <v>3170743.9173049615</v>
      </c>
      <c r="KT108" s="117">
        <v>3295431.4538929728</v>
      </c>
      <c r="KU108" s="146">
        <v>956.30884471850538</v>
      </c>
      <c r="KV108" s="256">
        <v>7.6566233276064669E-2</v>
      </c>
      <c r="KW108" s="256">
        <v>7.9573691671608104E-2</v>
      </c>
      <c r="KX108" s="255">
        <v>254228.92212429142</v>
      </c>
      <c r="KY108" s="255">
        <v>1434.463267077758</v>
      </c>
      <c r="KZ108" s="292">
        <v>2</v>
      </c>
      <c r="LA108" s="255">
        <v>9463772.7404044848</v>
      </c>
      <c r="LB108" s="119">
        <v>9718001.6625287756</v>
      </c>
      <c r="LC108" s="295">
        <v>956.30884471850538</v>
      </c>
      <c r="LD108" s="189">
        <v>7.3005134716507297E-2</v>
      </c>
      <c r="LE108" s="189">
        <v>7.573606050022974E-2</v>
      </c>
      <c r="LF108" s="263">
        <v>122731.26636138184</v>
      </c>
      <c r="LG108" s="263">
        <v>1434.463267077758</v>
      </c>
      <c r="LH108" s="296">
        <v>2</v>
      </c>
      <c r="LI108" s="263">
        <v>9463772.7404044848</v>
      </c>
      <c r="LJ108" s="117">
        <v>9586504.0067658667</v>
      </c>
      <c r="LK108" s="146">
        <v>956.30884471850538</v>
      </c>
      <c r="LL108" s="256">
        <v>1.9995792714437417E-2</v>
      </c>
      <c r="LM108" s="256">
        <v>2.0197047757416486E-2</v>
      </c>
      <c r="LN108" s="255">
        <v>147902.52629519897</v>
      </c>
      <c r="LO108" s="255">
        <v>1434.463267077758</v>
      </c>
      <c r="LP108" s="292">
        <v>1</v>
      </c>
      <c r="LQ108" s="255">
        <v>2731796.7468787627</v>
      </c>
      <c r="LR108" s="119">
        <v>2879699.2731739618</v>
      </c>
      <c r="LS108" s="295">
        <v>956.30884471850538</v>
      </c>
      <c r="LT108" s="189">
        <v>-1.1089245223851196E-2</v>
      </c>
      <c r="LU108" s="189">
        <v>-1.1027986191941008E-2</v>
      </c>
      <c r="LV108" s="263">
        <v>126345.20894498876</v>
      </c>
      <c r="LW108" s="263">
        <v>1434.463267077758</v>
      </c>
      <c r="LX108" s="296">
        <v>1</v>
      </c>
      <c r="LY108" s="263">
        <v>896750.45824576286</v>
      </c>
      <c r="LZ108" s="117">
        <v>1023095.6671907516</v>
      </c>
      <c r="MA108" s="146">
        <v>956.30884471850538</v>
      </c>
      <c r="MB108" s="256">
        <v>-3.8749350847007364E-3</v>
      </c>
      <c r="MC108" s="256">
        <v>-3.8674372114625433E-3</v>
      </c>
      <c r="MD108" s="255">
        <v>74583.86818842811</v>
      </c>
      <c r="ME108" s="255">
        <v>1434.463267077758</v>
      </c>
      <c r="MF108" s="292">
        <v>2</v>
      </c>
      <c r="MG108" s="255">
        <v>9463772.7404044848</v>
      </c>
      <c r="MH108" s="119">
        <v>9538356.6085929126</v>
      </c>
      <c r="MI108" s="295">
        <v>956.30884471850538</v>
      </c>
      <c r="MJ108" s="189">
        <v>5.3741639008786507E-2</v>
      </c>
      <c r="MK108" s="189">
        <v>5.5211941331033687E-2</v>
      </c>
      <c r="ML108" s="263">
        <v>178000.74281628759</v>
      </c>
      <c r="MM108" s="263">
        <v>1434.463267077758</v>
      </c>
      <c r="MN108" s="296">
        <v>1</v>
      </c>
      <c r="MO108" s="263">
        <v>2687059.1674273862</v>
      </c>
      <c r="MP108" s="117">
        <v>2865059.9102436737</v>
      </c>
      <c r="MQ108" s="146">
        <v>956.30884471850538</v>
      </c>
      <c r="MR108" s="256">
        <v>-4.1325183617240906E-2</v>
      </c>
      <c r="MS108" s="256">
        <v>-4.0482940017840585E-2</v>
      </c>
      <c r="MT108" s="255">
        <v>59262.016863874342</v>
      </c>
      <c r="MU108" s="255">
        <v>1434.463267077758</v>
      </c>
      <c r="MV108" s="292">
        <v>2</v>
      </c>
      <c r="MW108" s="255">
        <v>2033762.8796433033</v>
      </c>
      <c r="MX108" s="119">
        <v>2093024.8965071777</v>
      </c>
      <c r="MY108" s="295">
        <v>956.30884471850538</v>
      </c>
      <c r="MZ108" s="189">
        <v>-3.2275262885287655E-2</v>
      </c>
      <c r="NA108" s="189">
        <v>-3.1759975148666686E-2</v>
      </c>
      <c r="NB108" s="263">
        <v>139481.86330700829</v>
      </c>
      <c r="NC108" s="263">
        <v>1434.463267077758</v>
      </c>
      <c r="ND108" s="296">
        <v>1</v>
      </c>
      <c r="NE108" s="263">
        <v>2690244.8715372025</v>
      </c>
      <c r="NF108" s="117">
        <v>2829726.7348442106</v>
      </c>
      <c r="NG108" s="146">
        <v>956.30884471850538</v>
      </c>
      <c r="NH108" s="256">
        <v>-2.5418268494256682E-2</v>
      </c>
      <c r="NI108" s="256">
        <v>-2.5097944077379308E-2</v>
      </c>
      <c r="NJ108" s="255">
        <v>122039.44865586751</v>
      </c>
      <c r="NK108" s="255">
        <v>1434.463267077758</v>
      </c>
      <c r="NL108" s="292">
        <v>1</v>
      </c>
      <c r="NM108" s="255">
        <v>359371.64000317093</v>
      </c>
      <c r="NN108" s="119">
        <v>481411.08865903842</v>
      </c>
      <c r="NO108" s="295">
        <v>956.30884471850538</v>
      </c>
      <c r="NP108" s="189">
        <v>-5.68755698918351E-2</v>
      </c>
      <c r="NQ108" s="189">
        <v>-5.5288387378445103E-2</v>
      </c>
      <c r="NR108" s="263">
        <v>59385.510226508086</v>
      </c>
      <c r="NS108" s="263">
        <v>1434.463267077758</v>
      </c>
      <c r="NT108" s="296">
        <v>1</v>
      </c>
      <c r="NU108" s="263">
        <v>2717997.2066081339</v>
      </c>
      <c r="NV108" s="117">
        <v>2777382.716834642</v>
      </c>
      <c r="NW108" s="146">
        <v>956.30884471850538</v>
      </c>
      <c r="NX108" s="256">
        <v>7.9907894030791946E-2</v>
      </c>
      <c r="NY108" s="256">
        <v>8.318729506455691E-2</v>
      </c>
      <c r="NZ108" s="255">
        <v>129534.90528539695</v>
      </c>
      <c r="OA108" s="255">
        <v>1434.463267077758</v>
      </c>
      <c r="OB108" s="292">
        <v>1</v>
      </c>
      <c r="OC108" s="255">
        <v>2717997.2066081339</v>
      </c>
      <c r="OD108" s="119">
        <v>2847532.1118935309</v>
      </c>
      <c r="OE108" s="295">
        <v>956.30884471850538</v>
      </c>
      <c r="OF108" s="189">
        <v>7.4859264851020818E-2</v>
      </c>
      <c r="OG108" s="189">
        <v>7.7732465372066351E-2</v>
      </c>
      <c r="OH108" s="263">
        <v>96404.022252239345</v>
      </c>
      <c r="OI108" s="263">
        <v>1434.463267077758</v>
      </c>
      <c r="OJ108" s="296">
        <v>1</v>
      </c>
      <c r="OK108" s="263">
        <v>2759199.6203058548</v>
      </c>
      <c r="OL108" s="117">
        <v>2855603.6425580941</v>
      </c>
      <c r="OM108" s="146">
        <v>956.30884471850538</v>
      </c>
      <c r="ON108" s="256">
        <v>-8.5781129741168929E-2</v>
      </c>
      <c r="OO108" s="256">
        <v>-8.2204912713052081E-2</v>
      </c>
      <c r="OP108" s="255">
        <v>98731.868684960398</v>
      </c>
      <c r="OQ108" s="255">
        <v>1434.463267077758</v>
      </c>
      <c r="OR108" s="292">
        <v>2</v>
      </c>
      <c r="OS108" s="255">
        <v>3313657.9732680763</v>
      </c>
      <c r="OT108" s="119">
        <v>3412389.8419530368</v>
      </c>
      <c r="OU108" s="295">
        <v>956.30884471850538</v>
      </c>
      <c r="OV108" s="189">
        <v>6.0460009459899447E-2</v>
      </c>
      <c r="OW108" s="189">
        <v>6.2325113765793638E-2</v>
      </c>
      <c r="OX108" s="263">
        <v>131894.21584312024</v>
      </c>
      <c r="OY108" s="263">
        <v>1434.463267077758</v>
      </c>
      <c r="OZ108" s="296">
        <v>1</v>
      </c>
      <c r="PA108" s="263">
        <v>9463772.7404044848</v>
      </c>
      <c r="PB108" s="117">
        <v>9595666.9562476054</v>
      </c>
      <c r="PC108" s="146">
        <v>956.30884471850538</v>
      </c>
      <c r="PD108" s="256">
        <v>2.5807146247271397E-2</v>
      </c>
      <c r="PE108" s="256">
        <v>2.6143033854851838E-2</v>
      </c>
      <c r="PF108" s="255">
        <v>163931.25618985316</v>
      </c>
      <c r="PG108" s="255">
        <v>1434.463267077758</v>
      </c>
      <c r="PH108" s="292">
        <v>2</v>
      </c>
      <c r="PI108" s="255">
        <v>3746359.5088518918</v>
      </c>
      <c r="PJ108" s="119">
        <v>3910290.7650417448</v>
      </c>
      <c r="PK108" s="295">
        <v>956.30884471850538</v>
      </c>
      <c r="PL108" s="189">
        <v>9.7762500888817494E-2</v>
      </c>
      <c r="PM108" s="189">
        <v>0.10270086353167907</v>
      </c>
      <c r="PN108" s="263">
        <v>132157.60821231158</v>
      </c>
      <c r="PO108" s="263">
        <v>1434.463267077758</v>
      </c>
      <c r="PP108" s="296">
        <v>2</v>
      </c>
      <c r="PQ108" s="263">
        <v>1602940.9770960507</v>
      </c>
      <c r="PR108" s="117">
        <v>1735098.5853083623</v>
      </c>
      <c r="PS108" s="146">
        <v>956.30884471850538</v>
      </c>
      <c r="PT108" s="256">
        <v>6.6441512621120613E-3</v>
      </c>
      <c r="PU108" s="256">
        <v>6.6662726004769191E-3</v>
      </c>
      <c r="PV108" s="255">
        <v>136680.30944570655</v>
      </c>
      <c r="PW108" s="255">
        <v>1434.463267077758</v>
      </c>
      <c r="PX108" s="292">
        <v>2</v>
      </c>
      <c r="PY108" s="255">
        <v>3347585.2557247411</v>
      </c>
      <c r="PZ108" s="119">
        <v>3484265.5651704478</v>
      </c>
      <c r="QA108" s="295">
        <v>956.30884471850538</v>
      </c>
      <c r="QB108" s="189">
        <v>-1.6025632878583728E-2</v>
      </c>
      <c r="QC108" s="189">
        <v>-1.5897905637515808E-2</v>
      </c>
      <c r="QD108" s="263">
        <v>169920.81335469836</v>
      </c>
      <c r="QE108" s="263">
        <v>1434.463267077758</v>
      </c>
      <c r="QF108" s="296">
        <v>1</v>
      </c>
      <c r="QG108" s="263">
        <v>1352142.3772700692</v>
      </c>
      <c r="QH108" s="117">
        <v>1522063.1906247674</v>
      </c>
      <c r="QI108" s="146">
        <v>956.30884471850538</v>
      </c>
      <c r="QJ108" s="256">
        <v>1.0707349301482063E-2</v>
      </c>
      <c r="QK108" s="256">
        <v>1.076487810968918E-2</v>
      </c>
      <c r="QL108" s="255">
        <v>127301.48748711427</v>
      </c>
      <c r="QM108" s="255">
        <v>1434.463267077758</v>
      </c>
      <c r="QN108" s="292">
        <v>2</v>
      </c>
      <c r="QO108" s="255">
        <v>9463772.7404044848</v>
      </c>
      <c r="QP108" s="119">
        <v>9591074.2278915998</v>
      </c>
      <c r="QQ108" s="295">
        <v>956.30884471850538</v>
      </c>
      <c r="QR108" s="189">
        <v>5.8309606260784708E-3</v>
      </c>
      <c r="QS108" s="189">
        <v>5.8479937674222882E-3</v>
      </c>
      <c r="QT108" s="263">
        <v>135872.94841370394</v>
      </c>
      <c r="QU108" s="263">
        <v>1434.463267077758</v>
      </c>
      <c r="QV108" s="296">
        <v>2</v>
      </c>
      <c r="QW108" s="263">
        <v>9463772.7404044848</v>
      </c>
      <c r="QX108" s="117">
        <v>9599645.6888181884</v>
      </c>
      <c r="QY108" s="146">
        <v>956.30884471850538</v>
      </c>
      <c r="QZ108" s="256">
        <v>4.1091063428488048E-2</v>
      </c>
      <c r="RA108" s="256">
        <v>4.1946984490123462E-2</v>
      </c>
      <c r="RB108" s="255">
        <v>73322.831900192614</v>
      </c>
      <c r="RC108" s="255">
        <v>1434.463267077758</v>
      </c>
      <c r="RD108" s="292">
        <v>2</v>
      </c>
      <c r="RE108" s="255">
        <v>2916598.2678189473</v>
      </c>
      <c r="RF108" s="119">
        <v>2989921.0997191397</v>
      </c>
      <c r="RG108" s="295">
        <v>956.30884471850538</v>
      </c>
      <c r="RH108" s="189">
        <v>9.7117781268849582E-2</v>
      </c>
      <c r="RI108" s="189">
        <v>0.1019901597769497</v>
      </c>
      <c r="RJ108" s="263">
        <v>191864.18833356813</v>
      </c>
      <c r="RK108" s="263">
        <v>1434.463267077758</v>
      </c>
      <c r="RL108" s="296">
        <v>1</v>
      </c>
      <c r="RM108" s="263">
        <v>867664.12414873717</v>
      </c>
      <c r="RN108" s="117">
        <v>1059528.3124823053</v>
      </c>
      <c r="RO108" s="146">
        <v>956.30884471850538</v>
      </c>
      <c r="RP108" s="256">
        <v>3.0790200881611496E-2</v>
      </c>
      <c r="RQ108" s="256">
        <v>3.126912183635211E-2</v>
      </c>
      <c r="RR108" s="255">
        <v>139279.41917796491</v>
      </c>
      <c r="RS108" s="255">
        <v>1434.463267077758</v>
      </c>
      <c r="RT108" s="292">
        <v>3</v>
      </c>
      <c r="RU108" s="255">
        <v>2679454.730381438</v>
      </c>
      <c r="RV108" s="119">
        <v>2818734.1495594028</v>
      </c>
      <c r="RW108" s="295">
        <v>956.30884471850538</v>
      </c>
      <c r="RX108" s="189">
        <v>-6.141665741486408E-2</v>
      </c>
      <c r="RY108" s="189">
        <v>-5.9568679549203085E-2</v>
      </c>
      <c r="RZ108" s="263">
        <v>151999.37162912759</v>
      </c>
      <c r="SA108" s="263">
        <v>1434.463267077758</v>
      </c>
      <c r="SB108" s="296">
        <v>1</v>
      </c>
      <c r="SC108" s="263">
        <v>9463772.7404044848</v>
      </c>
      <c r="SD108" s="117">
        <v>9615772.112033613</v>
      </c>
      <c r="SE108" s="146">
        <v>956.30884471850538</v>
      </c>
      <c r="SF108" s="256">
        <v>1.2862833659735621E-2</v>
      </c>
      <c r="SG108" s="256">
        <v>1.2945915746136238E-2</v>
      </c>
      <c r="SH108" s="255">
        <v>159377.2138438992</v>
      </c>
      <c r="SI108" s="255">
        <v>1434.463267077758</v>
      </c>
      <c r="SJ108" s="292">
        <v>1</v>
      </c>
      <c r="SK108" s="255">
        <v>1573778.2377718156</v>
      </c>
      <c r="SL108" s="119">
        <v>1733155.4516157149</v>
      </c>
      <c r="SM108" s="295">
        <v>956.30884471850538</v>
      </c>
      <c r="SN108" s="189">
        <v>-4.0301241995129557E-2</v>
      </c>
      <c r="SO108" s="189">
        <v>-3.949994738534901E-2</v>
      </c>
      <c r="SP108" s="263">
        <v>68254.466394256466</v>
      </c>
      <c r="SQ108" s="263">
        <v>1434.463267077758</v>
      </c>
      <c r="SR108" s="296">
        <v>2</v>
      </c>
      <c r="SS108" s="263">
        <v>3347585.2557247411</v>
      </c>
      <c r="ST108" s="117">
        <v>3415839.7221189975</v>
      </c>
      <c r="SU108" s="146">
        <v>956.30884471850538</v>
      </c>
      <c r="SV108" s="256">
        <v>-8.0346670142018822E-2</v>
      </c>
      <c r="SW108" s="256">
        <v>-7.7203615024527661E-2</v>
      </c>
      <c r="SX108" s="255">
        <v>58367.479227192802</v>
      </c>
      <c r="SY108" s="255">
        <v>1434.463267077758</v>
      </c>
      <c r="SZ108" s="292">
        <v>2</v>
      </c>
      <c r="TA108" s="255">
        <v>9463772.7404044848</v>
      </c>
      <c r="TB108" s="119">
        <v>9522140.2196316775</v>
      </c>
      <c r="TC108" s="295">
        <v>956.30884471850538</v>
      </c>
      <c r="TD108" s="189">
        <v>1.9522549527778519E-2</v>
      </c>
      <c r="TE108" s="189">
        <v>1.9714360678709797E-2</v>
      </c>
      <c r="TF108" s="263">
        <v>93979.779582704869</v>
      </c>
      <c r="TG108" s="263">
        <v>1434.463267077758</v>
      </c>
      <c r="TH108" s="296">
        <v>1</v>
      </c>
      <c r="TI108" s="263">
        <v>9463772.7404044848</v>
      </c>
      <c r="TJ108" s="117">
        <v>9557752.5199871901</v>
      </c>
      <c r="TK108" s="146">
        <v>956.30884471850538</v>
      </c>
      <c r="TL108" s="256">
        <v>5.4678245599047139E-2</v>
      </c>
      <c r="TM108" s="256">
        <v>5.6200722766728051E-2</v>
      </c>
      <c r="TN108" s="255">
        <v>137813.71348331228</v>
      </c>
      <c r="TO108" s="255">
        <v>1434.463267077758</v>
      </c>
      <c r="TP108" s="292">
        <v>2</v>
      </c>
      <c r="TQ108" s="255">
        <v>9463772.7404044848</v>
      </c>
      <c r="TR108" s="119">
        <v>9601586.4538877979</v>
      </c>
      <c r="TS108" s="295">
        <v>956.30884471850538</v>
      </c>
      <c r="TT108" s="189">
        <v>4.6275131845801197E-2</v>
      </c>
      <c r="TU108" s="189">
        <v>4.7362534106424325E-2</v>
      </c>
      <c r="TV108" s="263">
        <v>215487.88440486795</v>
      </c>
      <c r="TW108" s="263">
        <v>1434.463267077758</v>
      </c>
      <c r="TX108" s="296">
        <v>2</v>
      </c>
      <c r="TY108" s="263">
        <v>2748982.6356512881</v>
      </c>
      <c r="TZ108" s="117">
        <v>2964470.520056156</v>
      </c>
      <c r="UA108" s="146">
        <v>956.30884471850538</v>
      </c>
      <c r="UB108" s="256">
        <v>3.7658473878180401E-2</v>
      </c>
      <c r="UC108" s="256">
        <v>3.837653960087728E-2</v>
      </c>
      <c r="UD108" s="255">
        <v>83805.823869584114</v>
      </c>
      <c r="UE108" s="255">
        <v>1434.463267077758</v>
      </c>
      <c r="UF108" s="292">
        <v>1</v>
      </c>
      <c r="UG108" s="255">
        <v>1299741.2314799139</v>
      </c>
      <c r="UH108" s="119">
        <v>1383547.0553494981</v>
      </c>
      <c r="UI108" s="295">
        <v>956.30884471850538</v>
      </c>
      <c r="UJ108" s="189">
        <v>-1.0374172308123125E-2</v>
      </c>
      <c r="UK108" s="189">
        <v>-1.0320546185004109E-2</v>
      </c>
      <c r="UL108" s="263">
        <v>92577.418793456105</v>
      </c>
      <c r="UM108" s="263">
        <v>1434.463267077758</v>
      </c>
      <c r="UN108" s="296">
        <v>2</v>
      </c>
      <c r="UO108" s="263">
        <v>3048782.40254862</v>
      </c>
      <c r="UP108" s="117">
        <v>3141359.8213420762</v>
      </c>
      <c r="UQ108" s="146">
        <v>956.30884471850538</v>
      </c>
      <c r="UR108" s="256">
        <v>3.3144824429800115E-2</v>
      </c>
      <c r="US108" s="256">
        <v>3.3700233448248129E-2</v>
      </c>
      <c r="UT108" s="255">
        <v>141750.16947700278</v>
      </c>
      <c r="UU108" s="255">
        <v>1434.463267077758</v>
      </c>
      <c r="UV108" s="292">
        <v>1</v>
      </c>
      <c r="UW108" s="255">
        <v>9463772.7404044848</v>
      </c>
      <c r="UX108" s="119">
        <v>9605522.9098814875</v>
      </c>
      <c r="UY108" s="295">
        <v>956.30884471850538</v>
      </c>
      <c r="UZ108" s="189">
        <v>5.0259479986003032E-2</v>
      </c>
      <c r="VA108" s="189">
        <v>5.1543915579427946E-2</v>
      </c>
      <c r="VB108" s="263">
        <v>210172.05885056086</v>
      </c>
      <c r="VC108" s="263">
        <v>1434.463267077758</v>
      </c>
      <c r="VD108" s="296">
        <v>1</v>
      </c>
      <c r="VE108" s="263">
        <v>3028700.89619077</v>
      </c>
      <c r="VF108" s="117">
        <v>3238872.9550413308</v>
      </c>
      <c r="VG108" s="146">
        <v>956.30884471850538</v>
      </c>
      <c r="VH108" s="256">
        <v>8.773270163972044E-2</v>
      </c>
      <c r="VI108" s="256">
        <v>9.1696274400668409E-2</v>
      </c>
      <c r="VJ108" s="255">
        <v>128618.0584971842</v>
      </c>
      <c r="VK108" s="255">
        <v>1434.463267077758</v>
      </c>
      <c r="VL108" s="292">
        <v>1</v>
      </c>
      <c r="VM108" s="255">
        <v>9463772.7404044848</v>
      </c>
      <c r="VN108" s="119">
        <v>9592390.7989016697</v>
      </c>
      <c r="VO108" s="295">
        <v>956.30884471850538</v>
      </c>
      <c r="VP108" s="189">
        <v>-3.0191266351822402E-2</v>
      </c>
      <c r="VQ108" s="189">
        <v>-2.974006227865178E-2</v>
      </c>
      <c r="VR108" s="263">
        <v>134992.46500254917</v>
      </c>
      <c r="VS108" s="263">
        <v>1434.463267077758</v>
      </c>
      <c r="VT108" s="296">
        <v>2</v>
      </c>
      <c r="VU108" s="263">
        <v>2869013.0485148844</v>
      </c>
      <c r="VV108" s="117">
        <v>3004005.5135174338</v>
      </c>
      <c r="VW108" s="146">
        <v>956.30884471850538</v>
      </c>
      <c r="VX108" s="256">
        <v>7.0492785175030881E-2</v>
      </c>
      <c r="VY108" s="256">
        <v>7.3036827629888279E-2</v>
      </c>
      <c r="VZ108" s="255">
        <v>126308.529236851</v>
      </c>
      <c r="WA108" s="255">
        <v>1434.463267077758</v>
      </c>
      <c r="WB108" s="292">
        <v>2</v>
      </c>
      <c r="WC108" s="255">
        <v>362342.98130933283</v>
      </c>
      <c r="WD108" s="119">
        <v>488651.5105461838</v>
      </c>
      <c r="WE108" s="295">
        <v>956.30884471850538</v>
      </c>
      <c r="WF108" s="189">
        <v>-9.7491580721850588E-2</v>
      </c>
      <c r="WG108" s="189">
        <v>-9.2890021265125022E-2</v>
      </c>
      <c r="WH108" s="263">
        <v>78644.51712119866</v>
      </c>
      <c r="WI108" s="263">
        <v>1434.463267077758</v>
      </c>
      <c r="WJ108" s="296">
        <v>2</v>
      </c>
      <c r="WK108" s="263">
        <v>9463772.7404044848</v>
      </c>
      <c r="WL108" s="117">
        <v>9542417.2575256843</v>
      </c>
      <c r="WM108" s="146">
        <v>956.30884471850538</v>
      </c>
      <c r="WN108" s="256">
        <v>4.6013406527989666E-3</v>
      </c>
      <c r="WO108" s="256">
        <v>4.6119430762503466E-3</v>
      </c>
      <c r="WP108" s="255">
        <v>70940.126536632742</v>
      </c>
      <c r="WQ108" s="255">
        <v>1434.463267077758</v>
      </c>
      <c r="WR108" s="292">
        <v>2</v>
      </c>
      <c r="WS108" s="255">
        <v>2869013.0485148844</v>
      </c>
      <c r="WT108" s="119">
        <v>2939953.1750515173</v>
      </c>
      <c r="WU108" s="295">
        <v>956.30884471850538</v>
      </c>
      <c r="WV108" s="189">
        <v>4.7897147489551116E-2</v>
      </c>
      <c r="WW108" s="189">
        <v>4.9062751037889596E-2</v>
      </c>
      <c r="WX108" s="263">
        <v>109944.26432322539</v>
      </c>
      <c r="WY108" s="263">
        <v>1434.463267077758</v>
      </c>
      <c r="WZ108" s="296">
        <v>2</v>
      </c>
      <c r="XA108" s="263">
        <v>1317785.9446203879</v>
      </c>
      <c r="XB108" s="117">
        <v>1427730.2089436133</v>
      </c>
      <c r="XC108" s="146">
        <v>956.30884471850538</v>
      </c>
      <c r="XD108" s="256">
        <v>3.490079321928248E-2</v>
      </c>
      <c r="XE108" s="256">
        <v>3.5516973398374008E-2</v>
      </c>
      <c r="XF108" s="255">
        <v>232175.23995222271</v>
      </c>
      <c r="XG108" s="255">
        <v>1434.463267077758</v>
      </c>
      <c r="XH108" s="292">
        <v>2</v>
      </c>
      <c r="XI108" s="255">
        <v>2697514.2972079092</v>
      </c>
      <c r="XJ108" s="119">
        <v>2929689.5371601321</v>
      </c>
      <c r="XK108" s="295">
        <v>956.30884471850538</v>
      </c>
      <c r="XL108" s="189">
        <v>7.6373304597400771E-2</v>
      </c>
      <c r="XM108" s="189">
        <v>7.9365431036124257E-2</v>
      </c>
      <c r="XN108" s="263">
        <v>236656.25769872768</v>
      </c>
      <c r="XO108" s="263">
        <v>1434.463267077758</v>
      </c>
      <c r="XP108" s="296">
        <v>1</v>
      </c>
      <c r="XQ108" s="263">
        <v>884020.50410058419</v>
      </c>
      <c r="XR108" s="117">
        <v>1120676.761799312</v>
      </c>
      <c r="XS108" s="146">
        <v>956.30884471850538</v>
      </c>
      <c r="XT108" s="256">
        <v>9.9136275094350065E-2</v>
      </c>
      <c r="XU108" s="256">
        <v>0.10421676655024181</v>
      </c>
      <c r="XV108" s="255">
        <v>128219.56827938484</v>
      </c>
      <c r="XW108" s="255">
        <v>1434.463267077758</v>
      </c>
      <c r="XX108" s="292">
        <v>1</v>
      </c>
      <c r="XY108" s="255">
        <v>2792742.8961629113</v>
      </c>
      <c r="XZ108" s="119">
        <v>2920962.464442296</v>
      </c>
      <c r="YA108" s="295">
        <v>956.30884471850538</v>
      </c>
      <c r="YB108" s="189">
        <v>-2.7233291544442309E-3</v>
      </c>
      <c r="YC108" s="189">
        <v>-2.7196242575835416E-3</v>
      </c>
      <c r="YD108" s="263">
        <v>87478.034997374241</v>
      </c>
      <c r="YE108" s="263">
        <v>1434.463267077758</v>
      </c>
      <c r="YF108" s="296">
        <v>1</v>
      </c>
      <c r="YG108" s="263">
        <v>963504.27043223509</v>
      </c>
      <c r="YH108" s="117">
        <v>1050982.3054296093</v>
      </c>
      <c r="YI108" s="146">
        <v>956.30884471850538</v>
      </c>
      <c r="YJ108" s="256">
        <v>-9.3446618468949853E-3</v>
      </c>
      <c r="YK108" s="256">
        <v>-9.3011361774442136E-3</v>
      </c>
      <c r="YL108" s="255">
        <v>93500.177385507588</v>
      </c>
      <c r="YM108" s="255">
        <v>1434.463267077758</v>
      </c>
      <c r="YN108" s="292">
        <v>2</v>
      </c>
      <c r="YO108" s="255">
        <v>2724594.1758550163</v>
      </c>
      <c r="YP108" s="119">
        <v>2818094.353240524</v>
      </c>
      <c r="YQ108" s="295">
        <v>956.30884471850538</v>
      </c>
      <c r="YR108" s="189">
        <v>6.4717202946967228E-2</v>
      </c>
      <c r="YS108" s="189">
        <v>6.6857277625537392E-2</v>
      </c>
      <c r="YT108" s="263">
        <v>109067.67819835989</v>
      </c>
      <c r="YU108" s="263">
        <v>1434.463267077758</v>
      </c>
      <c r="YV108" s="296">
        <v>2</v>
      </c>
      <c r="YW108" s="263">
        <v>9463772.7404044848</v>
      </c>
      <c r="YX108" s="117">
        <v>9572840.4186028447</v>
      </c>
      <c r="YY108" s="146">
        <v>956.30884471850538</v>
      </c>
      <c r="YZ108" s="256">
        <v>2.1525269729833929E-2</v>
      </c>
      <c r="ZA108" s="256">
        <v>2.175860957517739E-2</v>
      </c>
      <c r="ZB108" s="255">
        <v>87537.291375016663</v>
      </c>
      <c r="ZC108" s="255">
        <v>1434.463267077758</v>
      </c>
      <c r="ZD108" s="292">
        <v>2</v>
      </c>
      <c r="ZE108" s="255">
        <v>2759199.6203058548</v>
      </c>
      <c r="ZF108" s="119">
        <v>2846736.9116808716</v>
      </c>
      <c r="ZG108" s="295">
        <v>956.30884471850538</v>
      </c>
      <c r="ZH108" s="189">
        <v>5.3705397607723054E-2</v>
      </c>
      <c r="ZI108" s="189">
        <v>5.5173699664830878E-2</v>
      </c>
      <c r="ZJ108" s="263">
        <v>155595.03993808216</v>
      </c>
      <c r="ZK108" s="263">
        <v>1434.463267077758</v>
      </c>
      <c r="ZL108" s="296">
        <v>1</v>
      </c>
      <c r="ZM108" s="263">
        <v>3928841.6457117689</v>
      </c>
      <c r="ZN108" s="117">
        <v>4084436.6856498509</v>
      </c>
      <c r="ZO108" s="146">
        <v>956.30884471850538</v>
      </c>
      <c r="ZP108" s="256">
        <v>3.849809476232597E-2</v>
      </c>
      <c r="ZQ108" s="256">
        <v>3.9248748340229733E-2</v>
      </c>
      <c r="ZR108" s="255">
        <v>112395.48669853079</v>
      </c>
      <c r="ZS108" s="255">
        <v>1434.463267077758</v>
      </c>
      <c r="ZT108" s="292">
        <v>2</v>
      </c>
      <c r="ZU108" s="255">
        <v>9463772.7404044848</v>
      </c>
      <c r="ZV108" s="119">
        <v>9576168.2271030154</v>
      </c>
      <c r="ZW108" s="295">
        <v>956.30884471850538</v>
      </c>
      <c r="ZX108" s="189">
        <v>-1.766067043298027E-2</v>
      </c>
      <c r="ZY108" s="189">
        <v>-1.7505634812201576E-2</v>
      </c>
      <c r="ZZ108" s="263">
        <v>98831.907272167882</v>
      </c>
      <c r="AAA108" s="263">
        <v>1434.463267077758</v>
      </c>
      <c r="AAB108" s="296">
        <v>1</v>
      </c>
      <c r="AAC108" s="263">
        <v>3462076.8059395244</v>
      </c>
      <c r="AAD108" s="117">
        <v>3560908.7132116924</v>
      </c>
      <c r="AAE108" s="146">
        <v>956.30884471850538</v>
      </c>
      <c r="AAF108" s="256">
        <v>-1.7425333420566999E-2</v>
      </c>
      <c r="AAG108" s="256">
        <v>-1.7274390314458099E-2</v>
      </c>
      <c r="AAH108" s="255">
        <v>198826.82974808739</v>
      </c>
      <c r="AAI108" s="255">
        <v>1434.463267077758</v>
      </c>
      <c r="AAJ108" s="292">
        <v>2</v>
      </c>
      <c r="AAK108" s="255">
        <v>2770679.4242637269</v>
      </c>
      <c r="AAL108" s="119">
        <v>2969506.2540118145</v>
      </c>
      <c r="AAM108" s="295">
        <v>956.30884471850538</v>
      </c>
      <c r="AAN108" s="189">
        <v>-2.9160782957964867E-2</v>
      </c>
      <c r="AAO108" s="189">
        <v>-2.8739710190519796E-2</v>
      </c>
      <c r="AAP108" s="263">
        <v>104350.49339031339</v>
      </c>
      <c r="AAQ108" s="263">
        <v>1434.463267077758</v>
      </c>
      <c r="AAR108" s="296">
        <v>2</v>
      </c>
      <c r="AAS108" s="263">
        <v>2813873.0832867338</v>
      </c>
      <c r="AAT108" s="117">
        <v>2918223.5766770472</v>
      </c>
      <c r="AAU108" s="146">
        <v>956.30884471850538</v>
      </c>
      <c r="AAV108" s="256">
        <v>-4.7707488819414196E-2</v>
      </c>
      <c r="AAW108" s="256">
        <v>-4.6587369852811422E-2</v>
      </c>
      <c r="AAX108" s="255">
        <v>118369.02635738594</v>
      </c>
      <c r="AAY108" s="255">
        <v>1434.463267077758</v>
      </c>
      <c r="AAZ108" s="292">
        <v>2</v>
      </c>
      <c r="ABA108" s="255">
        <v>9463772.7404044848</v>
      </c>
      <c r="ABB108" s="119">
        <v>9582141.7667618711</v>
      </c>
      <c r="ABC108" s="295">
        <v>956.30884471850538</v>
      </c>
      <c r="ABD108" s="189">
        <v>7.3866713517454941E-2</v>
      </c>
      <c r="ABE108" s="189">
        <v>7.6663291269200462E-2</v>
      </c>
      <c r="ABF108" s="263">
        <v>123620.44492680852</v>
      </c>
      <c r="ABG108" s="263">
        <v>1434.463267077758</v>
      </c>
      <c r="ABH108" s="296">
        <v>2</v>
      </c>
      <c r="ABI108" s="263">
        <v>2821778.0936358557</v>
      </c>
      <c r="ABJ108" s="117">
        <v>2945398.5385626643</v>
      </c>
      <c r="ABK108" s="146">
        <v>956.30884471850538</v>
      </c>
      <c r="ABL108" s="256">
        <v>4.3617156678749602E-2</v>
      </c>
      <c r="ABM108" s="256">
        <v>4.4582366944292184E-2</v>
      </c>
      <c r="ABN108" s="255">
        <v>139528.0751758249</v>
      </c>
      <c r="ABO108" s="255">
        <v>1434.463267077758</v>
      </c>
      <c r="ABP108" s="292">
        <v>2</v>
      </c>
      <c r="ABQ108" s="255">
        <v>9463772.7404044848</v>
      </c>
      <c r="ABR108" s="119">
        <v>9603300.8155803103</v>
      </c>
      <c r="ABS108" s="295">
        <v>956.30884471850538</v>
      </c>
      <c r="ABT108" s="189">
        <v>-7.2175666082361272E-3</v>
      </c>
      <c r="ABU108" s="189">
        <v>-7.1915825258941357E-3</v>
      </c>
      <c r="ABV108" s="263">
        <v>132009.19988082419</v>
      </c>
      <c r="ABW108" s="263">
        <v>1434.463267077758</v>
      </c>
      <c r="ABX108" s="296">
        <v>1</v>
      </c>
      <c r="ABY108" s="263">
        <v>346110.25519728079</v>
      </c>
      <c r="ABZ108" s="117">
        <v>478119.45507810498</v>
      </c>
      <c r="ACA108" s="146">
        <v>956.30884471850538</v>
      </c>
      <c r="ACB108" s="256">
        <v>-5.6812404647700966E-2</v>
      </c>
      <c r="ACC108" s="256">
        <v>-5.5228712554129977E-2</v>
      </c>
      <c r="ACD108" s="255">
        <v>131556.47230356958</v>
      </c>
      <c r="ACE108" s="255">
        <v>1434.463267077758</v>
      </c>
      <c r="ACF108" s="292">
        <v>1</v>
      </c>
      <c r="ACG108" s="255">
        <v>2684223.9021107103</v>
      </c>
      <c r="ACH108" s="119">
        <v>2815780.3744142801</v>
      </c>
      <c r="ACI108" s="295">
        <v>956.30884471850538</v>
      </c>
      <c r="ACJ108" s="189">
        <v>-1.9312680050189761E-2</v>
      </c>
      <c r="ACK108" s="189">
        <v>-1.9127385010052844E-2</v>
      </c>
      <c r="ACL108" s="263">
        <v>244384.13256268844</v>
      </c>
      <c r="ACM108" s="263">
        <v>1434.463267077758</v>
      </c>
      <c r="ACN108" s="296">
        <v>1</v>
      </c>
      <c r="ACO108" s="263">
        <v>2799380.0952846054</v>
      </c>
      <c r="ACP108" s="117">
        <v>3043764.227847294</v>
      </c>
      <c r="ACQ108" s="146">
        <v>956.30884471850538</v>
      </c>
      <c r="ACR108" s="256">
        <v>-0.10494663666455911</v>
      </c>
      <c r="ACS108" s="256">
        <v>-9.9627431812304601E-2</v>
      </c>
      <c r="ACT108" s="255">
        <v>110400.79633057372</v>
      </c>
      <c r="ACU108" s="255">
        <v>1434.463267077758</v>
      </c>
      <c r="ACV108" s="292">
        <v>2</v>
      </c>
      <c r="ACW108" s="255">
        <v>2821778.0936358557</v>
      </c>
      <c r="ACX108" s="119">
        <v>2932178.8899664292</v>
      </c>
      <c r="ACY108" s="295">
        <v>956.30884471850538</v>
      </c>
      <c r="ACZ108" s="189">
        <v>-2.5849274293123062E-2</v>
      </c>
      <c r="ADA108" s="189">
        <v>-2.5518041977989681E-2</v>
      </c>
      <c r="ADB108" s="263">
        <v>89425.978958586507</v>
      </c>
      <c r="ADC108" s="263">
        <v>1434.463267077758</v>
      </c>
      <c r="ADD108" s="296">
        <v>1</v>
      </c>
      <c r="ADE108" s="263">
        <v>229415.36926527429</v>
      </c>
      <c r="ADF108" s="117">
        <v>318841.34822386078</v>
      </c>
      <c r="ADG108" s="146">
        <v>956.30884471850538</v>
      </c>
      <c r="ADH108" s="256">
        <v>5.2277328237909169E-2</v>
      </c>
      <c r="ADI108" s="256">
        <v>5.3667913863702621E-2</v>
      </c>
      <c r="ADJ108" s="255">
        <v>61161.068791207566</v>
      </c>
      <c r="ADK108" s="255">
        <v>1434.463267077758</v>
      </c>
      <c r="ADL108" s="292">
        <v>1</v>
      </c>
      <c r="ADM108" s="255">
        <v>2929953.6164744874</v>
      </c>
      <c r="ADN108" s="119">
        <v>2991114.6852656947</v>
      </c>
      <c r="ADO108" s="295">
        <v>956.30884471850538</v>
      </c>
      <c r="ADP108" s="189">
        <v>-3.1131173719005359E-3</v>
      </c>
      <c r="ADQ108" s="189">
        <v>-3.1082766465665435E-3</v>
      </c>
      <c r="ADR108" s="263">
        <v>111264.66264533655</v>
      </c>
      <c r="ADS108" s="263">
        <v>1434.463267077758</v>
      </c>
      <c r="ADT108" s="296">
        <v>2</v>
      </c>
      <c r="ADU108" s="263">
        <v>2792742.8961629113</v>
      </c>
      <c r="ADV108" s="117">
        <v>2904007.558808248</v>
      </c>
    </row>
    <row r="109" spans="1:802" x14ac:dyDescent="0.35">
      <c r="A109" s="15">
        <v>48548</v>
      </c>
      <c r="B109" s="16">
        <v>2390.7721117962633</v>
      </c>
      <c r="C109" s="146">
        <v>956.30884471850538</v>
      </c>
      <c r="D109" s="256">
        <v>6.5283058221712945E-2</v>
      </c>
      <c r="E109" s="256">
        <v>6.746113527538844E-2</v>
      </c>
      <c r="F109" s="255">
        <v>97292.547482909577</v>
      </c>
      <c r="G109" s="255">
        <v>1434.463267077758</v>
      </c>
      <c r="H109" s="292">
        <v>2</v>
      </c>
      <c r="I109" s="255">
        <v>2905717.3922889857</v>
      </c>
      <c r="J109" s="119">
        <v>3003009.9397718953</v>
      </c>
      <c r="K109" s="295">
        <v>956.30884471850538</v>
      </c>
      <c r="L109" s="189">
        <v>8.755689241817638E-2</v>
      </c>
      <c r="M109" s="189">
        <v>9.1504360999070666E-2</v>
      </c>
      <c r="N109" s="263">
        <v>114085.7941888301</v>
      </c>
      <c r="O109" s="263">
        <v>1434.463267077758</v>
      </c>
      <c r="P109" s="296">
        <v>2</v>
      </c>
      <c r="Q109" s="263">
        <v>3122191.3664794001</v>
      </c>
      <c r="R109" s="117">
        <v>3236277.1606682301</v>
      </c>
      <c r="S109" s="146">
        <v>956.30884471850538</v>
      </c>
      <c r="T109" s="256">
        <v>-9.968316794777167E-2</v>
      </c>
      <c r="U109" s="256">
        <v>-9.4875855048211055E-2</v>
      </c>
      <c r="V109" s="255">
        <v>121172.96606664856</v>
      </c>
      <c r="W109" s="255">
        <v>1434.463267077758</v>
      </c>
      <c r="X109" s="292">
        <v>2</v>
      </c>
      <c r="Y109" s="255">
        <v>10033033.568095833</v>
      </c>
      <c r="Z109" s="119">
        <v>10154206.534162482</v>
      </c>
      <c r="AA109" s="295">
        <v>956.30884471850538</v>
      </c>
      <c r="AB109" s="189">
        <v>4.2897578183736573E-2</v>
      </c>
      <c r="AC109" s="189">
        <v>4.383097831074223E-2</v>
      </c>
      <c r="AD109" s="263">
        <v>190403.81414663346</v>
      </c>
      <c r="AE109" s="263">
        <v>1434.463267077758</v>
      </c>
      <c r="AF109" s="296">
        <v>2</v>
      </c>
      <c r="AG109" s="263">
        <v>10033033.568095833</v>
      </c>
      <c r="AH109" s="117">
        <v>10223437.382242467</v>
      </c>
      <c r="AI109" s="146">
        <v>956.30884471850538</v>
      </c>
      <c r="AJ109" s="256">
        <v>-1.2976106616531768E-2</v>
      </c>
      <c r="AK109" s="256">
        <v>-1.2892279918196636E-2</v>
      </c>
      <c r="AL109" s="255">
        <v>96696.339912403884</v>
      </c>
      <c r="AM109" s="255">
        <v>1434.463267077758</v>
      </c>
      <c r="AN109" s="292">
        <v>2</v>
      </c>
      <c r="AO109" s="255">
        <v>3191775.906871445</v>
      </c>
      <c r="AP109" s="119">
        <v>3288472.2467838489</v>
      </c>
      <c r="AQ109" s="295">
        <v>956.30884471850538</v>
      </c>
      <c r="AR109" s="189">
        <v>-4.1072932290967687E-2</v>
      </c>
      <c r="AS109" s="189">
        <v>-4.0240870036925003E-2</v>
      </c>
      <c r="AT109" s="263">
        <v>136357.75085634858</v>
      </c>
      <c r="AU109" s="263">
        <v>1434.463267077758</v>
      </c>
      <c r="AV109" s="296">
        <v>2</v>
      </c>
      <c r="AW109" s="263">
        <v>10033033.568095833</v>
      </c>
      <c r="AX109" s="117">
        <v>10169391.318952182</v>
      </c>
      <c r="AY109" s="146">
        <v>956.30884471850538</v>
      </c>
      <c r="AZ109" s="256">
        <v>1.2962467802116483E-2</v>
      </c>
      <c r="BA109" s="256">
        <v>1.3046844771634758E-2</v>
      </c>
      <c r="BB109" s="255">
        <v>165850.28767928932</v>
      </c>
      <c r="BC109" s="255">
        <v>1434.463267077758</v>
      </c>
      <c r="BD109" s="292">
        <v>2</v>
      </c>
      <c r="BE109" s="255">
        <v>4953704.7163947728</v>
      </c>
      <c r="BF109" s="119">
        <v>5119555.0040740622</v>
      </c>
      <c r="BG109" s="295">
        <v>956.30884471850538</v>
      </c>
      <c r="BH109" s="189">
        <v>-4.7584156359718631E-3</v>
      </c>
      <c r="BI109" s="189">
        <v>-4.7471123120343961E-3</v>
      </c>
      <c r="BJ109" s="263">
        <v>153558.16179142837</v>
      </c>
      <c r="BK109" s="263">
        <v>1434.463267077758</v>
      </c>
      <c r="BL109" s="296">
        <v>1</v>
      </c>
      <c r="BM109" s="263">
        <v>2854935.8836819762</v>
      </c>
      <c r="BN109" s="117">
        <v>3008494.0454734047</v>
      </c>
      <c r="BO109" s="146">
        <v>956.30884471850538</v>
      </c>
      <c r="BP109" s="256">
        <v>3.9706640393212415E-2</v>
      </c>
      <c r="BQ109" s="256">
        <v>4.050548713456581E-2</v>
      </c>
      <c r="BR109" s="255">
        <v>124407.76841205932</v>
      </c>
      <c r="BS109" s="255">
        <v>1434.463267077758</v>
      </c>
      <c r="BT109" s="292">
        <v>2</v>
      </c>
      <c r="BU109" s="255">
        <v>10033033.568095833</v>
      </c>
      <c r="BV109" s="119">
        <v>10157441.336507892</v>
      </c>
      <c r="BW109" s="295">
        <v>956.30884471850538</v>
      </c>
      <c r="BX109" s="189">
        <v>9.7224773395574685E-2</v>
      </c>
      <c r="BY109" s="189">
        <v>0.1021080703554138</v>
      </c>
      <c r="BZ109" s="263">
        <v>226518.93028704167</v>
      </c>
      <c r="CA109" s="263">
        <v>1434.463267077758</v>
      </c>
      <c r="CB109" s="296">
        <v>2</v>
      </c>
      <c r="CC109" s="263">
        <v>10033033.568095833</v>
      </c>
      <c r="CD109" s="117">
        <v>10259552.498382874</v>
      </c>
      <c r="CE109" s="146">
        <v>956.30884471850538</v>
      </c>
      <c r="CF109" s="256">
        <v>-5.3217750869552306E-2</v>
      </c>
      <c r="CG109" s="256">
        <v>-5.1826475607789413E-2</v>
      </c>
      <c r="CH109" s="255">
        <v>100282.80353247591</v>
      </c>
      <c r="CI109" s="255">
        <v>1434.463267077758</v>
      </c>
      <c r="CJ109" s="292">
        <v>2</v>
      </c>
      <c r="CK109" s="255">
        <v>4033334.1382875582</v>
      </c>
      <c r="CL109" s="119">
        <v>4133616.9418200343</v>
      </c>
      <c r="CM109" s="295">
        <v>956.30884471850538</v>
      </c>
      <c r="CN109" s="189">
        <v>2.8530579911646627E-2</v>
      </c>
      <c r="CO109" s="189">
        <v>2.8941475292835195E-2</v>
      </c>
      <c r="CP109" s="263">
        <v>174390.51996777204</v>
      </c>
      <c r="CQ109" s="263">
        <v>1434.463267077758</v>
      </c>
      <c r="CR109" s="296">
        <v>2</v>
      </c>
      <c r="CS109" s="263">
        <v>910250.39165568608</v>
      </c>
      <c r="CT109" s="117">
        <v>1084640.9116234581</v>
      </c>
      <c r="CU109" s="146">
        <v>956.30884471850538</v>
      </c>
      <c r="CV109" s="256">
        <v>2.8793214611712182E-2</v>
      </c>
      <c r="CW109" s="256">
        <v>2.9211746518331472E-2</v>
      </c>
      <c r="CX109" s="255">
        <v>172193.94070223521</v>
      </c>
      <c r="CY109" s="255">
        <v>1434.463267077758</v>
      </c>
      <c r="CZ109" s="292">
        <v>2</v>
      </c>
      <c r="DA109" s="255">
        <v>1307723.831288208</v>
      </c>
      <c r="DB109" s="119">
        <v>1479917.7719904431</v>
      </c>
      <c r="DC109" s="295">
        <v>956.30884471850538</v>
      </c>
      <c r="DD109" s="189">
        <v>7.5384495814662791E-2</v>
      </c>
      <c r="DE109" s="189">
        <v>7.8298672515147327E-2</v>
      </c>
      <c r="DF109" s="263">
        <v>92306.922973130728</v>
      </c>
      <c r="DG109" s="263">
        <v>1434.463267077758</v>
      </c>
      <c r="DH109" s="296">
        <v>1</v>
      </c>
      <c r="DI109" s="263">
        <v>2910396.3557688203</v>
      </c>
      <c r="DJ109" s="117">
        <v>3002703.2787419511</v>
      </c>
      <c r="DK109" s="146">
        <v>956.30884471850538</v>
      </c>
      <c r="DL109" s="256">
        <v>1.8481795693772601E-2</v>
      </c>
      <c r="DM109" s="256">
        <v>1.8653641117962305E-2</v>
      </c>
      <c r="DN109" s="255">
        <v>123908.59917026031</v>
      </c>
      <c r="DO109" s="255">
        <v>1434.463267077758</v>
      </c>
      <c r="DP109" s="292">
        <v>2</v>
      </c>
      <c r="DQ109" s="255">
        <v>10033033.568095833</v>
      </c>
      <c r="DR109" s="119">
        <v>10156942.167266093</v>
      </c>
      <c r="DS109" s="295">
        <v>956.30884471850538</v>
      </c>
      <c r="DT109" s="189">
        <v>5.2382190623396219E-2</v>
      </c>
      <c r="DU109" s="189">
        <v>5.3778409787993198E-2</v>
      </c>
      <c r="DV109" s="263">
        <v>132402.46197434419</v>
      </c>
      <c r="DW109" s="263">
        <v>1434.463267077758</v>
      </c>
      <c r="DX109" s="296">
        <v>1</v>
      </c>
      <c r="DY109" s="263">
        <v>10033033.568095833</v>
      </c>
      <c r="DZ109" s="117">
        <v>10165436.030070176</v>
      </c>
      <c r="EA109" s="146">
        <v>956.30884471850538</v>
      </c>
      <c r="EB109" s="256">
        <v>-4.1953051567851776E-3</v>
      </c>
      <c r="EC109" s="256">
        <v>-4.1865171578469029E-3</v>
      </c>
      <c r="ED109" s="255">
        <v>201307.3997546779</v>
      </c>
      <c r="EE109" s="255">
        <v>1434.463267077758</v>
      </c>
      <c r="EF109" s="292">
        <v>2</v>
      </c>
      <c r="EG109" s="255">
        <v>4851054.3474867009</v>
      </c>
      <c r="EH109" s="119">
        <v>5052361.7472413788</v>
      </c>
      <c r="EI109" s="295">
        <v>956.30884471850538</v>
      </c>
      <c r="EJ109" s="189">
        <v>8.6350926073819109E-3</v>
      </c>
      <c r="EK109" s="189">
        <v>8.6724825639752368E-3</v>
      </c>
      <c r="EL109" s="263">
        <v>111663.24837723197</v>
      </c>
      <c r="EM109" s="263">
        <v>1434.463267077758</v>
      </c>
      <c r="EN109" s="296">
        <v>1</v>
      </c>
      <c r="EO109" s="263">
        <v>2865318.6004732284</v>
      </c>
      <c r="EP109" s="117">
        <v>2976981.8488504603</v>
      </c>
      <c r="EQ109" s="146">
        <v>956.30884471850538</v>
      </c>
      <c r="ER109" s="256">
        <v>2.0406441997561319E-2</v>
      </c>
      <c r="ES109" s="256">
        <v>2.0616076974858455E-2</v>
      </c>
      <c r="ET109" s="255">
        <v>130427.6268395604</v>
      </c>
      <c r="EU109" s="255">
        <v>1434.463267077758</v>
      </c>
      <c r="EV109" s="292">
        <v>1</v>
      </c>
      <c r="EW109" s="255">
        <v>10033033.568095833</v>
      </c>
      <c r="EX109" s="119">
        <v>10163461.194935393</v>
      </c>
      <c r="EY109" s="295">
        <v>956.30884471850538</v>
      </c>
      <c r="EZ109" s="189">
        <v>8.8685493155809484E-3</v>
      </c>
      <c r="FA109" s="189">
        <v>8.9079914108960434E-3</v>
      </c>
      <c r="FB109" s="263">
        <v>126629.35809935511</v>
      </c>
      <c r="FC109" s="263">
        <v>1434.463267077758</v>
      </c>
      <c r="FD109" s="296">
        <v>2</v>
      </c>
      <c r="FE109" s="263">
        <v>10033033.568095833</v>
      </c>
      <c r="FF109" s="117">
        <v>10159662.926195187</v>
      </c>
      <c r="FG109" s="146">
        <v>956.30884471850538</v>
      </c>
      <c r="FH109" s="256">
        <v>7.4515823351265317E-2</v>
      </c>
      <c r="FI109" s="256">
        <v>7.7362390870932218E-2</v>
      </c>
      <c r="FJ109" s="255">
        <v>253195.54699400821</v>
      </c>
      <c r="FK109" s="255">
        <v>1434.463267077758</v>
      </c>
      <c r="FL109" s="292">
        <v>1</v>
      </c>
      <c r="FM109" s="255">
        <v>2842812.0810793596</v>
      </c>
      <c r="FN109" s="119">
        <v>3096007.6280733678</v>
      </c>
      <c r="FO109" s="295">
        <v>956.30884471850538</v>
      </c>
      <c r="FP109" s="189">
        <v>1.6023311082818611E-2</v>
      </c>
      <c r="FQ109" s="189">
        <v>1.6152372742122445E-2</v>
      </c>
      <c r="FR109" s="263">
        <v>127832.82814173837</v>
      </c>
      <c r="FS109" s="263">
        <v>1434.463267077758</v>
      </c>
      <c r="FT109" s="296">
        <v>1</v>
      </c>
      <c r="FU109" s="263">
        <v>450203.45558454137</v>
      </c>
      <c r="FV109" s="117">
        <v>578036.28372627974</v>
      </c>
      <c r="FW109" s="146">
        <v>956.30884471850538</v>
      </c>
      <c r="FX109" s="256">
        <v>1.0447929192521277E-3</v>
      </c>
      <c r="FY109" s="256">
        <v>1.0453389055051776E-3</v>
      </c>
      <c r="FZ109" s="255">
        <v>136781.94459832009</v>
      </c>
      <c r="GA109" s="255">
        <v>1434.463267077758</v>
      </c>
      <c r="GB109" s="292">
        <v>1</v>
      </c>
      <c r="GC109" s="255">
        <v>1277295.273055302</v>
      </c>
      <c r="GD109" s="119">
        <v>1414077.2176536222</v>
      </c>
      <c r="GE109" s="295">
        <v>956.30884471850538</v>
      </c>
      <c r="GF109" s="189">
        <v>-6.6340915251812918E-2</v>
      </c>
      <c r="GG109" s="189">
        <v>-6.418822260382584E-2</v>
      </c>
      <c r="GH109" s="263">
        <v>119108.62936608716</v>
      </c>
      <c r="GI109" s="263">
        <v>1434.463267077758</v>
      </c>
      <c r="GJ109" s="296">
        <v>1</v>
      </c>
      <c r="GK109" s="263">
        <v>825050.98721721093</v>
      </c>
      <c r="GL109" s="117">
        <v>944159.61658329808</v>
      </c>
      <c r="GM109" s="146">
        <v>956.30884471850538</v>
      </c>
      <c r="GN109" s="256">
        <v>3.4200402477140866E-2</v>
      </c>
      <c r="GO109" s="256">
        <v>3.4791960822561085E-2</v>
      </c>
      <c r="GP109" s="255">
        <v>88707.387407604489</v>
      </c>
      <c r="GQ109" s="255">
        <v>1434.463267077758</v>
      </c>
      <c r="GR109" s="292">
        <v>2</v>
      </c>
      <c r="GS109" s="255">
        <v>3762040.5918869083</v>
      </c>
      <c r="GT109" s="119">
        <v>3850747.9792945129</v>
      </c>
      <c r="GU109" s="295">
        <v>956.30884471850538</v>
      </c>
      <c r="GV109" s="189">
        <v>3.7550939835910486E-3</v>
      </c>
      <c r="GW109" s="189">
        <v>3.7621531822229493E-3</v>
      </c>
      <c r="GX109" s="263">
        <v>178937.75958229494</v>
      </c>
      <c r="GY109" s="263">
        <v>1434.463267077758</v>
      </c>
      <c r="GZ109" s="296">
        <v>2</v>
      </c>
      <c r="HA109" s="263">
        <v>3587995.5289036105</v>
      </c>
      <c r="HB109" s="117">
        <v>3766933.2884859056</v>
      </c>
      <c r="HC109" s="146">
        <v>956.30884471850538</v>
      </c>
      <c r="HD109" s="256">
        <v>2.0912073240706652E-2</v>
      </c>
      <c r="HE109" s="256">
        <v>2.1132262839486105E-2</v>
      </c>
      <c r="HF109" s="255">
        <v>109033.30475056371</v>
      </c>
      <c r="HG109" s="255">
        <v>1434.463267077758</v>
      </c>
      <c r="HH109" s="292">
        <v>2</v>
      </c>
      <c r="HI109" s="255">
        <v>3079673.2784996242</v>
      </c>
      <c r="HJ109" s="119">
        <v>3188706.5832501878</v>
      </c>
      <c r="HK109" s="295">
        <v>956.30884471850538</v>
      </c>
      <c r="HL109" s="189">
        <v>-2.9841127712096047E-2</v>
      </c>
      <c r="HM109" s="189">
        <v>-2.9400277301423583E-2</v>
      </c>
      <c r="HN109" s="263">
        <v>148705.96327125319</v>
      </c>
      <c r="HO109" s="263">
        <v>1434.463267077758</v>
      </c>
      <c r="HP109" s="296">
        <v>1</v>
      </c>
      <c r="HQ109" s="263">
        <v>936302.51695070381</v>
      </c>
      <c r="HR109" s="117">
        <v>1085008.480221957</v>
      </c>
      <c r="HS109" s="146">
        <v>956.30884471850538</v>
      </c>
      <c r="HT109" s="256">
        <v>9.7073662721886278E-3</v>
      </c>
      <c r="HU109" s="256">
        <v>9.7546355818491914E-3</v>
      </c>
      <c r="HV109" s="255">
        <v>146194.05314422277</v>
      </c>
      <c r="HW109" s="255">
        <v>1434.463267077758</v>
      </c>
      <c r="HX109" s="292">
        <v>2</v>
      </c>
      <c r="HY109" s="255">
        <v>2938354.6529866285</v>
      </c>
      <c r="HZ109" s="119">
        <v>3084548.7061308511</v>
      </c>
      <c r="IA109" s="295">
        <v>956.30884471850538</v>
      </c>
      <c r="IB109" s="189">
        <v>-2.6577402858281664E-2</v>
      </c>
      <c r="IC109" s="189">
        <v>-2.6227331869404735E-2</v>
      </c>
      <c r="ID109" s="263">
        <v>133706.97245359805</v>
      </c>
      <c r="IE109" s="263">
        <v>1434.463267077758</v>
      </c>
      <c r="IF109" s="296">
        <v>1</v>
      </c>
      <c r="IG109" s="263">
        <v>1688726.6780349931</v>
      </c>
      <c r="IH109" s="117">
        <v>1822433.6504885913</v>
      </c>
      <c r="II109" s="146">
        <v>956.30884471850538</v>
      </c>
      <c r="IJ109" s="256">
        <v>1.2453511030503236E-2</v>
      </c>
      <c r="IK109" s="256">
        <v>1.2531378906075252E-2</v>
      </c>
      <c r="IL109" s="255">
        <v>121104.57817662881</v>
      </c>
      <c r="IM109" s="255">
        <v>1434.463267077758</v>
      </c>
      <c r="IN109" s="292">
        <v>1</v>
      </c>
      <c r="IO109" s="255">
        <v>1129160.4725826031</v>
      </c>
      <c r="IP109" s="119">
        <v>1250265.0507592319</v>
      </c>
      <c r="IQ109" s="295">
        <v>956.30884471850538</v>
      </c>
      <c r="IR109" s="189">
        <v>7.5909213389720634E-2</v>
      </c>
      <c r="IS109" s="189">
        <v>7.8864623248940502E-2</v>
      </c>
      <c r="IT109" s="263">
        <v>210703.52491303999</v>
      </c>
      <c r="IU109" s="263">
        <v>1434.463267077758</v>
      </c>
      <c r="IV109" s="296">
        <v>2</v>
      </c>
      <c r="IW109" s="263">
        <v>10033033.568095833</v>
      </c>
      <c r="IX109" s="117">
        <v>10243737.093008872</v>
      </c>
      <c r="IY109" s="146">
        <v>956.30884471850538</v>
      </c>
      <c r="IZ109" s="256">
        <v>7.2905686930426422E-3</v>
      </c>
      <c r="JA109" s="256">
        <v>7.3172095920581715E-3</v>
      </c>
      <c r="JB109" s="255">
        <v>221665.0034601783</v>
      </c>
      <c r="JC109" s="255">
        <v>1434.463267077758</v>
      </c>
      <c r="JD109" s="292">
        <v>2</v>
      </c>
      <c r="JE109" s="255">
        <v>845235.76376275893</v>
      </c>
      <c r="JF109" s="119">
        <v>1066900.7672229372</v>
      </c>
      <c r="JG109" s="295">
        <v>956.30884471850538</v>
      </c>
      <c r="JH109" s="189">
        <v>1.2966059108284533E-2</v>
      </c>
      <c r="JI109" s="189">
        <v>1.305048293954969E-2</v>
      </c>
      <c r="JJ109" s="263">
        <v>105875.87097122529</v>
      </c>
      <c r="JK109" s="263">
        <v>1434.463267077758</v>
      </c>
      <c r="JL109" s="296">
        <v>2</v>
      </c>
      <c r="JM109" s="263">
        <v>2422534.0047988012</v>
      </c>
      <c r="JN109" s="117">
        <v>2528409.8757700264</v>
      </c>
      <c r="JO109" s="146">
        <v>956.30884471850538</v>
      </c>
      <c r="JP109" s="256">
        <v>2.5890049827877078E-2</v>
      </c>
      <c r="JQ109" s="256">
        <v>2.6228108313011811E-2</v>
      </c>
      <c r="JR109" s="255">
        <v>108891.47239370327</v>
      </c>
      <c r="JS109" s="255">
        <v>1434.463267077758</v>
      </c>
      <c r="JT109" s="292">
        <v>1</v>
      </c>
      <c r="JU109" s="255">
        <v>385513.56572075764</v>
      </c>
      <c r="JV109" s="119">
        <v>494405.03811446088</v>
      </c>
      <c r="JW109" s="295">
        <v>956.30884471850538</v>
      </c>
      <c r="JX109" s="189">
        <v>3.5214624048915018E-2</v>
      </c>
      <c r="JY109" s="189">
        <v>3.5842001548493707E-2</v>
      </c>
      <c r="JZ109" s="263">
        <v>182110.71084596345</v>
      </c>
      <c r="KA109" s="263">
        <v>1434.463267077758</v>
      </c>
      <c r="KB109" s="296">
        <v>1</v>
      </c>
      <c r="KC109" s="263">
        <v>10033033.568095833</v>
      </c>
      <c r="KD109" s="117">
        <v>10215144.278941797</v>
      </c>
      <c r="KE109" s="146">
        <v>956.30884471850538</v>
      </c>
      <c r="KF109" s="256">
        <v>3.6942673261662624E-2</v>
      </c>
      <c r="KG109" s="256">
        <v>3.7633534986958095E-2</v>
      </c>
      <c r="KH109" s="255">
        <v>109952.79692664045</v>
      </c>
      <c r="KI109" s="255">
        <v>1434.463267077758</v>
      </c>
      <c r="KJ109" s="292">
        <v>2</v>
      </c>
      <c r="KK109" s="255">
        <v>3279624.7858885936</v>
      </c>
      <c r="KL109" s="119">
        <v>3389577.5828152341</v>
      </c>
      <c r="KM109" s="295">
        <v>956.30884471850538</v>
      </c>
      <c r="KN109" s="189">
        <v>2.2643305542620517E-2</v>
      </c>
      <c r="KO109" s="189">
        <v>2.2901611131979749E-2</v>
      </c>
      <c r="KP109" s="263">
        <v>128499.39090867278</v>
      </c>
      <c r="KQ109" s="263">
        <v>1434.463267077758</v>
      </c>
      <c r="KR109" s="296">
        <v>1</v>
      </c>
      <c r="KS109" s="263">
        <v>3362423.0156103373</v>
      </c>
      <c r="KT109" s="117">
        <v>3490922.4065190102</v>
      </c>
      <c r="KU109" s="146">
        <v>956.30884471850538</v>
      </c>
      <c r="KV109" s="256">
        <v>1.7220272170086811E-3</v>
      </c>
      <c r="KW109" s="256">
        <v>1.7235107573201347E-3</v>
      </c>
      <c r="KX109" s="255">
        <v>255623.39725111303</v>
      </c>
      <c r="KY109" s="255">
        <v>1434.463267077758</v>
      </c>
      <c r="KZ109" s="292">
        <v>2</v>
      </c>
      <c r="LA109" s="255">
        <v>10033033.568095833</v>
      </c>
      <c r="LB109" s="119">
        <v>10288656.965346945</v>
      </c>
      <c r="LC109" s="295">
        <v>956.30884471850538</v>
      </c>
      <c r="LD109" s="189">
        <v>-1.7887729717817564E-2</v>
      </c>
      <c r="LE109" s="189">
        <v>-1.7728693955334718E-2</v>
      </c>
      <c r="LF109" s="263">
        <v>121511.71014602874</v>
      </c>
      <c r="LG109" s="263">
        <v>1434.463267077758</v>
      </c>
      <c r="LH109" s="296">
        <v>2</v>
      </c>
      <c r="LI109" s="263">
        <v>10033033.568095833</v>
      </c>
      <c r="LJ109" s="117">
        <v>10154545.278241862</v>
      </c>
      <c r="LK109" s="146">
        <v>956.30884471850538</v>
      </c>
      <c r="LL109" s="256">
        <v>-1.5507091668524698E-2</v>
      </c>
      <c r="LM109" s="256">
        <v>-1.5387475818672836E-2</v>
      </c>
      <c r="LN109" s="255">
        <v>146582.98859302947</v>
      </c>
      <c r="LO109" s="255">
        <v>1434.463267077758</v>
      </c>
      <c r="LP109" s="292">
        <v>1</v>
      </c>
      <c r="LQ109" s="255">
        <v>2897139.0149585665</v>
      </c>
      <c r="LR109" s="119">
        <v>3043722.0035515958</v>
      </c>
      <c r="LS109" s="295">
        <v>956.30884471850538</v>
      </c>
      <c r="LT109" s="189">
        <v>7.6210123240593716E-2</v>
      </c>
      <c r="LU109" s="189">
        <v>7.9189313090570534E-2</v>
      </c>
      <c r="LV109" s="263">
        <v>137306.70809834552</v>
      </c>
      <c r="LW109" s="263">
        <v>1434.463267077758</v>
      </c>
      <c r="LX109" s="296">
        <v>1</v>
      </c>
      <c r="LY109" s="263">
        <v>951989.94900758646</v>
      </c>
      <c r="LZ109" s="117">
        <v>1089296.657105932</v>
      </c>
      <c r="MA109" s="146">
        <v>956.30884471850538</v>
      </c>
      <c r="MB109" s="256">
        <v>5.4654901787412891E-2</v>
      </c>
      <c r="MC109" s="256">
        <v>5.6176067303785215E-2</v>
      </c>
      <c r="MD109" s="255">
        <v>79730.00543227639</v>
      </c>
      <c r="ME109" s="255">
        <v>1434.463267077758</v>
      </c>
      <c r="MF109" s="292">
        <v>2</v>
      </c>
      <c r="MG109" s="255">
        <v>10033033.568095833</v>
      </c>
      <c r="MH109" s="119">
        <v>10112763.573528109</v>
      </c>
      <c r="MI109" s="295">
        <v>956.30884471850538</v>
      </c>
      <c r="MJ109" s="189">
        <v>6.6884721828072868E-2</v>
      </c>
      <c r="MK109" s="189">
        <v>6.9172218851317524E-2</v>
      </c>
      <c r="ML109" s="263">
        <v>191269.75799879141</v>
      </c>
      <c r="MM109" s="263">
        <v>1434.463267077758</v>
      </c>
      <c r="MN109" s="296">
        <v>1</v>
      </c>
      <c r="MO109" s="263">
        <v>2849717.1807401073</v>
      </c>
      <c r="MP109" s="117">
        <v>3040986.9387388988</v>
      </c>
      <c r="MQ109" s="146">
        <v>956.30884471850538</v>
      </c>
      <c r="MR109" s="256">
        <v>-1.2577907561357717E-2</v>
      </c>
      <c r="MS109" s="256">
        <v>-1.2499136287188684E-2</v>
      </c>
      <c r="MT109" s="255">
        <v>59477.601683157613</v>
      </c>
      <c r="MU109" s="255">
        <v>1434.463267077758</v>
      </c>
      <c r="MV109" s="292">
        <v>2</v>
      </c>
      <c r="MW109" s="255">
        <v>2157223.1156889792</v>
      </c>
      <c r="MX109" s="119">
        <v>2216700.7173721367</v>
      </c>
      <c r="MY109" s="295">
        <v>956.30884471850538</v>
      </c>
      <c r="MZ109" s="189">
        <v>-3.9139037321239266E-2</v>
      </c>
      <c r="NA109" s="189">
        <v>-3.8383000800381151E-2</v>
      </c>
      <c r="NB109" s="263">
        <v>135084.43968077522</v>
      </c>
      <c r="NC109" s="263">
        <v>1434.463267077758</v>
      </c>
      <c r="ND109" s="296">
        <v>1</v>
      </c>
      <c r="NE109" s="263">
        <v>2853094.0270965123</v>
      </c>
      <c r="NF109" s="117">
        <v>2988178.4667772874</v>
      </c>
      <c r="NG109" s="146">
        <v>956.30884471850538</v>
      </c>
      <c r="NH109" s="256">
        <v>3.0238643910173009E-2</v>
      </c>
      <c r="NI109" s="256">
        <v>3.0700474997753968E-2</v>
      </c>
      <c r="NJ109" s="255">
        <v>126742.42654278515</v>
      </c>
      <c r="NK109" s="255">
        <v>1434.463267077758</v>
      </c>
      <c r="NL109" s="292">
        <v>1</v>
      </c>
      <c r="NM109" s="255">
        <v>382368.40167043894</v>
      </c>
      <c r="NN109" s="119">
        <v>509110.82821322407</v>
      </c>
      <c r="NO109" s="295">
        <v>956.30884471850538</v>
      </c>
      <c r="NP109" s="189">
        <v>4.1538156930633709E-2</v>
      </c>
      <c r="NQ109" s="189">
        <v>4.241293637073662E-2</v>
      </c>
      <c r="NR109" s="263">
        <v>62860.532937807213</v>
      </c>
      <c r="NS109" s="263">
        <v>1434.463267077758</v>
      </c>
      <c r="NT109" s="296">
        <v>1</v>
      </c>
      <c r="NU109" s="263">
        <v>2882511.5022716997</v>
      </c>
      <c r="NV109" s="117">
        <v>2945372.0352095068</v>
      </c>
      <c r="NW109" s="146">
        <v>956.30884471850538</v>
      </c>
      <c r="NX109" s="256">
        <v>-2.8767391763645771E-2</v>
      </c>
      <c r="NY109" s="256">
        <v>-2.8357549780775426E-2</v>
      </c>
      <c r="NZ109" s="255">
        <v>126817.92160513677</v>
      </c>
      <c r="OA109" s="255">
        <v>1434.463267077758</v>
      </c>
      <c r="OB109" s="292">
        <v>1</v>
      </c>
      <c r="OC109" s="255">
        <v>2882511.5022716997</v>
      </c>
      <c r="OD109" s="119">
        <v>3009329.4238768364</v>
      </c>
      <c r="OE109" s="295">
        <v>956.30884471850538</v>
      </c>
      <c r="OF109" s="189">
        <v>3.2887653206214874E-2</v>
      </c>
      <c r="OG109" s="189">
        <v>3.3434429674397803E-2</v>
      </c>
      <c r="OH109" s="263">
        <v>100583.54459927943</v>
      </c>
      <c r="OI109" s="263">
        <v>1434.463267077758</v>
      </c>
      <c r="OJ109" s="296">
        <v>1</v>
      </c>
      <c r="OK109" s="263">
        <v>2926186.0607912838</v>
      </c>
      <c r="OL109" s="117">
        <v>3026769.6053905631</v>
      </c>
      <c r="OM109" s="146">
        <v>956.30884471850538</v>
      </c>
      <c r="ON109" s="256">
        <v>-4.1537370105574907E-2</v>
      </c>
      <c r="OO109" s="256">
        <v>-4.0686514974603405E-2</v>
      </c>
      <c r="OP109" s="255">
        <v>95671.121875957673</v>
      </c>
      <c r="OQ109" s="255">
        <v>1434.463267077758</v>
      </c>
      <c r="OR109" s="292">
        <v>2</v>
      </c>
      <c r="OS109" s="255">
        <v>3513911.9149312386</v>
      </c>
      <c r="OT109" s="119">
        <v>3609583.0368071962</v>
      </c>
      <c r="OU109" s="295">
        <v>956.30884471850538</v>
      </c>
      <c r="OV109" s="189">
        <v>-3.2539555005437204E-2</v>
      </c>
      <c r="OW109" s="189">
        <v>-3.2015839544687119E-2</v>
      </c>
      <c r="OX109" s="263">
        <v>128627.82063653307</v>
      </c>
      <c r="OY109" s="263">
        <v>1434.463267077758</v>
      </c>
      <c r="OZ109" s="296">
        <v>1</v>
      </c>
      <c r="PA109" s="263">
        <v>10033033.568095833</v>
      </c>
      <c r="PB109" s="117">
        <v>10161661.388732366</v>
      </c>
      <c r="PC109" s="146">
        <v>956.30884471850538</v>
      </c>
      <c r="PD109" s="256">
        <v>3.183752827892989E-2</v>
      </c>
      <c r="PE109" s="256">
        <v>3.2349764035971784E-2</v>
      </c>
      <c r="PF109" s="255">
        <v>170190.70249043385</v>
      </c>
      <c r="PG109" s="255">
        <v>1434.463267077758</v>
      </c>
      <c r="PH109" s="292">
        <v>2</v>
      </c>
      <c r="PI109" s="255">
        <v>3972575.5426500831</v>
      </c>
      <c r="PJ109" s="119">
        <v>4142766.2451405171</v>
      </c>
      <c r="PK109" s="295">
        <v>956.30884471850538</v>
      </c>
      <c r="PL109" s="189">
        <v>6.8640722524774572E-2</v>
      </c>
      <c r="PM109" s="189">
        <v>7.1051335394633597E-2</v>
      </c>
      <c r="PN109" s="263">
        <v>142503.89160307561</v>
      </c>
      <c r="PO109" s="263">
        <v>1434.463267077758</v>
      </c>
      <c r="PP109" s="296">
        <v>2</v>
      </c>
      <c r="PQ109" s="263">
        <v>1700551.8989888916</v>
      </c>
      <c r="PR109" s="117">
        <v>1843055.7905919673</v>
      </c>
      <c r="PS109" s="146">
        <v>956.30884471850538</v>
      </c>
      <c r="PT109" s="256">
        <v>-5.7946080967045586E-2</v>
      </c>
      <c r="PU109" s="256">
        <v>-5.6299170498844697E-2</v>
      </c>
      <c r="PV109" s="255">
        <v>129941.63024510635</v>
      </c>
      <c r="PW109" s="255">
        <v>1434.463267077758</v>
      </c>
      <c r="PX109" s="292">
        <v>2</v>
      </c>
      <c r="PY109" s="255">
        <v>3549874.8343353034</v>
      </c>
      <c r="PZ109" s="119">
        <v>3679816.4645804097</v>
      </c>
      <c r="QA109" s="295">
        <v>956.30884471850538</v>
      </c>
      <c r="QB109" s="189">
        <v>8.5030408212226904E-2</v>
      </c>
      <c r="QC109" s="189">
        <v>8.8750173141369126E-2</v>
      </c>
      <c r="QD109" s="263">
        <v>185957.62380496861</v>
      </c>
      <c r="QE109" s="263">
        <v>1434.463267077758</v>
      </c>
      <c r="QF109" s="296">
        <v>1</v>
      </c>
      <c r="QG109" s="263">
        <v>1434705.3831733512</v>
      </c>
      <c r="QH109" s="117">
        <v>1620663.0069783197</v>
      </c>
      <c r="QI109" s="146">
        <v>956.30884471850538</v>
      </c>
      <c r="QJ109" s="256">
        <v>-8.3657707532583912E-4</v>
      </c>
      <c r="QK109" s="256">
        <v>-8.3622724228527012E-4</v>
      </c>
      <c r="QL109" s="255">
        <v>128151.3433600126</v>
      </c>
      <c r="QM109" s="255">
        <v>1434.463267077758</v>
      </c>
      <c r="QN109" s="292">
        <v>2</v>
      </c>
      <c r="QO109" s="255">
        <v>10033033.568095833</v>
      </c>
      <c r="QP109" s="119">
        <v>10161184.911455845</v>
      </c>
      <c r="QQ109" s="295">
        <v>956.30884471850538</v>
      </c>
      <c r="QR109" s="189">
        <v>-6.706918550600531E-2</v>
      </c>
      <c r="QS109" s="189">
        <v>-6.4869498378274604E-2</v>
      </c>
      <c r="QT109" s="263">
        <v>128015.24725164828</v>
      </c>
      <c r="QU109" s="263">
        <v>1434.463267077758</v>
      </c>
      <c r="QV109" s="296">
        <v>2</v>
      </c>
      <c r="QW109" s="263">
        <v>10033033.568095833</v>
      </c>
      <c r="QX109" s="117">
        <v>10161048.815347482</v>
      </c>
      <c r="QY109" s="146">
        <v>956.30884471850538</v>
      </c>
      <c r="QZ109" s="256">
        <v>5.1196617421043034E-2</v>
      </c>
      <c r="RA109" s="256">
        <v>5.2529818638483938E-2</v>
      </c>
      <c r="RB109" s="255">
        <v>78130.775806688282</v>
      </c>
      <c r="RC109" s="255">
        <v>1434.463267077758</v>
      </c>
      <c r="RD109" s="292">
        <v>2</v>
      </c>
      <c r="RE109" s="255">
        <v>3093028.6271551619</v>
      </c>
      <c r="RF109" s="119">
        <v>3171159.4029618502</v>
      </c>
      <c r="RG109" s="295">
        <v>956.30884471850538</v>
      </c>
      <c r="RH109" s="189">
        <v>-1.004882812387279E-2</v>
      </c>
      <c r="RI109" s="189">
        <v>-9.9985073465423957E-3</v>
      </c>
      <c r="RJ109" s="263">
        <v>190902.14168169507</v>
      </c>
      <c r="RK109" s="263">
        <v>1434.463267077758</v>
      </c>
      <c r="RL109" s="296">
        <v>1</v>
      </c>
      <c r="RM109" s="263">
        <v>921158.43486473931</v>
      </c>
      <c r="RN109" s="117">
        <v>1112060.5765464343</v>
      </c>
      <c r="RO109" s="146">
        <v>956.30884471850538</v>
      </c>
      <c r="RP109" s="256">
        <v>-2.1159846151081737E-2</v>
      </c>
      <c r="RQ109" s="256">
        <v>-2.0937547303849557E-2</v>
      </c>
      <c r="RR109" s="255">
        <v>137319.55859519209</v>
      </c>
      <c r="RS109" s="255">
        <v>1434.463267077758</v>
      </c>
      <c r="RT109" s="292">
        <v>1</v>
      </c>
      <c r="RU109" s="255">
        <v>2841656.4774714024</v>
      </c>
      <c r="RV109" s="119">
        <v>2978976.0360665945</v>
      </c>
      <c r="RW109" s="295">
        <v>956.30884471850538</v>
      </c>
      <c r="RX109" s="189">
        <v>6.3530563116497324E-2</v>
      </c>
      <c r="RY109" s="189">
        <v>6.5592053117843108E-2</v>
      </c>
      <c r="RZ109" s="263">
        <v>162925.6313316226</v>
      </c>
      <c r="SA109" s="263">
        <v>1434.463267077758</v>
      </c>
      <c r="SB109" s="296">
        <v>1</v>
      </c>
      <c r="SC109" s="263">
        <v>10033033.568095833</v>
      </c>
      <c r="SD109" s="117">
        <v>10195959.199427456</v>
      </c>
      <c r="SE109" s="146">
        <v>956.30884471850538</v>
      </c>
      <c r="SF109" s="256">
        <v>1.6261097795329714E-2</v>
      </c>
      <c r="SG109" s="256">
        <v>1.6394029004432431E-2</v>
      </c>
      <c r="SH109" s="255">
        <v>162946.35735502021</v>
      </c>
      <c r="SI109" s="255">
        <v>1434.463267077758</v>
      </c>
      <c r="SJ109" s="292">
        <v>1</v>
      </c>
      <c r="SK109" s="255">
        <v>1669639.3953052023</v>
      </c>
      <c r="SL109" s="119">
        <v>1832585.7526602226</v>
      </c>
      <c r="SM109" s="295">
        <v>956.30884471850538</v>
      </c>
      <c r="SN109" s="189">
        <v>2.798943342677615E-2</v>
      </c>
      <c r="SO109" s="189">
        <v>2.8384817860533706E-2</v>
      </c>
      <c r="SP109" s="263">
        <v>71148.165835743857</v>
      </c>
      <c r="SQ109" s="263">
        <v>1434.463267077758</v>
      </c>
      <c r="SR109" s="296">
        <v>2</v>
      </c>
      <c r="SS109" s="263">
        <v>3549874.8343353034</v>
      </c>
      <c r="ST109" s="117">
        <v>3621023.0001710472</v>
      </c>
      <c r="SU109" s="146">
        <v>956.30884471850538</v>
      </c>
      <c r="SV109" s="256">
        <v>-1.0739973125328879E-2</v>
      </c>
      <c r="SW109" s="256">
        <v>-1.0682505531432906E-2</v>
      </c>
      <c r="SX109" s="255">
        <v>58700.277152211027</v>
      </c>
      <c r="SY109" s="255">
        <v>1434.463267077758</v>
      </c>
      <c r="SZ109" s="292">
        <v>2</v>
      </c>
      <c r="TA109" s="255">
        <v>10033033.568095833</v>
      </c>
      <c r="TB109" s="119">
        <v>10091733.845248044</v>
      </c>
      <c r="TC109" s="295">
        <v>956.30884471850538</v>
      </c>
      <c r="TD109" s="189">
        <v>5.6734413852373509E-2</v>
      </c>
      <c r="TE109" s="189">
        <v>5.8374683410523653E-2</v>
      </c>
      <c r="TF109" s="263">
        <v>100422.12830755457</v>
      </c>
      <c r="TG109" s="263">
        <v>1434.463267077758</v>
      </c>
      <c r="TH109" s="296">
        <v>2</v>
      </c>
      <c r="TI109" s="263">
        <v>10033033.568095833</v>
      </c>
      <c r="TJ109" s="117">
        <v>10133455.696403388</v>
      </c>
      <c r="TK109" s="146">
        <v>956.30884471850538</v>
      </c>
      <c r="TL109" s="256">
        <v>-2.8193923258396484E-2</v>
      </c>
      <c r="TM109" s="256">
        <v>-2.7800183636521481E-2</v>
      </c>
      <c r="TN109" s="255">
        <v>134938.77578556375</v>
      </c>
      <c r="TO109" s="255">
        <v>1434.463267077758</v>
      </c>
      <c r="TP109" s="292">
        <v>2</v>
      </c>
      <c r="TQ109" s="255">
        <v>10033033.568095833</v>
      </c>
      <c r="TR109" s="119">
        <v>10167972.343881397</v>
      </c>
      <c r="TS109" s="295">
        <v>956.30884471850538</v>
      </c>
      <c r="TT109" s="189">
        <v>0.15742927067295159</v>
      </c>
      <c r="TU109" s="189">
        <v>0.17049796652035254</v>
      </c>
      <c r="TV109" s="263">
        <v>253184.43935038921</v>
      </c>
      <c r="TW109" s="263">
        <v>1434.463267077758</v>
      </c>
      <c r="TX109" s="296">
        <v>2</v>
      </c>
      <c r="TY109" s="263">
        <v>2915356.0570574431</v>
      </c>
      <c r="TZ109" s="117">
        <v>3168540.4964078325</v>
      </c>
      <c r="UA109" s="146">
        <v>956.30884471850538</v>
      </c>
      <c r="UB109" s="256">
        <v>1.3805115771090299E-2</v>
      </c>
      <c r="UC109" s="256">
        <v>1.3900846398692712E-2</v>
      </c>
      <c r="UD109" s="255">
        <v>85927.104599229599</v>
      </c>
      <c r="UE109" s="255">
        <v>1434.463267077758</v>
      </c>
      <c r="UF109" s="292">
        <v>1</v>
      </c>
      <c r="UG109" s="255">
        <v>1379160.1686357865</v>
      </c>
      <c r="UH109" s="119">
        <v>1465087.273235016</v>
      </c>
      <c r="UI109" s="295">
        <v>956.30884471850538</v>
      </c>
      <c r="UJ109" s="189">
        <v>-2.7787926208870817E-2</v>
      </c>
      <c r="UK109" s="189">
        <v>-2.7405393243083997E-2</v>
      </c>
      <c r="UL109" s="263">
        <v>90996.607070710263</v>
      </c>
      <c r="UM109" s="263">
        <v>1434.463267077758</v>
      </c>
      <c r="UN109" s="296">
        <v>2</v>
      </c>
      <c r="UO109" s="263">
        <v>3233143.809968615</v>
      </c>
      <c r="UP109" s="117">
        <v>3324140.417039325</v>
      </c>
      <c r="UQ109" s="146">
        <v>956.30884471850538</v>
      </c>
      <c r="UR109" s="256">
        <v>-7.3384771962374445E-2</v>
      </c>
      <c r="US109" s="256">
        <v>-7.0756785505174391E-2</v>
      </c>
      <c r="UT109" s="255">
        <v>132676.69198471488</v>
      </c>
      <c r="UU109" s="255">
        <v>1434.463267077758</v>
      </c>
      <c r="UV109" s="292">
        <v>1</v>
      </c>
      <c r="UW109" s="255">
        <v>10033033.568095833</v>
      </c>
      <c r="UX109" s="119">
        <v>10165710.260080548</v>
      </c>
      <c r="UY109" s="295">
        <v>956.30884471850538</v>
      </c>
      <c r="UZ109" s="189">
        <v>-3.1240973320518454E-2</v>
      </c>
      <c r="VA109" s="189">
        <v>-3.0758016526418297E-2</v>
      </c>
      <c r="VB109" s="263">
        <v>204663.89203576246</v>
      </c>
      <c r="VC109" s="263">
        <v>1434.463267077758</v>
      </c>
      <c r="VD109" s="296">
        <v>1</v>
      </c>
      <c r="VE109" s="263">
        <v>3211857.4132292941</v>
      </c>
      <c r="VF109" s="117">
        <v>3416521.3052650564</v>
      </c>
      <c r="VG109" s="146">
        <v>956.30884471850538</v>
      </c>
      <c r="VH109" s="256">
        <v>6.413939746467659E-2</v>
      </c>
      <c r="VI109" s="256">
        <v>6.6241019697453662E-2</v>
      </c>
      <c r="VJ109" s="255">
        <v>138094.15868826292</v>
      </c>
      <c r="VK109" s="255">
        <v>1434.463267077758</v>
      </c>
      <c r="VL109" s="292">
        <v>2</v>
      </c>
      <c r="VM109" s="255">
        <v>10033033.568095833</v>
      </c>
      <c r="VN109" s="119">
        <v>10171127.726784095</v>
      </c>
      <c r="VO109" s="295">
        <v>956.30884471850538</v>
      </c>
      <c r="VP109" s="189">
        <v>-4.9587041653193088E-2</v>
      </c>
      <c r="VQ109" s="189">
        <v>-4.8377676248781198E-2</v>
      </c>
      <c r="VR109" s="263">
        <v>129418.15207934943</v>
      </c>
      <c r="VS109" s="263">
        <v>1434.463267077758</v>
      </c>
      <c r="VT109" s="296">
        <v>2</v>
      </c>
      <c r="VU109" s="263">
        <v>3042588.2946928553</v>
      </c>
      <c r="VV109" s="117">
        <v>3172006.4467722047</v>
      </c>
      <c r="VW109" s="146">
        <v>956.30884471850538</v>
      </c>
      <c r="VX109" s="256">
        <v>1.4309222881702232E-2</v>
      </c>
      <c r="VY109" s="256">
        <v>1.4412089874726863E-2</v>
      </c>
      <c r="VZ109" s="255">
        <v>129085.20795687556</v>
      </c>
      <c r="WA109" s="255">
        <v>1434.463267077758</v>
      </c>
      <c r="WB109" s="292">
        <v>2</v>
      </c>
      <c r="WC109" s="255">
        <v>385518.02345497056</v>
      </c>
      <c r="WD109" s="119">
        <v>514603.23141184612</v>
      </c>
      <c r="WE109" s="295">
        <v>956.30884471850538</v>
      </c>
      <c r="WF109" s="189">
        <v>6.4514230758300276E-2</v>
      </c>
      <c r="WG109" s="189">
        <v>6.6640757243453752E-2</v>
      </c>
      <c r="WH109" s="263">
        <v>84841.756139919598</v>
      </c>
      <c r="WI109" s="263">
        <v>1434.463267077758</v>
      </c>
      <c r="WJ109" s="296">
        <v>2</v>
      </c>
      <c r="WK109" s="263">
        <v>10033033.568095833</v>
      </c>
      <c r="WL109" s="117">
        <v>10117875.324235752</v>
      </c>
      <c r="WM109" s="146">
        <v>956.30884471850538</v>
      </c>
      <c r="WN109" s="256">
        <v>-1.0045727298753426E-2</v>
      </c>
      <c r="WO109" s="256">
        <v>-9.9954375202861989E-3</v>
      </c>
      <c r="WP109" s="255">
        <v>71187.357778873135</v>
      </c>
      <c r="WQ109" s="255">
        <v>1434.463267077758</v>
      </c>
      <c r="WR109" s="292">
        <v>2</v>
      </c>
      <c r="WS109" s="255">
        <v>3042588.2946928553</v>
      </c>
      <c r="WT109" s="119">
        <v>3113775.6524717286</v>
      </c>
      <c r="WU109" s="295">
        <v>956.30884471850538</v>
      </c>
      <c r="WV109" s="189">
        <v>6.8199976077829266E-2</v>
      </c>
      <c r="WW109" s="189">
        <v>7.0579377338620519E-2</v>
      </c>
      <c r="WX109" s="263">
        <v>118660.37088582985</v>
      </c>
      <c r="WY109" s="263">
        <v>1434.463267077758</v>
      </c>
      <c r="WZ109" s="296">
        <v>2</v>
      </c>
      <c r="XA109" s="263">
        <v>1398287.5645646888</v>
      </c>
      <c r="XB109" s="117">
        <v>1516947.9354505187</v>
      </c>
      <c r="XC109" s="146">
        <v>956.30884471850538</v>
      </c>
      <c r="XD109" s="256">
        <v>4.7876108772922747E-2</v>
      </c>
      <c r="XE109" s="256">
        <v>4.9040680336115638E-2</v>
      </c>
      <c r="XF109" s="255">
        <v>244517.5805213991</v>
      </c>
      <c r="XG109" s="255">
        <v>1434.463267077758</v>
      </c>
      <c r="XH109" s="292">
        <v>2</v>
      </c>
      <c r="XI109" s="255">
        <v>2860799.6183074615</v>
      </c>
      <c r="XJ109" s="119">
        <v>3105317.1988288607</v>
      </c>
      <c r="XK109" s="295">
        <v>956.30884471850538</v>
      </c>
      <c r="XL109" s="189">
        <v>-3.6267642277284184E-2</v>
      </c>
      <c r="XM109" s="189">
        <v>-3.5617850495122783E-2</v>
      </c>
      <c r="XN109" s="263">
        <v>229183.37933799764</v>
      </c>
      <c r="XO109" s="263">
        <v>1434.463267077758</v>
      </c>
      <c r="XP109" s="296">
        <v>1</v>
      </c>
      <c r="XQ109" s="263">
        <v>938496.19761369715</v>
      </c>
      <c r="XR109" s="117">
        <v>1167679.5769516947</v>
      </c>
      <c r="XS109" s="146">
        <v>956.30884471850538</v>
      </c>
      <c r="XT109" s="256">
        <v>5.9820002992538139E-2</v>
      </c>
      <c r="XU109" s="256">
        <v>6.1645436344715865E-2</v>
      </c>
      <c r="XV109" s="255">
        <v>137080.0283586171</v>
      </c>
      <c r="XW109" s="255">
        <v>1434.463267077758</v>
      </c>
      <c r="XX109" s="292">
        <v>1</v>
      </c>
      <c r="XY109" s="255">
        <v>2961741.9331997638</v>
      </c>
      <c r="XZ109" s="119">
        <v>3098821.9615583811</v>
      </c>
      <c r="YA109" s="295">
        <v>956.30884471850538</v>
      </c>
      <c r="YB109" s="189">
        <v>6.2411388184842528E-2</v>
      </c>
      <c r="YC109" s="189">
        <v>6.4400136310740042E-2</v>
      </c>
      <c r="YD109" s="263">
        <v>94067.941220119334</v>
      </c>
      <c r="YE109" s="263">
        <v>1434.463267077758</v>
      </c>
      <c r="YF109" s="296">
        <v>1</v>
      </c>
      <c r="YG109" s="263">
        <v>1022748.989925247</v>
      </c>
      <c r="YH109" s="117">
        <v>1116816.9311453663</v>
      </c>
      <c r="YI109" s="146">
        <v>956.30884471850538</v>
      </c>
      <c r="YJ109" s="256">
        <v>3.9473576076372432E-2</v>
      </c>
      <c r="YK109" s="256">
        <v>4.0263010691439449E-2</v>
      </c>
      <c r="YL109" s="255">
        <v>98221.084871950268</v>
      </c>
      <c r="YM109" s="255">
        <v>1434.463267077758</v>
      </c>
      <c r="YN109" s="292">
        <v>2</v>
      </c>
      <c r="YO109" s="255">
        <v>2889504.289673395</v>
      </c>
      <c r="YP109" s="119">
        <v>2987725.3745453451</v>
      </c>
      <c r="YQ109" s="295">
        <v>956.30884471850538</v>
      </c>
      <c r="YR109" s="189">
        <v>-5.2536715536657778E-2</v>
      </c>
      <c r="YS109" s="189">
        <v>-5.1180516000271847E-2</v>
      </c>
      <c r="YT109" s="263">
        <v>104441.84699393473</v>
      </c>
      <c r="YU109" s="263">
        <v>1434.463267077758</v>
      </c>
      <c r="YV109" s="296">
        <v>2</v>
      </c>
      <c r="YW109" s="263">
        <v>10033033.568095833</v>
      </c>
      <c r="YX109" s="117">
        <v>10137475.415089767</v>
      </c>
      <c r="YY109" s="146">
        <v>956.30884471850538</v>
      </c>
      <c r="YZ109" s="256">
        <v>-1.2398034263936498E-3</v>
      </c>
      <c r="ZA109" s="256">
        <v>-1.2390351876467864E-3</v>
      </c>
      <c r="ZB109" s="255">
        <v>88385.138435490226</v>
      </c>
      <c r="ZC109" s="255">
        <v>1434.463267077758</v>
      </c>
      <c r="ZD109" s="292">
        <v>2</v>
      </c>
      <c r="ZE109" s="255">
        <v>2926186.0607912838</v>
      </c>
      <c r="ZF109" s="119">
        <v>3014571.1992267743</v>
      </c>
      <c r="ZG109" s="295">
        <v>956.30884471850538</v>
      </c>
      <c r="ZH109" s="189">
        <v>4.4423883737148721E-2</v>
      </c>
      <c r="ZI109" s="189">
        <v>4.5425399807422551E-2</v>
      </c>
      <c r="ZJ109" s="263">
        <v>163619.31568003993</v>
      </c>
      <c r="ZK109" s="263">
        <v>1434.463267077758</v>
      </c>
      <c r="ZL109" s="296">
        <v>1</v>
      </c>
      <c r="ZM109" s="263">
        <v>4166006.6077215527</v>
      </c>
      <c r="ZN109" s="117">
        <v>4329625.9234015923</v>
      </c>
      <c r="ZO109" s="146">
        <v>956.30884471850538</v>
      </c>
      <c r="ZP109" s="256">
        <v>-4.4596206216037063E-2</v>
      </c>
      <c r="ZQ109" s="256">
        <v>-4.361641437834296E-2</v>
      </c>
      <c r="ZR109" s="255">
        <v>108449.50742115063</v>
      </c>
      <c r="ZS109" s="255">
        <v>1434.463267077758</v>
      </c>
      <c r="ZT109" s="292">
        <v>2</v>
      </c>
      <c r="ZU109" s="255">
        <v>10033033.568095833</v>
      </c>
      <c r="ZV109" s="119">
        <v>10141483.075516984</v>
      </c>
      <c r="ZW109" s="295">
        <v>956.30884471850538</v>
      </c>
      <c r="ZX109" s="189">
        <v>-9.1037488226099854E-3</v>
      </c>
      <c r="ZY109" s="189">
        <v>-9.0624351660681945E-3</v>
      </c>
      <c r="ZZ109" s="263">
        <v>98892.558364893499</v>
      </c>
      <c r="AAA109" s="263">
        <v>1434.463267077758</v>
      </c>
      <c r="AAB109" s="296">
        <v>1</v>
      </c>
      <c r="AAC109" s="263">
        <v>3671235.8775629736</v>
      </c>
      <c r="AAD109" s="117">
        <v>3770128.435927867</v>
      </c>
      <c r="AAE109" s="146">
        <v>956.30884471850538</v>
      </c>
      <c r="AAF109" s="256">
        <v>-8.0872442664282236E-3</v>
      </c>
      <c r="AAG109" s="256">
        <v>-8.0546304842762373E-3</v>
      </c>
      <c r="AAH109" s="255">
        <v>198181.66194882494</v>
      </c>
      <c r="AAI109" s="255">
        <v>1434.463267077758</v>
      </c>
      <c r="AAJ109" s="292">
        <v>2</v>
      </c>
      <c r="AAK109" s="255">
        <v>2938354.6529866285</v>
      </c>
      <c r="AAL109" s="119">
        <v>3136536.3149354532</v>
      </c>
      <c r="AAM109" s="295">
        <v>956.30884471850538</v>
      </c>
      <c r="AAN109" s="189">
        <v>1.3592645832752924E-2</v>
      </c>
      <c r="AAO109" s="189">
        <v>1.3685445832261056E-2</v>
      </c>
      <c r="AAP109" s="263">
        <v>106734.88525989474</v>
      </c>
      <c r="AAQ109" s="263">
        <v>1434.463267077758</v>
      </c>
      <c r="AAR109" s="296">
        <v>2</v>
      </c>
      <c r="AAS109" s="263">
        <v>2984139.9315510159</v>
      </c>
      <c r="AAT109" s="117">
        <v>3090874.8168109106</v>
      </c>
      <c r="AAU109" s="146">
        <v>956.30884471850538</v>
      </c>
      <c r="AAV109" s="256">
        <v>-1.1181409387490723E-2</v>
      </c>
      <c r="AAW109" s="256">
        <v>-1.1119129770306158E-2</v>
      </c>
      <c r="AAX109" s="255">
        <v>118009.17463725188</v>
      </c>
      <c r="AAY109" s="255">
        <v>1434.463267077758</v>
      </c>
      <c r="AAZ109" s="292">
        <v>2</v>
      </c>
      <c r="ABA109" s="255">
        <v>10033033.568095833</v>
      </c>
      <c r="ABB109" s="119">
        <v>10151042.742733086</v>
      </c>
      <c r="ABC109" s="295">
        <v>956.30884471850538</v>
      </c>
      <c r="ABD109" s="189">
        <v>4.086336083558767E-2</v>
      </c>
      <c r="ABE109" s="189">
        <v>4.1709757469719166E-2</v>
      </c>
      <c r="ABF109" s="263">
        <v>129732.93254772297</v>
      </c>
      <c r="ABG109" s="263">
        <v>1434.463267077758</v>
      </c>
      <c r="ABH109" s="296">
        <v>2</v>
      </c>
      <c r="ABI109" s="263">
        <v>2992519.2425210848</v>
      </c>
      <c r="ABJ109" s="117">
        <v>3122252.1750688078</v>
      </c>
      <c r="ABK109" s="146">
        <v>956.30884471850538</v>
      </c>
      <c r="ABL109" s="256">
        <v>-4.0110037478158223E-2</v>
      </c>
      <c r="ABM109" s="256">
        <v>-3.9316277878077788E-2</v>
      </c>
      <c r="ABN109" s="255">
        <v>134998.65944513734</v>
      </c>
      <c r="ABO109" s="255">
        <v>1434.463267077758</v>
      </c>
      <c r="ABP109" s="292">
        <v>2</v>
      </c>
      <c r="ABQ109" s="255">
        <v>10033033.568095833</v>
      </c>
      <c r="ABR109" s="119">
        <v>10168032.22754097</v>
      </c>
      <c r="ABS109" s="295">
        <v>956.30884471850538</v>
      </c>
      <c r="ABT109" s="189">
        <v>8.8395859303720889E-3</v>
      </c>
      <c r="ABU109" s="189">
        <v>8.8787704432715664E-3</v>
      </c>
      <c r="ABV109" s="263">
        <v>134137.58810768448</v>
      </c>
      <c r="ABW109" s="263">
        <v>1434.463267077758</v>
      </c>
      <c r="ABX109" s="296">
        <v>1</v>
      </c>
      <c r="ABY109" s="263">
        <v>368311.33377619542</v>
      </c>
      <c r="ABZ109" s="117">
        <v>502448.92188387993</v>
      </c>
      <c r="ACA109" s="146">
        <v>956.30884471850538</v>
      </c>
      <c r="ACB109" s="256">
        <v>7.4055483887651083E-2</v>
      </c>
      <c r="ACC109" s="256">
        <v>7.6866552581522862E-2</v>
      </c>
      <c r="ACD109" s="255">
        <v>142625.07364405008</v>
      </c>
      <c r="ACE109" s="255">
        <v>1434.463267077758</v>
      </c>
      <c r="ACF109" s="292">
        <v>1</v>
      </c>
      <c r="ACG109" s="255">
        <v>2846711.7995044305</v>
      </c>
      <c r="ACH109" s="119">
        <v>2989336.8731484804</v>
      </c>
      <c r="ACI109" s="295">
        <v>956.30884471850538</v>
      </c>
      <c r="ACJ109" s="189">
        <v>-8.1608847957524905E-2</v>
      </c>
      <c r="ACK109" s="189">
        <v>-7.8367613408874104E-2</v>
      </c>
      <c r="ACL109" s="263">
        <v>226188.64018347111</v>
      </c>
      <c r="ACM109" s="263">
        <v>1434.463267077758</v>
      </c>
      <c r="ACN109" s="296">
        <v>1</v>
      </c>
      <c r="ACO109" s="263">
        <v>2968777.3642687597</v>
      </c>
      <c r="ACP109" s="117">
        <v>3194966.0044522309</v>
      </c>
      <c r="ACQ109" s="146">
        <v>956.30884471850538</v>
      </c>
      <c r="ACR109" s="256">
        <v>1.0643290271168877E-2</v>
      </c>
      <c r="ACS109" s="256">
        <v>1.0700131565545279E-2</v>
      </c>
      <c r="ACT109" s="255">
        <v>112538.40822097033</v>
      </c>
      <c r="ACU109" s="255">
        <v>1434.463267077758</v>
      </c>
      <c r="ACV109" s="292">
        <v>2</v>
      </c>
      <c r="ACW109" s="255">
        <v>2992519.2425210848</v>
      </c>
      <c r="ACX109" s="119">
        <v>3105057.6507420554</v>
      </c>
      <c r="ACY109" s="295">
        <v>956.30884471850538</v>
      </c>
      <c r="ACZ109" s="189">
        <v>-2.0512949193006294E-2</v>
      </c>
      <c r="ADA109" s="189">
        <v>-2.0303989880343543E-2</v>
      </c>
      <c r="ADB109" s="263">
        <v>88566.583631490052</v>
      </c>
      <c r="ADC109" s="263">
        <v>1434.463267077758</v>
      </c>
      <c r="ADD109" s="296">
        <v>1</v>
      </c>
      <c r="ADE109" s="263">
        <v>244614.7546882685</v>
      </c>
      <c r="ADF109" s="117">
        <v>333181.33831975854</v>
      </c>
      <c r="ADG109" s="146">
        <v>956.30884471850538</v>
      </c>
      <c r="ADH109" s="256">
        <v>5.5517618455970107E-2</v>
      </c>
      <c r="ADI109" s="256">
        <v>5.7087641160420866E-2</v>
      </c>
      <c r="ADJ109" s="255">
        <v>65608.918784066336</v>
      </c>
      <c r="ADK109" s="255">
        <v>1434.463267077758</v>
      </c>
      <c r="ADL109" s="292">
        <v>1</v>
      </c>
      <c r="ADM109" s="255">
        <v>3107185.2967300345</v>
      </c>
      <c r="ADN109" s="119">
        <v>3172794.2155141011</v>
      </c>
      <c r="ADO109" s="295">
        <v>956.30884471850538</v>
      </c>
      <c r="ADP109" s="189">
        <v>-9.9814971156816104E-2</v>
      </c>
      <c r="ADQ109" s="189">
        <v>-9.499514545349752E-2</v>
      </c>
      <c r="ADR109" s="263">
        <v>101651.36867822697</v>
      </c>
      <c r="ADS109" s="263">
        <v>1434.463267077758</v>
      </c>
      <c r="ADT109" s="296">
        <v>2</v>
      </c>
      <c r="ADU109" s="263">
        <v>2961741.9331997638</v>
      </c>
      <c r="ADV109" s="117">
        <v>3063393.3018779908</v>
      </c>
    </row>
    <row r="110" spans="1:802" x14ac:dyDescent="0.35">
      <c r="A110" s="15">
        <v>48579</v>
      </c>
      <c r="B110" s="16">
        <v>6241.6145015177726</v>
      </c>
      <c r="C110" s="146">
        <v>2496.6458006071093</v>
      </c>
      <c r="D110" s="256">
        <v>1.2330479108146391E-3</v>
      </c>
      <c r="E110" s="256">
        <v>1.2338084269418736E-3</v>
      </c>
      <c r="F110" s="255">
        <v>99909.233648479742</v>
      </c>
      <c r="G110" s="255">
        <v>3744.9687009106633</v>
      </c>
      <c r="H110" s="292">
        <v>2</v>
      </c>
      <c r="I110" s="255">
        <v>3083805.4045272353</v>
      </c>
      <c r="J110" s="119">
        <v>3183714.6381757152</v>
      </c>
      <c r="K110" s="295">
        <v>2496.6458006071093</v>
      </c>
      <c r="L110" s="189">
        <v>-4.6887681246822563E-2</v>
      </c>
      <c r="M110" s="189">
        <v>-4.5805434484338048E-2</v>
      </c>
      <c r="N110" s="263">
        <v>111356.69061812708</v>
      </c>
      <c r="O110" s="263">
        <v>3744.9687009106633</v>
      </c>
      <c r="P110" s="296">
        <v>2</v>
      </c>
      <c r="Q110" s="263">
        <v>3313267.8171690749</v>
      </c>
      <c r="R110" s="117">
        <v>3424624.507787202</v>
      </c>
      <c r="S110" s="146">
        <v>2496.6458006071093</v>
      </c>
      <c r="T110" s="256">
        <v>0.12853567762675508</v>
      </c>
      <c r="U110" s="256">
        <v>0.1371619918085849</v>
      </c>
      <c r="V110" s="255">
        <v>140289.93724631125</v>
      </c>
      <c r="W110" s="255">
        <v>3744.9687009106633</v>
      </c>
      <c r="X110" s="292">
        <v>2</v>
      </c>
      <c r="Y110" s="255">
        <v>10638760.550882494</v>
      </c>
      <c r="Z110" s="119">
        <v>10779050.488128806</v>
      </c>
      <c r="AA110" s="295">
        <v>2496.6458006071093</v>
      </c>
      <c r="AB110" s="189">
        <v>6.5007690943398987E-3</v>
      </c>
      <c r="AC110" s="189">
        <v>6.5219449553408637E-3</v>
      </c>
      <c r="AD110" s="263">
        <v>194142.26314239186</v>
      </c>
      <c r="AE110" s="263">
        <v>3744.9687009106633</v>
      </c>
      <c r="AF110" s="296">
        <v>2</v>
      </c>
      <c r="AG110" s="263">
        <v>10638760.550882494</v>
      </c>
      <c r="AH110" s="117">
        <v>10832902.814024886</v>
      </c>
      <c r="AI110" s="146">
        <v>2496.6458006071093</v>
      </c>
      <c r="AJ110" s="256">
        <v>-1.4506910031762677E-2</v>
      </c>
      <c r="AK110" s="256">
        <v>-1.4402191803307929E-2</v>
      </c>
      <c r="AL110" s="255">
        <v>97800.346478914682</v>
      </c>
      <c r="AM110" s="255">
        <v>3744.9687009106633</v>
      </c>
      <c r="AN110" s="292">
        <v>2</v>
      </c>
      <c r="AO110" s="255">
        <v>3387027.4299846422</v>
      </c>
      <c r="AP110" s="119">
        <v>3484827.776463557</v>
      </c>
      <c r="AQ110" s="295">
        <v>2496.6458006071093</v>
      </c>
      <c r="AR110" s="189">
        <v>-9.4652324244620112E-3</v>
      </c>
      <c r="AS110" s="189">
        <v>-9.420578110914124E-3</v>
      </c>
      <c r="AT110" s="263">
        <v>137569.82781398488</v>
      </c>
      <c r="AU110" s="263">
        <v>3744.9687009106633</v>
      </c>
      <c r="AV110" s="296">
        <v>2</v>
      </c>
      <c r="AW110" s="263">
        <v>10638760.550882494</v>
      </c>
      <c r="AX110" s="117">
        <v>10776330.378696479</v>
      </c>
      <c r="AY110" s="146">
        <v>2496.6458006071093</v>
      </c>
      <c r="AZ110" s="256">
        <v>5.3312440567698814E-2</v>
      </c>
      <c r="BA110" s="256">
        <v>5.4759143187876891E-2</v>
      </c>
      <c r="BB110" s="255">
        <v>177428.75313067721</v>
      </c>
      <c r="BC110" s="255">
        <v>3744.9687009106633</v>
      </c>
      <c r="BD110" s="292">
        <v>2</v>
      </c>
      <c r="BE110" s="255">
        <v>5254671.9680793704</v>
      </c>
      <c r="BF110" s="119">
        <v>5432100.7212100476</v>
      </c>
      <c r="BG110" s="295">
        <v>2496.6458006071093</v>
      </c>
      <c r="BH110" s="189">
        <v>-5.2524159374051117E-2</v>
      </c>
      <c r="BI110" s="189">
        <v>-5.1168602393751872E-2</v>
      </c>
      <c r="BJ110" s="263">
        <v>148197.45106701445</v>
      </c>
      <c r="BK110" s="263">
        <v>3744.9687009106633</v>
      </c>
      <c r="BL110" s="296">
        <v>1</v>
      </c>
      <c r="BM110" s="263">
        <v>3029977.0054038055</v>
      </c>
      <c r="BN110" s="117">
        <v>3178174.4564708201</v>
      </c>
      <c r="BO110" s="146">
        <v>2496.6458006071093</v>
      </c>
      <c r="BP110" s="256">
        <v>-8.8125433164864986E-2</v>
      </c>
      <c r="BQ110" s="256">
        <v>-8.4353982857950371E-2</v>
      </c>
      <c r="BR110" s="255">
        <v>116410.12344863972</v>
      </c>
      <c r="BS110" s="255">
        <v>3744.9687009106633</v>
      </c>
      <c r="BT110" s="292">
        <v>2</v>
      </c>
      <c r="BU110" s="255">
        <v>10638760.550882494</v>
      </c>
      <c r="BV110" s="119">
        <v>10755170.674331134</v>
      </c>
      <c r="BW110" s="295">
        <v>2496.6458006071093</v>
      </c>
      <c r="BX110" s="189">
        <v>-3.6534412098876137E-3</v>
      </c>
      <c r="BY110" s="189">
        <v>-3.6467755135979329E-3</v>
      </c>
      <c r="BZ110" s="263">
        <v>228189.51239931158</v>
      </c>
      <c r="CA110" s="263">
        <v>3744.9687009106633</v>
      </c>
      <c r="CB110" s="296">
        <v>2</v>
      </c>
      <c r="CC110" s="263">
        <v>10638760.550882494</v>
      </c>
      <c r="CD110" s="117">
        <v>10866950.063281806</v>
      </c>
      <c r="CE110" s="146">
        <v>2496.6458006071093</v>
      </c>
      <c r="CF110" s="256">
        <v>6.0299042595720324E-2</v>
      </c>
      <c r="CG110" s="256">
        <v>6.2154128385351504E-2</v>
      </c>
      <c r="CH110" s="255">
        <v>109012.43957868351</v>
      </c>
      <c r="CI110" s="255">
        <v>3744.9687009106633</v>
      </c>
      <c r="CJ110" s="292">
        <v>2</v>
      </c>
      <c r="CK110" s="255">
        <v>4279079.1552857226</v>
      </c>
      <c r="CL110" s="119">
        <v>4388091.5948644057</v>
      </c>
      <c r="CM110" s="295">
        <v>2496.6458006071093</v>
      </c>
      <c r="CN110" s="189">
        <v>-1.8939724958088058E-2</v>
      </c>
      <c r="CO110" s="189">
        <v>-1.8761495347623947E-2</v>
      </c>
      <c r="CP110" s="263">
        <v>173615.33883933406</v>
      </c>
      <c r="CQ110" s="263">
        <v>3744.9687009106633</v>
      </c>
      <c r="CR110" s="296">
        <v>2</v>
      </c>
      <c r="CS110" s="263">
        <v>968610.38385593798</v>
      </c>
      <c r="CT110" s="117">
        <v>1142225.722695272</v>
      </c>
      <c r="CU110" s="146">
        <v>2496.6458006071093</v>
      </c>
      <c r="CV110" s="256">
        <v>7.5517523445624068E-2</v>
      </c>
      <c r="CW110" s="256">
        <v>7.844212557441943E-2</v>
      </c>
      <c r="CX110" s="255">
        <v>188197.84522256118</v>
      </c>
      <c r="CY110" s="255">
        <v>3744.9687009106633</v>
      </c>
      <c r="CZ110" s="292">
        <v>3</v>
      </c>
      <c r="DA110" s="255">
        <v>396062.11808737309</v>
      </c>
      <c r="DB110" s="119">
        <v>584259.96330993425</v>
      </c>
      <c r="DC110" s="295">
        <v>2496.6458006071093</v>
      </c>
      <c r="DD110" s="189">
        <v>-2.6968391308779597E-2</v>
      </c>
      <c r="DE110" s="189">
        <v>-2.660799131448166E-2</v>
      </c>
      <c r="DF110" s="263">
        <v>92347.466969002242</v>
      </c>
      <c r="DG110" s="263">
        <v>3744.9687009106633</v>
      </c>
      <c r="DH110" s="296">
        <v>1</v>
      </c>
      <c r="DI110" s="263">
        <v>3088765.10581586</v>
      </c>
      <c r="DJ110" s="117">
        <v>3181112.572784862</v>
      </c>
      <c r="DK110" s="146">
        <v>2496.6458006071093</v>
      </c>
      <c r="DL110" s="256">
        <v>4.7620530172480267E-2</v>
      </c>
      <c r="DM110" s="256">
        <v>4.8772602246198726E-2</v>
      </c>
      <c r="DN110" s="255">
        <v>132448.58979308218</v>
      </c>
      <c r="DO110" s="255">
        <v>3744.9687009106633</v>
      </c>
      <c r="DP110" s="292">
        <v>2</v>
      </c>
      <c r="DQ110" s="255">
        <v>10638760.550882494</v>
      </c>
      <c r="DR110" s="119">
        <v>10771209.140675576</v>
      </c>
      <c r="DS110" s="295">
        <v>2496.6458006071093</v>
      </c>
      <c r="DT110" s="189">
        <v>1.3222376487154727E-2</v>
      </c>
      <c r="DU110" s="189">
        <v>1.3310178664841965E-2</v>
      </c>
      <c r="DV110" s="263">
        <v>136661.40819949476</v>
      </c>
      <c r="DW110" s="263">
        <v>3744.9687009106633</v>
      </c>
      <c r="DX110" s="296">
        <v>1</v>
      </c>
      <c r="DY110" s="263">
        <v>10638760.550882494</v>
      </c>
      <c r="DZ110" s="117">
        <v>10775421.959081989</v>
      </c>
      <c r="EA110" s="146">
        <v>2496.6458006071093</v>
      </c>
      <c r="EB110" s="256">
        <v>5.6747089898584402E-2</v>
      </c>
      <c r="EC110" s="256">
        <v>5.8388099501950341E-2</v>
      </c>
      <c r="ED110" s="255">
        <v>215558.00204264003</v>
      </c>
      <c r="EE110" s="255">
        <v>3744.9687009106633</v>
      </c>
      <c r="EF110" s="292">
        <v>2</v>
      </c>
      <c r="EG110" s="255">
        <v>5145862.5770368138</v>
      </c>
      <c r="EH110" s="119">
        <v>5361420.5790794538</v>
      </c>
      <c r="EI110" s="295">
        <v>2496.6458006071093</v>
      </c>
      <c r="EJ110" s="189">
        <v>-2.4952407372536251E-2</v>
      </c>
      <c r="EK110" s="189">
        <v>-2.4643669305778104E-2</v>
      </c>
      <c r="EL110" s="263">
        <v>111408.10201122161</v>
      </c>
      <c r="EM110" s="263">
        <v>3744.9687009106633</v>
      </c>
      <c r="EN110" s="296">
        <v>1</v>
      </c>
      <c r="EO110" s="263">
        <v>3040982.6852025329</v>
      </c>
      <c r="EP110" s="117">
        <v>3152390.7872137544</v>
      </c>
      <c r="EQ110" s="146">
        <v>2496.6458006071093</v>
      </c>
      <c r="ER110" s="256">
        <v>7.8871759540402406E-3</v>
      </c>
      <c r="ES110" s="256">
        <v>7.9183616614422192E-3</v>
      </c>
      <c r="ET110" s="255">
        <v>133957.04576012678</v>
      </c>
      <c r="EU110" s="255">
        <v>3744.9687009106633</v>
      </c>
      <c r="EV110" s="292">
        <v>1</v>
      </c>
      <c r="EW110" s="255">
        <v>10638760.550882494</v>
      </c>
      <c r="EX110" s="119">
        <v>10772717.596642621</v>
      </c>
      <c r="EY110" s="295">
        <v>2496.6458006071093</v>
      </c>
      <c r="EZ110" s="189">
        <v>2.9886508434624679E-2</v>
      </c>
      <c r="FA110" s="189">
        <v>3.0337592691459303E-2</v>
      </c>
      <c r="FB110" s="263">
        <v>132967.63378876139</v>
      </c>
      <c r="FC110" s="263">
        <v>3744.9687009106633</v>
      </c>
      <c r="FD110" s="296">
        <v>2</v>
      </c>
      <c r="FE110" s="263">
        <v>10638760.550882494</v>
      </c>
      <c r="FF110" s="117">
        <v>10771728.184671255</v>
      </c>
      <c r="FG110" s="146">
        <v>2496.6458006071093</v>
      </c>
      <c r="FH110" s="256">
        <v>-1.8696082204852766E-2</v>
      </c>
      <c r="FI110" s="256">
        <v>-1.8522394570366973E-2</v>
      </c>
      <c r="FJ110" s="255">
        <v>251002.40496973239</v>
      </c>
      <c r="FK110" s="255">
        <v>3744.9687009106633</v>
      </c>
      <c r="FL110" s="292">
        <v>1</v>
      </c>
      <c r="FM110" s="255">
        <v>3017125.7746450319</v>
      </c>
      <c r="FN110" s="119">
        <v>3268128.1796147642</v>
      </c>
      <c r="FO110" s="295">
        <v>2496.6458006071093</v>
      </c>
      <c r="FP110" s="189">
        <v>7.3315603052614184E-2</v>
      </c>
      <c r="FQ110" s="189">
        <v>7.6070094335804805E-2</v>
      </c>
      <c r="FR110" s="263">
        <v>140053.72923830024</v>
      </c>
      <c r="FS110" s="263">
        <v>3744.9687009106633</v>
      </c>
      <c r="FT110" s="296">
        <v>1</v>
      </c>
      <c r="FU110" s="263">
        <v>480960.63162052457</v>
      </c>
      <c r="FV110" s="117">
        <v>621014.3608588248</v>
      </c>
      <c r="FW110" s="146">
        <v>2496.6458006071093</v>
      </c>
      <c r="FX110" s="256">
        <v>-4.3878944999224082E-2</v>
      </c>
      <c r="FY110" s="256">
        <v>-4.2930191452854483E-2</v>
      </c>
      <c r="FZ110" s="255">
        <v>133406.51533002759</v>
      </c>
      <c r="GA110" s="255">
        <v>3744.9687009106633</v>
      </c>
      <c r="GB110" s="292">
        <v>1</v>
      </c>
      <c r="GC110" s="255">
        <v>1357677.9581395308</v>
      </c>
      <c r="GD110" s="119">
        <v>1491084.4734695584</v>
      </c>
      <c r="GE110" s="295">
        <v>2496.6458006071093</v>
      </c>
      <c r="GF110" s="189">
        <v>6.8006070402825594E-2</v>
      </c>
      <c r="GG110" s="189">
        <v>7.0371806047088814E-2</v>
      </c>
      <c r="GH110" s="263">
        <v>129987.16453097913</v>
      </c>
      <c r="GI110" s="263">
        <v>3744.9687009106633</v>
      </c>
      <c r="GJ110" s="296">
        <v>1</v>
      </c>
      <c r="GK110" s="263">
        <v>878299.01515115437</v>
      </c>
      <c r="GL110" s="117">
        <v>1008286.1796821335</v>
      </c>
      <c r="GM110" s="146">
        <v>2496.6458006071093</v>
      </c>
      <c r="GN110" s="256">
        <v>2.8786212264401367E-2</v>
      </c>
      <c r="GO110" s="256">
        <v>2.9204539645458549E-2</v>
      </c>
      <c r="GP110" s="255">
        <v>93794.691620602025</v>
      </c>
      <c r="GQ110" s="255">
        <v>3744.9687009106633</v>
      </c>
      <c r="GR110" s="292">
        <v>2</v>
      </c>
      <c r="GS110" s="255">
        <v>3991507.9961010334</v>
      </c>
      <c r="GT110" s="119">
        <v>4085302.6877216352</v>
      </c>
      <c r="GU110" s="295">
        <v>2496.6458006071093</v>
      </c>
      <c r="GV110" s="189">
        <v>-1.7931873106792296E-3</v>
      </c>
      <c r="GW110" s="189">
        <v>-1.7915805108881244E-3</v>
      </c>
      <c r="GX110" s="263">
        <v>181113.82398017243</v>
      </c>
      <c r="GY110" s="263">
        <v>3744.9687009106633</v>
      </c>
      <c r="GZ110" s="296">
        <v>2</v>
      </c>
      <c r="HA110" s="263">
        <v>3807020.2293387377</v>
      </c>
      <c r="HB110" s="117">
        <v>3988134.0533189103</v>
      </c>
      <c r="HC110" s="146">
        <v>2496.6458006071093</v>
      </c>
      <c r="HD110" s="256">
        <v>-7.2460179334807126E-2</v>
      </c>
      <c r="HE110" s="256">
        <v>-6.9897216765610781E-2</v>
      </c>
      <c r="HF110" s="255">
        <v>103908.82601434976</v>
      </c>
      <c r="HG110" s="255">
        <v>3744.9687009106633</v>
      </c>
      <c r="HH110" s="292">
        <v>2</v>
      </c>
      <c r="HI110" s="255">
        <v>3268198.6439105123</v>
      </c>
      <c r="HJ110" s="119">
        <v>3372107.469924862</v>
      </c>
      <c r="HK110" s="295">
        <v>2496.6458006071093</v>
      </c>
      <c r="HL110" s="189">
        <v>-7.8674382630618864E-2</v>
      </c>
      <c r="HM110" s="189">
        <v>-7.5659143113756211E-2</v>
      </c>
      <c r="HN110" s="263">
        <v>139951.64331485156</v>
      </c>
      <c r="HO110" s="263">
        <v>3744.9687009106633</v>
      </c>
      <c r="HP110" s="296">
        <v>1</v>
      </c>
      <c r="HQ110" s="263">
        <v>996225.63666865672</v>
      </c>
      <c r="HR110" s="117">
        <v>1136177.2799835084</v>
      </c>
      <c r="HS110" s="146">
        <v>2496.6458006071093</v>
      </c>
      <c r="HT110" s="256">
        <v>-6.8729862728165697E-2</v>
      </c>
      <c r="HU110" s="256">
        <v>-6.6421159541286356E-2</v>
      </c>
      <c r="HV110" s="255">
        <v>138980.32041695016</v>
      </c>
      <c r="HW110" s="255">
        <v>3744.9687009106633</v>
      </c>
      <c r="HX110" s="292">
        <v>2</v>
      </c>
      <c r="HY110" s="255">
        <v>3118400.9008667367</v>
      </c>
      <c r="HZ110" s="119">
        <v>3257381.2212836868</v>
      </c>
      <c r="IA110" s="295">
        <v>2496.6458006071093</v>
      </c>
      <c r="IB110" s="189">
        <v>-2.7691164071629189E-2</v>
      </c>
      <c r="IC110" s="189">
        <v>-2.7311278356959123E-2</v>
      </c>
      <c r="ID110" s="263">
        <v>132551.90991125867</v>
      </c>
      <c r="IE110" s="263">
        <v>3744.9687009106633</v>
      </c>
      <c r="IF110" s="296">
        <v>1</v>
      </c>
      <c r="IG110" s="263">
        <v>1793795.2474180034</v>
      </c>
      <c r="IH110" s="117">
        <v>1926347.157329262</v>
      </c>
      <c r="II110" s="146">
        <v>2496.6458006071093</v>
      </c>
      <c r="IJ110" s="256">
        <v>-4.1905547401055468E-2</v>
      </c>
      <c r="IK110" s="256">
        <v>-4.1039647407376978E-2</v>
      </c>
      <c r="IL110" s="255">
        <v>118631.13478944795</v>
      </c>
      <c r="IM110" s="255">
        <v>3744.9687009106633</v>
      </c>
      <c r="IN110" s="292">
        <v>1</v>
      </c>
      <c r="IO110" s="255">
        <v>1200655.06963847</v>
      </c>
      <c r="IP110" s="119">
        <v>1319286.204427918</v>
      </c>
      <c r="IQ110" s="295">
        <v>2496.6458006071093</v>
      </c>
      <c r="IR110" s="189">
        <v>2.9567299514912302E-2</v>
      </c>
      <c r="IS110" s="189">
        <v>3.0008752228753988E-2</v>
      </c>
      <c r="IT110" s="263">
        <v>219523.12058648761</v>
      </c>
      <c r="IU110" s="263">
        <v>3744.9687009106633</v>
      </c>
      <c r="IV110" s="296">
        <v>2</v>
      </c>
      <c r="IW110" s="263">
        <v>10638760.550882494</v>
      </c>
      <c r="IX110" s="117">
        <v>10858283.671468982</v>
      </c>
      <c r="IY110" s="146">
        <v>2496.6458006071093</v>
      </c>
      <c r="IZ110" s="256">
        <v>3.047619354694104E-2</v>
      </c>
      <c r="JA110" s="256">
        <v>3.0945346604635438E-2</v>
      </c>
      <c r="JB110" s="255">
        <v>231021.14962297832</v>
      </c>
      <c r="JC110" s="255">
        <v>3744.9687009106633</v>
      </c>
      <c r="JD110" s="292">
        <v>2</v>
      </c>
      <c r="JE110" s="255">
        <v>899694.87828943518</v>
      </c>
      <c r="JF110" s="119">
        <v>1130716.0279124135</v>
      </c>
      <c r="JG110" s="295">
        <v>2496.6458006071093</v>
      </c>
      <c r="JH110" s="189">
        <v>-3.9635078609129973E-2</v>
      </c>
      <c r="JI110" s="189">
        <v>-3.8859884248403476E-2</v>
      </c>
      <c r="JJ110" s="263">
        <v>104258.19268119168</v>
      </c>
      <c r="JK110" s="263">
        <v>3744.9687009106633</v>
      </c>
      <c r="JL110" s="296">
        <v>2</v>
      </c>
      <c r="JM110" s="263">
        <v>2571631.0137876398</v>
      </c>
      <c r="JN110" s="117">
        <v>2675889.2064688313</v>
      </c>
      <c r="JO110" s="146">
        <v>2496.6458006071093</v>
      </c>
      <c r="JP110" s="256">
        <v>5.430816093161029E-2</v>
      </c>
      <c r="JQ110" s="256">
        <v>5.5809911394605338E-2</v>
      </c>
      <c r="JR110" s="255">
        <v>117465.34162023106</v>
      </c>
      <c r="JS110" s="255">
        <v>3744.9687009106633</v>
      </c>
      <c r="JT110" s="292">
        <v>1</v>
      </c>
      <c r="JU110" s="255">
        <v>412389.34836491384</v>
      </c>
      <c r="JV110" s="119">
        <v>529854.68998514488</v>
      </c>
      <c r="JW110" s="295">
        <v>2496.6458006071093</v>
      </c>
      <c r="JX110" s="189">
        <v>6.61270687906374E-2</v>
      </c>
      <c r="JY110" s="189">
        <v>6.8362464067484918E-2</v>
      </c>
      <c r="JZ110" s="263">
        <v>197056.89357308188</v>
      </c>
      <c r="KA110" s="263">
        <v>3744.9687009106633</v>
      </c>
      <c r="KB110" s="296">
        <v>1</v>
      </c>
      <c r="KC110" s="263">
        <v>10638760.550882494</v>
      </c>
      <c r="KD110" s="117">
        <v>10835817.444455575</v>
      </c>
      <c r="KE110" s="146">
        <v>2496.6458006071093</v>
      </c>
      <c r="KF110" s="256">
        <v>6.9469071466389795E-2</v>
      </c>
      <c r="KG110" s="256">
        <v>7.1938907193551893E-2</v>
      </c>
      <c r="KH110" s="255">
        <v>120359.3267810246</v>
      </c>
      <c r="KI110" s="255">
        <v>3744.9687009106633</v>
      </c>
      <c r="KJ110" s="292">
        <v>2</v>
      </c>
      <c r="KK110" s="255">
        <v>3480147.24174282</v>
      </c>
      <c r="KL110" s="119">
        <v>3600506.5685238447</v>
      </c>
      <c r="KM110" s="295">
        <v>2496.6458006071093</v>
      </c>
      <c r="KN110" s="189">
        <v>2.6901779703529471E-2</v>
      </c>
      <c r="KO110" s="189">
        <v>2.7266899348780349E-2</v>
      </c>
      <c r="KP110" s="263">
        <v>134499.81666756625</v>
      </c>
      <c r="KQ110" s="263">
        <v>3744.9687009106633</v>
      </c>
      <c r="KR110" s="296">
        <v>1</v>
      </c>
      <c r="KS110" s="263">
        <v>3567913.365247868</v>
      </c>
      <c r="KT110" s="117">
        <v>3702413.1819154341</v>
      </c>
      <c r="KU110" s="146">
        <v>2496.6458006071093</v>
      </c>
      <c r="KV110" s="256">
        <v>6.4782096165004091E-2</v>
      </c>
      <c r="KW110" s="256">
        <v>6.6926511673854439E-2</v>
      </c>
      <c r="KX110" s="255">
        <v>275228.02533195709</v>
      </c>
      <c r="KY110" s="255">
        <v>3744.9687009106633</v>
      </c>
      <c r="KZ110" s="292">
        <v>2</v>
      </c>
      <c r="LA110" s="255">
        <v>10638760.550882494</v>
      </c>
      <c r="LB110" s="119">
        <v>10913988.576214451</v>
      </c>
      <c r="LC110" s="295">
        <v>2496.6458006071093</v>
      </c>
      <c r="LD110" s="189">
        <v>-1.7191925528563873E-2</v>
      </c>
      <c r="LE110" s="189">
        <v>-1.7044987630326913E-2</v>
      </c>
      <c r="LF110" s="263">
        <v>121937.19035025692</v>
      </c>
      <c r="LG110" s="263">
        <v>3744.9687009106633</v>
      </c>
      <c r="LH110" s="296">
        <v>2</v>
      </c>
      <c r="LI110" s="263">
        <v>10638760.550882494</v>
      </c>
      <c r="LJ110" s="117">
        <v>10760697.741232751</v>
      </c>
      <c r="LK110" s="146">
        <v>2496.6458006071093</v>
      </c>
      <c r="LL110" s="256">
        <v>3.9849359755350783E-2</v>
      </c>
      <c r="LM110" s="256">
        <v>4.0653998011427994E-2</v>
      </c>
      <c r="LN110" s="255">
        <v>155038.81892040677</v>
      </c>
      <c r="LO110" s="255">
        <v>3744.9687009106633</v>
      </c>
      <c r="LP110" s="292">
        <v>2</v>
      </c>
      <c r="LQ110" s="255">
        <v>3074712.324556991</v>
      </c>
      <c r="LR110" s="119">
        <v>3229751.143477398</v>
      </c>
      <c r="LS110" s="295">
        <v>2496.6458006071093</v>
      </c>
      <c r="LT110" s="189">
        <v>3.3395893131868068E-2</v>
      </c>
      <c r="LU110" s="189">
        <v>3.3959795806816073E-2</v>
      </c>
      <c r="LV110" s="263">
        <v>144466.26166887855</v>
      </c>
      <c r="LW110" s="263">
        <v>3744.9687009106633</v>
      </c>
      <c r="LX110" s="296">
        <v>1</v>
      </c>
      <c r="LY110" s="263">
        <v>1012854.3146489523</v>
      </c>
      <c r="LZ110" s="117">
        <v>1157320.5763178309</v>
      </c>
      <c r="MA110" s="146">
        <v>2496.6458006071093</v>
      </c>
      <c r="MB110" s="256">
        <v>7.0919736779042744E-2</v>
      </c>
      <c r="MC110" s="256">
        <v>7.3495060239221699E-2</v>
      </c>
      <c r="MD110" s="255">
        <v>88086.412785002118</v>
      </c>
      <c r="ME110" s="255">
        <v>3744.9687009106633</v>
      </c>
      <c r="MF110" s="292">
        <v>2</v>
      </c>
      <c r="MG110" s="255">
        <v>10638760.550882494</v>
      </c>
      <c r="MH110" s="119">
        <v>10726846.963667497</v>
      </c>
      <c r="MI110" s="295">
        <v>2496.6458006071093</v>
      </c>
      <c r="MJ110" s="189">
        <v>5.0369190358666702E-2</v>
      </c>
      <c r="MK110" s="189">
        <v>5.1659287182893365E-2</v>
      </c>
      <c r="ML110" s="263">
        <v>203647.2631572606</v>
      </c>
      <c r="MM110" s="263">
        <v>3744.9687009106633</v>
      </c>
      <c r="MN110" s="296">
        <v>1</v>
      </c>
      <c r="MO110" s="263">
        <v>3024445.1802854245</v>
      </c>
      <c r="MP110" s="117">
        <v>3228092.4434426851</v>
      </c>
      <c r="MQ110" s="146">
        <v>2496.6458006071093</v>
      </c>
      <c r="MR110" s="256">
        <v>5.6411336398666578E-2</v>
      </c>
      <c r="MS110" s="256">
        <v>5.8032801642858844E-2</v>
      </c>
      <c r="MT110" s="255">
        <v>65425.89934443638</v>
      </c>
      <c r="MU110" s="255">
        <v>3744.9687009106633</v>
      </c>
      <c r="MV110" s="292">
        <v>2</v>
      </c>
      <c r="MW110" s="255">
        <v>2290401.4713312285</v>
      </c>
      <c r="MX110" s="119">
        <v>2355827.3706756649</v>
      </c>
      <c r="MY110" s="295">
        <v>2496.6458006071093</v>
      </c>
      <c r="MZ110" s="189">
        <v>-6.8923305939251597E-2</v>
      </c>
      <c r="NA110" s="189">
        <v>-6.6601736563723923E-2</v>
      </c>
      <c r="NB110" s="263">
        <v>128584.22721590508</v>
      </c>
      <c r="NC110" s="263">
        <v>3744.9687009106633</v>
      </c>
      <c r="ND110" s="296">
        <v>1</v>
      </c>
      <c r="NE110" s="263">
        <v>3028024.6374232136</v>
      </c>
      <c r="NF110" s="117">
        <v>3156608.8646391188</v>
      </c>
      <c r="NG110" s="146">
        <v>2496.6458006071093</v>
      </c>
      <c r="NH110" s="256">
        <v>4.5558742152467448E-2</v>
      </c>
      <c r="NI110" s="256">
        <v>4.6612483078297684E-2</v>
      </c>
      <c r="NJ110" s="255">
        <v>135146.85155592021</v>
      </c>
      <c r="NK110" s="255">
        <v>3744.9687009106633</v>
      </c>
      <c r="NL110" s="292">
        <v>1</v>
      </c>
      <c r="NM110" s="255">
        <v>409055.47447157599</v>
      </c>
      <c r="NN110" s="119">
        <v>544202.32602749625</v>
      </c>
      <c r="NO110" s="295">
        <v>2496.6458006071093</v>
      </c>
      <c r="NP110" s="189">
        <v>2.5202610219157831E-2</v>
      </c>
      <c r="NQ110" s="189">
        <v>2.5522880892180133E-2</v>
      </c>
      <c r="NR110" s="263">
        <v>66961.560633404937</v>
      </c>
      <c r="NS110" s="263">
        <v>3744.9687009106633</v>
      </c>
      <c r="NT110" s="296">
        <v>1</v>
      </c>
      <c r="NU110" s="263">
        <v>3059207.1611089124</v>
      </c>
      <c r="NV110" s="117">
        <v>3126168.7217423175</v>
      </c>
      <c r="NW110" s="146">
        <v>2496.6458006071093</v>
      </c>
      <c r="NX110" s="256">
        <v>2.1063152917342835E-5</v>
      </c>
      <c r="NY110" s="256">
        <v>2.1063374747054553E-5</v>
      </c>
      <c r="NZ110" s="255">
        <v>129317.23861915129</v>
      </c>
      <c r="OA110" s="255">
        <v>3744.9687009106633</v>
      </c>
      <c r="OB110" s="292">
        <v>1</v>
      </c>
      <c r="OC110" s="255">
        <v>3059207.1611089124</v>
      </c>
      <c r="OD110" s="119">
        <v>3188524.3997280635</v>
      </c>
      <c r="OE110" s="295">
        <v>2496.6458006071093</v>
      </c>
      <c r="OF110" s="189">
        <v>3.834835701990225E-3</v>
      </c>
      <c r="OG110" s="189">
        <v>3.8421980925986698E-3</v>
      </c>
      <c r="OH110" s="263">
        <v>103466.65230309269</v>
      </c>
      <c r="OI110" s="263">
        <v>3744.9687009106633</v>
      </c>
      <c r="OJ110" s="296">
        <v>1</v>
      </c>
      <c r="OK110" s="263">
        <v>3105502.1931396713</v>
      </c>
      <c r="OL110" s="117">
        <v>3208968.845442764</v>
      </c>
      <c r="OM110" s="146">
        <v>2496.6458006071093</v>
      </c>
      <c r="ON110" s="256">
        <v>0.10997181125764829</v>
      </c>
      <c r="OO110" s="256">
        <v>0.11624660442744639</v>
      </c>
      <c r="OP110" s="255">
        <v>109289.21073640924</v>
      </c>
      <c r="OQ110" s="255">
        <v>3744.9687009106633</v>
      </c>
      <c r="OR110" s="292">
        <v>2</v>
      </c>
      <c r="OS110" s="255">
        <v>3728491.5985280238</v>
      </c>
      <c r="OT110" s="119">
        <v>3837780.8092644331</v>
      </c>
      <c r="OU110" s="295">
        <v>2496.6458006071093</v>
      </c>
      <c r="OV110" s="189">
        <v>-2.3236520309794909E-2</v>
      </c>
      <c r="OW110" s="189">
        <v>-2.2968631319351895E-2</v>
      </c>
      <c r="OX110" s="263">
        <v>128170.06144752793</v>
      </c>
      <c r="OY110" s="263">
        <v>3744.9687009106633</v>
      </c>
      <c r="OZ110" s="296">
        <v>1</v>
      </c>
      <c r="PA110" s="263">
        <v>10638760.550882494</v>
      </c>
      <c r="PB110" s="117">
        <v>10766930.612330021</v>
      </c>
      <c r="PC110" s="146">
        <v>2496.6458006071093</v>
      </c>
      <c r="PD110" s="256">
        <v>2.1647990522932713E-2</v>
      </c>
      <c r="PE110" s="256">
        <v>2.188400829645798E-2</v>
      </c>
      <c r="PF110" s="255">
        <v>176411.80303632162</v>
      </c>
      <c r="PG110" s="255">
        <v>3744.9687009106633</v>
      </c>
      <c r="PH110" s="292">
        <v>2</v>
      </c>
      <c r="PI110" s="255">
        <v>4214675.0439099995</v>
      </c>
      <c r="PJ110" s="119">
        <v>4391086.8469463214</v>
      </c>
      <c r="PK110" s="295">
        <v>2496.6458006071093</v>
      </c>
      <c r="PL110" s="189">
        <v>-5.4086547040662479E-2</v>
      </c>
      <c r="PM110" s="189">
        <v>-5.2649887395032291E-2</v>
      </c>
      <c r="PN110" s="263">
        <v>137497.72355742689</v>
      </c>
      <c r="PO110" s="263">
        <v>3744.9687009106633</v>
      </c>
      <c r="PP110" s="296">
        <v>2</v>
      </c>
      <c r="PQ110" s="263">
        <v>1806329.9816291358</v>
      </c>
      <c r="PR110" s="117">
        <v>1943827.7051865626</v>
      </c>
      <c r="PS110" s="146">
        <v>2496.6458006071093</v>
      </c>
      <c r="PT110" s="256">
        <v>-2.4350515103236624E-2</v>
      </c>
      <c r="PU110" s="256">
        <v>-2.4056433161801505E-2</v>
      </c>
      <c r="PV110" s="255">
        <v>129312.34390278652</v>
      </c>
      <c r="PW110" s="255">
        <v>3744.9687009106633</v>
      </c>
      <c r="PX110" s="292">
        <v>2</v>
      </c>
      <c r="PY110" s="255">
        <v>3766612.2930963323</v>
      </c>
      <c r="PZ110" s="119">
        <v>3895924.6369991191</v>
      </c>
      <c r="QA110" s="295">
        <v>2496.6458006071093</v>
      </c>
      <c r="QB110" s="189">
        <v>-7.6774972972773969E-2</v>
      </c>
      <c r="QC110" s="189">
        <v>-7.3901772708232616E-2</v>
      </c>
      <c r="QD110" s="263">
        <v>174711.67155777788</v>
      </c>
      <c r="QE110" s="263">
        <v>3744.9687009106633</v>
      </c>
      <c r="QF110" s="296">
        <v>1</v>
      </c>
      <c r="QG110" s="263">
        <v>1524532.674864663</v>
      </c>
      <c r="QH110" s="117">
        <v>1699244.3464224408</v>
      </c>
      <c r="QI110" s="146">
        <v>2496.6458006071093</v>
      </c>
      <c r="QJ110" s="256">
        <v>4.4935728010771413E-2</v>
      </c>
      <c r="QK110" s="256">
        <v>4.5960631777838046E-2</v>
      </c>
      <c r="QL110" s="255">
        <v>136537.90586462454</v>
      </c>
      <c r="QM110" s="255">
        <v>3744.9687009106633</v>
      </c>
      <c r="QN110" s="292">
        <v>2</v>
      </c>
      <c r="QO110" s="255">
        <v>10638760.550882494</v>
      </c>
      <c r="QP110" s="119">
        <v>10775298.456747118</v>
      </c>
      <c r="QQ110" s="295">
        <v>2496.6458006071093</v>
      </c>
      <c r="QR110" s="189">
        <v>-9.5564976936594312E-2</v>
      </c>
      <c r="QS110" s="189">
        <v>-9.1140695158397178E-2</v>
      </c>
      <c r="QT110" s="263">
        <v>118844.49442686606</v>
      </c>
      <c r="QU110" s="263">
        <v>3744.9687009106633</v>
      </c>
      <c r="QV110" s="296">
        <v>2</v>
      </c>
      <c r="QW110" s="263">
        <v>10638760.550882494</v>
      </c>
      <c r="QX110" s="117">
        <v>10757605.045309361</v>
      </c>
      <c r="QY110" s="146">
        <v>2496.6458006071093</v>
      </c>
      <c r="QZ110" s="256">
        <v>5.8429368322784149E-2</v>
      </c>
      <c r="RA110" s="256">
        <v>6.01701014576288E-2</v>
      </c>
      <c r="RB110" s="255">
        <v>85328.558314547074</v>
      </c>
      <c r="RC110" s="255">
        <v>3744.9687009106633</v>
      </c>
      <c r="RD110" s="292">
        <v>2</v>
      </c>
      <c r="RE110" s="255">
        <v>3282355.3134853821</v>
      </c>
      <c r="RF110" s="119">
        <v>3367683.8717999291</v>
      </c>
      <c r="RG110" s="295">
        <v>2496.6458006071093</v>
      </c>
      <c r="RH110" s="189">
        <v>7.8459665611762541E-2</v>
      </c>
      <c r="RI110" s="189">
        <v>8.1619727812414444E-2</v>
      </c>
      <c r="RJ110" s="263">
        <v>208980.1683251691</v>
      </c>
      <c r="RK110" s="263">
        <v>3744.9687009106633</v>
      </c>
      <c r="RL110" s="296">
        <v>1</v>
      </c>
      <c r="RM110" s="263">
        <v>980172.90965753444</v>
      </c>
      <c r="RN110" s="117">
        <v>1189153.0779827035</v>
      </c>
      <c r="RO110" s="146">
        <v>2496.6458006071093</v>
      </c>
      <c r="RP110" s="256">
        <v>-5.9806483299155659E-2</v>
      </c>
      <c r="RQ110" s="256">
        <v>-5.8053201615167249E-2</v>
      </c>
      <c r="RR110" s="255">
        <v>131844.36437496674</v>
      </c>
      <c r="RS110" s="255">
        <v>3744.9687009106633</v>
      </c>
      <c r="RT110" s="292">
        <v>1</v>
      </c>
      <c r="RU110" s="255">
        <v>3015900.834820597</v>
      </c>
      <c r="RV110" s="119">
        <v>3147745.1991955638</v>
      </c>
      <c r="RW110" s="295">
        <v>2496.6458006071093</v>
      </c>
      <c r="RX110" s="189">
        <v>0.1040529199822212</v>
      </c>
      <c r="RY110" s="189">
        <v>0.10965917650568846</v>
      </c>
      <c r="RZ110" s="263">
        <v>183288.56769572484</v>
      </c>
      <c r="SA110" s="263">
        <v>3744.9687009106633</v>
      </c>
      <c r="SB110" s="296">
        <v>1</v>
      </c>
      <c r="SC110" s="263">
        <v>10638760.550882494</v>
      </c>
      <c r="SD110" s="117">
        <v>10822049.11857822</v>
      </c>
      <c r="SE110" s="146">
        <v>2496.6458006071093</v>
      </c>
      <c r="SF110" s="256">
        <v>5.5746473242724227E-2</v>
      </c>
      <c r="SG110" s="256">
        <v>5.7329588411456411E-2</v>
      </c>
      <c r="SH110" s="255">
        <v>174784.65075593672</v>
      </c>
      <c r="SI110" s="255">
        <v>3744.9687009106633</v>
      </c>
      <c r="SJ110" s="292">
        <v>1</v>
      </c>
      <c r="SK110" s="255">
        <v>1773562.7277244253</v>
      </c>
      <c r="SL110" s="119">
        <v>1948347.378480362</v>
      </c>
      <c r="SM110" s="295">
        <v>2496.6458006071093</v>
      </c>
      <c r="SN110" s="189">
        <v>2.881284278959036E-3</v>
      </c>
      <c r="SO110" s="189">
        <v>2.8854391680210867E-3</v>
      </c>
      <c r="SP110" s="263">
        <v>73850.105340786278</v>
      </c>
      <c r="SQ110" s="263">
        <v>3744.9687009106633</v>
      </c>
      <c r="SR110" s="296">
        <v>2</v>
      </c>
      <c r="SS110" s="263">
        <v>3766612.2930963323</v>
      </c>
      <c r="ST110" s="117">
        <v>3840462.3984371186</v>
      </c>
      <c r="SU110" s="146">
        <v>2496.6458006071093</v>
      </c>
      <c r="SV110" s="256">
        <v>-4.161219502678519E-2</v>
      </c>
      <c r="SW110" s="256">
        <v>-4.0758292845116117E-2</v>
      </c>
      <c r="SX110" s="255">
        <v>58804.399866558844</v>
      </c>
      <c r="SY110" s="255">
        <v>3744.9687009106633</v>
      </c>
      <c r="SZ110" s="292">
        <v>2</v>
      </c>
      <c r="TA110" s="255">
        <v>10638760.550882494</v>
      </c>
      <c r="TB110" s="119">
        <v>10697564.950749053</v>
      </c>
      <c r="TC110" s="295">
        <v>2496.6458006071093</v>
      </c>
      <c r="TD110" s="189">
        <v>2.6136299451596845E-2</v>
      </c>
      <c r="TE110" s="189">
        <v>2.6480847715748768E-2</v>
      </c>
      <c r="TF110" s="263">
        <v>105578.03719516541</v>
      </c>
      <c r="TG110" s="263">
        <v>3744.9687009106633</v>
      </c>
      <c r="TH110" s="296">
        <v>2</v>
      </c>
      <c r="TI110" s="263">
        <v>10638760.550882494</v>
      </c>
      <c r="TJ110" s="117">
        <v>10744338.588077659</v>
      </c>
      <c r="TK110" s="146">
        <v>2496.6458006071093</v>
      </c>
      <c r="TL110" s="256">
        <v>-3.4818416505518944E-2</v>
      </c>
      <c r="TM110" s="256">
        <v>-3.421922981645209E-2</v>
      </c>
      <c r="TN110" s="255">
        <v>132817.92060641394</v>
      </c>
      <c r="TO110" s="255">
        <v>3744.9687009106633</v>
      </c>
      <c r="TP110" s="292">
        <v>2</v>
      </c>
      <c r="TQ110" s="255">
        <v>10638760.550882494</v>
      </c>
      <c r="TR110" s="119">
        <v>10771578.471488908</v>
      </c>
      <c r="TS110" s="295">
        <v>2496.6458006071093</v>
      </c>
      <c r="TT110" s="189">
        <v>1.7343383144161383E-3</v>
      </c>
      <c r="TU110" s="189">
        <v>1.7358431489489234E-3</v>
      </c>
      <c r="TV110" s="263">
        <v>256120.57362546315</v>
      </c>
      <c r="TW110" s="263">
        <v>3744.9687009106633</v>
      </c>
      <c r="TX110" s="296">
        <v>2</v>
      </c>
      <c r="TY110" s="263">
        <v>3094022.3891818002</v>
      </c>
      <c r="TZ110" s="117">
        <v>3350142.9628072632</v>
      </c>
      <c r="UA110" s="146">
        <v>2496.6458006071093</v>
      </c>
      <c r="UB110" s="256">
        <v>3.0888567211667595E-2</v>
      </c>
      <c r="UC110" s="256">
        <v>3.1370568984577352E-2</v>
      </c>
      <c r="UD110" s="255">
        <v>91119.332562311829</v>
      </c>
      <c r="UE110" s="255">
        <v>3744.9687009106633</v>
      </c>
      <c r="UF110" s="292">
        <v>1</v>
      </c>
      <c r="UG110" s="255">
        <v>1465654.7474548444</v>
      </c>
      <c r="UH110" s="119">
        <v>1556774.0800171562</v>
      </c>
      <c r="UI110" s="295">
        <v>2496.6458006071093</v>
      </c>
      <c r="UJ110" s="189">
        <v>-9.957481569721352E-2</v>
      </c>
      <c r="UK110" s="189">
        <v>-9.477777749670524E-2</v>
      </c>
      <c r="UL110" s="263">
        <v>84868.796693414479</v>
      </c>
      <c r="UM110" s="263">
        <v>3744.9687009106633</v>
      </c>
      <c r="UN110" s="296">
        <v>2</v>
      </c>
      <c r="UO110" s="263">
        <v>3430877.4072676427</v>
      </c>
      <c r="UP110" s="117">
        <v>3515746.2039610571</v>
      </c>
      <c r="UQ110" s="146">
        <v>2496.6458006071093</v>
      </c>
      <c r="UR110" s="256">
        <v>1.1732588812790849E-2</v>
      </c>
      <c r="US110" s="256">
        <v>1.1801685596553924E-2</v>
      </c>
      <c r="UT110" s="255">
        <v>136739.14639011642</v>
      </c>
      <c r="UU110" s="255">
        <v>3744.9687009106633</v>
      </c>
      <c r="UV110" s="292">
        <v>1</v>
      </c>
      <c r="UW110" s="255">
        <v>10638760.550882494</v>
      </c>
      <c r="UX110" s="119">
        <v>10775499.69727261</v>
      </c>
      <c r="UY110" s="295">
        <v>2496.6458006071093</v>
      </c>
      <c r="UZ110" s="189">
        <v>-7.0734231394160518E-2</v>
      </c>
      <c r="VA110" s="189">
        <v>-6.829052164507865E-2</v>
      </c>
      <c r="VB110" s="263">
        <v>193183.9338873353</v>
      </c>
      <c r="VC110" s="263">
        <v>3744.9687009106633</v>
      </c>
      <c r="VD110" s="296">
        <v>1</v>
      </c>
      <c r="VE110" s="263">
        <v>3408313.8267239626</v>
      </c>
      <c r="VF110" s="117">
        <v>3601497.760611298</v>
      </c>
      <c r="VG110" s="146">
        <v>2496.6458006071093</v>
      </c>
      <c r="VH110" s="256">
        <v>2.9457240824353286E-2</v>
      </c>
      <c r="VI110" s="256">
        <v>2.9895397052194905E-2</v>
      </c>
      <c r="VJ110" s="255">
        <v>144719.18419344447</v>
      </c>
      <c r="VK110" s="255">
        <v>3744.9687009106633</v>
      </c>
      <c r="VL110" s="292">
        <v>2</v>
      </c>
      <c r="VM110" s="255">
        <v>10638760.550882494</v>
      </c>
      <c r="VN110" s="119">
        <v>10783479.735075939</v>
      </c>
      <c r="VO110" s="295">
        <v>2496.6458006071093</v>
      </c>
      <c r="VP110" s="189">
        <v>-4.0766281142040568E-2</v>
      </c>
      <c r="VQ110" s="189">
        <v>-3.9946513666975658E-2</v>
      </c>
      <c r="VR110" s="263">
        <v>126744.99389916407</v>
      </c>
      <c r="VS110" s="263">
        <v>3744.9687009106633</v>
      </c>
      <c r="VT110" s="296">
        <v>2</v>
      </c>
      <c r="VU110" s="263">
        <v>3228888.5610753372</v>
      </c>
      <c r="VV110" s="117">
        <v>3355633.5549745015</v>
      </c>
      <c r="VW110" s="146">
        <v>2496.6458006071093</v>
      </c>
      <c r="VX110" s="256">
        <v>-8.6046970072049242E-2</v>
      </c>
      <c r="VY110" s="256">
        <v>-8.2448867234824696E-2</v>
      </c>
      <c r="VZ110" s="255">
        <v>120938.9245846665</v>
      </c>
      <c r="WA110" s="255">
        <v>3744.9687009106633</v>
      </c>
      <c r="WB110" s="292">
        <v>2</v>
      </c>
      <c r="WC110" s="255">
        <v>412394.07356317953</v>
      </c>
      <c r="WD110" s="119">
        <v>533332.99814784597</v>
      </c>
      <c r="WE110" s="295">
        <v>2496.6458006071093</v>
      </c>
      <c r="WF110" s="189">
        <v>-5.870036043656132E-3</v>
      </c>
      <c r="WG110" s="189">
        <v>-5.8528410436209377E-3</v>
      </c>
      <c r="WH110" s="263">
        <v>86841.836627978104</v>
      </c>
      <c r="WI110" s="263">
        <v>3744.9687009106633</v>
      </c>
      <c r="WJ110" s="296">
        <v>2</v>
      </c>
      <c r="WK110" s="263">
        <v>10638760.550882494</v>
      </c>
      <c r="WL110" s="117">
        <v>10725602.387510473</v>
      </c>
      <c r="WM110" s="146">
        <v>2496.6458006071093</v>
      </c>
      <c r="WN110" s="256">
        <v>0.10461288986712582</v>
      </c>
      <c r="WO110" s="256">
        <v>0.11028072623536356</v>
      </c>
      <c r="WP110" s="255">
        <v>81534.597094111028</v>
      </c>
      <c r="WQ110" s="255">
        <v>3744.9687009106633</v>
      </c>
      <c r="WR110" s="292">
        <v>2</v>
      </c>
      <c r="WS110" s="255">
        <v>3228888.5610753372</v>
      </c>
      <c r="WT110" s="119">
        <v>3310423.1581694484</v>
      </c>
      <c r="WU110" s="295">
        <v>2496.6458006071093</v>
      </c>
      <c r="WV110" s="189">
        <v>-3.1825798324856415E-2</v>
      </c>
      <c r="WW110" s="189">
        <v>-3.1324687755704628E-2</v>
      </c>
      <c r="WX110" s="263">
        <v>117440.01761946223</v>
      </c>
      <c r="WY110" s="263">
        <v>3744.9687009106633</v>
      </c>
      <c r="WZ110" s="296">
        <v>2</v>
      </c>
      <c r="XA110" s="263">
        <v>1485929.7871394809</v>
      </c>
      <c r="XB110" s="117">
        <v>1603369.8047589432</v>
      </c>
      <c r="XC110" s="146">
        <v>2496.6458006071093</v>
      </c>
      <c r="XD110" s="256">
        <v>-6.3204975281236184E-2</v>
      </c>
      <c r="XE110" s="256">
        <v>-6.1248966790006576E-2</v>
      </c>
      <c r="XF110" s="255">
        <v>232037.77715307826</v>
      </c>
      <c r="XG110" s="255">
        <v>3744.9687009106633</v>
      </c>
      <c r="XH110" s="292">
        <v>2</v>
      </c>
      <c r="XI110" s="255">
        <v>3036192.5641068197</v>
      </c>
      <c r="XJ110" s="119">
        <v>3268230.3412598982</v>
      </c>
      <c r="XK110" s="295">
        <v>2496.6458006071093</v>
      </c>
      <c r="XL110" s="189">
        <v>5.1188254113779821E-2</v>
      </c>
      <c r="XM110" s="189">
        <v>5.2521016045016466E-2</v>
      </c>
      <c r="XN110" s="263">
        <v>243716.96908206682</v>
      </c>
      <c r="XO110" s="263">
        <v>3744.9687009106633</v>
      </c>
      <c r="XP110" s="296">
        <v>1</v>
      </c>
      <c r="XQ110" s="263">
        <v>998550.93817142968</v>
      </c>
      <c r="XR110" s="117">
        <v>1242267.9072534966</v>
      </c>
      <c r="XS110" s="146">
        <v>2496.6458006071093</v>
      </c>
      <c r="XT110" s="256">
        <v>-6.1366355484563047E-2</v>
      </c>
      <c r="XU110" s="256">
        <v>-5.9521372848669651E-2</v>
      </c>
      <c r="XV110" s="255">
        <v>131417.48268118475</v>
      </c>
      <c r="XW110" s="255">
        <v>3744.9687009106633</v>
      </c>
      <c r="XX110" s="292">
        <v>1</v>
      </c>
      <c r="XY110" s="255">
        <v>3143191.41789266</v>
      </c>
      <c r="XZ110" s="119">
        <v>3274608.9005738446</v>
      </c>
      <c r="YA110" s="295">
        <v>2496.6458006071093</v>
      </c>
      <c r="YB110" s="189">
        <v>-2.0905842385148844E-2</v>
      </c>
      <c r="YC110" s="189">
        <v>-2.0688830167573835E-2</v>
      </c>
      <c r="YD110" s="263">
        <v>94618.431360610077</v>
      </c>
      <c r="YE110" s="263">
        <v>3744.9687009106633</v>
      </c>
      <c r="YF110" s="296">
        <v>1</v>
      </c>
      <c r="YG110" s="263">
        <v>1087858.8980216726</v>
      </c>
      <c r="YH110" s="117">
        <v>1182477.3293822827</v>
      </c>
      <c r="YI110" s="146">
        <v>2496.6458006071093</v>
      </c>
      <c r="YJ110" s="256">
        <v>-1.8156523493598607E-2</v>
      </c>
      <c r="YK110" s="256">
        <v>-1.7992686887109866E-2</v>
      </c>
      <c r="YL110" s="255">
        <v>98950.46944674413</v>
      </c>
      <c r="YM110" s="255">
        <v>3744.9687009106633</v>
      </c>
      <c r="YN110" s="292">
        <v>2</v>
      </c>
      <c r="YO110" s="255">
        <v>3066619.5157547095</v>
      </c>
      <c r="YP110" s="119">
        <v>3165569.9852014538</v>
      </c>
      <c r="YQ110" s="295">
        <v>2496.6458006071093</v>
      </c>
      <c r="YR110" s="189">
        <v>-6.9647759525300154E-2</v>
      </c>
      <c r="YS110" s="189">
        <v>-6.7277695402915505E-2</v>
      </c>
      <c r="YT110" s="263">
        <v>99911.886025165979</v>
      </c>
      <c r="YU110" s="263">
        <v>3744.9687009106633</v>
      </c>
      <c r="YV110" s="296">
        <v>2</v>
      </c>
      <c r="YW110" s="263">
        <v>10638760.550882494</v>
      </c>
      <c r="YX110" s="117">
        <v>10738672.43690766</v>
      </c>
      <c r="YY110" s="146">
        <v>2496.6458006071093</v>
      </c>
      <c r="YZ110" s="256">
        <v>1.1498217751261357E-2</v>
      </c>
      <c r="ZA110" s="256">
        <v>1.156457634830188E-2</v>
      </c>
      <c r="ZB110" s="255">
        <v>91903.920917589785</v>
      </c>
      <c r="ZC110" s="255">
        <v>3744.9687009106633</v>
      </c>
      <c r="ZD110" s="292">
        <v>2</v>
      </c>
      <c r="ZE110" s="255">
        <v>3105502.1931396713</v>
      </c>
      <c r="ZF110" s="119">
        <v>3197406.114057261</v>
      </c>
      <c r="ZG110" s="295">
        <v>2496.6458006071093</v>
      </c>
      <c r="ZH110" s="189">
        <v>-4.0085457366977391E-2</v>
      </c>
      <c r="ZI110" s="189">
        <v>-3.929266387516217E-2</v>
      </c>
      <c r="ZJ110" s="263">
        <v>159686.92270614716</v>
      </c>
      <c r="ZK110" s="263">
        <v>3744.9687009106633</v>
      </c>
      <c r="ZL110" s="296">
        <v>1</v>
      </c>
      <c r="ZM110" s="263">
        <v>4419711.9728857568</v>
      </c>
      <c r="ZN110" s="117">
        <v>4579398.8955919035</v>
      </c>
      <c r="ZO110" s="146">
        <v>2496.6458006071093</v>
      </c>
      <c r="ZP110" s="256">
        <v>-6.6362544415409013E-3</v>
      </c>
      <c r="ZQ110" s="256">
        <v>-6.6142831342957953E-3</v>
      </c>
      <c r="ZR110" s="255">
        <v>110228.83747389933</v>
      </c>
      <c r="ZS110" s="255">
        <v>3744.9687009106633</v>
      </c>
      <c r="ZT110" s="292">
        <v>2</v>
      </c>
      <c r="ZU110" s="255">
        <v>10638760.550882494</v>
      </c>
      <c r="ZV110" s="119">
        <v>10748989.388356393</v>
      </c>
      <c r="ZW110" s="295">
        <v>2496.6458006071093</v>
      </c>
      <c r="ZX110" s="189">
        <v>-4.5716529360187837E-2</v>
      </c>
      <c r="ZY110" s="189">
        <v>-4.4687273078103051E-2</v>
      </c>
      <c r="ZZ110" s="263">
        <v>96969.965404456365</v>
      </c>
      <c r="AAA110" s="263">
        <v>3744.9687009106633</v>
      </c>
      <c r="AAB110" s="296">
        <v>1</v>
      </c>
      <c r="AAC110" s="263">
        <v>3895254.9989176625</v>
      </c>
      <c r="AAD110" s="117">
        <v>3992224.964322119</v>
      </c>
      <c r="AAE110" s="146">
        <v>2496.6458006071093</v>
      </c>
      <c r="AAF110" s="256">
        <v>-8.5570599307289066E-2</v>
      </c>
      <c r="AAG110" s="256">
        <v>-8.2011668573940377E-2</v>
      </c>
      <c r="AAH110" s="255">
        <v>184425.09897225234</v>
      </c>
      <c r="AAI110" s="255">
        <v>3744.9687009106633</v>
      </c>
      <c r="AAJ110" s="292">
        <v>2</v>
      </c>
      <c r="AAK110" s="255">
        <v>3118400.9008667367</v>
      </c>
      <c r="AAL110" s="119">
        <v>3302825.9998389892</v>
      </c>
      <c r="AAM110" s="295">
        <v>2496.6458006071093</v>
      </c>
      <c r="AAN110" s="189">
        <v>6.9769627246447863E-2</v>
      </c>
      <c r="AAO110" s="189">
        <v>7.2261133048973969E-2</v>
      </c>
      <c r="AAP110" s="263">
        <v>116944.31480523407</v>
      </c>
      <c r="AAQ110" s="263">
        <v>3744.9687009106633</v>
      </c>
      <c r="AAR110" s="296">
        <v>2</v>
      </c>
      <c r="AAS110" s="263">
        <v>3166933.2961449875</v>
      </c>
      <c r="AAT110" s="117">
        <v>3283877.6109502213</v>
      </c>
      <c r="AAU110" s="146">
        <v>2496.6458006071093</v>
      </c>
      <c r="AAV110" s="256">
        <v>2.8557009610864235E-2</v>
      </c>
      <c r="AAW110" s="256">
        <v>2.8968670265915764E-2</v>
      </c>
      <c r="AAX110" s="255">
        <v>123924.3893062784</v>
      </c>
      <c r="AAY110" s="255">
        <v>3744.9687009106633</v>
      </c>
      <c r="AAZ110" s="292">
        <v>2</v>
      </c>
      <c r="ABA110" s="255">
        <v>10638760.550882494</v>
      </c>
      <c r="ABB110" s="119">
        <v>10762684.940188773</v>
      </c>
      <c r="ABC110" s="295">
        <v>2496.6458006071093</v>
      </c>
      <c r="ABD110" s="189">
        <v>2.8103736619732606E-2</v>
      </c>
      <c r="ABE110" s="189">
        <v>2.8502372247096064E-2</v>
      </c>
      <c r="ABF110" s="263">
        <v>135927.27468451267</v>
      </c>
      <c r="ABG110" s="263">
        <v>3744.9687009106633</v>
      </c>
      <c r="ABH110" s="296">
        <v>2</v>
      </c>
      <c r="ABI110" s="263">
        <v>3175815.3657732606</v>
      </c>
      <c r="ABJ110" s="117">
        <v>3311742.6404577731</v>
      </c>
      <c r="ABK110" s="146">
        <v>2496.6458006071093</v>
      </c>
      <c r="ABL110" s="256">
        <v>8.5027196300961394E-2</v>
      </c>
      <c r="ABM110" s="256">
        <v>8.8746676178038664E-2</v>
      </c>
      <c r="ABN110" s="255">
        <v>149475.98755999136</v>
      </c>
      <c r="ABO110" s="255">
        <v>3744.9687009106633</v>
      </c>
      <c r="ABP110" s="292">
        <v>2</v>
      </c>
      <c r="ABQ110" s="255">
        <v>10638760.550882494</v>
      </c>
      <c r="ABR110" s="119">
        <v>10788236.538442485</v>
      </c>
      <c r="ABS110" s="295">
        <v>2496.6458006071093</v>
      </c>
      <c r="ABT110" s="189">
        <v>-6.0167080484810835E-2</v>
      </c>
      <c r="ABU110" s="189">
        <v>-5.8392803746235455E-2</v>
      </c>
      <c r="ABV110" s="263">
        <v>128801.5640509262</v>
      </c>
      <c r="ABW110" s="263">
        <v>3744.9687009106633</v>
      </c>
      <c r="ABX110" s="296">
        <v>1</v>
      </c>
      <c r="ABY110" s="263">
        <v>394154.98250367783</v>
      </c>
      <c r="ABZ110" s="117">
        <v>522956.54655460402</v>
      </c>
      <c r="ACA110" s="146">
        <v>2496.6458006071093</v>
      </c>
      <c r="ACB110" s="256">
        <v>-6.3209265340461998E-3</v>
      </c>
      <c r="ACC110" s="256">
        <v>-6.3009915026600583E-3</v>
      </c>
      <c r="ACD110" s="255">
        <v>144223.04006755975</v>
      </c>
      <c r="ACE110" s="255">
        <v>3744.9687009106633</v>
      </c>
      <c r="ACF110" s="292">
        <v>1</v>
      </c>
      <c r="ACG110" s="255">
        <v>3021259.4761756067</v>
      </c>
      <c r="ACH110" s="119">
        <v>3165482.5162431663</v>
      </c>
      <c r="ACI110" s="295">
        <v>2496.6458006071093</v>
      </c>
      <c r="ACJ110" s="189">
        <v>-7.2311340424258436E-2</v>
      </c>
      <c r="ACK110" s="189">
        <v>-6.9758770977851325E-2</v>
      </c>
      <c r="ACL110" s="263">
        <v>212906.64443572782</v>
      </c>
      <c r="ACM110" s="263">
        <v>3744.9687009106633</v>
      </c>
      <c r="ACN110" s="296">
        <v>1</v>
      </c>
      <c r="ACO110" s="263">
        <v>3150648.9748257957</v>
      </c>
      <c r="ACP110" s="117">
        <v>3363555.6192615237</v>
      </c>
      <c r="ACQ110" s="146">
        <v>2496.6458006071093</v>
      </c>
      <c r="ACR110" s="256">
        <v>-1.5867899299796435E-2</v>
      </c>
      <c r="ACS110" s="256">
        <v>-1.5742667449464398E-2</v>
      </c>
      <c r="ACT110" s="255">
        <v>113263.39928566263</v>
      </c>
      <c r="ACU110" s="255">
        <v>3744.9687009106633</v>
      </c>
      <c r="ACV110" s="292">
        <v>2</v>
      </c>
      <c r="ACW110" s="255">
        <v>3175815.3657732606</v>
      </c>
      <c r="ACX110" s="119">
        <v>3289078.765058923</v>
      </c>
      <c r="ACY110" s="295">
        <v>2496.6458006071093</v>
      </c>
      <c r="ACZ110" s="189">
        <v>-1.0229476600772877E-2</v>
      </c>
      <c r="ADA110" s="189">
        <v>-1.0177333455500648E-2</v>
      </c>
      <c r="ADB110" s="263">
        <v>90161.857777464989</v>
      </c>
      <c r="ADC110" s="263">
        <v>3744.9687009106633</v>
      </c>
      <c r="ADD110" s="296">
        <v>1</v>
      </c>
      <c r="ADE110" s="263">
        <v>263036.60867047531</v>
      </c>
      <c r="ADF110" s="117">
        <v>353198.46644794033</v>
      </c>
      <c r="ADG110" s="146">
        <v>2496.6458006071093</v>
      </c>
      <c r="ADH110" s="256">
        <v>6.840151109271983E-2</v>
      </c>
      <c r="ADI110" s="256">
        <v>7.07951583123545E-2</v>
      </c>
      <c r="ADJ110" s="255">
        <v>72750.358376693825</v>
      </c>
      <c r="ADK110" s="255">
        <v>3744.9687009106633</v>
      </c>
      <c r="ADL110" s="292">
        <v>1</v>
      </c>
      <c r="ADM110" s="255">
        <v>3297361.3832347472</v>
      </c>
      <c r="ADN110" s="119">
        <v>3370111.7416114411</v>
      </c>
      <c r="ADO110" s="295">
        <v>2496.6458006071093</v>
      </c>
      <c r="ADP110" s="189">
        <v>-4.1820744747977964E-2</v>
      </c>
      <c r="ADQ110" s="189">
        <v>-4.0958321577006629E-2</v>
      </c>
      <c r="ADR110" s="263">
        <v>99984.545031768386</v>
      </c>
      <c r="ADS110" s="263">
        <v>3744.9687009106633</v>
      </c>
      <c r="ADT110" s="296">
        <v>2</v>
      </c>
      <c r="ADU110" s="263">
        <v>3143191.41789266</v>
      </c>
      <c r="ADV110" s="117">
        <v>3243175.9629244283</v>
      </c>
    </row>
    <row r="111" spans="1:802" x14ac:dyDescent="0.35">
      <c r="A111" s="15">
        <v>48610</v>
      </c>
      <c r="B111" s="16">
        <v>2534.2184385040391</v>
      </c>
      <c r="C111" s="146">
        <v>1013.6873754016157</v>
      </c>
      <c r="D111" s="256">
        <v>3.7773536683908772E-3</v>
      </c>
      <c r="E111" s="256">
        <v>3.7844968600475593E-3</v>
      </c>
      <c r="F111" s="255">
        <v>101301.02720491379</v>
      </c>
      <c r="G111" s="255">
        <v>1520.5310631024233</v>
      </c>
      <c r="H111" s="292">
        <v>2</v>
      </c>
      <c r="I111" s="255">
        <v>3270354.2598619722</v>
      </c>
      <c r="J111" s="119">
        <v>3371655.2870668862</v>
      </c>
      <c r="K111" s="295">
        <v>1013.6873754016157</v>
      </c>
      <c r="L111" s="189">
        <v>1.2065637420761204E-2</v>
      </c>
      <c r="M111" s="189">
        <v>1.2138720860931373E-2</v>
      </c>
      <c r="N111" s="263">
        <v>113722.10577693922</v>
      </c>
      <c r="O111" s="263">
        <v>1520.5310631024233</v>
      </c>
      <c r="P111" s="296">
        <v>2</v>
      </c>
      <c r="Q111" s="263">
        <v>3513584.4172623223</v>
      </c>
      <c r="R111" s="117">
        <v>3627306.5230392613</v>
      </c>
      <c r="S111" s="146">
        <v>1013.6873754016157</v>
      </c>
      <c r="T111" s="256">
        <v>8.3759615565917045E-2</v>
      </c>
      <c r="U111" s="256">
        <v>8.7367476174319503E-2</v>
      </c>
      <c r="V111" s="255">
        <v>153560.40237157675</v>
      </c>
      <c r="W111" s="255">
        <v>1520.5310631024233</v>
      </c>
      <c r="X111" s="292">
        <v>2</v>
      </c>
      <c r="Y111" s="255">
        <v>11278606.714998547</v>
      </c>
      <c r="Z111" s="119">
        <v>11432167.117370123</v>
      </c>
      <c r="AA111" s="295">
        <v>1013.6873754016157</v>
      </c>
      <c r="AB111" s="189">
        <v>-4.2284062461212255E-3</v>
      </c>
      <c r="AC111" s="189">
        <v>-4.219479123363068E-3</v>
      </c>
      <c r="AD111" s="263">
        <v>194336.7712915017</v>
      </c>
      <c r="AE111" s="263">
        <v>1520.5310631024233</v>
      </c>
      <c r="AF111" s="296">
        <v>2</v>
      </c>
      <c r="AG111" s="263">
        <v>11278606.714998547</v>
      </c>
      <c r="AH111" s="117">
        <v>11472943.486290049</v>
      </c>
      <c r="AI111" s="146">
        <v>1013.6873754016157</v>
      </c>
      <c r="AJ111" s="256">
        <v>-2.6142399534071655E-2</v>
      </c>
      <c r="AK111" s="256">
        <v>-2.5803645375907625E-2</v>
      </c>
      <c r="AL111" s="255">
        <v>96290.428396133488</v>
      </c>
      <c r="AM111" s="255">
        <v>1520.5310631024233</v>
      </c>
      <c r="AN111" s="292">
        <v>2</v>
      </c>
      <c r="AO111" s="255">
        <v>3591769.6068468234</v>
      </c>
      <c r="AP111" s="119">
        <v>3688060.0352429571</v>
      </c>
      <c r="AQ111" s="295">
        <v>1013.6873754016157</v>
      </c>
      <c r="AR111" s="189">
        <v>6.7680068958756265E-2</v>
      </c>
      <c r="AS111" s="189">
        <v>7.0022920164366953E-2</v>
      </c>
      <c r="AT111" s="263">
        <v>148216.55625943086</v>
      </c>
      <c r="AU111" s="263">
        <v>1520.5310631024233</v>
      </c>
      <c r="AV111" s="296">
        <v>2</v>
      </c>
      <c r="AW111" s="263">
        <v>11278606.714998547</v>
      </c>
      <c r="AX111" s="117">
        <v>11426823.271257978</v>
      </c>
      <c r="AY111" s="146">
        <v>1013.6873754016157</v>
      </c>
      <c r="AZ111" s="256">
        <v>-3.6699371035943257E-2</v>
      </c>
      <c r="BA111" s="256">
        <v>-3.6034112140874153E-2</v>
      </c>
      <c r="BB111" s="255">
        <v>172048.95291875253</v>
      </c>
      <c r="BC111" s="255">
        <v>1520.5310631024233</v>
      </c>
      <c r="BD111" s="292">
        <v>2</v>
      </c>
      <c r="BE111" s="255">
        <v>5571472.8172272351</v>
      </c>
      <c r="BF111" s="119">
        <v>5743521.7701459872</v>
      </c>
      <c r="BG111" s="295">
        <v>1013.6873754016157</v>
      </c>
      <c r="BH111" s="189">
        <v>6.6442480533687193E-3</v>
      </c>
      <c r="BI111" s="189">
        <v>6.6663700369751222E-3</v>
      </c>
      <c r="BJ111" s="263">
        <v>150199.0774897653</v>
      </c>
      <c r="BK111" s="263">
        <v>1520.5310631024233</v>
      </c>
      <c r="BL111" s="296">
        <v>1</v>
      </c>
      <c r="BM111" s="263">
        <v>3213296.1567911366</v>
      </c>
      <c r="BN111" s="117">
        <v>3363495.234280902</v>
      </c>
      <c r="BO111" s="146">
        <v>1013.6873754016157</v>
      </c>
      <c r="BP111" s="256">
        <v>9.9236097830375278E-2</v>
      </c>
      <c r="BQ111" s="256">
        <v>0.1043269979907544</v>
      </c>
      <c r="BR111" s="255">
        <v>129568.52953917104</v>
      </c>
      <c r="BS111" s="255">
        <v>1520.5310631024233</v>
      </c>
      <c r="BT111" s="292">
        <v>2</v>
      </c>
      <c r="BU111" s="255">
        <v>11278606.714998547</v>
      </c>
      <c r="BV111" s="119">
        <v>11408175.244537719</v>
      </c>
      <c r="BW111" s="295">
        <v>1013.6873754016157</v>
      </c>
      <c r="BX111" s="189">
        <v>-7.5279848575683317E-2</v>
      </c>
      <c r="BY111" s="189">
        <v>-7.2516105039864165E-2</v>
      </c>
      <c r="BZ111" s="263">
        <v>212655.78512456935</v>
      </c>
      <c r="CA111" s="263">
        <v>1520.5310631024233</v>
      </c>
      <c r="CB111" s="296">
        <v>2</v>
      </c>
      <c r="CC111" s="263">
        <v>11278606.714998547</v>
      </c>
      <c r="CD111" s="117">
        <v>11491262.500123117</v>
      </c>
      <c r="CE111" s="146">
        <v>1013.6873754016157</v>
      </c>
      <c r="CF111" s="256">
        <v>-5.002072043298487E-3</v>
      </c>
      <c r="CG111" s="256">
        <v>-4.9895825141211825E-3</v>
      </c>
      <c r="CH111" s="255">
        <v>109482.20039174163</v>
      </c>
      <c r="CI111" s="255">
        <v>1520.5310631024233</v>
      </c>
      <c r="CJ111" s="292">
        <v>2</v>
      </c>
      <c r="CK111" s="255">
        <v>4537344.4356659688</v>
      </c>
      <c r="CL111" s="119">
        <v>4646826.6360577103</v>
      </c>
      <c r="CM111" s="295">
        <v>1013.6873754016157</v>
      </c>
      <c r="CN111" s="189">
        <v>1.8967222888813418E-2</v>
      </c>
      <c r="CO111" s="189">
        <v>1.9148243334659254E-2</v>
      </c>
      <c r="CP111" s="263">
        <v>177953.45496946055</v>
      </c>
      <c r="CQ111" s="263">
        <v>1520.5310631024233</v>
      </c>
      <c r="CR111" s="296">
        <v>2</v>
      </c>
      <c r="CS111" s="263">
        <v>1028247.5379503968</v>
      </c>
      <c r="CT111" s="117">
        <v>1206200.9929198574</v>
      </c>
      <c r="CU111" s="146">
        <v>1013.6873754016157</v>
      </c>
      <c r="CV111" s="256">
        <v>-6.6266844720882625E-3</v>
      </c>
      <c r="CW111" s="256">
        <v>-6.604776417841296E-3</v>
      </c>
      <c r="CX111" s="255">
        <v>187968.52790794827</v>
      </c>
      <c r="CY111" s="255">
        <v>1520.5310631024233</v>
      </c>
      <c r="CZ111" s="292">
        <v>1</v>
      </c>
      <c r="DA111" s="255">
        <v>421346.37623571791</v>
      </c>
      <c r="DB111" s="119">
        <v>609314.90414366615</v>
      </c>
      <c r="DC111" s="295">
        <v>1013.6873754016157</v>
      </c>
      <c r="DD111" s="189">
        <v>-9.3005780318713122E-2</v>
      </c>
      <c r="DE111" s="189">
        <v>-8.8811766677478032E-2</v>
      </c>
      <c r="DF111" s="263">
        <v>85159.612654696713</v>
      </c>
      <c r="DG111" s="263">
        <v>1520.5310631024233</v>
      </c>
      <c r="DH111" s="296">
        <v>1</v>
      </c>
      <c r="DI111" s="263">
        <v>3275611.5432279143</v>
      </c>
      <c r="DJ111" s="117">
        <v>3360771.1558826109</v>
      </c>
      <c r="DK111" s="146">
        <v>1013.6873754016157</v>
      </c>
      <c r="DL111" s="256">
        <v>2.0732460254166491E-2</v>
      </c>
      <c r="DM111" s="256">
        <v>2.0948870694403432E-2</v>
      </c>
      <c r="DN111" s="255">
        <v>136236.92554971515</v>
      </c>
      <c r="DO111" s="255">
        <v>1520.5310631024233</v>
      </c>
      <c r="DP111" s="292">
        <v>3</v>
      </c>
      <c r="DQ111" s="255">
        <v>3193148.6963278507</v>
      </c>
      <c r="DR111" s="119">
        <v>3329385.621877566</v>
      </c>
      <c r="DS111" s="295">
        <v>1013.6873754016157</v>
      </c>
      <c r="DT111" s="189">
        <v>-3.7646102721592113E-2</v>
      </c>
      <c r="DU111" s="189">
        <v>-3.6946297325353705E-2</v>
      </c>
      <c r="DV111" s="263">
        <v>132625.96255465632</v>
      </c>
      <c r="DW111" s="263">
        <v>1520.5310631024233</v>
      </c>
      <c r="DX111" s="296">
        <v>1</v>
      </c>
      <c r="DY111" s="263">
        <v>11278606.714998547</v>
      </c>
      <c r="DZ111" s="117">
        <v>11411232.677553203</v>
      </c>
      <c r="EA111" s="146">
        <v>1013.6873754016157</v>
      </c>
      <c r="EB111" s="256">
        <v>1.9347917042575963E-2</v>
      </c>
      <c r="EC111" s="256">
        <v>1.9536300973664655E-2</v>
      </c>
      <c r="ED111" s="255">
        <v>220782.89542322847</v>
      </c>
      <c r="EE111" s="255">
        <v>1520.5310631024233</v>
      </c>
      <c r="EF111" s="292">
        <v>2</v>
      </c>
      <c r="EG111" s="255">
        <v>5456134.8627221249</v>
      </c>
      <c r="EH111" s="119">
        <v>5676917.7581453538</v>
      </c>
      <c r="EI111" s="295">
        <v>1013.6873754016157</v>
      </c>
      <c r="EJ111" s="189">
        <v>3.4067742632931504E-2</v>
      </c>
      <c r="EK111" s="189">
        <v>3.4654694587309409E-2</v>
      </c>
      <c r="EL111" s="263">
        <v>116282.60313637392</v>
      </c>
      <c r="EM111" s="263">
        <v>1520.5310631024233</v>
      </c>
      <c r="EN111" s="296">
        <v>1</v>
      </c>
      <c r="EO111" s="263">
        <v>3224962.1773777879</v>
      </c>
      <c r="EP111" s="117">
        <v>3341244.780514162</v>
      </c>
      <c r="EQ111" s="146">
        <v>1013.6873754016157</v>
      </c>
      <c r="ER111" s="256">
        <v>-5.0233359621689984E-3</v>
      </c>
      <c r="ES111" s="256">
        <v>-5.0107401099663829E-3</v>
      </c>
      <c r="ET111" s="255">
        <v>134299.50919332553</v>
      </c>
      <c r="EU111" s="255">
        <v>1520.5310631024233</v>
      </c>
      <c r="EV111" s="292">
        <v>1</v>
      </c>
      <c r="EW111" s="255">
        <v>11278606.714998547</v>
      </c>
      <c r="EX111" s="119">
        <v>11412906.224191872</v>
      </c>
      <c r="EY111" s="295">
        <v>1013.6873754016157</v>
      </c>
      <c r="EZ111" s="189">
        <v>2.0488060803006879E-2</v>
      </c>
      <c r="FA111" s="189">
        <v>2.0699381839455189E-2</v>
      </c>
      <c r="FB111" s="263">
        <v>136733.66898824542</v>
      </c>
      <c r="FC111" s="263">
        <v>1520.5310631024233</v>
      </c>
      <c r="FD111" s="296">
        <v>2</v>
      </c>
      <c r="FE111" s="263">
        <v>11278606.714998547</v>
      </c>
      <c r="FF111" s="117">
        <v>11415340.383986792</v>
      </c>
      <c r="FG111" s="146">
        <v>1013.6873754016157</v>
      </c>
      <c r="FH111" s="256">
        <v>-5.5683137301864557E-3</v>
      </c>
      <c r="FI111" s="256">
        <v>-5.5528394065732511E-3</v>
      </c>
      <c r="FJ111" s="255">
        <v>250622.31629967343</v>
      </c>
      <c r="FK111" s="255">
        <v>1520.5310631024233</v>
      </c>
      <c r="FL111" s="292">
        <v>1</v>
      </c>
      <c r="FM111" s="255">
        <v>3199673.8521868368</v>
      </c>
      <c r="FN111" s="119">
        <v>3450296.1684865104</v>
      </c>
      <c r="FO111" s="295">
        <v>1013.6873754016157</v>
      </c>
      <c r="FP111" s="189">
        <v>9.7787386843299767E-2</v>
      </c>
      <c r="FQ111" s="189">
        <v>0.1027283056366366</v>
      </c>
      <c r="FR111" s="263">
        <v>155454.89891644471</v>
      </c>
      <c r="FS111" s="263">
        <v>1520.5310631024233</v>
      </c>
      <c r="FT111" s="296">
        <v>1</v>
      </c>
      <c r="FU111" s="263">
        <v>511338.80058085849</v>
      </c>
      <c r="FV111" s="117">
        <v>666793.69949730323</v>
      </c>
      <c r="FW111" s="146">
        <v>1013.6873754016157</v>
      </c>
      <c r="FX111" s="256">
        <v>9.2605453218957811E-3</v>
      </c>
      <c r="FY111" s="256">
        <v>9.3035568392370038E-3</v>
      </c>
      <c r="FZ111" s="255">
        <v>135661.35780352665</v>
      </c>
      <c r="GA111" s="255">
        <v>1520.5310631024233</v>
      </c>
      <c r="GB111" s="292">
        <v>1</v>
      </c>
      <c r="GC111" s="255">
        <v>1440659.1666910052</v>
      </c>
      <c r="GD111" s="119">
        <v>1576320.5244945318</v>
      </c>
      <c r="GE111" s="295">
        <v>1013.6873754016157</v>
      </c>
      <c r="GF111" s="189">
        <v>-3.6930146943919266E-2</v>
      </c>
      <c r="GG111" s="189">
        <v>-3.6256546576661108E-2</v>
      </c>
      <c r="GH111" s="263">
        <v>126287.96622119519</v>
      </c>
      <c r="GI111" s="263">
        <v>1520.5310631024233</v>
      </c>
      <c r="GJ111" s="296">
        <v>1</v>
      </c>
      <c r="GK111" s="263">
        <v>932517.48712332605</v>
      </c>
      <c r="GL111" s="117">
        <v>1058805.4533445213</v>
      </c>
      <c r="GM111" s="146">
        <v>1013.6873754016157</v>
      </c>
      <c r="GN111" s="256">
        <v>6.9672499798885928E-2</v>
      </c>
      <c r="GO111" s="256">
        <v>7.2156992119554397E-2</v>
      </c>
      <c r="GP111" s="255">
        <v>101576.32182012746</v>
      </c>
      <c r="GQ111" s="255">
        <v>1520.5310631024233</v>
      </c>
      <c r="GR111" s="292">
        <v>2</v>
      </c>
      <c r="GS111" s="255">
        <v>4232519.0069301976</v>
      </c>
      <c r="GT111" s="119">
        <v>4334095.3287503254</v>
      </c>
      <c r="GU111" s="295">
        <v>1013.6873754016157</v>
      </c>
      <c r="GV111" s="189">
        <v>3.7990305796339698E-2</v>
      </c>
      <c r="GW111" s="189">
        <v>3.8721163255186486E-2</v>
      </c>
      <c r="GX111" s="263">
        <v>189140.44930168139</v>
      </c>
      <c r="GY111" s="263">
        <v>1520.5310631024233</v>
      </c>
      <c r="GZ111" s="296">
        <v>2</v>
      </c>
      <c r="HA111" s="263">
        <v>4036961.9741621646</v>
      </c>
      <c r="HB111" s="117">
        <v>4226102.4234638456</v>
      </c>
      <c r="HC111" s="146">
        <v>1013.6873754016157</v>
      </c>
      <c r="HD111" s="256">
        <v>-7.8149770866203262E-3</v>
      </c>
      <c r="HE111" s="256">
        <v>-7.7845195464917305E-3</v>
      </c>
      <c r="HF111" s="255">
        <v>104113.63310258967</v>
      </c>
      <c r="HG111" s="255">
        <v>1520.5310631024233</v>
      </c>
      <c r="HH111" s="292">
        <v>2</v>
      </c>
      <c r="HI111" s="255">
        <v>3465811.0936082457</v>
      </c>
      <c r="HJ111" s="119">
        <v>3569924.7267108355</v>
      </c>
      <c r="HK111" s="295">
        <v>1013.6873754016157</v>
      </c>
      <c r="HL111" s="189">
        <v>7.9566824861513064E-2</v>
      </c>
      <c r="HM111" s="189">
        <v>8.2817916269095848E-2</v>
      </c>
      <c r="HN111" s="263">
        <v>152555.83416802491</v>
      </c>
      <c r="HO111" s="263">
        <v>1520.5310631024233</v>
      </c>
      <c r="HP111" s="296">
        <v>1</v>
      </c>
      <c r="HQ111" s="263">
        <v>1057519.7059318786</v>
      </c>
      <c r="HR111" s="117">
        <v>1210075.5400999035</v>
      </c>
      <c r="HS111" s="146">
        <v>1013.6873754016157</v>
      </c>
      <c r="HT111" s="256">
        <v>0.12087877318705054</v>
      </c>
      <c r="HU111" s="256">
        <v>0.12848810105896935</v>
      </c>
      <c r="HV111" s="255">
        <v>157851.32524729281</v>
      </c>
      <c r="HW111" s="255">
        <v>1520.5310631024233</v>
      </c>
      <c r="HX111" s="292">
        <v>2</v>
      </c>
      <c r="HY111" s="255">
        <v>3307025.4859818439</v>
      </c>
      <c r="HZ111" s="119">
        <v>3464876.8112291368</v>
      </c>
      <c r="IA111" s="295">
        <v>1013.6873754016157</v>
      </c>
      <c r="IB111" s="189">
        <v>8.4321634960407871E-2</v>
      </c>
      <c r="IC111" s="189">
        <v>8.7978769548143321E-2</v>
      </c>
      <c r="ID111" s="263">
        <v>145227.35122190916</v>
      </c>
      <c r="IE111" s="263">
        <v>1520.5310631024233</v>
      </c>
      <c r="IF111" s="296">
        <v>1</v>
      </c>
      <c r="IG111" s="263">
        <v>1902943.4933261862</v>
      </c>
      <c r="IH111" s="117">
        <v>2048170.8445480955</v>
      </c>
      <c r="II111" s="146">
        <v>1013.6873754016157</v>
      </c>
      <c r="IJ111" s="256">
        <v>-4.2001964290750225E-2</v>
      </c>
      <c r="IK111" s="256">
        <v>-4.113210292470626E-2</v>
      </c>
      <c r="IL111" s="255">
        <v>114765.2741186153</v>
      </c>
      <c r="IM111" s="255">
        <v>1520.5310631024233</v>
      </c>
      <c r="IN111" s="292">
        <v>1</v>
      </c>
      <c r="IO111" s="255">
        <v>1274214.9048798806</v>
      </c>
      <c r="IP111" s="119">
        <v>1388980.1789984959</v>
      </c>
      <c r="IQ111" s="295">
        <v>1013.6873754016157</v>
      </c>
      <c r="IR111" s="189">
        <v>8.4668581282660776E-2</v>
      </c>
      <c r="IS111" s="189">
        <v>8.8356305269455371E-2</v>
      </c>
      <c r="IT111" s="263">
        <v>239933.05981813237</v>
      </c>
      <c r="IU111" s="263">
        <v>1520.5310631024233</v>
      </c>
      <c r="IV111" s="296">
        <v>2</v>
      </c>
      <c r="IW111" s="263">
        <v>11278606.714998547</v>
      </c>
      <c r="IX111" s="117">
        <v>11518539.774816679</v>
      </c>
      <c r="IY111" s="146">
        <v>1013.6873754016157</v>
      </c>
      <c r="IZ111" s="256">
        <v>7.3782187690295084E-2</v>
      </c>
      <c r="JA111" s="256">
        <v>7.6572289259997595E-2</v>
      </c>
      <c r="JB111" s="255">
        <v>249724.65529248782</v>
      </c>
      <c r="JC111" s="255">
        <v>1520.5310631024233</v>
      </c>
      <c r="JD111" s="292">
        <v>2</v>
      </c>
      <c r="JE111" s="255">
        <v>955197.10204990371</v>
      </c>
      <c r="JF111" s="119">
        <v>1204921.7573423916</v>
      </c>
      <c r="JG111" s="295">
        <v>1013.6873754016157</v>
      </c>
      <c r="JH111" s="189">
        <v>8.5200206184997199E-2</v>
      </c>
      <c r="JI111" s="189">
        <v>8.8935056409579882E-2</v>
      </c>
      <c r="JJ111" s="263">
        <v>114544.08830385593</v>
      </c>
      <c r="JK111" s="263">
        <v>1520.5310631024233</v>
      </c>
      <c r="JL111" s="296">
        <v>2</v>
      </c>
      <c r="JM111" s="263">
        <v>2727449.4056780008</v>
      </c>
      <c r="JN111" s="117">
        <v>2841993.4939818569</v>
      </c>
      <c r="JO111" s="146">
        <v>1013.6873754016157</v>
      </c>
      <c r="JP111" s="256">
        <v>-4.7701410513216963E-3</v>
      </c>
      <c r="JQ111" s="256">
        <v>-4.7587819971045553E-3</v>
      </c>
      <c r="JR111" s="255">
        <v>117920.03704264658</v>
      </c>
      <c r="JS111" s="255">
        <v>1520.5310631024233</v>
      </c>
      <c r="JT111" s="292">
        <v>1</v>
      </c>
      <c r="JU111" s="255">
        <v>438653.24032991112</v>
      </c>
      <c r="JV111" s="119">
        <v>556573.27737255767</v>
      </c>
      <c r="JW111" s="295">
        <v>1013.6873754016157</v>
      </c>
      <c r="JX111" s="189">
        <v>7.9774544601671507E-2</v>
      </c>
      <c r="JY111" s="189">
        <v>8.3042862287357577E-2</v>
      </c>
      <c r="JZ111" s="263">
        <v>214434.74942424742</v>
      </c>
      <c r="KA111" s="263">
        <v>1520.5310631024233</v>
      </c>
      <c r="KB111" s="296">
        <v>1</v>
      </c>
      <c r="KC111" s="263">
        <v>11278606.714998547</v>
      </c>
      <c r="KD111" s="117">
        <v>11493041.464422794</v>
      </c>
      <c r="KE111" s="146">
        <v>1013.6873754016157</v>
      </c>
      <c r="KF111" s="256">
        <v>6.0864421089508201E-2</v>
      </c>
      <c r="KG111" s="256">
        <v>6.2754817278918518E-2</v>
      </c>
      <c r="KH111" s="255">
        <v>128926.14171638306</v>
      </c>
      <c r="KI111" s="255">
        <v>1520.5310631024233</v>
      </c>
      <c r="KJ111" s="292">
        <v>2</v>
      </c>
      <c r="KK111" s="255">
        <v>3690476.6073104921</v>
      </c>
      <c r="KL111" s="119">
        <v>3819402.749026875</v>
      </c>
      <c r="KM111" s="295">
        <v>1013.6873754016157</v>
      </c>
      <c r="KN111" s="189">
        <v>-1.5652284509124842E-2</v>
      </c>
      <c r="KO111" s="189">
        <v>-1.5530424130162368E-2</v>
      </c>
      <c r="KP111" s="263">
        <v>133424.66484469149</v>
      </c>
      <c r="KQ111" s="263">
        <v>1520.5310631024233</v>
      </c>
      <c r="KR111" s="296">
        <v>1</v>
      </c>
      <c r="KS111" s="263">
        <v>3783508.6982258428</v>
      </c>
      <c r="KT111" s="117">
        <v>3916933.3630705341</v>
      </c>
      <c r="KU111" s="146">
        <v>1013.6873754016157</v>
      </c>
      <c r="KV111" s="256">
        <v>1.9636157876527005E-2</v>
      </c>
      <c r="KW111" s="256">
        <v>1.9830215324324607E-2</v>
      </c>
      <c r="KX111" s="255">
        <v>281699.54371298006</v>
      </c>
      <c r="KY111" s="255">
        <v>1520.5310631024233</v>
      </c>
      <c r="KZ111" s="292">
        <v>2</v>
      </c>
      <c r="LA111" s="255">
        <v>11278606.714998547</v>
      </c>
      <c r="LB111" s="119">
        <v>11560306.258711526</v>
      </c>
      <c r="LC111" s="295">
        <v>1013.6873754016157</v>
      </c>
      <c r="LD111" s="189">
        <v>-5.0036527221068813E-2</v>
      </c>
      <c r="LE111" s="189">
        <v>-4.8805320632186455E-2</v>
      </c>
      <c r="LF111" s="263">
        <v>116999.69405362628</v>
      </c>
      <c r="LG111" s="263">
        <v>1520.5310631024233</v>
      </c>
      <c r="LH111" s="296">
        <v>2</v>
      </c>
      <c r="LI111" s="263">
        <v>11278606.714998547</v>
      </c>
      <c r="LJ111" s="117">
        <v>11395606.409052173</v>
      </c>
      <c r="LK111" s="146">
        <v>1013.6873754016157</v>
      </c>
      <c r="LL111" s="256">
        <v>7.5034923225366784E-2</v>
      </c>
      <c r="LM111" s="256">
        <v>7.7921794733070593E-2</v>
      </c>
      <c r="LN111" s="255">
        <v>168133.40931938202</v>
      </c>
      <c r="LO111" s="255">
        <v>1520.5310631024233</v>
      </c>
      <c r="LP111" s="292">
        <v>2</v>
      </c>
      <c r="LQ111" s="255">
        <v>3260715.5950935134</v>
      </c>
      <c r="LR111" s="119">
        <v>3428849.0044128955</v>
      </c>
      <c r="LS111" s="295">
        <v>1013.6873754016157</v>
      </c>
      <c r="LT111" s="189">
        <v>6.088980619635851E-2</v>
      </c>
      <c r="LU111" s="189">
        <v>6.2781795765935344E-2</v>
      </c>
      <c r="LV111" s="263">
        <v>154549.80037944386</v>
      </c>
      <c r="LW111" s="263">
        <v>1520.5310631024233</v>
      </c>
      <c r="LX111" s="296">
        <v>1</v>
      </c>
      <c r="LY111" s="263">
        <v>1075146.104590992</v>
      </c>
      <c r="LZ111" s="117">
        <v>1229695.9049704359</v>
      </c>
      <c r="MA111" s="146">
        <v>1013.6873754016157</v>
      </c>
      <c r="MB111" s="256">
        <v>-2.1487080544019436E-2</v>
      </c>
      <c r="MC111" s="256">
        <v>-2.1257877796770019E-2</v>
      </c>
      <c r="MD111" s="255">
        <v>87227.569961864312</v>
      </c>
      <c r="ME111" s="255">
        <v>1520.5310631024233</v>
      </c>
      <c r="MF111" s="292">
        <v>2</v>
      </c>
      <c r="MG111" s="255">
        <v>11278606.714998547</v>
      </c>
      <c r="MH111" s="119">
        <v>11365834.284960411</v>
      </c>
      <c r="MI111" s="295">
        <v>1013.6873754016157</v>
      </c>
      <c r="MJ111" s="189">
        <v>-6.1481380640610948E-2</v>
      </c>
      <c r="MK111" s="189">
        <v>-5.9629545328120037E-2</v>
      </c>
      <c r="ML111" s="263">
        <v>192517.55682327875</v>
      </c>
      <c r="MM111" s="263">
        <v>1520.5310631024233</v>
      </c>
      <c r="MN111" s="296">
        <v>1</v>
      </c>
      <c r="MO111" s="263">
        <v>3207432.4221656527</v>
      </c>
      <c r="MP111" s="117">
        <v>3399949.9789889315</v>
      </c>
      <c r="MQ111" s="146">
        <v>1013.6873754016157</v>
      </c>
      <c r="MR111" s="256">
        <v>-7.92634365076825E-2</v>
      </c>
      <c r="MS111" s="256">
        <v>-7.6203469344755637E-2</v>
      </c>
      <c r="MT111" s="255">
        <v>61453.906204791165</v>
      </c>
      <c r="MU111" s="255">
        <v>1520.5310631024233</v>
      </c>
      <c r="MV111" s="292">
        <v>2</v>
      </c>
      <c r="MW111" s="255">
        <v>2429346.0906742052</v>
      </c>
      <c r="MX111" s="119">
        <v>2490799.9968789965</v>
      </c>
      <c r="MY111" s="295">
        <v>1013.6873754016157</v>
      </c>
      <c r="MZ111" s="189">
        <v>4.8773690470018068E-2</v>
      </c>
      <c r="NA111" s="189">
        <v>4.998270275809058E-2</v>
      </c>
      <c r="NB111" s="263">
        <v>136024.90179961806</v>
      </c>
      <c r="NC111" s="263">
        <v>1520.5310631024233</v>
      </c>
      <c r="ND111" s="296">
        <v>1</v>
      </c>
      <c r="NE111" s="263">
        <v>3211226.6467317091</v>
      </c>
      <c r="NF111" s="117">
        <v>3347251.5485313274</v>
      </c>
      <c r="NG111" s="146">
        <v>1013.6873754016157</v>
      </c>
      <c r="NH111" s="256">
        <v>-4.4158589414305671E-2</v>
      </c>
      <c r="NI111" s="256">
        <v>-4.3197793261238404E-2</v>
      </c>
      <c r="NJ111" s="255">
        <v>130322.4931779019</v>
      </c>
      <c r="NK111" s="255">
        <v>1520.5310631024233</v>
      </c>
      <c r="NL111" s="292">
        <v>1</v>
      </c>
      <c r="NM111" s="255">
        <v>435119.33400297299</v>
      </c>
      <c r="NN111" s="119">
        <v>565441.82718087488</v>
      </c>
      <c r="NO111" s="295">
        <v>1013.6873754016157</v>
      </c>
      <c r="NP111" s="189">
        <v>2.5658244370077011E-2</v>
      </c>
      <c r="NQ111" s="189">
        <v>2.5990250605979481E-2</v>
      </c>
      <c r="NR111" s="263">
        <v>69715.595750636232</v>
      </c>
      <c r="NS111" s="263">
        <v>1520.5310631024233</v>
      </c>
      <c r="NT111" s="296">
        <v>1</v>
      </c>
      <c r="NU111" s="263">
        <v>3244280.1218385501</v>
      </c>
      <c r="NV111" s="117">
        <v>3313995.7175891865</v>
      </c>
      <c r="NW111" s="146">
        <v>1013.6873754016157</v>
      </c>
      <c r="NX111" s="256">
        <v>2.7330216273507697E-2</v>
      </c>
      <c r="NY111" s="256">
        <v>2.7707112350530139E-2</v>
      </c>
      <c r="NZ111" s="255">
        <v>133913.93325383405</v>
      </c>
      <c r="OA111" s="255">
        <v>1520.5310631024233</v>
      </c>
      <c r="OB111" s="292">
        <v>1</v>
      </c>
      <c r="OC111" s="255">
        <v>3244280.1218385501</v>
      </c>
      <c r="OD111" s="119">
        <v>3378194.0550923841</v>
      </c>
      <c r="OE111" s="295">
        <v>1013.6873754016157</v>
      </c>
      <c r="OF111" s="189">
        <v>-7.2821948856870891E-2</v>
      </c>
      <c r="OG111" s="189">
        <v>-7.0233638747692728E-2</v>
      </c>
      <c r="OH111" s="263">
        <v>97213.500198205758</v>
      </c>
      <c r="OI111" s="263">
        <v>1520.5310631024233</v>
      </c>
      <c r="OJ111" s="296">
        <v>1</v>
      </c>
      <c r="OK111" s="263">
        <v>3293352.8557911543</v>
      </c>
      <c r="OL111" s="117">
        <v>3390566.3559893603</v>
      </c>
      <c r="OM111" s="146">
        <v>1013.6873754016157</v>
      </c>
      <c r="ON111" s="256">
        <v>-3.5658176989481101E-4</v>
      </c>
      <c r="OO111" s="256">
        <v>-3.5651820217141861E-4</v>
      </c>
      <c r="OP111" s="255">
        <v>110263.93451888236</v>
      </c>
      <c r="OQ111" s="255">
        <v>1520.5310631024233</v>
      </c>
      <c r="OR111" s="292">
        <v>2</v>
      </c>
      <c r="OS111" s="255">
        <v>3953721.625502808</v>
      </c>
      <c r="OT111" s="119">
        <v>4063985.5600216906</v>
      </c>
      <c r="OU111" s="295">
        <v>1013.6873754016157</v>
      </c>
      <c r="OV111" s="189">
        <v>4.8162518675634501E-2</v>
      </c>
      <c r="OW111" s="189">
        <v>4.9341179006154645E-2</v>
      </c>
      <c r="OX111" s="263">
        <v>135507.81076804185</v>
      </c>
      <c r="OY111" s="263">
        <v>1520.5310631024233</v>
      </c>
      <c r="OZ111" s="296">
        <v>1</v>
      </c>
      <c r="PA111" s="263">
        <v>11278606.714998547</v>
      </c>
      <c r="PB111" s="117">
        <v>11414114.525766589</v>
      </c>
      <c r="PC111" s="146">
        <v>1013.6873754016157</v>
      </c>
      <c r="PD111" s="256">
        <v>2.7062325878474139E-2</v>
      </c>
      <c r="PE111" s="256">
        <v>2.7431836359766981E-2</v>
      </c>
      <c r="PF111" s="255">
        <v>182264.79012454706</v>
      </c>
      <c r="PG111" s="255">
        <v>1520.5310631024233</v>
      </c>
      <c r="PH111" s="292">
        <v>2</v>
      </c>
      <c r="PI111" s="255">
        <v>4469076.0776077015</v>
      </c>
      <c r="PJ111" s="119">
        <v>4651340.8677322483</v>
      </c>
      <c r="PK111" s="295">
        <v>1013.6873754016157</v>
      </c>
      <c r="PL111" s="189">
        <v>3.1172692656228223E-2</v>
      </c>
      <c r="PM111" s="189">
        <v>3.1663649239804137E-2</v>
      </c>
      <c r="PN111" s="263">
        <v>142865.0906228224</v>
      </c>
      <c r="PO111" s="263">
        <v>1520.5310631024233</v>
      </c>
      <c r="PP111" s="296">
        <v>2</v>
      </c>
      <c r="PQ111" s="263">
        <v>1916230.3115899866</v>
      </c>
      <c r="PR111" s="117">
        <v>2059095.4022128088</v>
      </c>
      <c r="PS111" s="146">
        <v>1013.6873754016157</v>
      </c>
      <c r="PT111" s="256">
        <v>2.7672867515217952E-2</v>
      </c>
      <c r="PU111" s="256">
        <v>2.8059317807064055E-2</v>
      </c>
      <c r="PV111" s="255">
        <v>133954.44743213279</v>
      </c>
      <c r="PW111" s="255">
        <v>1520.5310631024233</v>
      </c>
      <c r="PX111" s="292">
        <v>2</v>
      </c>
      <c r="PY111" s="255">
        <v>3994129.5617452152</v>
      </c>
      <c r="PZ111" s="119">
        <v>4128084.0091773481</v>
      </c>
      <c r="QA111" s="295">
        <v>1013.6873754016157</v>
      </c>
      <c r="QB111" s="189">
        <v>0.14625797049380995</v>
      </c>
      <c r="QC111" s="189">
        <v>0.15749474903116867</v>
      </c>
      <c r="QD111" s="263">
        <v>203241.52979798769</v>
      </c>
      <c r="QE111" s="263">
        <v>1520.5310631024233</v>
      </c>
      <c r="QF111" s="296">
        <v>1</v>
      </c>
      <c r="QG111" s="263">
        <v>1617525.1664196453</v>
      </c>
      <c r="QH111" s="117">
        <v>1820766.6962176331</v>
      </c>
      <c r="QI111" s="146">
        <v>1013.6873754016157</v>
      </c>
      <c r="QJ111" s="256">
        <v>-9.257232461399513E-2</v>
      </c>
      <c r="QK111" s="256">
        <v>-8.8416721328527625E-2</v>
      </c>
      <c r="QL111" s="255">
        <v>125479.35926641291</v>
      </c>
      <c r="QM111" s="255">
        <v>1520.5310631024233</v>
      </c>
      <c r="QN111" s="292">
        <v>2</v>
      </c>
      <c r="QO111" s="255">
        <v>11278606.714998547</v>
      </c>
      <c r="QP111" s="119">
        <v>11404086.07426496</v>
      </c>
      <c r="QQ111" s="295">
        <v>1013.6873754016157</v>
      </c>
      <c r="QR111" s="189">
        <v>-6.1136510725431088E-2</v>
      </c>
      <c r="QS111" s="189">
        <v>-5.9305183921149029E-2</v>
      </c>
      <c r="QT111" s="263">
        <v>112810.08720226641</v>
      </c>
      <c r="QU111" s="263">
        <v>1520.5310631024233</v>
      </c>
      <c r="QV111" s="296">
        <v>2</v>
      </c>
      <c r="QW111" s="263">
        <v>11278606.714998547</v>
      </c>
      <c r="QX111" s="117">
        <v>11391416.802200813</v>
      </c>
      <c r="QY111" s="146">
        <v>1013.6873754016157</v>
      </c>
      <c r="QZ111" s="256">
        <v>0.1383526707192968</v>
      </c>
      <c r="RA111" s="256">
        <v>0.14838047903629104</v>
      </c>
      <c r="RB111" s="255">
        <v>99003.338048137273</v>
      </c>
      <c r="RC111" s="255">
        <v>1520.5310631024233</v>
      </c>
      <c r="RD111" s="292">
        <v>2</v>
      </c>
      <c r="RE111" s="255">
        <v>3480817.163357608</v>
      </c>
      <c r="RF111" s="119">
        <v>3579820.5014057453</v>
      </c>
      <c r="RG111" s="295">
        <v>1013.6873754016157</v>
      </c>
      <c r="RH111" s="189">
        <v>-5.1921245983259909E-2</v>
      </c>
      <c r="RI111" s="189">
        <v>-5.0596366751600508E-2</v>
      </c>
      <c r="RJ111" s="263">
        <v>199420.21846017925</v>
      </c>
      <c r="RK111" s="263">
        <v>1520.5310631024233</v>
      </c>
      <c r="RL111" s="296">
        <v>1</v>
      </c>
      <c r="RM111" s="263">
        <v>1040503.815300089</v>
      </c>
      <c r="RN111" s="117">
        <v>1239924.0337602682</v>
      </c>
      <c r="RO111" s="146">
        <v>1013.6873754016157</v>
      </c>
      <c r="RP111" s="256">
        <v>7.7362959989268135E-2</v>
      </c>
      <c r="RQ111" s="256">
        <v>8.0434159604011679E-2</v>
      </c>
      <c r="RR111" s="255">
        <v>143462.84239739389</v>
      </c>
      <c r="RS111" s="255">
        <v>1520.5310631024233</v>
      </c>
      <c r="RT111" s="292">
        <v>1</v>
      </c>
      <c r="RU111" s="255">
        <v>3198375.4159729355</v>
      </c>
      <c r="RV111" s="119">
        <v>3341838.2583703296</v>
      </c>
      <c r="RW111" s="295">
        <v>1013.6873754016157</v>
      </c>
      <c r="RX111" s="189">
        <v>1.5005719665754031E-3</v>
      </c>
      <c r="RY111" s="189">
        <v>1.5016983880438151E-3</v>
      </c>
      <c r="RZ111" s="263">
        <v>184577.49921778197</v>
      </c>
      <c r="SA111" s="263">
        <v>1520.5310631024233</v>
      </c>
      <c r="SB111" s="296">
        <v>1</v>
      </c>
      <c r="SC111" s="263">
        <v>11278606.714998547</v>
      </c>
      <c r="SD111" s="117">
        <v>11463184.214216329</v>
      </c>
      <c r="SE111" s="146">
        <v>1013.6873754016157</v>
      </c>
      <c r="SF111" s="256">
        <v>-2.448628734459261E-2</v>
      </c>
      <c r="SG111" s="256">
        <v>-2.4188930212393767E-2</v>
      </c>
      <c r="SH111" s="255">
        <v>171570.48441200535</v>
      </c>
      <c r="SI111" s="255">
        <v>1520.5310631024233</v>
      </c>
      <c r="SJ111" s="292">
        <v>1</v>
      </c>
      <c r="SK111" s="255">
        <v>1881497.0224509933</v>
      </c>
      <c r="SL111" s="119">
        <v>2053067.5068629987</v>
      </c>
      <c r="SM111" s="295">
        <v>1013.6873754016157</v>
      </c>
      <c r="SN111" s="189">
        <v>-4.0380162161051808E-2</v>
      </c>
      <c r="SO111" s="189">
        <v>-3.9575747217762691E-2</v>
      </c>
      <c r="SP111" s="263">
        <v>71941.119615215794</v>
      </c>
      <c r="SQ111" s="263">
        <v>1520.5310631024233</v>
      </c>
      <c r="SR111" s="296">
        <v>2</v>
      </c>
      <c r="SS111" s="263">
        <v>3994129.5617452152</v>
      </c>
      <c r="ST111" s="117">
        <v>4066070.681360431</v>
      </c>
      <c r="SU111" s="146">
        <v>1013.6873754016157</v>
      </c>
      <c r="SV111" s="256">
        <v>-2.6399342250227258E-2</v>
      </c>
      <c r="SW111" s="256">
        <v>-2.6053925878080642E-2</v>
      </c>
      <c r="SX111" s="255">
        <v>58286.001766532114</v>
      </c>
      <c r="SY111" s="255">
        <v>1520.5310631024233</v>
      </c>
      <c r="SZ111" s="292">
        <v>2</v>
      </c>
      <c r="TA111" s="255">
        <v>11278606.714998547</v>
      </c>
      <c r="TB111" s="119">
        <v>11336892.71676508</v>
      </c>
      <c r="TC111" s="295">
        <v>1013.6873754016157</v>
      </c>
      <c r="TD111" s="189">
        <v>8.1647004429774059E-2</v>
      </c>
      <c r="TE111" s="189">
        <v>8.5072716356130673E-2</v>
      </c>
      <c r="TF111" s="263">
        <v>115573.53498230834</v>
      </c>
      <c r="TG111" s="263">
        <v>1520.5310631024233</v>
      </c>
      <c r="TH111" s="296">
        <v>2</v>
      </c>
      <c r="TI111" s="263">
        <v>11278606.714998547</v>
      </c>
      <c r="TJ111" s="117">
        <v>11394180.249980856</v>
      </c>
      <c r="TK111" s="146">
        <v>1013.6873754016157</v>
      </c>
      <c r="TL111" s="256">
        <v>-1.6820234664532134E-2</v>
      </c>
      <c r="TM111" s="256">
        <v>-1.6679564324429741E-2</v>
      </c>
      <c r="TN111" s="255">
        <v>131616.26293162387</v>
      </c>
      <c r="TO111" s="255">
        <v>1520.5310631024233</v>
      </c>
      <c r="TP111" s="292">
        <v>2</v>
      </c>
      <c r="TQ111" s="255">
        <v>11278606.714998547</v>
      </c>
      <c r="TR111" s="119">
        <v>11410222.977930171</v>
      </c>
      <c r="TS111" s="295">
        <v>1013.6873754016157</v>
      </c>
      <c r="TT111" s="189">
        <v>5.994755570630779E-2</v>
      </c>
      <c r="TU111" s="189">
        <v>6.1780860737873589E-2</v>
      </c>
      <c r="TV111" s="263">
        <v>272957.61049212381</v>
      </c>
      <c r="TW111" s="263">
        <v>1520.5310631024233</v>
      </c>
      <c r="TX111" s="296">
        <v>2</v>
      </c>
      <c r="TY111" s="263">
        <v>3281184.2635958111</v>
      </c>
      <c r="TZ111" s="117">
        <v>3554141.8740879348</v>
      </c>
      <c r="UA111" s="146">
        <v>1013.6873754016157</v>
      </c>
      <c r="UB111" s="256">
        <v>6.0672458061893288E-2</v>
      </c>
      <c r="UC111" s="256">
        <v>6.2550827226481642E-2</v>
      </c>
      <c r="UD111" s="255">
        <v>97832.609565810926</v>
      </c>
      <c r="UE111" s="255">
        <v>1520.5310631024233</v>
      </c>
      <c r="UF111" s="292">
        <v>1</v>
      </c>
      <c r="UG111" s="255">
        <v>1555114.5633652376</v>
      </c>
      <c r="UH111" s="119">
        <v>1652947.1729310486</v>
      </c>
      <c r="UI111" s="295">
        <v>1013.6873754016157</v>
      </c>
      <c r="UJ111" s="189">
        <v>-0.10446170012010871</v>
      </c>
      <c r="UK111" s="189">
        <v>-9.9190702365894001E-2</v>
      </c>
      <c r="UL111" s="263">
        <v>77464.288515848049</v>
      </c>
      <c r="UM111" s="263">
        <v>1520.5310631024233</v>
      </c>
      <c r="UN111" s="296">
        <v>2</v>
      </c>
      <c r="UO111" s="263">
        <v>3638250.5827668039</v>
      </c>
      <c r="UP111" s="117">
        <v>3715714.871282652</v>
      </c>
      <c r="UQ111" s="146">
        <v>1013.6873754016157</v>
      </c>
      <c r="UR111" s="256">
        <v>-2.8885544767105345E-3</v>
      </c>
      <c r="US111" s="256">
        <v>-2.8843866172235666E-3</v>
      </c>
      <c r="UT111" s="255">
        <v>137358.4252016198</v>
      </c>
      <c r="UU111" s="255">
        <v>1520.5310631024233</v>
      </c>
      <c r="UV111" s="292">
        <v>1</v>
      </c>
      <c r="UW111" s="255">
        <v>11278606.714998547</v>
      </c>
      <c r="UX111" s="119">
        <v>11415965.140200166</v>
      </c>
      <c r="UY111" s="295">
        <v>1013.6873754016157</v>
      </c>
      <c r="UZ111" s="189">
        <v>-4.2932739442774802E-3</v>
      </c>
      <c r="VA111" s="189">
        <v>-4.2840710186347053E-3</v>
      </c>
      <c r="VB111" s="263">
        <v>193370.00757030433</v>
      </c>
      <c r="VC111" s="263">
        <v>1520.5310631024233</v>
      </c>
      <c r="VD111" s="296">
        <v>1</v>
      </c>
      <c r="VE111" s="263">
        <v>3614333.187390503</v>
      </c>
      <c r="VF111" s="117">
        <v>3807703.1949608075</v>
      </c>
      <c r="VG111" s="146">
        <v>1013.6873754016157</v>
      </c>
      <c r="VH111" s="256">
        <v>-5.966883165530062E-3</v>
      </c>
      <c r="VI111" s="256">
        <v>-5.949116672601007E-3</v>
      </c>
      <c r="VJ111" s="255">
        <v>144871.92025731565</v>
      </c>
      <c r="VK111" s="255">
        <v>1520.5310631024233</v>
      </c>
      <c r="VL111" s="292">
        <v>2</v>
      </c>
      <c r="VM111" s="255">
        <v>11278606.714998547</v>
      </c>
      <c r="VN111" s="119">
        <v>11423478.635255862</v>
      </c>
      <c r="VO111" s="295">
        <v>1013.6873754016157</v>
      </c>
      <c r="VP111" s="189">
        <v>-2.6039653167672424E-2</v>
      </c>
      <c r="VQ111" s="189">
        <v>-2.5703545097928715E-2</v>
      </c>
      <c r="VR111" s="263">
        <v>124500.88560794182</v>
      </c>
      <c r="VS111" s="263">
        <v>1520.5310631024233</v>
      </c>
      <c r="VT111" s="296">
        <v>2</v>
      </c>
      <c r="VU111" s="263">
        <v>3424142.4058029605</v>
      </c>
      <c r="VV111" s="117">
        <v>3548643.2914109025</v>
      </c>
      <c r="VW111" s="146">
        <v>1013.6873754016157</v>
      </c>
      <c r="VX111" s="256">
        <v>-3.7280281019002201E-2</v>
      </c>
      <c r="VY111" s="256">
        <v>-3.6593926931716703E-2</v>
      </c>
      <c r="VZ111" s="255">
        <v>117526.98179061642</v>
      </c>
      <c r="WA111" s="255">
        <v>1520.5310631024233</v>
      </c>
      <c r="WB111" s="292">
        <v>2</v>
      </c>
      <c r="WC111" s="255">
        <v>438658.24904007273</v>
      </c>
      <c r="WD111" s="119">
        <v>556185.23083068919</v>
      </c>
      <c r="WE111" s="295">
        <v>1013.6873754016157</v>
      </c>
      <c r="WF111" s="189">
        <v>4.3376008325101287E-2</v>
      </c>
      <c r="WG111" s="189">
        <v>4.4330497996365237E-2</v>
      </c>
      <c r="WH111" s="263">
        <v>91705.26586801697</v>
      </c>
      <c r="WI111" s="263">
        <v>1520.5310631024233</v>
      </c>
      <c r="WJ111" s="296">
        <v>2</v>
      </c>
      <c r="WK111" s="263">
        <v>11278606.714998547</v>
      </c>
      <c r="WL111" s="117">
        <v>11370311.980866564</v>
      </c>
      <c r="WM111" s="146">
        <v>1013.6873754016157</v>
      </c>
      <c r="WN111" s="256">
        <v>-9.4579163976051886E-2</v>
      </c>
      <c r="WO111" s="256">
        <v>-9.0244288104124881E-2</v>
      </c>
      <c r="WP111" s="255">
        <v>75190.252798897942</v>
      </c>
      <c r="WQ111" s="255">
        <v>1520.5310631024233</v>
      </c>
      <c r="WR111" s="292">
        <v>2</v>
      </c>
      <c r="WS111" s="255">
        <v>3424142.4058029605</v>
      </c>
      <c r="WT111" s="119">
        <v>3499332.6586018587</v>
      </c>
      <c r="WU111" s="295">
        <v>1013.6873754016157</v>
      </c>
      <c r="WV111" s="189">
        <v>-1.9343921369629077E-2</v>
      </c>
      <c r="WW111" s="189">
        <v>-1.9158028286076378E-2</v>
      </c>
      <c r="WX111" s="263">
        <v>116203.78581539288</v>
      </c>
      <c r="WY111" s="263">
        <v>1520.5310631024233</v>
      </c>
      <c r="WZ111" s="296">
        <v>2</v>
      </c>
      <c r="XA111" s="263">
        <v>1576606.1054309523</v>
      </c>
      <c r="XB111" s="117">
        <v>1692809.8912463451</v>
      </c>
      <c r="XC111" s="146">
        <v>1013.6873754016157</v>
      </c>
      <c r="XD111" s="256">
        <v>5.4725332990792339E-2</v>
      </c>
      <c r="XE111" s="256">
        <v>5.6250457674856813E-2</v>
      </c>
      <c r="XF111" s="255">
        <v>246103.69569119698</v>
      </c>
      <c r="XG111" s="255">
        <v>1520.5310631024233</v>
      </c>
      <c r="XH111" s="292">
        <v>2</v>
      </c>
      <c r="XI111" s="255">
        <v>3219884.6490163319</v>
      </c>
      <c r="XJ111" s="119">
        <v>3465988.3447075291</v>
      </c>
      <c r="XK111" s="295">
        <v>1013.6873754016157</v>
      </c>
      <c r="XL111" s="189">
        <v>-1.9938954764475846E-2</v>
      </c>
      <c r="XM111" s="189">
        <v>-1.9741488407969743E-2</v>
      </c>
      <c r="XN111" s="263">
        <v>239919.32073750929</v>
      </c>
      <c r="XO111" s="263">
        <v>1520.5310631024233</v>
      </c>
      <c r="XP111" s="296">
        <v>1</v>
      </c>
      <c r="XQ111" s="263">
        <v>1059984.5255248179</v>
      </c>
      <c r="XR111" s="117">
        <v>1299903.8462623272</v>
      </c>
      <c r="XS111" s="146">
        <v>1013.6873754016157</v>
      </c>
      <c r="XT111" s="256">
        <v>-5.1173664167717863E-3</v>
      </c>
      <c r="XU111" s="256">
        <v>-5.1042950038251433E-3</v>
      </c>
      <c r="XV111" s="255">
        <v>131760.37645632151</v>
      </c>
      <c r="XW111" s="255">
        <v>1520.5310631024233</v>
      </c>
      <c r="XX111" s="292">
        <v>1</v>
      </c>
      <c r="XY111" s="255">
        <v>3333303.4340293226</v>
      </c>
      <c r="XZ111" s="119">
        <v>3465063.8104856443</v>
      </c>
      <c r="YA111" s="295">
        <v>1013.6873754016157</v>
      </c>
      <c r="YB111" s="189">
        <v>4.4024582888430093E-2</v>
      </c>
      <c r="YC111" s="189">
        <v>4.5008043888838944E-2</v>
      </c>
      <c r="YD111" s="263">
        <v>99890.709247383129</v>
      </c>
      <c r="YE111" s="263">
        <v>1520.5310631024233</v>
      </c>
      <c r="YF111" s="296">
        <v>1</v>
      </c>
      <c r="YG111" s="263">
        <v>1154650.9629660754</v>
      </c>
      <c r="YH111" s="117">
        <v>1254541.6722134585</v>
      </c>
      <c r="YI111" s="146">
        <v>1013.6873754016157</v>
      </c>
      <c r="YJ111" s="256">
        <v>-6.1096920115239269E-2</v>
      </c>
      <c r="YK111" s="256">
        <v>-5.926794050213624E-2</v>
      </c>
      <c r="YL111" s="255">
        <v>94099.566286317655</v>
      </c>
      <c r="YM111" s="255">
        <v>1520.5310631024233</v>
      </c>
      <c r="YN111" s="292">
        <v>2</v>
      </c>
      <c r="YO111" s="255">
        <v>3252137.2177630947</v>
      </c>
      <c r="YP111" s="119">
        <v>3346236.7840494122</v>
      </c>
      <c r="YQ111" s="295">
        <v>1013.6873754016157</v>
      </c>
      <c r="YR111" s="189">
        <v>-7.5351146896376675E-2</v>
      </c>
      <c r="YS111" s="189">
        <v>-7.2582230726691677E-2</v>
      </c>
      <c r="YT111" s="263">
        <v>93673.745836750066</v>
      </c>
      <c r="YU111" s="263">
        <v>1520.5310631024233</v>
      </c>
      <c r="YV111" s="296">
        <v>2</v>
      </c>
      <c r="YW111" s="263">
        <v>11278606.714998547</v>
      </c>
      <c r="YX111" s="117">
        <v>11372280.460835297</v>
      </c>
      <c r="YY111" s="146">
        <v>1013.6873754016157</v>
      </c>
      <c r="YZ111" s="256">
        <v>-1.0847066611829569E-2</v>
      </c>
      <c r="ZA111" s="256">
        <v>-1.0788449318125615E-2</v>
      </c>
      <c r="ZB111" s="255">
        <v>91926.107500034952</v>
      </c>
      <c r="ZC111" s="255">
        <v>1520.5310631024233</v>
      </c>
      <c r="ZD111" s="292">
        <v>2</v>
      </c>
      <c r="ZE111" s="255">
        <v>3293352.8557911543</v>
      </c>
      <c r="ZF111" s="119">
        <v>3385278.9632911892</v>
      </c>
      <c r="ZG111" s="295">
        <v>1013.6873754016157</v>
      </c>
      <c r="ZH111" s="189">
        <v>-7.830229412222707E-2</v>
      </c>
      <c r="ZI111" s="189">
        <v>-7.5315142507704547E-2</v>
      </c>
      <c r="ZJ111" s="263">
        <v>148673.76674131851</v>
      </c>
      <c r="ZK111" s="263">
        <v>1520.5310631024233</v>
      </c>
      <c r="ZL111" s="296">
        <v>1</v>
      </c>
      <c r="ZM111" s="263">
        <v>4686415.2223220048</v>
      </c>
      <c r="ZN111" s="117">
        <v>4835088.9890633235</v>
      </c>
      <c r="ZO111" s="146">
        <v>1013.6873754016157</v>
      </c>
      <c r="ZP111" s="256">
        <v>2.77289823793649E-2</v>
      </c>
      <c r="ZQ111" s="256">
        <v>2.8117008834664725E-2</v>
      </c>
      <c r="ZR111" s="255">
        <v>114341.8300463894</v>
      </c>
      <c r="ZS111" s="255">
        <v>1520.5310631024233</v>
      </c>
      <c r="ZT111" s="292">
        <v>2</v>
      </c>
      <c r="ZU111" s="255">
        <v>11278606.714998547</v>
      </c>
      <c r="ZV111" s="119">
        <v>11392948.545044936</v>
      </c>
      <c r="ZW111" s="295">
        <v>1013.6873754016157</v>
      </c>
      <c r="ZX111" s="189">
        <v>1.5544450211862255E-2</v>
      </c>
      <c r="ZY111" s="189">
        <v>1.5665893619090987E-2</v>
      </c>
      <c r="ZZ111" s="263">
        <v>99502.773942131127</v>
      </c>
      <c r="AAA111" s="263">
        <v>1520.5310631024233</v>
      </c>
      <c r="AAB111" s="296">
        <v>1</v>
      </c>
      <c r="AAC111" s="263">
        <v>4130490.8299158253</v>
      </c>
      <c r="AAD111" s="117">
        <v>4229993.6038579568</v>
      </c>
      <c r="AAE111" s="146">
        <v>1013.6873754016157</v>
      </c>
      <c r="AAF111" s="256">
        <v>-8.2949762673871739E-3</v>
      </c>
      <c r="AAG111" s="256">
        <v>-8.2606678797065847E-3</v>
      </c>
      <c r="AAH111" s="255">
        <v>183915.31185636215</v>
      </c>
      <c r="AAI111" s="255">
        <v>1520.5310631024233</v>
      </c>
      <c r="AAJ111" s="292">
        <v>2</v>
      </c>
      <c r="AAK111" s="255">
        <v>3307025.4859818439</v>
      </c>
      <c r="AAL111" s="119">
        <v>3490940.7978382059</v>
      </c>
      <c r="AAM111" s="295">
        <v>1013.6873754016157</v>
      </c>
      <c r="AAN111" s="189">
        <v>5.1359603455159296E-2</v>
      </c>
      <c r="AAO111" s="189">
        <v>5.2701380280109067E-2</v>
      </c>
      <c r="AAP111" s="263">
        <v>124121.12898678311</v>
      </c>
      <c r="AAQ111" s="263">
        <v>1520.5310631024233</v>
      </c>
      <c r="AAR111" s="296">
        <v>2</v>
      </c>
      <c r="AAS111" s="263">
        <v>3358469.8249767893</v>
      </c>
      <c r="AAT111" s="117">
        <v>3482590.9539635726</v>
      </c>
      <c r="AAU111" s="146">
        <v>1013.6873754016157</v>
      </c>
      <c r="AAV111" s="256">
        <v>-7.2430552822623506E-4</v>
      </c>
      <c r="AAW111" s="256">
        <v>-7.240432822963605E-4</v>
      </c>
      <c r="AAX111" s="255">
        <v>124848.35006009013</v>
      </c>
      <c r="AAY111" s="255">
        <v>1520.5310631024233</v>
      </c>
      <c r="AAZ111" s="292">
        <v>2</v>
      </c>
      <c r="ABA111" s="255">
        <v>11278606.714998547</v>
      </c>
      <c r="ABB111" s="119">
        <v>11403455.065058637</v>
      </c>
      <c r="ABC111" s="295">
        <v>1013.6873754016157</v>
      </c>
      <c r="ABD111" s="189">
        <v>-4.6021507532225905E-2</v>
      </c>
      <c r="ABE111" s="189">
        <v>-4.4978578184177054E-2</v>
      </c>
      <c r="ABF111" s="263">
        <v>130827.14650815482</v>
      </c>
      <c r="ABG111" s="263">
        <v>1520.5310631024233</v>
      </c>
      <c r="ABH111" s="296">
        <v>2</v>
      </c>
      <c r="ABI111" s="263">
        <v>3367884.8187827589</v>
      </c>
      <c r="ABJ111" s="117">
        <v>3498711.9652909138</v>
      </c>
      <c r="ABK111" s="146">
        <v>1013.6873754016157</v>
      </c>
      <c r="ABL111" s="256">
        <v>9.182322570083612E-2</v>
      </c>
      <c r="ABM111" s="256">
        <v>9.6171030086992237E-2</v>
      </c>
      <c r="ABN111" s="255">
        <v>164864.93463230779</v>
      </c>
      <c r="ABO111" s="255">
        <v>1520.5310631024233</v>
      </c>
      <c r="ABP111" s="292">
        <v>2</v>
      </c>
      <c r="ABQ111" s="255">
        <v>11278606.714998547</v>
      </c>
      <c r="ABR111" s="119">
        <v>11443471.649630854</v>
      </c>
      <c r="ABS111" s="295">
        <v>1013.6873754016157</v>
      </c>
      <c r="ABT111" s="189">
        <v>-1.4920389809778389E-2</v>
      </c>
      <c r="ABU111" s="189">
        <v>-1.4809632326240552E-2</v>
      </c>
      <c r="ABV111" s="263">
        <v>127907.74761968887</v>
      </c>
      <c r="ABW111" s="263">
        <v>1520.5310631024233</v>
      </c>
      <c r="ABX111" s="296">
        <v>1</v>
      </c>
      <c r="ABY111" s="263">
        <v>419324.81251700094</v>
      </c>
      <c r="ABZ111" s="117">
        <v>547232.5601366898</v>
      </c>
      <c r="ACA111" s="146">
        <v>1013.6873754016157</v>
      </c>
      <c r="ACB111" s="256">
        <v>2.0909366097168695E-2</v>
      </c>
      <c r="ACC111" s="256">
        <v>2.1129498491621046E-2</v>
      </c>
      <c r="ACD111" s="255">
        <v>148284.08795052586</v>
      </c>
      <c r="ACE111" s="255">
        <v>1520.5310631024233</v>
      </c>
      <c r="ACF111" s="292">
        <v>1</v>
      </c>
      <c r="ACG111" s="255">
        <v>3204055.5758092459</v>
      </c>
      <c r="ACH111" s="119">
        <v>3352339.6637597717</v>
      </c>
      <c r="ACI111" s="295">
        <v>1013.6873754016157</v>
      </c>
      <c r="ACJ111" s="189">
        <v>-5.6506922843033512E-2</v>
      </c>
      <c r="ACK111" s="189">
        <v>-5.4940058029135153E-2</v>
      </c>
      <c r="ACL111" s="263">
        <v>202223.2284110421</v>
      </c>
      <c r="ACM111" s="263">
        <v>1520.5310631024233</v>
      </c>
      <c r="ACN111" s="296">
        <v>1</v>
      </c>
      <c r="ACO111" s="263">
        <v>3341208.4443784463</v>
      </c>
      <c r="ACP111" s="117">
        <v>3543431.6727894885</v>
      </c>
      <c r="ACQ111" s="146">
        <v>1013.6873754016157</v>
      </c>
      <c r="ACR111" s="256">
        <v>4.6336293624073092E-5</v>
      </c>
      <c r="ACS111" s="256">
        <v>4.6337367166637833E-5</v>
      </c>
      <c r="ACT111" s="255">
        <v>114282.33498878348</v>
      </c>
      <c r="ACU111" s="255">
        <v>1520.5310631024233</v>
      </c>
      <c r="ACV111" s="292">
        <v>2</v>
      </c>
      <c r="ACW111" s="255">
        <v>3367884.8187827589</v>
      </c>
      <c r="ACX111" s="119">
        <v>3482167.1537715425</v>
      </c>
      <c r="ACY111" s="295">
        <v>1013.6873754016157</v>
      </c>
      <c r="ACZ111" s="189">
        <v>6.8236347058205207E-2</v>
      </c>
      <c r="ADA111" s="189">
        <v>7.0618316068260301E-2</v>
      </c>
      <c r="ADB111" s="263">
        <v>97542.623722697157</v>
      </c>
      <c r="ADC111" s="263">
        <v>1520.5310631024233</v>
      </c>
      <c r="ADD111" s="296">
        <v>1</v>
      </c>
      <c r="ADE111" s="263">
        <v>280339.33625380625</v>
      </c>
      <c r="ADF111" s="117">
        <v>377881.95997650339</v>
      </c>
      <c r="ADG111" s="146">
        <v>1013.6873754016157</v>
      </c>
      <c r="ADH111" s="256">
        <v>-1.8005875063474987E-2</v>
      </c>
      <c r="ADI111" s="256">
        <v>-1.7844737883156769E-2</v>
      </c>
      <c r="ADJ111" s="255">
        <v>72465.834675957623</v>
      </c>
      <c r="ADK111" s="255">
        <v>1520.5310631024233</v>
      </c>
      <c r="ADL111" s="292">
        <v>1</v>
      </c>
      <c r="ADM111" s="255">
        <v>3496723.5972919348</v>
      </c>
      <c r="ADN111" s="119">
        <v>3569189.4319678922</v>
      </c>
      <c r="ADO111" s="295">
        <v>1013.6873754016157</v>
      </c>
      <c r="ADP111" s="189">
        <v>-3.3582503763108007E-2</v>
      </c>
      <c r="ADQ111" s="189">
        <v>-3.3024871146687285E-2</v>
      </c>
      <c r="ADR111" s="263">
        <v>97696.255690835693</v>
      </c>
      <c r="ADS111" s="263">
        <v>1520.5310631024233</v>
      </c>
      <c r="ADT111" s="296">
        <v>2</v>
      </c>
      <c r="ADU111" s="263">
        <v>3333303.4340293226</v>
      </c>
      <c r="ADV111" s="117">
        <v>3430999.6897201585</v>
      </c>
    </row>
    <row r="112" spans="1:802" x14ac:dyDescent="0.35">
      <c r="A112" s="15">
        <v>48638</v>
      </c>
      <c r="B112" s="16">
        <v>2534.2184385040391</v>
      </c>
      <c r="C112" s="146">
        <v>1013.6873754016157</v>
      </c>
      <c r="D112" s="256">
        <v>2.4027961813352997E-3</v>
      </c>
      <c r="E112" s="256">
        <v>2.4056852095317716E-3</v>
      </c>
      <c r="F112" s="255">
        <v>102558.41296317264</v>
      </c>
      <c r="G112" s="255">
        <v>1520.5310631024233</v>
      </c>
      <c r="H112" s="292">
        <v>2</v>
      </c>
      <c r="I112" s="255">
        <v>3468096.0465167933</v>
      </c>
      <c r="J112" s="119">
        <v>3570654.4594799657</v>
      </c>
      <c r="K112" s="295">
        <v>1013.6873754016157</v>
      </c>
      <c r="L112" s="189">
        <v>-9.647088827676141E-3</v>
      </c>
      <c r="M112" s="189">
        <v>-9.6007049425714808E-3</v>
      </c>
      <c r="N112" s="263">
        <v>113643.98076932854</v>
      </c>
      <c r="O112" s="263">
        <v>1520.5310631024233</v>
      </c>
      <c r="P112" s="296">
        <v>2</v>
      </c>
      <c r="Q112" s="263">
        <v>3725920.0133611644</v>
      </c>
      <c r="R112" s="117">
        <v>3839563.9941304931</v>
      </c>
      <c r="S112" s="146">
        <v>1013.6873754016157</v>
      </c>
      <c r="T112" s="256">
        <v>-7.8669007720086934E-2</v>
      </c>
      <c r="U112" s="256">
        <v>-7.5654174850997458E-2</v>
      </c>
      <c r="V112" s="255">
        <v>142956.60421576956</v>
      </c>
      <c r="W112" s="255">
        <v>1520.5310631024233</v>
      </c>
      <c r="X112" s="292">
        <v>2</v>
      </c>
      <c r="Y112" s="255">
        <v>11956843.648961563</v>
      </c>
      <c r="Z112" s="119">
        <v>12099800.253177332</v>
      </c>
      <c r="AA112" s="295">
        <v>1013.6873754016157</v>
      </c>
      <c r="AB112" s="189">
        <v>4.429152893565564E-2</v>
      </c>
      <c r="AC112" s="189">
        <v>4.5287041892524416E-2</v>
      </c>
      <c r="AD112" s="263">
        <v>204151.39616963948</v>
      </c>
      <c r="AE112" s="263">
        <v>1520.5310631024233</v>
      </c>
      <c r="AF112" s="296">
        <v>2</v>
      </c>
      <c r="AG112" s="263">
        <v>11956843.648961563</v>
      </c>
      <c r="AH112" s="117">
        <v>12160995.045131203</v>
      </c>
      <c r="AI112" s="146">
        <v>1013.6873754016157</v>
      </c>
      <c r="AJ112" s="256">
        <v>5.0668841922385452E-2</v>
      </c>
      <c r="AK112" s="256">
        <v>5.1974465752314236E-2</v>
      </c>
      <c r="AL112" s="255">
        <v>102308.7593444856</v>
      </c>
      <c r="AM112" s="255">
        <v>1520.5310631024233</v>
      </c>
      <c r="AN112" s="292">
        <v>2</v>
      </c>
      <c r="AO112" s="255">
        <v>3808796.3143207356</v>
      </c>
      <c r="AP112" s="119">
        <v>3911105.0736652212</v>
      </c>
      <c r="AQ112" s="295">
        <v>1013.6873754016157</v>
      </c>
      <c r="AR112" s="189">
        <v>5.3770273291174564E-2</v>
      </c>
      <c r="AS112" s="189">
        <v>5.5242157000340963E-2</v>
      </c>
      <c r="AT112" s="263">
        <v>157418.04590576582</v>
      </c>
      <c r="AU112" s="263">
        <v>1520.5310631024233</v>
      </c>
      <c r="AV112" s="296">
        <v>2</v>
      </c>
      <c r="AW112" s="263">
        <v>11956843.648961563</v>
      </c>
      <c r="AX112" s="117">
        <v>12114261.694867328</v>
      </c>
      <c r="AY112" s="146">
        <v>1013.6873754016157</v>
      </c>
      <c r="AZ112" s="256">
        <v>-5.8171681481761946E-2</v>
      </c>
      <c r="BA112" s="256">
        <v>-5.651204587841796E-2</v>
      </c>
      <c r="BB112" s="255">
        <v>163339.80197347584</v>
      </c>
      <c r="BC112" s="255">
        <v>1520.5310631024233</v>
      </c>
      <c r="BD112" s="292">
        <v>2</v>
      </c>
      <c r="BE112" s="255">
        <v>5907281.7173239719</v>
      </c>
      <c r="BF112" s="119">
        <v>6070621.519297448</v>
      </c>
      <c r="BG112" s="295">
        <v>1013.6873754016157</v>
      </c>
      <c r="BH112" s="189">
        <v>2.323466623613267E-2</v>
      </c>
      <c r="BI112" s="189">
        <v>2.3506693831562453E-2</v>
      </c>
      <c r="BJ112" s="263">
        <v>154743.44859350196</v>
      </c>
      <c r="BK112" s="263">
        <v>1520.5310631024233</v>
      </c>
      <c r="BL112" s="296">
        <v>1</v>
      </c>
      <c r="BM112" s="263">
        <v>3407614.4572617076</v>
      </c>
      <c r="BN112" s="117">
        <v>3562357.9058552096</v>
      </c>
      <c r="BO112" s="146">
        <v>1013.6873754016157</v>
      </c>
      <c r="BP112" s="256">
        <v>-8.4266569305147893E-2</v>
      </c>
      <c r="BQ112" s="256">
        <v>-8.0813803391824091E-2</v>
      </c>
      <c r="BR112" s="255">
        <v>120111.29124262634</v>
      </c>
      <c r="BS112" s="255">
        <v>1520.5310631024233</v>
      </c>
      <c r="BT112" s="292">
        <v>2</v>
      </c>
      <c r="BU112" s="255">
        <v>11956843.648961563</v>
      </c>
      <c r="BV112" s="119">
        <v>12076954.940204188</v>
      </c>
      <c r="BW112" s="295">
        <v>1013.6873754016157</v>
      </c>
      <c r="BX112" s="189">
        <v>4.0542961144545767E-2</v>
      </c>
      <c r="BY112" s="189">
        <v>4.1376047448419051E-2</v>
      </c>
      <c r="BZ112" s="263">
        <v>222468.32835546596</v>
      </c>
      <c r="CA112" s="263">
        <v>1520.5310631024233</v>
      </c>
      <c r="CB112" s="296">
        <v>2</v>
      </c>
      <c r="CC112" s="263">
        <v>11956843.648961563</v>
      </c>
      <c r="CD112" s="117">
        <v>12179311.977317028</v>
      </c>
      <c r="CE112" s="146">
        <v>1013.6873754016157</v>
      </c>
      <c r="CF112" s="256">
        <v>-2.9358996523896379E-2</v>
      </c>
      <c r="CG112" s="256">
        <v>-2.893220807753405E-2</v>
      </c>
      <c r="CH112" s="255">
        <v>107328.32596462309</v>
      </c>
      <c r="CI112" s="255">
        <v>1520.5310631024233</v>
      </c>
      <c r="CJ112" s="292">
        <v>2</v>
      </c>
      <c r="CK112" s="255">
        <v>4811105.6328690294</v>
      </c>
      <c r="CL112" s="119">
        <v>4918433.9588336525</v>
      </c>
      <c r="CM112" s="295">
        <v>1013.6873754016157</v>
      </c>
      <c r="CN112" s="189">
        <v>2.8625804706195697E-2</v>
      </c>
      <c r="CO112" s="189">
        <v>2.9039460698669028E-2</v>
      </c>
      <c r="CP112" s="263">
        <v>184134.81470664017</v>
      </c>
      <c r="CQ112" s="263">
        <v>1520.5310631024233</v>
      </c>
      <c r="CR112" s="296">
        <v>2</v>
      </c>
      <c r="CS112" s="263">
        <v>1091462.9212905231</v>
      </c>
      <c r="CT112" s="117">
        <v>1275597.7359971632</v>
      </c>
      <c r="CU112" s="146">
        <v>1013.6873754016157</v>
      </c>
      <c r="CV112" s="256">
        <v>7.0049588648360264E-2</v>
      </c>
      <c r="CW112" s="256">
        <v>7.2561366803969074E-2</v>
      </c>
      <c r="CX112" s="255">
        <v>202621.46858448061</v>
      </c>
      <c r="CY112" s="255">
        <v>1520.5310631024233</v>
      </c>
      <c r="CZ112" s="292">
        <v>1</v>
      </c>
      <c r="DA112" s="255">
        <v>448147.68987296341</v>
      </c>
      <c r="DB112" s="119">
        <v>650769.15845744405</v>
      </c>
      <c r="DC112" s="295">
        <v>1013.6873754016157</v>
      </c>
      <c r="DD112" s="189">
        <v>-6.6146100313902228E-3</v>
      </c>
      <c r="DE112" s="189">
        <v>-6.5927816537095785E-3</v>
      </c>
      <c r="DF112" s="263">
        <v>85611.861298151431</v>
      </c>
      <c r="DG112" s="263">
        <v>1520.5310631024233</v>
      </c>
      <c r="DH112" s="296">
        <v>1</v>
      </c>
      <c r="DI112" s="263">
        <v>3473668.766884692</v>
      </c>
      <c r="DJ112" s="117">
        <v>3559280.6281828433</v>
      </c>
      <c r="DK112" s="146">
        <v>1013.6873754016157</v>
      </c>
      <c r="DL112" s="256">
        <v>-7.589970723987525E-3</v>
      </c>
      <c r="DM112" s="256">
        <v>-7.561239631528105E-3</v>
      </c>
      <c r="DN112" s="255">
        <v>136220.49288437271</v>
      </c>
      <c r="DO112" s="255">
        <v>1520.5310631024233</v>
      </c>
      <c r="DP112" s="292">
        <v>1</v>
      </c>
      <c r="DQ112" s="255">
        <v>3386258.1491706246</v>
      </c>
      <c r="DR112" s="119">
        <v>3522478.6420549974</v>
      </c>
      <c r="DS112" s="295">
        <v>1013.6873754016157</v>
      </c>
      <c r="DT112" s="189">
        <v>-1.7359248763802536E-2</v>
      </c>
      <c r="DU112" s="189">
        <v>-1.7209445083930297E-2</v>
      </c>
      <c r="DV112" s="263">
        <v>131357.23071077018</v>
      </c>
      <c r="DW112" s="263">
        <v>1520.5310631024233</v>
      </c>
      <c r="DX112" s="296">
        <v>1</v>
      </c>
      <c r="DY112" s="263">
        <v>11956843.648961563</v>
      </c>
      <c r="DZ112" s="117">
        <v>12088200.879672334</v>
      </c>
      <c r="EA112" s="146">
        <v>1013.6873754016157</v>
      </c>
      <c r="EB112" s="256">
        <v>-2.4442508794964974E-2</v>
      </c>
      <c r="EC112" s="256">
        <v>-2.4146209683933328E-2</v>
      </c>
      <c r="ED112" s="255">
        <v>216465.51271111489</v>
      </c>
      <c r="EE112" s="255">
        <v>1520.5310631024233</v>
      </c>
      <c r="EF112" s="292">
        <v>2</v>
      </c>
      <c r="EG112" s="255">
        <v>5785023.4855485549</v>
      </c>
      <c r="EH112" s="119">
        <v>6001488.9982596701</v>
      </c>
      <c r="EI112" s="295">
        <v>1013.6873754016157</v>
      </c>
      <c r="EJ112" s="189">
        <v>3.9294825859114951E-2</v>
      </c>
      <c r="EK112" s="189">
        <v>4.0077080070338056E-2</v>
      </c>
      <c r="EL112" s="263">
        <v>121956.55770845932</v>
      </c>
      <c r="EM112" s="263">
        <v>1520.5310631024233</v>
      </c>
      <c r="EN112" s="296">
        <v>1</v>
      </c>
      <c r="EO112" s="263">
        <v>3419980.439083558</v>
      </c>
      <c r="EP112" s="117">
        <v>3541936.9967920175</v>
      </c>
      <c r="EQ112" s="146">
        <v>1013.6873754016157</v>
      </c>
      <c r="ER112" s="256">
        <v>6.5210585334738141E-2</v>
      </c>
      <c r="ES112" s="256">
        <v>6.7383776088437264E-2</v>
      </c>
      <c r="ET112" s="255">
        <v>144362.80462499722</v>
      </c>
      <c r="EU112" s="255">
        <v>1520.5310631024233</v>
      </c>
      <c r="EV112" s="292">
        <v>1</v>
      </c>
      <c r="EW112" s="255">
        <v>11956843.648961563</v>
      </c>
      <c r="EX112" s="119">
        <v>12101206.45358656</v>
      </c>
      <c r="EY112" s="295">
        <v>1013.6873754016157</v>
      </c>
      <c r="EZ112" s="189">
        <v>5.5292736288227541E-2</v>
      </c>
      <c r="FA112" s="189">
        <v>5.6849947727691807E-2</v>
      </c>
      <c r="FB112" s="263">
        <v>145520.65829824429</v>
      </c>
      <c r="FC112" s="263">
        <v>1520.5310631024233</v>
      </c>
      <c r="FD112" s="296">
        <v>2</v>
      </c>
      <c r="FE112" s="263">
        <v>11956843.648961563</v>
      </c>
      <c r="FF112" s="117">
        <v>12102364.307259807</v>
      </c>
      <c r="FG112" s="146">
        <v>1013.6873754016157</v>
      </c>
      <c r="FH112" s="256">
        <v>1.8744068877570411E-2</v>
      </c>
      <c r="FI112" s="256">
        <v>1.8920841689846091E-2</v>
      </c>
      <c r="FJ112" s="255">
        <v>256377.98884572371</v>
      </c>
      <c r="FK112" s="255">
        <v>1520.5310631024233</v>
      </c>
      <c r="FL112" s="292">
        <v>2</v>
      </c>
      <c r="FM112" s="255">
        <v>3393174.8143811496</v>
      </c>
      <c r="FN112" s="119">
        <v>3649552.8032268733</v>
      </c>
      <c r="FO112" s="295">
        <v>1013.6873754016157</v>
      </c>
      <c r="FP112" s="189">
        <v>-6.4841942341716141E-2</v>
      </c>
      <c r="FQ112" s="189">
        <v>-6.2784414228050145E-2</v>
      </c>
      <c r="FR112" s="263">
        <v>146708.44152449659</v>
      </c>
      <c r="FS112" s="263">
        <v>1520.5310631024233</v>
      </c>
      <c r="FT112" s="296">
        <v>1</v>
      </c>
      <c r="FU112" s="263">
        <v>543539.65967881249</v>
      </c>
      <c r="FV112" s="117">
        <v>690248.10120330914</v>
      </c>
      <c r="FW112" s="146">
        <v>1013.6873754016157</v>
      </c>
      <c r="FX112" s="256">
        <v>0.1233569742414217</v>
      </c>
      <c r="FY112" s="256">
        <v>0.13128818961901256</v>
      </c>
      <c r="FZ112" s="255">
        <v>154485.77924621038</v>
      </c>
      <c r="GA112" s="255">
        <v>1520.5310631024233</v>
      </c>
      <c r="GB112" s="292">
        <v>1</v>
      </c>
      <c r="GC112" s="255">
        <v>1528619.247755568</v>
      </c>
      <c r="GD112" s="119">
        <v>1683105.0270017784</v>
      </c>
      <c r="GE112" s="295">
        <v>1013.6873754016157</v>
      </c>
      <c r="GF112" s="189">
        <v>2.6133184525504352E-2</v>
      </c>
      <c r="GG112" s="189">
        <v>2.6477650308752709E-2</v>
      </c>
      <c r="GH112" s="263">
        <v>130645.46220440519</v>
      </c>
      <c r="GI112" s="263">
        <v>1520.5310631024233</v>
      </c>
      <c r="GJ112" s="296">
        <v>1</v>
      </c>
      <c r="GK112" s="263">
        <v>989989.0674138281</v>
      </c>
      <c r="GL112" s="117">
        <v>1120634.5296182332</v>
      </c>
      <c r="GM112" s="146">
        <v>1013.6873754016157</v>
      </c>
      <c r="GN112" s="256">
        <v>0.10038244657248165</v>
      </c>
      <c r="GO112" s="256">
        <v>0.10559366773969936</v>
      </c>
      <c r="GP112" s="255">
        <v>113315.82557202438</v>
      </c>
      <c r="GQ112" s="255">
        <v>1520.5310631024233</v>
      </c>
      <c r="GR112" s="292">
        <v>2</v>
      </c>
      <c r="GS112" s="255">
        <v>4487990.6784091117</v>
      </c>
      <c r="GT112" s="119">
        <v>4601306.5039811358</v>
      </c>
      <c r="GU112" s="295">
        <v>1013.6873754016157</v>
      </c>
      <c r="GV112" s="189">
        <v>-2.4138896124568567E-2</v>
      </c>
      <c r="GW112" s="189">
        <v>-2.3849883126766613E-2</v>
      </c>
      <c r="GX112" s="263">
        <v>185643.15906669377</v>
      </c>
      <c r="GY112" s="263">
        <v>1520.5310631024233</v>
      </c>
      <c r="GZ112" s="296">
        <v>2</v>
      </c>
      <c r="HA112" s="263">
        <v>4280700.2236749968</v>
      </c>
      <c r="HB112" s="117">
        <v>4466343.3827416906</v>
      </c>
      <c r="HC112" s="146">
        <v>1013.6873754016157</v>
      </c>
      <c r="HD112" s="256">
        <v>-3.5843235288024709E-2</v>
      </c>
      <c r="HE112" s="256">
        <v>-3.5208473105387994E-2</v>
      </c>
      <c r="HF112" s="255">
        <v>101461.63842699451</v>
      </c>
      <c r="HG112" s="255">
        <v>1520.5310631024233</v>
      </c>
      <c r="HH112" s="292">
        <v>2</v>
      </c>
      <c r="HI112" s="255">
        <v>3675280.2902878434</v>
      </c>
      <c r="HJ112" s="119">
        <v>3776741.9287148379</v>
      </c>
      <c r="HK112" s="295">
        <v>1013.6873754016157</v>
      </c>
      <c r="HL112" s="189">
        <v>-2.0422651606753037E-2</v>
      </c>
      <c r="HM112" s="189">
        <v>-2.0215521701196448E-2</v>
      </c>
      <c r="HN112" s="263">
        <v>150485.52576715869</v>
      </c>
      <c r="HO112" s="263">
        <v>1520.5310631024233</v>
      </c>
      <c r="HP112" s="296">
        <v>1</v>
      </c>
      <c r="HQ112" s="263">
        <v>1122491.4193508939</v>
      </c>
      <c r="HR112" s="117">
        <v>1272976.9451180527</v>
      </c>
      <c r="HS112" s="146">
        <v>1013.6873754016157</v>
      </c>
      <c r="HT112" s="256">
        <v>1.6562915765698259E-2</v>
      </c>
      <c r="HU112" s="256">
        <v>1.6700841285762325E-2</v>
      </c>
      <c r="HV112" s="255">
        <v>161501.26255239671</v>
      </c>
      <c r="HW112" s="255">
        <v>1520.5310631024233</v>
      </c>
      <c r="HX112" s="292">
        <v>2</v>
      </c>
      <c r="HY112" s="255">
        <v>3506967.5462038573</v>
      </c>
      <c r="HZ112" s="119">
        <v>3668468.8087562541</v>
      </c>
      <c r="IA112" s="295">
        <v>1013.6873754016157</v>
      </c>
      <c r="IB112" s="189">
        <v>2.3953307109541019E-2</v>
      </c>
      <c r="IC112" s="189">
        <v>2.4242491931584897E-2</v>
      </c>
      <c r="ID112" s="263">
        <v>149761.71148755334</v>
      </c>
      <c r="IE112" s="263">
        <v>1520.5310631024233</v>
      </c>
      <c r="IF112" s="296">
        <v>1</v>
      </c>
      <c r="IG112" s="263">
        <v>2018640.6339888598</v>
      </c>
      <c r="IH112" s="117">
        <v>2168402.3454764131</v>
      </c>
      <c r="II112" s="146">
        <v>1013.6873754016157</v>
      </c>
      <c r="IJ112" s="256">
        <v>9.8200777749053059E-2</v>
      </c>
      <c r="IK112" s="256">
        <v>0.10318425772643391</v>
      </c>
      <c r="IL112" s="255">
        <v>127620.93111671695</v>
      </c>
      <c r="IM112" s="255">
        <v>1520.5310631024233</v>
      </c>
      <c r="IN112" s="292">
        <v>1</v>
      </c>
      <c r="IO112" s="255">
        <v>1352188.330235776</v>
      </c>
      <c r="IP112" s="119">
        <v>1479809.261352493</v>
      </c>
      <c r="IQ112" s="295">
        <v>1013.6873754016157</v>
      </c>
      <c r="IR112" s="189">
        <v>-7.1710509563951877E-2</v>
      </c>
      <c r="IS112" s="189">
        <v>-6.9199685398809718E-2</v>
      </c>
      <c r="IT112" s="263">
        <v>224343.45493734544</v>
      </c>
      <c r="IU112" s="263">
        <v>1520.5310631024233</v>
      </c>
      <c r="IV112" s="296">
        <v>2</v>
      </c>
      <c r="IW112" s="263">
        <v>11956843.648961563</v>
      </c>
      <c r="IX112" s="117">
        <v>12181187.103898909</v>
      </c>
      <c r="IY112" s="146">
        <v>1013.6873754016157</v>
      </c>
      <c r="IZ112" s="256">
        <v>0.11369964509181313</v>
      </c>
      <c r="JA112" s="256">
        <v>0.1204155520307677</v>
      </c>
      <c r="JB112" s="255">
        <v>280809.07489062753</v>
      </c>
      <c r="JC112" s="255">
        <v>1520.5310631024233</v>
      </c>
      <c r="JD112" s="292">
        <v>2</v>
      </c>
      <c r="JE112" s="255">
        <v>1014029.4592360004</v>
      </c>
      <c r="JF112" s="119">
        <v>1294838.534126628</v>
      </c>
      <c r="JG112" s="295">
        <v>1013.6873754016157</v>
      </c>
      <c r="JH112" s="189">
        <v>-5.3568794190266701E-2</v>
      </c>
      <c r="JI112" s="189">
        <v>-5.2159267174859525E-2</v>
      </c>
      <c r="JJ112" s="263">
        <v>109583.23997411602</v>
      </c>
      <c r="JK112" s="263">
        <v>1520.5310631024233</v>
      </c>
      <c r="JL112" s="296">
        <v>2</v>
      </c>
      <c r="JM112" s="263">
        <v>2892616.9010817837</v>
      </c>
      <c r="JN112" s="117">
        <v>3002200.1410558997</v>
      </c>
      <c r="JO112" s="146">
        <v>1013.6873754016157</v>
      </c>
      <c r="JP112" s="256">
        <v>-4.0581544370808048E-2</v>
      </c>
      <c r="JQ112" s="256">
        <v>-3.976914010249466E-2</v>
      </c>
      <c r="JR112" s="255">
        <v>114244.14594400782</v>
      </c>
      <c r="JS112" s="255">
        <v>1520.5310631024233</v>
      </c>
      <c r="JT112" s="292">
        <v>1</v>
      </c>
      <c r="JU112" s="255">
        <v>466492.96581280825</v>
      </c>
      <c r="JV112" s="119">
        <v>580737.11175681604</v>
      </c>
      <c r="JW112" s="295">
        <v>1013.6873754016157</v>
      </c>
      <c r="JX112" s="189">
        <v>-3.6599258082485125E-2</v>
      </c>
      <c r="JY112" s="189">
        <v>-3.5937601837922606E-2</v>
      </c>
      <c r="JZ112" s="263">
        <v>207742.16615462574</v>
      </c>
      <c r="KA112" s="263">
        <v>1520.5310631024233</v>
      </c>
      <c r="KB112" s="296">
        <v>1</v>
      </c>
      <c r="KC112" s="263">
        <v>11956843.648961563</v>
      </c>
      <c r="KD112" s="117">
        <v>12164585.815116188</v>
      </c>
      <c r="KE112" s="146">
        <v>1013.6873754016157</v>
      </c>
      <c r="KF112" s="256">
        <v>3.8766406744737227E-2</v>
      </c>
      <c r="KG112" s="256">
        <v>3.952762864390591E-2</v>
      </c>
      <c r="KH112" s="255">
        <v>135035.97374404146</v>
      </c>
      <c r="KI112" s="255">
        <v>1520.5310631024233</v>
      </c>
      <c r="KJ112" s="292">
        <v>2</v>
      </c>
      <c r="KK112" s="255">
        <v>3913425.7348122243</v>
      </c>
      <c r="KL112" s="119">
        <v>4048461.7085562656</v>
      </c>
      <c r="KM112" s="295">
        <v>1013.6873754016157</v>
      </c>
      <c r="KN112" s="189">
        <v>-1.8833529848319538E-2</v>
      </c>
      <c r="KO112" s="189">
        <v>-1.8657287083807206E-2</v>
      </c>
      <c r="KP112" s="263">
        <v>131949.00994402493</v>
      </c>
      <c r="KQ112" s="263">
        <v>1520.5310631024233</v>
      </c>
      <c r="KR112" s="296">
        <v>1</v>
      </c>
      <c r="KS112" s="263">
        <v>4012039.7511824961</v>
      </c>
      <c r="KT112" s="117">
        <v>4143988.761126521</v>
      </c>
      <c r="KU112" s="146">
        <v>1013.6873754016157</v>
      </c>
      <c r="KV112" s="256">
        <v>0.13557622296810554</v>
      </c>
      <c r="KW112" s="256">
        <v>0.14519648278274011</v>
      </c>
      <c r="KX112" s="255">
        <v>323615.0140370091</v>
      </c>
      <c r="KY112" s="255">
        <v>1520.5310631024233</v>
      </c>
      <c r="KZ112" s="292">
        <v>2</v>
      </c>
      <c r="LA112" s="255">
        <v>11956843.648961563</v>
      </c>
      <c r="LB112" s="119">
        <v>12280458.662998572</v>
      </c>
      <c r="LC112" s="295">
        <v>1013.6873754016157</v>
      </c>
      <c r="LD112" s="189">
        <v>7.3293188112975582E-3</v>
      </c>
      <c r="LE112" s="189">
        <v>7.3562440093393189E-3</v>
      </c>
      <c r="LF112" s="263">
        <v>118874.05972750441</v>
      </c>
      <c r="LG112" s="263">
        <v>1520.5310631024233</v>
      </c>
      <c r="LH112" s="296">
        <v>2</v>
      </c>
      <c r="LI112" s="263">
        <v>11956843.648961563</v>
      </c>
      <c r="LJ112" s="117">
        <v>12075717.708689068</v>
      </c>
      <c r="LK112" s="146">
        <v>1013.6873754016157</v>
      </c>
      <c r="LL112" s="256">
        <v>1.4881483531594533E-2</v>
      </c>
      <c r="LM112" s="256">
        <v>1.4992764129203584E-2</v>
      </c>
      <c r="LN112" s="255">
        <v>171667.88124294797</v>
      </c>
      <c r="LO112" s="255">
        <v>1520.5310631024233</v>
      </c>
      <c r="LP112" s="292">
        <v>2</v>
      </c>
      <c r="LQ112" s="255">
        <v>3457879.061862227</v>
      </c>
      <c r="LR112" s="119">
        <v>3629546.9431051752</v>
      </c>
      <c r="LS112" s="295">
        <v>1013.6873754016157</v>
      </c>
      <c r="LT112" s="189">
        <v>-2.3316888463941692E-2</v>
      </c>
      <c r="LU112" s="189">
        <v>-2.3047150371738323E-2</v>
      </c>
      <c r="LV112" s="263">
        <v>152001.5552655783</v>
      </c>
      <c r="LW112" s="263">
        <v>1520.5310631024233</v>
      </c>
      <c r="LX112" s="296">
        <v>1</v>
      </c>
      <c r="LY112" s="263">
        <v>1141175.4019295541</v>
      </c>
      <c r="LZ112" s="117">
        <v>1293176.9571951323</v>
      </c>
      <c r="MA112" s="146">
        <v>1013.6873754016157</v>
      </c>
      <c r="MB112" s="256">
        <v>-1.0944275095017837E-2</v>
      </c>
      <c r="MC112" s="256">
        <v>-1.0884604398899267E-2</v>
      </c>
      <c r="MD112" s="255">
        <v>87291.819745553716</v>
      </c>
      <c r="ME112" s="255">
        <v>1520.5310631024233</v>
      </c>
      <c r="MF112" s="292">
        <v>2</v>
      </c>
      <c r="MG112" s="255">
        <v>11956843.648961563</v>
      </c>
      <c r="MH112" s="119">
        <v>12044135.468707116</v>
      </c>
      <c r="MI112" s="295">
        <v>1013.6873754016157</v>
      </c>
      <c r="MJ112" s="189">
        <v>-5.5009715325599527E-2</v>
      </c>
      <c r="MK112" s="189">
        <v>-5.3524047413235576E-2</v>
      </c>
      <c r="ML112" s="263">
        <v>183226.92535939091</v>
      </c>
      <c r="MM112" s="263">
        <v>1520.5310631024233</v>
      </c>
      <c r="MN112" s="296">
        <v>1</v>
      </c>
      <c r="MO112" s="263">
        <v>3401398.8985586949</v>
      </c>
      <c r="MP112" s="117">
        <v>3584625.8239180855</v>
      </c>
      <c r="MQ112" s="146">
        <v>1013.6873754016157</v>
      </c>
      <c r="MR112" s="256">
        <v>4.9899060862651071E-2</v>
      </c>
      <c r="MS112" s="256">
        <v>5.1164987333803591E-2</v>
      </c>
      <c r="MT112" s="255">
        <v>65611.881912773679</v>
      </c>
      <c r="MU112" s="255">
        <v>1520.5310631024233</v>
      </c>
      <c r="MV112" s="292">
        <v>2</v>
      </c>
      <c r="MW112" s="255">
        <v>2576627.3871777602</v>
      </c>
      <c r="MX112" s="119">
        <v>2642239.2690905337</v>
      </c>
      <c r="MY112" s="295">
        <v>1013.6873754016157</v>
      </c>
      <c r="MZ112" s="189">
        <v>6.4445231312033627E-2</v>
      </c>
      <c r="NA112" s="189">
        <v>6.656716216087788E-2</v>
      </c>
      <c r="NB112" s="263">
        <v>146093.38087103234</v>
      </c>
      <c r="NC112" s="263">
        <v>1520.5310631024233</v>
      </c>
      <c r="ND112" s="296">
        <v>1</v>
      </c>
      <c r="NE112" s="263">
        <v>3405420.7765987143</v>
      </c>
      <c r="NF112" s="117">
        <v>3551514.1574697467</v>
      </c>
      <c r="NG112" s="146">
        <v>1013.6873754016157</v>
      </c>
      <c r="NH112" s="256">
        <v>3.1048026431227168E-3</v>
      </c>
      <c r="NI112" s="256">
        <v>3.1096275350024349E-3</v>
      </c>
      <c r="NJ112" s="255">
        <v>131741.43496651968</v>
      </c>
      <c r="NK112" s="255">
        <v>1520.5310631024233</v>
      </c>
      <c r="NL112" s="292">
        <v>1</v>
      </c>
      <c r="NM112" s="255">
        <v>462747.0251062538</v>
      </c>
      <c r="NN112" s="119">
        <v>594488.46007277351</v>
      </c>
      <c r="NO112" s="295">
        <v>1013.6873754016157</v>
      </c>
      <c r="NP112" s="189">
        <v>5.6473106977115786E-2</v>
      </c>
      <c r="NQ112" s="189">
        <v>5.8098158959593249E-2</v>
      </c>
      <c r="NR112" s="263">
        <v>74779.630889921056</v>
      </c>
      <c r="NS112" s="263">
        <v>1520.5310631024233</v>
      </c>
      <c r="NT112" s="296">
        <v>1</v>
      </c>
      <c r="NU112" s="263">
        <v>3440457.4602119657</v>
      </c>
      <c r="NV112" s="117">
        <v>3515237.0911018867</v>
      </c>
      <c r="NW112" s="146">
        <v>1013.6873754016157</v>
      </c>
      <c r="NX112" s="256">
        <v>-4.6150309503458923E-3</v>
      </c>
      <c r="NY112" s="256">
        <v>-4.6043980583402311E-3</v>
      </c>
      <c r="NZ112" s="255">
        <v>134311.02757497702</v>
      </c>
      <c r="OA112" s="255">
        <v>1520.5310631024233</v>
      </c>
      <c r="OB112" s="292">
        <v>1</v>
      </c>
      <c r="OC112" s="255">
        <v>3440457.4602119657</v>
      </c>
      <c r="OD112" s="119">
        <v>3574768.4877869426</v>
      </c>
      <c r="OE112" s="295">
        <v>1013.6873754016157</v>
      </c>
      <c r="OF112" s="189">
        <v>-4.6909994718931133E-2</v>
      </c>
      <c r="OG112" s="189">
        <v>-4.5826725640621069E-2</v>
      </c>
      <c r="OH112" s="263">
        <v>93772.211171459727</v>
      </c>
      <c r="OI112" s="263">
        <v>1520.5310631024233</v>
      </c>
      <c r="OJ112" s="296">
        <v>1</v>
      </c>
      <c r="OK112" s="263">
        <v>3492474.5582017265</v>
      </c>
      <c r="OL112" s="117">
        <v>3586246.7693731864</v>
      </c>
      <c r="OM112" s="146">
        <v>1013.6873754016157</v>
      </c>
      <c r="ON112" s="256">
        <v>5.9951420723251009E-3</v>
      </c>
      <c r="OO112" s="256">
        <v>6.0131489030768037E-3</v>
      </c>
      <c r="OP112" s="255">
        <v>111940.65535118512</v>
      </c>
      <c r="OQ112" s="255">
        <v>1520.5310631024233</v>
      </c>
      <c r="OR112" s="292">
        <v>2</v>
      </c>
      <c r="OS112" s="255">
        <v>4192465.4540960793</v>
      </c>
      <c r="OT112" s="119">
        <v>4304406.1094472641</v>
      </c>
      <c r="OU112" s="295">
        <v>1013.6873754016157</v>
      </c>
      <c r="OV112" s="189">
        <v>-2.0095906311831481E-2</v>
      </c>
      <c r="OW112" s="189">
        <v>-1.9895329425064001E-2</v>
      </c>
      <c r="OX112" s="263">
        <v>133825.52560854403</v>
      </c>
      <c r="OY112" s="263">
        <v>1520.5310631024233</v>
      </c>
      <c r="OZ112" s="296">
        <v>1</v>
      </c>
      <c r="PA112" s="263">
        <v>11956843.648961563</v>
      </c>
      <c r="PB112" s="117">
        <v>12090669.174570106</v>
      </c>
      <c r="PC112" s="146">
        <v>1013.6873754016157</v>
      </c>
      <c r="PD112" s="256">
        <v>-2.5239933610609552E-2</v>
      </c>
      <c r="PE112" s="256">
        <v>-2.4924069529181136E-2</v>
      </c>
      <c r="PF112" s="255">
        <v>178735.69719816284</v>
      </c>
      <c r="PG112" s="255">
        <v>1520.5310631024233</v>
      </c>
      <c r="PH112" s="292">
        <v>2</v>
      </c>
      <c r="PI112" s="255">
        <v>4738741.1733272662</v>
      </c>
      <c r="PJ112" s="119">
        <v>4917476.870525429</v>
      </c>
      <c r="PK112" s="295">
        <v>1013.6873754016157</v>
      </c>
      <c r="PL112" s="189">
        <v>5.2444638888336219E-2</v>
      </c>
      <c r="PM112" s="189">
        <v>5.3844218476113648E-2</v>
      </c>
      <c r="PN112" s="263">
        <v>151571.23715032905</v>
      </c>
      <c r="PO112" s="263">
        <v>1520.5310631024233</v>
      </c>
      <c r="PP112" s="296">
        <v>2</v>
      </c>
      <c r="PQ112" s="263">
        <v>2032724.6613484882</v>
      </c>
      <c r="PR112" s="117">
        <v>2184295.8984988173</v>
      </c>
      <c r="PS112" s="146">
        <v>1013.6873754016157</v>
      </c>
      <c r="PT112" s="256">
        <v>-3.7686537236860655E-2</v>
      </c>
      <c r="PU112" s="256">
        <v>-3.698523714773716E-2</v>
      </c>
      <c r="PV112" s="255">
        <v>130013.79780226288</v>
      </c>
      <c r="PW112" s="255">
        <v>1520.5310631024233</v>
      </c>
      <c r="PX112" s="292">
        <v>2</v>
      </c>
      <c r="PY112" s="255">
        <v>4235297.8665130306</v>
      </c>
      <c r="PZ112" s="119">
        <v>4365311.6643152935</v>
      </c>
      <c r="QA112" s="295">
        <v>1013.6873754016157</v>
      </c>
      <c r="QB112" s="189">
        <v>-2.8709797551324948E-3</v>
      </c>
      <c r="QC112" s="189">
        <v>-2.8668624339464044E-3</v>
      </c>
      <c r="QD112" s="263">
        <v>203672.55166659364</v>
      </c>
      <c r="QE112" s="263">
        <v>1520.5310631024233</v>
      </c>
      <c r="QF112" s="296">
        <v>1</v>
      </c>
      <c r="QG112" s="263">
        <v>1716097.2074679264</v>
      </c>
      <c r="QH112" s="117">
        <v>1919769.7591345201</v>
      </c>
      <c r="QI112" s="146">
        <v>1013.6873754016157</v>
      </c>
      <c r="QJ112" s="256">
        <v>3.9287128721906921E-2</v>
      </c>
      <c r="QK112" s="256">
        <v>4.0069074485155953E-2</v>
      </c>
      <c r="QL112" s="255">
        <v>131520.88843461007</v>
      </c>
      <c r="QM112" s="255">
        <v>1520.5310631024233</v>
      </c>
      <c r="QN112" s="292">
        <v>2</v>
      </c>
      <c r="QO112" s="255">
        <v>11956843.648961563</v>
      </c>
      <c r="QP112" s="119">
        <v>12088364.537396172</v>
      </c>
      <c r="QQ112" s="295">
        <v>1013.6873754016157</v>
      </c>
      <c r="QR112" s="189">
        <v>-5.3449087261503429E-2</v>
      </c>
      <c r="QS112" s="189">
        <v>-5.2045797280345529E-2</v>
      </c>
      <c r="QT112" s="263">
        <v>107952.48364796076</v>
      </c>
      <c r="QU112" s="263">
        <v>1520.5310631024233</v>
      </c>
      <c r="QV112" s="296">
        <v>2</v>
      </c>
      <c r="QW112" s="263">
        <v>11956843.648961563</v>
      </c>
      <c r="QX112" s="117">
        <v>12064796.132609524</v>
      </c>
      <c r="QY112" s="146">
        <v>1013.6873754016157</v>
      </c>
      <c r="QZ112" s="256">
        <v>-9.9801050147672529E-3</v>
      </c>
      <c r="RA112" s="256">
        <v>-9.9304690280724861E-3</v>
      </c>
      <c r="RB112" s="255">
        <v>99033.875841376066</v>
      </c>
      <c r="RC112" s="255">
        <v>1520.5310631024233</v>
      </c>
      <c r="RD112" s="292">
        <v>2</v>
      </c>
      <c r="RE112" s="255">
        <v>3691186.7242221674</v>
      </c>
      <c r="RF112" s="119">
        <v>3790220.6000635433</v>
      </c>
      <c r="RG112" s="295">
        <v>1013.6873754016157</v>
      </c>
      <c r="RH112" s="189">
        <v>-3.6178985866943417E-2</v>
      </c>
      <c r="RI112" s="189">
        <v>-3.5532348045436923E-2</v>
      </c>
      <c r="RJ112" s="263">
        <v>193348.03722595671</v>
      </c>
      <c r="RK112" s="263">
        <v>1520.5310631024233</v>
      </c>
      <c r="RL112" s="296">
        <v>1</v>
      </c>
      <c r="RM112" s="263">
        <v>1104454.5752811967</v>
      </c>
      <c r="RN112" s="117">
        <v>1297802.6125071535</v>
      </c>
      <c r="RO112" s="146">
        <v>1013.6873754016157</v>
      </c>
      <c r="RP112" s="256">
        <v>6.4705263033582969E-2</v>
      </c>
      <c r="RQ112" s="256">
        <v>6.6844539518095436E-2</v>
      </c>
      <c r="RR112" s="255">
        <v>154066.23741080641</v>
      </c>
      <c r="RS112" s="255">
        <v>1520.5310631024233</v>
      </c>
      <c r="RT112" s="292">
        <v>1</v>
      </c>
      <c r="RU112" s="255">
        <v>3391798.4719944145</v>
      </c>
      <c r="RV112" s="119">
        <v>3545864.709405221</v>
      </c>
      <c r="RW112" s="295">
        <v>1013.6873754016157</v>
      </c>
      <c r="RX112" s="189">
        <v>6.1594410073153492E-2</v>
      </c>
      <c r="RY112" s="189">
        <v>6.3530899819236986E-2</v>
      </c>
      <c r="RZ112" s="263">
        <v>197317.56120487378</v>
      </c>
      <c r="SA112" s="263">
        <v>1520.5310631024233</v>
      </c>
      <c r="SB112" s="296">
        <v>1</v>
      </c>
      <c r="SC112" s="263">
        <v>11956843.648961563</v>
      </c>
      <c r="SD112" s="117">
        <v>12154161.210166436</v>
      </c>
      <c r="SE112" s="146">
        <v>1013.6873754016157</v>
      </c>
      <c r="SF112" s="256">
        <v>-1.3397455273604551E-2</v>
      </c>
      <c r="SG112" s="256">
        <v>-1.3308108819812592E-2</v>
      </c>
      <c r="SH112" s="255">
        <v>170300.89311058403</v>
      </c>
      <c r="SI112" s="255">
        <v>1520.5310631024233</v>
      </c>
      <c r="SJ112" s="292">
        <v>1</v>
      </c>
      <c r="SK112" s="255">
        <v>1995907.3748611554</v>
      </c>
      <c r="SL112" s="119">
        <v>2166208.2679717396</v>
      </c>
      <c r="SM112" s="295">
        <v>1013.6873754016157</v>
      </c>
      <c r="SN112" s="189">
        <v>-3.7969759854235625E-2</v>
      </c>
      <c r="SO112" s="189">
        <v>-3.7257946088949945E-2</v>
      </c>
      <c r="SP112" s="263">
        <v>70274.428634415002</v>
      </c>
      <c r="SQ112" s="263">
        <v>1520.5310631024233</v>
      </c>
      <c r="SR112" s="296">
        <v>2</v>
      </c>
      <c r="SS112" s="263">
        <v>4235297.8665130306</v>
      </c>
      <c r="ST112" s="117">
        <v>4305572.295147446</v>
      </c>
      <c r="SU112" s="146">
        <v>1013.6873754016157</v>
      </c>
      <c r="SV112" s="256">
        <v>1.3029308316487177E-4</v>
      </c>
      <c r="SW112" s="256">
        <v>1.3030157167737144E-4</v>
      </c>
      <c r="SX112" s="255">
        <v>59307.283899570699</v>
      </c>
      <c r="SY112" s="255">
        <v>1520.5310631024233</v>
      </c>
      <c r="SZ112" s="292">
        <v>2</v>
      </c>
      <c r="TA112" s="255">
        <v>11956843.648961563</v>
      </c>
      <c r="TB112" s="119">
        <v>12016150.932861133</v>
      </c>
      <c r="TC112" s="295">
        <v>1013.6873754016157</v>
      </c>
      <c r="TD112" s="189">
        <v>-2.2087850577076348E-2</v>
      </c>
      <c r="TE112" s="189">
        <v>-2.1845700143174995E-2</v>
      </c>
      <c r="TF112" s="263">
        <v>114062.4375679997</v>
      </c>
      <c r="TG112" s="263">
        <v>1520.5310631024233</v>
      </c>
      <c r="TH112" s="296">
        <v>2</v>
      </c>
      <c r="TI112" s="263">
        <v>11956843.648961563</v>
      </c>
      <c r="TJ112" s="117">
        <v>12070906.086529562</v>
      </c>
      <c r="TK112" s="146">
        <v>1013.6873754016157</v>
      </c>
      <c r="TL112" s="256">
        <v>-1.2511192189460531E-2</v>
      </c>
      <c r="TM112" s="256">
        <v>-1.2433252602114475E-2</v>
      </c>
      <c r="TN112" s="255">
        <v>130993.53206345029</v>
      </c>
      <c r="TO112" s="255">
        <v>1520.5310631024233</v>
      </c>
      <c r="TP112" s="292">
        <v>2</v>
      </c>
      <c r="TQ112" s="255">
        <v>11956843.648961563</v>
      </c>
      <c r="TR112" s="119">
        <v>12087837.181025013</v>
      </c>
      <c r="TS112" s="295">
        <v>1013.6873754016157</v>
      </c>
      <c r="TT112" s="189">
        <v>-8.8013882376518623E-2</v>
      </c>
      <c r="TU112" s="189">
        <v>-8.4251836125723623E-2</v>
      </c>
      <c r="TV112" s="263">
        <v>250974.1179990739</v>
      </c>
      <c r="TW112" s="263">
        <v>1520.5310631024233</v>
      </c>
      <c r="TX112" s="296">
        <v>2</v>
      </c>
      <c r="TY112" s="263">
        <v>3479575.8504746626</v>
      </c>
      <c r="TZ112" s="117">
        <v>3730549.9684737367</v>
      </c>
      <c r="UA112" s="146">
        <v>1013.6873754016157</v>
      </c>
      <c r="UB112" s="256">
        <v>-2.4528000940047843E-2</v>
      </c>
      <c r="UC112" s="256">
        <v>-2.4229633951644125E-2</v>
      </c>
      <c r="UD112" s="255">
        <v>96475.848622898819</v>
      </c>
      <c r="UE112" s="255">
        <v>1520.5310631024233</v>
      </c>
      <c r="UF112" s="292">
        <v>1</v>
      </c>
      <c r="UG112" s="255">
        <v>1649941.9682302542</v>
      </c>
      <c r="UH112" s="119">
        <v>1746417.8168531531</v>
      </c>
      <c r="UI112" s="295">
        <v>1013.6873754016157</v>
      </c>
      <c r="UJ112" s="189">
        <v>-7.4542738342988857E-2</v>
      </c>
      <c r="UK112" s="189">
        <v>-7.1832195142703781E-2</v>
      </c>
      <c r="UL112" s="263">
        <v>72913.54600198855</v>
      </c>
      <c r="UM112" s="263">
        <v>1520.5310631024233</v>
      </c>
      <c r="UN112" s="296">
        <v>2</v>
      </c>
      <c r="UO112" s="263">
        <v>3858066.1487959148</v>
      </c>
      <c r="UP112" s="117">
        <v>3930979.6947979033</v>
      </c>
      <c r="UQ112" s="146">
        <v>1013.6873754016157</v>
      </c>
      <c r="UR112" s="256">
        <v>-3.9371959241566432E-2</v>
      </c>
      <c r="US112" s="256">
        <v>-3.8606956395357828E-2</v>
      </c>
      <c r="UT112" s="255">
        <v>133069.12184472746</v>
      </c>
      <c r="UU112" s="255">
        <v>1520.5310631024233</v>
      </c>
      <c r="UV112" s="292">
        <v>1</v>
      </c>
      <c r="UW112" s="255">
        <v>11956843.648961563</v>
      </c>
      <c r="UX112" s="119">
        <v>12089912.77080629</v>
      </c>
      <c r="UY112" s="295">
        <v>1013.6873754016157</v>
      </c>
      <c r="UZ112" s="189">
        <v>8.6586700568093825E-2</v>
      </c>
      <c r="VA112" s="189">
        <v>9.0445905898980161E-2</v>
      </c>
      <c r="VB112" s="263">
        <v>211873.22045409476</v>
      </c>
      <c r="VC112" s="263">
        <v>1520.5310631024233</v>
      </c>
      <c r="VD112" s="296">
        <v>1</v>
      </c>
      <c r="VE112" s="263">
        <v>3832713.7096970361</v>
      </c>
      <c r="VF112" s="117">
        <v>4044586.930151131</v>
      </c>
      <c r="VG112" s="146">
        <v>1013.6873754016157</v>
      </c>
      <c r="VH112" s="256">
        <v>2.6749009749234914E-2</v>
      </c>
      <c r="VI112" s="256">
        <v>2.7109975818424115E-2</v>
      </c>
      <c r="VJ112" s="255">
        <v>149813.08188766177</v>
      </c>
      <c r="VK112" s="255">
        <v>1520.5310631024233</v>
      </c>
      <c r="VL112" s="292">
        <v>2</v>
      </c>
      <c r="VM112" s="255">
        <v>11956843.648961563</v>
      </c>
      <c r="VN112" s="119">
        <v>12106656.730849225</v>
      </c>
      <c r="VO112" s="295">
        <v>1013.6873754016157</v>
      </c>
      <c r="VP112" s="189">
        <v>-5.8037246033015806E-2</v>
      </c>
      <c r="VQ112" s="189">
        <v>-5.638519912576001E-2</v>
      </c>
      <c r="VR112" s="263">
        <v>118494.56575700616</v>
      </c>
      <c r="VS112" s="263">
        <v>1520.5310631024233</v>
      </c>
      <c r="VT112" s="296">
        <v>2</v>
      </c>
      <c r="VU112" s="263">
        <v>3631111.4812142411</v>
      </c>
      <c r="VV112" s="117">
        <v>3749606.0469712471</v>
      </c>
      <c r="VW112" s="146">
        <v>1013.6873754016157</v>
      </c>
      <c r="VX112" s="256">
        <v>9.7368562432921316E-2</v>
      </c>
      <c r="VY112" s="256">
        <v>0.10226655280764874</v>
      </c>
      <c r="VZ112" s="255">
        <v>130559.74845563168</v>
      </c>
      <c r="WA112" s="255">
        <v>1520.5310631024233</v>
      </c>
      <c r="WB112" s="292">
        <v>2</v>
      </c>
      <c r="WC112" s="255">
        <v>466498.27504557953</v>
      </c>
      <c r="WD112" s="119">
        <v>597058.0235012112</v>
      </c>
      <c r="WE112" s="295">
        <v>1013.6873754016157</v>
      </c>
      <c r="WF112" s="189">
        <v>3.8253949080378408E-2</v>
      </c>
      <c r="WG112" s="189">
        <v>3.8995051216641929E-2</v>
      </c>
      <c r="WH112" s="263">
        <v>96295.004782777673</v>
      </c>
      <c r="WI112" s="263">
        <v>1520.5310631024233</v>
      </c>
      <c r="WJ112" s="296">
        <v>2</v>
      </c>
      <c r="WK112" s="263">
        <v>11956843.648961563</v>
      </c>
      <c r="WL112" s="117">
        <v>12053138.65374434</v>
      </c>
      <c r="WM112" s="146">
        <v>1013.6873754016157</v>
      </c>
      <c r="WN112" s="256">
        <v>4.2771983410735154E-2</v>
      </c>
      <c r="WO112" s="256">
        <v>4.3699886828344248E-2</v>
      </c>
      <c r="WP112" s="255">
        <v>79489.745712205986</v>
      </c>
      <c r="WQ112" s="255">
        <v>1520.5310631024233</v>
      </c>
      <c r="WR112" s="292">
        <v>3</v>
      </c>
      <c r="WS112" s="255">
        <v>1028763.2528039905</v>
      </c>
      <c r="WT112" s="119">
        <v>1108252.9985161964</v>
      </c>
      <c r="WU112" s="295">
        <v>1013.6873754016157</v>
      </c>
      <c r="WV112" s="189">
        <v>-0.13780176446084863</v>
      </c>
      <c r="WW112" s="189">
        <v>-0.12872860841833234</v>
      </c>
      <c r="WX112" s="263">
        <v>102258.72154983702</v>
      </c>
      <c r="WY112" s="263">
        <v>1520.5310631024233</v>
      </c>
      <c r="WZ112" s="296">
        <v>2</v>
      </c>
      <c r="XA112" s="263">
        <v>1672723.0028199118</v>
      </c>
      <c r="XB112" s="117">
        <v>1774981.7243697487</v>
      </c>
      <c r="XC112" s="146">
        <v>1013.6873754016157</v>
      </c>
      <c r="XD112" s="256">
        <v>4.4996277477839235E-2</v>
      </c>
      <c r="XE112" s="256">
        <v>4.6023966054075105E-2</v>
      </c>
      <c r="XF112" s="255">
        <v>258444.05120287268</v>
      </c>
      <c r="XG112" s="255">
        <v>1520.5310631024233</v>
      </c>
      <c r="XH112" s="292">
        <v>2</v>
      </c>
      <c r="XI112" s="255">
        <v>3414598.2590204147</v>
      </c>
      <c r="XJ112" s="119">
        <v>3673042.3102232874</v>
      </c>
      <c r="XK112" s="295">
        <v>1013.6873754016157</v>
      </c>
      <c r="XL112" s="189">
        <v>2.9390616663148836E-2</v>
      </c>
      <c r="XM112" s="189">
        <v>2.982678342092604E-2</v>
      </c>
      <c r="XN112" s="263">
        <v>248089.02973104428</v>
      </c>
      <c r="XO112" s="263">
        <v>1520.5310631024233</v>
      </c>
      <c r="XP112" s="296">
        <v>1</v>
      </c>
      <c r="XQ112" s="263">
        <v>1125104.1281194093</v>
      </c>
      <c r="XR112" s="117">
        <v>1373193.1578504536</v>
      </c>
      <c r="XS112" s="146">
        <v>1013.6873754016157</v>
      </c>
      <c r="XT112" s="256">
        <v>-3.7584374890773695E-2</v>
      </c>
      <c r="XU112" s="256">
        <v>-3.6886848274514272E-2</v>
      </c>
      <c r="XV112" s="255">
        <v>127913.83881678591</v>
      </c>
      <c r="XW112" s="255">
        <v>1520.5310631024233</v>
      </c>
      <c r="XX112" s="292">
        <v>1</v>
      </c>
      <c r="XY112" s="255">
        <v>3534822.1711341846</v>
      </c>
      <c r="XZ112" s="119">
        <v>3662736.0099509703</v>
      </c>
      <c r="YA112" s="295">
        <v>1013.6873754016157</v>
      </c>
      <c r="YB112" s="189">
        <v>-3.648693571930451E-2</v>
      </c>
      <c r="YC112" s="189">
        <v>-3.582930998942313E-2</v>
      </c>
      <c r="YD112" s="263">
        <v>97325.381436096912</v>
      </c>
      <c r="YE112" s="263">
        <v>1520.5310631024233</v>
      </c>
      <c r="YF112" s="296">
        <v>1</v>
      </c>
      <c r="YG112" s="263">
        <v>1225450.5518071423</v>
      </c>
      <c r="YH112" s="117">
        <v>1322775.9332432393</v>
      </c>
      <c r="YI112" s="146">
        <v>1013.6873754016157</v>
      </c>
      <c r="YJ112" s="256">
        <v>7.5833482963703583E-2</v>
      </c>
      <c r="YK112" s="256">
        <v>7.8782923465025911E-2</v>
      </c>
      <c r="YL112" s="255">
        <v>102526.69259054636</v>
      </c>
      <c r="YM112" s="255">
        <v>1520.5310631024233</v>
      </c>
      <c r="YN112" s="292">
        <v>2</v>
      </c>
      <c r="YO112" s="255">
        <v>3448785.9818919832</v>
      </c>
      <c r="YP112" s="119">
        <v>3551312.6744825295</v>
      </c>
      <c r="YQ112" s="295">
        <v>1013.6873754016157</v>
      </c>
      <c r="YR112" s="189">
        <v>-2.1220106835950058E-2</v>
      </c>
      <c r="YS112" s="189">
        <v>-2.0996544500154313E-2</v>
      </c>
      <c r="YT112" s="263">
        <v>92720.608239194204</v>
      </c>
      <c r="YU112" s="263">
        <v>1520.5310631024233</v>
      </c>
      <c r="YV112" s="296">
        <v>2</v>
      </c>
      <c r="YW112" s="263">
        <v>11956843.648961563</v>
      </c>
      <c r="YX112" s="117">
        <v>12049564.257200757</v>
      </c>
      <c r="YY112" s="146">
        <v>1013.6873754016157</v>
      </c>
      <c r="YZ112" s="256">
        <v>0.1293447387507628</v>
      </c>
      <c r="ZA112" s="256">
        <v>0.13808239764994212</v>
      </c>
      <c r="ZB112" s="255">
        <v>105633.17220566772</v>
      </c>
      <c r="ZC112" s="255">
        <v>1520.5310631024233</v>
      </c>
      <c r="ZD112" s="292">
        <v>2</v>
      </c>
      <c r="ZE112" s="255">
        <v>3492474.5582017265</v>
      </c>
      <c r="ZF112" s="119">
        <v>3598107.7304073945</v>
      </c>
      <c r="ZG112" s="295">
        <v>1013.6873754016157</v>
      </c>
      <c r="ZH112" s="189">
        <v>-4.4958804434003838E-2</v>
      </c>
      <c r="ZI112" s="189">
        <v>-4.3963134498334333E-2</v>
      </c>
      <c r="ZJ112" s="263">
        <v>143151.28931309754</v>
      </c>
      <c r="ZK112" s="263">
        <v>1520.5310631024233</v>
      </c>
      <c r="ZL112" s="296">
        <v>1</v>
      </c>
      <c r="ZM112" s="263">
        <v>4969120.6667244276</v>
      </c>
      <c r="ZN112" s="117">
        <v>5112271.9560375251</v>
      </c>
      <c r="ZO112" s="146">
        <v>1013.6873754016157</v>
      </c>
      <c r="ZP112" s="256">
        <v>-2.5989962143372233E-2</v>
      </c>
      <c r="ZQ112" s="256">
        <v>-2.5655130106227331E-2</v>
      </c>
      <c r="ZR112" s="255">
        <v>112422.06289536676</v>
      </c>
      <c r="ZS112" s="255">
        <v>1520.5310631024233</v>
      </c>
      <c r="ZT112" s="292">
        <v>2</v>
      </c>
      <c r="ZU112" s="255">
        <v>11956843.648961563</v>
      </c>
      <c r="ZV112" s="119">
        <v>12069265.71185693</v>
      </c>
      <c r="ZW112" s="295">
        <v>1013.6873754016157</v>
      </c>
      <c r="ZX112" s="189">
        <v>-2.0348187272156908E-2</v>
      </c>
      <c r="ZY112" s="189">
        <v>-2.0142559985483199E-2</v>
      </c>
      <c r="ZZ112" s="263">
        <v>98512.220724681392</v>
      </c>
      <c r="AAA112" s="263">
        <v>1520.5310631024233</v>
      </c>
      <c r="AAB112" s="296">
        <v>1</v>
      </c>
      <c r="AAC112" s="263">
        <v>4379840.8107738774</v>
      </c>
      <c r="AAD112" s="117">
        <v>4478353.0314985588</v>
      </c>
      <c r="AAE112" s="146">
        <v>1013.6873754016157</v>
      </c>
      <c r="AAF112" s="256">
        <v>-5.6987456887209041E-2</v>
      </c>
      <c r="AAG112" s="256">
        <v>-5.5394082409216283E-2</v>
      </c>
      <c r="AAH112" s="255">
        <v>174741.17929047573</v>
      </c>
      <c r="AAI112" s="255">
        <v>1520.5310631024233</v>
      </c>
      <c r="AAJ112" s="292">
        <v>2</v>
      </c>
      <c r="AAK112" s="255">
        <v>3506967.5462038573</v>
      </c>
      <c r="AAL112" s="119">
        <v>3681708.7254943331</v>
      </c>
      <c r="AAM112" s="295">
        <v>1013.6873754016157</v>
      </c>
      <c r="AAN112" s="189">
        <v>-3.8770914890282435E-2</v>
      </c>
      <c r="AAO112" s="189">
        <v>-3.8028942848647773E-2</v>
      </c>
      <c r="AAP112" s="263">
        <v>120414.62104163671</v>
      </c>
      <c r="AAQ112" s="263">
        <v>1520.5310631024233</v>
      </c>
      <c r="AAR112" s="296">
        <v>2</v>
      </c>
      <c r="AAS112" s="263">
        <v>3561498.5455384995</v>
      </c>
      <c r="AAT112" s="117">
        <v>3681913.1665801364</v>
      </c>
      <c r="AAU112" s="146">
        <v>1013.6873754016157</v>
      </c>
      <c r="AAV112" s="256">
        <v>0.12728835517283374</v>
      </c>
      <c r="AAW112" s="256">
        <v>0.13574446836065235</v>
      </c>
      <c r="AAX112" s="255">
        <v>142809.5103401033</v>
      </c>
      <c r="AAY112" s="255">
        <v>1520.5310631024233</v>
      </c>
      <c r="AAZ112" s="292">
        <v>2</v>
      </c>
      <c r="ABA112" s="255">
        <v>11956843.648961563</v>
      </c>
      <c r="ABB112" s="119">
        <v>12099653.159301667</v>
      </c>
      <c r="ABC112" s="295">
        <v>1013.6873754016157</v>
      </c>
      <c r="ABD112" s="189">
        <v>6.2374829268946365E-3</v>
      </c>
      <c r="ABE112" s="189">
        <v>6.256976532794889E-3</v>
      </c>
      <c r="ABF112" s="263">
        <v>132659.41626911049</v>
      </c>
      <c r="ABG112" s="263">
        <v>1520.5310631024233</v>
      </c>
      <c r="ABH112" s="296">
        <v>2</v>
      </c>
      <c r="ABI112" s="263">
        <v>3571478.438972827</v>
      </c>
      <c r="ABJ112" s="117">
        <v>3704137.8552419376</v>
      </c>
      <c r="ABK112" s="146">
        <v>1013.6873754016157</v>
      </c>
      <c r="ABL112" s="256">
        <v>-3.4992742956030776E-2</v>
      </c>
      <c r="ABM112" s="256">
        <v>-3.4387576276044052E-2</v>
      </c>
      <c r="ABN112" s="255">
        <v>160209.31649279592</v>
      </c>
      <c r="ABO112" s="255">
        <v>1520.5310631024233</v>
      </c>
      <c r="ABP112" s="292">
        <v>2</v>
      </c>
      <c r="ABQ112" s="255">
        <v>11956843.648961563</v>
      </c>
      <c r="ABR112" s="119">
        <v>12117052.965454359</v>
      </c>
      <c r="ABS112" s="295">
        <v>1013.6873754016157</v>
      </c>
      <c r="ABT112" s="189">
        <v>-1.1594631267163497E-2</v>
      </c>
      <c r="ABU112" s="189">
        <v>-1.1527672567050451E-2</v>
      </c>
      <c r="ABV112" s="263">
        <v>127446.95636174179</v>
      </c>
      <c r="ABW112" s="263">
        <v>1520.5310631024233</v>
      </c>
      <c r="ABX112" s="296">
        <v>1</v>
      </c>
      <c r="ABY112" s="263">
        <v>446004.83233112347</v>
      </c>
      <c r="ABZ112" s="117">
        <v>573451.78869286529</v>
      </c>
      <c r="ACA112" s="146">
        <v>1013.6873754016157</v>
      </c>
      <c r="ACB112" s="256">
        <v>3.4451840958267872E-2</v>
      </c>
      <c r="ACC112" s="256">
        <v>3.5052180054666149E-2</v>
      </c>
      <c r="ACD112" s="255">
        <v>154495.45587601126</v>
      </c>
      <c r="ACE112" s="255">
        <v>1520.5310631024233</v>
      </c>
      <c r="ACF112" s="292">
        <v>1</v>
      </c>
      <c r="ACG112" s="255">
        <v>3397819.4414209034</v>
      </c>
      <c r="ACH112" s="119">
        <v>3552314.8972969148</v>
      </c>
      <c r="ACI112" s="295">
        <v>1013.6873754016157</v>
      </c>
      <c r="ACJ112" s="189">
        <v>-3.3424543414470292E-2</v>
      </c>
      <c r="ACK112" s="189">
        <v>-3.2872115353848153E-2</v>
      </c>
      <c r="ACL112" s="263">
        <v>196589.41049488835</v>
      </c>
      <c r="ACM112" s="263">
        <v>1520.5310631024233</v>
      </c>
      <c r="ACN112" s="296">
        <v>1</v>
      </c>
      <c r="ACO112" s="263">
        <v>3543201.4821042558</v>
      </c>
      <c r="ACP112" s="117">
        <v>3739790.892599144</v>
      </c>
      <c r="ACQ112" s="146">
        <v>1013.6873754016157</v>
      </c>
      <c r="ACR112" s="256">
        <v>3.8979144865657891E-3</v>
      </c>
      <c r="ACS112" s="256">
        <v>3.9055212355125768E-3</v>
      </c>
      <c r="ACT112" s="255">
        <v>115742.35445032775</v>
      </c>
      <c r="ACU112" s="255">
        <v>1520.5310631024233</v>
      </c>
      <c r="ACV112" s="292">
        <v>2</v>
      </c>
      <c r="ACW112" s="255">
        <v>3571478.438972827</v>
      </c>
      <c r="ACX112" s="119">
        <v>3687220.7934231549</v>
      </c>
      <c r="ACY112" s="295">
        <v>1013.6873754016157</v>
      </c>
      <c r="ACZ112" s="189">
        <v>7.6437904848643171E-2</v>
      </c>
      <c r="ADA112" s="189">
        <v>7.9435160566399876E-2</v>
      </c>
      <c r="ADB112" s="263">
        <v>106304.62507557914</v>
      </c>
      <c r="ADC112" s="263">
        <v>1520.5310631024233</v>
      </c>
      <c r="ADD112" s="296">
        <v>1</v>
      </c>
      <c r="ADE112" s="263">
        <v>298680.22749213706</v>
      </c>
      <c r="ADF112" s="117">
        <v>404984.85256771621</v>
      </c>
      <c r="ADG112" s="146">
        <v>1013.6873754016157</v>
      </c>
      <c r="ADH112" s="256">
        <v>6.6298562877989652E-3</v>
      </c>
      <c r="ADI112" s="256">
        <v>6.6518824348220651E-3</v>
      </c>
      <c r="ADJ112" s="255">
        <v>73961.556264164959</v>
      </c>
      <c r="ADK112" s="255">
        <v>1520.5310631024233</v>
      </c>
      <c r="ADL112" s="292">
        <v>1</v>
      </c>
      <c r="ADM112" s="255">
        <v>3708047.5441925535</v>
      </c>
      <c r="ADN112" s="119">
        <v>3782009.1004567184</v>
      </c>
      <c r="ADO112" s="295">
        <v>1013.6873754016157</v>
      </c>
      <c r="ADP112" s="189">
        <v>1.4916591570566247E-2</v>
      </c>
      <c r="ADQ112" s="189">
        <v>1.5028399160257111E-2</v>
      </c>
      <c r="ADR112" s="263">
        <v>100178.16139322173</v>
      </c>
      <c r="ADS112" s="263">
        <v>1520.5310631024233</v>
      </c>
      <c r="ADT112" s="296">
        <v>2</v>
      </c>
      <c r="ADU112" s="263">
        <v>3534822.1711341846</v>
      </c>
      <c r="ADV112" s="117">
        <v>3635000.3325274065</v>
      </c>
    </row>
    <row r="113" spans="1:802" x14ac:dyDescent="0.35">
      <c r="A113" s="15">
        <v>48669</v>
      </c>
      <c r="B113" s="16">
        <v>2534.2184385040391</v>
      </c>
      <c r="C113" s="146">
        <v>1013.6873754016157</v>
      </c>
      <c r="D113" s="256">
        <v>5.2006259297439107E-3</v>
      </c>
      <c r="E113" s="256">
        <v>5.2141726584162829E-3</v>
      </c>
      <c r="F113" s="255">
        <v>104106.85761133739</v>
      </c>
      <c r="G113" s="255">
        <v>1520.5310631024233</v>
      </c>
      <c r="H113" s="292">
        <v>2</v>
      </c>
      <c r="I113" s="255">
        <v>3677702.3403709037</v>
      </c>
      <c r="J113" s="119">
        <v>3781809.1979822409</v>
      </c>
      <c r="K113" s="295">
        <v>1013.6873754016157</v>
      </c>
      <c r="L113" s="189">
        <v>8.9661559360751888E-2</v>
      </c>
      <c r="M113" s="189">
        <v>9.3804033318607205E-2</v>
      </c>
      <c r="N113" s="263">
        <v>125317.9319032754</v>
      </c>
      <c r="O113" s="263">
        <v>1520.5310631024233</v>
      </c>
      <c r="P113" s="296">
        <v>2</v>
      </c>
      <c r="Q113" s="263">
        <v>3950995.7452259371</v>
      </c>
      <c r="R113" s="117">
        <v>4076313.6771292123</v>
      </c>
      <c r="S113" s="146">
        <v>1013.6873754016157</v>
      </c>
      <c r="T113" s="256">
        <v>-1.7352084619481789E-2</v>
      </c>
      <c r="U113" s="256">
        <v>-1.7202404205336919E-2</v>
      </c>
      <c r="V113" s="255">
        <v>141511.09430162914</v>
      </c>
      <c r="W113" s="255">
        <v>1520.5310631024233</v>
      </c>
      <c r="X113" s="292">
        <v>2</v>
      </c>
      <c r="Y113" s="255">
        <v>12675774.798962358</v>
      </c>
      <c r="Z113" s="119">
        <v>12817285.893263988</v>
      </c>
      <c r="AA113" s="295">
        <v>1013.6873754016157</v>
      </c>
      <c r="AB113" s="189">
        <v>6.3277146326253808E-2</v>
      </c>
      <c r="AC113" s="189">
        <v>6.5322048413340772E-2</v>
      </c>
      <c r="AD113" s="263">
        <v>218500.67092928541</v>
      </c>
      <c r="AE113" s="263">
        <v>1520.5310631024233</v>
      </c>
      <c r="AF113" s="296">
        <v>2</v>
      </c>
      <c r="AG113" s="263">
        <v>12675774.798962358</v>
      </c>
      <c r="AH113" s="117">
        <v>12894275.469891643</v>
      </c>
      <c r="AI113" s="146">
        <v>1013.6873754016157</v>
      </c>
      <c r="AJ113" s="256">
        <v>9.8653182206365816E-3</v>
      </c>
      <c r="AK113" s="256">
        <v>9.9141408907492679E-3</v>
      </c>
      <c r="AL113" s="255">
        <v>104336.75017438621</v>
      </c>
      <c r="AM113" s="255">
        <v>1520.5310631024233</v>
      </c>
      <c r="AN113" s="292">
        <v>2</v>
      </c>
      <c r="AO113" s="255">
        <v>4038844.6242430825</v>
      </c>
      <c r="AP113" s="119">
        <v>4143181.3744174689</v>
      </c>
      <c r="AQ113" s="295">
        <v>1013.6873754016157</v>
      </c>
      <c r="AR113" s="189">
        <v>1.4202606862422931E-2</v>
      </c>
      <c r="AS113" s="189">
        <v>1.4303943060989477E-2</v>
      </c>
      <c r="AT113" s="263">
        <v>160683.43204657573</v>
      </c>
      <c r="AU113" s="263">
        <v>1520.5310631024233</v>
      </c>
      <c r="AV113" s="296">
        <v>2</v>
      </c>
      <c r="AW113" s="263">
        <v>12675774.798962358</v>
      </c>
      <c r="AX113" s="117">
        <v>12836458.231008934</v>
      </c>
      <c r="AY113" s="146">
        <v>1013.6873754016157</v>
      </c>
      <c r="AZ113" s="256">
        <v>1.5332442754856526E-2</v>
      </c>
      <c r="BA113" s="256">
        <v>1.5450587699854079E-2</v>
      </c>
      <c r="BB113" s="255">
        <v>166877.18528414544</v>
      </c>
      <c r="BC113" s="255">
        <v>1520.5310631024233</v>
      </c>
      <c r="BD113" s="292">
        <v>2</v>
      </c>
      <c r="BE113" s="255">
        <v>6263239.1514265127</v>
      </c>
      <c r="BF113" s="119">
        <v>6430116.3367106579</v>
      </c>
      <c r="BG113" s="295">
        <v>1013.6873754016157</v>
      </c>
      <c r="BH113" s="189">
        <v>-3.0621664768490018E-2</v>
      </c>
      <c r="BI113" s="189">
        <v>-3.0157570765662167E-2</v>
      </c>
      <c r="BJ113" s="263">
        <v>151090.44946742244</v>
      </c>
      <c r="BK113" s="263">
        <v>1520.5310631024233</v>
      </c>
      <c r="BL113" s="296">
        <v>1</v>
      </c>
      <c r="BM113" s="263">
        <v>3613591.8557605129</v>
      </c>
      <c r="BN113" s="117">
        <v>3764682.3052279353</v>
      </c>
      <c r="BO113" s="146">
        <v>1013.6873754016157</v>
      </c>
      <c r="BP113" s="256">
        <v>4.4525729881624253E-2</v>
      </c>
      <c r="BQ113" s="256">
        <v>4.5531877775822904E-2</v>
      </c>
      <c r="BR113" s="255">
        <v>126593.87125038348</v>
      </c>
      <c r="BS113" s="255">
        <v>1520.5310631024233</v>
      </c>
      <c r="BT113" s="292">
        <v>2</v>
      </c>
      <c r="BU113" s="255">
        <v>12675774.798962358</v>
      </c>
      <c r="BV113" s="119">
        <v>12802368.670212742</v>
      </c>
      <c r="BW113" s="295">
        <v>1013.6873754016157</v>
      </c>
      <c r="BX113" s="189">
        <v>2.6356863363809414E-2</v>
      </c>
      <c r="BY113" s="189">
        <v>2.6707277317513656E-2</v>
      </c>
      <c r="BZ113" s="263">
        <v>229423.5390706207</v>
      </c>
      <c r="CA113" s="263">
        <v>1520.5310631024233</v>
      </c>
      <c r="CB113" s="296">
        <v>2</v>
      </c>
      <c r="CC113" s="263">
        <v>12675774.798962358</v>
      </c>
      <c r="CD113" s="117">
        <v>12905198.33803298</v>
      </c>
      <c r="CE113" s="146">
        <v>1013.6873754016157</v>
      </c>
      <c r="CF113" s="256">
        <v>-2.7530071412711247E-2</v>
      </c>
      <c r="CG113" s="256">
        <v>-2.7154572722765447E-2</v>
      </c>
      <c r="CH113" s="255">
        <v>105427.55850740567</v>
      </c>
      <c r="CI113" s="255">
        <v>1520.5310631024233</v>
      </c>
      <c r="CJ113" s="292">
        <v>2</v>
      </c>
      <c r="CK113" s="255">
        <v>5101292.5019042734</v>
      </c>
      <c r="CL113" s="119">
        <v>5206720.0604116786</v>
      </c>
      <c r="CM113" s="295">
        <v>1013.6873754016157</v>
      </c>
      <c r="CN113" s="189">
        <v>3.0624291762695408E-2</v>
      </c>
      <c r="CO113" s="189">
        <v>3.1098039077470219E-2</v>
      </c>
      <c r="CP113" s="263">
        <v>190874.73374531162</v>
      </c>
      <c r="CQ113" s="263">
        <v>1520.5310631024233</v>
      </c>
      <c r="CR113" s="296">
        <v>2</v>
      </c>
      <c r="CS113" s="263">
        <v>1158471.2276310569</v>
      </c>
      <c r="CT113" s="117">
        <v>1349345.9613763685</v>
      </c>
      <c r="CU113" s="146">
        <v>1013.6873754016157</v>
      </c>
      <c r="CV113" s="256">
        <v>-5.994721559862564E-2</v>
      </c>
      <c r="CW113" s="256">
        <v>-5.8185754626618458E-2</v>
      </c>
      <c r="CX113" s="255">
        <v>191845.47290674056</v>
      </c>
      <c r="CY113" s="255">
        <v>1520.5310631024233</v>
      </c>
      <c r="CZ113" s="292">
        <v>1</v>
      </c>
      <c r="DA113" s="255">
        <v>476557.08232844365</v>
      </c>
      <c r="DB113" s="119">
        <v>668402.55523518426</v>
      </c>
      <c r="DC113" s="295">
        <v>1013.6873754016157</v>
      </c>
      <c r="DD113" s="189">
        <v>-5.9702894257084103E-2</v>
      </c>
      <c r="DE113" s="189">
        <v>-5.7955621194596296E-2</v>
      </c>
      <c r="DF113" s="263">
        <v>81663.860070393057</v>
      </c>
      <c r="DG113" s="263">
        <v>1520.5310631024233</v>
      </c>
      <c r="DH113" s="296">
        <v>1</v>
      </c>
      <c r="DI113" s="263">
        <v>3683609.4239608762</v>
      </c>
      <c r="DJ113" s="117">
        <v>3765273.2840312691</v>
      </c>
      <c r="DK113" s="146">
        <v>1013.6873754016157</v>
      </c>
      <c r="DL113" s="256">
        <v>-7.7955021493184085E-3</v>
      </c>
      <c r="DM113" s="256">
        <v>-7.7651960240583406E-3</v>
      </c>
      <c r="DN113" s="255">
        <v>136176.40143003332</v>
      </c>
      <c r="DO113" s="255">
        <v>1520.5310631024233</v>
      </c>
      <c r="DP113" s="292">
        <v>2</v>
      </c>
      <c r="DQ113" s="255">
        <v>3590954.1691839648</v>
      </c>
      <c r="DR113" s="119">
        <v>3727130.570613998</v>
      </c>
      <c r="DS113" s="295">
        <v>1013.6873754016157</v>
      </c>
      <c r="DT113" s="189">
        <v>0.11550406395815369</v>
      </c>
      <c r="DU113" s="189">
        <v>0.1224390760844456</v>
      </c>
      <c r="DV113" s="263">
        <v>148454.17605140986</v>
      </c>
      <c r="DW113" s="263">
        <v>1520.5310631024233</v>
      </c>
      <c r="DX113" s="296">
        <v>1</v>
      </c>
      <c r="DY113" s="263">
        <v>12675774.798962358</v>
      </c>
      <c r="DZ113" s="117">
        <v>12824228.975013768</v>
      </c>
      <c r="EA113" s="146">
        <v>1013.6873754016157</v>
      </c>
      <c r="EB113" s="256">
        <v>2.2575437870825128E-2</v>
      </c>
      <c r="EC113" s="256">
        <v>2.2832191536856339E-2</v>
      </c>
      <c r="ED113" s="255">
        <v>222421.5821338605</v>
      </c>
      <c r="EE113" s="255">
        <v>1520.5310631024233</v>
      </c>
      <c r="EF113" s="292">
        <v>2</v>
      </c>
      <c r="EG113" s="255">
        <v>6133645.4257445708</v>
      </c>
      <c r="EH113" s="119">
        <v>6356067.0078784311</v>
      </c>
      <c r="EI113" s="295">
        <v>1013.6873754016157</v>
      </c>
      <c r="EJ113" s="189">
        <v>6.5073493017915637E-2</v>
      </c>
      <c r="EK113" s="189">
        <v>6.7237456003543361E-2</v>
      </c>
      <c r="EL113" s="263">
        <v>131170.29376712706</v>
      </c>
      <c r="EM113" s="263">
        <v>1520.5310631024233</v>
      </c>
      <c r="EN113" s="296">
        <v>1</v>
      </c>
      <c r="EO113" s="263">
        <v>3626699.7964916741</v>
      </c>
      <c r="EP113" s="117">
        <v>3757870.0902588014</v>
      </c>
      <c r="EQ113" s="146">
        <v>1013.6873754016157</v>
      </c>
      <c r="ER113" s="256">
        <v>2.9202796274406747E-2</v>
      </c>
      <c r="ES113" s="256">
        <v>2.9633379117331327E-2</v>
      </c>
      <c r="ET113" s="255">
        <v>149654.44972029261</v>
      </c>
      <c r="EU113" s="255">
        <v>1520.5310631024233</v>
      </c>
      <c r="EV113" s="292">
        <v>1</v>
      </c>
      <c r="EW113" s="255">
        <v>12675774.798962358</v>
      </c>
      <c r="EX113" s="119">
        <v>12825429.248682652</v>
      </c>
      <c r="EY113" s="295">
        <v>1013.6873754016157</v>
      </c>
      <c r="EZ113" s="189">
        <v>-3.9861124571481395E-2</v>
      </c>
      <c r="FA113" s="189">
        <v>-3.9077121537092085E-2</v>
      </c>
      <c r="FB113" s="263">
        <v>140847.81722316777</v>
      </c>
      <c r="FC113" s="263">
        <v>1520.5310631024233</v>
      </c>
      <c r="FD113" s="296">
        <v>2</v>
      </c>
      <c r="FE113" s="263">
        <v>12675774.798962358</v>
      </c>
      <c r="FF113" s="117">
        <v>12816622.616185525</v>
      </c>
      <c r="FG113" s="146">
        <v>1013.6873754016157</v>
      </c>
      <c r="FH113" s="256">
        <v>7.8533651725998077E-2</v>
      </c>
      <c r="FI113" s="256">
        <v>8.1699755613592329E-2</v>
      </c>
      <c r="FJ113" s="255">
        <v>278337.69525452523</v>
      </c>
      <c r="FK113" s="255">
        <v>1520.5310631024233</v>
      </c>
      <c r="FL113" s="292">
        <v>2</v>
      </c>
      <c r="FM113" s="255">
        <v>3598285.8343071216</v>
      </c>
      <c r="FN113" s="119">
        <v>3876623.5295616467</v>
      </c>
      <c r="FO113" s="295">
        <v>1013.6873754016157</v>
      </c>
      <c r="FP113" s="189">
        <v>-8.1619762264698983E-2</v>
      </c>
      <c r="FQ113" s="189">
        <v>-7.8377672332949677E-2</v>
      </c>
      <c r="FR113" s="263">
        <v>136223.4627416135</v>
      </c>
      <c r="FS113" s="263">
        <v>1520.5310631024233</v>
      </c>
      <c r="FT113" s="296">
        <v>1</v>
      </c>
      <c r="FU113" s="263">
        <v>577672.57032264373</v>
      </c>
      <c r="FV113" s="117">
        <v>713896.03306425724</v>
      </c>
      <c r="FW113" s="146">
        <v>1013.6873754016157</v>
      </c>
      <c r="FX113" s="256">
        <v>6.5135706042502822E-2</v>
      </c>
      <c r="FY113" s="256">
        <v>6.7303854139027175E-2</v>
      </c>
      <c r="FZ113" s="255">
        <v>165896.95497455288</v>
      </c>
      <c r="GA113" s="255">
        <v>1520.5310631024233</v>
      </c>
      <c r="GB113" s="292">
        <v>1</v>
      </c>
      <c r="GC113" s="255">
        <v>1621856.9336840047</v>
      </c>
      <c r="GD113" s="119">
        <v>1787753.8886585576</v>
      </c>
      <c r="GE113" s="295">
        <v>1013.6873754016157</v>
      </c>
      <c r="GF113" s="189">
        <v>5.1112613342677991E-2</v>
      </c>
      <c r="GG113" s="189">
        <v>5.2441405554699339E-2</v>
      </c>
      <c r="GH113" s="263">
        <v>138510.38124714917</v>
      </c>
      <c r="GI113" s="263">
        <v>1520.5310631024233</v>
      </c>
      <c r="GJ113" s="296">
        <v>1</v>
      </c>
      <c r="GK113" s="263">
        <v>1050908.9425217602</v>
      </c>
      <c r="GL113" s="117">
        <v>1189419.3237689093</v>
      </c>
      <c r="GM113" s="146">
        <v>1013.6873754016157</v>
      </c>
      <c r="GN113" s="256">
        <v>2.3764014751121713E-2</v>
      </c>
      <c r="GO113" s="256">
        <v>2.4048629003658117E-2</v>
      </c>
      <c r="GP113" s="255">
        <v>117054.60319685083</v>
      </c>
      <c r="GQ113" s="255">
        <v>1520.5310631024233</v>
      </c>
      <c r="GR113" s="292">
        <v>2</v>
      </c>
      <c r="GS113" s="255">
        <v>4758790.6501767607</v>
      </c>
      <c r="GT113" s="119">
        <v>4875845.2533736117</v>
      </c>
      <c r="GU113" s="295">
        <v>1013.6873754016157</v>
      </c>
      <c r="GV113" s="189">
        <v>-1.2663651745974943E-2</v>
      </c>
      <c r="GW113" s="189">
        <v>-1.2583805113574931E-2</v>
      </c>
      <c r="GX113" s="263">
        <v>184320.74910773171</v>
      </c>
      <c r="GY113" s="263">
        <v>1520.5310631024233</v>
      </c>
      <c r="GZ113" s="296">
        <v>2</v>
      </c>
      <c r="HA113" s="263">
        <v>4539062.7681585988</v>
      </c>
      <c r="HB113" s="117">
        <v>4723383.5172663303</v>
      </c>
      <c r="HC113" s="146">
        <v>1013.6873754016157</v>
      </c>
      <c r="HD113" s="256">
        <v>2.1775241641177244E-2</v>
      </c>
      <c r="HE113" s="256">
        <v>2.2014052453186661E-2</v>
      </c>
      <c r="HF113" s="255">
        <v>104708.90763271424</v>
      </c>
      <c r="HG113" s="255">
        <v>1520.5310631024233</v>
      </c>
      <c r="HH113" s="292">
        <v>2</v>
      </c>
      <c r="HI113" s="255">
        <v>3897317.6387682171</v>
      </c>
      <c r="HJ113" s="119">
        <v>4002026.5464009312</v>
      </c>
      <c r="HK113" s="295">
        <v>1013.6873754016157</v>
      </c>
      <c r="HL113" s="189">
        <v>-1.3242345144749243E-2</v>
      </c>
      <c r="HM113" s="189">
        <v>-1.3155051043332366E-2</v>
      </c>
      <c r="HN113" s="263">
        <v>149519.56836981061</v>
      </c>
      <c r="HO113" s="263">
        <v>1520.5310631024233</v>
      </c>
      <c r="HP113" s="296">
        <v>1</v>
      </c>
      <c r="HQ113" s="263">
        <v>1191361.4355750501</v>
      </c>
      <c r="HR113" s="117">
        <v>1340881.0039448608</v>
      </c>
      <c r="HS113" s="146">
        <v>1013.6873754016157</v>
      </c>
      <c r="HT113" s="256">
        <v>4.9225471274522259E-2</v>
      </c>
      <c r="HU113" s="256">
        <v>5.0457171958226299E-2</v>
      </c>
      <c r="HV113" s="255">
        <v>170663.84690387527</v>
      </c>
      <c r="HW113" s="255">
        <v>1520.5310631024233</v>
      </c>
      <c r="HX113" s="292">
        <v>2</v>
      </c>
      <c r="HY113" s="255">
        <v>3718906.1300391913</v>
      </c>
      <c r="HZ113" s="119">
        <v>3889569.9769430668</v>
      </c>
      <c r="IA113" s="295">
        <v>1013.6873754016157</v>
      </c>
      <c r="IB113" s="189">
        <v>-2.7784328577854778E-2</v>
      </c>
      <c r="IC113" s="189">
        <v>-2.7401894200266508E-2</v>
      </c>
      <c r="ID113" s="263">
        <v>146671.64428952217</v>
      </c>
      <c r="IE113" s="263">
        <v>1520.5310631024233</v>
      </c>
      <c r="IF113" s="296">
        <v>1</v>
      </c>
      <c r="IG113" s="263">
        <v>2141279.6030912944</v>
      </c>
      <c r="IH113" s="117">
        <v>2287951.2473808164</v>
      </c>
      <c r="II113" s="146">
        <v>1013.6873754016157</v>
      </c>
      <c r="IJ113" s="256">
        <v>-6.1987983744596006E-4</v>
      </c>
      <c r="IK113" s="256">
        <v>-6.1968775163157019E-4</v>
      </c>
      <c r="IL113" s="255">
        <v>128555.53336425372</v>
      </c>
      <c r="IM113" s="255">
        <v>1520.5310631024233</v>
      </c>
      <c r="IN113" s="292">
        <v>1</v>
      </c>
      <c r="IO113" s="255">
        <v>1434840.1611130252</v>
      </c>
      <c r="IP113" s="119">
        <v>1563395.694477279</v>
      </c>
      <c r="IQ113" s="295">
        <v>1013.6873754016157</v>
      </c>
      <c r="IR113" s="189">
        <v>-4.1284419440522661E-3</v>
      </c>
      <c r="IS113" s="189">
        <v>-4.1199316430654553E-3</v>
      </c>
      <c r="IT113" s="263">
        <v>224432.86261383604</v>
      </c>
      <c r="IU113" s="263">
        <v>1520.5310631024233</v>
      </c>
      <c r="IV113" s="296">
        <v>2</v>
      </c>
      <c r="IW113" s="263">
        <v>12675774.798962358</v>
      </c>
      <c r="IX113" s="117">
        <v>12900207.661576195</v>
      </c>
      <c r="IY113" s="146">
        <v>1013.6873754016157</v>
      </c>
      <c r="IZ113" s="256">
        <v>1.4729985757133138E-2</v>
      </c>
      <c r="JA113" s="256">
        <v>1.4839006631597096E-2</v>
      </c>
      <c r="JB113" s="255">
        <v>285989.68999054382</v>
      </c>
      <c r="JC113" s="255">
        <v>1520.5310631024233</v>
      </c>
      <c r="JD113" s="292">
        <v>2</v>
      </c>
      <c r="JE113" s="255">
        <v>1076391.7578532628</v>
      </c>
      <c r="JF113" s="119">
        <v>1362381.4478438066</v>
      </c>
      <c r="JG113" s="295">
        <v>1013.6873754016157</v>
      </c>
      <c r="JH113" s="189">
        <v>1.945674753299698E-2</v>
      </c>
      <c r="JI113" s="189">
        <v>1.9647263647253332E-2</v>
      </c>
      <c r="JJ113" s="263">
        <v>112749.93815660932</v>
      </c>
      <c r="JK113" s="263">
        <v>1520.5310631024233</v>
      </c>
      <c r="JL113" s="296">
        <v>2</v>
      </c>
      <c r="JM113" s="263">
        <v>3067694.4462097934</v>
      </c>
      <c r="JN113" s="117">
        <v>3180444.3843664029</v>
      </c>
      <c r="JO113" s="146">
        <v>1013.6873754016157</v>
      </c>
      <c r="JP113" s="256">
        <v>6.8431013015309267E-2</v>
      </c>
      <c r="JQ113" s="256">
        <v>7.0826749294219393E-2</v>
      </c>
      <c r="JR113" s="255">
        <v>123349.37480251788</v>
      </c>
      <c r="JS113" s="255">
        <v>1520.5310631024233</v>
      </c>
      <c r="JT113" s="292">
        <v>1</v>
      </c>
      <c r="JU113" s="255">
        <v>496003.07482467918</v>
      </c>
      <c r="JV113" s="119">
        <v>619352.44962719711</v>
      </c>
      <c r="JW113" s="295">
        <v>1013.6873754016157</v>
      </c>
      <c r="JX113" s="189">
        <v>-9.3637194180774208E-2</v>
      </c>
      <c r="JY113" s="189">
        <v>-8.9386921959327181E-2</v>
      </c>
      <c r="JZ113" s="263">
        <v>190186.42073630224</v>
      </c>
      <c r="KA113" s="263">
        <v>1520.5310631024233</v>
      </c>
      <c r="KB113" s="296">
        <v>1</v>
      </c>
      <c r="KC113" s="263">
        <v>12675774.798962358</v>
      </c>
      <c r="KD113" s="117">
        <v>12865961.21969866</v>
      </c>
      <c r="KE113" s="146">
        <v>1013.6873754016157</v>
      </c>
      <c r="KF113" s="256">
        <v>-5.388790209401529E-2</v>
      </c>
      <c r="KG113" s="256">
        <v>-5.246168239008997E-2</v>
      </c>
      <c r="KH113" s="255">
        <v>128965.44675364664</v>
      </c>
      <c r="KI113" s="255">
        <v>1520.5310631024233</v>
      </c>
      <c r="KJ113" s="292">
        <v>2</v>
      </c>
      <c r="KK113" s="255">
        <v>4149751.8099640608</v>
      </c>
      <c r="KL113" s="119">
        <v>4278717.256717707</v>
      </c>
      <c r="KM113" s="295">
        <v>1013.6873754016157</v>
      </c>
      <c r="KN113" s="189">
        <v>-4.8996728118691733E-2</v>
      </c>
      <c r="KO113" s="189">
        <v>-4.7815754872758132E-2</v>
      </c>
      <c r="KP113" s="263">
        <v>126653.45580423993</v>
      </c>
      <c r="KQ113" s="263">
        <v>1520.5310631024233</v>
      </c>
      <c r="KR113" s="296">
        <v>1</v>
      </c>
      <c r="KS113" s="263">
        <v>4254282.6673165485</v>
      </c>
      <c r="KT113" s="117">
        <v>4380936.1231207885</v>
      </c>
      <c r="KU113" s="146">
        <v>1013.6873754016157</v>
      </c>
      <c r="KV113" s="256">
        <v>-1.427417232162299E-2</v>
      </c>
      <c r="KW113" s="256">
        <v>-1.4172779330878349E-2</v>
      </c>
      <c r="KX113" s="255">
        <v>320042.1772303051</v>
      </c>
      <c r="KY113" s="255">
        <v>1520.5310631024233</v>
      </c>
      <c r="KZ113" s="292">
        <v>2</v>
      </c>
      <c r="LA113" s="255">
        <v>12675774.798962358</v>
      </c>
      <c r="LB113" s="119">
        <v>12995816.976192664</v>
      </c>
      <c r="LC113" s="295">
        <v>1013.6873754016157</v>
      </c>
      <c r="LD113" s="189">
        <v>7.9673073637208762E-3</v>
      </c>
      <c r="LE113" s="189">
        <v>7.9991308166351693E-3</v>
      </c>
      <c r="LF113" s="263">
        <v>120838.63625737083</v>
      </c>
      <c r="LG113" s="263">
        <v>1520.5310631024233</v>
      </c>
      <c r="LH113" s="296">
        <v>2</v>
      </c>
      <c r="LI113" s="263">
        <v>12675774.798962358</v>
      </c>
      <c r="LJ113" s="117">
        <v>12796613.435219729</v>
      </c>
      <c r="LK113" s="146">
        <v>1013.6873754016157</v>
      </c>
      <c r="LL113" s="256">
        <v>4.8419294885218726E-2</v>
      </c>
      <c r="LM113" s="256">
        <v>4.9610659453263706E-2</v>
      </c>
      <c r="LN113" s="255">
        <v>181198.12541375679</v>
      </c>
      <c r="LO113" s="255">
        <v>1520.5310631024233</v>
      </c>
      <c r="LP113" s="292">
        <v>2</v>
      </c>
      <c r="LQ113" s="255">
        <v>3666872.3366370634</v>
      </c>
      <c r="LR113" s="119">
        <v>3848070.4620508202</v>
      </c>
      <c r="LS113" s="295">
        <v>1013.6873754016157</v>
      </c>
      <c r="LT113" s="189">
        <v>2.2583828528462531E-2</v>
      </c>
      <c r="LU113" s="189">
        <v>2.2840773807601522E-2</v>
      </c>
      <c r="LV113" s="263">
        <v>156487.07578320464</v>
      </c>
      <c r="LW113" s="263">
        <v>1520.5310631024233</v>
      </c>
      <c r="LX113" s="296">
        <v>1</v>
      </c>
      <c r="LY113" s="263">
        <v>1211166.4571084299</v>
      </c>
      <c r="LZ113" s="117">
        <v>1367653.5328916344</v>
      </c>
      <c r="MA113" s="146">
        <v>1013.6873754016157</v>
      </c>
      <c r="MB113" s="256">
        <v>-8.6641385182802712E-3</v>
      </c>
      <c r="MC113" s="256">
        <v>-8.6267130346676657E-3</v>
      </c>
      <c r="MD113" s="255">
        <v>87552.465641736504</v>
      </c>
      <c r="ME113" s="255">
        <v>1520.5310631024233</v>
      </c>
      <c r="MF113" s="292">
        <v>2</v>
      </c>
      <c r="MG113" s="255">
        <v>12675774.798962358</v>
      </c>
      <c r="MH113" s="119">
        <v>12763327.264604095</v>
      </c>
      <c r="MI113" s="295">
        <v>1013.6873754016157</v>
      </c>
      <c r="MJ113" s="189">
        <v>-4.108295675444687E-2</v>
      </c>
      <c r="MK113" s="189">
        <v>-4.025049105904932E-2</v>
      </c>
      <c r="ML113" s="263">
        <v>176865.63901383727</v>
      </c>
      <c r="MM113" s="263">
        <v>1520.5310631024233</v>
      </c>
      <c r="MN113" s="296">
        <v>1</v>
      </c>
      <c r="MO113" s="263">
        <v>3607003.3635353195</v>
      </c>
      <c r="MP113" s="117">
        <v>3783869.0025491565</v>
      </c>
      <c r="MQ113" s="146">
        <v>1013.6873754016157</v>
      </c>
      <c r="MR113" s="256">
        <v>5.558091457283626E-2</v>
      </c>
      <c r="MS113" s="256">
        <v>5.7154552820895432E-2</v>
      </c>
      <c r="MT113" s="255">
        <v>70375.587058637262</v>
      </c>
      <c r="MU113" s="255">
        <v>1520.5310631024233</v>
      </c>
      <c r="MV113" s="292">
        <v>2</v>
      </c>
      <c r="MW113" s="255">
        <v>2732745.5614715288</v>
      </c>
      <c r="MX113" s="119">
        <v>2803121.1485301661</v>
      </c>
      <c r="MY113" s="295">
        <v>1013.6873754016157</v>
      </c>
      <c r="MZ113" s="189">
        <v>8.6282844125937896E-2</v>
      </c>
      <c r="NA113" s="189">
        <v>9.0114617220298898E-2</v>
      </c>
      <c r="NB113" s="263">
        <v>160272.21734204635</v>
      </c>
      <c r="NC113" s="263">
        <v>1520.5310631024233</v>
      </c>
      <c r="ND113" s="296">
        <v>1</v>
      </c>
      <c r="NE113" s="263">
        <v>3611266.5542577398</v>
      </c>
      <c r="NF113" s="117">
        <v>3771538.7715997864</v>
      </c>
      <c r="NG113" s="146">
        <v>1013.6873754016157</v>
      </c>
      <c r="NH113" s="256">
        <v>-2.5082764595658374E-2</v>
      </c>
      <c r="NI113" s="256">
        <v>-2.4770805761844206E-2</v>
      </c>
      <c r="NJ113" s="255">
        <v>129491.78084557901</v>
      </c>
      <c r="NK113" s="255">
        <v>1520.5310631024233</v>
      </c>
      <c r="NL113" s="292">
        <v>1</v>
      </c>
      <c r="NM113" s="255">
        <v>492032.37767573149</v>
      </c>
      <c r="NN113" s="119">
        <v>621524.15852131054</v>
      </c>
      <c r="NO113" s="295">
        <v>1013.6873754016157</v>
      </c>
      <c r="NP113" s="189">
        <v>-8.3554690228450509E-2</v>
      </c>
      <c r="NQ113" s="189">
        <v>-8.0159221006761427E-2</v>
      </c>
      <c r="NR113" s="263">
        <v>69799.041306013445</v>
      </c>
      <c r="NS113" s="263">
        <v>1520.5310631024233</v>
      </c>
      <c r="NT113" s="296">
        <v>1</v>
      </c>
      <c r="NU113" s="263">
        <v>3648405.4388877866</v>
      </c>
      <c r="NV113" s="117">
        <v>3718204.4801937998</v>
      </c>
      <c r="NW113" s="146">
        <v>1013.6873754016157</v>
      </c>
      <c r="NX113" s="256">
        <v>7.6783923074985147E-2</v>
      </c>
      <c r="NY113" s="256">
        <v>7.9808729433201275E-2</v>
      </c>
      <c r="NZ113" s="255">
        <v>146043.90741000522</v>
      </c>
      <c r="OA113" s="255">
        <v>1520.5310631024233</v>
      </c>
      <c r="OB113" s="292">
        <v>1</v>
      </c>
      <c r="OC113" s="255">
        <v>3648405.4388877866</v>
      </c>
      <c r="OD113" s="119">
        <v>3794449.3462977917</v>
      </c>
      <c r="OE113" s="295">
        <v>1013.6873754016157</v>
      </c>
      <c r="OF113" s="189">
        <v>-9.4966135403370643E-3</v>
      </c>
      <c r="OG113" s="189">
        <v>-9.4516631107922633E-3</v>
      </c>
      <c r="OH113" s="263">
        <v>93899.595197714632</v>
      </c>
      <c r="OI113" s="263">
        <v>1520.5310631024233</v>
      </c>
      <c r="OJ113" s="296">
        <v>1</v>
      </c>
      <c r="OK113" s="263">
        <v>3703543.5627569328</v>
      </c>
      <c r="OL113" s="117">
        <v>3797443.1579546472</v>
      </c>
      <c r="OM113" s="146">
        <v>1013.6873754016157</v>
      </c>
      <c r="ON113" s="256">
        <v>-9.0351870161344966E-2</v>
      </c>
      <c r="OO113" s="256">
        <v>-8.6390343270923986E-2</v>
      </c>
      <c r="OP113" s="255">
        <v>103283.75108482566</v>
      </c>
      <c r="OQ113" s="255">
        <v>1520.5310631024233</v>
      </c>
      <c r="OR113" s="292">
        <v>2</v>
      </c>
      <c r="OS113" s="255">
        <v>4445533.9124049461</v>
      </c>
      <c r="OT113" s="119">
        <v>4548817.663489772</v>
      </c>
      <c r="OU113" s="295">
        <v>1013.6873754016157</v>
      </c>
      <c r="OV113" s="189">
        <v>-3.1097122702157937E-2</v>
      </c>
      <c r="OW113" s="189">
        <v>-3.0618580439011445E-2</v>
      </c>
      <c r="OX113" s="263">
        <v>130741.66536330746</v>
      </c>
      <c r="OY113" s="263">
        <v>1520.5310631024233</v>
      </c>
      <c r="OZ113" s="296">
        <v>1</v>
      </c>
      <c r="PA113" s="263">
        <v>12675774.798962358</v>
      </c>
      <c r="PB113" s="117">
        <v>12806516.464325666</v>
      </c>
      <c r="PC113" s="146">
        <v>1013.6873754016157</v>
      </c>
      <c r="PD113" s="256">
        <v>7.3460073048925198E-2</v>
      </c>
      <c r="PE113" s="256">
        <v>7.6225565408546192E-2</v>
      </c>
      <c r="PF113" s="255">
        <v>193373.61415118512</v>
      </c>
      <c r="PG113" s="255">
        <v>1520.5310631024233</v>
      </c>
      <c r="PH113" s="292">
        <v>2</v>
      </c>
      <c r="PI113" s="255">
        <v>5024586.1747900043</v>
      </c>
      <c r="PJ113" s="119">
        <v>5217959.7889411896</v>
      </c>
      <c r="PK113" s="295">
        <v>1013.6873754016157</v>
      </c>
      <c r="PL113" s="189">
        <v>6.141692351296222E-2</v>
      </c>
      <c r="PM113" s="189">
        <v>6.3342154128578132E-2</v>
      </c>
      <c r="PN113" s="263">
        <v>162185.77319076608</v>
      </c>
      <c r="PO113" s="263">
        <v>1520.5310631024233</v>
      </c>
      <c r="PP113" s="296">
        <v>2</v>
      </c>
      <c r="PQ113" s="263">
        <v>2156208.6720925001</v>
      </c>
      <c r="PR113" s="117">
        <v>2318394.4452832663</v>
      </c>
      <c r="PS113" s="146">
        <v>1013.6873754016157</v>
      </c>
      <c r="PT113" s="256">
        <v>2.292999045607334E-2</v>
      </c>
      <c r="PU113" s="256">
        <v>2.3194903631096553E-2</v>
      </c>
      <c r="PV113" s="255">
        <v>134043.14268840084</v>
      </c>
      <c r="PW113" s="255">
        <v>1520.5310631024233</v>
      </c>
      <c r="PX113" s="292">
        <v>2</v>
      </c>
      <c r="PY113" s="255">
        <v>4490936.269566915</v>
      </c>
      <c r="PZ113" s="119">
        <v>4624979.412255316</v>
      </c>
      <c r="QA113" s="295">
        <v>1013.6873754016157</v>
      </c>
      <c r="QB113" s="189">
        <v>3.5597372024789811E-2</v>
      </c>
      <c r="QC113" s="189">
        <v>3.6238543860955152E-2</v>
      </c>
      <c r="QD113" s="263">
        <v>212067.03573883776</v>
      </c>
      <c r="QE113" s="263">
        <v>1520.5310631024233</v>
      </c>
      <c r="QF113" s="296">
        <v>1</v>
      </c>
      <c r="QG113" s="263">
        <v>1820583.5709791046</v>
      </c>
      <c r="QH113" s="117">
        <v>2032650.6067179423</v>
      </c>
      <c r="QI113" s="146">
        <v>1013.6873754016157</v>
      </c>
      <c r="QJ113" s="256">
        <v>2.5241962741035899E-2</v>
      </c>
      <c r="QK113" s="256">
        <v>2.5563238597870575E-2</v>
      </c>
      <c r="QL113" s="255">
        <v>135896.67566166952</v>
      </c>
      <c r="QM113" s="255">
        <v>1520.5310631024233</v>
      </c>
      <c r="QN113" s="292">
        <v>2</v>
      </c>
      <c r="QO113" s="255">
        <v>12675774.798962358</v>
      </c>
      <c r="QP113" s="119">
        <v>12811671.474624028</v>
      </c>
      <c r="QQ113" s="295">
        <v>1013.6873754016157</v>
      </c>
      <c r="QR113" s="189">
        <v>3.2540631294026283E-2</v>
      </c>
      <c r="QS113" s="189">
        <v>3.3075867500554468E-2</v>
      </c>
      <c r="QT113" s="263">
        <v>112536.7930688581</v>
      </c>
      <c r="QU113" s="263">
        <v>1520.5310631024233</v>
      </c>
      <c r="QV113" s="296">
        <v>2</v>
      </c>
      <c r="QW113" s="263">
        <v>12675774.798962358</v>
      </c>
      <c r="QX113" s="117">
        <v>12788311.592031216</v>
      </c>
      <c r="QY113" s="146">
        <v>1013.6873754016157</v>
      </c>
      <c r="QZ113" s="256">
        <v>-7.2952514495734019E-2</v>
      </c>
      <c r="RA113" s="256">
        <v>-7.0355026361944906E-2</v>
      </c>
      <c r="RB113" s="255">
        <v>93080.032271232092</v>
      </c>
      <c r="RC113" s="255">
        <v>1520.5310631024233</v>
      </c>
      <c r="RD113" s="292">
        <v>2</v>
      </c>
      <c r="RE113" s="255">
        <v>3914178.4587386004</v>
      </c>
      <c r="RF113" s="119">
        <v>4007258.4910098324</v>
      </c>
      <c r="RG113" s="295">
        <v>1013.6873754016157</v>
      </c>
      <c r="RH113" s="189">
        <v>1.8389058399485774E-2</v>
      </c>
      <c r="RI113" s="189">
        <v>1.8559178315649572E-2</v>
      </c>
      <c r="RJ113" s="263">
        <v>197950.10530121569</v>
      </c>
      <c r="RK113" s="263">
        <v>1520.5310631024233</v>
      </c>
      <c r="RL113" s="296">
        <v>1</v>
      </c>
      <c r="RM113" s="263">
        <v>1172242.3808611711</v>
      </c>
      <c r="RN113" s="117">
        <v>1370192.4861623868</v>
      </c>
      <c r="RO113" s="146">
        <v>1013.6873754016157</v>
      </c>
      <c r="RP113" s="256">
        <v>-7.712606967977427E-2</v>
      </c>
      <c r="RQ113" s="256">
        <v>-7.4226865673319375E-2</v>
      </c>
      <c r="RR113" s="255">
        <v>143644.07087712237</v>
      </c>
      <c r="RS113" s="255">
        <v>1520.5310631024233</v>
      </c>
      <c r="RT113" s="292">
        <v>1</v>
      </c>
      <c r="RU113" s="255">
        <v>3596826.9113771822</v>
      </c>
      <c r="RV113" s="119">
        <v>3740470.9822543045</v>
      </c>
      <c r="RW113" s="295">
        <v>1013.6873754016157</v>
      </c>
      <c r="RX113" s="189">
        <v>2.6291098673002524E-2</v>
      </c>
      <c r="RY113" s="189">
        <v>2.6639758451074913E-2</v>
      </c>
      <c r="RZ113" s="263">
        <v>203587.74074892842</v>
      </c>
      <c r="SA113" s="263">
        <v>1520.5310631024233</v>
      </c>
      <c r="SB113" s="296">
        <v>1</v>
      </c>
      <c r="SC113" s="263">
        <v>12675774.798962358</v>
      </c>
      <c r="SD113" s="117">
        <v>12879362.539711287</v>
      </c>
      <c r="SE113" s="146">
        <v>1013.6873754016157</v>
      </c>
      <c r="SF113" s="256">
        <v>-0.10105571439159387</v>
      </c>
      <c r="SG113" s="256">
        <v>-9.6117327790184559E-2</v>
      </c>
      <c r="SH113" s="255">
        <v>154945.71371991446</v>
      </c>
      <c r="SI113" s="255">
        <v>1520.5310631024233</v>
      </c>
      <c r="SJ113" s="292">
        <v>1</v>
      </c>
      <c r="SK113" s="255">
        <v>2117182.3484159275</v>
      </c>
      <c r="SL113" s="119">
        <v>2272128.0621358422</v>
      </c>
      <c r="SM113" s="295">
        <v>1013.6873754016157</v>
      </c>
      <c r="SN113" s="189">
        <v>8.8001279656638343E-2</v>
      </c>
      <c r="SO113" s="189">
        <v>9.1989519398940844E-2</v>
      </c>
      <c r="SP113" s="263">
        <v>77752.626925931618</v>
      </c>
      <c r="SQ113" s="263">
        <v>1520.5310631024233</v>
      </c>
      <c r="SR113" s="296">
        <v>2</v>
      </c>
      <c r="SS113" s="263">
        <v>4490936.269566915</v>
      </c>
      <c r="ST113" s="117">
        <v>4568688.8964928463</v>
      </c>
      <c r="SU113" s="146">
        <v>1013.6873754016157</v>
      </c>
      <c r="SV113" s="256">
        <v>2.5396261546472638E-2</v>
      </c>
      <c r="SW113" s="256">
        <v>2.5721493989480981E-2</v>
      </c>
      <c r="SX113" s="255">
        <v>61846.443221327558</v>
      </c>
      <c r="SY113" s="255">
        <v>1520.5310631024233</v>
      </c>
      <c r="SZ113" s="292">
        <v>2</v>
      </c>
      <c r="TA113" s="255">
        <v>12675774.798962358</v>
      </c>
      <c r="TB113" s="119">
        <v>12737621.242183685</v>
      </c>
      <c r="TC113" s="295">
        <v>1013.6873754016157</v>
      </c>
      <c r="TD113" s="189">
        <v>4.1458170693276772E-2</v>
      </c>
      <c r="TE113" s="189">
        <v>4.232956101666896E-2</v>
      </c>
      <c r="TF113" s="263">
        <v>119904.33785414595</v>
      </c>
      <c r="TG113" s="263">
        <v>1520.5310631024233</v>
      </c>
      <c r="TH113" s="296">
        <v>2</v>
      </c>
      <c r="TI113" s="263">
        <v>12675774.798962358</v>
      </c>
      <c r="TJ113" s="117">
        <v>12795679.136816503</v>
      </c>
      <c r="TK113" s="146">
        <v>1013.6873754016157</v>
      </c>
      <c r="TL113" s="256">
        <v>-5.5194428918439072E-2</v>
      </c>
      <c r="TM113" s="256">
        <v>-5.3698858241508995E-2</v>
      </c>
      <c r="TN113" s="255">
        <v>124973.01633002212</v>
      </c>
      <c r="TO113" s="255">
        <v>1520.5310631024233</v>
      </c>
      <c r="TP113" s="292">
        <v>2</v>
      </c>
      <c r="TQ113" s="255">
        <v>12675774.798962358</v>
      </c>
      <c r="TR113" s="119">
        <v>12800747.815292381</v>
      </c>
      <c r="TS113" s="295">
        <v>1013.6873754016157</v>
      </c>
      <c r="TT113" s="189">
        <v>-7.5716574744993007E-2</v>
      </c>
      <c r="TU113" s="189">
        <v>-7.2921073091896882E-2</v>
      </c>
      <c r="TV113" s="263">
        <v>233686.50337169069</v>
      </c>
      <c r="TW113" s="263">
        <v>1520.5310631024233</v>
      </c>
      <c r="TX113" s="296">
        <v>2</v>
      </c>
      <c r="TY113" s="263">
        <v>3689870.9325662451</v>
      </c>
      <c r="TZ113" s="117">
        <v>3923557.435937936</v>
      </c>
      <c r="UA113" s="146">
        <v>1013.6873754016157</v>
      </c>
      <c r="UB113" s="256">
        <v>5.1435776166427923E-2</v>
      </c>
      <c r="UC113" s="256">
        <v>5.278157045251386E-2</v>
      </c>
      <c r="UD113" s="255">
        <v>102581.68279935603</v>
      </c>
      <c r="UE113" s="255">
        <v>1520.5310631024233</v>
      </c>
      <c r="UF113" s="292">
        <v>1</v>
      </c>
      <c r="UG113" s="255">
        <v>1750459.017387172</v>
      </c>
      <c r="UH113" s="119">
        <v>1853040.700186528</v>
      </c>
      <c r="UI113" s="295">
        <v>1013.6873754016157</v>
      </c>
      <c r="UJ113" s="189">
        <v>2.2979712259646257E-3</v>
      </c>
      <c r="UK113" s="189">
        <v>2.3006135854766185E-3</v>
      </c>
      <c r="UL113" s="263">
        <v>74094.979271887612</v>
      </c>
      <c r="UM113" s="263">
        <v>1520.5310631024233</v>
      </c>
      <c r="UN113" s="296">
        <v>2</v>
      </c>
      <c r="UO113" s="263">
        <v>4091070.6487867725</v>
      </c>
      <c r="UP113" s="117">
        <v>4165165.6280586603</v>
      </c>
      <c r="UQ113" s="146">
        <v>1013.6873754016157</v>
      </c>
      <c r="UR113" s="256">
        <v>-1.4945072650537808E-2</v>
      </c>
      <c r="US113" s="256">
        <v>-1.4833949323096007E-2</v>
      </c>
      <c r="UT113" s="255">
        <v>132108.86861021549</v>
      </c>
      <c r="UU113" s="255">
        <v>1520.5310631024233</v>
      </c>
      <c r="UV113" s="292">
        <v>1</v>
      </c>
      <c r="UW113" s="255">
        <v>12675774.798962358</v>
      </c>
      <c r="UX113" s="119">
        <v>12807883.667572575</v>
      </c>
      <c r="UY113" s="295">
        <v>1013.6873754016157</v>
      </c>
      <c r="UZ113" s="189">
        <v>7.6925648504626201E-2</v>
      </c>
      <c r="VA113" s="189">
        <v>7.9961776634394521E-2</v>
      </c>
      <c r="VB113" s="263">
        <v>229828.66695825651</v>
      </c>
      <c r="VC113" s="263">
        <v>1520.5310631024233</v>
      </c>
      <c r="VD113" s="296">
        <v>1</v>
      </c>
      <c r="VE113" s="263">
        <v>4064197.0633419612</v>
      </c>
      <c r="VF113" s="117">
        <v>4294025.7303002179</v>
      </c>
      <c r="VG113" s="146">
        <v>1013.6873754016157</v>
      </c>
      <c r="VH113" s="256">
        <v>-9.3109221027659686E-3</v>
      </c>
      <c r="VI113" s="256">
        <v>-9.2677096873724496E-3</v>
      </c>
      <c r="VJ113" s="255">
        <v>149438.34511275799</v>
      </c>
      <c r="VK113" s="255">
        <v>1520.5310631024233</v>
      </c>
      <c r="VL113" s="292">
        <v>2</v>
      </c>
      <c r="VM113" s="255">
        <v>12675774.798962358</v>
      </c>
      <c r="VN113" s="119">
        <v>12825213.144075116</v>
      </c>
      <c r="VO113" s="295">
        <v>1013.6873754016157</v>
      </c>
      <c r="VP113" s="189">
        <v>1.2854826984688318E-2</v>
      </c>
      <c r="VQ113" s="189">
        <v>1.2937805449816597E-2</v>
      </c>
      <c r="VR113" s="263">
        <v>121041.31277103242</v>
      </c>
      <c r="VS113" s="263">
        <v>1520.5310631024233</v>
      </c>
      <c r="VT113" s="296">
        <v>2</v>
      </c>
      <c r="VU113" s="263">
        <v>3850498.7011501985</v>
      </c>
      <c r="VV113" s="117">
        <v>3971540.013921231</v>
      </c>
      <c r="VW113" s="146">
        <v>1013.6873754016157</v>
      </c>
      <c r="VX113" s="256">
        <v>8.5132151896258973E-2</v>
      </c>
      <c r="VY113" s="256">
        <v>8.8860952230416013E-2</v>
      </c>
      <c r="VZ113" s="255">
        <v>143175.09940176431</v>
      </c>
      <c r="WA113" s="255">
        <v>1520.5310631024233</v>
      </c>
      <c r="WB113" s="292">
        <v>2</v>
      </c>
      <c r="WC113" s="255">
        <v>496008.70261141675</v>
      </c>
      <c r="WD113" s="119">
        <v>639183.80201318103</v>
      </c>
      <c r="WE113" s="295">
        <v>1013.6873754016157</v>
      </c>
      <c r="WF113" s="189">
        <v>6.9327700734260547E-2</v>
      </c>
      <c r="WG113" s="189">
        <v>7.1787377116655282E-2</v>
      </c>
      <c r="WH113" s="263">
        <v>104221.45798097066</v>
      </c>
      <c r="WI113" s="263">
        <v>1520.5310631024233</v>
      </c>
      <c r="WJ113" s="296">
        <v>2</v>
      </c>
      <c r="WK113" s="263">
        <v>12675774.798962358</v>
      </c>
      <c r="WL113" s="117">
        <v>12779996.256943328</v>
      </c>
      <c r="WM113" s="146">
        <v>1013.6873754016157</v>
      </c>
      <c r="WN113" s="256">
        <v>1.6474928017556782E-2</v>
      </c>
      <c r="WO113" s="256">
        <v>1.6611388003658023E-2</v>
      </c>
      <c r="WP113" s="255">
        <v>81823.868095945159</v>
      </c>
      <c r="WQ113" s="255">
        <v>1520.5310631024233</v>
      </c>
      <c r="WR113" s="292">
        <v>1</v>
      </c>
      <c r="WS113" s="255">
        <v>1092009.5790353324</v>
      </c>
      <c r="WT113" s="119">
        <v>1173833.4471312775</v>
      </c>
      <c r="WU113" s="295">
        <v>1013.6873754016157</v>
      </c>
      <c r="WV113" s="189">
        <v>2.2219002348968803E-2</v>
      </c>
      <c r="WW113" s="189">
        <v>2.2467682776688536E-2</v>
      </c>
      <c r="WX113" s="263">
        <v>105569.92544217009</v>
      </c>
      <c r="WY113" s="263">
        <v>1520.5310631024233</v>
      </c>
      <c r="WZ113" s="296">
        <v>2</v>
      </c>
      <c r="XA113" s="263">
        <v>1774606.9140522091</v>
      </c>
      <c r="XB113" s="117">
        <v>1880176.8394943792</v>
      </c>
      <c r="XC113" s="146">
        <v>1013.6873754016157</v>
      </c>
      <c r="XD113" s="256">
        <v>1.1282575057020277E-4</v>
      </c>
      <c r="XE113" s="256">
        <v>1.1283211563450912E-4</v>
      </c>
      <c r="XF113" s="255">
        <v>259486.89936734465</v>
      </c>
      <c r="XG113" s="255">
        <v>1520.5310631024233</v>
      </c>
      <c r="XH113" s="292">
        <v>2</v>
      </c>
      <c r="XI113" s="255">
        <v>3620994.6856247424</v>
      </c>
      <c r="XJ113" s="119">
        <v>3880481.584992087</v>
      </c>
      <c r="XK113" s="295">
        <v>1013.6873754016157</v>
      </c>
      <c r="XL113" s="189">
        <v>-0.1126826008377108</v>
      </c>
      <c r="XM113" s="189">
        <v>-0.1065658096189116</v>
      </c>
      <c r="XN113" s="263">
        <v>222664.90879558693</v>
      </c>
      <c r="XO113" s="263">
        <v>1520.5310631024233</v>
      </c>
      <c r="XP113" s="296">
        <v>1</v>
      </c>
      <c r="XQ113" s="263">
        <v>1194130.9068696764</v>
      </c>
      <c r="XR113" s="117">
        <v>1416795.8156652634</v>
      </c>
      <c r="XS113" s="146">
        <v>1013.6873754016157</v>
      </c>
      <c r="XT113" s="256">
        <v>3.1800317860135076E-2</v>
      </c>
      <c r="XU113" s="256">
        <v>3.2311350583604126E-2</v>
      </c>
      <c r="XV113" s="255">
        <v>133060.59508269132</v>
      </c>
      <c r="XW113" s="255">
        <v>1520.5310631024233</v>
      </c>
      <c r="XX113" s="292">
        <v>1</v>
      </c>
      <c r="XY113" s="255">
        <v>3748432.0324653387</v>
      </c>
      <c r="XZ113" s="119">
        <v>3881492.6275480301</v>
      </c>
      <c r="YA113" s="295">
        <v>1013.6873754016157</v>
      </c>
      <c r="YB113" s="189">
        <v>-2.5675820979049881E-2</v>
      </c>
      <c r="YC113" s="189">
        <v>-2.5349000192861237E-2</v>
      </c>
      <c r="YD113" s="263">
        <v>95871.967698704611</v>
      </c>
      <c r="YE113" s="263">
        <v>1520.5310631024233</v>
      </c>
      <c r="YF113" s="296">
        <v>1</v>
      </c>
      <c r="YG113" s="263">
        <v>1300498.1159786733</v>
      </c>
      <c r="YH113" s="117">
        <v>1396370.083677378</v>
      </c>
      <c r="YI113" s="146">
        <v>1013.6873754016157</v>
      </c>
      <c r="YJ113" s="256">
        <v>-3.12720881586944E-3</v>
      </c>
      <c r="YK113" s="256">
        <v>-3.1223241914538624E-3</v>
      </c>
      <c r="YL113" s="255">
        <v>103220.25839340275</v>
      </c>
      <c r="YM113" s="255">
        <v>1520.5310631024233</v>
      </c>
      <c r="YN113" s="292">
        <v>2</v>
      </c>
      <c r="YO113" s="255">
        <v>3657233.6718686051</v>
      </c>
      <c r="YP113" s="119">
        <v>3760453.9302620078</v>
      </c>
      <c r="YQ113" s="295">
        <v>1013.6873754016157</v>
      </c>
      <c r="YR113" s="189">
        <v>-6.711648663952309E-2</v>
      </c>
      <c r="YS113" s="189">
        <v>-6.4913730064875663E-2</v>
      </c>
      <c r="YT113" s="263">
        <v>87715.455079905674</v>
      </c>
      <c r="YU113" s="263">
        <v>1520.5310631024233</v>
      </c>
      <c r="YV113" s="296">
        <v>2</v>
      </c>
      <c r="YW113" s="263">
        <v>12675774.798962358</v>
      </c>
      <c r="YX113" s="117">
        <v>12763490.254042264</v>
      </c>
      <c r="YY113" s="146">
        <v>1013.6873754016157</v>
      </c>
      <c r="YZ113" s="256">
        <v>-1.3974298432944322E-2</v>
      </c>
      <c r="ZA113" s="256">
        <v>-1.3877111159284472E-2</v>
      </c>
      <c r="ZB113" s="255">
        <v>105180.97630826345</v>
      </c>
      <c r="ZC113" s="255">
        <v>1520.5310631024233</v>
      </c>
      <c r="ZD113" s="292">
        <v>2</v>
      </c>
      <c r="ZE113" s="255">
        <v>3703543.5627569328</v>
      </c>
      <c r="ZF113" s="119">
        <v>3808724.5390651962</v>
      </c>
      <c r="ZG113" s="295">
        <v>1013.6873754016157</v>
      </c>
      <c r="ZH113" s="189">
        <v>6.942831441038382E-3</v>
      </c>
      <c r="ZI113" s="189">
        <v>6.9669887696404142E-3</v>
      </c>
      <c r="ZJ113" s="263">
        <v>145162.31011350304</v>
      </c>
      <c r="ZK113" s="263">
        <v>1520.5310631024233</v>
      </c>
      <c r="ZL113" s="296">
        <v>1</v>
      </c>
      <c r="ZM113" s="263">
        <v>5268788.4377909955</v>
      </c>
      <c r="ZN113" s="117">
        <v>5413950.7479044981</v>
      </c>
      <c r="ZO113" s="146">
        <v>1013.6873754016157</v>
      </c>
      <c r="ZP113" s="256">
        <v>2.4097245687141514E-2</v>
      </c>
      <c r="ZQ113" s="256">
        <v>2.438993054978944E-2</v>
      </c>
      <c r="ZR113" s="255">
        <v>116177.71657705044</v>
      </c>
      <c r="ZS113" s="255">
        <v>1520.5310631024233</v>
      </c>
      <c r="ZT113" s="292">
        <v>2</v>
      </c>
      <c r="ZU113" s="255">
        <v>12675774.798962358</v>
      </c>
      <c r="ZV113" s="119">
        <v>12791952.51553941</v>
      </c>
      <c r="ZW113" s="295">
        <v>1013.6873754016157</v>
      </c>
      <c r="ZX113" s="189">
        <v>7.6732388506033269E-2</v>
      </c>
      <c r="ZY113" s="189">
        <v>7.9753083389639379E-2</v>
      </c>
      <c r="ZZ113" s="263">
        <v>107382.56145443708</v>
      </c>
      <c r="AAA113" s="263">
        <v>1520.5310631024233</v>
      </c>
      <c r="AAB113" s="296">
        <v>1</v>
      </c>
      <c r="AAC113" s="263">
        <v>4644151.7904834123</v>
      </c>
      <c r="AAD113" s="117">
        <v>4751534.3519378491</v>
      </c>
      <c r="AAE113" s="146">
        <v>1013.6873754016157</v>
      </c>
      <c r="AAF113" s="256">
        <v>-2.1457743265904897E-2</v>
      </c>
      <c r="AAG113" s="256">
        <v>-2.122916374573447E-2</v>
      </c>
      <c r="AAH113" s="255">
        <v>172045.2575575971</v>
      </c>
      <c r="AAI113" s="255">
        <v>1520.5310631024233</v>
      </c>
      <c r="AAJ113" s="292">
        <v>2</v>
      </c>
      <c r="AAK113" s="255">
        <v>3718906.1300391913</v>
      </c>
      <c r="AAL113" s="119">
        <v>3890951.3875967884</v>
      </c>
      <c r="AAM113" s="295">
        <v>1013.6873754016157</v>
      </c>
      <c r="AAN113" s="189">
        <v>3.7239921908972892E-2</v>
      </c>
      <c r="AAO113" s="189">
        <v>3.7942015997146861E-2</v>
      </c>
      <c r="AAP113" s="263">
        <v>125997.08189489048</v>
      </c>
      <c r="AAQ113" s="263">
        <v>1520.5310631024233</v>
      </c>
      <c r="AAR113" s="296">
        <v>2</v>
      </c>
      <c r="AAS113" s="263">
        <v>3776708.9893339123</v>
      </c>
      <c r="AAT113" s="117">
        <v>3902706.0712288027</v>
      </c>
      <c r="AAU113" s="146">
        <v>1013.6873754016157</v>
      </c>
      <c r="AAV113" s="256">
        <v>-3.0131203305277143E-2</v>
      </c>
      <c r="AAW113" s="256">
        <v>-2.9681783760676317E-2</v>
      </c>
      <c r="AAX113" s="255">
        <v>139584.35671062188</v>
      </c>
      <c r="AAY113" s="255">
        <v>1520.5310631024233</v>
      </c>
      <c r="AAZ113" s="292">
        <v>2</v>
      </c>
      <c r="ABA113" s="255">
        <v>12675774.798962358</v>
      </c>
      <c r="ABB113" s="119">
        <v>12815359.15567298</v>
      </c>
      <c r="ABC113" s="295">
        <v>1013.6873754016157</v>
      </c>
      <c r="ABD113" s="189">
        <v>9.4029270562455594E-2</v>
      </c>
      <c r="ABE113" s="189">
        <v>9.8591901849436558E-2</v>
      </c>
      <c r="ABF113" s="263">
        <v>146752.24779271978</v>
      </c>
      <c r="ABG113" s="263">
        <v>1520.5310631024233</v>
      </c>
      <c r="ABH113" s="296">
        <v>2</v>
      </c>
      <c r="ABI113" s="263">
        <v>3787287.6763742995</v>
      </c>
      <c r="ABJ113" s="117">
        <v>3934039.9241670193</v>
      </c>
      <c r="ABK113" s="146">
        <v>1013.6873754016157</v>
      </c>
      <c r="ABL113" s="256">
        <v>7.7445386123601134E-2</v>
      </c>
      <c r="ABM113" s="256">
        <v>8.0523219285561387E-2</v>
      </c>
      <c r="ABN113" s="255">
        <v>174123.57379173685</v>
      </c>
      <c r="ABO113" s="255">
        <v>1520.5310631024233</v>
      </c>
      <c r="ABP113" s="292">
        <v>2</v>
      </c>
      <c r="ABQ113" s="255">
        <v>12675774.798962358</v>
      </c>
      <c r="ABR113" s="119">
        <v>12849898.372754095</v>
      </c>
      <c r="ABS113" s="295">
        <v>1013.6873754016157</v>
      </c>
      <c r="ABT113" s="189">
        <v>3.4125747175116738E-2</v>
      </c>
      <c r="ABU113" s="189">
        <v>3.4714710999784071E-2</v>
      </c>
      <c r="ABV113" s="263">
        <v>132884.92799504337</v>
      </c>
      <c r="ABW113" s="263">
        <v>1520.5310631024233</v>
      </c>
      <c r="ABX113" s="296">
        <v>1</v>
      </c>
      <c r="ABY113" s="263">
        <v>474285.65333409334</v>
      </c>
      <c r="ABZ113" s="117">
        <v>607170.58132913674</v>
      </c>
      <c r="ACA113" s="146">
        <v>1013.6873754016157</v>
      </c>
      <c r="ACB113" s="256">
        <v>9.9364136210551984E-2</v>
      </c>
      <c r="ACC113" s="256">
        <v>0.10446840328322149</v>
      </c>
      <c r="ACD113" s="255">
        <v>171649.03684129316</v>
      </c>
      <c r="ACE113" s="255">
        <v>1520.5310631024233</v>
      </c>
      <c r="ACF113" s="292">
        <v>1</v>
      </c>
      <c r="ACG113" s="255">
        <v>3603209.1389692603</v>
      </c>
      <c r="ACH113" s="119">
        <v>3774858.1758105536</v>
      </c>
      <c r="ACI113" s="295">
        <v>1013.6873754016157</v>
      </c>
      <c r="ACJ113" s="189">
        <v>1.6354322681240194E-2</v>
      </c>
      <c r="ACK113" s="189">
        <v>1.6488786638642727E-2</v>
      </c>
      <c r="ACL113" s="263">
        <v>200844.61871535672</v>
      </c>
      <c r="ACM113" s="263">
        <v>1520.5310631024233</v>
      </c>
      <c r="ACN113" s="296">
        <v>1</v>
      </c>
      <c r="ACO113" s="263">
        <v>3757314.1020936142</v>
      </c>
      <c r="ACP113" s="117">
        <v>3958158.7208089707</v>
      </c>
      <c r="ACQ113" s="146">
        <v>1013.6873754016157</v>
      </c>
      <c r="ACR113" s="256">
        <v>-8.8888481206831939E-3</v>
      </c>
      <c r="ACS113" s="256">
        <v>-8.8494591042868054E-3</v>
      </c>
      <c r="ACT113" s="255">
        <v>115731.78459338732</v>
      </c>
      <c r="ACU113" s="255">
        <v>1520.5310631024233</v>
      </c>
      <c r="ACV113" s="292">
        <v>2</v>
      </c>
      <c r="ACW113" s="255">
        <v>3787287.6763742995</v>
      </c>
      <c r="ACX113" s="119">
        <v>3903019.460967687</v>
      </c>
      <c r="ACY113" s="295">
        <v>1013.6873754016157</v>
      </c>
      <c r="ACZ113" s="189">
        <v>1.261307748959694E-2</v>
      </c>
      <c r="ADA113" s="189">
        <v>1.2692957843875252E-2</v>
      </c>
      <c r="ADB113" s="263">
        <v>108667.63257567404</v>
      </c>
      <c r="ADC113" s="263">
        <v>1520.5310631024233</v>
      </c>
      <c r="ADD113" s="296">
        <v>1</v>
      </c>
      <c r="ADE113" s="263">
        <v>318121.57220476773</v>
      </c>
      <c r="ADF113" s="117">
        <v>426789.20478044177</v>
      </c>
      <c r="ADG113" s="146">
        <v>1013.6873754016157</v>
      </c>
      <c r="ADH113" s="256">
        <v>5.375121166806008E-2</v>
      </c>
      <c r="ADI113" s="256">
        <v>5.522204256375729E-2</v>
      </c>
      <c r="ADJ113" s="255">
        <v>79059.551847668015</v>
      </c>
      <c r="ADK113" s="255">
        <v>1520.5310631024233</v>
      </c>
      <c r="ADL113" s="292">
        <v>1</v>
      </c>
      <c r="ADM113" s="255">
        <v>3932050.9279072094</v>
      </c>
      <c r="ADN113" s="119">
        <v>4011110.4797548773</v>
      </c>
      <c r="ADO113" s="295">
        <v>1013.6873754016157</v>
      </c>
      <c r="ADP113" s="189">
        <v>1.1158780793048755E-2</v>
      </c>
      <c r="ADQ113" s="189">
        <v>1.1221272213822298E-2</v>
      </c>
      <c r="ADR113" s="263">
        <v>102315.97518749691</v>
      </c>
      <c r="ADS113" s="263">
        <v>1520.5310631024233</v>
      </c>
      <c r="ADT113" s="296">
        <v>2</v>
      </c>
      <c r="ADU113" s="263">
        <v>3748432.0324653387</v>
      </c>
      <c r="ADV113" s="117">
        <v>3850748.0076528355</v>
      </c>
    </row>
    <row r="114" spans="1:802" x14ac:dyDescent="0.35">
      <c r="A114" s="15">
        <v>48699</v>
      </c>
      <c r="B114" s="16">
        <v>2534.2184385040391</v>
      </c>
      <c r="C114" s="146">
        <v>1013.6873754016157</v>
      </c>
      <c r="D114" s="256">
        <v>6.1254554691673846E-2</v>
      </c>
      <c r="E114" s="256">
        <v>6.3169514532409154E-2</v>
      </c>
      <c r="F114" s="255">
        <v>111696.92464154183</v>
      </c>
      <c r="G114" s="255">
        <v>1520.5310631024233</v>
      </c>
      <c r="H114" s="292">
        <v>2</v>
      </c>
      <c r="I114" s="255">
        <v>3899885.0118562607</v>
      </c>
      <c r="J114" s="119">
        <v>4011581.9364978024</v>
      </c>
      <c r="K114" s="295">
        <v>1013.6873754016157</v>
      </c>
      <c r="L114" s="189">
        <v>1.1427722160389042E-2</v>
      </c>
      <c r="M114" s="189">
        <v>1.1493268019277636E-2</v>
      </c>
      <c r="N114" s="263">
        <v>127771.93185766294</v>
      </c>
      <c r="O114" s="263">
        <v>1520.5310631024233</v>
      </c>
      <c r="P114" s="296">
        <v>2</v>
      </c>
      <c r="Q114" s="263">
        <v>4189576.0210025962</v>
      </c>
      <c r="R114" s="117">
        <v>4317347.9528602595</v>
      </c>
      <c r="S114" s="146">
        <v>1013.6873754016157</v>
      </c>
      <c r="T114" s="256">
        <v>-2.0023776419913455E-2</v>
      </c>
      <c r="U114" s="256">
        <v>-1.9824632031440026E-2</v>
      </c>
      <c r="V114" s="255">
        <v>139719.37630413455</v>
      </c>
      <c r="W114" s="255">
        <v>1520.5310631024233</v>
      </c>
      <c r="X114" s="292">
        <v>2</v>
      </c>
      <c r="Y114" s="255">
        <v>13437841.817963203</v>
      </c>
      <c r="Z114" s="119">
        <v>13577561.194267338</v>
      </c>
      <c r="AA114" s="295">
        <v>1013.6873754016157</v>
      </c>
      <c r="AB114" s="189">
        <v>4.3096158314824114E-2</v>
      </c>
      <c r="AC114" s="189">
        <v>4.4038282985862098E-2</v>
      </c>
      <c r="AD114" s="263">
        <v>229136.75268367163</v>
      </c>
      <c r="AE114" s="263">
        <v>1520.5310631024233</v>
      </c>
      <c r="AF114" s="296">
        <v>2</v>
      </c>
      <c r="AG114" s="263">
        <v>13437841.817963203</v>
      </c>
      <c r="AH114" s="117">
        <v>13666978.570646875</v>
      </c>
      <c r="AI114" s="146">
        <v>1013.6873754016157</v>
      </c>
      <c r="AJ114" s="256">
        <v>-2.035022850514975E-2</v>
      </c>
      <c r="AK114" s="256">
        <v>-2.0144560100776698E-2</v>
      </c>
      <c r="AL114" s="255">
        <v>103248.61961518017</v>
      </c>
      <c r="AM114" s="255">
        <v>1520.5310631024233</v>
      </c>
      <c r="AN114" s="292">
        <v>2</v>
      </c>
      <c r="AO114" s="255">
        <v>4282695.8327607699</v>
      </c>
      <c r="AP114" s="119">
        <v>4385944.4523759503</v>
      </c>
      <c r="AQ114" s="295">
        <v>1013.6873754016157</v>
      </c>
      <c r="AR114" s="189">
        <v>8.1712232882833139E-3</v>
      </c>
      <c r="AS114" s="189">
        <v>8.2046988499391293E-3</v>
      </c>
      <c r="AT114" s="263">
        <v>163015.47859209415</v>
      </c>
      <c r="AU114" s="263">
        <v>1520.5310631024233</v>
      </c>
      <c r="AV114" s="296">
        <v>2</v>
      </c>
      <c r="AW114" s="263">
        <v>13437841.817963203</v>
      </c>
      <c r="AX114" s="117">
        <v>13600857.296555297</v>
      </c>
      <c r="AY114" s="146">
        <v>1013.6873754016157</v>
      </c>
      <c r="AZ114" s="256">
        <v>-6.0947893346212445E-3</v>
      </c>
      <c r="BA114" s="256">
        <v>-6.0762537819853968E-3</v>
      </c>
      <c r="BB114" s="255">
        <v>166876.88453133719</v>
      </c>
      <c r="BC114" s="255">
        <v>1520.5310631024233</v>
      </c>
      <c r="BD114" s="292">
        <v>2</v>
      </c>
      <c r="BE114" s="255">
        <v>6640554.0315752057</v>
      </c>
      <c r="BF114" s="119">
        <v>6807430.9161065426</v>
      </c>
      <c r="BG114" s="295">
        <v>1013.6873754016157</v>
      </c>
      <c r="BH114" s="189">
        <v>2.8281264754903866E-2</v>
      </c>
      <c r="BI114" s="189">
        <v>2.8684976563482678E-2</v>
      </c>
      <c r="BJ114" s="263">
        <v>156438.16284476314</v>
      </c>
      <c r="BK114" s="263">
        <v>1520.5310631024233</v>
      </c>
      <c r="BL114" s="296">
        <v>1</v>
      </c>
      <c r="BM114" s="263">
        <v>3831927.8981692465</v>
      </c>
      <c r="BN114" s="117">
        <v>3988366.0610140096</v>
      </c>
      <c r="BO114" s="146">
        <v>1013.6873754016157</v>
      </c>
      <c r="BP114" s="256">
        <v>1.9429632740476196E-2</v>
      </c>
      <c r="BQ114" s="256">
        <v>1.9619616498080195E-2</v>
      </c>
      <c r="BR114" s="255">
        <v>130091.28183072495</v>
      </c>
      <c r="BS114" s="255">
        <v>1520.5310631024233</v>
      </c>
      <c r="BT114" s="292">
        <v>2</v>
      </c>
      <c r="BU114" s="255">
        <v>13437841.817963203</v>
      </c>
      <c r="BV114" s="119">
        <v>13567933.099793928</v>
      </c>
      <c r="BW114" s="295">
        <v>1013.6873754016157</v>
      </c>
      <c r="BX114" s="189">
        <v>6.3885953735227749E-2</v>
      </c>
      <c r="BY114" s="189">
        <v>6.5970821838353233E-2</v>
      </c>
      <c r="BZ114" s="263">
        <v>245572.48586757469</v>
      </c>
      <c r="CA114" s="263">
        <v>1520.5310631024233</v>
      </c>
      <c r="CB114" s="296">
        <v>2</v>
      </c>
      <c r="CC114" s="263">
        <v>13437841.817963203</v>
      </c>
      <c r="CD114" s="117">
        <v>13683414.303830778</v>
      </c>
      <c r="CE114" s="146">
        <v>1013.6873754016157</v>
      </c>
      <c r="CF114" s="256">
        <v>3.096056484680618E-2</v>
      </c>
      <c r="CG114" s="256">
        <v>3.1444827899696826E-2</v>
      </c>
      <c r="CH114" s="255">
        <v>109756.39731595787</v>
      </c>
      <c r="CI114" s="255">
        <v>1520.5310631024233</v>
      </c>
      <c r="CJ114" s="292">
        <v>2</v>
      </c>
      <c r="CK114" s="255">
        <v>5408890.5830816319</v>
      </c>
      <c r="CL114" s="119">
        <v>5518646.9803975895</v>
      </c>
      <c r="CM114" s="295">
        <v>1013.6873754016157</v>
      </c>
      <c r="CN114" s="189">
        <v>-0.13146011471386243</v>
      </c>
      <c r="CO114" s="189">
        <v>-0.1231857535725196</v>
      </c>
      <c r="CP114" s="263">
        <v>168375.37320634298</v>
      </c>
      <c r="CQ114" s="263">
        <v>1520.5310631024233</v>
      </c>
      <c r="CR114" s="296">
        <v>2</v>
      </c>
      <c r="CS114" s="263">
        <v>1229500.0323520228</v>
      </c>
      <c r="CT114" s="117">
        <v>1397875.4055583659</v>
      </c>
      <c r="CU114" s="146">
        <v>1013.6873754016157</v>
      </c>
      <c r="CV114" s="256">
        <v>2.408852752006866E-4</v>
      </c>
      <c r="CW114" s="256">
        <v>2.4091429038830547E-4</v>
      </c>
      <c r="CX114" s="255">
        <v>192905.37859811171</v>
      </c>
      <c r="CY114" s="255">
        <v>1520.5310631024233</v>
      </c>
      <c r="CZ114" s="292">
        <v>1</v>
      </c>
      <c r="DA114" s="255">
        <v>506671.0383312527</v>
      </c>
      <c r="DB114" s="119">
        <v>699576.41692936444</v>
      </c>
      <c r="DC114" s="295">
        <v>1013.6873754016157</v>
      </c>
      <c r="DD114" s="189">
        <v>2.842942849431024E-3</v>
      </c>
      <c r="DE114" s="189">
        <v>2.8469878437744622E-3</v>
      </c>
      <c r="DF114" s="263">
        <v>82910.043462690781</v>
      </c>
      <c r="DG114" s="263">
        <v>1520.5310631024233</v>
      </c>
      <c r="DH114" s="296">
        <v>1</v>
      </c>
      <c r="DI114" s="263">
        <v>3906146.5204616315</v>
      </c>
      <c r="DJ114" s="117">
        <v>3989056.5639243224</v>
      </c>
      <c r="DK114" s="146">
        <v>1013.6873754016157</v>
      </c>
      <c r="DL114" s="256">
        <v>3.9048465068827767E-2</v>
      </c>
      <c r="DM114" s="256">
        <v>3.9820877419371792E-2</v>
      </c>
      <c r="DN114" s="255">
        <v>142612.75259419146</v>
      </c>
      <c r="DO114" s="255">
        <v>1520.5310631024233</v>
      </c>
      <c r="DP114" s="292">
        <v>2</v>
      </c>
      <c r="DQ114" s="255">
        <v>3807931.9503981057</v>
      </c>
      <c r="DR114" s="119">
        <v>3950544.7029922972</v>
      </c>
      <c r="DS114" s="295">
        <v>1013.6873754016157</v>
      </c>
      <c r="DT114" s="189">
        <v>-2.7104483732247334E-2</v>
      </c>
      <c r="DU114" s="189">
        <v>-2.6740453578168122E-2</v>
      </c>
      <c r="DV114" s="263">
        <v>145498.13142362353</v>
      </c>
      <c r="DW114" s="263">
        <v>1520.5310631024233</v>
      </c>
      <c r="DX114" s="296">
        <v>1</v>
      </c>
      <c r="DY114" s="263">
        <v>13437841.817963203</v>
      </c>
      <c r="DZ114" s="117">
        <v>13583339.949386828</v>
      </c>
      <c r="EA114" s="146">
        <v>1013.6873754016157</v>
      </c>
      <c r="EB114" s="256">
        <v>0.14274702435090933</v>
      </c>
      <c r="EC114" s="256">
        <v>0.15343797303488382</v>
      </c>
      <c r="ED114" s="255">
        <v>257563.1862310936</v>
      </c>
      <c r="EE114" s="255">
        <v>1520.5310631024233</v>
      </c>
      <c r="EF114" s="292">
        <v>2</v>
      </c>
      <c r="EG114" s="255">
        <v>6503184.6823523473</v>
      </c>
      <c r="EH114" s="119">
        <v>6760747.8685834408</v>
      </c>
      <c r="EI114" s="295">
        <v>1013.6873754016157</v>
      </c>
      <c r="EJ114" s="189">
        <v>4.2172085931886427E-2</v>
      </c>
      <c r="EK114" s="189">
        <v>4.3073961661797444E-2</v>
      </c>
      <c r="EL114" s="263">
        <v>137834.00534742061</v>
      </c>
      <c r="EM114" s="263">
        <v>1520.5310631024233</v>
      </c>
      <c r="EN114" s="296">
        <v>1</v>
      </c>
      <c r="EO114" s="263">
        <v>3845822.3153442773</v>
      </c>
      <c r="EP114" s="117">
        <v>3983656.3206916978</v>
      </c>
      <c r="EQ114" s="146">
        <v>1013.6873754016157</v>
      </c>
      <c r="ER114" s="256">
        <v>-2.6017438517307281E-2</v>
      </c>
      <c r="ES114" s="256">
        <v>-2.5681901202426194E-2</v>
      </c>
      <c r="ET114" s="255">
        <v>146824.72630347422</v>
      </c>
      <c r="EU114" s="255">
        <v>1520.5310631024233</v>
      </c>
      <c r="EV114" s="292">
        <v>1</v>
      </c>
      <c r="EW114" s="255">
        <v>13437841.817963203</v>
      </c>
      <c r="EX114" s="119">
        <v>13584666.544266678</v>
      </c>
      <c r="EY114" s="295">
        <v>1013.6873754016157</v>
      </c>
      <c r="EZ114" s="189">
        <v>1.9272516089547231E-2</v>
      </c>
      <c r="FA114" s="189">
        <v>1.9459429863037725E-2</v>
      </c>
      <c r="FB114" s="263">
        <v>144602.32281918559</v>
      </c>
      <c r="FC114" s="263">
        <v>1520.5310631024233</v>
      </c>
      <c r="FD114" s="296">
        <v>2</v>
      </c>
      <c r="FE114" s="263">
        <v>13437841.817963203</v>
      </c>
      <c r="FF114" s="117">
        <v>13582444.14078239</v>
      </c>
      <c r="FG114" s="146">
        <v>1013.6873754016157</v>
      </c>
      <c r="FH114" s="256">
        <v>-2.3391396238501994E-2</v>
      </c>
      <c r="FI114" s="256">
        <v>-2.3119938242749605E-2</v>
      </c>
      <c r="FJ114" s="255">
        <v>272916.23230501293</v>
      </c>
      <c r="FK114" s="255">
        <v>1520.5310631024233</v>
      </c>
      <c r="FL114" s="292">
        <v>2</v>
      </c>
      <c r="FM114" s="255">
        <v>3815703.5154286516</v>
      </c>
      <c r="FN114" s="119">
        <v>4088619.7477336647</v>
      </c>
      <c r="FO114" s="295">
        <v>1013.6873754016157</v>
      </c>
      <c r="FP114" s="189">
        <v>-1.6320357138328006E-2</v>
      </c>
      <c r="FQ114" s="189">
        <v>-1.6187901662258586E-2</v>
      </c>
      <c r="FR114" s="263">
        <v>135031.97809806152</v>
      </c>
      <c r="FS114" s="263">
        <v>1520.5310631024233</v>
      </c>
      <c r="FT114" s="296">
        <v>1</v>
      </c>
      <c r="FU114" s="263">
        <v>613853.4556051048</v>
      </c>
      <c r="FV114" s="117">
        <v>748885.43370316632</v>
      </c>
      <c r="FW114" s="146">
        <v>1013.6873754016157</v>
      </c>
      <c r="FX114" s="256">
        <v>1.1647625780709568E-2</v>
      </c>
      <c r="FY114" s="256">
        <v>1.1715723509332143E-2</v>
      </c>
      <c r="FZ114" s="255">
        <v>168854.24520547647</v>
      </c>
      <c r="GA114" s="255">
        <v>1520.5310631024233</v>
      </c>
      <c r="GB114" s="292">
        <v>1</v>
      </c>
      <c r="GC114" s="255">
        <v>1720688.8807681475</v>
      </c>
      <c r="GD114" s="119">
        <v>1889543.1259736239</v>
      </c>
      <c r="GE114" s="295">
        <v>1013.6873754016157</v>
      </c>
      <c r="GF114" s="189">
        <v>-4.5168550465839105E-2</v>
      </c>
      <c r="GG114" s="189">
        <v>-4.4163638408976746E-2</v>
      </c>
      <c r="GH114" s="263">
        <v>133406.94622926216</v>
      </c>
      <c r="GI114" s="263">
        <v>1520.5310631024233</v>
      </c>
      <c r="GJ114" s="296">
        <v>1</v>
      </c>
      <c r="GK114" s="263">
        <v>1115484.0101361682</v>
      </c>
      <c r="GL114" s="117">
        <v>1248890.9563654303</v>
      </c>
      <c r="GM114" s="146">
        <v>1013.6873754016157</v>
      </c>
      <c r="GN114" s="256">
        <v>6.6728482134284792E-3</v>
      </c>
      <c r="GO114" s="256">
        <v>6.6951612679999606E-3</v>
      </c>
      <c r="GP114" s="255">
        <v>118851.99001781711</v>
      </c>
      <c r="GQ114" s="255">
        <v>1520.5310631024233</v>
      </c>
      <c r="GR114" s="292">
        <v>2</v>
      </c>
      <c r="GS114" s="255">
        <v>5045838.6202504691</v>
      </c>
      <c r="GT114" s="119">
        <v>5164690.6102682864</v>
      </c>
      <c r="GU114" s="295">
        <v>1013.6873754016157</v>
      </c>
      <c r="GV114" s="189">
        <v>-2.556289613450238E-2</v>
      </c>
      <c r="GW114" s="189">
        <v>-2.5238931665601205E-2</v>
      </c>
      <c r="GX114" s="263">
        <v>180682.37769185085</v>
      </c>
      <c r="GY114" s="263">
        <v>1520.5310631024233</v>
      </c>
      <c r="GZ114" s="296">
        <v>2</v>
      </c>
      <c r="HA114" s="263">
        <v>4812927.0653112167</v>
      </c>
      <c r="HB114" s="117">
        <v>4993609.4430030677</v>
      </c>
      <c r="HC114" s="146">
        <v>1013.6873754016157</v>
      </c>
      <c r="HD114" s="256">
        <v>4.2581289979629802E-2</v>
      </c>
      <c r="HE114" s="256">
        <v>4.3500879091217914E-2</v>
      </c>
      <c r="HF114" s="255">
        <v>110277.52453882006</v>
      </c>
      <c r="HG114" s="255">
        <v>1520.5310631024233</v>
      </c>
      <c r="HH114" s="292">
        <v>2</v>
      </c>
      <c r="HI114" s="255">
        <v>4132677.2281574127</v>
      </c>
      <c r="HJ114" s="119">
        <v>4242954.7526962329</v>
      </c>
      <c r="HK114" s="295">
        <v>1013.6873754016157</v>
      </c>
      <c r="HL114" s="189">
        <v>5.0696587573873311E-2</v>
      </c>
      <c r="HM114" s="189">
        <v>5.2003653874135081E-2</v>
      </c>
      <c r="HN114" s="263">
        <v>158308.81962612594</v>
      </c>
      <c r="HO114" s="263">
        <v>1520.5310631024233</v>
      </c>
      <c r="HP114" s="296">
        <v>1</v>
      </c>
      <c r="HQ114" s="263">
        <v>1264363.6527726555</v>
      </c>
      <c r="HR114" s="117">
        <v>1422672.4723987815</v>
      </c>
      <c r="HS114" s="146">
        <v>1013.6873754016157</v>
      </c>
      <c r="HT114" s="256">
        <v>3.988420677145741E-2</v>
      </c>
      <c r="HU114" s="256">
        <v>4.0690262329906135E-2</v>
      </c>
      <c r="HV114" s="255">
        <v>178621.89098002651</v>
      </c>
      <c r="HW114" s="255">
        <v>1520.5310631024233</v>
      </c>
      <c r="HX114" s="292">
        <v>2</v>
      </c>
      <c r="HY114" s="255">
        <v>3943561.0289046457</v>
      </c>
      <c r="HZ114" s="119">
        <v>4122182.9198846724</v>
      </c>
      <c r="IA114" s="295">
        <v>1013.6873754016157</v>
      </c>
      <c r="IB114" s="189">
        <v>-2.8126336865489454E-3</v>
      </c>
      <c r="IC114" s="189">
        <v>-2.8086819382299177E-3</v>
      </c>
      <c r="ID114" s="263">
        <v>147273.37766675733</v>
      </c>
      <c r="IE114" s="263">
        <v>1520.5310631024233</v>
      </c>
      <c r="IF114" s="296">
        <v>1</v>
      </c>
      <c r="IG114" s="263">
        <v>2271276.9103398747</v>
      </c>
      <c r="IH114" s="117">
        <v>2418550.2880066321</v>
      </c>
      <c r="II114" s="146">
        <v>1013.6873754016157</v>
      </c>
      <c r="IJ114" s="256">
        <v>3.4837648477069078E-2</v>
      </c>
      <c r="IK114" s="256">
        <v>3.5451588010424695E-2</v>
      </c>
      <c r="IL114" s="255">
        <v>134126.71854494527</v>
      </c>
      <c r="IM114" s="255">
        <v>1520.5310631024233</v>
      </c>
      <c r="IN114" s="292">
        <v>1</v>
      </c>
      <c r="IO114" s="255">
        <v>1522451.1018429091</v>
      </c>
      <c r="IP114" s="119">
        <v>1656577.8203878545</v>
      </c>
      <c r="IQ114" s="295">
        <v>1013.6873754016157</v>
      </c>
      <c r="IR114" s="189">
        <v>3.1926408841797187E-3</v>
      </c>
      <c r="IS114" s="189">
        <v>3.197742790160385E-3</v>
      </c>
      <c r="IT114" s="263">
        <v>226164.22855753612</v>
      </c>
      <c r="IU114" s="263">
        <v>1520.5310631024233</v>
      </c>
      <c r="IV114" s="296">
        <v>2</v>
      </c>
      <c r="IW114" s="263">
        <v>13437841.817963203</v>
      </c>
      <c r="IX114" s="117">
        <v>13664006.04652074</v>
      </c>
      <c r="IY114" s="146">
        <v>1013.6873754016157</v>
      </c>
      <c r="IZ114" s="256">
        <v>-1.4944820044205866E-2</v>
      </c>
      <c r="JA114" s="256">
        <v>-1.4833700463882216E-2</v>
      </c>
      <c r="JB114" s="255">
        <v>282761.09196886717</v>
      </c>
      <c r="JC114" s="255">
        <v>1520.5310631024233</v>
      </c>
      <c r="JD114" s="292">
        <v>2</v>
      </c>
      <c r="JE114" s="255">
        <v>1142495.794387561</v>
      </c>
      <c r="JF114" s="119">
        <v>1425256.8863564283</v>
      </c>
      <c r="JG114" s="295">
        <v>1013.6873754016157</v>
      </c>
      <c r="JH114" s="189">
        <v>3.5955058636104278E-2</v>
      </c>
      <c r="JI114" s="189">
        <v>3.6609258810156753E-2</v>
      </c>
      <c r="JJ114" s="263">
        <v>117891.31719881541</v>
      </c>
      <c r="JK114" s="263">
        <v>1520.5310631024233</v>
      </c>
      <c r="JL114" s="296">
        <v>2</v>
      </c>
      <c r="JM114" s="263">
        <v>3253276.6440454838</v>
      </c>
      <c r="JN114" s="117">
        <v>3371167.9612442991</v>
      </c>
      <c r="JO114" s="146">
        <v>1013.6873754016157</v>
      </c>
      <c r="JP114" s="256">
        <v>-0.10521182455309905</v>
      </c>
      <c r="JQ114" s="256">
        <v>-9.9866168056182314E-2</v>
      </c>
      <c r="JR114" s="255">
        <v>112044.63278426621</v>
      </c>
      <c r="JS114" s="255">
        <v>1520.5310631024233</v>
      </c>
      <c r="JT114" s="292">
        <v>1</v>
      </c>
      <c r="JU114" s="255">
        <v>527283.7903772624</v>
      </c>
      <c r="JV114" s="119">
        <v>639328.42316152866</v>
      </c>
      <c r="JW114" s="295">
        <v>1013.6873754016157</v>
      </c>
      <c r="JX114" s="189">
        <v>7.3463923710996248E-2</v>
      </c>
      <c r="JY114" s="189">
        <v>7.6229709597489759E-2</v>
      </c>
      <c r="JZ114" s="263">
        <v>205697.96373381818</v>
      </c>
      <c r="KA114" s="263">
        <v>1520.5310631024233</v>
      </c>
      <c r="KB114" s="296">
        <v>1</v>
      </c>
      <c r="KC114" s="263">
        <v>13437841.817963203</v>
      </c>
      <c r="KD114" s="117">
        <v>13643539.781697022</v>
      </c>
      <c r="KE114" s="146">
        <v>1013.6873754016157</v>
      </c>
      <c r="KF114" s="256">
        <v>-3.6645420475835645E-3</v>
      </c>
      <c r="KG114" s="256">
        <v>-3.6578358076413409E-3</v>
      </c>
      <c r="KH114" s="255">
        <v>129507.3996999643</v>
      </c>
      <c r="KI114" s="255">
        <v>1520.5310631024233</v>
      </c>
      <c r="KJ114" s="292">
        <v>2</v>
      </c>
      <c r="KK114" s="255">
        <v>4400257.4496250069</v>
      </c>
      <c r="KL114" s="119">
        <v>4529764.8493249714</v>
      </c>
      <c r="KM114" s="295">
        <v>1013.6873754016157</v>
      </c>
      <c r="KN114" s="189">
        <v>-3.4382754037304937E-3</v>
      </c>
      <c r="KO114" s="189">
        <v>-3.4323713034338788E-3</v>
      </c>
      <c r="KP114" s="263">
        <v>127232.42149245834</v>
      </c>
      <c r="KQ114" s="263">
        <v>1520.5310631024233</v>
      </c>
      <c r="KR114" s="296">
        <v>1</v>
      </c>
      <c r="KS114" s="263">
        <v>4511060.1584186442</v>
      </c>
      <c r="KT114" s="117">
        <v>4638292.5799111025</v>
      </c>
      <c r="KU114" s="146">
        <v>1013.6873754016157</v>
      </c>
      <c r="KV114" s="256">
        <v>-3.2364237388753464E-2</v>
      </c>
      <c r="KW114" s="256">
        <v>-3.1846119991709498E-2</v>
      </c>
      <c r="KX114" s="255">
        <v>310863.76302722248</v>
      </c>
      <c r="KY114" s="255">
        <v>1520.5310631024233</v>
      </c>
      <c r="KZ114" s="292">
        <v>2</v>
      </c>
      <c r="LA114" s="255">
        <v>13437841.817963203</v>
      </c>
      <c r="LB114" s="119">
        <v>13748705.580990426</v>
      </c>
      <c r="LC114" s="295">
        <v>1013.6873754016157</v>
      </c>
      <c r="LD114" s="189">
        <v>3.4547064598561009E-2</v>
      </c>
      <c r="LE114" s="189">
        <v>3.5150746183982617E-2</v>
      </c>
      <c r="LF114" s="263">
        <v>126099.89186507389</v>
      </c>
      <c r="LG114" s="263">
        <v>1520.5310631024233</v>
      </c>
      <c r="LH114" s="296">
        <v>2</v>
      </c>
      <c r="LI114" s="263">
        <v>13437841.817963203</v>
      </c>
      <c r="LJ114" s="117">
        <v>13563941.709828278</v>
      </c>
      <c r="LK114" s="146">
        <v>1013.6873754016157</v>
      </c>
      <c r="LL114" s="256">
        <v>8.6598676794828439E-2</v>
      </c>
      <c r="LM114" s="256">
        <v>9.0458965404592639E-2</v>
      </c>
      <c r="LN114" s="255">
        <v>198602.80774733846</v>
      </c>
      <c r="LO114" s="255">
        <v>1520.5310631024233</v>
      </c>
      <c r="LP114" s="292">
        <v>2</v>
      </c>
      <c r="LQ114" s="255">
        <v>3888405.20789839</v>
      </c>
      <c r="LR114" s="119">
        <v>4087008.0156457284</v>
      </c>
      <c r="LS114" s="295">
        <v>1013.6873754016157</v>
      </c>
      <c r="LT114" s="189">
        <v>4.3453791723210622E-2</v>
      </c>
      <c r="LU114" s="189">
        <v>4.4411732730564424E-2</v>
      </c>
      <c r="LV114" s="263">
        <v>164450.6253440775</v>
      </c>
      <c r="LW114" s="263">
        <v>1520.5310631024233</v>
      </c>
      <c r="LX114" s="296">
        <v>1</v>
      </c>
      <c r="LY114" s="263">
        <v>1285356.9755980382</v>
      </c>
      <c r="LZ114" s="117">
        <v>1449807.6009421158</v>
      </c>
      <c r="MA114" s="146">
        <v>1013.6873754016157</v>
      </c>
      <c r="MB114" s="256">
        <v>5.4013243807862849E-2</v>
      </c>
      <c r="MC114" s="256">
        <v>5.5498580882918702E-2</v>
      </c>
      <c r="MD114" s="255">
        <v>93425.190613054991</v>
      </c>
      <c r="ME114" s="255">
        <v>1520.5310631024233</v>
      </c>
      <c r="MF114" s="292">
        <v>2</v>
      </c>
      <c r="MG114" s="255">
        <v>13437841.817963203</v>
      </c>
      <c r="MH114" s="119">
        <v>13531267.008576259</v>
      </c>
      <c r="MI114" s="295">
        <v>1013.6873754016157</v>
      </c>
      <c r="MJ114" s="189">
        <v>8.2297032504099633E-3</v>
      </c>
      <c r="MK114" s="189">
        <v>8.2636603465600089E-3</v>
      </c>
      <c r="ML114" s="263">
        <v>179340.88395702653</v>
      </c>
      <c r="MM114" s="263">
        <v>1520.5310631024233</v>
      </c>
      <c r="MN114" s="296">
        <v>1</v>
      </c>
      <c r="MO114" s="263">
        <v>3824944.0964105413</v>
      </c>
      <c r="MP114" s="117">
        <v>4004284.9803675679</v>
      </c>
      <c r="MQ114" s="146">
        <v>1013.6873754016157</v>
      </c>
      <c r="MR114" s="256">
        <v>0.14561457522784962</v>
      </c>
      <c r="MS114" s="256">
        <v>0.15675026191469343</v>
      </c>
      <c r="MT114" s="255">
        <v>82420.666137880573</v>
      </c>
      <c r="MU114" s="255">
        <v>1520.5310631024233</v>
      </c>
      <c r="MV114" s="292">
        <v>2</v>
      </c>
      <c r="MW114" s="255">
        <v>2898230.8262229236</v>
      </c>
      <c r="MX114" s="119">
        <v>2980651.4923608042</v>
      </c>
      <c r="MY114" s="295">
        <v>1013.6873754016157</v>
      </c>
      <c r="MZ114" s="189">
        <v>5.9162003708288093E-2</v>
      </c>
      <c r="NA114" s="189">
        <v>6.0947104183700862E-2</v>
      </c>
      <c r="NB114" s="263">
        <v>171054.0322455464</v>
      </c>
      <c r="NC114" s="263">
        <v>1520.5310631024233</v>
      </c>
      <c r="ND114" s="296">
        <v>1</v>
      </c>
      <c r="NE114" s="263">
        <v>3829463.0785763068</v>
      </c>
      <c r="NF114" s="117">
        <v>4000517.1108218534</v>
      </c>
      <c r="NG114" s="146">
        <v>1013.6873754016157</v>
      </c>
      <c r="NH114" s="256">
        <v>1.9578954006774514E-2</v>
      </c>
      <c r="NI114" s="256">
        <v>1.977187875807207E-2</v>
      </c>
      <c r="NJ114" s="255">
        <v>133065.76401202625</v>
      </c>
      <c r="NK114" s="255">
        <v>1520.5310631024233</v>
      </c>
      <c r="NL114" s="292">
        <v>1</v>
      </c>
      <c r="NM114" s="255">
        <v>523074.8513993778</v>
      </c>
      <c r="NN114" s="119">
        <v>656140.61541140405</v>
      </c>
      <c r="NO114" s="295">
        <v>1013.6873754016157</v>
      </c>
      <c r="NP114" s="189">
        <v>-3.8645645141927039E-2</v>
      </c>
      <c r="NQ114" s="189">
        <v>-3.7908429428207935E-2</v>
      </c>
      <c r="NR114" s="263">
        <v>68166.756649909483</v>
      </c>
      <c r="NS114" s="263">
        <v>1520.5310631024233</v>
      </c>
      <c r="NT114" s="296">
        <v>1</v>
      </c>
      <c r="NU114" s="263">
        <v>3868830.2962841569</v>
      </c>
      <c r="NV114" s="117">
        <v>3936997.0529340664</v>
      </c>
      <c r="NW114" s="146">
        <v>1013.6873754016157</v>
      </c>
      <c r="NX114" s="256">
        <v>2.947196427228092E-2</v>
      </c>
      <c r="NY114" s="256">
        <v>2.9910560775075146E-2</v>
      </c>
      <c r="NZ114" s="255">
        <v>151425.84995382326</v>
      </c>
      <c r="OA114" s="255">
        <v>1520.5310631024233</v>
      </c>
      <c r="OB114" s="292">
        <v>1</v>
      </c>
      <c r="OC114" s="255">
        <v>3868830.2962841569</v>
      </c>
      <c r="OD114" s="119">
        <v>4020256.1462379801</v>
      </c>
      <c r="OE114" s="295">
        <v>1013.6873754016157</v>
      </c>
      <c r="OF114" s="189">
        <v>-3.0774083960791124E-2</v>
      </c>
      <c r="OG114" s="189">
        <v>-3.0305382100457079E-2</v>
      </c>
      <c r="OH114" s="263">
        <v>92067.619461571259</v>
      </c>
      <c r="OI114" s="263">
        <v>1520.5310631024233</v>
      </c>
      <c r="OJ114" s="296">
        <v>1</v>
      </c>
      <c r="OK114" s="263">
        <v>3927276.7075854517</v>
      </c>
      <c r="OL114" s="117">
        <v>4019344.327047023</v>
      </c>
      <c r="OM114" s="146">
        <v>1013.6873754016157</v>
      </c>
      <c r="ON114" s="256">
        <v>2.566004920920776E-2</v>
      </c>
      <c r="OO114" s="256">
        <v>2.5992102355002711E-2</v>
      </c>
      <c r="OP114" s="255">
        <v>106982.00029003269</v>
      </c>
      <c r="OQ114" s="255">
        <v>1520.5310631024233</v>
      </c>
      <c r="OR114" s="292">
        <v>2</v>
      </c>
      <c r="OS114" s="255">
        <v>4713786.4782123454</v>
      </c>
      <c r="OT114" s="119">
        <v>4820768.4785023779</v>
      </c>
      <c r="OU114" s="295">
        <v>1013.6873754016157</v>
      </c>
      <c r="OV114" s="189">
        <v>-5.1694970618727853E-2</v>
      </c>
      <c r="OW114" s="189">
        <v>-5.0381515791576237E-2</v>
      </c>
      <c r="OX114" s="263">
        <v>125168.38946059062</v>
      </c>
      <c r="OY114" s="263">
        <v>1520.5310631024233</v>
      </c>
      <c r="OZ114" s="296">
        <v>1</v>
      </c>
      <c r="PA114" s="263">
        <v>13437841.817963203</v>
      </c>
      <c r="PB114" s="117">
        <v>13563010.207423793</v>
      </c>
      <c r="PC114" s="146">
        <v>1013.6873754016157</v>
      </c>
      <c r="PD114" s="256">
        <v>5.6506084145199732E-2</v>
      </c>
      <c r="PE114" s="256">
        <v>5.8133052615774394E-2</v>
      </c>
      <c r="PF114" s="255">
        <v>205628.70001254004</v>
      </c>
      <c r="PG114" s="255">
        <v>1520.5310631024233</v>
      </c>
      <c r="PH114" s="292">
        <v>2</v>
      </c>
      <c r="PI114" s="255">
        <v>5327581.8763405066</v>
      </c>
      <c r="PJ114" s="119">
        <v>5533210.576353047</v>
      </c>
      <c r="PK114" s="295">
        <v>1013.6873754016157</v>
      </c>
      <c r="PL114" s="189">
        <v>-5.5799685541313045E-2</v>
      </c>
      <c r="PM114" s="189">
        <v>-5.4271439977867764E-2</v>
      </c>
      <c r="PN114" s="263">
        <v>154397.40511118097</v>
      </c>
      <c r="PO114" s="263">
        <v>1520.5310631024233</v>
      </c>
      <c r="PP114" s="296">
        <v>2</v>
      </c>
      <c r="PQ114" s="263">
        <v>2287101.7234811531</v>
      </c>
      <c r="PR114" s="117">
        <v>2441499.1285923342</v>
      </c>
      <c r="PS114" s="146">
        <v>1013.6873754016157</v>
      </c>
      <c r="PT114" s="256">
        <v>2.5452695606155606E-2</v>
      </c>
      <c r="PU114" s="256">
        <v>2.5779381250882194E-2</v>
      </c>
      <c r="PV114" s="255">
        <v>138512.37934323313</v>
      </c>
      <c r="PW114" s="255">
        <v>1520.5310631024233</v>
      </c>
      <c r="PX114" s="292">
        <v>2</v>
      </c>
      <c r="PY114" s="255">
        <v>4761912.976804032</v>
      </c>
      <c r="PZ114" s="119">
        <v>4900425.3561472651</v>
      </c>
      <c r="QA114" s="295">
        <v>1013.6873754016157</v>
      </c>
      <c r="QB114" s="189">
        <v>-5.0024510842262955E-2</v>
      </c>
      <c r="QC114" s="189">
        <v>-4.8793890647927718E-2</v>
      </c>
      <c r="QD114" s="263">
        <v>202733.14736236836</v>
      </c>
      <c r="QE114" s="263">
        <v>1520.5310631024233</v>
      </c>
      <c r="QF114" s="296">
        <v>1</v>
      </c>
      <c r="QG114" s="263">
        <v>1931339.1163009533</v>
      </c>
      <c r="QH114" s="117">
        <v>2134072.2636633217</v>
      </c>
      <c r="QI114" s="146">
        <v>1013.6873754016157</v>
      </c>
      <c r="QJ114" s="256">
        <v>-2.7529837559652189E-3</v>
      </c>
      <c r="QK114" s="256">
        <v>-2.7491977712332805E-3</v>
      </c>
      <c r="QL114" s="255">
        <v>136536.75619922407</v>
      </c>
      <c r="QM114" s="255">
        <v>1520.5310631024233</v>
      </c>
      <c r="QN114" s="292">
        <v>2</v>
      </c>
      <c r="QO114" s="255">
        <v>13437841.817963203</v>
      </c>
      <c r="QP114" s="119">
        <v>13574378.574162427</v>
      </c>
      <c r="QQ114" s="295">
        <v>1013.6873754016157</v>
      </c>
      <c r="QR114" s="189">
        <v>-1.3492042029820787E-2</v>
      </c>
      <c r="QS114" s="189">
        <v>-1.340143239152769E-2</v>
      </c>
      <c r="QT114" s="263">
        <v>112042.32622038806</v>
      </c>
      <c r="QU114" s="263">
        <v>1520.5310631024233</v>
      </c>
      <c r="QV114" s="296">
        <v>2</v>
      </c>
      <c r="QW114" s="263">
        <v>13437841.817963203</v>
      </c>
      <c r="QX114" s="117">
        <v>13549884.144183591</v>
      </c>
      <c r="QY114" s="146">
        <v>1013.6873754016157</v>
      </c>
      <c r="QZ114" s="256">
        <v>1.04634753307966E-2</v>
      </c>
      <c r="RA114" s="256">
        <v>1.0518408920366706E-2</v>
      </c>
      <c r="RB114" s="255">
        <v>95072.773488383449</v>
      </c>
      <c r="RC114" s="255">
        <v>1520.5310631024233</v>
      </c>
      <c r="RD114" s="292">
        <v>2</v>
      </c>
      <c r="RE114" s="255">
        <v>4150549.6973260194</v>
      </c>
      <c r="RF114" s="119">
        <v>4245622.4708144031</v>
      </c>
      <c r="RG114" s="295">
        <v>1013.6873754016157</v>
      </c>
      <c r="RH114" s="189">
        <v>2.9083098375857291E-3</v>
      </c>
      <c r="RI114" s="189">
        <v>2.9125430735004176E-3</v>
      </c>
      <c r="RJ114" s="263">
        <v>199540.33088471103</v>
      </c>
      <c r="RK114" s="263">
        <v>1520.5310631024233</v>
      </c>
      <c r="RL114" s="296">
        <v>1</v>
      </c>
      <c r="RM114" s="263">
        <v>1244097.4547759439</v>
      </c>
      <c r="RN114" s="117">
        <v>1443637.785660655</v>
      </c>
      <c r="RO114" s="146">
        <v>1013.6873754016157</v>
      </c>
      <c r="RP114" s="256">
        <v>-8.8113045014069948E-3</v>
      </c>
      <c r="RQ114" s="256">
        <v>-8.7725987241207282E-3</v>
      </c>
      <c r="RR114" s="255">
        <v>143397.62645961985</v>
      </c>
      <c r="RS114" s="255">
        <v>1520.5310631024233</v>
      </c>
      <c r="RT114" s="292">
        <v>1</v>
      </c>
      <c r="RU114" s="255">
        <v>3814157.057122916</v>
      </c>
      <c r="RV114" s="119">
        <v>3957554.6835825359</v>
      </c>
      <c r="RW114" s="295">
        <v>1013.6873754016157</v>
      </c>
      <c r="RX114" s="189">
        <v>-8.4196225671063218E-3</v>
      </c>
      <c r="RY114" s="189">
        <v>-8.3842768138832069E-3</v>
      </c>
      <c r="RZ114" s="263">
        <v>202894.49214997792</v>
      </c>
      <c r="SA114" s="263">
        <v>1520.5310631024233</v>
      </c>
      <c r="SB114" s="296">
        <v>1</v>
      </c>
      <c r="SC114" s="263">
        <v>13437841.817963203</v>
      </c>
      <c r="SD114" s="117">
        <v>13640736.31011318</v>
      </c>
      <c r="SE114" s="146">
        <v>1013.6873754016157</v>
      </c>
      <c r="SF114" s="256">
        <v>-4.5689102189243359E-2</v>
      </c>
      <c r="SG114" s="256">
        <v>-4.4661071193316193E-2</v>
      </c>
      <c r="SH114" s="255">
        <v>149039.35954377177</v>
      </c>
      <c r="SI114" s="255">
        <v>1520.5310631024233</v>
      </c>
      <c r="SJ114" s="292">
        <v>1</v>
      </c>
      <c r="SK114" s="255">
        <v>2245733.820383986</v>
      </c>
      <c r="SL114" s="119">
        <v>2394773.1799277579</v>
      </c>
      <c r="SM114" s="295">
        <v>1013.6873754016157</v>
      </c>
      <c r="SN114" s="189">
        <v>4.2072454961799483E-2</v>
      </c>
      <c r="SO114" s="189">
        <v>4.2970044367900861E-2</v>
      </c>
      <c r="SP114" s="263">
        <v>82107.348130061349</v>
      </c>
      <c r="SQ114" s="263">
        <v>1520.5310631024233</v>
      </c>
      <c r="SR114" s="296">
        <v>2</v>
      </c>
      <c r="SS114" s="263">
        <v>4761912.976804032</v>
      </c>
      <c r="ST114" s="117">
        <v>4844020.3249340933</v>
      </c>
      <c r="SU114" s="146">
        <v>1013.6873754016157</v>
      </c>
      <c r="SV114" s="256">
        <v>1.1146076147385265E-2</v>
      </c>
      <c r="SW114" s="256">
        <v>1.1208425087480656E-2</v>
      </c>
      <c r="SX114" s="255">
        <v>63553.331822502543</v>
      </c>
      <c r="SY114" s="255">
        <v>1520.5310631024233</v>
      </c>
      <c r="SZ114" s="292">
        <v>2</v>
      </c>
      <c r="TA114" s="255">
        <v>13437841.817963203</v>
      </c>
      <c r="TB114" s="119">
        <v>13501395.149785707</v>
      </c>
      <c r="TC114" s="295">
        <v>1013.6873754016157</v>
      </c>
      <c r="TD114" s="189">
        <v>-8.2046253469353153E-2</v>
      </c>
      <c r="TE114" s="189">
        <v>-7.8770652342497027E-2</v>
      </c>
      <c r="TF114" s="263">
        <v>111473.08231808133</v>
      </c>
      <c r="TG114" s="263">
        <v>1520.5310631024233</v>
      </c>
      <c r="TH114" s="296">
        <v>2</v>
      </c>
      <c r="TI114" s="263">
        <v>13437841.817963203</v>
      </c>
      <c r="TJ114" s="117">
        <v>13549314.900281284</v>
      </c>
      <c r="TK114" s="146">
        <v>1013.6873754016157</v>
      </c>
      <c r="TL114" s="256">
        <v>1.3833930273698843E-2</v>
      </c>
      <c r="TM114" s="256">
        <v>1.3930061868188792E-2</v>
      </c>
      <c r="TN114" s="255">
        <v>127727.5855547551</v>
      </c>
      <c r="TO114" s="255">
        <v>1520.5310631024233</v>
      </c>
      <c r="TP114" s="292">
        <v>2</v>
      </c>
      <c r="TQ114" s="255">
        <v>13437841.817963203</v>
      </c>
      <c r="TR114" s="119">
        <v>13565569.403517958</v>
      </c>
      <c r="TS114" s="295">
        <v>1013.6873754016157</v>
      </c>
      <c r="TT114" s="189">
        <v>5.8348627623674237E-2</v>
      </c>
      <c r="TU114" s="189">
        <v>6.0084506038025065E-2</v>
      </c>
      <c r="TV114" s="263">
        <v>248741.12886993363</v>
      </c>
      <c r="TW114" s="263">
        <v>1520.5310631024233</v>
      </c>
      <c r="TX114" s="296">
        <v>2</v>
      </c>
      <c r="TY114" s="263">
        <v>3912783.7195833228</v>
      </c>
      <c r="TZ114" s="117">
        <v>4161524.8484532563</v>
      </c>
      <c r="UA114" s="146">
        <v>1013.6873754016157</v>
      </c>
      <c r="UB114" s="256">
        <v>-2.86456730401345E-2</v>
      </c>
      <c r="UC114" s="256">
        <v>-2.8239275504074346E-2</v>
      </c>
      <c r="UD114" s="255">
        <v>100698.53777251506</v>
      </c>
      <c r="UE114" s="255">
        <v>1520.5310631024233</v>
      </c>
      <c r="UF114" s="292">
        <v>1</v>
      </c>
      <c r="UG114" s="255">
        <v>1857007.0894935047</v>
      </c>
      <c r="UH114" s="119">
        <v>1957705.6272660198</v>
      </c>
      <c r="UI114" s="295">
        <v>1013.6873754016157</v>
      </c>
      <c r="UJ114" s="189">
        <v>-9.9375250308437087E-3</v>
      </c>
      <c r="UK114" s="189">
        <v>-9.888310985822546E-3</v>
      </c>
      <c r="UL114" s="263">
        <v>74375.992449760728</v>
      </c>
      <c r="UM114" s="263">
        <v>1520.5310631024233</v>
      </c>
      <c r="UN114" s="296">
        <v>2</v>
      </c>
      <c r="UO114" s="263">
        <v>4338055.4187770812</v>
      </c>
      <c r="UP114" s="117">
        <v>4412431.4112268416</v>
      </c>
      <c r="UQ114" s="146">
        <v>1013.6873754016157</v>
      </c>
      <c r="UR114" s="256">
        <v>-2.096680407851333E-2</v>
      </c>
      <c r="US114" s="256">
        <v>-2.0748528815133782E-2</v>
      </c>
      <c r="UT114" s="255">
        <v>130381.49131852332</v>
      </c>
      <c r="UU114" s="255">
        <v>1520.5310631024233</v>
      </c>
      <c r="UV114" s="292">
        <v>1</v>
      </c>
      <c r="UW114" s="255">
        <v>13437841.817963203</v>
      </c>
      <c r="UX114" s="119">
        <v>13568223.309281727</v>
      </c>
      <c r="UY114" s="295">
        <v>1013.6873754016157</v>
      </c>
      <c r="UZ114" s="189">
        <v>-3.4808133299676323E-2</v>
      </c>
      <c r="VA114" s="189">
        <v>-3.4209298442930414E-2</v>
      </c>
      <c r="VB114" s="263">
        <v>222980.07687494226</v>
      </c>
      <c r="VC114" s="263">
        <v>1520.5310631024233</v>
      </c>
      <c r="VD114" s="296">
        <v>1</v>
      </c>
      <c r="VE114" s="263">
        <v>4309569.4182055816</v>
      </c>
      <c r="VF114" s="117">
        <v>4532549.4950805241</v>
      </c>
      <c r="VG114" s="146">
        <v>1013.6873754016157</v>
      </c>
      <c r="VH114" s="256">
        <v>2.0929924389712636E-2</v>
      </c>
      <c r="VI114" s="256">
        <v>2.1150491386364711E-2</v>
      </c>
      <c r="VJ114" s="255">
        <v>153612.72691925958</v>
      </c>
      <c r="VK114" s="255">
        <v>1520.5310631024233</v>
      </c>
      <c r="VL114" s="292">
        <v>2</v>
      </c>
      <c r="VM114" s="255">
        <v>13437841.817963203</v>
      </c>
      <c r="VN114" s="119">
        <v>13591454.544882463</v>
      </c>
      <c r="VO114" s="295">
        <v>1013.6873754016157</v>
      </c>
      <c r="VP114" s="189">
        <v>-8.8739458433344798E-2</v>
      </c>
      <c r="VQ114" s="189">
        <v>-8.4916040073133026E-2</v>
      </c>
      <c r="VR114" s="263">
        <v>111776.65118066441</v>
      </c>
      <c r="VS114" s="263">
        <v>1520.5310631024233</v>
      </c>
      <c r="VT114" s="296">
        <v>2</v>
      </c>
      <c r="VU114" s="263">
        <v>4083049.1542823133</v>
      </c>
      <c r="VV114" s="117">
        <v>4194825.8054629778</v>
      </c>
      <c r="VW114" s="146">
        <v>1013.6873754016157</v>
      </c>
      <c r="VX114" s="256">
        <v>-1.0990278822881283E-2</v>
      </c>
      <c r="VY114" s="256">
        <v>-1.0930106347746382E-2</v>
      </c>
      <c r="VZ114" s="255">
        <v>142623.86771435547</v>
      </c>
      <c r="WA114" s="255">
        <v>1520.5310631024233</v>
      </c>
      <c r="WB114" s="292">
        <v>2</v>
      </c>
      <c r="WC114" s="255">
        <v>527289.75583120424</v>
      </c>
      <c r="WD114" s="119">
        <v>669913.62354555971</v>
      </c>
      <c r="WE114" s="295">
        <v>1013.6873754016157</v>
      </c>
      <c r="WF114" s="189">
        <v>-2.4726177166648346E-2</v>
      </c>
      <c r="WG114" s="189">
        <v>-2.4422989280968532E-2</v>
      </c>
      <c r="WH114" s="263">
        <v>102689.74580525611</v>
      </c>
      <c r="WI114" s="263">
        <v>1520.5310631024233</v>
      </c>
      <c r="WJ114" s="296">
        <v>2</v>
      </c>
      <c r="WK114" s="263">
        <v>13437841.817963203</v>
      </c>
      <c r="WL114" s="117">
        <v>13540531.563768459</v>
      </c>
      <c r="WM114" s="146">
        <v>1013.6873754016157</v>
      </c>
      <c r="WN114" s="256">
        <v>0.11765605716270849</v>
      </c>
      <c r="WO114" s="256">
        <v>0.1248571582637219</v>
      </c>
      <c r="WP114" s="255">
        <v>93053.851119952102</v>
      </c>
      <c r="WQ114" s="255">
        <v>1520.5310631024233</v>
      </c>
      <c r="WR114" s="292">
        <v>1</v>
      </c>
      <c r="WS114" s="255">
        <v>1159050.6848405548</v>
      </c>
      <c r="WT114" s="119">
        <v>1252104.5359605069</v>
      </c>
      <c r="WU114" s="295">
        <v>1013.6873754016157</v>
      </c>
      <c r="WV114" s="189">
        <v>-3.7352971403216841E-2</v>
      </c>
      <c r="WW114" s="189">
        <v>-3.6663954744117655E-2</v>
      </c>
      <c r="WX114" s="263">
        <v>102713.0018488201</v>
      </c>
      <c r="WY114" s="263">
        <v>1520.5310631024233</v>
      </c>
      <c r="WZ114" s="296">
        <v>2</v>
      </c>
      <c r="XA114" s="263">
        <v>1882603.8599584443</v>
      </c>
      <c r="XB114" s="117">
        <v>1985316.8618072644</v>
      </c>
      <c r="XC114" s="146">
        <v>1013.6873754016157</v>
      </c>
      <c r="XD114" s="256">
        <v>6.4740148126527244E-2</v>
      </c>
      <c r="XE114" s="256">
        <v>6.6881757138179898E-2</v>
      </c>
      <c r="XF114" s="255">
        <v>277855.52652677236</v>
      </c>
      <c r="XG114" s="255">
        <v>1520.5310631024233</v>
      </c>
      <c r="XH114" s="292">
        <v>2</v>
      </c>
      <c r="XI114" s="255">
        <v>3839774.89782533</v>
      </c>
      <c r="XJ114" s="119">
        <v>4117630.4243521024</v>
      </c>
      <c r="XK114" s="295">
        <v>1013.6873754016157</v>
      </c>
      <c r="XL114" s="189">
        <v>2.9699215133435684E-2</v>
      </c>
      <c r="XM114" s="189">
        <v>3.0144635432750144E-2</v>
      </c>
      <c r="XN114" s="263">
        <v>230390.74867029808</v>
      </c>
      <c r="XO114" s="263">
        <v>1520.5310631024233</v>
      </c>
      <c r="XP114" s="296">
        <v>1</v>
      </c>
      <c r="XQ114" s="263">
        <v>1267299.2923449595</v>
      </c>
      <c r="XR114" s="117">
        <v>1497690.0410152576</v>
      </c>
      <c r="XS114" s="146">
        <v>1013.6873754016157</v>
      </c>
      <c r="XT114" s="256">
        <v>7.4238950259464861E-3</v>
      </c>
      <c r="XU114" s="256">
        <v>7.451520455072469E-3</v>
      </c>
      <c r="XV114" s="255">
        <v>135065.78620411572</v>
      </c>
      <c r="XW114" s="255">
        <v>1520.5310631024233</v>
      </c>
      <c r="XX114" s="292">
        <v>1</v>
      </c>
      <c r="XY114" s="255">
        <v>3974858.4854763621</v>
      </c>
      <c r="XZ114" s="119">
        <v>4109924.271680478</v>
      </c>
      <c r="YA114" s="295">
        <v>1013.6873754016157</v>
      </c>
      <c r="YB114" s="189">
        <v>3.831525719522029E-2</v>
      </c>
      <c r="YC114" s="189">
        <v>3.9058751997229413E-2</v>
      </c>
      <c r="YD114" s="263">
        <v>100630.29448393632</v>
      </c>
      <c r="YE114" s="263">
        <v>1520.5310631024233</v>
      </c>
      <c r="YF114" s="296">
        <v>1</v>
      </c>
      <c r="YG114" s="263">
        <v>1380048.5340004961</v>
      </c>
      <c r="YH114" s="117">
        <v>1480678.8284844325</v>
      </c>
      <c r="YI114" s="146">
        <v>1013.6873754016157</v>
      </c>
      <c r="YJ114" s="256">
        <v>1.164429853117796E-2</v>
      </c>
      <c r="YK114" s="256">
        <v>1.1712357284265229E-2</v>
      </c>
      <c r="YL114" s="255">
        <v>105442.89831408208</v>
      </c>
      <c r="YM114" s="255">
        <v>1520.5310631024233</v>
      </c>
      <c r="YN114" s="292">
        <v>2</v>
      </c>
      <c r="YO114" s="255">
        <v>3878188.2232438242</v>
      </c>
      <c r="YP114" s="119">
        <v>3983631.1215579063</v>
      </c>
      <c r="YQ114" s="295">
        <v>1013.6873754016157</v>
      </c>
      <c r="YR114" s="189">
        <v>-5.4120337440606112E-2</v>
      </c>
      <c r="YS114" s="189">
        <v>-5.2681898193391974E-2</v>
      </c>
      <c r="YT114" s="263">
        <v>84108.125780800648</v>
      </c>
      <c r="YU114" s="263">
        <v>1520.5310631024233</v>
      </c>
      <c r="YV114" s="296">
        <v>2</v>
      </c>
      <c r="YW114" s="263">
        <v>13437841.817963203</v>
      </c>
      <c r="YX114" s="117">
        <v>13521949.943744004</v>
      </c>
      <c r="YY114" s="146">
        <v>1013.6873754016157</v>
      </c>
      <c r="YZ114" s="256">
        <v>0.12480547224733519</v>
      </c>
      <c r="ZA114" s="256">
        <v>0.13292804568318717</v>
      </c>
      <c r="ZB114" s="255">
        <v>120176.16530737212</v>
      </c>
      <c r="ZC114" s="255">
        <v>1520.5310631024233</v>
      </c>
      <c r="ZD114" s="292">
        <v>2</v>
      </c>
      <c r="ZE114" s="255">
        <v>3927276.7075854517</v>
      </c>
      <c r="ZF114" s="119">
        <v>4047452.872892824</v>
      </c>
      <c r="ZG114" s="295">
        <v>1013.6873754016157</v>
      </c>
      <c r="ZH114" s="189">
        <v>6.0524162020371398E-2</v>
      </c>
      <c r="ZI114" s="189">
        <v>6.2393266827968752E-2</v>
      </c>
      <c r="ZJ114" s="263">
        <v>155233.14823718081</v>
      </c>
      <c r="ZK114" s="263">
        <v>1520.5310631024233</v>
      </c>
      <c r="ZL114" s="296">
        <v>1</v>
      </c>
      <c r="ZM114" s="263">
        <v>5586436.2751215575</v>
      </c>
      <c r="ZN114" s="117">
        <v>5741669.4233587384</v>
      </c>
      <c r="ZO114" s="146">
        <v>1013.6873754016157</v>
      </c>
      <c r="ZP114" s="256">
        <v>3.6695657328420651E-2</v>
      </c>
      <c r="ZQ114" s="256">
        <v>3.7377254624919809E-2</v>
      </c>
      <c r="ZR114" s="255">
        <v>121533.80804669423</v>
      </c>
      <c r="ZS114" s="255">
        <v>1520.5310631024233</v>
      </c>
      <c r="ZT114" s="292">
        <v>2</v>
      </c>
      <c r="ZU114" s="255">
        <v>13437841.817963203</v>
      </c>
      <c r="ZV114" s="119">
        <v>13559375.626009898</v>
      </c>
      <c r="ZW114" s="295">
        <v>1013.6873754016157</v>
      </c>
      <c r="ZX114" s="189">
        <v>4.6587010770939491E-2</v>
      </c>
      <c r="ZY114" s="189">
        <v>4.7689235350759862E-2</v>
      </c>
      <c r="ZZ114" s="263">
        <v>113517.24107560677</v>
      </c>
      <c r="AAA114" s="263">
        <v>1520.5310631024233</v>
      </c>
      <c r="AAB114" s="296">
        <v>1</v>
      </c>
      <c r="AAC114" s="263">
        <v>4924321.4289755197</v>
      </c>
      <c r="AAD114" s="117">
        <v>5037838.6700511267</v>
      </c>
      <c r="AAE114" s="146">
        <v>1013.6873754016157</v>
      </c>
      <c r="AAF114" s="256">
        <v>2.5961737786977124E-2</v>
      </c>
      <c r="AAG114" s="256">
        <v>2.6301679148707846E-2</v>
      </c>
      <c r="AAH114" s="255">
        <v>177584.02409633543</v>
      </c>
      <c r="AAI114" s="255">
        <v>1520.5310631024233</v>
      </c>
      <c r="AAJ114" s="292">
        <v>2</v>
      </c>
      <c r="AAK114" s="255">
        <v>3943561.0289046457</v>
      </c>
      <c r="AAL114" s="119">
        <v>4121145.053000981</v>
      </c>
      <c r="AAM114" s="295">
        <v>1013.6873754016157</v>
      </c>
      <c r="AAN114" s="189">
        <v>3.5233779208459354E-2</v>
      </c>
      <c r="AAO114" s="189">
        <v>3.5861843457332787E-2</v>
      </c>
      <c r="AAP114" s="263">
        <v>131529.25689728739</v>
      </c>
      <c r="AAQ114" s="263">
        <v>1520.5310631024233</v>
      </c>
      <c r="AAR114" s="296">
        <v>2</v>
      </c>
      <c r="AAS114" s="263">
        <v>4004832.0597570497</v>
      </c>
      <c r="AAT114" s="117">
        <v>4136361.3166543371</v>
      </c>
      <c r="AAU114" s="146">
        <v>1013.6873754016157</v>
      </c>
      <c r="AAV114" s="256">
        <v>1.1283538118582541E-2</v>
      </c>
      <c r="AAW114" s="256">
        <v>1.1347437345115008E-2</v>
      </c>
      <c r="AAX114" s="255">
        <v>142181.96882815546</v>
      </c>
      <c r="AAY114" s="255">
        <v>1520.5310631024233</v>
      </c>
      <c r="AAZ114" s="292">
        <v>2</v>
      </c>
      <c r="ABA114" s="255">
        <v>13437841.817963203</v>
      </c>
      <c r="ABB114" s="119">
        <v>13580023.786791358</v>
      </c>
      <c r="ABC114" s="295">
        <v>1013.6873754016157</v>
      </c>
      <c r="ABD114" s="189">
        <v>-7.4390057196339959E-3</v>
      </c>
      <c r="ABE114" s="189">
        <v>-7.4114048001251431E-3</v>
      </c>
      <c r="ABF114" s="263">
        <v>146678.29485440126</v>
      </c>
      <c r="ABG114" s="263">
        <v>1520.5310631024233</v>
      </c>
      <c r="ABH114" s="296">
        <v>2</v>
      </c>
      <c r="ABI114" s="263">
        <v>4016045.4680198603</v>
      </c>
      <c r="ABJ114" s="117">
        <v>4162723.7628742615</v>
      </c>
      <c r="ABK114" s="146">
        <v>1013.6873754016157</v>
      </c>
      <c r="ABL114" s="256">
        <v>-6.7038319087482047E-3</v>
      </c>
      <c r="ABM114" s="256">
        <v>-6.6814113567983391E-3</v>
      </c>
      <c r="ABN114" s="255">
        <v>173973.86994372006</v>
      </c>
      <c r="ABO114" s="255">
        <v>1520.5310631024233</v>
      </c>
      <c r="ABP114" s="292">
        <v>2</v>
      </c>
      <c r="ABQ114" s="255">
        <v>13437841.817963203</v>
      </c>
      <c r="ABR114" s="119">
        <v>13611815.687906923</v>
      </c>
      <c r="ABS114" s="295">
        <v>1013.6873754016157</v>
      </c>
      <c r="ABT114" s="189">
        <v>5.1299954744461744E-2</v>
      </c>
      <c r="ABU114" s="189">
        <v>5.2638589872727737E-2</v>
      </c>
      <c r="ABV114" s="263">
        <v>140893.49059544303</v>
      </c>
      <c r="ABW114" s="263">
        <v>1520.5310631024233</v>
      </c>
      <c r="ABX114" s="296">
        <v>1</v>
      </c>
      <c r="ABY114" s="263">
        <v>504263.32359724137</v>
      </c>
      <c r="ABZ114" s="117">
        <v>645156.81419268437</v>
      </c>
      <c r="ACA114" s="146">
        <v>1013.6873754016157</v>
      </c>
      <c r="ACB114" s="256">
        <v>7.9595563792192847E-2</v>
      </c>
      <c r="ACC114" s="256">
        <v>8.2849035745298449E-2</v>
      </c>
      <c r="ACD114" s="255">
        <v>186883.68140560511</v>
      </c>
      <c r="ACE114" s="255">
        <v>1520.5310631024233</v>
      </c>
      <c r="ACF114" s="292">
        <v>1</v>
      </c>
      <c r="ACG114" s="255">
        <v>3820922.2183705186</v>
      </c>
      <c r="ACH114" s="119">
        <v>4007805.8997761239</v>
      </c>
      <c r="ACI114" s="295">
        <v>1013.6873754016157</v>
      </c>
      <c r="ACJ114" s="189">
        <v>-3.9178101666659674E-3</v>
      </c>
      <c r="ACK114" s="189">
        <v>-3.9101455611718627E-3</v>
      </c>
      <c r="ACL114" s="263">
        <v>201072.97439640321</v>
      </c>
      <c r="ACM114" s="263">
        <v>1520.5310631024233</v>
      </c>
      <c r="ACN114" s="296">
        <v>1</v>
      </c>
      <c r="ACO114" s="263">
        <v>3984273.479282334</v>
      </c>
      <c r="ACP114" s="117">
        <v>4185346.4536787374</v>
      </c>
      <c r="ACQ114" s="146">
        <v>1013.6873754016157</v>
      </c>
      <c r="ACR114" s="256">
        <v>1.721547715944759E-2</v>
      </c>
      <c r="ACS114" s="256">
        <v>1.7364517524972145E-2</v>
      </c>
      <c r="ACT114" s="255">
        <v>118755.09857055711</v>
      </c>
      <c r="ACU114" s="255">
        <v>1520.5310631024233</v>
      </c>
      <c r="ACV114" s="292">
        <v>2</v>
      </c>
      <c r="ACW114" s="255">
        <v>4016045.4680198603</v>
      </c>
      <c r="ACX114" s="119">
        <v>4134800.5665904176</v>
      </c>
      <c r="ACY114" s="295">
        <v>1013.6873754016157</v>
      </c>
      <c r="ACZ114" s="189">
        <v>7.0006476761748856E-2</v>
      </c>
      <c r="ADA114" s="189">
        <v>7.2515127656675338E-2</v>
      </c>
      <c r="ADB114" s="263">
        <v>117561.36719944935</v>
      </c>
      <c r="ADC114" s="263">
        <v>1520.5310631024233</v>
      </c>
      <c r="ADD114" s="296">
        <v>1</v>
      </c>
      <c r="ADE114" s="263">
        <v>338729.3976001562</v>
      </c>
      <c r="ADF114" s="117">
        <v>456290.76479960553</v>
      </c>
      <c r="ADG114" s="146">
        <v>1013.6873754016157</v>
      </c>
      <c r="ADH114" s="256">
        <v>1.9573257265759526E-2</v>
      </c>
      <c r="ADI114" s="256">
        <v>1.9766069398331698E-2</v>
      </c>
      <c r="ADJ114" s="255">
        <v>81635.935811491639</v>
      </c>
      <c r="ADK114" s="255">
        <v>1520.5310631024233</v>
      </c>
      <c r="ADL114" s="292">
        <v>1</v>
      </c>
      <c r="ADM114" s="255">
        <v>4169494.5146447448</v>
      </c>
      <c r="ADN114" s="119">
        <v>4251130.4504562365</v>
      </c>
      <c r="ADO114" s="295">
        <v>1013.6873754016157</v>
      </c>
      <c r="ADP114" s="189">
        <v>-8.0345701916457735E-2</v>
      </c>
      <c r="ADQ114" s="189">
        <v>-7.7202721549047504E-2</v>
      </c>
      <c r="ADR114" s="263">
        <v>95430.590820478945</v>
      </c>
      <c r="ADS114" s="263">
        <v>1520.5310631024233</v>
      </c>
      <c r="ADT114" s="296">
        <v>2</v>
      </c>
      <c r="ADU114" s="263">
        <v>3974858.4854763621</v>
      </c>
      <c r="ADV114" s="117">
        <v>4070289.0762968408</v>
      </c>
    </row>
    <row r="115" spans="1:802" x14ac:dyDescent="0.35">
      <c r="A115" s="15">
        <v>48730</v>
      </c>
      <c r="B115" s="16">
        <v>2534.2184385040391</v>
      </c>
      <c r="C115" s="146">
        <v>1013.6873754016157</v>
      </c>
      <c r="D115" s="256">
        <v>4.3935767442035402E-2</v>
      </c>
      <c r="E115" s="256">
        <v>4.4915235154420641E-2</v>
      </c>
      <c r="F115" s="255">
        <v>117727.50565324389</v>
      </c>
      <c r="G115" s="255">
        <v>1520.5310631024233</v>
      </c>
      <c r="H115" s="292">
        <v>2</v>
      </c>
      <c r="I115" s="255">
        <v>4135398.6436307393</v>
      </c>
      <c r="J115" s="119">
        <v>4253126.1492839828</v>
      </c>
      <c r="K115" s="295">
        <v>1013.6873754016157</v>
      </c>
      <c r="L115" s="189">
        <v>-0.10163515299669136</v>
      </c>
      <c r="M115" s="189">
        <v>-9.6640920595349566E-2</v>
      </c>
      <c r="N115" s="263">
        <v>116437.62211209374</v>
      </c>
      <c r="O115" s="263">
        <v>1520.5310631024233</v>
      </c>
      <c r="P115" s="296">
        <v>2</v>
      </c>
      <c r="Q115" s="263">
        <v>4442471.1133258548</v>
      </c>
      <c r="R115" s="117">
        <v>4558908.7354379483</v>
      </c>
      <c r="S115" s="146">
        <v>1013.6873754016157</v>
      </c>
      <c r="T115" s="256">
        <v>-7.469152560417977E-2</v>
      </c>
      <c r="U115" s="256">
        <v>-7.1970284415097008E-2</v>
      </c>
      <c r="V115" s="255">
        <v>130677.42042862764</v>
      </c>
      <c r="W115" s="255">
        <v>1520.5310631024233</v>
      </c>
      <c r="X115" s="292">
        <v>2</v>
      </c>
      <c r="Y115" s="255">
        <v>14245632.858104099</v>
      </c>
      <c r="Z115" s="119">
        <v>14376310.278532727</v>
      </c>
      <c r="AA115" s="295">
        <v>1013.6873754016157</v>
      </c>
      <c r="AB115" s="189">
        <v>-2.229274505079467E-2</v>
      </c>
      <c r="AC115" s="189">
        <v>-2.2046098022749372E-2</v>
      </c>
      <c r="AD115" s="263">
        <v>225098.86874879454</v>
      </c>
      <c r="AE115" s="263">
        <v>1520.5310631024233</v>
      </c>
      <c r="AF115" s="296">
        <v>2</v>
      </c>
      <c r="AG115" s="263">
        <v>14245632.858104099</v>
      </c>
      <c r="AH115" s="117">
        <v>14470731.726852894</v>
      </c>
      <c r="AI115" s="146">
        <v>1013.6873754016157</v>
      </c>
      <c r="AJ115" s="256">
        <v>6.0125547215038155E-2</v>
      </c>
      <c r="AK115" s="256">
        <v>6.1969865535342894E-2</v>
      </c>
      <c r="AL115" s="255">
        <v>110660.61006484427</v>
      </c>
      <c r="AM115" s="255">
        <v>1520.5310631024233</v>
      </c>
      <c r="AN115" s="292">
        <v>2</v>
      </c>
      <c r="AO115" s="255">
        <v>4541178.1137895184</v>
      </c>
      <c r="AP115" s="119">
        <v>4651838.723854363</v>
      </c>
      <c r="AQ115" s="295">
        <v>1013.6873754016157</v>
      </c>
      <c r="AR115" s="189">
        <v>3.2866849268027479E-2</v>
      </c>
      <c r="AS115" s="189">
        <v>3.3412930392037632E-2</v>
      </c>
      <c r="AT115" s="263">
        <v>169475.99080651809</v>
      </c>
      <c r="AU115" s="263">
        <v>1520.5310631024233</v>
      </c>
      <c r="AV115" s="296">
        <v>2</v>
      </c>
      <c r="AW115" s="263">
        <v>14245632.858104099</v>
      </c>
      <c r="AX115" s="117">
        <v>14415108.848910617</v>
      </c>
      <c r="AY115" s="146">
        <v>1013.6873754016157</v>
      </c>
      <c r="AZ115" s="256">
        <v>8.2773033819123071E-3</v>
      </c>
      <c r="BA115" s="256">
        <v>8.3116549716477639E-3</v>
      </c>
      <c r="BB115" s="255">
        <v>169277.59499370676</v>
      </c>
      <c r="BC115" s="255">
        <v>1520.5310631024233</v>
      </c>
      <c r="BD115" s="292">
        <v>2</v>
      </c>
      <c r="BE115" s="255">
        <v>7040507.8045328204</v>
      </c>
      <c r="BF115" s="119">
        <v>7209785.3995265272</v>
      </c>
      <c r="BG115" s="295">
        <v>1013.6873754016157</v>
      </c>
      <c r="BH115" s="189">
        <v>-2.3205117986466517E-2</v>
      </c>
      <c r="BI115" s="189">
        <v>-2.2937949782677269E-2</v>
      </c>
      <c r="BJ115" s="263">
        <v>153863.47949673727</v>
      </c>
      <c r="BK115" s="263">
        <v>1520.5310631024233</v>
      </c>
      <c r="BL115" s="296">
        <v>1</v>
      </c>
      <c r="BM115" s="263">
        <v>4063364.103122504</v>
      </c>
      <c r="BN115" s="117">
        <v>4217227.5826192414</v>
      </c>
      <c r="BO115" s="146">
        <v>1013.6873754016157</v>
      </c>
      <c r="BP115" s="256">
        <v>4.7146916380348472E-2</v>
      </c>
      <c r="BQ115" s="256">
        <v>4.8276006683501516E-2</v>
      </c>
      <c r="BR115" s="255">
        <v>137385.25679725193</v>
      </c>
      <c r="BS115" s="255">
        <v>1520.5310631024233</v>
      </c>
      <c r="BT115" s="292">
        <v>2</v>
      </c>
      <c r="BU115" s="255">
        <v>14245632.858104099</v>
      </c>
      <c r="BV115" s="119">
        <v>14383018.114901351</v>
      </c>
      <c r="BW115" s="295">
        <v>1013.6873754016157</v>
      </c>
      <c r="BX115" s="189">
        <v>1.9879122619192871E-3</v>
      </c>
      <c r="BY115" s="189">
        <v>1.9898894694545533E-3</v>
      </c>
      <c r="BZ115" s="263">
        <v>247074.83534659198</v>
      </c>
      <c r="CA115" s="263">
        <v>1520.5310631024233</v>
      </c>
      <c r="CB115" s="296">
        <v>2</v>
      </c>
      <c r="CC115" s="263">
        <v>14245632.858104099</v>
      </c>
      <c r="CD115" s="117">
        <v>14492707.693450691</v>
      </c>
      <c r="CE115" s="146">
        <v>1013.6873754016157</v>
      </c>
      <c r="CF115" s="256">
        <v>7.3206269067270915E-2</v>
      </c>
      <c r="CG115" s="256">
        <v>7.5952449735276151E-2</v>
      </c>
      <c r="CH115" s="255">
        <v>119106.35194162477</v>
      </c>
      <c r="CI115" s="255">
        <v>1520.5310631024233</v>
      </c>
      <c r="CJ115" s="292">
        <v>2</v>
      </c>
      <c r="CK115" s="255">
        <v>5734944.5491296323</v>
      </c>
      <c r="CL115" s="119">
        <v>5854050.901071257</v>
      </c>
      <c r="CM115" s="295">
        <v>1013.6873754016157</v>
      </c>
      <c r="CN115" s="189">
        <v>-9.2552196466420301E-4</v>
      </c>
      <c r="CO115" s="189">
        <v>-9.2509380131233776E-4</v>
      </c>
      <c r="CP115" s="263">
        <v>169233.29756769774</v>
      </c>
      <c r="CQ115" s="263">
        <v>1520.5310631024233</v>
      </c>
      <c r="CR115" s="296">
        <v>2</v>
      </c>
      <c r="CS115" s="263">
        <v>1304790.5653562467</v>
      </c>
      <c r="CT115" s="117">
        <v>1474023.8629239444</v>
      </c>
      <c r="CU115" s="146">
        <v>1013.6873754016157</v>
      </c>
      <c r="CV115" s="256">
        <v>6.5144970383646833E-2</v>
      </c>
      <c r="CW115" s="256">
        <v>6.7313742051838599E-2</v>
      </c>
      <c r="CX115" s="255">
        <v>206904.24886887887</v>
      </c>
      <c r="CY115" s="255">
        <v>1520.5310631024233</v>
      </c>
      <c r="CZ115" s="292">
        <v>1</v>
      </c>
      <c r="DA115" s="255">
        <v>538591.83169423032</v>
      </c>
      <c r="DB115" s="119">
        <v>745496.08056310914</v>
      </c>
      <c r="DC115" s="295">
        <v>1013.6873754016157</v>
      </c>
      <c r="DD115" s="189">
        <v>-3.4901222834166724E-2</v>
      </c>
      <c r="DE115" s="189">
        <v>-3.4299199265275693E-2</v>
      </c>
      <c r="DF115" s="263">
        <v>81079.982736272897</v>
      </c>
      <c r="DG115" s="263">
        <v>1520.5310631024233</v>
      </c>
      <c r="DH115" s="296">
        <v>1</v>
      </c>
      <c r="DI115" s="263">
        <v>4142035.8427524325</v>
      </c>
      <c r="DJ115" s="117">
        <v>4223115.8254887052</v>
      </c>
      <c r="DK115" s="146">
        <v>1013.6873754016157</v>
      </c>
      <c r="DL115" s="256">
        <v>6.2233727360669469E-2</v>
      </c>
      <c r="DM115" s="256">
        <v>6.4211050902305278E-2</v>
      </c>
      <c r="DN115" s="255">
        <v>152783.75468573658</v>
      </c>
      <c r="DO115" s="255">
        <v>1520.5310631024233</v>
      </c>
      <c r="DP115" s="292">
        <v>2</v>
      </c>
      <c r="DQ115" s="255">
        <v>4037928.3984850948</v>
      </c>
      <c r="DR115" s="119">
        <v>4190712.1531708315</v>
      </c>
      <c r="DS115" s="295">
        <v>1013.6873754016157</v>
      </c>
      <c r="DT115" s="189">
        <v>-4.3646574532829455E-2</v>
      </c>
      <c r="DU115" s="189">
        <v>-4.2707770854081839E-2</v>
      </c>
      <c r="DV115" s="263">
        <v>140297.91794248795</v>
      </c>
      <c r="DW115" s="263">
        <v>1520.5310631024233</v>
      </c>
      <c r="DX115" s="296">
        <v>1</v>
      </c>
      <c r="DY115" s="263">
        <v>14245632.858104099</v>
      </c>
      <c r="DZ115" s="117">
        <v>14385930.776046587</v>
      </c>
      <c r="EA115" s="146">
        <v>1013.6873754016157</v>
      </c>
      <c r="EB115" s="256">
        <v>3.4787245832587632E-4</v>
      </c>
      <c r="EC115" s="256">
        <v>3.4793297296653591E-4</v>
      </c>
      <c r="ED115" s="255">
        <v>258666.48833160734</v>
      </c>
      <c r="EE115" s="255">
        <v>1520.5310631024233</v>
      </c>
      <c r="EF115" s="292">
        <v>2</v>
      </c>
      <c r="EG115" s="255">
        <v>6894896.2943565911</v>
      </c>
      <c r="EH115" s="119">
        <v>7153562.7826881986</v>
      </c>
      <c r="EI115" s="295">
        <v>1013.6873754016157</v>
      </c>
      <c r="EJ115" s="189">
        <v>5.674085306630982E-2</v>
      </c>
      <c r="EK115" s="189">
        <v>5.8381498533476961E-2</v>
      </c>
      <c r="EL115" s="263">
        <v>146894.64850387591</v>
      </c>
      <c r="EM115" s="263">
        <v>1520.5310631024233</v>
      </c>
      <c r="EN115" s="296">
        <v>1</v>
      </c>
      <c r="EO115" s="263">
        <v>4078092.185328037</v>
      </c>
      <c r="EP115" s="117">
        <v>4224986.8338319128</v>
      </c>
      <c r="EQ115" s="146">
        <v>1013.6873754016157</v>
      </c>
      <c r="ER115" s="256">
        <v>9.5393904846099109E-2</v>
      </c>
      <c r="ES115" s="256">
        <v>0.10009210140149483</v>
      </c>
      <c r="ET115" s="255">
        <v>162534.40907228991</v>
      </c>
      <c r="EU115" s="255">
        <v>1520.5310631024233</v>
      </c>
      <c r="EV115" s="292">
        <v>1</v>
      </c>
      <c r="EW115" s="255">
        <v>14245632.858104099</v>
      </c>
      <c r="EX115" s="119">
        <v>14408167.267176388</v>
      </c>
      <c r="EY115" s="295">
        <v>1013.6873754016157</v>
      </c>
      <c r="EZ115" s="189">
        <v>3.9551793721351577E-2</v>
      </c>
      <c r="FA115" s="189">
        <v>4.0344380796542234E-2</v>
      </c>
      <c r="FB115" s="263">
        <v>151449.90137046896</v>
      </c>
      <c r="FC115" s="263">
        <v>1520.5310631024233</v>
      </c>
      <c r="FD115" s="296">
        <v>2</v>
      </c>
      <c r="FE115" s="263">
        <v>14245632.858104099</v>
      </c>
      <c r="FF115" s="117">
        <v>14397082.759474568</v>
      </c>
      <c r="FG115" s="146">
        <v>1013.6873754016157</v>
      </c>
      <c r="FH115" s="256">
        <v>-4.9578535593731493E-3</v>
      </c>
      <c r="FI115" s="256">
        <v>-4.9455836891965088E-3</v>
      </c>
      <c r="FJ115" s="255">
        <v>272580.18961340992</v>
      </c>
      <c r="FK115" s="255">
        <v>1520.5310631024233</v>
      </c>
      <c r="FL115" s="292">
        <v>3</v>
      </c>
      <c r="FM115" s="255">
        <v>1146231.5856916979</v>
      </c>
      <c r="FN115" s="119">
        <v>1418811.7753051077</v>
      </c>
      <c r="FO115" s="295">
        <v>1013.6873754016157</v>
      </c>
      <c r="FP115" s="189">
        <v>-4.0726581835800406E-2</v>
      </c>
      <c r="FQ115" s="189">
        <v>-3.9908399453065901E-2</v>
      </c>
      <c r="FR115" s="263">
        <v>130656.75535258805</v>
      </c>
      <c r="FS115" s="263">
        <v>1520.5310631024233</v>
      </c>
      <c r="FT115" s="296">
        <v>1</v>
      </c>
      <c r="FU115" s="263">
        <v>652205.19400451356</v>
      </c>
      <c r="FV115" s="117">
        <v>782861.94935710158</v>
      </c>
      <c r="FW115" s="146">
        <v>1013.6873754016157</v>
      </c>
      <c r="FX115" s="256">
        <v>9.6411615063238171E-2</v>
      </c>
      <c r="FY115" s="256">
        <v>0.10121224626764147</v>
      </c>
      <c r="FZ115" s="255">
        <v>186958.0500299515</v>
      </c>
      <c r="GA115" s="255">
        <v>1520.5310631024233</v>
      </c>
      <c r="GB115" s="292">
        <v>1</v>
      </c>
      <c r="GC115" s="255">
        <v>1825450.744677339</v>
      </c>
      <c r="GD115" s="119">
        <v>2012408.7947072904</v>
      </c>
      <c r="GE115" s="295">
        <v>1013.6873754016157</v>
      </c>
      <c r="GF115" s="189">
        <v>3.1805093601862067E-2</v>
      </c>
      <c r="GG115" s="189">
        <v>3.2316280647768592E-2</v>
      </c>
      <c r="GH115" s="263">
        <v>138731.84991937038</v>
      </c>
      <c r="GI115" s="263">
        <v>1520.5310631024233</v>
      </c>
      <c r="GJ115" s="296">
        <v>1</v>
      </c>
      <c r="GK115" s="263">
        <v>1183933.5818074408</v>
      </c>
      <c r="GL115" s="117">
        <v>1322665.4317268112</v>
      </c>
      <c r="GM115" s="146">
        <v>1013.6873754016157</v>
      </c>
      <c r="GN115" s="256">
        <v>1.5009669925232789E-2</v>
      </c>
      <c r="GO115" s="256">
        <v>1.5122880730617183E-2</v>
      </c>
      <c r="GP115" s="255">
        <v>121663.06186285468</v>
      </c>
      <c r="GQ115" s="255">
        <v>1520.5310631024233</v>
      </c>
      <c r="GR115" s="292">
        <v>2</v>
      </c>
      <c r="GS115" s="255">
        <v>5350109.4685285995</v>
      </c>
      <c r="GT115" s="119">
        <v>5471772.5303914538</v>
      </c>
      <c r="GU115" s="295">
        <v>1013.6873754016157</v>
      </c>
      <c r="GV115" s="189">
        <v>-4.0180830072393502E-2</v>
      </c>
      <c r="GW115" s="189">
        <v>-3.9384284763786082E-2</v>
      </c>
      <c r="GX115" s="263">
        <v>174580.01885243866</v>
      </c>
      <c r="GY115" s="263">
        <v>1520.5310631024233</v>
      </c>
      <c r="GZ115" s="296">
        <v>2</v>
      </c>
      <c r="HA115" s="263">
        <v>5103223.220292992</v>
      </c>
      <c r="HB115" s="117">
        <v>5277803.2391454307</v>
      </c>
      <c r="HC115" s="146">
        <v>1013.6873754016157</v>
      </c>
      <c r="HD115" s="256">
        <v>-9.72057086241674E-3</v>
      </c>
      <c r="HE115" s="256">
        <v>-9.6734788241588099E-3</v>
      </c>
      <c r="HF115" s="255">
        <v>110224.44461581473</v>
      </c>
      <c r="HG115" s="255">
        <v>1520.5310631024233</v>
      </c>
      <c r="HH115" s="292">
        <v>2</v>
      </c>
      <c r="HI115" s="255">
        <v>4382158.3929099599</v>
      </c>
      <c r="HJ115" s="119">
        <v>4492382.8375257747</v>
      </c>
      <c r="HK115" s="295">
        <v>1013.6873754016157</v>
      </c>
      <c r="HL115" s="189">
        <v>-7.8627821022770175E-2</v>
      </c>
      <c r="HM115" s="189">
        <v>-7.5616103315266026E-2</v>
      </c>
      <c r="HN115" s="263">
        <v>147351.8109409606</v>
      </c>
      <c r="HO115" s="263">
        <v>1520.5310631024233</v>
      </c>
      <c r="HP115" s="296">
        <v>1</v>
      </c>
      <c r="HQ115" s="263">
        <v>1341746.0030021174</v>
      </c>
      <c r="HR115" s="117">
        <v>1489097.813943078</v>
      </c>
      <c r="HS115" s="146">
        <v>1013.6873754016157</v>
      </c>
      <c r="HT115" s="256">
        <v>-1.3642987994769297E-2</v>
      </c>
      <c r="HU115" s="256">
        <v>-1.3550344225229161E-2</v>
      </c>
      <c r="HV115" s="255">
        <v>177215.19024648741</v>
      </c>
      <c r="HW115" s="255">
        <v>1520.5310631024233</v>
      </c>
      <c r="HX115" s="292">
        <v>2</v>
      </c>
      <c r="HY115" s="255">
        <v>4181695.2217020271</v>
      </c>
      <c r="HZ115" s="119">
        <v>4358910.4119485142</v>
      </c>
      <c r="IA115" s="295">
        <v>1013.6873754016157</v>
      </c>
      <c r="IB115" s="189">
        <v>2.7981668338903174E-2</v>
      </c>
      <c r="IC115" s="189">
        <v>2.837683239305977E-2</v>
      </c>
      <c r="ID115" s="263">
        <v>152466.21699616831</v>
      </c>
      <c r="IE115" s="263">
        <v>1520.5310631024233</v>
      </c>
      <c r="IF115" s="296">
        <v>1</v>
      </c>
      <c r="IG115" s="263">
        <v>2409074.05602337</v>
      </c>
      <c r="IH115" s="117">
        <v>2561540.2730195383</v>
      </c>
      <c r="II115" s="146">
        <v>1013.6873754016157</v>
      </c>
      <c r="IJ115" s="256">
        <v>1.0042717220218652E-3</v>
      </c>
      <c r="IK115" s="256">
        <v>1.0047761717217885E-3</v>
      </c>
      <c r="IL115" s="255">
        <v>135275.17325113207</v>
      </c>
      <c r="IM115" s="255">
        <v>1520.5310631024233</v>
      </c>
      <c r="IN115" s="292">
        <v>1</v>
      </c>
      <c r="IO115" s="255">
        <v>1615318.6990165862</v>
      </c>
      <c r="IP115" s="119">
        <v>1750593.8722677182</v>
      </c>
      <c r="IQ115" s="295">
        <v>1013.6873754016157</v>
      </c>
      <c r="IR115" s="189">
        <v>-7.0237932819981835E-2</v>
      </c>
      <c r="IS115" s="189">
        <v>-6.7828000794696752E-2</v>
      </c>
      <c r="IT115" s="263">
        <v>211837.6484586052</v>
      </c>
      <c r="IU115" s="263">
        <v>1520.5310631024233</v>
      </c>
      <c r="IV115" s="296">
        <v>2</v>
      </c>
      <c r="IW115" s="263">
        <v>14245632.858104099</v>
      </c>
      <c r="IX115" s="117">
        <v>14457470.506562704</v>
      </c>
      <c r="IY115" s="146">
        <v>1013.6873754016157</v>
      </c>
      <c r="IZ115" s="256">
        <v>5.3233749470128124E-3</v>
      </c>
      <c r="JA115" s="256">
        <v>5.3375692835071487E-3</v>
      </c>
      <c r="JB115" s="255">
        <v>285284.03626333276</v>
      </c>
      <c r="JC115" s="255">
        <v>1520.5310631024233</v>
      </c>
      <c r="JD115" s="292">
        <v>2</v>
      </c>
      <c r="JE115" s="255">
        <v>1212566.0731139171</v>
      </c>
      <c r="JF115" s="119">
        <v>1497850.1093772498</v>
      </c>
      <c r="JG115" s="295">
        <v>1013.6873754016157</v>
      </c>
      <c r="JH115" s="189">
        <v>1.1443515242946413E-2</v>
      </c>
      <c r="JI115" s="189">
        <v>1.1509242742110404E-2</v>
      </c>
      <c r="JJ115" s="263">
        <v>120261.84436104533</v>
      </c>
      <c r="JK115" s="263">
        <v>1520.5310631024233</v>
      </c>
      <c r="JL115" s="296">
        <v>2</v>
      </c>
      <c r="JM115" s="263">
        <v>3449993.7737513157</v>
      </c>
      <c r="JN115" s="117">
        <v>3570255.6181123611</v>
      </c>
      <c r="JO115" s="146">
        <v>1013.6873754016157</v>
      </c>
      <c r="JP115" s="256">
        <v>-2.6157306936336461E-2</v>
      </c>
      <c r="JQ115" s="256">
        <v>-2.5818168004603237E-2</v>
      </c>
      <c r="JR115" s="255">
        <v>110165.53300642957</v>
      </c>
      <c r="JS115" s="255">
        <v>1520.5310631024233</v>
      </c>
      <c r="JT115" s="292">
        <v>1</v>
      </c>
      <c r="JU115" s="255">
        <v>560441.34886300063</v>
      </c>
      <c r="JV115" s="119">
        <v>670606.88186943019</v>
      </c>
      <c r="JW115" s="295">
        <v>1013.6873754016157</v>
      </c>
      <c r="JX115" s="189">
        <v>-3.3699517017084561E-2</v>
      </c>
      <c r="JY115" s="189">
        <v>-3.3138013433326119E-2</v>
      </c>
      <c r="JZ115" s="263">
        <v>199895.22922380071</v>
      </c>
      <c r="KA115" s="263">
        <v>1520.5310631024233</v>
      </c>
      <c r="KB115" s="296">
        <v>1</v>
      </c>
      <c r="KC115" s="263">
        <v>14245632.858104099</v>
      </c>
      <c r="KD115" s="117">
        <v>14445528.087327899</v>
      </c>
      <c r="KE115" s="146">
        <v>1013.6873754016157</v>
      </c>
      <c r="KF115" s="256">
        <v>-6.0647557533392286E-2</v>
      </c>
      <c r="KG115" s="256">
        <v>-5.8845115721351426E-2</v>
      </c>
      <c r="KH115" s="255">
        <v>122900.20915325019</v>
      </c>
      <c r="KI115" s="255">
        <v>1520.5310631024233</v>
      </c>
      <c r="KJ115" s="292">
        <v>2</v>
      </c>
      <c r="KK115" s="255">
        <v>4665793.4276656099</v>
      </c>
      <c r="KL115" s="119">
        <v>4788693.6368188597</v>
      </c>
      <c r="KM115" s="295">
        <v>1013.6873754016157</v>
      </c>
      <c r="KN115" s="189">
        <v>2.1941007056200144E-2</v>
      </c>
      <c r="KO115" s="189">
        <v>2.2183481079065981E-2</v>
      </c>
      <c r="KP115" s="263">
        <v>131068.56688268164</v>
      </c>
      <c r="KQ115" s="263">
        <v>1520.5310631024233</v>
      </c>
      <c r="KR115" s="296">
        <v>1</v>
      </c>
      <c r="KS115" s="263">
        <v>4783244.2989868652</v>
      </c>
      <c r="KT115" s="117">
        <v>4914312.8658695472</v>
      </c>
      <c r="KU115" s="146">
        <v>1013.6873754016157</v>
      </c>
      <c r="KV115" s="256">
        <v>-7.8271123629414269E-2</v>
      </c>
      <c r="KW115" s="256">
        <v>-7.5286319175783545E-2</v>
      </c>
      <c r="KX115" s="255">
        <v>288473.66191917146</v>
      </c>
      <c r="KY115" s="255">
        <v>1520.5310631024233</v>
      </c>
      <c r="KZ115" s="292">
        <v>2</v>
      </c>
      <c r="LA115" s="255">
        <v>14245632.858104099</v>
      </c>
      <c r="LB115" s="119">
        <v>14534106.52002327</v>
      </c>
      <c r="LC115" s="295">
        <v>1013.6873754016157</v>
      </c>
      <c r="LD115" s="189">
        <v>-4.3685534894812635E-4</v>
      </c>
      <c r="LE115" s="189">
        <v>-4.3675994154379616E-4</v>
      </c>
      <c r="LF115" s="263">
        <v>127058.50385907583</v>
      </c>
      <c r="LG115" s="263">
        <v>1520.5310631024233</v>
      </c>
      <c r="LH115" s="296">
        <v>2</v>
      </c>
      <c r="LI115" s="263">
        <v>14245632.858104099</v>
      </c>
      <c r="LJ115" s="117">
        <v>14372691.361963175</v>
      </c>
      <c r="LK115" s="146">
        <v>1013.6873754016157</v>
      </c>
      <c r="LL115" s="256">
        <v>-3.2530568970874245E-2</v>
      </c>
      <c r="LM115" s="256">
        <v>-3.2007141166482955E-2</v>
      </c>
      <c r="LN115" s="255">
        <v>193259.78701911113</v>
      </c>
      <c r="LO115" s="255">
        <v>1520.5310631024233</v>
      </c>
      <c r="LP115" s="292">
        <v>2</v>
      </c>
      <c r="LQ115" s="255">
        <v>4123230.0514353961</v>
      </c>
      <c r="LR115" s="119">
        <v>4316489.8384545073</v>
      </c>
      <c r="LS115" s="295">
        <v>1013.6873754016157</v>
      </c>
      <c r="LT115" s="189">
        <v>-2.2285359273273721E-2</v>
      </c>
      <c r="LU115" s="189">
        <v>-2.2038875046130002E-2</v>
      </c>
      <c r="LV115" s="263">
        <v>161840.00593626304</v>
      </c>
      <c r="LW115" s="263">
        <v>1520.5310631024233</v>
      </c>
      <c r="LX115" s="296">
        <v>1</v>
      </c>
      <c r="LY115" s="263">
        <v>1363998.925197023</v>
      </c>
      <c r="LZ115" s="117">
        <v>1525838.9311332861</v>
      </c>
      <c r="MA115" s="146">
        <v>1013.6873754016157</v>
      </c>
      <c r="MB115" s="256">
        <v>2.8142557229432638E-2</v>
      </c>
      <c r="MC115" s="256">
        <v>2.8542300111271679E-2</v>
      </c>
      <c r="MD115" s="255">
        <v>97105.447816887186</v>
      </c>
      <c r="ME115" s="255">
        <v>1520.5310631024233</v>
      </c>
      <c r="MF115" s="292">
        <v>2</v>
      </c>
      <c r="MG115" s="255">
        <v>14245632.858104099</v>
      </c>
      <c r="MH115" s="119">
        <v>14342738.305920986</v>
      </c>
      <c r="MI115" s="295">
        <v>1013.6873754016157</v>
      </c>
      <c r="MJ115" s="189">
        <v>1.4269086729973447E-2</v>
      </c>
      <c r="MK115" s="189">
        <v>1.4371376094225008E-2</v>
      </c>
      <c r="ML115" s="263">
        <v>182931.94662484532</v>
      </c>
      <c r="MM115" s="263">
        <v>1520.5310631024233</v>
      </c>
      <c r="MN115" s="296">
        <v>1</v>
      </c>
      <c r="MO115" s="263">
        <v>4055961.2732582767</v>
      </c>
      <c r="MP115" s="117">
        <v>4238893.2198831225</v>
      </c>
      <c r="MQ115" s="146">
        <v>1013.6873754016157</v>
      </c>
      <c r="MR115" s="256">
        <v>-2.8982494707062271E-2</v>
      </c>
      <c r="MS115" s="256">
        <v>-2.8566530454781192E-2</v>
      </c>
      <c r="MT115" s="255">
        <v>81079.881043951071</v>
      </c>
      <c r="MU115" s="255">
        <v>1520.5310631024233</v>
      </c>
      <c r="MV115" s="292">
        <v>2</v>
      </c>
      <c r="MW115" s="255">
        <v>3073645.2068594019</v>
      </c>
      <c r="MX115" s="119">
        <v>3154725.0879033529</v>
      </c>
      <c r="MY115" s="295">
        <v>1013.6873754016157</v>
      </c>
      <c r="MZ115" s="189">
        <v>2.7265803161791478E-2</v>
      </c>
      <c r="NA115" s="189">
        <v>2.7640916669448679E-2</v>
      </c>
      <c r="NB115" s="263">
        <v>176795.80987222036</v>
      </c>
      <c r="NC115" s="263">
        <v>1520.5310631024233</v>
      </c>
      <c r="ND115" s="296">
        <v>1</v>
      </c>
      <c r="NE115" s="263">
        <v>4060751.3943539881</v>
      </c>
      <c r="NF115" s="117">
        <v>4237547.2042262089</v>
      </c>
      <c r="NG115" s="146">
        <v>1013.6873754016157</v>
      </c>
      <c r="NH115" s="256">
        <v>-3.9733602003239792E-3</v>
      </c>
      <c r="NI115" s="256">
        <v>-3.9654768492706216E-3</v>
      </c>
      <c r="NJ115" s="255">
        <v>133551.78218080767</v>
      </c>
      <c r="NK115" s="255">
        <v>1520.5310631024233</v>
      </c>
      <c r="NL115" s="292">
        <v>1</v>
      </c>
      <c r="NM115" s="255">
        <v>555979.87354644295</v>
      </c>
      <c r="NN115" s="119">
        <v>689531.65572725062</v>
      </c>
      <c r="NO115" s="295">
        <v>1013.6873754016157</v>
      </c>
      <c r="NP115" s="189">
        <v>-7.1520592946187928E-2</v>
      </c>
      <c r="NQ115" s="189">
        <v>-6.9022894163981663E-2</v>
      </c>
      <c r="NR115" s="263">
        <v>64475.377195562498</v>
      </c>
      <c r="NS115" s="263">
        <v>1520.5310631024233</v>
      </c>
      <c r="NT115" s="296">
        <v>1</v>
      </c>
      <c r="NU115" s="263">
        <v>4102480.6451243092</v>
      </c>
      <c r="NV115" s="117">
        <v>4166956.0223198719</v>
      </c>
      <c r="NW115" s="146">
        <v>1013.6873754016157</v>
      </c>
      <c r="NX115" s="256">
        <v>-2.5160864031593014E-2</v>
      </c>
      <c r="NY115" s="256">
        <v>-2.4846967637682793E-2</v>
      </c>
      <c r="NZ115" s="255">
        <v>148677.06413591362</v>
      </c>
      <c r="OA115" s="255">
        <v>1520.5310631024233</v>
      </c>
      <c r="OB115" s="292">
        <v>1</v>
      </c>
      <c r="OC115" s="255">
        <v>4102480.6451243092</v>
      </c>
      <c r="OD115" s="119">
        <v>4251157.7092602225</v>
      </c>
      <c r="OE115" s="295">
        <v>1013.6873754016157</v>
      </c>
      <c r="OF115" s="189">
        <v>2.2232543324383972E-2</v>
      </c>
      <c r="OG115" s="189">
        <v>2.2481528080183111E-2</v>
      </c>
      <c r="OH115" s="263">
        <v>95151.127609173796</v>
      </c>
      <c r="OI115" s="263">
        <v>1520.5310631024233</v>
      </c>
      <c r="OJ115" s="296">
        <v>1</v>
      </c>
      <c r="OK115" s="263">
        <v>4164433.8411036818</v>
      </c>
      <c r="OL115" s="117">
        <v>4259584.9687128561</v>
      </c>
      <c r="OM115" s="146">
        <v>1013.6873754016157</v>
      </c>
      <c r="ON115" s="256">
        <v>4.9971156472056369E-2</v>
      </c>
      <c r="OO115" s="256">
        <v>5.124077444607722E-2</v>
      </c>
      <c r="OP115" s="255">
        <v>113477.52821208604</v>
      </c>
      <c r="OQ115" s="255">
        <v>1520.5310631024233</v>
      </c>
      <c r="OR115" s="292">
        <v>2</v>
      </c>
      <c r="OS115" s="255">
        <v>4998134.1979681887</v>
      </c>
      <c r="OT115" s="119">
        <v>5111611.726180275</v>
      </c>
      <c r="OU115" s="295">
        <v>1013.6873754016157</v>
      </c>
      <c r="OV115" s="189">
        <v>5.3007364999898894E-2</v>
      </c>
      <c r="OW115" s="189">
        <v>5.4437411022183468E-2</v>
      </c>
      <c r="OX115" s="263">
        <v>132995.91990004314</v>
      </c>
      <c r="OY115" s="263">
        <v>1520.5310631024233</v>
      </c>
      <c r="OZ115" s="296">
        <v>1</v>
      </c>
      <c r="PA115" s="263">
        <v>14245632.858104099</v>
      </c>
      <c r="PB115" s="117">
        <v>14378628.778004142</v>
      </c>
      <c r="PC115" s="146">
        <v>1013.6873754016157</v>
      </c>
      <c r="PD115" s="256">
        <v>-2.6346689852263298E-2</v>
      </c>
      <c r="PE115" s="256">
        <v>-2.6002643931743674E-2</v>
      </c>
      <c r="PF115" s="255">
        <v>201295.49751936825</v>
      </c>
      <c r="PG115" s="255">
        <v>1520.5310631024233</v>
      </c>
      <c r="PH115" s="292">
        <v>2</v>
      </c>
      <c r="PI115" s="255">
        <v>5648757.3199840393</v>
      </c>
      <c r="PJ115" s="119">
        <v>5850052.8175034076</v>
      </c>
      <c r="PK115" s="295">
        <v>1013.6873754016157</v>
      </c>
      <c r="PL115" s="189">
        <v>2.3640242312784426E-2</v>
      </c>
      <c r="PM115" s="189">
        <v>2.3921887851563017E-2</v>
      </c>
      <c r="PN115" s="263">
        <v>159104.5698962246</v>
      </c>
      <c r="PO115" s="263">
        <v>1520.5310631024233</v>
      </c>
      <c r="PP115" s="296">
        <v>2</v>
      </c>
      <c r="PQ115" s="263">
        <v>2425848.3579531251</v>
      </c>
      <c r="PR115" s="117">
        <v>2584952.9278493496</v>
      </c>
      <c r="PS115" s="146">
        <v>1013.6873754016157</v>
      </c>
      <c r="PT115" s="256">
        <v>5.1039925892294939E-2</v>
      </c>
      <c r="PU115" s="256">
        <v>5.2364909052453612E-2</v>
      </c>
      <c r="PV115" s="255">
        <v>146779.2548655821</v>
      </c>
      <c r="PW115" s="255">
        <v>1520.5310631024233</v>
      </c>
      <c r="PX115" s="292">
        <v>2</v>
      </c>
      <c r="PY115" s="255">
        <v>5049148.2864753762</v>
      </c>
      <c r="PZ115" s="119">
        <v>5195927.5413409583</v>
      </c>
      <c r="QA115" s="295">
        <v>1013.6873754016157</v>
      </c>
      <c r="QB115" s="189">
        <v>4.5279349954235021E-2</v>
      </c>
      <c r="QC115" s="189">
        <v>4.6320108561434425E-2</v>
      </c>
      <c r="QD115" s="263">
        <v>213137.45613259615</v>
      </c>
      <c r="QE115" s="263">
        <v>1520.5310631024233</v>
      </c>
      <c r="QF115" s="296">
        <v>1</v>
      </c>
      <c r="QG115" s="263">
        <v>2048739.9943421131</v>
      </c>
      <c r="QH115" s="117">
        <v>2261877.4504747093</v>
      </c>
      <c r="QI115" s="146">
        <v>1013.6873754016157</v>
      </c>
      <c r="QJ115" s="256">
        <v>-5.7391828442466229E-2</v>
      </c>
      <c r="QK115" s="256">
        <v>-5.57759769543682E-2</v>
      </c>
      <c r="QL115" s="255">
        <v>129934.97260743356</v>
      </c>
      <c r="QM115" s="255">
        <v>1520.5310631024233</v>
      </c>
      <c r="QN115" s="292">
        <v>2</v>
      </c>
      <c r="QO115" s="255">
        <v>14245632.858104099</v>
      </c>
      <c r="QP115" s="119">
        <v>14375567.830711532</v>
      </c>
      <c r="QQ115" s="295">
        <v>1013.6873754016157</v>
      </c>
      <c r="QR115" s="189">
        <v>-7.0404538225906097E-3</v>
      </c>
      <c r="QS115" s="189">
        <v>-7.0157278888702823E-3</v>
      </c>
      <c r="QT115" s="263">
        <v>112269.95512299139</v>
      </c>
      <c r="QU115" s="263">
        <v>1520.5310631024233</v>
      </c>
      <c r="QV115" s="296">
        <v>2</v>
      </c>
      <c r="QW115" s="263">
        <v>14245632.858104099</v>
      </c>
      <c r="QX115" s="117">
        <v>14357902.813227089</v>
      </c>
      <c r="QY115" s="146">
        <v>1013.6873754016157</v>
      </c>
      <c r="QZ115" s="256">
        <v>4.2445072113949538E-2</v>
      </c>
      <c r="RA115" s="256">
        <v>4.3358745309432623E-2</v>
      </c>
      <c r="RB115" s="255">
        <v>100208.69703532926</v>
      </c>
      <c r="RC115" s="255">
        <v>1520.5310631024233</v>
      </c>
      <c r="RD115" s="292">
        <v>2</v>
      </c>
      <c r="RE115" s="255">
        <v>4401103.2102286834</v>
      </c>
      <c r="RF115" s="119">
        <v>4501311.9072640128</v>
      </c>
      <c r="RG115" s="295">
        <v>1013.6873754016157</v>
      </c>
      <c r="RH115" s="189">
        <v>9.8386413140928025E-2</v>
      </c>
      <c r="RI115" s="189">
        <v>0.10338906677774351</v>
      </c>
      <c r="RJ115" s="263">
        <v>221184.30685480507</v>
      </c>
      <c r="RK115" s="263">
        <v>1520.5310631024233</v>
      </c>
      <c r="RL115" s="296">
        <v>1</v>
      </c>
      <c r="RM115" s="263">
        <v>1320263.8331256029</v>
      </c>
      <c r="RN115" s="117">
        <v>1541448.1399804079</v>
      </c>
      <c r="RO115" s="146">
        <v>1013.6873754016157</v>
      </c>
      <c r="RP115" s="256">
        <v>5.5786498230595928E-2</v>
      </c>
      <c r="RQ115" s="256">
        <v>5.7371908862341003E-2</v>
      </c>
      <c r="RR115" s="255">
        <v>152638.30939133879</v>
      </c>
      <c r="RS115" s="255">
        <v>1520.5310631024233</v>
      </c>
      <c r="RT115" s="292">
        <v>1</v>
      </c>
      <c r="RU115" s="255">
        <v>4044527.0116133937</v>
      </c>
      <c r="RV115" s="119">
        <v>4197165.3210047325</v>
      </c>
      <c r="RW115" s="295">
        <v>1013.6873754016157</v>
      </c>
      <c r="RX115" s="189">
        <v>5.2217326410464691E-3</v>
      </c>
      <c r="RY115" s="189">
        <v>5.235389647665345E-3</v>
      </c>
      <c r="RZ115" s="263">
        <v>204970.41124914985</v>
      </c>
      <c r="SA115" s="263">
        <v>1520.5310631024233</v>
      </c>
      <c r="SB115" s="296">
        <v>1</v>
      </c>
      <c r="SC115" s="263">
        <v>14245632.858104099</v>
      </c>
      <c r="SD115" s="117">
        <v>14450603.269353248</v>
      </c>
      <c r="SE115" s="146">
        <v>1013.6873754016157</v>
      </c>
      <c r="SF115" s="256">
        <v>1.8949310084437586E-2</v>
      </c>
      <c r="SG115" s="256">
        <v>1.9129987695051698E-2</v>
      </c>
      <c r="SH115" s="255">
        <v>152904.16803332412</v>
      </c>
      <c r="SI115" s="255">
        <v>1520.5310631024233</v>
      </c>
      <c r="SJ115" s="292">
        <v>1</v>
      </c>
      <c r="SK115" s="255">
        <v>2381998.3806701279</v>
      </c>
      <c r="SL115" s="119">
        <v>2534902.5487034521</v>
      </c>
      <c r="SM115" s="295">
        <v>1013.6873754016157</v>
      </c>
      <c r="SN115" s="189">
        <v>3.5055441900035358E-2</v>
      </c>
      <c r="SO115" s="189">
        <v>3.5677127115668839E-2</v>
      </c>
      <c r="SP115" s="263">
        <v>86050.389801829631</v>
      </c>
      <c r="SQ115" s="263">
        <v>1520.5310631024233</v>
      </c>
      <c r="SR115" s="296">
        <v>2</v>
      </c>
      <c r="SS115" s="263">
        <v>5049148.2864753762</v>
      </c>
      <c r="ST115" s="117">
        <v>5135198.6762772063</v>
      </c>
      <c r="SU115" s="146">
        <v>1013.6873754016157</v>
      </c>
      <c r="SV115" s="256">
        <v>-2.6219056475242971E-2</v>
      </c>
      <c r="SW115" s="256">
        <v>-2.5878321426297979E-2</v>
      </c>
      <c r="SX115" s="255">
        <v>62922.365649289262</v>
      </c>
      <c r="SY115" s="255">
        <v>1520.5310631024233</v>
      </c>
      <c r="SZ115" s="292">
        <v>2</v>
      </c>
      <c r="TA115" s="255">
        <v>14245632.858104099</v>
      </c>
      <c r="TB115" s="119">
        <v>14308555.223753387</v>
      </c>
      <c r="TC115" s="295">
        <v>1013.6873754016157</v>
      </c>
      <c r="TD115" s="189">
        <v>3.4742795441302939E-2</v>
      </c>
      <c r="TE115" s="189">
        <v>3.5353376941795744E-2</v>
      </c>
      <c r="TF115" s="263">
        <v>116427.7195915379</v>
      </c>
      <c r="TG115" s="263">
        <v>1520.5310631024233</v>
      </c>
      <c r="TH115" s="296">
        <v>2</v>
      </c>
      <c r="TI115" s="263">
        <v>14245632.858104099</v>
      </c>
      <c r="TJ115" s="117">
        <v>14362060.577695636</v>
      </c>
      <c r="TK115" s="146">
        <v>1013.6873754016157</v>
      </c>
      <c r="TL115" s="256">
        <v>-5.7957572882389778E-2</v>
      </c>
      <c r="TM115" s="256">
        <v>-5.6310015366573318E-2</v>
      </c>
      <c r="TN115" s="255">
        <v>121548.93062483314</v>
      </c>
      <c r="TO115" s="255">
        <v>1520.5310631024233</v>
      </c>
      <c r="TP115" s="292">
        <v>3</v>
      </c>
      <c r="TQ115" s="255">
        <v>4032873.0764520634</v>
      </c>
      <c r="TR115" s="119">
        <v>4154422.0070768967</v>
      </c>
      <c r="TS115" s="295">
        <v>1013.6873754016157</v>
      </c>
      <c r="TT115" s="189">
        <v>-2.3227692614150811E-2</v>
      </c>
      <c r="TU115" s="189">
        <v>-2.2960006345725148E-2</v>
      </c>
      <c r="TV115" s="263">
        <v>244043.71834803873</v>
      </c>
      <c r="TW115" s="263">
        <v>1520.5310631024233</v>
      </c>
      <c r="TX115" s="296">
        <v>2</v>
      </c>
      <c r="TY115" s="263">
        <v>4149071.2738214252</v>
      </c>
      <c r="TZ115" s="117">
        <v>4393114.992169464</v>
      </c>
      <c r="UA115" s="146">
        <v>1013.6873754016157</v>
      </c>
      <c r="UB115" s="256">
        <v>2.0131317080473816E-3</v>
      </c>
      <c r="UC115" s="256">
        <v>2.0151594181385679E-3</v>
      </c>
      <c r="UD115" s="255">
        <v>101915.14875470175</v>
      </c>
      <c r="UE115" s="255">
        <v>1520.5310631024233</v>
      </c>
      <c r="UF115" s="292">
        <v>1</v>
      </c>
      <c r="UG115" s="255">
        <v>1969948.0459262175</v>
      </c>
      <c r="UH115" s="119">
        <v>2071863.1946809192</v>
      </c>
      <c r="UI115" s="295">
        <v>1013.6873754016157</v>
      </c>
      <c r="UJ115" s="189">
        <v>-1.3101941868288666E-2</v>
      </c>
      <c r="UK115" s="189">
        <v>-1.3016485051808302E-2</v>
      </c>
      <c r="UL115" s="263">
        <v>74421.565831226617</v>
      </c>
      <c r="UM115" s="263">
        <v>1520.5310631024233</v>
      </c>
      <c r="UN115" s="296">
        <v>2</v>
      </c>
      <c r="UO115" s="263">
        <v>4599859.274966808</v>
      </c>
      <c r="UP115" s="117">
        <v>4674280.8407980343</v>
      </c>
      <c r="UQ115" s="146">
        <v>1013.6873754016157</v>
      </c>
      <c r="UR115" s="256">
        <v>5.6089542987867322E-2</v>
      </c>
      <c r="US115" s="256">
        <v>5.769238843318214E-2</v>
      </c>
      <c r="UT115" s="255">
        <v>138917.19833557075</v>
      </c>
      <c r="UU115" s="255">
        <v>1520.5310631024233</v>
      </c>
      <c r="UV115" s="292">
        <v>1</v>
      </c>
      <c r="UW115" s="255">
        <v>14245632.858104099</v>
      </c>
      <c r="UX115" s="119">
        <v>14384550.05643967</v>
      </c>
      <c r="UY115" s="295">
        <v>1013.6873754016157</v>
      </c>
      <c r="UZ115" s="189">
        <v>4.3873965505006864E-2</v>
      </c>
      <c r="VA115" s="189">
        <v>4.4850659364332524E-2</v>
      </c>
      <c r="VB115" s="263">
        <v>233994.56772329457</v>
      </c>
      <c r="VC115" s="263">
        <v>1520.5310631024233</v>
      </c>
      <c r="VD115" s="296">
        <v>1</v>
      </c>
      <c r="VE115" s="263">
        <v>4569664.1143610189</v>
      </c>
      <c r="VF115" s="117">
        <v>4803658.6820843136</v>
      </c>
      <c r="VG115" s="146">
        <v>1013.6873754016157</v>
      </c>
      <c r="VH115" s="256">
        <v>-5.9504093881620597E-2</v>
      </c>
      <c r="VI115" s="256">
        <v>-5.7768323801607346E-2</v>
      </c>
      <c r="VJ115" s="255">
        <v>145752.46454594153</v>
      </c>
      <c r="VK115" s="255">
        <v>1520.5310631024233</v>
      </c>
      <c r="VL115" s="292">
        <v>2</v>
      </c>
      <c r="VM115" s="255">
        <v>14245632.858104099</v>
      </c>
      <c r="VN115" s="119">
        <v>14391385.32265004</v>
      </c>
      <c r="VO115" s="295">
        <v>1013.6873754016157</v>
      </c>
      <c r="VP115" s="189">
        <v>2.1124295967468447E-2</v>
      </c>
      <c r="VQ115" s="189">
        <v>2.1348993309442621E-2</v>
      </c>
      <c r="VR115" s="263">
        <v>115176.65753427392</v>
      </c>
      <c r="VS115" s="263">
        <v>1520.5310631024233</v>
      </c>
      <c r="VT115" s="296">
        <v>2</v>
      </c>
      <c r="VU115" s="263">
        <v>4329552.6346023548</v>
      </c>
      <c r="VV115" s="117">
        <v>4444729.2921366291</v>
      </c>
      <c r="VW115" s="146">
        <v>1013.6873754016157</v>
      </c>
      <c r="VX115" s="256">
        <v>-3.8201404483407621E-2</v>
      </c>
      <c r="VY115" s="256">
        <v>-3.7480934287010048E-2</v>
      </c>
      <c r="VZ115" s="255">
        <v>138291.87927619609</v>
      </c>
      <c r="WA115" s="255">
        <v>1520.5310631024233</v>
      </c>
      <c r="WB115" s="292">
        <v>2</v>
      </c>
      <c r="WC115" s="255">
        <v>560447.67224417895</v>
      </c>
      <c r="WD115" s="119">
        <v>698739.55152037507</v>
      </c>
      <c r="WE115" s="295">
        <v>1013.6873754016157</v>
      </c>
      <c r="WF115" s="189">
        <v>8.5746820580820116E-3</v>
      </c>
      <c r="WG115" s="189">
        <v>8.6115499457448674E-3</v>
      </c>
      <c r="WH115" s="263">
        <v>104587.75105557553</v>
      </c>
      <c r="WI115" s="263">
        <v>1520.5310631024233</v>
      </c>
      <c r="WJ115" s="296">
        <v>2</v>
      </c>
      <c r="WK115" s="263">
        <v>14245632.858104099</v>
      </c>
      <c r="WL115" s="117">
        <v>14350220.609159674</v>
      </c>
      <c r="WM115" s="146">
        <v>1013.6873754016157</v>
      </c>
      <c r="WN115" s="256">
        <v>1.4525332844194432E-2</v>
      </c>
      <c r="WO115" s="256">
        <v>1.4631338123433535E-2</v>
      </c>
      <c r="WP115" s="255">
        <v>95429.040854777384</v>
      </c>
      <c r="WQ115" s="255">
        <v>1520.5310631024233</v>
      </c>
      <c r="WR115" s="292">
        <v>2</v>
      </c>
      <c r="WS115" s="255">
        <v>1230114.2569940905</v>
      </c>
      <c r="WT115" s="119">
        <v>1325543.297848868</v>
      </c>
      <c r="WU115" s="295">
        <v>1013.6873754016157</v>
      </c>
      <c r="WV115" s="189">
        <v>3.1888038823135074E-2</v>
      </c>
      <c r="WW115" s="189">
        <v>3.24019099013102E-2</v>
      </c>
      <c r="WX115" s="263">
        <v>107054.78665582029</v>
      </c>
      <c r="WY115" s="263">
        <v>1520.5310631024233</v>
      </c>
      <c r="WZ115" s="296">
        <v>2</v>
      </c>
      <c r="XA115" s="263">
        <v>1997080.6226190533</v>
      </c>
      <c r="XB115" s="117">
        <v>2104135.4092748738</v>
      </c>
      <c r="XC115" s="146">
        <v>1013.6873754016157</v>
      </c>
      <c r="XD115" s="256">
        <v>7.2370343206251214E-2</v>
      </c>
      <c r="XE115" s="256">
        <v>7.5053409075335864E-2</v>
      </c>
      <c r="XF115" s="255">
        <v>299723.21839843068</v>
      </c>
      <c r="XG115" s="255">
        <v>1520.5310631024233</v>
      </c>
      <c r="XH115" s="292">
        <v>2</v>
      </c>
      <c r="XI115" s="255">
        <v>4071681.9227579525</v>
      </c>
      <c r="XJ115" s="119">
        <v>4371405.1411563829</v>
      </c>
      <c r="XK115" s="295">
        <v>1013.6873754016157</v>
      </c>
      <c r="XL115" s="189">
        <v>-1.9846796986164063E-2</v>
      </c>
      <c r="XM115" s="189">
        <v>-1.9651145798546987E-2</v>
      </c>
      <c r="XN115" s="263">
        <v>226876.99385294327</v>
      </c>
      <c r="XO115" s="263">
        <v>1520.5310631024233</v>
      </c>
      <c r="XP115" s="296">
        <v>1</v>
      </c>
      <c r="XQ115" s="263">
        <v>1344857.7809487595</v>
      </c>
      <c r="XR115" s="117">
        <v>1571734.7748017027</v>
      </c>
      <c r="XS115" s="146">
        <v>1013.6873754016157</v>
      </c>
      <c r="XT115" s="256">
        <v>-3.9878596095120804E-3</v>
      </c>
      <c r="XU115" s="256">
        <v>-3.9799186566881195E-3</v>
      </c>
      <c r="XV115" s="255">
        <v>135541.92273712333</v>
      </c>
      <c r="XW115" s="255">
        <v>1520.5310631024233</v>
      </c>
      <c r="XX115" s="292">
        <v>1</v>
      </c>
      <c r="XY115" s="255">
        <v>4214870.5256680464</v>
      </c>
      <c r="XZ115" s="119">
        <v>4350412.4484051699</v>
      </c>
      <c r="YA115" s="295">
        <v>1013.6873754016157</v>
      </c>
      <c r="YB115" s="189">
        <v>-3.7341706618788946E-2</v>
      </c>
      <c r="YC115" s="189">
        <v>-3.6653102910114477E-2</v>
      </c>
      <c r="YD115" s="263">
        <v>97955.569319743096</v>
      </c>
      <c r="YE115" s="263">
        <v>1520.5310631024233</v>
      </c>
      <c r="YF115" s="296">
        <v>1</v>
      </c>
      <c r="YG115" s="263">
        <v>1464371.9771036285</v>
      </c>
      <c r="YH115" s="117">
        <v>1562327.5464233716</v>
      </c>
      <c r="YI115" s="146">
        <v>1013.6873754016157</v>
      </c>
      <c r="YJ115" s="256">
        <v>-4.8640236285147275E-3</v>
      </c>
      <c r="YK115" s="256">
        <v>-4.8522134217192647E-3</v>
      </c>
      <c r="YL115" s="255">
        <v>105944.95424305912</v>
      </c>
      <c r="YM115" s="255">
        <v>1520.5310631024233</v>
      </c>
      <c r="YN115" s="292">
        <v>2</v>
      </c>
      <c r="YO115" s="255">
        <v>4112400.0477015567</v>
      </c>
      <c r="YP115" s="119">
        <v>4218345.0019446155</v>
      </c>
      <c r="YQ115" s="295">
        <v>1013.6873754016157</v>
      </c>
      <c r="YR115" s="189">
        <v>9.3441424321148072E-3</v>
      </c>
      <c r="YS115" s="189">
        <v>9.3879352267680627E-3</v>
      </c>
      <c r="YT115" s="263">
        <v>85911.414793077274</v>
      </c>
      <c r="YU115" s="263">
        <v>1520.5310631024233</v>
      </c>
      <c r="YV115" s="296">
        <v>2</v>
      </c>
      <c r="YW115" s="263">
        <v>14245632.858104099</v>
      </c>
      <c r="YX115" s="117">
        <v>14331544.272897176</v>
      </c>
      <c r="YY115" s="146">
        <v>1013.6873754016157</v>
      </c>
      <c r="YZ115" s="256">
        <v>-1.9510102199681537E-2</v>
      </c>
      <c r="ZA115" s="256">
        <v>-1.9321011876336835E-2</v>
      </c>
      <c r="ZB115" s="255">
        <v>118867.92756561738</v>
      </c>
      <c r="ZC115" s="255">
        <v>1520.5310631024233</v>
      </c>
      <c r="ZD115" s="292">
        <v>2</v>
      </c>
      <c r="ZE115" s="255">
        <v>4164433.8411036818</v>
      </c>
      <c r="ZF115" s="119">
        <v>4283301.7686692988</v>
      </c>
      <c r="ZG115" s="295">
        <v>1013.6873754016157</v>
      </c>
      <c r="ZH115" s="189">
        <v>4.1913614068981454E-2</v>
      </c>
      <c r="ZI115" s="189">
        <v>4.2804391231465289E-2</v>
      </c>
      <c r="ZJ115" s="263">
        <v>162891.49602181875</v>
      </c>
      <c r="ZK115" s="263">
        <v>1520.5310631024233</v>
      </c>
      <c r="ZL115" s="296">
        <v>1</v>
      </c>
      <c r="ZM115" s="263">
        <v>5923142.9826919539</v>
      </c>
      <c r="ZN115" s="117">
        <v>6086034.4787137723</v>
      </c>
      <c r="ZO115" s="146">
        <v>1013.6873754016157</v>
      </c>
      <c r="ZP115" s="256">
        <v>3.4787802693416629E-2</v>
      </c>
      <c r="ZQ115" s="256">
        <v>3.5399976400907418E-2</v>
      </c>
      <c r="ZR115" s="255">
        <v>126849.78935886124</v>
      </c>
      <c r="ZS115" s="255">
        <v>1520.5310631024233</v>
      </c>
      <c r="ZT115" s="292">
        <v>2</v>
      </c>
      <c r="ZU115" s="255">
        <v>14245632.858104099</v>
      </c>
      <c r="ZV115" s="119">
        <v>14372482.64746296</v>
      </c>
      <c r="ZW115" s="295">
        <v>1013.6873754016157</v>
      </c>
      <c r="ZX115" s="189">
        <v>-2.8161914889934169E-3</v>
      </c>
      <c r="ZY115" s="189">
        <v>-2.8122297416277586E-3</v>
      </c>
      <c r="ZZ115" s="263">
        <v>114211.69188946803</v>
      </c>
      <c r="AAA115" s="263">
        <v>1520.5310631024233</v>
      </c>
      <c r="AAB115" s="296">
        <v>1</v>
      </c>
      <c r="AAC115" s="263">
        <v>5221301.2457771534</v>
      </c>
      <c r="AAD115" s="117">
        <v>5335512.9376666211</v>
      </c>
      <c r="AAE115" s="146">
        <v>1013.6873754016157</v>
      </c>
      <c r="AAF115" s="256">
        <v>3.930619572256986E-2</v>
      </c>
      <c r="AAG115" s="256">
        <v>4.0088905671948671E-2</v>
      </c>
      <c r="AAH115" s="255">
        <v>185716.86066258009</v>
      </c>
      <c r="AAI115" s="255">
        <v>1520.5310631024233</v>
      </c>
      <c r="AAJ115" s="292">
        <v>2</v>
      </c>
      <c r="AAK115" s="255">
        <v>4181695.2217020271</v>
      </c>
      <c r="AAL115" s="119">
        <v>4367412.0823646076</v>
      </c>
      <c r="AAM115" s="295">
        <v>1013.6873754016157</v>
      </c>
      <c r="AAN115" s="189">
        <v>6.9123209292390353E-2</v>
      </c>
      <c r="AAO115" s="189">
        <v>7.1568228178335414E-2</v>
      </c>
      <c r="AAP115" s="263">
        <v>141956.26014244097</v>
      </c>
      <c r="AAQ115" s="263">
        <v>1520.5310631024233</v>
      </c>
      <c r="AAR115" s="296">
        <v>2</v>
      </c>
      <c r="AAS115" s="263">
        <v>4246642.5144055746</v>
      </c>
      <c r="AAT115" s="117">
        <v>4388598.7745480156</v>
      </c>
      <c r="AAU115" s="146">
        <v>1013.6873754016157</v>
      </c>
      <c r="AAV115" s="256">
        <v>1.7016803476008906E-2</v>
      </c>
      <c r="AAW115" s="256">
        <v>1.7162414045861718E-2</v>
      </c>
      <c r="AAX115" s="255">
        <v>145635.84202244168</v>
      </c>
      <c r="AAY115" s="255">
        <v>1520.5310631024233</v>
      </c>
      <c r="AAZ115" s="292">
        <v>2</v>
      </c>
      <c r="ABA115" s="255">
        <v>14245632.858104099</v>
      </c>
      <c r="ABB115" s="119">
        <v>14391268.70012654</v>
      </c>
      <c r="ABC115" s="295">
        <v>1013.6873754016157</v>
      </c>
      <c r="ABD115" s="189">
        <v>4.5957856398529222E-3</v>
      </c>
      <c r="ABE115" s="189">
        <v>4.6063624594010477E-3</v>
      </c>
      <c r="ABF115" s="263">
        <v>148367.63562082915</v>
      </c>
      <c r="ABG115" s="263">
        <v>1520.5310631024233</v>
      </c>
      <c r="ABH115" s="296">
        <v>2</v>
      </c>
      <c r="ABI115" s="263">
        <v>4258528.7271641539</v>
      </c>
      <c r="ABJ115" s="117">
        <v>4406896.3627849827</v>
      </c>
      <c r="ABK115" s="146">
        <v>1013.6873754016157</v>
      </c>
      <c r="ABL115" s="256">
        <v>-1.7206127490172604E-3</v>
      </c>
      <c r="ABM115" s="256">
        <v>-1.719133343517476E-3</v>
      </c>
      <c r="ABN115" s="255">
        <v>174688.47303840064</v>
      </c>
      <c r="ABO115" s="255">
        <v>1520.5310631024233</v>
      </c>
      <c r="ABP115" s="292">
        <v>2</v>
      </c>
      <c r="ABQ115" s="255">
        <v>14245632.858104099</v>
      </c>
      <c r="ABR115" s="119">
        <v>14420321.3311425</v>
      </c>
      <c r="ABS115" s="295">
        <v>1013.6873754016157</v>
      </c>
      <c r="ABT115" s="189">
        <v>-4.7808361976517846E-2</v>
      </c>
      <c r="ABU115" s="189">
        <v>-4.6683538744325515E-2</v>
      </c>
      <c r="ABV115" s="263">
        <v>135329.77124380902</v>
      </c>
      <c r="ABW115" s="263">
        <v>1520.5310631024233</v>
      </c>
      <c r="ABX115" s="296">
        <v>1</v>
      </c>
      <c r="ABY115" s="263">
        <v>536039.65407617833</v>
      </c>
      <c r="ABZ115" s="117">
        <v>671369.42531998735</v>
      </c>
      <c r="ACA115" s="146">
        <v>1013.6873754016157</v>
      </c>
      <c r="ACB115" s="256">
        <v>7.8375256662763029E-2</v>
      </c>
      <c r="ACC115" s="256">
        <v>8.1528433281064627E-2</v>
      </c>
      <c r="ACD115" s="255">
        <v>203133.70253180334</v>
      </c>
      <c r="ACE115" s="255">
        <v>1520.5310631024233</v>
      </c>
      <c r="ACF115" s="292">
        <v>1</v>
      </c>
      <c r="ACG115" s="255">
        <v>4051698.0825358527</v>
      </c>
      <c r="ACH115" s="119">
        <v>4254831.7850676561</v>
      </c>
      <c r="ACI115" s="295">
        <v>1013.6873754016157</v>
      </c>
      <c r="ACJ115" s="189">
        <v>-9.2381780213098438E-2</v>
      </c>
      <c r="ACK115" s="189">
        <v>-8.8243007689270736E-2</v>
      </c>
      <c r="ACL115" s="263">
        <v>184343.37774603849</v>
      </c>
      <c r="ACM115" s="263">
        <v>1520.5310631024233</v>
      </c>
      <c r="ACN115" s="296">
        <v>1</v>
      </c>
      <c r="ACO115" s="263">
        <v>4224850.4191023763</v>
      </c>
      <c r="ACP115" s="117">
        <v>4409193.7968484145</v>
      </c>
      <c r="ACQ115" s="146">
        <v>1013.6873754016157</v>
      </c>
      <c r="ACR115" s="256">
        <v>2.7779205497781633E-2</v>
      </c>
      <c r="ACS115" s="256">
        <v>2.8168645373608747E-2</v>
      </c>
      <c r="ACT115" s="255">
        <v>123113.9562039007</v>
      </c>
      <c r="ACU115" s="255">
        <v>1520.5310631024233</v>
      </c>
      <c r="ACV115" s="292">
        <v>2</v>
      </c>
      <c r="ACW115" s="255">
        <v>4258528.7271641539</v>
      </c>
      <c r="ACX115" s="119">
        <v>4381642.6833680542</v>
      </c>
      <c r="ACY115" s="295">
        <v>1013.6873754016157</v>
      </c>
      <c r="ACZ115" s="189">
        <v>-0.11155778855815858</v>
      </c>
      <c r="ADA115" s="189">
        <v>-0.10556029847097059</v>
      </c>
      <c r="ADB115" s="263">
        <v>106165.24156462171</v>
      </c>
      <c r="ADC115" s="263">
        <v>1520.5310631024233</v>
      </c>
      <c r="ADD115" s="296">
        <v>1</v>
      </c>
      <c r="ADE115" s="263">
        <v>360573.69251926802</v>
      </c>
      <c r="ADF115" s="117">
        <v>466738.9340838897</v>
      </c>
      <c r="ADG115" s="146">
        <v>1013.6873754016157</v>
      </c>
      <c r="ADH115" s="256">
        <v>0.16412314774361894</v>
      </c>
      <c r="ADI115" s="256">
        <v>0.17835941846151826</v>
      </c>
      <c r="ADJ115" s="255">
        <v>97210.161223792733</v>
      </c>
      <c r="ADK115" s="255">
        <v>1520.5310631024233</v>
      </c>
      <c r="ADL115" s="292">
        <v>1</v>
      </c>
      <c r="ADM115" s="255">
        <v>4421184.7165865321</v>
      </c>
      <c r="ADN115" s="119">
        <v>4518394.8778103245</v>
      </c>
      <c r="ADO115" s="295">
        <v>1013.6873754016157</v>
      </c>
      <c r="ADP115" s="189">
        <v>1.3678883570173699E-2</v>
      </c>
      <c r="ADQ115" s="189">
        <v>1.3772867541037126E-2</v>
      </c>
      <c r="ADR115" s="263">
        <v>97758.631082613923</v>
      </c>
      <c r="ADS115" s="263">
        <v>1520.5310631024233</v>
      </c>
      <c r="ADT115" s="296">
        <v>2</v>
      </c>
      <c r="ADU115" s="263">
        <v>4214870.5256680464</v>
      </c>
      <c r="ADV115" s="117">
        <v>4312629.1567506604</v>
      </c>
    </row>
    <row r="116" spans="1:802" x14ac:dyDescent="0.35">
      <c r="A116" s="15">
        <v>48760</v>
      </c>
      <c r="B116" s="16">
        <v>2534.2184385040391</v>
      </c>
      <c r="C116" s="146">
        <v>1013.6873754016157</v>
      </c>
      <c r="D116" s="256">
        <v>6.7618930062820423E-3</v>
      </c>
      <c r="E116" s="256">
        <v>6.784806221250772E-3</v>
      </c>
      <c r="F116" s="255">
        <v>119539.95134141397</v>
      </c>
      <c r="G116" s="255">
        <v>1520.5310631024233</v>
      </c>
      <c r="H116" s="292">
        <v>2</v>
      </c>
      <c r="I116" s="255">
        <v>4385043.0933116861</v>
      </c>
      <c r="J116" s="119">
        <v>4504583.0446531</v>
      </c>
      <c r="K116" s="295">
        <v>1013.6873754016157</v>
      </c>
      <c r="L116" s="189">
        <v>2.6598325651231814E-2</v>
      </c>
      <c r="M116" s="189">
        <v>2.6955218338206466E-2</v>
      </c>
      <c r="N116" s="263">
        <v>120589.91101430841</v>
      </c>
      <c r="O116" s="263">
        <v>1520.5310631024233</v>
      </c>
      <c r="P116" s="296">
        <v>2</v>
      </c>
      <c r="Q116" s="263">
        <v>4710539.9111885084</v>
      </c>
      <c r="R116" s="117">
        <v>4831129.8222028166</v>
      </c>
      <c r="S116" s="146">
        <v>1013.6873754016157</v>
      </c>
      <c r="T116" s="256">
        <v>5.2414732758849981E-2</v>
      </c>
      <c r="U116" s="256">
        <v>5.3812702545719571E-2</v>
      </c>
      <c r="V116" s="255">
        <v>138723.21295899691</v>
      </c>
      <c r="W116" s="255">
        <v>1520.5310631024233</v>
      </c>
      <c r="X116" s="292">
        <v>2</v>
      </c>
      <c r="Y116" s="255">
        <v>15101891.360653447</v>
      </c>
      <c r="Z116" s="119">
        <v>15240614.573612444</v>
      </c>
      <c r="AA116" s="295">
        <v>1013.6873754016157</v>
      </c>
      <c r="AB116" s="189">
        <v>7.7667151855577068E-3</v>
      </c>
      <c r="AC116" s="189">
        <v>7.7969543535845176E-3</v>
      </c>
      <c r="AD116" s="263">
        <v>227867.641728874</v>
      </c>
      <c r="AE116" s="263">
        <v>1520.5310631024233</v>
      </c>
      <c r="AF116" s="296">
        <v>2</v>
      </c>
      <c r="AG116" s="263">
        <v>15101891.360653447</v>
      </c>
      <c r="AH116" s="117">
        <v>15329759.002382321</v>
      </c>
      <c r="AI116" s="146">
        <v>1013.6873754016157</v>
      </c>
      <c r="AJ116" s="256">
        <v>4.0388773863499816E-2</v>
      </c>
      <c r="AK116" s="256">
        <v>4.1215492885170457E-2</v>
      </c>
      <c r="AL116" s="255">
        <v>116235.22902704209</v>
      </c>
      <c r="AM116" s="255">
        <v>1520.5310631024233</v>
      </c>
      <c r="AN116" s="292">
        <v>2</v>
      </c>
      <c r="AO116" s="255">
        <v>4815169.3316799914</v>
      </c>
      <c r="AP116" s="119">
        <v>4931404.5607070336</v>
      </c>
      <c r="AQ116" s="295">
        <v>1013.6873754016157</v>
      </c>
      <c r="AR116" s="189">
        <v>3.2961540508719717E-2</v>
      </c>
      <c r="AS116" s="189">
        <v>3.351079017772296E-2</v>
      </c>
      <c r="AT116" s="263">
        <v>176168.95254999865</v>
      </c>
      <c r="AU116" s="263">
        <v>1520.5310631024233</v>
      </c>
      <c r="AV116" s="296">
        <v>2</v>
      </c>
      <c r="AW116" s="263">
        <v>15101891.360653447</v>
      </c>
      <c r="AX116" s="117">
        <v>15278060.313203447</v>
      </c>
      <c r="AY116" s="146">
        <v>1013.6873754016157</v>
      </c>
      <c r="AZ116" s="256">
        <v>-3.9635941039205931E-2</v>
      </c>
      <c r="BA116" s="256">
        <v>-3.8860713164189042E-2</v>
      </c>
      <c r="BB116" s="255">
        <v>163713.03430493418</v>
      </c>
      <c r="BC116" s="255">
        <v>1520.5310631024233</v>
      </c>
      <c r="BD116" s="292">
        <v>2</v>
      </c>
      <c r="BE116" s="255">
        <v>7464458.8038678924</v>
      </c>
      <c r="BF116" s="119">
        <v>7628171.8381728269</v>
      </c>
      <c r="BG116" s="295">
        <v>1013.6873754016157</v>
      </c>
      <c r="BH116" s="189">
        <v>7.0358707603501755E-2</v>
      </c>
      <c r="BI116" s="189">
        <v>7.2892967102329065E-2</v>
      </c>
      <c r="BJ116" s="263">
        <v>166092.73242134444</v>
      </c>
      <c r="BK116" s="263">
        <v>1520.5310631024233</v>
      </c>
      <c r="BL116" s="296">
        <v>1</v>
      </c>
      <c r="BM116" s="263">
        <v>4308686.480372957</v>
      </c>
      <c r="BN116" s="117">
        <v>4474779.2127943011</v>
      </c>
      <c r="BO116" s="146">
        <v>1013.6873754016157</v>
      </c>
      <c r="BP116" s="256">
        <v>9.2732822917848089E-3</v>
      </c>
      <c r="BQ116" s="256">
        <v>9.3164123901194884E-3</v>
      </c>
      <c r="BR116" s="255">
        <v>139678.8818812992</v>
      </c>
      <c r="BS116" s="255">
        <v>1520.5310631024233</v>
      </c>
      <c r="BT116" s="292">
        <v>2</v>
      </c>
      <c r="BU116" s="255">
        <v>15101891.360653447</v>
      </c>
      <c r="BV116" s="119">
        <v>15241570.242534745</v>
      </c>
      <c r="BW116" s="295">
        <v>1013.6873754016157</v>
      </c>
      <c r="BX116" s="189">
        <v>2.763121605881385E-2</v>
      </c>
      <c r="BY116" s="189">
        <v>2.8016498530956335E-2</v>
      </c>
      <c r="BZ116" s="263">
        <v>255010.69448351767</v>
      </c>
      <c r="CA116" s="263">
        <v>1520.5310631024233</v>
      </c>
      <c r="CB116" s="296">
        <v>2</v>
      </c>
      <c r="CC116" s="263">
        <v>15101891.360653447</v>
      </c>
      <c r="CD116" s="117">
        <v>15356902.055136964</v>
      </c>
      <c r="CE116" s="146">
        <v>1013.6873754016157</v>
      </c>
      <c r="CF116" s="256">
        <v>8.3208480425279771E-2</v>
      </c>
      <c r="CG116" s="256">
        <v>8.6768354860983665E-2</v>
      </c>
      <c r="CH116" s="255">
        <v>130454.70152849449</v>
      </c>
      <c r="CI116" s="255">
        <v>1520.5310631024233</v>
      </c>
      <c r="CJ116" s="292">
        <v>2</v>
      </c>
      <c r="CK116" s="255">
        <v>6080561.7531405129</v>
      </c>
      <c r="CL116" s="119">
        <v>6211016.4546690071</v>
      </c>
      <c r="CM116" s="295">
        <v>1013.6873754016157</v>
      </c>
      <c r="CN116" s="189">
        <v>-1.0662726908964908E-2</v>
      </c>
      <c r="CO116" s="189">
        <v>-1.0606081546508661E-2</v>
      </c>
      <c r="CP116" s="263">
        <v>168452.08278871179</v>
      </c>
      <c r="CQ116" s="263">
        <v>1520.5310631024233</v>
      </c>
      <c r="CR116" s="296">
        <v>2</v>
      </c>
      <c r="CS116" s="263">
        <v>1384598.5303407239</v>
      </c>
      <c r="CT116" s="117">
        <v>1553050.6131294358</v>
      </c>
      <c r="CU116" s="146">
        <v>1013.6873754016157</v>
      </c>
      <c r="CV116" s="256">
        <v>5.41568539464235E-2</v>
      </c>
      <c r="CW116" s="256">
        <v>5.5650172065124792E-2</v>
      </c>
      <c r="CX116" s="255">
        <v>219432.193294839</v>
      </c>
      <c r="CY116" s="255">
        <v>1520.5310631024233</v>
      </c>
      <c r="CZ116" s="292">
        <v>1</v>
      </c>
      <c r="DA116" s="255">
        <v>572427.8726589866</v>
      </c>
      <c r="DB116" s="119">
        <v>791860.0659538256</v>
      </c>
      <c r="DC116" s="295">
        <v>1013.6873754016157</v>
      </c>
      <c r="DD116" s="189">
        <v>-6.94325887101331E-3</v>
      </c>
      <c r="DE116" s="189">
        <v>-6.9192101401824857E-3</v>
      </c>
      <c r="DF116" s="263">
        <v>81532.660672959872</v>
      </c>
      <c r="DG116" s="263">
        <v>1520.5310631024233</v>
      </c>
      <c r="DH116" s="296">
        <v>1</v>
      </c>
      <c r="DI116" s="263">
        <v>4392078.5243806811</v>
      </c>
      <c r="DJ116" s="117">
        <v>4473611.185053641</v>
      </c>
      <c r="DK116" s="146">
        <v>1013.6873754016157</v>
      </c>
      <c r="DL116" s="256">
        <v>2.3432984367723259E-2</v>
      </c>
      <c r="DM116" s="256">
        <v>2.3709693895384909E-2</v>
      </c>
      <c r="DN116" s="255">
        <v>157419.8981169246</v>
      </c>
      <c r="DO116" s="255">
        <v>1520.5310631024233</v>
      </c>
      <c r="DP116" s="292">
        <v>2</v>
      </c>
      <c r="DQ116" s="255">
        <v>4281724.633457303</v>
      </c>
      <c r="DR116" s="119">
        <v>4439144.5315742278</v>
      </c>
      <c r="DS116" s="295">
        <v>1013.6873754016157</v>
      </c>
      <c r="DT116" s="189">
        <v>-6.325174722245902E-2</v>
      </c>
      <c r="DU116" s="189">
        <v>-6.1292872971358103E-2</v>
      </c>
      <c r="DV116" s="263">
        <v>132712.34285529464</v>
      </c>
      <c r="DW116" s="263">
        <v>1520.5310631024233</v>
      </c>
      <c r="DX116" s="296">
        <v>1</v>
      </c>
      <c r="DY116" s="263">
        <v>15101891.360653447</v>
      </c>
      <c r="DZ116" s="117">
        <v>15234603.703508742</v>
      </c>
      <c r="EA116" s="146">
        <v>1013.6873754016157</v>
      </c>
      <c r="EB116" s="256">
        <v>-5.9425397556832661E-2</v>
      </c>
      <c r="EC116" s="256">
        <v>-5.7694170713842197E-2</v>
      </c>
      <c r="ED116" s="255">
        <v>244756.62717125512</v>
      </c>
      <c r="EE116" s="255">
        <v>1520.5310631024233</v>
      </c>
      <c r="EF116" s="292">
        <v>2</v>
      </c>
      <c r="EG116" s="255">
        <v>7310110.6030810894</v>
      </c>
      <c r="EH116" s="119">
        <v>7554867.2302523442</v>
      </c>
      <c r="EI116" s="295">
        <v>1013.6873754016157</v>
      </c>
      <c r="EJ116" s="189">
        <v>1.4151592010724225E-2</v>
      </c>
      <c r="EK116" s="189">
        <v>1.4252199815605104E-2</v>
      </c>
      <c r="EL116" s="263">
        <v>150001.90776159783</v>
      </c>
      <c r="EM116" s="263">
        <v>1520.5310631024233</v>
      </c>
      <c r="EN116" s="296">
        <v>1</v>
      </c>
      <c r="EO116" s="263">
        <v>4324298.2475108216</v>
      </c>
      <c r="EP116" s="117">
        <v>4474300.1552724196</v>
      </c>
      <c r="EQ116" s="146">
        <v>1013.6873754016157</v>
      </c>
      <c r="ER116" s="256">
        <v>2.0332323423984177E-2</v>
      </c>
      <c r="ES116" s="256">
        <v>2.0540433170403327E-2</v>
      </c>
      <c r="ET116" s="255">
        <v>166886.62361513189</v>
      </c>
      <c r="EU116" s="255">
        <v>1520.5310631024233</v>
      </c>
      <c r="EV116" s="292">
        <v>1</v>
      </c>
      <c r="EW116" s="255">
        <v>15101891.360653447</v>
      </c>
      <c r="EX116" s="119">
        <v>15268777.98426858</v>
      </c>
      <c r="EY116" s="295">
        <v>1013.6873754016157</v>
      </c>
      <c r="EZ116" s="189">
        <v>7.4861331757427443E-2</v>
      </c>
      <c r="FA116" s="189">
        <v>7.7734692946505923E-2</v>
      </c>
      <c r="FB116" s="263">
        <v>164236.50032568257</v>
      </c>
      <c r="FC116" s="263">
        <v>1520.5310631024233</v>
      </c>
      <c r="FD116" s="296">
        <v>2</v>
      </c>
      <c r="FE116" s="263">
        <v>15101891.360653447</v>
      </c>
      <c r="FF116" s="117">
        <v>15266127.860979129</v>
      </c>
      <c r="FG116" s="146">
        <v>1013.6873754016157</v>
      </c>
      <c r="FH116" s="256">
        <v>2.9369436592867602E-3</v>
      </c>
      <c r="FI116" s="256">
        <v>2.9412607035863569E-3</v>
      </c>
      <c r="FJ116" s="255">
        <v>274395.60638909758</v>
      </c>
      <c r="FK116" s="255">
        <v>1520.5310631024233</v>
      </c>
      <c r="FL116" s="292">
        <v>1</v>
      </c>
      <c r="FM116" s="255">
        <v>1216526.0118963022</v>
      </c>
      <c r="FN116" s="119">
        <v>1490921.6182853999</v>
      </c>
      <c r="FO116" s="295">
        <v>1013.6873754016157</v>
      </c>
      <c r="FP116" s="189">
        <v>-3.8145596136703666E-2</v>
      </c>
      <c r="FQ116" s="189">
        <v>-3.742721619033651E-2</v>
      </c>
      <c r="FR116" s="263">
        <v>126780.32409868044</v>
      </c>
      <c r="FS116" s="263">
        <v>1520.5310631024233</v>
      </c>
      <c r="FT116" s="296">
        <v>1</v>
      </c>
      <c r="FU116" s="263">
        <v>692858.03670788684</v>
      </c>
      <c r="FV116" s="117">
        <v>819638.36080656725</v>
      </c>
      <c r="FW116" s="146">
        <v>1013.6873754016157</v>
      </c>
      <c r="FX116" s="256">
        <v>1.9788649979364817E-2</v>
      </c>
      <c r="FY116" s="256">
        <v>1.9985743236484721E-2</v>
      </c>
      <c r="FZ116" s="255">
        <v>191708.23298924559</v>
      </c>
      <c r="GA116" s="255">
        <v>1520.5310631024233</v>
      </c>
      <c r="GB116" s="292">
        <v>1</v>
      </c>
      <c r="GC116" s="255">
        <v>1936498.3204210817</v>
      </c>
      <c r="GD116" s="119">
        <v>2128206.5534103275</v>
      </c>
      <c r="GE116" s="295">
        <v>1013.6873754016157</v>
      </c>
      <c r="GF116" s="189">
        <v>-6.8600014229134851E-2</v>
      </c>
      <c r="GG116" s="189">
        <v>-6.6299927859420182E-2</v>
      </c>
      <c r="GH116" s="263">
        <v>130547.62565331382</v>
      </c>
      <c r="GI116" s="263">
        <v>1520.5310631024233</v>
      </c>
      <c r="GJ116" s="296">
        <v>1</v>
      </c>
      <c r="GK116" s="263">
        <v>1256490.1277789897</v>
      </c>
      <c r="GL116" s="117">
        <v>1387037.7534323037</v>
      </c>
      <c r="GM116" s="146">
        <v>1013.6873754016157</v>
      </c>
      <c r="GN116" s="256">
        <v>-2.7024867819462967E-2</v>
      </c>
      <c r="GO116" s="256">
        <v>-2.6662963546324803E-2</v>
      </c>
      <c r="GP116" s="255">
        <v>119432.85145487274</v>
      </c>
      <c r="GQ116" s="255">
        <v>1520.5310631024233</v>
      </c>
      <c r="GR116" s="292">
        <v>2</v>
      </c>
      <c r="GS116" s="255">
        <v>5672636.5677034175</v>
      </c>
      <c r="GT116" s="119">
        <v>5792069.4191582901</v>
      </c>
      <c r="GU116" s="295">
        <v>1013.6873754016157</v>
      </c>
      <c r="GV116" s="189">
        <v>8.6967696271484426E-3</v>
      </c>
      <c r="GW116" s="189">
        <v>8.7346963951824286E-3</v>
      </c>
      <c r="GX116" s="263">
        <v>177118.60968918155</v>
      </c>
      <c r="GY116" s="263">
        <v>1520.5310631024233</v>
      </c>
      <c r="GZ116" s="296">
        <v>2</v>
      </c>
      <c r="HA116" s="263">
        <v>5410937.1445736736</v>
      </c>
      <c r="HB116" s="117">
        <v>5588055.7542628553</v>
      </c>
      <c r="HC116" s="146">
        <v>1013.6873754016157</v>
      </c>
      <c r="HD116" s="256">
        <v>2.7980716691377097E-2</v>
      </c>
      <c r="HE116" s="256">
        <v>2.8375853741257062E-2</v>
      </c>
      <c r="HF116" s="255">
        <v>114365.84471034599</v>
      </c>
      <c r="HG116" s="255">
        <v>1520.5310631024233</v>
      </c>
      <c r="HH116" s="292">
        <v>2</v>
      </c>
      <c r="HI116" s="255">
        <v>4646608.4275476597</v>
      </c>
      <c r="HJ116" s="119">
        <v>4760974.272258006</v>
      </c>
      <c r="HK116" s="295">
        <v>1013.6873754016157</v>
      </c>
      <c r="HL116" s="189">
        <v>7.9459419744165122E-2</v>
      </c>
      <c r="HM116" s="189">
        <v>8.270162232912659E-2</v>
      </c>
      <c r="HN116" s="263">
        <v>160551.7321343144</v>
      </c>
      <c r="HO116" s="263">
        <v>1520.5310631024233</v>
      </c>
      <c r="HP116" s="296">
        <v>1</v>
      </c>
      <c r="HQ116" s="263">
        <v>1423771.2942453469</v>
      </c>
      <c r="HR116" s="117">
        <v>1584323.0263796614</v>
      </c>
      <c r="HS116" s="146">
        <v>1013.6873754016157</v>
      </c>
      <c r="HT116" s="256">
        <v>5.4558779730551274E-2</v>
      </c>
      <c r="HU116" s="256">
        <v>5.6074550366874476E-2</v>
      </c>
      <c r="HV116" s="255">
        <v>188166.13973314094</v>
      </c>
      <c r="HW116" s="255">
        <v>1520.5310631024233</v>
      </c>
      <c r="HX116" s="292">
        <v>2</v>
      </c>
      <c r="HY116" s="255">
        <v>4434117.4660672508</v>
      </c>
      <c r="HZ116" s="119">
        <v>4622283.6058003921</v>
      </c>
      <c r="IA116" s="295">
        <v>1013.6873754016157</v>
      </c>
      <c r="IB116" s="189">
        <v>-0.1357233745175859</v>
      </c>
      <c r="IC116" s="189">
        <v>-0.1269158835982348</v>
      </c>
      <c r="ID116" s="263">
        <v>134129.51972262101</v>
      </c>
      <c r="IE116" s="263">
        <v>1520.5310631024233</v>
      </c>
      <c r="IF116" s="296">
        <v>1</v>
      </c>
      <c r="IG116" s="263">
        <v>2555139.0304478751</v>
      </c>
      <c r="IH116" s="117">
        <v>2689268.5501704961</v>
      </c>
      <c r="II116" s="146">
        <v>1013.6873754016157</v>
      </c>
      <c r="IJ116" s="256">
        <v>5.0586647678115874E-2</v>
      </c>
      <c r="IK116" s="256">
        <v>5.1888003059527454E-2</v>
      </c>
      <c r="IL116" s="255">
        <v>143308.01923006654</v>
      </c>
      <c r="IM116" s="255">
        <v>1520.5310631024233</v>
      </c>
      <c r="IN116" s="292">
        <v>2</v>
      </c>
      <c r="IO116" s="255">
        <v>1713758.3520206839</v>
      </c>
      <c r="IP116" s="119">
        <v>1857066.3712507505</v>
      </c>
      <c r="IQ116" s="295">
        <v>1013.6873754016157</v>
      </c>
      <c r="IR116" s="189">
        <v>4.3821033412034874E-2</v>
      </c>
      <c r="IS116" s="189">
        <v>4.4795354695797984E-2</v>
      </c>
      <c r="IT116" s="263">
        <v>222340.6784346338</v>
      </c>
      <c r="IU116" s="263">
        <v>1520.5310631024233</v>
      </c>
      <c r="IV116" s="296">
        <v>2</v>
      </c>
      <c r="IW116" s="263">
        <v>15101891.360653447</v>
      </c>
      <c r="IX116" s="117">
        <v>15324232.039088082</v>
      </c>
      <c r="IY116" s="146">
        <v>1013.6873754016157</v>
      </c>
      <c r="IZ116" s="256">
        <v>8.6416892107051418E-3</v>
      </c>
      <c r="JA116" s="256">
        <v>8.6791363981719716E-3</v>
      </c>
      <c r="JB116" s="255">
        <v>288773.74270168488</v>
      </c>
      <c r="JC116" s="255">
        <v>1520.5310631024233</v>
      </c>
      <c r="JD116" s="292">
        <v>2</v>
      </c>
      <c r="JE116" s="255">
        <v>1286840.5685638546</v>
      </c>
      <c r="JF116" s="119">
        <v>1575614.3112655394</v>
      </c>
      <c r="JG116" s="295">
        <v>1013.6873754016157</v>
      </c>
      <c r="JH116" s="189">
        <v>3.4259979321681587E-2</v>
      </c>
      <c r="JI116" s="189">
        <v>3.4853612298824999E-2</v>
      </c>
      <c r="JJ116" s="263">
        <v>125467.09143414845</v>
      </c>
      <c r="JK116" s="263">
        <v>1520.5310631024233</v>
      </c>
      <c r="JL116" s="296">
        <v>2</v>
      </c>
      <c r="JM116" s="263">
        <v>3658513.9312394974</v>
      </c>
      <c r="JN116" s="117">
        <v>3783981.022673646</v>
      </c>
      <c r="JO116" s="146">
        <v>1013.6873754016157</v>
      </c>
      <c r="JP116" s="256">
        <v>4.6576943313206179E-2</v>
      </c>
      <c r="JQ116" s="256">
        <v>4.7678687836758771E-2</v>
      </c>
      <c r="JR116" s="255">
        <v>116431.76844041489</v>
      </c>
      <c r="JS116" s="255">
        <v>1520.5310631024233</v>
      </c>
      <c r="JT116" s="292">
        <v>1</v>
      </c>
      <c r="JU116" s="255">
        <v>595588.36085788312</v>
      </c>
      <c r="JV116" s="119">
        <v>712020.12929829804</v>
      </c>
      <c r="JW116" s="295">
        <v>1013.6873754016157</v>
      </c>
      <c r="JX116" s="189">
        <v>0.13752355954721024</v>
      </c>
      <c r="JY116" s="189">
        <v>0.14742873855516958</v>
      </c>
      <c r="JZ116" s="263">
        <v>230379.21808686372</v>
      </c>
      <c r="KA116" s="263">
        <v>1520.5310631024233</v>
      </c>
      <c r="KB116" s="296">
        <v>1</v>
      </c>
      <c r="KC116" s="263">
        <v>15101891.360653447</v>
      </c>
      <c r="KD116" s="117">
        <v>15332270.57874031</v>
      </c>
      <c r="KE116" s="146">
        <v>1013.6873754016157</v>
      </c>
      <c r="KF116" s="256">
        <v>4.1436880433150247E-2</v>
      </c>
      <c r="KG116" s="256">
        <v>4.2307369785406834E-2</v>
      </c>
      <c r="KH116" s="255">
        <v>129113.48112400221</v>
      </c>
      <c r="KI116" s="255">
        <v>1520.5310631024233</v>
      </c>
      <c r="KJ116" s="292">
        <v>2</v>
      </c>
      <c r="KK116" s="255">
        <v>4947261.5643886486</v>
      </c>
      <c r="KL116" s="119">
        <v>5076375.0455126511</v>
      </c>
      <c r="KM116" s="295">
        <v>1013.6873754016157</v>
      </c>
      <c r="KN116" s="189">
        <v>-4.3707803400888028E-2</v>
      </c>
      <c r="KO116" s="189">
        <v>-4.2766382979278372E-2</v>
      </c>
      <c r="KP116" s="263">
        <v>126476.92573023333</v>
      </c>
      <c r="KQ116" s="263">
        <v>1520.5310631024233</v>
      </c>
      <c r="KR116" s="296">
        <v>1</v>
      </c>
      <c r="KS116" s="263">
        <v>5071759.4879891798</v>
      </c>
      <c r="KT116" s="117">
        <v>5198236.4137194129</v>
      </c>
      <c r="KU116" s="146">
        <v>1013.6873754016157</v>
      </c>
      <c r="KV116" s="256">
        <v>3.843030866967001E-2</v>
      </c>
      <c r="KW116" s="256">
        <v>3.9178304115878637E-2</v>
      </c>
      <c r="KX116" s="255">
        <v>300789.25815066352</v>
      </c>
      <c r="KY116" s="255">
        <v>1520.5310631024233</v>
      </c>
      <c r="KZ116" s="292">
        <v>2</v>
      </c>
      <c r="LA116" s="255">
        <v>15101891.360653447</v>
      </c>
      <c r="LB116" s="119">
        <v>15402680.61880411</v>
      </c>
      <c r="LC116" s="295">
        <v>1013.6873754016157</v>
      </c>
      <c r="LD116" s="189">
        <v>1.1605330379634505E-2</v>
      </c>
      <c r="LE116" s="189">
        <v>1.16729334919492E-2</v>
      </c>
      <c r="LF116" s="263">
        <v>129555.33669961101</v>
      </c>
      <c r="LG116" s="263">
        <v>1520.5310631024233</v>
      </c>
      <c r="LH116" s="296">
        <v>2</v>
      </c>
      <c r="LI116" s="263">
        <v>15101891.360653447</v>
      </c>
      <c r="LJ116" s="117">
        <v>15231446.697353058</v>
      </c>
      <c r="LK116" s="146">
        <v>1013.6873754016157</v>
      </c>
      <c r="LL116" s="256">
        <v>-8.8289501004954023E-3</v>
      </c>
      <c r="LM116" s="256">
        <v>-8.790089371132126E-3</v>
      </c>
      <c r="LN116" s="255">
        <v>192574.7035947688</v>
      </c>
      <c r="LO116" s="255">
        <v>1520.5310631024233</v>
      </c>
      <c r="LP116" s="292">
        <v>2</v>
      </c>
      <c r="LQ116" s="255">
        <v>4372144.3855846226</v>
      </c>
      <c r="LR116" s="119">
        <v>4564719.089179391</v>
      </c>
      <c r="LS116" s="295">
        <v>1013.6873754016157</v>
      </c>
      <c r="LT116" s="189">
        <v>5.2544372131361261E-2</v>
      </c>
      <c r="LU116" s="189">
        <v>5.3949327018986137E-2</v>
      </c>
      <c r="LV116" s="263">
        <v>171584.85271667477</v>
      </c>
      <c r="LW116" s="263">
        <v>1520.5310631024233</v>
      </c>
      <c r="LX116" s="296">
        <v>1</v>
      </c>
      <c r="LY116" s="263">
        <v>1447359.3917719468</v>
      </c>
      <c r="LZ116" s="117">
        <v>1618944.2444886216</v>
      </c>
      <c r="MA116" s="146">
        <v>1013.6873754016157</v>
      </c>
      <c r="MB116" s="256">
        <v>7.526811436215651E-2</v>
      </c>
      <c r="MC116" s="256">
        <v>7.8173185851706073E-2</v>
      </c>
      <c r="MD116" s="255">
        <v>105710.17741169146</v>
      </c>
      <c r="ME116" s="255">
        <v>1520.5310631024233</v>
      </c>
      <c r="MF116" s="292">
        <v>2</v>
      </c>
      <c r="MG116" s="255">
        <v>15101891.360653447</v>
      </c>
      <c r="MH116" s="119">
        <v>15207601.538065139</v>
      </c>
      <c r="MI116" s="295">
        <v>1013.6873754016157</v>
      </c>
      <c r="MJ116" s="189">
        <v>-1.6381349724453462E-2</v>
      </c>
      <c r="MK116" s="189">
        <v>-1.6247905076497426E-2</v>
      </c>
      <c r="ML116" s="263">
        <v>180973.37309602756</v>
      </c>
      <c r="MM116" s="263">
        <v>1520.5310631024233</v>
      </c>
      <c r="MN116" s="296">
        <v>1</v>
      </c>
      <c r="MO116" s="263">
        <v>4300839.4807168758</v>
      </c>
      <c r="MP116" s="117">
        <v>4481812.8538129032</v>
      </c>
      <c r="MQ116" s="146">
        <v>1013.6873754016157</v>
      </c>
      <c r="MR116" s="256">
        <v>1.4520194735562268E-2</v>
      </c>
      <c r="MS116" s="256">
        <v>1.4626124850789735E-2</v>
      </c>
      <c r="MT116" s="255">
        <v>83279.452882388694</v>
      </c>
      <c r="MU116" s="255">
        <v>1520.5310631024233</v>
      </c>
      <c r="MV116" s="292">
        <v>2</v>
      </c>
      <c r="MW116" s="255">
        <v>3259584.4503340689</v>
      </c>
      <c r="MX116" s="119">
        <v>3342863.9032164575</v>
      </c>
      <c r="MY116" s="295">
        <v>1013.6873754016157</v>
      </c>
      <c r="MZ116" s="189">
        <v>-2.8769235365684692E-2</v>
      </c>
      <c r="NA116" s="189">
        <v>-2.8359341101126478E-2</v>
      </c>
      <c r="NB116" s="263">
        <v>172795.68457020578</v>
      </c>
      <c r="NC116" s="263">
        <v>1520.5310631024233</v>
      </c>
      <c r="ND116" s="296">
        <v>1</v>
      </c>
      <c r="NE116" s="263">
        <v>4305917.0090783294</v>
      </c>
      <c r="NF116" s="117">
        <v>4478712.6936485348</v>
      </c>
      <c r="NG116" s="146">
        <v>1013.6873754016157</v>
      </c>
      <c r="NH116" s="256">
        <v>-7.3355908635745004E-3</v>
      </c>
      <c r="NI116" s="256">
        <v>-7.3087510855581739E-3</v>
      </c>
      <c r="NJ116" s="255">
        <v>133589.37282321707</v>
      </c>
      <c r="NK116" s="255">
        <v>1520.5310631024233</v>
      </c>
      <c r="NL116" s="292">
        <v>1</v>
      </c>
      <c r="NM116" s="255">
        <v>590859.19702233199</v>
      </c>
      <c r="NN116" s="119">
        <v>724448.56984554906</v>
      </c>
      <c r="NO116" s="295">
        <v>1013.6873754016157</v>
      </c>
      <c r="NP116" s="189">
        <v>-6.1140355181501259E-2</v>
      </c>
      <c r="NQ116" s="189">
        <v>-5.9308800374093251E-2</v>
      </c>
      <c r="NR116" s="263">
        <v>61665.107295828129</v>
      </c>
      <c r="NS116" s="263">
        <v>1520.5310631024233</v>
      </c>
      <c r="NT116" s="296">
        <v>1</v>
      </c>
      <c r="NU116" s="263">
        <v>4350150.0148948701</v>
      </c>
      <c r="NV116" s="117">
        <v>4411815.122190698</v>
      </c>
      <c r="NW116" s="146">
        <v>1013.6873754016157</v>
      </c>
      <c r="NX116" s="256">
        <v>-2.9263657115043997E-2</v>
      </c>
      <c r="NY116" s="256">
        <v>-2.8839622634845963E-2</v>
      </c>
      <c r="NZ116" s="255">
        <v>145402.9610871787</v>
      </c>
      <c r="OA116" s="255">
        <v>1520.5310631024233</v>
      </c>
      <c r="OB116" s="292">
        <v>1</v>
      </c>
      <c r="OC116" s="255">
        <v>4350150.0148948701</v>
      </c>
      <c r="OD116" s="119">
        <v>4495552.9759820485</v>
      </c>
      <c r="OE116" s="295">
        <v>1013.6873754016157</v>
      </c>
      <c r="OF116" s="189">
        <v>-6.5530224157787434E-2</v>
      </c>
      <c r="OG116" s="189">
        <v>-6.3429260729957804E-2</v>
      </c>
      <c r="OH116" s="263">
        <v>90129.449302703637</v>
      </c>
      <c r="OI116" s="263">
        <v>1520.5310631024233</v>
      </c>
      <c r="OJ116" s="296">
        <v>1</v>
      </c>
      <c r="OK116" s="263">
        <v>4415820.4026330048</v>
      </c>
      <c r="OL116" s="117">
        <v>4505949.8519357089</v>
      </c>
      <c r="OM116" s="146">
        <v>1013.6873754016157</v>
      </c>
      <c r="ON116" s="256">
        <v>2.8704874456350834E-2</v>
      </c>
      <c r="OO116" s="256">
        <v>2.9120829808601423E-2</v>
      </c>
      <c r="OP116" s="255">
        <v>117795.77537365258</v>
      </c>
      <c r="OQ116" s="255">
        <v>1520.5310631024233</v>
      </c>
      <c r="OR116" s="292">
        <v>2</v>
      </c>
      <c r="OS116" s="255">
        <v>5299542.7809093827</v>
      </c>
      <c r="OT116" s="119">
        <v>5417338.5562830353</v>
      </c>
      <c r="OU116" s="295">
        <v>1013.6873754016157</v>
      </c>
      <c r="OV116" s="189">
        <v>4.6942313612400879E-2</v>
      </c>
      <c r="OW116" s="189">
        <v>4.8061548451083125E-2</v>
      </c>
      <c r="OX116" s="263">
        <v>140401.59712351704</v>
      </c>
      <c r="OY116" s="263">
        <v>1520.5310631024233</v>
      </c>
      <c r="OZ116" s="296">
        <v>1</v>
      </c>
      <c r="PA116" s="263">
        <v>15101891.360653447</v>
      </c>
      <c r="PB116" s="117">
        <v>15242292.957776964</v>
      </c>
      <c r="PC116" s="146">
        <v>1013.6873754016157</v>
      </c>
      <c r="PD116" s="256">
        <v>5.3063963773108333E-2</v>
      </c>
      <c r="PE116" s="256">
        <v>5.449709257500901E-2</v>
      </c>
      <c r="PF116" s="255">
        <v>213279.20425801538</v>
      </c>
      <c r="PG116" s="255">
        <v>1520.5310631024233</v>
      </c>
      <c r="PH116" s="292">
        <v>2</v>
      </c>
      <c r="PI116" s="255">
        <v>5989203.290246184</v>
      </c>
      <c r="PJ116" s="119">
        <v>6202482.4945041994</v>
      </c>
      <c r="PK116" s="295">
        <v>1013.6873754016157</v>
      </c>
      <c r="PL116" s="189">
        <v>-8.3385670016538876E-2</v>
      </c>
      <c r="PM116" s="189">
        <v>-8.0003736183702268E-2</v>
      </c>
      <c r="PN116" s="263">
        <v>147389.29723602723</v>
      </c>
      <c r="PO116" s="263">
        <v>1520.5310631024233</v>
      </c>
      <c r="PP116" s="296">
        <v>2</v>
      </c>
      <c r="PQ116" s="263">
        <v>2572919.7904934152</v>
      </c>
      <c r="PR116" s="117">
        <v>2720309.0877294424</v>
      </c>
      <c r="PS116" s="146">
        <v>1013.6873754016157</v>
      </c>
      <c r="PT116" s="256">
        <v>2.0958166071691309E-2</v>
      </c>
      <c r="PU116" s="256">
        <v>2.1179330801029739E-2</v>
      </c>
      <c r="PV116" s="255">
        <v>150901.62863451053</v>
      </c>
      <c r="PW116" s="255">
        <v>1520.5310631024233</v>
      </c>
      <c r="PX116" s="292">
        <v>2</v>
      </c>
      <c r="PY116" s="255">
        <v>5353617.7147270013</v>
      </c>
      <c r="PZ116" s="119">
        <v>5504519.3433615118</v>
      </c>
      <c r="QA116" s="295">
        <v>1013.6873754016157</v>
      </c>
      <c r="QB116" s="189">
        <v>2.987798901508785E-3</v>
      </c>
      <c r="QC116" s="189">
        <v>2.9922668212871706E-3</v>
      </c>
      <c r="QD116" s="263">
        <v>214788.90764635688</v>
      </c>
      <c r="QE116" s="263">
        <v>1520.5310631024233</v>
      </c>
      <c r="QF116" s="296">
        <v>1</v>
      </c>
      <c r="QG116" s="263">
        <v>2173184.9250657428</v>
      </c>
      <c r="QH116" s="117">
        <v>2387973.8327120999</v>
      </c>
      <c r="QI116" s="146">
        <v>1013.6873754016157</v>
      </c>
      <c r="QJ116" s="256">
        <v>4.0322204021380811E-3</v>
      </c>
      <c r="QK116" s="256">
        <v>4.0403607403589614E-3</v>
      </c>
      <c r="QL116" s="255">
        <v>131473.64414495789</v>
      </c>
      <c r="QM116" s="255">
        <v>1520.5310631024233</v>
      </c>
      <c r="QN116" s="292">
        <v>2</v>
      </c>
      <c r="QO116" s="255">
        <v>15101891.360653447</v>
      </c>
      <c r="QP116" s="119">
        <v>15233365.004798405</v>
      </c>
      <c r="QQ116" s="295">
        <v>1013.6873754016157</v>
      </c>
      <c r="QR116" s="189">
        <v>5.8966357232901237E-2</v>
      </c>
      <c r="QS116" s="189">
        <v>6.0739553926095535E-2</v>
      </c>
      <c r="QT116" s="263">
        <v>120102.86949186627</v>
      </c>
      <c r="QU116" s="263">
        <v>1520.5310631024233</v>
      </c>
      <c r="QV116" s="296">
        <v>2</v>
      </c>
      <c r="QW116" s="263">
        <v>15101891.360653447</v>
      </c>
      <c r="QX116" s="117">
        <v>15221994.230145313</v>
      </c>
      <c r="QY116" s="146">
        <v>1013.6873754016157</v>
      </c>
      <c r="QZ116" s="256">
        <v>-1.5553158928511068E-2</v>
      </c>
      <c r="RA116" s="256">
        <v>-1.5432833175057503E-2</v>
      </c>
      <c r="RB116" s="255">
        <v>99675.880306694758</v>
      </c>
      <c r="RC116" s="255">
        <v>1520.5310631024233</v>
      </c>
      <c r="RD116" s="292">
        <v>2</v>
      </c>
      <c r="RE116" s="255">
        <v>4666689.9339055065</v>
      </c>
      <c r="RF116" s="119">
        <v>4766365.8142122012</v>
      </c>
      <c r="RG116" s="295">
        <v>1013.6873754016157</v>
      </c>
      <c r="RH116" s="189">
        <v>1.90648316385977E-3</v>
      </c>
      <c r="RI116" s="189">
        <v>1.908301658346323E-3</v>
      </c>
      <c r="RJ116" s="263">
        <v>222620.08060977788</v>
      </c>
      <c r="RK116" s="263">
        <v>1520.5310631024233</v>
      </c>
      <c r="RL116" s="296">
        <v>1</v>
      </c>
      <c r="RM116" s="263">
        <v>1401000.1941762415</v>
      </c>
      <c r="RN116" s="117">
        <v>1623620.2747860195</v>
      </c>
      <c r="RO116" s="146">
        <v>1013.6873754016157</v>
      </c>
      <c r="RP116" s="256">
        <v>2.453610603445423E-2</v>
      </c>
      <c r="RQ116" s="256">
        <v>2.4839593332859788E-2</v>
      </c>
      <c r="RR116" s="255">
        <v>157443.47029903647</v>
      </c>
      <c r="RS116" s="255">
        <v>1520.5310631024233</v>
      </c>
      <c r="RT116" s="292">
        <v>1</v>
      </c>
      <c r="RU116" s="255">
        <v>4288719.1633732999</v>
      </c>
      <c r="RV116" s="119">
        <v>4446162.6336723361</v>
      </c>
      <c r="RW116" s="295">
        <v>1013.6873754016157</v>
      </c>
      <c r="RX116" s="189">
        <v>4.5126386885342512E-2</v>
      </c>
      <c r="RY116" s="189">
        <v>4.6160072466703062E-2</v>
      </c>
      <c r="RZ116" s="263">
        <v>215445.54766134216</v>
      </c>
      <c r="SA116" s="263">
        <v>1520.5310631024233</v>
      </c>
      <c r="SB116" s="296">
        <v>1</v>
      </c>
      <c r="SC116" s="263">
        <v>15101891.360653447</v>
      </c>
      <c r="SD116" s="117">
        <v>15317336.908314789</v>
      </c>
      <c r="SE116" s="146">
        <v>1013.6873754016157</v>
      </c>
      <c r="SF116" s="256">
        <v>-7.5846368222606863E-3</v>
      </c>
      <c r="SG116" s="256">
        <v>-7.5559460465927097E-3</v>
      </c>
      <c r="SH116" s="255">
        <v>152762.5197647668</v>
      </c>
      <c r="SI116" s="255">
        <v>1520.5310631024233</v>
      </c>
      <c r="SJ116" s="292">
        <v>1</v>
      </c>
      <c r="SK116" s="255">
        <v>2526438.8145734384</v>
      </c>
      <c r="SL116" s="119">
        <v>2679201.3343382049</v>
      </c>
      <c r="SM116" s="295">
        <v>1013.6873754016157</v>
      </c>
      <c r="SN116" s="189">
        <v>2.128167325194778E-2</v>
      </c>
      <c r="SO116" s="189">
        <v>2.1509743089365374E-2</v>
      </c>
      <c r="SP116" s="263">
        <v>88914.998954608353</v>
      </c>
      <c r="SQ116" s="263">
        <v>1520.5310631024233</v>
      </c>
      <c r="SR116" s="296">
        <v>2</v>
      </c>
      <c r="SS116" s="263">
        <v>5353617.7147270013</v>
      </c>
      <c r="ST116" s="117">
        <v>5442532.7136816094</v>
      </c>
      <c r="SU116" s="146">
        <v>1013.6873754016157</v>
      </c>
      <c r="SV116" s="256">
        <v>0.10123770620209281</v>
      </c>
      <c r="SW116" s="256">
        <v>0.10653964183953724</v>
      </c>
      <c r="SX116" s="255">
        <v>70639.779324662552</v>
      </c>
      <c r="SY116" s="255">
        <v>1520.5310631024233</v>
      </c>
      <c r="SZ116" s="292">
        <v>2</v>
      </c>
      <c r="TA116" s="255">
        <v>15101891.360653447</v>
      </c>
      <c r="TB116" s="119">
        <v>15172531.139978109</v>
      </c>
      <c r="TC116" s="295">
        <v>1013.6873754016157</v>
      </c>
      <c r="TD116" s="189">
        <v>-2.9313836510799978E-2</v>
      </c>
      <c r="TE116" s="189">
        <v>-2.8888353653107601E-2</v>
      </c>
      <c r="TF116" s="263">
        <v>114078.00182835432</v>
      </c>
      <c r="TG116" s="263">
        <v>1520.5310631024233</v>
      </c>
      <c r="TH116" s="296">
        <v>2</v>
      </c>
      <c r="TI116" s="263">
        <v>15101891.360653447</v>
      </c>
      <c r="TJ116" s="117">
        <v>15215969.362481801</v>
      </c>
      <c r="TK116" s="146">
        <v>1013.6873754016157</v>
      </c>
      <c r="TL116" s="256">
        <v>2.0611956694492728E-2</v>
      </c>
      <c r="TM116" s="256">
        <v>2.0825850133596502E-2</v>
      </c>
      <c r="TN116" s="255">
        <v>125093.97781332645</v>
      </c>
      <c r="TO116" s="255">
        <v>1520.5310631024233</v>
      </c>
      <c r="TP116" s="292">
        <v>1</v>
      </c>
      <c r="TQ116" s="255">
        <v>4276365.9921022896</v>
      </c>
      <c r="TR116" s="119">
        <v>4401459.9699156163</v>
      </c>
      <c r="TS116" s="295">
        <v>1013.6873754016157</v>
      </c>
      <c r="TT116" s="189">
        <v>-7.9130427630813953E-3</v>
      </c>
      <c r="TU116" s="189">
        <v>-7.8818170579264546E-3</v>
      </c>
      <c r="TV116" s="263">
        <v>243133.89778128496</v>
      </c>
      <c r="TW116" s="263">
        <v>1520.5310631024233</v>
      </c>
      <c r="TX116" s="296">
        <v>2</v>
      </c>
      <c r="TY116" s="263">
        <v>4399536.0813138131</v>
      </c>
      <c r="TZ116" s="117">
        <v>4642669.9790950976</v>
      </c>
      <c r="UA116" s="146">
        <v>1013.6873754016157</v>
      </c>
      <c r="UB116" s="256">
        <v>-7.6035626756497762E-2</v>
      </c>
      <c r="UC116" s="256">
        <v>-7.3216812307746015E-2</v>
      </c>
      <c r="UD116" s="255">
        <v>95466.93381241434</v>
      </c>
      <c r="UE116" s="255">
        <v>1520.5310631024233</v>
      </c>
      <c r="UF116" s="292">
        <v>1</v>
      </c>
      <c r="UG116" s="255">
        <v>2089665.459744893</v>
      </c>
      <c r="UH116" s="119">
        <v>2185132.3935573073</v>
      </c>
      <c r="UI116" s="295">
        <v>1013.6873754016157</v>
      </c>
      <c r="UJ116" s="189">
        <v>4.0286139963785127E-2</v>
      </c>
      <c r="UK116" s="189">
        <v>4.1108634362439611E-2</v>
      </c>
      <c r="UL116" s="263">
        <v>78494.62214506435</v>
      </c>
      <c r="UM116" s="263">
        <v>1520.5310631024233</v>
      </c>
      <c r="UN116" s="296">
        <v>2</v>
      </c>
      <c r="UO116" s="263">
        <v>4877371.362527919</v>
      </c>
      <c r="UP116" s="117">
        <v>4955865.9846729832</v>
      </c>
      <c r="UQ116" s="146">
        <v>1013.6873754016157</v>
      </c>
      <c r="UR116" s="256">
        <v>-9.2390616748381463E-2</v>
      </c>
      <c r="US116" s="256">
        <v>-8.8251064426505876E-2</v>
      </c>
      <c r="UT116" s="255">
        <v>127671.29509071021</v>
      </c>
      <c r="UU116" s="255">
        <v>1520.5310631024233</v>
      </c>
      <c r="UV116" s="292">
        <v>1</v>
      </c>
      <c r="UW116" s="255">
        <v>15101891.360653447</v>
      </c>
      <c r="UX116" s="119">
        <v>15229562.655744158</v>
      </c>
      <c r="UY116" s="295">
        <v>1013.6873754016157</v>
      </c>
      <c r="UZ116" s="189">
        <v>-2.7243667121790365E-2</v>
      </c>
      <c r="VA116" s="189">
        <v>-2.6875905714181858E-2</v>
      </c>
      <c r="VB116" s="263">
        <v>228719.43915893417</v>
      </c>
      <c r="VC116" s="263">
        <v>1520.5310631024233</v>
      </c>
      <c r="VD116" s="296">
        <v>1</v>
      </c>
      <c r="VE116" s="263">
        <v>4845364.4922857825</v>
      </c>
      <c r="VF116" s="117">
        <v>5074083.9314447166</v>
      </c>
      <c r="VG116" s="146">
        <v>1013.6873754016157</v>
      </c>
      <c r="VH116" s="256">
        <v>1.984389311602406E-2</v>
      </c>
      <c r="VI116" s="256">
        <v>2.0042092004715739E-2</v>
      </c>
      <c r="VJ116" s="255">
        <v>149687.33622568697</v>
      </c>
      <c r="VK116" s="255">
        <v>1520.5310631024233</v>
      </c>
      <c r="VL116" s="292">
        <v>2</v>
      </c>
      <c r="VM116" s="255">
        <v>15101891.360653447</v>
      </c>
      <c r="VN116" s="119">
        <v>15251578.696879134</v>
      </c>
      <c r="VO116" s="295">
        <v>1013.6873754016157</v>
      </c>
      <c r="VP116" s="189">
        <v>3.8790735265342491E-2</v>
      </c>
      <c r="VQ116" s="189">
        <v>3.9552919120877883E-2</v>
      </c>
      <c r="VR116" s="263">
        <v>120745.91792974173</v>
      </c>
      <c r="VS116" s="263">
        <v>1520.5310631024233</v>
      </c>
      <c r="VT116" s="296">
        <v>2</v>
      </c>
      <c r="VU116" s="263">
        <v>4590846.323741599</v>
      </c>
      <c r="VV116" s="117">
        <v>4711592.2416713405</v>
      </c>
      <c r="VW116" s="146">
        <v>1013.6873754016157</v>
      </c>
      <c r="VX116" s="256">
        <v>-3.3308876383029845E-2</v>
      </c>
      <c r="VY116" s="256">
        <v>-3.2760244072623013E-2</v>
      </c>
      <c r="VZ116" s="255">
        <v>134775.09093324782</v>
      </c>
      <c r="WA116" s="255">
        <v>1520.5310631024233</v>
      </c>
      <c r="WB116" s="292">
        <v>2</v>
      </c>
      <c r="WC116" s="255">
        <v>595595.06364193209</v>
      </c>
      <c r="WD116" s="119">
        <v>730370.15457517991</v>
      </c>
      <c r="WE116" s="295">
        <v>1013.6873754016157</v>
      </c>
      <c r="WF116" s="189">
        <v>-3.9950296337147487E-2</v>
      </c>
      <c r="WG116" s="189">
        <v>-3.9162804906508142E-2</v>
      </c>
      <c r="WH116" s="263">
        <v>101505.48874077719</v>
      </c>
      <c r="WI116" s="263">
        <v>1520.5310631024233</v>
      </c>
      <c r="WJ116" s="296">
        <v>2</v>
      </c>
      <c r="WK116" s="263">
        <v>15101891.360653447</v>
      </c>
      <c r="WL116" s="117">
        <v>15203396.849394225</v>
      </c>
      <c r="WM116" s="146">
        <v>1013.6873754016157</v>
      </c>
      <c r="WN116" s="256">
        <v>2.191539482365807E-2</v>
      </c>
      <c r="WO116" s="256">
        <v>2.2157301013314257E-2</v>
      </c>
      <c r="WP116" s="255">
        <v>98557.17821381017</v>
      </c>
      <c r="WQ116" s="255">
        <v>1520.5310631024233</v>
      </c>
      <c r="WR116" s="292">
        <v>2</v>
      </c>
      <c r="WS116" s="255">
        <v>1305441.6434768385</v>
      </c>
      <c r="WT116" s="119">
        <v>1403998.8216906486</v>
      </c>
      <c r="WU116" s="295">
        <v>1013.6873754016157</v>
      </c>
      <c r="WV116" s="189">
        <v>4.5070633095201207E-2</v>
      </c>
      <c r="WW116" s="189">
        <v>4.6101746703524737E-2</v>
      </c>
      <c r="WX116" s="263">
        <v>113003.88668902841</v>
      </c>
      <c r="WY116" s="263">
        <v>1520.5310631024233</v>
      </c>
      <c r="WZ116" s="296">
        <v>2</v>
      </c>
      <c r="XA116" s="263">
        <v>2118425.9910392994</v>
      </c>
      <c r="XB116" s="117">
        <v>2231429.8777283276</v>
      </c>
      <c r="XC116" s="146">
        <v>1013.6873754016157</v>
      </c>
      <c r="XD116" s="256">
        <v>1.8833037305664036E-2</v>
      </c>
      <c r="XE116" s="256">
        <v>1.9011497508176101E-2</v>
      </c>
      <c r="XF116" s="255">
        <v>306435.09299355658</v>
      </c>
      <c r="XG116" s="255">
        <v>1520.5310631024233</v>
      </c>
      <c r="XH116" s="292">
        <v>2</v>
      </c>
      <c r="XI116" s="255">
        <v>4317503.3691865318</v>
      </c>
      <c r="XJ116" s="119">
        <v>4623938.4621800883</v>
      </c>
      <c r="XK116" s="295">
        <v>1013.6873754016157</v>
      </c>
      <c r="XL116" s="189">
        <v>-2.5831927927294659E-2</v>
      </c>
      <c r="XM116" s="189">
        <v>-2.5501138110842758E-2</v>
      </c>
      <c r="XN116" s="263">
        <v>222105.05967392816</v>
      </c>
      <c r="XO116" s="263">
        <v>1520.5310631024233</v>
      </c>
      <c r="XP116" s="296">
        <v>1</v>
      </c>
      <c r="XQ116" s="263">
        <v>1427069.7788687877</v>
      </c>
      <c r="XR116" s="117">
        <v>1649174.8385427159</v>
      </c>
      <c r="XS116" s="146">
        <v>1013.6873754016157</v>
      </c>
      <c r="XT116" s="256">
        <v>1.4942818890259522E-2</v>
      </c>
      <c r="XU116" s="256">
        <v>1.5055020983687717E-2</v>
      </c>
      <c r="XV116" s="255">
        <v>138596.19660350171</v>
      </c>
      <c r="XW116" s="255">
        <v>1520.5310631024233</v>
      </c>
      <c r="XX116" s="292">
        <v>1</v>
      </c>
      <c r="XY116" s="255">
        <v>4469283.2882712316</v>
      </c>
      <c r="XZ116" s="119">
        <v>4607879.4848747337</v>
      </c>
      <c r="YA116" s="295">
        <v>1013.6873754016157</v>
      </c>
      <c r="YB116" s="189">
        <v>2.1027127744646278E-2</v>
      </c>
      <c r="YC116" s="189">
        <v>2.1249755464342046E-2</v>
      </c>
      <c r="YD116" s="263">
        <v>101050.78858955966</v>
      </c>
      <c r="YE116" s="263">
        <v>1520.5310631024233</v>
      </c>
      <c r="YF116" s="296">
        <v>1</v>
      </c>
      <c r="YG116" s="263">
        <v>1553754.8267929486</v>
      </c>
      <c r="YH116" s="117">
        <v>1654805.6153825084</v>
      </c>
      <c r="YI116" s="146">
        <v>1013.6873754016157</v>
      </c>
      <c r="YJ116" s="256">
        <v>7.0728064070219573E-2</v>
      </c>
      <c r="YK116" s="256">
        <v>7.3289320251117562E-2</v>
      </c>
      <c r="YL116" s="255">
        <v>114723.2752989703</v>
      </c>
      <c r="YM116" s="255">
        <v>1520.5310631024233</v>
      </c>
      <c r="YN116" s="292">
        <v>2</v>
      </c>
      <c r="YO116" s="255">
        <v>4360664.5816267524</v>
      </c>
      <c r="YP116" s="119">
        <v>4475387.8569257231</v>
      </c>
      <c r="YQ116" s="295">
        <v>1013.6873754016157</v>
      </c>
      <c r="YR116" s="189">
        <v>-6.9906267528742688E-3</v>
      </c>
      <c r="YS116" s="189">
        <v>-6.9662491596368392E-3</v>
      </c>
      <c r="YT116" s="263">
        <v>86326.621847373404</v>
      </c>
      <c r="YU116" s="263">
        <v>1520.5310631024233</v>
      </c>
      <c r="YV116" s="296">
        <v>2</v>
      </c>
      <c r="YW116" s="263">
        <v>15101891.360653447</v>
      </c>
      <c r="YX116" s="117">
        <v>15188217.982500819</v>
      </c>
      <c r="YY116" s="146">
        <v>1013.6873754016157</v>
      </c>
      <c r="YZ116" s="256">
        <v>2.4940147010230493E-2</v>
      </c>
      <c r="ZA116" s="256">
        <v>2.5253754185507349E-2</v>
      </c>
      <c r="ZB116" s="255">
        <v>122883.47636430179</v>
      </c>
      <c r="ZC116" s="255">
        <v>1520.5310631024233</v>
      </c>
      <c r="ZD116" s="292">
        <v>2</v>
      </c>
      <c r="ZE116" s="255">
        <v>4415820.4026330048</v>
      </c>
      <c r="ZF116" s="119">
        <v>4538703.8789973063</v>
      </c>
      <c r="ZG116" s="295">
        <v>1013.6873754016157</v>
      </c>
      <c r="ZH116" s="189">
        <v>7.8652825589976008E-2</v>
      </c>
      <c r="ZI116" s="189">
        <v>8.1828673634809501E-2</v>
      </c>
      <c r="ZJ116" s="263">
        <v>177234.37846307564</v>
      </c>
      <c r="ZK116" s="263">
        <v>1520.5310631024233</v>
      </c>
      <c r="ZL116" s="296">
        <v>1</v>
      </c>
      <c r="ZM116" s="263">
        <v>6280052.0927165737</v>
      </c>
      <c r="ZN116" s="117">
        <v>6457286.4711796492</v>
      </c>
      <c r="ZO116" s="146">
        <v>1013.6873754016157</v>
      </c>
      <c r="ZP116" s="256">
        <v>3.6696092740344619E-2</v>
      </c>
      <c r="ZQ116" s="256">
        <v>3.7377706311444436E-2</v>
      </c>
      <c r="ZR116" s="255">
        <v>132604.83090658695</v>
      </c>
      <c r="ZS116" s="255">
        <v>1520.5310631024233</v>
      </c>
      <c r="ZT116" s="292">
        <v>2</v>
      </c>
      <c r="ZU116" s="255">
        <v>15101891.360653447</v>
      </c>
      <c r="ZV116" s="119">
        <v>15234496.191560034</v>
      </c>
      <c r="ZW116" s="295">
        <v>1013.6873754016157</v>
      </c>
      <c r="ZX116" s="189">
        <v>-1.1759540313585882E-2</v>
      </c>
      <c r="ZY116" s="189">
        <v>-1.1690667155971779E-2</v>
      </c>
      <c r="ZZ116" s="263">
        <v>113890.16838966947</v>
      </c>
      <c r="AAA116" s="263">
        <v>1520.5310631024233</v>
      </c>
      <c r="AAB116" s="296">
        <v>1</v>
      </c>
      <c r="AAC116" s="263">
        <v>5536099.8515868848</v>
      </c>
      <c r="AAD116" s="117">
        <v>5649990.0199765544</v>
      </c>
      <c r="AAE116" s="146">
        <v>1013.6873754016157</v>
      </c>
      <c r="AAF116" s="256">
        <v>-5.7377036273576605E-2</v>
      </c>
      <c r="AAG116" s="256">
        <v>-5.5762009729847128E-2</v>
      </c>
      <c r="AAH116" s="255">
        <v>176374.60264671824</v>
      </c>
      <c r="AAI116" s="255">
        <v>1520.5310631024233</v>
      </c>
      <c r="AAJ116" s="292">
        <v>2</v>
      </c>
      <c r="AAK116" s="255">
        <v>4434117.4660672508</v>
      </c>
      <c r="AAL116" s="119">
        <v>4610492.0687139686</v>
      </c>
      <c r="AAM116" s="295">
        <v>1013.6873754016157</v>
      </c>
      <c r="AAN116" s="189">
        <v>-5.1824995880913487E-2</v>
      </c>
      <c r="AAO116" s="189">
        <v>-5.0504982156914568E-2</v>
      </c>
      <c r="AAP116" s="263">
        <v>135800.44913228627</v>
      </c>
      <c r="AAQ116" s="263">
        <v>1520.5310631024233</v>
      </c>
      <c r="AAR116" s="296">
        <v>2</v>
      </c>
      <c r="AAS116" s="263">
        <v>4502961.596333012</v>
      </c>
      <c r="AAT116" s="117">
        <v>4638762.045465298</v>
      </c>
      <c r="AAU116" s="146">
        <v>1013.6873754016157</v>
      </c>
      <c r="AAV116" s="256">
        <v>1.7631091652535926E-2</v>
      </c>
      <c r="AAW116" s="256">
        <v>1.7787436842820581E-2</v>
      </c>
      <c r="AAX116" s="255">
        <v>149240.01773986846</v>
      </c>
      <c r="AAY116" s="255">
        <v>1520.5310631024233</v>
      </c>
      <c r="AAZ116" s="292">
        <v>2</v>
      </c>
      <c r="ABA116" s="255">
        <v>15101891.360653447</v>
      </c>
      <c r="ABB116" s="119">
        <v>15251131.378393315</v>
      </c>
      <c r="ABC116" s="295">
        <v>1013.6873754016157</v>
      </c>
      <c r="ABD116" s="189">
        <v>-6.734958595521208E-2</v>
      </c>
      <c r="ABE116" s="189">
        <v>-6.513167263238917E-2</v>
      </c>
      <c r="ABF116" s="263">
        <v>139717.89072373332</v>
      </c>
      <c r="ABG116" s="263">
        <v>1520.5310631024233</v>
      </c>
      <c r="ABH116" s="296">
        <v>2</v>
      </c>
      <c r="ABI116" s="263">
        <v>4515560.9818571052</v>
      </c>
      <c r="ABJ116" s="117">
        <v>4655278.8725808384</v>
      </c>
      <c r="ABK116" s="146">
        <v>1013.6873754016157</v>
      </c>
      <c r="ABL116" s="256">
        <v>3.7017351636072504E-2</v>
      </c>
      <c r="ABM116" s="256">
        <v>3.771102666602455E-2</v>
      </c>
      <c r="ABN116" s="255">
        <v>182289.84207880049</v>
      </c>
      <c r="ABO116" s="255">
        <v>1520.5310631024233</v>
      </c>
      <c r="ABP116" s="292">
        <v>2</v>
      </c>
      <c r="ABQ116" s="255">
        <v>15101891.360653447</v>
      </c>
      <c r="ABR116" s="119">
        <v>15284181.202732248</v>
      </c>
      <c r="ABS116" s="295">
        <v>1013.6873754016157</v>
      </c>
      <c r="ABT116" s="189">
        <v>2.6090271409278977E-2</v>
      </c>
      <c r="ABU116" s="189">
        <v>2.6433601899176207E-2</v>
      </c>
      <c r="ABV116" s="263">
        <v>139920.71191737606</v>
      </c>
      <c r="ABW116" s="263">
        <v>1520.5310631024233</v>
      </c>
      <c r="ABX116" s="296">
        <v>1</v>
      </c>
      <c r="ABY116" s="263">
        <v>569722.56438385148</v>
      </c>
      <c r="ABZ116" s="117">
        <v>709643.27630122751</v>
      </c>
      <c r="ACA116" s="146">
        <v>1013.6873754016157</v>
      </c>
      <c r="ACB116" s="256">
        <v>-0.10918009075101801</v>
      </c>
      <c r="ACC116" s="256">
        <v>-0.10343106081530073</v>
      </c>
      <c r="ACD116" s="255">
        <v>183137.05556700079</v>
      </c>
      <c r="ACE116" s="255">
        <v>1520.5310631024233</v>
      </c>
      <c r="ACF116" s="292">
        <v>1</v>
      </c>
      <c r="ACG116" s="255">
        <v>4296320.4985511061</v>
      </c>
      <c r="ACH116" s="119">
        <v>4479457.5541181071</v>
      </c>
      <c r="ACI116" s="295">
        <v>1013.6873754016157</v>
      </c>
      <c r="ACJ116" s="189">
        <v>7.0750420679169895E-2</v>
      </c>
      <c r="ACK116" s="189">
        <v>7.331331562896759E-2</v>
      </c>
      <c r="ACL116" s="263">
        <v>198871.88935824542</v>
      </c>
      <c r="ACM116" s="263">
        <v>1520.5310631024233</v>
      </c>
      <c r="ACN116" s="296">
        <v>1</v>
      </c>
      <c r="ACO116" s="263">
        <v>4479861.9753116211</v>
      </c>
      <c r="ACP116" s="117">
        <v>4678733.8646698669</v>
      </c>
      <c r="ACQ116" s="146">
        <v>1013.6873754016157</v>
      </c>
      <c r="ACR116" s="256">
        <v>1.513880597565069E-3</v>
      </c>
      <c r="ACS116" s="256">
        <v>1.5150270932764442E-3</v>
      </c>
      <c r="ACT116" s="255">
        <v>124314.16455851166</v>
      </c>
      <c r="ACU116" s="255">
        <v>1520.5310631024233</v>
      </c>
      <c r="ACV116" s="292">
        <v>2</v>
      </c>
      <c r="ACW116" s="255">
        <v>4515560.9818571052</v>
      </c>
      <c r="ACX116" s="119">
        <v>4639875.1464156164</v>
      </c>
      <c r="ACY116" s="295">
        <v>1013.6873754016157</v>
      </c>
      <c r="ACZ116" s="189">
        <v>3.5828214966534599E-2</v>
      </c>
      <c r="ADA116" s="189">
        <v>3.6477779826673995E-2</v>
      </c>
      <c r="ADB116" s="263">
        <v>111051.60124706326</v>
      </c>
      <c r="ADC116" s="263">
        <v>1520.5310631024233</v>
      </c>
      <c r="ADD116" s="296">
        <v>1</v>
      </c>
      <c r="ADE116" s="263">
        <v>383728.64513352653</v>
      </c>
      <c r="ADF116" s="117">
        <v>494780.24638058979</v>
      </c>
      <c r="ADG116" s="146">
        <v>1013.6873754016157</v>
      </c>
      <c r="ADH116" s="256">
        <v>1.4377194014947928E-2</v>
      </c>
      <c r="ADI116" s="256">
        <v>1.4481042957436907E-2</v>
      </c>
      <c r="ADJ116" s="255">
        <v>99631.553119775461</v>
      </c>
      <c r="ADK116" s="255">
        <v>1520.5310631024233</v>
      </c>
      <c r="ADL116" s="292">
        <v>2</v>
      </c>
      <c r="ADM116" s="255">
        <v>4687976.3306448264</v>
      </c>
      <c r="ADN116" s="119">
        <v>4787607.8837646022</v>
      </c>
      <c r="ADO116" s="295">
        <v>1013.6873754016157</v>
      </c>
      <c r="ADP116" s="189">
        <v>5.5941637147180881E-2</v>
      </c>
      <c r="ADQ116" s="189">
        <v>5.7535961119824952E-2</v>
      </c>
      <c r="ADR116" s="263">
        <v>104396.95525511212</v>
      </c>
      <c r="ADS116" s="263">
        <v>1520.5310631024233</v>
      </c>
      <c r="ADT116" s="296">
        <v>2</v>
      </c>
      <c r="ADU116" s="263">
        <v>4469283.2882712316</v>
      </c>
      <c r="ADV116" s="117">
        <v>4573680.2435263433</v>
      </c>
    </row>
    <row r="117" spans="1:802" x14ac:dyDescent="0.35">
      <c r="A117" s="15">
        <v>48791</v>
      </c>
      <c r="B117" s="16">
        <v>2534.2184385040391</v>
      </c>
      <c r="C117" s="146">
        <v>1013.6873754016157</v>
      </c>
      <c r="D117" s="256">
        <v>0.14526692443779987</v>
      </c>
      <c r="E117" s="256">
        <v>0.15634818666718697</v>
      </c>
      <c r="F117" s="255">
        <v>139243.49334332941</v>
      </c>
      <c r="G117" s="255">
        <v>1520.5310631024233</v>
      </c>
      <c r="H117" s="292">
        <v>2</v>
      </c>
      <c r="I117" s="255">
        <v>4649666.2099734899</v>
      </c>
      <c r="J117" s="119">
        <v>4788909.7033168189</v>
      </c>
      <c r="K117" s="295">
        <v>1013.6873754016157</v>
      </c>
      <c r="L117" s="189">
        <v>1.9638341080489227E-2</v>
      </c>
      <c r="M117" s="189">
        <v>1.9832441824121805E-2</v>
      </c>
      <c r="N117" s="263">
        <v>123995.19078447732</v>
      </c>
      <c r="O117" s="263">
        <v>1520.5310631024233</v>
      </c>
      <c r="P117" s="296">
        <v>2</v>
      </c>
      <c r="Q117" s="263">
        <v>4994692.8369229212</v>
      </c>
      <c r="R117" s="117">
        <v>5118688.0277073989</v>
      </c>
      <c r="S117" s="146">
        <v>1013.6873754016157</v>
      </c>
      <c r="T117" s="256">
        <v>2.4325389920109176E-2</v>
      </c>
      <c r="U117" s="256">
        <v>2.462366586642295E-2</v>
      </c>
      <c r="V117" s="255">
        <v>143152.77437821749</v>
      </c>
      <c r="W117" s="255">
        <v>1520.5310631024233</v>
      </c>
      <c r="X117" s="292">
        <v>2</v>
      </c>
      <c r="Y117" s="255">
        <v>16009525.373355757</v>
      </c>
      <c r="Z117" s="119">
        <v>16152678.147733975</v>
      </c>
      <c r="AA117" s="295">
        <v>1013.6873754016157</v>
      </c>
      <c r="AB117" s="189">
        <v>-1.254650399557003E-2</v>
      </c>
      <c r="AC117" s="189">
        <v>-1.2468124751915832E-2</v>
      </c>
      <c r="AD117" s="263">
        <v>226040.24692027515</v>
      </c>
      <c r="AE117" s="263">
        <v>1520.5310631024233</v>
      </c>
      <c r="AF117" s="296">
        <v>2</v>
      </c>
      <c r="AG117" s="263">
        <v>16009525.373355757</v>
      </c>
      <c r="AH117" s="117">
        <v>16235565.620276032</v>
      </c>
      <c r="AI117" s="146">
        <v>1013.6873754016157</v>
      </c>
      <c r="AJ117" s="256">
        <v>-3.3872889832903728E-2</v>
      </c>
      <c r="AK117" s="256">
        <v>-3.3305626488252194E-2</v>
      </c>
      <c r="AL117" s="255">
        <v>113377.62927969258</v>
      </c>
      <c r="AM117" s="255">
        <v>1520.5310631024233</v>
      </c>
      <c r="AN117" s="292">
        <v>2</v>
      </c>
      <c r="AO117" s="255">
        <v>5105600.022643893</v>
      </c>
      <c r="AP117" s="119">
        <v>5218977.6519235857</v>
      </c>
      <c r="AQ117" s="295">
        <v>1013.6873754016157</v>
      </c>
      <c r="AR117" s="189">
        <v>-5.9191027686716826E-4</v>
      </c>
      <c r="AS117" s="189">
        <v>-5.9173513253751864E-4</v>
      </c>
      <c r="AT117" s="263">
        <v>177078.3945669141</v>
      </c>
      <c r="AU117" s="263">
        <v>1520.5310631024233</v>
      </c>
      <c r="AV117" s="296">
        <v>2</v>
      </c>
      <c r="AW117" s="263">
        <v>16009525.373355757</v>
      </c>
      <c r="AX117" s="117">
        <v>16186603.767922672</v>
      </c>
      <c r="AY117" s="146">
        <v>1013.6873754016157</v>
      </c>
      <c r="AZ117" s="256">
        <v>2.8150252863218924E-2</v>
      </c>
      <c r="BA117" s="256">
        <v>2.855021542660352E-2</v>
      </c>
      <c r="BB117" s="255">
        <v>169400.76407788458</v>
      </c>
      <c r="BC117" s="255">
        <v>1520.5310631024233</v>
      </c>
      <c r="BD117" s="292">
        <v>2</v>
      </c>
      <c r="BE117" s="255">
        <v>7913846.8631630689</v>
      </c>
      <c r="BF117" s="119">
        <v>8083247.627240953</v>
      </c>
      <c r="BG117" s="295">
        <v>1013.6873754016157</v>
      </c>
      <c r="BH117" s="189">
        <v>-7.46837407174089E-3</v>
      </c>
      <c r="BI117" s="189">
        <v>-7.4405550634365492E-3</v>
      </c>
      <c r="BJ117" s="263">
        <v>165870.59767552841</v>
      </c>
      <c r="BK117" s="263">
        <v>1520.5310631024233</v>
      </c>
      <c r="BL117" s="296">
        <v>1</v>
      </c>
      <c r="BM117" s="263">
        <v>4568728.2002584366</v>
      </c>
      <c r="BN117" s="117">
        <v>4734598.797933965</v>
      </c>
      <c r="BO117" s="146">
        <v>1013.6873754016157</v>
      </c>
      <c r="BP117" s="256">
        <v>-2.9290750797833328E-2</v>
      </c>
      <c r="BQ117" s="256">
        <v>-2.8865934589602404E-2</v>
      </c>
      <c r="BR117" s="255">
        <v>136660.60778876641</v>
      </c>
      <c r="BS117" s="255">
        <v>1520.5310631024233</v>
      </c>
      <c r="BT117" s="292">
        <v>2</v>
      </c>
      <c r="BU117" s="255">
        <v>16009525.373355757</v>
      </c>
      <c r="BV117" s="119">
        <v>16146185.981144523</v>
      </c>
      <c r="BW117" s="295">
        <v>1013.6873754016157</v>
      </c>
      <c r="BX117" s="189">
        <v>-2.2693141085215713E-2</v>
      </c>
      <c r="BY117" s="189">
        <v>-2.2437588506098893E-2</v>
      </c>
      <c r="BZ117" s="263">
        <v>250302.5568314436</v>
      </c>
      <c r="CA117" s="263">
        <v>1520.5310631024233</v>
      </c>
      <c r="CB117" s="296">
        <v>2</v>
      </c>
      <c r="CC117" s="263">
        <v>16009525.373355757</v>
      </c>
      <c r="CD117" s="117">
        <v>16259827.930187201</v>
      </c>
      <c r="CE117" s="146">
        <v>1013.6873754016157</v>
      </c>
      <c r="CF117" s="256">
        <v>-3.1237027013375562E-2</v>
      </c>
      <c r="CG117" s="256">
        <v>-3.0754191592308522E-2</v>
      </c>
      <c r="CH117" s="255">
        <v>127456.36001897136</v>
      </c>
      <c r="CI117" s="255">
        <v>1520.5310631024233</v>
      </c>
      <c r="CJ117" s="292">
        <v>2</v>
      </c>
      <c r="CK117" s="255">
        <v>6446915.9893920459</v>
      </c>
      <c r="CL117" s="119">
        <v>6574372.3494110173</v>
      </c>
      <c r="CM117" s="295">
        <v>1013.6873754016157</v>
      </c>
      <c r="CN117" s="189">
        <v>-4.8983091582330288E-2</v>
      </c>
      <c r="CO117" s="189">
        <v>-4.7802770289144481E-2</v>
      </c>
      <c r="CP117" s="263">
        <v>161413.29394583666</v>
      </c>
      <c r="CQ117" s="263">
        <v>1520.5310631024233</v>
      </c>
      <c r="CR117" s="296">
        <v>2</v>
      </c>
      <c r="CS117" s="263">
        <v>1469194.9732242699</v>
      </c>
      <c r="CT117" s="117">
        <v>1630608.2671701065</v>
      </c>
      <c r="CU117" s="146">
        <v>1013.6873754016157</v>
      </c>
      <c r="CV117" s="256">
        <v>1.8838304476366224E-2</v>
      </c>
      <c r="CW117" s="256">
        <v>1.9016864829816349E-2</v>
      </c>
      <c r="CX117" s="255">
        <v>224618.7930294387</v>
      </c>
      <c r="CY117" s="255">
        <v>1520.5310631024233</v>
      </c>
      <c r="CZ117" s="292">
        <v>1</v>
      </c>
      <c r="DA117" s="255">
        <v>608294.07608162821</v>
      </c>
      <c r="DB117" s="119">
        <v>832912.86911106692</v>
      </c>
      <c r="DC117" s="295">
        <v>1013.6873754016157</v>
      </c>
      <c r="DD117" s="189">
        <v>7.914457443850105E-2</v>
      </c>
      <c r="DE117" s="189">
        <v>8.2360792463058496E-2</v>
      </c>
      <c r="DF117" s="263">
        <v>89261.442593008105</v>
      </c>
      <c r="DG117" s="263">
        <v>1520.5310631024233</v>
      </c>
      <c r="DH117" s="296">
        <v>1</v>
      </c>
      <c r="DI117" s="263">
        <v>4657123.7669066247</v>
      </c>
      <c r="DJ117" s="117">
        <v>4746385.2094996329</v>
      </c>
      <c r="DK117" s="146">
        <v>1013.6873754016157</v>
      </c>
      <c r="DL117" s="256">
        <v>9.4242550798370635E-3</v>
      </c>
      <c r="DM117" s="256">
        <v>9.4688032060687988E-3</v>
      </c>
      <c r="DN117" s="255">
        <v>159924.16352831476</v>
      </c>
      <c r="DO117" s="255">
        <v>1520.5310631024233</v>
      </c>
      <c r="DP117" s="292">
        <v>2</v>
      </c>
      <c r="DQ117" s="255">
        <v>4540148.6425278438</v>
      </c>
      <c r="DR117" s="119">
        <v>4700072.8060561586</v>
      </c>
      <c r="DS117" s="295">
        <v>1013.6873754016157</v>
      </c>
      <c r="DT117" s="189">
        <v>-2.0570271206039964E-2</v>
      </c>
      <c r="DU117" s="189">
        <v>-2.0360146418286429E-2</v>
      </c>
      <c r="DV117" s="263">
        <v>131023.98749864862</v>
      </c>
      <c r="DW117" s="263">
        <v>1520.5310631024233</v>
      </c>
      <c r="DX117" s="296">
        <v>1</v>
      </c>
      <c r="DY117" s="263">
        <v>16009525.373355757</v>
      </c>
      <c r="DZ117" s="117">
        <v>16140549.360854406</v>
      </c>
      <c r="EA117" s="146">
        <v>1013.6873754016157</v>
      </c>
      <c r="EB117" s="256">
        <v>1.7396924805344986E-2</v>
      </c>
      <c r="EC117" s="256">
        <v>1.7549132670181766E-2</v>
      </c>
      <c r="ED117" s="255">
        <v>250065.5810687913</v>
      </c>
      <c r="EE117" s="255">
        <v>1520.5310631024233</v>
      </c>
      <c r="EF117" s="292">
        <v>2</v>
      </c>
      <c r="EG117" s="255">
        <v>7750237.7703290572</v>
      </c>
      <c r="EH117" s="119">
        <v>8000303.3513978487</v>
      </c>
      <c r="EI117" s="295">
        <v>1013.6873754016157</v>
      </c>
      <c r="EJ117" s="189">
        <v>-6.8021696134999324E-2</v>
      </c>
      <c r="EK117" s="189">
        <v>-6.5759796044258745E-2</v>
      </c>
      <c r="EL117" s="263">
        <v>141151.50027634707</v>
      </c>
      <c r="EM117" s="263">
        <v>1520.5310631024233</v>
      </c>
      <c r="EN117" s="296">
        <v>1</v>
      </c>
      <c r="EO117" s="263">
        <v>4585276.6734245736</v>
      </c>
      <c r="EP117" s="117">
        <v>4726428.1737009203</v>
      </c>
      <c r="EQ117" s="146">
        <v>1013.6873754016157</v>
      </c>
      <c r="ER117" s="256">
        <v>1.6259362000100665E-2</v>
      </c>
      <c r="ES117" s="256">
        <v>1.6392264754057306E-2</v>
      </c>
      <c r="ET117" s="255">
        <v>170635.96070874346</v>
      </c>
      <c r="EU117" s="255">
        <v>1520.5310631024233</v>
      </c>
      <c r="EV117" s="292">
        <v>1</v>
      </c>
      <c r="EW117" s="255">
        <v>16009525.373355757</v>
      </c>
      <c r="EX117" s="119">
        <v>16180161.3340645</v>
      </c>
      <c r="EY117" s="295">
        <v>1013.6873754016157</v>
      </c>
      <c r="EZ117" s="189">
        <v>1.549152419548137E-2</v>
      </c>
      <c r="FA117" s="189">
        <v>1.5612139891865828E-2</v>
      </c>
      <c r="FB117" s="263">
        <v>167814.27091951921</v>
      </c>
      <c r="FC117" s="263">
        <v>1520.5310631024233</v>
      </c>
      <c r="FD117" s="296">
        <v>2</v>
      </c>
      <c r="FE117" s="263">
        <v>16009525.373355757</v>
      </c>
      <c r="FF117" s="117">
        <v>16177339.644275276</v>
      </c>
      <c r="FG117" s="146">
        <v>1013.6873754016157</v>
      </c>
      <c r="FH117" s="256">
        <v>3.8866072813179331E-2</v>
      </c>
      <c r="FI117" s="256">
        <v>3.9631239438844279E-2</v>
      </c>
      <c r="FJ117" s="255">
        <v>286283.9317422724</v>
      </c>
      <c r="FK117" s="255">
        <v>1520.5310631024233</v>
      </c>
      <c r="FL117" s="292">
        <v>1</v>
      </c>
      <c r="FM117" s="255">
        <v>1291038.1036731829</v>
      </c>
      <c r="FN117" s="119">
        <v>1577322.0354154552</v>
      </c>
      <c r="FO117" s="295">
        <v>1013.6873754016157</v>
      </c>
      <c r="FP117" s="189">
        <v>3.9116354823032343E-2</v>
      </c>
      <c r="FQ117" s="189">
        <v>3.989147299948792E-2</v>
      </c>
      <c r="FR117" s="263">
        <v>132851.46534973089</v>
      </c>
      <c r="FS117" s="263">
        <v>1520.5310631024233</v>
      </c>
      <c r="FT117" s="296">
        <v>1</v>
      </c>
      <c r="FU117" s="263">
        <v>735950.04997346248</v>
      </c>
      <c r="FV117" s="117">
        <v>868801.51532319339</v>
      </c>
      <c r="FW117" s="146">
        <v>1013.6873754016157</v>
      </c>
      <c r="FX117" s="256">
        <v>-3.3960053498883987E-2</v>
      </c>
      <c r="FY117" s="256">
        <v>-3.3389883441604207E-2</v>
      </c>
      <c r="FZ117" s="255">
        <v>186320.8048103404</v>
      </c>
      <c r="GA117" s="255">
        <v>1520.5310631024233</v>
      </c>
      <c r="GB117" s="292">
        <v>1</v>
      </c>
      <c r="GC117" s="255">
        <v>2054208.7507094492</v>
      </c>
      <c r="GD117" s="119">
        <v>2240529.5555197895</v>
      </c>
      <c r="GE117" s="295">
        <v>1013.6873754016157</v>
      </c>
      <c r="GF117" s="189">
        <v>-3.8322524070481902E-2</v>
      </c>
      <c r="GG117" s="189">
        <v>-3.7597507139029984E-2</v>
      </c>
      <c r="GH117" s="263">
        <v>126653.04774123155</v>
      </c>
      <c r="GI117" s="263">
        <v>1520.5310631024233</v>
      </c>
      <c r="GJ117" s="296">
        <v>1</v>
      </c>
      <c r="GK117" s="263">
        <v>1333400.0665088317</v>
      </c>
      <c r="GL117" s="117">
        <v>1460053.1142500632</v>
      </c>
      <c r="GM117" s="146">
        <v>1013.6873754016157</v>
      </c>
      <c r="GN117" s="256">
        <v>9.3270873859438008E-3</v>
      </c>
      <c r="GO117" s="256">
        <v>9.370720215730266E-3</v>
      </c>
      <c r="GP117" s="255">
        <v>121565.71066582484</v>
      </c>
      <c r="GQ117" s="255">
        <v>1520.5310631024233</v>
      </c>
      <c r="GR117" s="292">
        <v>2</v>
      </c>
      <c r="GS117" s="255">
        <v>6014515.2928287247</v>
      </c>
      <c r="GT117" s="119">
        <v>6136081.0034945495</v>
      </c>
      <c r="GU117" s="295">
        <v>1013.6873754016157</v>
      </c>
      <c r="GV117" s="189">
        <v>6.3838837836375905E-3</v>
      </c>
      <c r="GW117" s="189">
        <v>6.4043042004482409E-3</v>
      </c>
      <c r="GX117" s="263">
        <v>179266.61852059315</v>
      </c>
      <c r="GY117" s="263">
        <v>1520.5310631024233</v>
      </c>
      <c r="GZ117" s="296">
        <v>2</v>
      </c>
      <c r="HA117" s="263">
        <v>5737113.9043111969</v>
      </c>
      <c r="HB117" s="117">
        <v>5916380.5228317901</v>
      </c>
      <c r="HC117" s="146">
        <v>1013.6873754016157</v>
      </c>
      <c r="HD117" s="256">
        <v>5.042907764101897E-2</v>
      </c>
      <c r="HE117" s="256">
        <v>5.1722270085482025E-2</v>
      </c>
      <c r="HF117" s="255">
        <v>121294.79319441042</v>
      </c>
      <c r="HG117" s="255">
        <v>1520.5310631024233</v>
      </c>
      <c r="HH117" s="292">
        <v>2</v>
      </c>
      <c r="HI117" s="255">
        <v>4926925.4642636217</v>
      </c>
      <c r="HJ117" s="119">
        <v>5048220.2574580321</v>
      </c>
      <c r="HK117" s="295">
        <v>1013.6873754016157</v>
      </c>
      <c r="HL117" s="189">
        <v>-8.7525361854838626E-2</v>
      </c>
      <c r="HM117" s="189">
        <v>-8.3804365064481301E-2</v>
      </c>
      <c r="HN117" s="263">
        <v>148110.48353819712</v>
      </c>
      <c r="HO117" s="263">
        <v>1520.5310631024233</v>
      </c>
      <c r="HP117" s="296">
        <v>1</v>
      </c>
      <c r="HQ117" s="263">
        <v>1510718.1029631703</v>
      </c>
      <c r="HR117" s="117">
        <v>1658828.5865013674</v>
      </c>
      <c r="HS117" s="146">
        <v>1013.6873754016157</v>
      </c>
      <c r="HT117" s="256">
        <v>6.8553634295328347E-2</v>
      </c>
      <c r="HU117" s="256">
        <v>7.0958063491689316E-2</v>
      </c>
      <c r="HV117" s="255">
        <v>202531.73199871284</v>
      </c>
      <c r="HW117" s="255">
        <v>1520.5310631024233</v>
      </c>
      <c r="HX117" s="292">
        <v>2</v>
      </c>
      <c r="HY117" s="255">
        <v>4701685.0450943885</v>
      </c>
      <c r="HZ117" s="119">
        <v>4904216.7770931013</v>
      </c>
      <c r="IA117" s="295">
        <v>1013.6873754016157</v>
      </c>
      <c r="IB117" s="189">
        <v>-4.8832513350277287E-2</v>
      </c>
      <c r="IC117" s="189">
        <v>-4.7659379318220396E-2</v>
      </c>
      <c r="ID117" s="263">
        <v>128750.67743979151</v>
      </c>
      <c r="IE117" s="263">
        <v>1520.5310631024233</v>
      </c>
      <c r="IF117" s="296">
        <v>1</v>
      </c>
      <c r="IG117" s="263">
        <v>2709967.9033378502</v>
      </c>
      <c r="IH117" s="117">
        <v>2838718.5807776419</v>
      </c>
      <c r="II117" s="146">
        <v>1013.6873754016157</v>
      </c>
      <c r="IJ117" s="256">
        <v>-5.6515650837188715E-2</v>
      </c>
      <c r="IK117" s="256">
        <v>-5.4948306470788744E-2</v>
      </c>
      <c r="IL117" s="255">
        <v>136447.17364509276</v>
      </c>
      <c r="IM117" s="255">
        <v>1520.5310631024233</v>
      </c>
      <c r="IN117" s="292">
        <v>2</v>
      </c>
      <c r="IO117" s="255">
        <v>1818104.3842050275</v>
      </c>
      <c r="IP117" s="119">
        <v>1954551.5578501201</v>
      </c>
      <c r="IQ117" s="295">
        <v>1013.6873754016157</v>
      </c>
      <c r="IR117" s="189">
        <v>8.7543374420334719E-2</v>
      </c>
      <c r="IS117" s="189">
        <v>9.1489606145202851E-2</v>
      </c>
      <c r="IT117" s="263">
        <v>243696.22691007724</v>
      </c>
      <c r="IU117" s="263">
        <v>1520.5310631024233</v>
      </c>
      <c r="IV117" s="296">
        <v>2</v>
      </c>
      <c r="IW117" s="263">
        <v>16009525.373355757</v>
      </c>
      <c r="IX117" s="117">
        <v>16253221.600265834</v>
      </c>
      <c r="IY117" s="146">
        <v>1013.6873754016157</v>
      </c>
      <c r="IZ117" s="256">
        <v>8.3713520599793909E-2</v>
      </c>
      <c r="JA117" s="256">
        <v>8.7317355162513932E-2</v>
      </c>
      <c r="JB117" s="255">
        <v>315002.38953017793</v>
      </c>
      <c r="JC117" s="255">
        <v>1520.5310631024233</v>
      </c>
      <c r="JD117" s="292">
        <v>2</v>
      </c>
      <c r="JE117" s="255">
        <v>1365571.5337407882</v>
      </c>
      <c r="JF117" s="119">
        <v>1680573.9232709662</v>
      </c>
      <c r="JG117" s="295">
        <v>1013.6873754016157</v>
      </c>
      <c r="JH117" s="189">
        <v>1.7112508317639656E-2</v>
      </c>
      <c r="JI117" s="189">
        <v>1.7259766072066585E-2</v>
      </c>
      <c r="JJ117" s="263">
        <v>128646.31145744605</v>
      </c>
      <c r="JK117" s="263">
        <v>1520.5310631024233</v>
      </c>
      <c r="JL117" s="296">
        <v>2</v>
      </c>
      <c r="JM117" s="263">
        <v>3879545.2981769699</v>
      </c>
      <c r="JN117" s="117">
        <v>4008191.6096344157</v>
      </c>
      <c r="JO117" s="146">
        <v>1013.6873754016157</v>
      </c>
      <c r="JP117" s="256">
        <v>3.5815322671874275E-2</v>
      </c>
      <c r="JQ117" s="256">
        <v>3.6464417335864363E-2</v>
      </c>
      <c r="JR117" s="255">
        <v>121691.07241138052</v>
      </c>
      <c r="JS117" s="255">
        <v>1520.5310631024233</v>
      </c>
      <c r="JT117" s="292">
        <v>1</v>
      </c>
      <c r="JU117" s="255">
        <v>632844.19357245858</v>
      </c>
      <c r="JV117" s="119">
        <v>754535.26598383905</v>
      </c>
      <c r="JW117" s="295">
        <v>1013.6873754016157</v>
      </c>
      <c r="JX117" s="189">
        <v>3.1474437928167544E-2</v>
      </c>
      <c r="JY117" s="189">
        <v>3.1974995839513909E-2</v>
      </c>
      <c r="JZ117" s="263">
        <v>238759.28000210327</v>
      </c>
      <c r="KA117" s="263">
        <v>1520.5310631024233</v>
      </c>
      <c r="KB117" s="296">
        <v>1</v>
      </c>
      <c r="KC117" s="263">
        <v>16009525.373355757</v>
      </c>
      <c r="KD117" s="117">
        <v>16248284.653357862</v>
      </c>
      <c r="KE117" s="146">
        <v>1013.6873754016157</v>
      </c>
      <c r="KF117" s="256">
        <v>-0.10230890807689225</v>
      </c>
      <c r="KG117" s="256">
        <v>-9.7249358372305972E-2</v>
      </c>
      <c r="KH117" s="255">
        <v>117570.96530287976</v>
      </c>
      <c r="KI117" s="255">
        <v>1520.5310631024233</v>
      </c>
      <c r="KJ117" s="292">
        <v>2</v>
      </c>
      <c r="KK117" s="255">
        <v>5245617.78931507</v>
      </c>
      <c r="KL117" s="119">
        <v>5363188.7546179499</v>
      </c>
      <c r="KM117" s="295">
        <v>1013.6873754016157</v>
      </c>
      <c r="KN117" s="189">
        <v>8.8593801063745273E-2</v>
      </c>
      <c r="KO117" s="189">
        <v>9.2636738292110277E-2</v>
      </c>
      <c r="KP117" s="263">
        <v>139207.02297449723</v>
      </c>
      <c r="KQ117" s="263">
        <v>1520.5310631024233</v>
      </c>
      <c r="KR117" s="296">
        <v>1</v>
      </c>
      <c r="KS117" s="263">
        <v>5377585.5883316332</v>
      </c>
      <c r="KT117" s="117">
        <v>5516792.6113061309</v>
      </c>
      <c r="KU117" s="146">
        <v>1013.6873754016157</v>
      </c>
      <c r="KV117" s="256">
        <v>2.3913762751252881E-2</v>
      </c>
      <c r="KW117" s="256">
        <v>2.4201989720332273E-2</v>
      </c>
      <c r="KX117" s="255">
        <v>309082.64405981387</v>
      </c>
      <c r="KY117" s="255">
        <v>1520.5310631024233</v>
      </c>
      <c r="KZ117" s="292">
        <v>2</v>
      </c>
      <c r="LA117" s="255">
        <v>16009525.373355757</v>
      </c>
      <c r="LB117" s="119">
        <v>16318608.017415572</v>
      </c>
      <c r="LC117" s="295">
        <v>1013.6873754016157</v>
      </c>
      <c r="LD117" s="189">
        <v>8.5034477249143509E-2</v>
      </c>
      <c r="LE117" s="189">
        <v>8.8754603315029934E-2</v>
      </c>
      <c r="LF117" s="263">
        <v>142067.65659113173</v>
      </c>
      <c r="LG117" s="263">
        <v>1520.5310631024233</v>
      </c>
      <c r="LH117" s="296">
        <v>2</v>
      </c>
      <c r="LI117" s="263">
        <v>16009525.373355757</v>
      </c>
      <c r="LJ117" s="117">
        <v>16151593.02994689</v>
      </c>
      <c r="LK117" s="146">
        <v>1013.6873754016157</v>
      </c>
      <c r="LL117" s="256">
        <v>8.568095419436577E-3</v>
      </c>
      <c r="LM117" s="256">
        <v>8.6049066078104364E-3</v>
      </c>
      <c r="LN117" s="255">
        <v>195245.47830963018</v>
      </c>
      <c r="LO117" s="255">
        <v>1520.5310631024233</v>
      </c>
      <c r="LP117" s="292">
        <v>2</v>
      </c>
      <c r="LQ117" s="255">
        <v>4635993.5797828026</v>
      </c>
      <c r="LR117" s="119">
        <v>4831239.058092433</v>
      </c>
      <c r="LS117" s="295">
        <v>1013.6873754016157</v>
      </c>
      <c r="LT117" s="189">
        <v>1.6759552558673532E-2</v>
      </c>
      <c r="LU117" s="189">
        <v>1.690078173578824E-2</v>
      </c>
      <c r="LV117" s="263">
        <v>175498.45823700828</v>
      </c>
      <c r="LW117" s="263">
        <v>1520.5310631024233</v>
      </c>
      <c r="LX117" s="296">
        <v>1</v>
      </c>
      <c r="LY117" s="263">
        <v>1535721.4863413661</v>
      </c>
      <c r="LZ117" s="117">
        <v>1711219.9445783743</v>
      </c>
      <c r="MA117" s="146">
        <v>1013.6873754016157</v>
      </c>
      <c r="MB117" s="256">
        <v>-0.11746091079612241</v>
      </c>
      <c r="MC117" s="256">
        <v>-0.11082473177951546</v>
      </c>
      <c r="MD117" s="255">
        <v>95008.56272907737</v>
      </c>
      <c r="ME117" s="255">
        <v>1520.5310631024233</v>
      </c>
      <c r="MF117" s="292">
        <v>2</v>
      </c>
      <c r="MG117" s="255">
        <v>16009525.373355757</v>
      </c>
      <c r="MH117" s="119">
        <v>16104533.936084835</v>
      </c>
      <c r="MI117" s="295">
        <v>1013.6873754016157</v>
      </c>
      <c r="MJ117" s="189">
        <v>5.9707380188384632E-2</v>
      </c>
      <c r="MK117" s="189">
        <v>6.1525877591305456E-2</v>
      </c>
      <c r="ML117" s="263">
        <v>193121.60607182101</v>
      </c>
      <c r="MM117" s="263">
        <v>1520.5310631024233</v>
      </c>
      <c r="MN117" s="296">
        <v>1</v>
      </c>
      <c r="MO117" s="263">
        <v>4560410.3806229904</v>
      </c>
      <c r="MP117" s="117">
        <v>4753531.9866948118</v>
      </c>
      <c r="MQ117" s="146">
        <v>1013.6873754016157</v>
      </c>
      <c r="MR117" s="256">
        <v>-1.9436621950460448E-2</v>
      </c>
      <c r="MS117" s="256">
        <v>-1.9248948692305645E-2</v>
      </c>
      <c r="MT117" s="255">
        <v>82690.098342133919</v>
      </c>
      <c r="MU117" s="255">
        <v>1520.5310631024233</v>
      </c>
      <c r="MV117" s="292">
        <v>2</v>
      </c>
      <c r="MW117" s="255">
        <v>3456680.0484172157</v>
      </c>
      <c r="MX117" s="119">
        <v>3539370.1467593499</v>
      </c>
      <c r="MY117" s="295">
        <v>1013.6873754016157</v>
      </c>
      <c r="MZ117" s="189">
        <v>8.8257144104990276E-2</v>
      </c>
      <c r="NA117" s="189">
        <v>9.2268956442405958E-2</v>
      </c>
      <c r="NB117" s="263">
        <v>189753.04943865142</v>
      </c>
      <c r="NC117" s="263">
        <v>1520.5310631024233</v>
      </c>
      <c r="ND117" s="296">
        <v>1</v>
      </c>
      <c r="NE117" s="263">
        <v>4565792.5606861319</v>
      </c>
      <c r="NF117" s="117">
        <v>4755545.6101247836</v>
      </c>
      <c r="NG117" s="146">
        <v>1013.6873754016157</v>
      </c>
      <c r="NH117" s="256">
        <v>4.7518670336164144E-2</v>
      </c>
      <c r="NI117" s="256">
        <v>4.8665779881147841E-2</v>
      </c>
      <c r="NJ117" s="255">
        <v>141104.29121089395</v>
      </c>
      <c r="NK117" s="255">
        <v>1520.5310631024233</v>
      </c>
      <c r="NL117" s="292">
        <v>1</v>
      </c>
      <c r="NM117" s="255">
        <v>627831.27990677441</v>
      </c>
      <c r="NN117" s="119">
        <v>768935.57111766841</v>
      </c>
      <c r="NO117" s="295">
        <v>1013.6873754016157</v>
      </c>
      <c r="NP117" s="189">
        <v>-5.1632849186723714E-2</v>
      </c>
      <c r="NQ117" s="189">
        <v>-5.0322522299118488E-2</v>
      </c>
      <c r="NR117" s="263">
        <v>59575.650934257894</v>
      </c>
      <c r="NS117" s="263">
        <v>1520.5310631024233</v>
      </c>
      <c r="NT117" s="296">
        <v>1</v>
      </c>
      <c r="NU117" s="263">
        <v>4612679.5468516648</v>
      </c>
      <c r="NV117" s="117">
        <v>4672255.1977859223</v>
      </c>
      <c r="NW117" s="146">
        <v>1013.6873754016157</v>
      </c>
      <c r="NX117" s="256">
        <v>8.6551108076002414E-2</v>
      </c>
      <c r="NY117" s="256">
        <v>9.0407094902392515E-2</v>
      </c>
      <c r="NZ117" s="255">
        <v>159562.10776467776</v>
      </c>
      <c r="OA117" s="255">
        <v>1520.5310631024233</v>
      </c>
      <c r="OB117" s="292">
        <v>1</v>
      </c>
      <c r="OC117" s="255">
        <v>4612679.5468516648</v>
      </c>
      <c r="OD117" s="119">
        <v>4772241.6546163429</v>
      </c>
      <c r="OE117" s="295">
        <v>1013.6873754016157</v>
      </c>
      <c r="OF117" s="189">
        <v>-5.3213835700458983E-2</v>
      </c>
      <c r="OG117" s="189">
        <v>-5.1822763340844458E-2</v>
      </c>
      <c r="OH117" s="263">
        <v>86472.379556850603</v>
      </c>
      <c r="OI117" s="263">
        <v>1520.5310631024233</v>
      </c>
      <c r="OJ117" s="296">
        <v>1</v>
      </c>
      <c r="OK117" s="263">
        <v>4682290.1578540877</v>
      </c>
      <c r="OL117" s="117">
        <v>4768762.5374109382</v>
      </c>
      <c r="OM117" s="146">
        <v>1013.6873754016157</v>
      </c>
      <c r="ON117" s="256">
        <v>-2.0995138168286995E-2</v>
      </c>
      <c r="OO117" s="256">
        <v>-2.0776274621151392E-2</v>
      </c>
      <c r="OP117" s="255">
        <v>116362.10537067972</v>
      </c>
      <c r="OQ117" s="255">
        <v>1520.5310631024233</v>
      </c>
      <c r="OR117" s="292">
        <v>2</v>
      </c>
      <c r="OS117" s="255">
        <v>5619035.8788270485</v>
      </c>
      <c r="OT117" s="119">
        <v>5735397.9841977283</v>
      </c>
      <c r="OU117" s="295">
        <v>1013.6873754016157</v>
      </c>
      <c r="OV117" s="189">
        <v>1.6206805246322366E-2</v>
      </c>
      <c r="OW117" s="189">
        <v>1.6338847879777463E-2</v>
      </c>
      <c r="OX117" s="263">
        <v>143709.28483639759</v>
      </c>
      <c r="OY117" s="263">
        <v>1520.5310631024233</v>
      </c>
      <c r="OZ117" s="296">
        <v>1</v>
      </c>
      <c r="PA117" s="263">
        <v>16009525.373355757</v>
      </c>
      <c r="PB117" s="117">
        <v>16153234.658192156</v>
      </c>
      <c r="PC117" s="146">
        <v>1013.6873754016157</v>
      </c>
      <c r="PD117" s="256">
        <v>-4.3956032410248431E-2</v>
      </c>
      <c r="PE117" s="256">
        <v>-4.3003966642959135E-2</v>
      </c>
      <c r="PF117" s="255">
        <v>205121.03984786844</v>
      </c>
      <c r="PG117" s="255">
        <v>1520.5310631024233</v>
      </c>
      <c r="PH117" s="292">
        <v>2</v>
      </c>
      <c r="PI117" s="255">
        <v>6350076.0187240578</v>
      </c>
      <c r="PJ117" s="119">
        <v>6555197.0585719263</v>
      </c>
      <c r="PK117" s="295">
        <v>1013.6873754016157</v>
      </c>
      <c r="PL117" s="189">
        <v>4.8923537900442043E-2</v>
      </c>
      <c r="PM117" s="189">
        <v>5.0140051756965676E-2</v>
      </c>
      <c r="PN117" s="263">
        <v>155793.09160326605</v>
      </c>
      <c r="PO117" s="263">
        <v>1520.5310631024233</v>
      </c>
      <c r="PP117" s="296">
        <v>2</v>
      </c>
      <c r="PQ117" s="263">
        <v>2728815.5089861229</v>
      </c>
      <c r="PR117" s="117">
        <v>2884608.600589389</v>
      </c>
      <c r="PS117" s="146">
        <v>1013.6873754016157</v>
      </c>
      <c r="PT117" s="256">
        <v>5.1786890820156077E-2</v>
      </c>
      <c r="PU117" s="256">
        <v>5.3151282390916155E-2</v>
      </c>
      <c r="PV117" s="255">
        <v>159935.93108671418</v>
      </c>
      <c r="PW117" s="255">
        <v>1520.5310631024233</v>
      </c>
      <c r="PX117" s="292">
        <v>2</v>
      </c>
      <c r="PY117" s="255">
        <v>5676355.3086737236</v>
      </c>
      <c r="PZ117" s="119">
        <v>5836291.239760438</v>
      </c>
      <c r="QA117" s="295">
        <v>1013.6873754016157</v>
      </c>
      <c r="QB117" s="189">
        <v>-4.9916668101080502E-2</v>
      </c>
      <c r="QC117" s="189">
        <v>-4.8691304442176286E-2</v>
      </c>
      <c r="QD117" s="263">
        <v>205344.24292874723</v>
      </c>
      <c r="QE117" s="263">
        <v>1520.5310631024233</v>
      </c>
      <c r="QF117" s="296">
        <v>1</v>
      </c>
      <c r="QG117" s="263">
        <v>2305096.5516327904</v>
      </c>
      <c r="QH117" s="117">
        <v>2510440.7945615374</v>
      </c>
      <c r="QI117" s="146">
        <v>1013.6873754016157</v>
      </c>
      <c r="QJ117" s="256">
        <v>-6.3918535117145708E-2</v>
      </c>
      <c r="QK117" s="256">
        <v>-6.1918582889234686E-2</v>
      </c>
      <c r="QL117" s="255">
        <v>124346.66978762018</v>
      </c>
      <c r="QM117" s="255">
        <v>1520.5310631024233</v>
      </c>
      <c r="QN117" s="292">
        <v>2</v>
      </c>
      <c r="QO117" s="255">
        <v>16009525.373355757</v>
      </c>
      <c r="QP117" s="119">
        <v>16133872.043143377</v>
      </c>
      <c r="QQ117" s="295">
        <v>1013.6873754016157</v>
      </c>
      <c r="QR117" s="189">
        <v>1.2451744836728711E-2</v>
      </c>
      <c r="QS117" s="189">
        <v>1.2529590581036532E-2</v>
      </c>
      <c r="QT117" s="263">
        <v>122621.39664960862</v>
      </c>
      <c r="QU117" s="263">
        <v>1520.5310631024233</v>
      </c>
      <c r="QV117" s="296">
        <v>2</v>
      </c>
      <c r="QW117" s="263">
        <v>16009525.373355757</v>
      </c>
      <c r="QX117" s="117">
        <v>16132146.770005366</v>
      </c>
      <c r="QY117" s="146">
        <v>1013.6873754016157</v>
      </c>
      <c r="QZ117" s="256">
        <v>-1.8101378218350105E-3</v>
      </c>
      <c r="RA117" s="256">
        <v>-1.8085005104367946E-3</v>
      </c>
      <c r="RB117" s="255">
        <v>100509.30380168348</v>
      </c>
      <c r="RC117" s="255">
        <v>1520.5310631024233</v>
      </c>
      <c r="RD117" s="292">
        <v>2</v>
      </c>
      <c r="RE117" s="255">
        <v>4948211.8610029398</v>
      </c>
      <c r="RF117" s="119">
        <v>5048721.1648046235</v>
      </c>
      <c r="RG117" s="295">
        <v>1013.6873754016157</v>
      </c>
      <c r="RH117" s="189">
        <v>3.2322006564951093E-2</v>
      </c>
      <c r="RI117" s="189">
        <v>3.2850036255954951E-2</v>
      </c>
      <c r="RJ117" s="263">
        <v>230946.8457045143</v>
      </c>
      <c r="RK117" s="263">
        <v>1520.5310631024233</v>
      </c>
      <c r="RL117" s="296">
        <v>1</v>
      </c>
      <c r="RM117" s="263">
        <v>1486580.7368899186</v>
      </c>
      <c r="RN117" s="117">
        <v>1717527.5825944329</v>
      </c>
      <c r="RO117" s="146">
        <v>1013.6873754016157</v>
      </c>
      <c r="RP117" s="256">
        <v>7.8265006141195696E-3</v>
      </c>
      <c r="RQ117" s="256">
        <v>7.8572077275227414E-3</v>
      </c>
      <c r="RR117" s="255">
        <v>159694.22372591967</v>
      </c>
      <c r="RS117" s="255">
        <v>1520.5310631024233</v>
      </c>
      <c r="RT117" s="292">
        <v>1</v>
      </c>
      <c r="RU117" s="255">
        <v>4547562.8442388</v>
      </c>
      <c r="RV117" s="119">
        <v>4707257.0679647196</v>
      </c>
      <c r="RW117" s="295">
        <v>1013.6873754016157</v>
      </c>
      <c r="RX117" s="189">
        <v>3.6698005483887165E-2</v>
      </c>
      <c r="RY117" s="189">
        <v>3.7379690550850997E-2</v>
      </c>
      <c r="RZ117" s="263">
        <v>224512.52293888337</v>
      </c>
      <c r="SA117" s="263">
        <v>1520.5310631024233</v>
      </c>
      <c r="SB117" s="296">
        <v>1</v>
      </c>
      <c r="SC117" s="263">
        <v>16009525.373355757</v>
      </c>
      <c r="SD117" s="117">
        <v>16234037.89629464</v>
      </c>
      <c r="SE117" s="146">
        <v>1013.6873754016157</v>
      </c>
      <c r="SF117" s="256">
        <v>-4.0870306990850425E-2</v>
      </c>
      <c r="SG117" s="256">
        <v>-4.0046378851424036E-2</v>
      </c>
      <c r="SH117" s="255">
        <v>147658.6213993704</v>
      </c>
      <c r="SI117" s="255">
        <v>1520.5310631024233</v>
      </c>
      <c r="SJ117" s="292">
        <v>1</v>
      </c>
      <c r="SK117" s="255">
        <v>2679545.6745109474</v>
      </c>
      <c r="SL117" s="119">
        <v>2827204.2959103179</v>
      </c>
      <c r="SM117" s="295">
        <v>1013.6873754016157</v>
      </c>
      <c r="SN117" s="189">
        <v>2.9861139838893991E-3</v>
      </c>
      <c r="SO117" s="189">
        <v>2.9905768633684549E-3</v>
      </c>
      <c r="SP117" s="263">
        <v>90194.593468690044</v>
      </c>
      <c r="SQ117" s="263">
        <v>1520.5310631024233</v>
      </c>
      <c r="SR117" s="296">
        <v>2</v>
      </c>
      <c r="SS117" s="263">
        <v>5676355.3086737236</v>
      </c>
      <c r="ST117" s="117">
        <v>5766549.9021424139</v>
      </c>
      <c r="SU117" s="146">
        <v>1013.6873754016157</v>
      </c>
      <c r="SV117" s="256">
        <v>-6.1232399264598149E-2</v>
      </c>
      <c r="SW117" s="256">
        <v>-5.9395381448341222E-2</v>
      </c>
      <c r="SX117" s="255">
        <v>67457.790061649182</v>
      </c>
      <c r="SY117" s="255">
        <v>1520.5310631024233</v>
      </c>
      <c r="SZ117" s="292">
        <v>2</v>
      </c>
      <c r="TA117" s="255">
        <v>16009525.373355757</v>
      </c>
      <c r="TB117" s="119">
        <v>16076983.163417406</v>
      </c>
      <c r="TC117" s="295">
        <v>1013.6873754016157</v>
      </c>
      <c r="TD117" s="189">
        <v>6.6255701047651756E-3</v>
      </c>
      <c r="TE117" s="189">
        <v>6.6475677498494257E-3</v>
      </c>
      <c r="TF117" s="263">
        <v>115850.03044967736</v>
      </c>
      <c r="TG117" s="263">
        <v>1520.5310631024233</v>
      </c>
      <c r="TH117" s="296">
        <v>2</v>
      </c>
      <c r="TI117" s="263">
        <v>16009525.373355757</v>
      </c>
      <c r="TJ117" s="117">
        <v>16125375.403805435</v>
      </c>
      <c r="TK117" s="146">
        <v>1013.6873754016157</v>
      </c>
      <c r="TL117" s="256">
        <v>-2.4245838406468712E-2</v>
      </c>
      <c r="TM117" s="256">
        <v>-2.3954269265996753E-2</v>
      </c>
      <c r="TN117" s="255">
        <v>123111.13036063302</v>
      </c>
      <c r="TO117" s="255">
        <v>1520.5310631024233</v>
      </c>
      <c r="TP117" s="292">
        <v>1</v>
      </c>
      <c r="TQ117" s="255">
        <v>4534468.4826915292</v>
      </c>
      <c r="TR117" s="119">
        <v>4657579.6130521623</v>
      </c>
      <c r="TS117" s="295">
        <v>1013.6873754016157</v>
      </c>
      <c r="TT117" s="189">
        <v>-0.10158177381252601</v>
      </c>
      <c r="TU117" s="189">
        <v>-9.6592698737672289E-2</v>
      </c>
      <c r="TV117" s="263">
        <v>220662.6258153829</v>
      </c>
      <c r="TW117" s="263">
        <v>1520.5310631024233</v>
      </c>
      <c r="TX117" s="296">
        <v>2</v>
      </c>
      <c r="TY117" s="263">
        <v>4665028.7772557447</v>
      </c>
      <c r="TZ117" s="117">
        <v>4885691.4030711278</v>
      </c>
      <c r="UA117" s="146">
        <v>1013.6873754016157</v>
      </c>
      <c r="UB117" s="256">
        <v>7.0688827442630872E-3</v>
      </c>
      <c r="UC117" s="256">
        <v>7.0939262710296713E-3</v>
      </c>
      <c r="UD117" s="255">
        <v>97157.856577602492</v>
      </c>
      <c r="UE117" s="255">
        <v>1520.5310631024233</v>
      </c>
      <c r="UF117" s="292">
        <v>1</v>
      </c>
      <c r="UG117" s="255">
        <v>2216565.9183926894</v>
      </c>
      <c r="UH117" s="119">
        <v>2313723.7749702921</v>
      </c>
      <c r="UI117" s="295">
        <v>1013.6873754016157</v>
      </c>
      <c r="UJ117" s="189">
        <v>4.771900018327533E-2</v>
      </c>
      <c r="UK117" s="189">
        <v>4.8875879980459835E-2</v>
      </c>
      <c r="UL117" s="263">
        <v>83344.803251539677</v>
      </c>
      <c r="UM117" s="263">
        <v>1520.5310631024233</v>
      </c>
      <c r="UN117" s="296">
        <v>2</v>
      </c>
      <c r="UO117" s="263">
        <v>5171534.1753426967</v>
      </c>
      <c r="UP117" s="117">
        <v>5254878.9785942361</v>
      </c>
      <c r="UQ117" s="146">
        <v>1013.6873754016157</v>
      </c>
      <c r="UR117" s="256">
        <v>-5.1548851824625756E-2</v>
      </c>
      <c r="US117" s="256">
        <v>-5.024274854580224E-2</v>
      </c>
      <c r="UT117" s="255">
        <v>122270.42569035235</v>
      </c>
      <c r="UU117" s="255">
        <v>1520.5310631024233</v>
      </c>
      <c r="UV117" s="292">
        <v>1</v>
      </c>
      <c r="UW117" s="255">
        <v>16009525.373355757</v>
      </c>
      <c r="UX117" s="119">
        <v>16131795.79904611</v>
      </c>
      <c r="UY117" s="295">
        <v>1013.6873754016157</v>
      </c>
      <c r="UZ117" s="189">
        <v>-6.1281725916689851E-2</v>
      </c>
      <c r="VA117" s="189">
        <v>-5.9441777180833877E-2</v>
      </c>
      <c r="VB117" s="263">
        <v>216137.63659492513</v>
      </c>
      <c r="VC117" s="263">
        <v>1520.5310631024233</v>
      </c>
      <c r="VD117" s="296">
        <v>1</v>
      </c>
      <c r="VE117" s="263">
        <v>5137606.8928860314</v>
      </c>
      <c r="VF117" s="117">
        <v>5353744.5294809565</v>
      </c>
      <c r="VG117" s="146">
        <v>1013.6873754016157</v>
      </c>
      <c r="VH117" s="256">
        <v>-9.0150181607508949E-3</v>
      </c>
      <c r="VI117" s="256">
        <v>-8.9745047190737948E-3</v>
      </c>
      <c r="VJ117" s="255">
        <v>149357.65389574558</v>
      </c>
      <c r="VK117" s="255">
        <v>1520.5310631024233</v>
      </c>
      <c r="VL117" s="292">
        <v>2</v>
      </c>
      <c r="VM117" s="255">
        <v>16009525.373355757</v>
      </c>
      <c r="VN117" s="119">
        <v>16158883.027251502</v>
      </c>
      <c r="VO117" s="295">
        <v>1013.6873754016157</v>
      </c>
      <c r="VP117" s="189">
        <v>1.0707849323138788E-2</v>
      </c>
      <c r="VQ117" s="189">
        <v>1.0765383514144355E-2</v>
      </c>
      <c r="VR117" s="263">
        <v>123059.48141942441</v>
      </c>
      <c r="VS117" s="263">
        <v>1520.5310631024233</v>
      </c>
      <c r="VT117" s="296">
        <v>2</v>
      </c>
      <c r="VU117" s="263">
        <v>4867817.6342291972</v>
      </c>
      <c r="VV117" s="117">
        <v>4990877.1156486217</v>
      </c>
      <c r="VW117" s="146">
        <v>1013.6873754016157</v>
      </c>
      <c r="VX117" s="256">
        <v>4.8698587261507865E-2</v>
      </c>
      <c r="VY117" s="256">
        <v>4.9903848649368587E-2</v>
      </c>
      <c r="VZ117" s="255">
        <v>142514.57404828712</v>
      </c>
      <c r="WA117" s="255">
        <v>1520.5310631024233</v>
      </c>
      <c r="WB117" s="292">
        <v>2</v>
      </c>
      <c r="WC117" s="255">
        <v>632851.2985235505</v>
      </c>
      <c r="WD117" s="119">
        <v>775365.87257183762</v>
      </c>
      <c r="WE117" s="295">
        <v>1013.6873754016157</v>
      </c>
      <c r="WF117" s="189">
        <v>-3.5482173713259041E-2</v>
      </c>
      <c r="WG117" s="189">
        <v>-3.4860061062051417E-2</v>
      </c>
      <c r="WH117" s="263">
        <v>98980.68858054193</v>
      </c>
      <c r="WI117" s="263">
        <v>1520.5310631024233</v>
      </c>
      <c r="WJ117" s="296">
        <v>2</v>
      </c>
      <c r="WK117" s="263">
        <v>16009525.373355757</v>
      </c>
      <c r="WL117" s="117">
        <v>16108506.0619363</v>
      </c>
      <c r="WM117" s="146">
        <v>1013.6873754016157</v>
      </c>
      <c r="WN117" s="256">
        <v>-5.2859559755829982E-2</v>
      </c>
      <c r="WO117" s="256">
        <v>-5.148678744407631E-2</v>
      </c>
      <c r="WP117" s="255">
        <v>94496.473103429395</v>
      </c>
      <c r="WQ117" s="255">
        <v>1520.5310631024233</v>
      </c>
      <c r="WR117" s="292">
        <v>2</v>
      </c>
      <c r="WS117" s="255">
        <v>1385288.6731485513</v>
      </c>
      <c r="WT117" s="119">
        <v>1479785.1462519807</v>
      </c>
      <c r="WU117" s="295">
        <v>1013.6873754016157</v>
      </c>
      <c r="WV117" s="189">
        <v>5.9588977294795752E-2</v>
      </c>
      <c r="WW117" s="189">
        <v>6.1400197296381132E-2</v>
      </c>
      <c r="WX117" s="263">
        <v>120956.03500239426</v>
      </c>
      <c r="WY117" s="263">
        <v>1520.5310631024233</v>
      </c>
      <c r="WZ117" s="296">
        <v>2</v>
      </c>
      <c r="XA117" s="263">
        <v>2247052.0815647603</v>
      </c>
      <c r="XB117" s="117">
        <v>2368008.1165671544</v>
      </c>
      <c r="XC117" s="146">
        <v>1013.6873754016157</v>
      </c>
      <c r="XD117" s="256">
        <v>1.0382777746467677E-2</v>
      </c>
      <c r="XE117" s="256">
        <v>1.0436865816056962E-2</v>
      </c>
      <c r="XF117" s="255">
        <v>310647.00231586286</v>
      </c>
      <c r="XG117" s="255">
        <v>1520.5310631024233</v>
      </c>
      <c r="XH117" s="292">
        <v>2</v>
      </c>
      <c r="XI117" s="255">
        <v>4578074.1024008263</v>
      </c>
      <c r="XJ117" s="119">
        <v>4888721.1047166893</v>
      </c>
      <c r="XK117" s="295">
        <v>1013.6873754016157</v>
      </c>
      <c r="XL117" s="189">
        <v>-2.3537217398851076E-2</v>
      </c>
      <c r="XM117" s="189">
        <v>-2.3262377641285359E-2</v>
      </c>
      <c r="XN117" s="263">
        <v>217952.05527515465</v>
      </c>
      <c r="XO117" s="263">
        <v>1520.5310631024233</v>
      </c>
      <c r="XP117" s="296">
        <v>1</v>
      </c>
      <c r="XQ117" s="263">
        <v>1514214.4966640174</v>
      </c>
      <c r="XR117" s="117">
        <v>1732166.5519391722</v>
      </c>
      <c r="XS117" s="146">
        <v>1013.6873754016157</v>
      </c>
      <c r="XT117" s="256">
        <v>6.4638033697745664E-2</v>
      </c>
      <c r="XU117" s="256">
        <v>6.6772818679161183E-2</v>
      </c>
      <c r="XV117" s="255">
        <v>148864.34268433033</v>
      </c>
      <c r="XW117" s="255">
        <v>1520.5310631024233</v>
      </c>
      <c r="XX117" s="292">
        <v>1</v>
      </c>
      <c r="XY117" s="255">
        <v>4738960.8166306075</v>
      </c>
      <c r="XZ117" s="119">
        <v>4887825.1593149379</v>
      </c>
      <c r="YA117" s="295">
        <v>1013.6873754016157</v>
      </c>
      <c r="YB117" s="189">
        <v>1.4947953737344147E-2</v>
      </c>
      <c r="YC117" s="189">
        <v>1.5060233149384761E-2</v>
      </c>
      <c r="YD117" s="263">
        <v>103586.32440104922</v>
      </c>
      <c r="YE117" s="263">
        <v>1520.5310631024233</v>
      </c>
      <c r="YF117" s="296">
        <v>1</v>
      </c>
      <c r="YG117" s="263">
        <v>1648500.6474636281</v>
      </c>
      <c r="YH117" s="117">
        <v>1752086.9718646773</v>
      </c>
      <c r="YI117" s="146">
        <v>1013.6873754016157</v>
      </c>
      <c r="YJ117" s="256">
        <v>4.9910636508040486E-2</v>
      </c>
      <c r="YK117" s="256">
        <v>5.1177155317368772E-2</v>
      </c>
      <c r="YL117" s="255">
        <v>121608.17355286457</v>
      </c>
      <c r="YM117" s="255">
        <v>1520.5310631024233</v>
      </c>
      <c r="YN117" s="292">
        <v>2</v>
      </c>
      <c r="YO117" s="255">
        <v>4623824.9875874603</v>
      </c>
      <c r="YP117" s="119">
        <v>4745433.1611403245</v>
      </c>
      <c r="YQ117" s="295">
        <v>1013.6873754016157</v>
      </c>
      <c r="YR117" s="189">
        <v>-6.3964182848859991E-2</v>
      </c>
      <c r="YS117" s="189">
        <v>-6.1961403200756604E-2</v>
      </c>
      <c r="YT117" s="263">
        <v>81991.39059953067</v>
      </c>
      <c r="YU117" s="263">
        <v>1520.5310631024233</v>
      </c>
      <c r="YV117" s="296">
        <v>2</v>
      </c>
      <c r="YW117" s="263">
        <v>16009525.373355757</v>
      </c>
      <c r="YX117" s="117">
        <v>16091516.763955288</v>
      </c>
      <c r="YY117" s="146">
        <v>1013.6873754016157</v>
      </c>
      <c r="YZ117" s="256">
        <v>-3.152263221456103E-2</v>
      </c>
      <c r="ZA117" s="256">
        <v>-3.1030973709329501E-2</v>
      </c>
      <c r="ZB117" s="255">
        <v>120083.96981533174</v>
      </c>
      <c r="ZC117" s="255">
        <v>1520.5310631024233</v>
      </c>
      <c r="ZD117" s="292">
        <v>2</v>
      </c>
      <c r="ZE117" s="255">
        <v>4682290.1578540877</v>
      </c>
      <c r="ZF117" s="119">
        <v>4802374.1276694192</v>
      </c>
      <c r="ZG117" s="295">
        <v>1013.6873754016157</v>
      </c>
      <c r="ZH117" s="189">
        <v>2.3443413380063935E-2</v>
      </c>
      <c r="ZI117" s="189">
        <v>2.3720370232087618E-2</v>
      </c>
      <c r="ZJ117" s="263">
        <v>182452.13091347535</v>
      </c>
      <c r="ZK117" s="263">
        <v>1520.5310631024233</v>
      </c>
      <c r="ZL117" s="296">
        <v>1</v>
      </c>
      <c r="ZM117" s="263">
        <v>6658375.7493426707</v>
      </c>
      <c r="ZN117" s="117">
        <v>6840827.8802561462</v>
      </c>
      <c r="ZO117" s="146">
        <v>1013.6873754016157</v>
      </c>
      <c r="ZP117" s="256">
        <v>1.5668982548666319E-2</v>
      </c>
      <c r="ZQ117" s="256">
        <v>1.5792384742189691E-2</v>
      </c>
      <c r="ZR117" s="255">
        <v>135712.6647903384</v>
      </c>
      <c r="ZS117" s="255">
        <v>1520.5310631024233</v>
      </c>
      <c r="ZT117" s="292">
        <v>2</v>
      </c>
      <c r="ZU117" s="255">
        <v>16009525.373355757</v>
      </c>
      <c r="ZV117" s="119">
        <v>16145238.038146095</v>
      </c>
      <c r="ZW117" s="295">
        <v>1013.6873754016157</v>
      </c>
      <c r="ZX117" s="189">
        <v>-5.1874305196446214E-3</v>
      </c>
      <c r="ZY117" s="189">
        <v>-5.1739990369440436E-3</v>
      </c>
      <c r="ZZ117" s="263">
        <v>114314.58814350553</v>
      </c>
      <c r="AAA117" s="263">
        <v>1520.5310631024233</v>
      </c>
      <c r="AAB117" s="296">
        <v>1</v>
      </c>
      <c r="AAC117" s="263">
        <v>5869786.3737452002</v>
      </c>
      <c r="AAD117" s="117">
        <v>5984100.9618887054</v>
      </c>
      <c r="AAE117" s="146">
        <v>1013.6873754016157</v>
      </c>
      <c r="AAF117" s="256">
        <v>-3.7426047428419214E-2</v>
      </c>
      <c r="AAG117" s="256">
        <v>-3.6734348941143691E-2</v>
      </c>
      <c r="AAH117" s="255">
        <v>170909.28382413974</v>
      </c>
      <c r="AAI117" s="255">
        <v>1520.5310631024233</v>
      </c>
      <c r="AAJ117" s="292">
        <v>3</v>
      </c>
      <c r="AAK117" s="255">
        <v>1331755.7708832775</v>
      </c>
      <c r="AAL117" s="119">
        <v>1502665.0547074173</v>
      </c>
      <c r="AAM117" s="295">
        <v>1013.6873754016157</v>
      </c>
      <c r="AAN117" s="189">
        <v>3.7845784346520271E-2</v>
      </c>
      <c r="AAO117" s="189">
        <v>3.8571056613790677E-2</v>
      </c>
      <c r="AAP117" s="263">
        <v>142052.10331934752</v>
      </c>
      <c r="AAQ117" s="263">
        <v>1520.5310631024233</v>
      </c>
      <c r="AAR117" s="296">
        <v>2</v>
      </c>
      <c r="AAS117" s="263">
        <v>4774659.8231760953</v>
      </c>
      <c r="AAT117" s="117">
        <v>4916711.9264954431</v>
      </c>
      <c r="AAU117" s="146">
        <v>1013.6873754016157</v>
      </c>
      <c r="AAV117" s="256">
        <v>-3.8058439957241272E-2</v>
      </c>
      <c r="AAW117" s="256">
        <v>-3.7343318367991429E-2</v>
      </c>
      <c r="AAX117" s="255">
        <v>144680.58761956549</v>
      </c>
      <c r="AAY117" s="255">
        <v>1520.5310631024233</v>
      </c>
      <c r="AAZ117" s="292">
        <v>2</v>
      </c>
      <c r="ABA117" s="255">
        <v>16009525.373355757</v>
      </c>
      <c r="ABB117" s="119">
        <v>16154205.960975323</v>
      </c>
      <c r="ABC117" s="295">
        <v>1013.6873754016157</v>
      </c>
      <c r="ABD117" s="189">
        <v>3.1729721101748258E-2</v>
      </c>
      <c r="ABE117" s="189">
        <v>3.2238475321015869E-2</v>
      </c>
      <c r="ABF117" s="263">
        <v>145235.86987113641</v>
      </c>
      <c r="ABG117" s="263">
        <v>1520.5310631024233</v>
      </c>
      <c r="ABH117" s="296">
        <v>2</v>
      </c>
      <c r="ABI117" s="263">
        <v>4788015.1718316339</v>
      </c>
      <c r="ABJ117" s="117">
        <v>4933251.0417027706</v>
      </c>
      <c r="ABK117" s="146">
        <v>1013.6873754016157</v>
      </c>
      <c r="ABL117" s="256">
        <v>-5.6508544288228239E-3</v>
      </c>
      <c r="ABM117" s="256">
        <v>-5.6349183824909721E-3</v>
      </c>
      <c r="ABN117" s="255">
        <v>182276.34107213089</v>
      </c>
      <c r="ABO117" s="255">
        <v>1520.5310631024233</v>
      </c>
      <c r="ABP117" s="292">
        <v>2</v>
      </c>
      <c r="ABQ117" s="255">
        <v>16009525.373355757</v>
      </c>
      <c r="ABR117" s="119">
        <v>16191801.714427888</v>
      </c>
      <c r="ABS117" s="295">
        <v>1013.6873754016157</v>
      </c>
      <c r="ABT117" s="189">
        <v>-2.4246055525053087E-2</v>
      </c>
      <c r="ABU117" s="189">
        <v>-2.3954481183641074E-2</v>
      </c>
      <c r="ABV117" s="263">
        <v>137582.67123195122</v>
      </c>
      <c r="ABW117" s="263">
        <v>1520.5310631024233</v>
      </c>
      <c r="ABX117" s="296">
        <v>1</v>
      </c>
      <c r="ABY117" s="263">
        <v>605426.44930998504</v>
      </c>
      <c r="ABZ117" s="117">
        <v>743009.12054193625</v>
      </c>
      <c r="ACA117" s="146">
        <v>1013.6873754016157</v>
      </c>
      <c r="ACB117" s="256">
        <v>-4.1380873862097045E-2</v>
      </c>
      <c r="ACC117" s="256">
        <v>-4.0536374269957598E-2</v>
      </c>
      <c r="ACD117" s="255">
        <v>176727.03071524043</v>
      </c>
      <c r="ACE117" s="255">
        <v>1520.5310631024233</v>
      </c>
      <c r="ACF117" s="292">
        <v>1</v>
      </c>
      <c r="ACG117" s="255">
        <v>4555620.2595272744</v>
      </c>
      <c r="ACH117" s="119">
        <v>4732347.2902425146</v>
      </c>
      <c r="ACI117" s="295">
        <v>1013.6873754016157</v>
      </c>
      <c r="ACJ117" s="189">
        <v>-2.3520354032282424E-2</v>
      </c>
      <c r="ACK117" s="189">
        <v>-2.3245906417838413E-2</v>
      </c>
      <c r="ACL117" s="263">
        <v>195262.61940448656</v>
      </c>
      <c r="ACM117" s="263">
        <v>1520.5310631024233</v>
      </c>
      <c r="ACN117" s="296">
        <v>1</v>
      </c>
      <c r="ACO117" s="263">
        <v>4750174.2248934209</v>
      </c>
      <c r="ACP117" s="117">
        <v>4945436.8442979073</v>
      </c>
      <c r="ACQ117" s="146">
        <v>1013.6873754016157</v>
      </c>
      <c r="ACR117" s="256">
        <v>7.5335357431234335E-3</v>
      </c>
      <c r="ACS117" s="256">
        <v>7.5619842178487051E-3</v>
      </c>
      <c r="ACT117" s="255">
        <v>126267.9136843598</v>
      </c>
      <c r="ACU117" s="255">
        <v>1520.5310631024233</v>
      </c>
      <c r="ACV117" s="292">
        <v>2</v>
      </c>
      <c r="ACW117" s="255">
        <v>4788015.1718316339</v>
      </c>
      <c r="ACX117" s="119">
        <v>4914283.0855159936</v>
      </c>
      <c r="ACY117" s="295">
        <v>1013.6873754016157</v>
      </c>
      <c r="ACZ117" s="189">
        <v>1.1964618694026714E-2</v>
      </c>
      <c r="ADA117" s="189">
        <v>1.203648106022559E-2</v>
      </c>
      <c r="ADB117" s="263">
        <v>113401.95911758287</v>
      </c>
      <c r="ADC117" s="263">
        <v>1520.5310631024233</v>
      </c>
      <c r="ADD117" s="296">
        <v>1</v>
      </c>
      <c r="ADE117" s="263">
        <v>408272.89490464056</v>
      </c>
      <c r="ADF117" s="117">
        <v>521674.85402222344</v>
      </c>
      <c r="ADG117" s="146">
        <v>1013.6873754016157</v>
      </c>
      <c r="ADH117" s="256">
        <v>-4.201087492071743E-2</v>
      </c>
      <c r="ADI117" s="256">
        <v>-4.1140647003657826E-2</v>
      </c>
      <c r="ADJ117" s="255">
        <v>96546.333937850213</v>
      </c>
      <c r="ADK117" s="255">
        <v>1520.5310631024233</v>
      </c>
      <c r="ADL117" s="292">
        <v>2</v>
      </c>
      <c r="ADM117" s="255">
        <v>4970775.441546618</v>
      </c>
      <c r="ADN117" s="119">
        <v>5067321.7754844679</v>
      </c>
      <c r="ADO117" s="295">
        <v>1013.6873754016157</v>
      </c>
      <c r="ADP117" s="189">
        <v>5.1110612726814053E-2</v>
      </c>
      <c r="ADQ117" s="189">
        <v>5.2439300025833635E-2</v>
      </c>
      <c r="ADR117" s="263">
        <v>110885.14588892009</v>
      </c>
      <c r="ADS117" s="263">
        <v>1520.5310631024233</v>
      </c>
      <c r="ADT117" s="296">
        <v>2</v>
      </c>
      <c r="ADU117" s="263">
        <v>4738960.8166306075</v>
      </c>
      <c r="ADV117" s="117">
        <v>4849845.9625195274</v>
      </c>
    </row>
    <row r="118" spans="1:802" x14ac:dyDescent="0.35">
      <c r="A118" s="15">
        <v>48822</v>
      </c>
      <c r="B118" s="16">
        <v>2534.2184385040391</v>
      </c>
      <c r="C118" s="146">
        <v>1013.6873754016157</v>
      </c>
      <c r="D118" s="256">
        <v>-7.5550683472050864E-2</v>
      </c>
      <c r="E118" s="256">
        <v>-7.2767266031322442E-2</v>
      </c>
      <c r="F118" s="255">
        <v>130124.8123954863</v>
      </c>
      <c r="G118" s="255">
        <v>1520.5310631024233</v>
      </c>
      <c r="H118" s="292">
        <v>2</v>
      </c>
      <c r="I118" s="255">
        <v>4930166.7136350013</v>
      </c>
      <c r="J118" s="119">
        <v>5060291.5260304874</v>
      </c>
      <c r="K118" s="295">
        <v>1013.6873754016157</v>
      </c>
      <c r="L118" s="189">
        <v>9.9630747461881882E-3</v>
      </c>
      <c r="M118" s="189">
        <v>1.0012871413966007E-2</v>
      </c>
      <c r="N118" s="263">
        <v>126250.4260611541</v>
      </c>
      <c r="O118" s="263">
        <v>1520.5310631024233</v>
      </c>
      <c r="P118" s="296">
        <v>2</v>
      </c>
      <c r="Q118" s="263">
        <v>5295894.9382013986</v>
      </c>
      <c r="R118" s="117">
        <v>5422145.3642625529</v>
      </c>
      <c r="S118" s="146">
        <v>1013.6873754016157</v>
      </c>
      <c r="T118" s="256">
        <v>-1.4235300067032327E-2</v>
      </c>
      <c r="U118" s="256">
        <v>-1.4134457259346256E-2</v>
      </c>
      <c r="V118" s="255">
        <v>142143.07498261335</v>
      </c>
      <c r="W118" s="255">
        <v>1520.5310631024233</v>
      </c>
      <c r="X118" s="292">
        <v>2</v>
      </c>
      <c r="Y118" s="255">
        <v>16971617.426820207</v>
      </c>
      <c r="Z118" s="119">
        <v>17113760.501802821</v>
      </c>
      <c r="AA118" s="295">
        <v>1013.6873754016157</v>
      </c>
      <c r="AB118" s="189">
        <v>-5.6438562214765038E-3</v>
      </c>
      <c r="AC118" s="189">
        <v>-5.6279595851222997E-3</v>
      </c>
      <c r="AD118" s="263">
        <v>225781.7889213984</v>
      </c>
      <c r="AE118" s="263">
        <v>1520.5310631024233</v>
      </c>
      <c r="AF118" s="296">
        <v>2</v>
      </c>
      <c r="AG118" s="263">
        <v>16971617.426820207</v>
      </c>
      <c r="AH118" s="117">
        <v>17197399.215741605</v>
      </c>
      <c r="AI118" s="146">
        <v>1013.6873754016157</v>
      </c>
      <c r="AJ118" s="256">
        <v>3.7931841034862402E-4</v>
      </c>
      <c r="AK118" s="256">
        <v>3.7939036067391463E-4</v>
      </c>
      <c r="AL118" s="255">
        <v>114434.33103475897</v>
      </c>
      <c r="AM118" s="255">
        <v>1520.5310631024233</v>
      </c>
      <c r="AN118" s="292">
        <v>2</v>
      </c>
      <c r="AO118" s="255">
        <v>5413456.5550656291</v>
      </c>
      <c r="AP118" s="119">
        <v>5527890.8861003881</v>
      </c>
      <c r="AQ118" s="295">
        <v>1013.6873754016157</v>
      </c>
      <c r="AR118" s="189">
        <v>-1.1237764836996268E-2</v>
      </c>
      <c r="AS118" s="189">
        <v>-1.1174857025973317E-2</v>
      </c>
      <c r="AT118" s="263">
        <v>176113.25620064154</v>
      </c>
      <c r="AU118" s="263">
        <v>1520.5310631024233</v>
      </c>
      <c r="AV118" s="296">
        <v>2</v>
      </c>
      <c r="AW118" s="263">
        <v>16971617.426820207</v>
      </c>
      <c r="AX118" s="117">
        <v>17147730.683020849</v>
      </c>
      <c r="AY118" s="146">
        <v>1013.6873754016157</v>
      </c>
      <c r="AZ118" s="256">
        <v>0.10353446089218933</v>
      </c>
      <c r="BA118" s="256">
        <v>0.10908401273111901</v>
      </c>
      <c r="BB118" s="255">
        <v>188893.36655861945</v>
      </c>
      <c r="BC118" s="255">
        <v>1520.5310631024233</v>
      </c>
      <c r="BD118" s="292">
        <v>2</v>
      </c>
      <c r="BE118" s="255">
        <v>8390198.2060159557</v>
      </c>
      <c r="BF118" s="119">
        <v>8579091.5725745745</v>
      </c>
      <c r="BG118" s="295">
        <v>1013.6873754016157</v>
      </c>
      <c r="BH118" s="189">
        <v>6.4247100099031146E-2</v>
      </c>
      <c r="BI118" s="189">
        <v>6.6355862848475944E-2</v>
      </c>
      <c r="BJ118" s="263">
        <v>177890.77168088211</v>
      </c>
      <c r="BK118" s="263">
        <v>1520.5310631024233</v>
      </c>
      <c r="BL118" s="296">
        <v>1</v>
      </c>
      <c r="BM118" s="263">
        <v>4844372.4233370451</v>
      </c>
      <c r="BN118" s="117">
        <v>5022263.1950179273</v>
      </c>
      <c r="BO118" s="146">
        <v>1013.6873754016157</v>
      </c>
      <c r="BP118" s="256">
        <v>-3.1979690059979277E-2</v>
      </c>
      <c r="BQ118" s="256">
        <v>-3.1473747410457942E-2</v>
      </c>
      <c r="BR118" s="255">
        <v>133373.07371366472</v>
      </c>
      <c r="BS118" s="255">
        <v>1520.5310631024233</v>
      </c>
      <c r="BT118" s="292">
        <v>2</v>
      </c>
      <c r="BU118" s="255">
        <v>16971617.426820207</v>
      </c>
      <c r="BV118" s="119">
        <v>17104990.500533871</v>
      </c>
      <c r="BW118" s="295">
        <v>1013.6873754016157</v>
      </c>
      <c r="BX118" s="189">
        <v>-8.7871530986385615E-3</v>
      </c>
      <c r="BY118" s="189">
        <v>-8.7486589028283879E-3</v>
      </c>
      <c r="BZ118" s="263">
        <v>249126.43251462109</v>
      </c>
      <c r="CA118" s="263">
        <v>1520.5310631024233</v>
      </c>
      <c r="CB118" s="296">
        <v>2</v>
      </c>
      <c r="CC118" s="263">
        <v>16971617.426820207</v>
      </c>
      <c r="CD118" s="117">
        <v>17220743.85933483</v>
      </c>
      <c r="CE118" s="146">
        <v>1013.6873754016157</v>
      </c>
      <c r="CF118" s="256">
        <v>-9.1756664260498957E-3</v>
      </c>
      <c r="CG118" s="256">
        <v>-9.1336984583163527E-3</v>
      </c>
      <c r="CH118" s="255">
        <v>127305.89943536508</v>
      </c>
      <c r="CI118" s="255">
        <v>1520.5310631024233</v>
      </c>
      <c r="CJ118" s="292">
        <v>2</v>
      </c>
      <c r="CK118" s="255">
        <v>6835251.479818671</v>
      </c>
      <c r="CL118" s="119">
        <v>6962557.3792540357</v>
      </c>
      <c r="CM118" s="295">
        <v>1013.6873754016157</v>
      </c>
      <c r="CN118" s="189">
        <v>7.3015901293988434E-3</v>
      </c>
      <c r="CO118" s="189">
        <v>7.3283117357549887E-3</v>
      </c>
      <c r="CP118" s="263">
        <v>163609.86825756842</v>
      </c>
      <c r="CQ118" s="263">
        <v>1520.5310631024233</v>
      </c>
      <c r="CR118" s="296">
        <v>2</v>
      </c>
      <c r="CS118" s="263">
        <v>1558867.2026808285</v>
      </c>
      <c r="CT118" s="117">
        <v>1722477.070938397</v>
      </c>
      <c r="CU118" s="146">
        <v>1013.6873754016157</v>
      </c>
      <c r="CV118" s="256">
        <v>-5.6956070263759616E-2</v>
      </c>
      <c r="CW118" s="256">
        <v>-5.5364433953692727E-2</v>
      </c>
      <c r="CX118" s="255">
        <v>213196.58807340378</v>
      </c>
      <c r="CY118" s="255">
        <v>1520.5310631024233</v>
      </c>
      <c r="CZ118" s="292">
        <v>1</v>
      </c>
      <c r="DA118" s="255">
        <v>646312.25170962838</v>
      </c>
      <c r="DB118" s="119">
        <v>859508.83978303219</v>
      </c>
      <c r="DC118" s="295">
        <v>1013.6873754016157</v>
      </c>
      <c r="DD118" s="189">
        <v>4.7009160525839908E-2</v>
      </c>
      <c r="DE118" s="189">
        <v>4.8131610472380126E-2</v>
      </c>
      <c r="DF118" s="263">
        <v>94571.426953499104</v>
      </c>
      <c r="DG118" s="263">
        <v>1520.5310631024233</v>
      </c>
      <c r="DH118" s="296">
        <v>1</v>
      </c>
      <c r="DI118" s="263">
        <v>4938071.7239841241</v>
      </c>
      <c r="DJ118" s="117">
        <v>5032643.1509376233</v>
      </c>
      <c r="DK118" s="146">
        <v>1013.6873754016157</v>
      </c>
      <c r="DL118" s="256">
        <v>-3.3972571210463603E-3</v>
      </c>
      <c r="DM118" s="256">
        <v>-3.3914929723524168E-3</v>
      </c>
      <c r="DN118" s="255">
        <v>160395.46922700075</v>
      </c>
      <c r="DO118" s="255">
        <v>1520.5310631024233</v>
      </c>
      <c r="DP118" s="292">
        <v>2</v>
      </c>
      <c r="DQ118" s="255">
        <v>4814078.0921426173</v>
      </c>
      <c r="DR118" s="119">
        <v>4974473.5613696184</v>
      </c>
      <c r="DS118" s="295">
        <v>1013.6873754016157</v>
      </c>
      <c r="DT118" s="189">
        <v>4.0164949323458599E-2</v>
      </c>
      <c r="DU118" s="189">
        <v>4.0982469385553388E-2</v>
      </c>
      <c r="DV118" s="263">
        <v>137407.36143048672</v>
      </c>
      <c r="DW118" s="263">
        <v>1520.5310631024233</v>
      </c>
      <c r="DX118" s="296">
        <v>1</v>
      </c>
      <c r="DY118" s="263">
        <v>16971617.426820207</v>
      </c>
      <c r="DZ118" s="117">
        <v>17109024.788250696</v>
      </c>
      <c r="EA118" s="146">
        <v>1013.6873754016157</v>
      </c>
      <c r="EB118" s="256">
        <v>6.5725403112601735E-2</v>
      </c>
      <c r="EC118" s="256">
        <v>6.7933425704727934E-2</v>
      </c>
      <c r="ED118" s="255">
        <v>268067.08001703926</v>
      </c>
      <c r="EE118" s="255">
        <v>1520.5310631024233</v>
      </c>
      <c r="EF118" s="292">
        <v>2</v>
      </c>
      <c r="EG118" s="255">
        <v>8216772.567611903</v>
      </c>
      <c r="EH118" s="119">
        <v>8484839.6476289425</v>
      </c>
      <c r="EI118" s="295">
        <v>1013.6873754016157</v>
      </c>
      <c r="EJ118" s="189">
        <v>-3.0311940833253014E-2</v>
      </c>
      <c r="EK118" s="189">
        <v>-2.9857140829150475E-2</v>
      </c>
      <c r="EL118" s="263">
        <v>137950.80742975191</v>
      </c>
      <c r="EM118" s="263">
        <v>1520.5310631024233</v>
      </c>
      <c r="EN118" s="296">
        <v>1</v>
      </c>
      <c r="EO118" s="263">
        <v>4861913.8048931509</v>
      </c>
      <c r="EP118" s="117">
        <v>4999864.6123229032</v>
      </c>
      <c r="EQ118" s="146">
        <v>1013.6873754016157</v>
      </c>
      <c r="ER118" s="256">
        <v>3.0548744084748964E-2</v>
      </c>
      <c r="ES118" s="256">
        <v>3.1020144957279783E-2</v>
      </c>
      <c r="ET118" s="255">
        <v>176942.80032025499</v>
      </c>
      <c r="EU118" s="255">
        <v>1520.5310631024233</v>
      </c>
      <c r="EV118" s="292">
        <v>1</v>
      </c>
      <c r="EW118" s="255">
        <v>16971617.426820207</v>
      </c>
      <c r="EX118" s="119">
        <v>17148560.227140464</v>
      </c>
      <c r="EY118" s="295">
        <v>1013.6873754016157</v>
      </c>
      <c r="EZ118" s="189">
        <v>9.6851026008591742E-3</v>
      </c>
      <c r="FA118" s="189">
        <v>9.7321549867706025E-3</v>
      </c>
      <c r="FB118" s="263">
        <v>170461.15278850149</v>
      </c>
      <c r="FC118" s="263">
        <v>1520.5310631024233</v>
      </c>
      <c r="FD118" s="296">
        <v>2</v>
      </c>
      <c r="FE118" s="263">
        <v>16971617.426820207</v>
      </c>
      <c r="FF118" s="117">
        <v>17142078.579608709</v>
      </c>
      <c r="FG118" s="146">
        <v>1013.6873754016157</v>
      </c>
      <c r="FH118" s="256">
        <v>-2.431310271374912E-3</v>
      </c>
      <c r="FI118" s="256">
        <v>-2.4283570304569624E-3</v>
      </c>
      <c r="FJ118" s="255">
        <v>286602.41951932083</v>
      </c>
      <c r="FK118" s="255">
        <v>1520.5310631024233</v>
      </c>
      <c r="FL118" s="292">
        <v>1</v>
      </c>
      <c r="FM118" s="255">
        <v>1370020.9209566764</v>
      </c>
      <c r="FN118" s="119">
        <v>1656623.3404759972</v>
      </c>
      <c r="FO118" s="295">
        <v>1013.6873754016157</v>
      </c>
      <c r="FP118" s="189">
        <v>-1.3841515184290554E-2</v>
      </c>
      <c r="FQ118" s="189">
        <v>-1.3746161864788387E-2</v>
      </c>
      <c r="FR118" s="263">
        <v>132038.9549784608</v>
      </c>
      <c r="FS118" s="263">
        <v>1520.5310631024233</v>
      </c>
      <c r="FT118" s="296">
        <v>1</v>
      </c>
      <c r="FU118" s="263">
        <v>781627.58403497271</v>
      </c>
      <c r="FV118" s="117">
        <v>913666.5390134335</v>
      </c>
      <c r="FW118" s="146">
        <v>1013.6873754016157</v>
      </c>
      <c r="FX118" s="256">
        <v>1.0546097886719306E-2</v>
      </c>
      <c r="FY118" s="256">
        <v>1.0601903983358918E-2</v>
      </c>
      <c r="FZ118" s="255">
        <v>189309.84746844339</v>
      </c>
      <c r="GA118" s="255">
        <v>1520.5310631024233</v>
      </c>
      <c r="GB118" s="292">
        <v>1</v>
      </c>
      <c r="GC118" s="255">
        <v>2178981.806815119</v>
      </c>
      <c r="GD118" s="119">
        <v>2368291.6542835622</v>
      </c>
      <c r="GE118" s="295">
        <v>1013.6873754016157</v>
      </c>
      <c r="GF118" s="189">
        <v>3.513593000660279E-2</v>
      </c>
      <c r="GG118" s="189">
        <v>3.5760490161467429E-2</v>
      </c>
      <c r="GH118" s="263">
        <v>132195.91018430333</v>
      </c>
      <c r="GI118" s="263">
        <v>1520.5310631024233</v>
      </c>
      <c r="GJ118" s="296">
        <v>1</v>
      </c>
      <c r="GK118" s="263">
        <v>1414924.6015624641</v>
      </c>
      <c r="GL118" s="117">
        <v>1547120.5117467674</v>
      </c>
      <c r="GM118" s="146">
        <v>1013.6873754016157</v>
      </c>
      <c r="GN118" s="256">
        <v>-3.6783427898794144E-2</v>
      </c>
      <c r="GO118" s="256">
        <v>-3.6115136683920745E-2</v>
      </c>
      <c r="GP118" s="255">
        <v>118189.03578445222</v>
      </c>
      <c r="GQ118" s="255">
        <v>1520.5310631024233</v>
      </c>
      <c r="GR118" s="292">
        <v>2</v>
      </c>
      <c r="GS118" s="255">
        <v>6376906.7414615508</v>
      </c>
      <c r="GT118" s="119">
        <v>6495095.777246003</v>
      </c>
      <c r="GU118" s="295">
        <v>1013.6873754016157</v>
      </c>
      <c r="GV118" s="189">
        <v>-6.7752378171691788E-2</v>
      </c>
      <c r="GW118" s="189">
        <v>-6.5508154491014992E-2</v>
      </c>
      <c r="GX118" s="263">
        <v>168536.8805548659</v>
      </c>
      <c r="GY118" s="263">
        <v>1520.5310631024233</v>
      </c>
      <c r="GZ118" s="296">
        <v>2</v>
      </c>
      <c r="HA118" s="263">
        <v>6082861.2696329709</v>
      </c>
      <c r="HB118" s="117">
        <v>6251398.150187837</v>
      </c>
      <c r="HC118" s="146">
        <v>1013.6873754016157</v>
      </c>
      <c r="HD118" s="256">
        <v>1.5649514297450328E-2</v>
      </c>
      <c r="HE118" s="256">
        <v>1.5772609233358104E-2</v>
      </c>
      <c r="HF118" s="255">
        <v>124221.61594490845</v>
      </c>
      <c r="HG118" s="255">
        <v>1520.5310631024233</v>
      </c>
      <c r="HH118" s="292">
        <v>2</v>
      </c>
      <c r="HI118" s="255">
        <v>5224061.5231825411</v>
      </c>
      <c r="HJ118" s="119">
        <v>5348283.1391274491</v>
      </c>
      <c r="HK118" s="295">
        <v>1013.6873754016157</v>
      </c>
      <c r="HL118" s="189">
        <v>6.6628995399511851E-2</v>
      </c>
      <c r="HM118" s="189">
        <v>6.8898838215090796E-2</v>
      </c>
      <c r="HN118" s="263">
        <v>159328.81115685584</v>
      </c>
      <c r="HO118" s="263">
        <v>1520.5310631024233</v>
      </c>
      <c r="HP118" s="296">
        <v>1</v>
      </c>
      <c r="HQ118" s="263">
        <v>1602881.720204063</v>
      </c>
      <c r="HR118" s="117">
        <v>1762210.5313609189</v>
      </c>
      <c r="HS118" s="146">
        <v>1013.6873754016157</v>
      </c>
      <c r="HT118" s="256">
        <v>1.9543370745328945E-2</v>
      </c>
      <c r="HU118" s="256">
        <v>1.9735592594289253E-2</v>
      </c>
      <c r="HV118" s="255">
        <v>207542.50312425682</v>
      </c>
      <c r="HW118" s="255">
        <v>1520.5310631024233</v>
      </c>
      <c r="HX118" s="292">
        <v>2</v>
      </c>
      <c r="HY118" s="255">
        <v>4985306.6788631547</v>
      </c>
      <c r="HZ118" s="119">
        <v>5192849.1819874113</v>
      </c>
      <c r="IA118" s="295">
        <v>1013.6873754016157</v>
      </c>
      <c r="IB118" s="189">
        <v>-4.515273489678915E-2</v>
      </c>
      <c r="IC118" s="189">
        <v>-4.4148521193456136E-2</v>
      </c>
      <c r="ID118" s="263">
        <v>124080.21280357066</v>
      </c>
      <c r="IE118" s="263">
        <v>1520.5310631024233</v>
      </c>
      <c r="IF118" s="296">
        <v>1</v>
      </c>
      <c r="IG118" s="263">
        <v>2874086.508601224</v>
      </c>
      <c r="IH118" s="117">
        <v>2998166.7214047946</v>
      </c>
      <c r="II118" s="146">
        <v>1013.6873754016157</v>
      </c>
      <c r="IJ118" s="256">
        <v>1.1630615842001764E-2</v>
      </c>
      <c r="IK118" s="256">
        <v>1.1698514433248652E-2</v>
      </c>
      <c r="IL118" s="255">
        <v>139057.09025075746</v>
      </c>
      <c r="IM118" s="255">
        <v>1520.5310631024233</v>
      </c>
      <c r="IN118" s="292">
        <v>2</v>
      </c>
      <c r="IO118" s="255">
        <v>1928711.1783204316</v>
      </c>
      <c r="IP118" s="119">
        <v>2067768.2685711891</v>
      </c>
      <c r="IQ118" s="295">
        <v>1013.6873754016157</v>
      </c>
      <c r="IR118" s="189">
        <v>-9.7646766685350536E-2</v>
      </c>
      <c r="IS118" s="189">
        <v>-9.3030781078919267E-2</v>
      </c>
      <c r="IT118" s="263">
        <v>222038.66395004882</v>
      </c>
      <c r="IU118" s="263">
        <v>1520.5310631024233</v>
      </c>
      <c r="IV118" s="296">
        <v>2</v>
      </c>
      <c r="IW118" s="263">
        <v>16971617.426820207</v>
      </c>
      <c r="IX118" s="117">
        <v>17193656.090770256</v>
      </c>
      <c r="IY118" s="146">
        <v>1013.6873754016157</v>
      </c>
      <c r="IZ118" s="256">
        <v>0.12437841380207357</v>
      </c>
      <c r="JA118" s="256">
        <v>0.13244432248979354</v>
      </c>
      <c r="JB118" s="255">
        <v>357736.35496957001</v>
      </c>
      <c r="JC118" s="255">
        <v>1520.5310631024233</v>
      </c>
      <c r="JD118" s="292">
        <v>2</v>
      </c>
      <c r="JE118" s="255">
        <v>1449026.356828338</v>
      </c>
      <c r="JF118" s="119">
        <v>1806762.7117979079</v>
      </c>
      <c r="JG118" s="295">
        <v>1013.6873754016157</v>
      </c>
      <c r="JH118" s="189">
        <v>7.5657740943432444E-2</v>
      </c>
      <c r="JI118" s="189">
        <v>7.8593352632890578E-2</v>
      </c>
      <c r="JJ118" s="263">
        <v>139770.74375414339</v>
      </c>
      <c r="JK118" s="263">
        <v>1520.5310631024233</v>
      </c>
      <c r="JL118" s="296">
        <v>2</v>
      </c>
      <c r="JM118" s="263">
        <v>4113838.5471306909</v>
      </c>
      <c r="JN118" s="117">
        <v>4253609.2908848347</v>
      </c>
      <c r="JO118" s="146">
        <v>1013.6873754016157</v>
      </c>
      <c r="JP118" s="256">
        <v>6.6012111210098326E-2</v>
      </c>
      <c r="JQ118" s="256">
        <v>6.8239654762542346E-2</v>
      </c>
      <c r="JR118" s="255">
        <v>131008.91655581829</v>
      </c>
      <c r="JS118" s="255">
        <v>1520.5310631024233</v>
      </c>
      <c r="JT118" s="292">
        <v>1</v>
      </c>
      <c r="JU118" s="255">
        <v>672335.37624990859</v>
      </c>
      <c r="JV118" s="119">
        <v>803344.29280572687</v>
      </c>
      <c r="JW118" s="295">
        <v>1013.6873754016157</v>
      </c>
      <c r="JX118" s="189">
        <v>1.4353199562397887E-3</v>
      </c>
      <c r="JY118" s="189">
        <v>1.4363505209324945E-3</v>
      </c>
      <c r="JZ118" s="263">
        <v>240115.90939371337</v>
      </c>
      <c r="KA118" s="263">
        <v>1520.5310631024233</v>
      </c>
      <c r="KB118" s="296">
        <v>1</v>
      </c>
      <c r="KC118" s="263">
        <v>16971617.426820207</v>
      </c>
      <c r="KD118" s="117">
        <v>17211733.33621392</v>
      </c>
      <c r="KE118" s="146">
        <v>1013.6873754016157</v>
      </c>
      <c r="KF118" s="256">
        <v>6.4277782616570349E-3</v>
      </c>
      <c r="KG118" s="256">
        <v>6.4484807616040918E-3</v>
      </c>
      <c r="KH118" s="255">
        <v>119342.80678616022</v>
      </c>
      <c r="KI118" s="255">
        <v>1520.5310631024233</v>
      </c>
      <c r="KJ118" s="292">
        <v>2</v>
      </c>
      <c r="KK118" s="255">
        <v>5561875.3877370767</v>
      </c>
      <c r="KL118" s="119">
        <v>5681218.1945232367</v>
      </c>
      <c r="KM118" s="295">
        <v>1013.6873754016157</v>
      </c>
      <c r="KN118" s="189">
        <v>2.6012286540415316E-2</v>
      </c>
      <c r="KO118" s="189">
        <v>2.635355873045353E-2</v>
      </c>
      <c r="KP118" s="263">
        <v>143889.31080554886</v>
      </c>
      <c r="KQ118" s="263">
        <v>1520.5310631024233</v>
      </c>
      <c r="KR118" s="296">
        <v>1</v>
      </c>
      <c r="KS118" s="263">
        <v>5701761.2546946341</v>
      </c>
      <c r="KT118" s="117">
        <v>5845650.565500183</v>
      </c>
      <c r="KU118" s="146">
        <v>1013.6873754016157</v>
      </c>
      <c r="KV118" s="256">
        <v>-8.3939609786165999E-3</v>
      </c>
      <c r="KW118" s="256">
        <v>-8.3588300527540627E-3</v>
      </c>
      <c r="KX118" s="255">
        <v>307512.76214126364</v>
      </c>
      <c r="KY118" s="255">
        <v>1520.5310631024233</v>
      </c>
      <c r="KZ118" s="292">
        <v>2</v>
      </c>
      <c r="LA118" s="255">
        <v>16971617.426820207</v>
      </c>
      <c r="LB118" s="119">
        <v>17279130.188961472</v>
      </c>
      <c r="LC118" s="295">
        <v>1013.6873754016157</v>
      </c>
      <c r="LD118" s="189">
        <v>-4.8021650423825191E-3</v>
      </c>
      <c r="LE118" s="189">
        <v>-4.7906530826508087E-3</v>
      </c>
      <c r="LF118" s="263">
        <v>142400.74710954007</v>
      </c>
      <c r="LG118" s="263">
        <v>1520.5310631024233</v>
      </c>
      <c r="LH118" s="296">
        <v>2</v>
      </c>
      <c r="LI118" s="263">
        <v>16971617.426820207</v>
      </c>
      <c r="LJ118" s="117">
        <v>17114018.173929747</v>
      </c>
      <c r="LK118" s="146">
        <v>1013.6873754016157</v>
      </c>
      <c r="LL118" s="256">
        <v>-1.097489779950581E-2</v>
      </c>
      <c r="LM118" s="256">
        <v>-1.091489332359652E-2</v>
      </c>
      <c r="LN118" s="255">
        <v>194128.08211736759</v>
      </c>
      <c r="LO118" s="255">
        <v>1520.5310631024233</v>
      </c>
      <c r="LP118" s="292">
        <v>2</v>
      </c>
      <c r="LQ118" s="255">
        <v>4915673.7256328734</v>
      </c>
      <c r="LR118" s="119">
        <v>5109801.8077502409</v>
      </c>
      <c r="LS118" s="295">
        <v>1013.6873754016157</v>
      </c>
      <c r="LT118" s="189">
        <v>-4.0067537901475055E-2</v>
      </c>
      <c r="LU118" s="189">
        <v>-3.9275448358948695E-2</v>
      </c>
      <c r="LV118" s="263">
        <v>169619.36497884715</v>
      </c>
      <c r="LW118" s="263">
        <v>1520.5310631024233</v>
      </c>
      <c r="LX118" s="296">
        <v>1</v>
      </c>
      <c r="LY118" s="263">
        <v>1629385.3065849505</v>
      </c>
      <c r="LZ118" s="117">
        <v>1799004.6715637976</v>
      </c>
      <c r="MA118" s="146">
        <v>1013.6873754016157</v>
      </c>
      <c r="MB118" s="256">
        <v>-1.7623465409946637E-2</v>
      </c>
      <c r="MC118" s="256">
        <v>-1.7469080406714799E-2</v>
      </c>
      <c r="MD118" s="255">
        <v>94362.537882838325</v>
      </c>
      <c r="ME118" s="255">
        <v>1520.5310631024233</v>
      </c>
      <c r="MF118" s="292">
        <v>2</v>
      </c>
      <c r="MG118" s="255">
        <v>16971617.426820207</v>
      </c>
      <c r="MH118" s="119">
        <v>17065979.964703046</v>
      </c>
      <c r="MI118" s="295">
        <v>1013.6873754016157</v>
      </c>
      <c r="MJ118" s="189">
        <v>-4.1256676170465948E-3</v>
      </c>
      <c r="MK118" s="189">
        <v>-4.1171687422648651E-3</v>
      </c>
      <c r="ML118" s="263">
        <v>193340.17920724774</v>
      </c>
      <c r="MM118" s="263">
        <v>1520.5310631024233</v>
      </c>
      <c r="MN118" s="296">
        <v>2</v>
      </c>
      <c r="MO118" s="263">
        <v>4835555.5345234722</v>
      </c>
      <c r="MP118" s="117">
        <v>5028895.7137307199</v>
      </c>
      <c r="MQ118" s="146">
        <v>1013.6873754016157</v>
      </c>
      <c r="MR118" s="256">
        <v>7.3958599376119797E-3</v>
      </c>
      <c r="MS118" s="256">
        <v>7.4232768586115494E-3</v>
      </c>
      <c r="MT118" s="255">
        <v>84317.617210995013</v>
      </c>
      <c r="MU118" s="255">
        <v>1520.5310631024233</v>
      </c>
      <c r="MV118" s="292">
        <v>2</v>
      </c>
      <c r="MW118" s="255">
        <v>3665601.3823853517</v>
      </c>
      <c r="MX118" s="119">
        <v>3749918.9995963466</v>
      </c>
      <c r="MY118" s="295">
        <v>1013.6873754016157</v>
      </c>
      <c r="MZ118" s="189">
        <v>3.7972604268585369E-2</v>
      </c>
      <c r="NA118" s="189">
        <v>3.8702776466423616E-2</v>
      </c>
      <c r="NB118" s="263">
        <v>198110.70667029938</v>
      </c>
      <c r="NC118" s="263">
        <v>1520.5310631024233</v>
      </c>
      <c r="ND118" s="296">
        <v>1</v>
      </c>
      <c r="NE118" s="263">
        <v>4841260.6453904025</v>
      </c>
      <c r="NF118" s="117">
        <v>5039371.3520607017</v>
      </c>
      <c r="NG118" s="146">
        <v>1013.6873754016157</v>
      </c>
      <c r="NH118" s="256">
        <v>4.8320366698829664E-2</v>
      </c>
      <c r="NI118" s="256">
        <v>4.9506828510297307E-2</v>
      </c>
      <c r="NJ118" s="255">
        <v>149103.60453334035</v>
      </c>
      <c r="NK118" s="255">
        <v>1520.5310631024233</v>
      </c>
      <c r="NL118" s="292">
        <v>1</v>
      </c>
      <c r="NM118" s="255">
        <v>667021.68776428327</v>
      </c>
      <c r="NN118" s="119">
        <v>816125.29229762359</v>
      </c>
      <c r="NO118" s="295">
        <v>1013.6873754016157</v>
      </c>
      <c r="NP118" s="189">
        <v>-8.4117862921732775E-2</v>
      </c>
      <c r="NQ118" s="189">
        <v>-8.0677104373084951E-2</v>
      </c>
      <c r="NR118" s="263">
        <v>55782.947301141903</v>
      </c>
      <c r="NS118" s="263">
        <v>1520.5310631024233</v>
      </c>
      <c r="NT118" s="296">
        <v>1</v>
      </c>
      <c r="NU118" s="263">
        <v>4890960.8507258669</v>
      </c>
      <c r="NV118" s="117">
        <v>4946743.7980270088</v>
      </c>
      <c r="NW118" s="146">
        <v>1013.6873754016157</v>
      </c>
      <c r="NX118" s="256">
        <v>-6.8352385604391316E-2</v>
      </c>
      <c r="NY118" s="256">
        <v>-6.606868836505575E-2</v>
      </c>
      <c r="NZ118" s="255">
        <v>150033.73596730342</v>
      </c>
      <c r="OA118" s="255">
        <v>1520.5310631024233</v>
      </c>
      <c r="OB118" s="292">
        <v>1</v>
      </c>
      <c r="OC118" s="255">
        <v>4890960.8507258669</v>
      </c>
      <c r="OD118" s="119">
        <v>5040994.5866931705</v>
      </c>
      <c r="OE118" s="295">
        <v>1013.6873754016157</v>
      </c>
      <c r="OF118" s="189">
        <v>-7.7196557763173246E-2</v>
      </c>
      <c r="OG118" s="189">
        <v>-7.4292119347390106E-2</v>
      </c>
      <c r="OH118" s="263">
        <v>81061.850589961847</v>
      </c>
      <c r="OI118" s="263">
        <v>1520.5310631024233</v>
      </c>
      <c r="OJ118" s="296">
        <v>1</v>
      </c>
      <c r="OK118" s="263">
        <v>4964748.0983884353</v>
      </c>
      <c r="OL118" s="117">
        <v>5045809.9489783971</v>
      </c>
      <c r="OM118" s="146">
        <v>1013.6873754016157</v>
      </c>
      <c r="ON118" s="256">
        <v>-5.2420044656832296E-2</v>
      </c>
      <c r="OO118" s="256">
        <v>-5.1069809938316779E-2</v>
      </c>
      <c r="OP118" s="255">
        <v>111433.20214077833</v>
      </c>
      <c r="OQ118" s="255">
        <v>1520.5310631024233</v>
      </c>
      <c r="OR118" s="292">
        <v>2</v>
      </c>
      <c r="OS118" s="255">
        <v>5957698.5626197737</v>
      </c>
      <c r="OT118" s="119">
        <v>6069131.764760552</v>
      </c>
      <c r="OU118" s="295">
        <v>1013.6873754016157</v>
      </c>
      <c r="OV118" s="189">
        <v>-4.1419522485458979E-2</v>
      </c>
      <c r="OW118" s="189">
        <v>-4.0573455501684008E-2</v>
      </c>
      <c r="OX118" s="263">
        <v>138892.1899383108</v>
      </c>
      <c r="OY118" s="263">
        <v>1520.5310631024233</v>
      </c>
      <c r="OZ118" s="296">
        <v>2</v>
      </c>
      <c r="PA118" s="263">
        <v>16971617.426820207</v>
      </c>
      <c r="PB118" s="117">
        <v>17110509.616758518</v>
      </c>
      <c r="PC118" s="146">
        <v>1013.6873754016157</v>
      </c>
      <c r="PD118" s="256">
        <v>-9.7176941793861368E-3</v>
      </c>
      <c r="PE118" s="256">
        <v>-9.6706299645629157E-3</v>
      </c>
      <c r="PF118" s="255">
        <v>204151.07754895496</v>
      </c>
      <c r="PG118" s="255">
        <v>1520.5310631024233</v>
      </c>
      <c r="PH118" s="292">
        <v>2</v>
      </c>
      <c r="PI118" s="255">
        <v>6732601.1109106038</v>
      </c>
      <c r="PJ118" s="119">
        <v>6936752.1884595584</v>
      </c>
      <c r="PK118" s="295">
        <v>1013.6873754016157</v>
      </c>
      <c r="PL118" s="189">
        <v>-3.2800201993219971E-3</v>
      </c>
      <c r="PM118" s="189">
        <v>-3.2746468096157555E-3</v>
      </c>
      <c r="PN118" s="263">
        <v>156296.61162828884</v>
      </c>
      <c r="PO118" s="263">
        <v>1520.5310631024233</v>
      </c>
      <c r="PP118" s="296">
        <v>2</v>
      </c>
      <c r="PQ118" s="263">
        <v>2894064.970588393</v>
      </c>
      <c r="PR118" s="117">
        <v>3050361.5822166819</v>
      </c>
      <c r="PS118" s="146">
        <v>1013.6873754016157</v>
      </c>
      <c r="PT118" s="256">
        <v>-1.7105958998226735E-2</v>
      </c>
      <c r="PU118" s="256">
        <v>-1.6960482766192997E-2</v>
      </c>
      <c r="PV118" s="255">
        <v>158237.02785922453</v>
      </c>
      <c r="PW118" s="255">
        <v>1520.5310631024233</v>
      </c>
      <c r="PX118" s="292">
        <v>2</v>
      </c>
      <c r="PY118" s="255">
        <v>6018457.1582572497</v>
      </c>
      <c r="PZ118" s="119">
        <v>6176694.1861164747</v>
      </c>
      <c r="QA118" s="295">
        <v>1013.6873754016157</v>
      </c>
      <c r="QB118" s="189">
        <v>2.8384185262739586E-2</v>
      </c>
      <c r="QC118" s="189">
        <v>2.8790854792100529E-2</v>
      </c>
      <c r="QD118" s="263">
        <v>212269.96658470423</v>
      </c>
      <c r="QE118" s="263">
        <v>1520.5310631024233</v>
      </c>
      <c r="QF118" s="296">
        <v>1</v>
      </c>
      <c r="QG118" s="263">
        <v>2444922.8757938608</v>
      </c>
      <c r="QH118" s="117">
        <v>2657192.8423785651</v>
      </c>
      <c r="QI118" s="146">
        <v>1013.6873754016157</v>
      </c>
      <c r="QJ118" s="256">
        <v>6.8947893276812208E-2</v>
      </c>
      <c r="QK118" s="256">
        <v>7.1380381572891283E-2</v>
      </c>
      <c r="QL118" s="255">
        <v>134236.26989978043</v>
      </c>
      <c r="QM118" s="255">
        <v>1520.5310631024233</v>
      </c>
      <c r="QN118" s="292">
        <v>2</v>
      </c>
      <c r="QO118" s="255">
        <v>16971617.426820207</v>
      </c>
      <c r="QP118" s="119">
        <v>17105853.696719989</v>
      </c>
      <c r="QQ118" s="295">
        <v>1013.6873754016157</v>
      </c>
      <c r="QR118" s="189">
        <v>4.4780993796052861E-2</v>
      </c>
      <c r="QS118" s="189">
        <v>4.5798798401756491E-2</v>
      </c>
      <c r="QT118" s="263">
        <v>129250.99664990748</v>
      </c>
      <c r="QU118" s="263">
        <v>1520.5310631024233</v>
      </c>
      <c r="QV118" s="296">
        <v>2</v>
      </c>
      <c r="QW118" s="263">
        <v>16971617.426820207</v>
      </c>
      <c r="QX118" s="117">
        <v>17100868.423470113</v>
      </c>
      <c r="QY118" s="146">
        <v>1013.6873754016157</v>
      </c>
      <c r="QZ118" s="256">
        <v>-1.0949771613260193E-2</v>
      </c>
      <c r="RA118" s="256">
        <v>-1.0890041074773538E-2</v>
      </c>
      <c r="RB118" s="255">
        <v>100428.44073028787</v>
      </c>
      <c r="RC118" s="255">
        <v>1520.5310631024233</v>
      </c>
      <c r="RD118" s="292">
        <v>2</v>
      </c>
      <c r="RE118" s="255">
        <v>5246625.1037262185</v>
      </c>
      <c r="RF118" s="119">
        <v>5347053.5444565061</v>
      </c>
      <c r="RG118" s="295">
        <v>1013.6873754016157</v>
      </c>
      <c r="RH118" s="189">
        <v>2.0962228679559415E-3</v>
      </c>
      <c r="RI118" s="189">
        <v>2.0984214791033295E-3</v>
      </c>
      <c r="RJ118" s="263">
        <v>232445.15690147344</v>
      </c>
      <c r="RK118" s="263">
        <v>1520.5310631024233</v>
      </c>
      <c r="RL118" s="296">
        <v>1</v>
      </c>
      <c r="RM118" s="263">
        <v>1577296.1121664161</v>
      </c>
      <c r="RN118" s="117">
        <v>1809741.2690678895</v>
      </c>
      <c r="RO118" s="146">
        <v>1013.6873754016157</v>
      </c>
      <c r="RP118" s="256">
        <v>1.9849565395756455E-2</v>
      </c>
      <c r="RQ118" s="256">
        <v>2.0047877985210238E-2</v>
      </c>
      <c r="RR118" s="255">
        <v>163909.44141352139</v>
      </c>
      <c r="RS118" s="255">
        <v>1520.5310631024233</v>
      </c>
      <c r="RT118" s="292">
        <v>1</v>
      </c>
      <c r="RU118" s="255">
        <v>4821937.1459562303</v>
      </c>
      <c r="RV118" s="119">
        <v>4985846.5873697521</v>
      </c>
      <c r="RW118" s="295">
        <v>1013.6873754016157</v>
      </c>
      <c r="RX118" s="189">
        <v>-6.3772128607458622E-2</v>
      </c>
      <c r="RY118" s="189">
        <v>-6.178123160883775E-2</v>
      </c>
      <c r="RZ118" s="263">
        <v>211655.55013551333</v>
      </c>
      <c r="SA118" s="263">
        <v>1520.5310631024233</v>
      </c>
      <c r="SB118" s="296">
        <v>1</v>
      </c>
      <c r="SC118" s="263">
        <v>16971617.426820207</v>
      </c>
      <c r="SD118" s="117">
        <v>17183272.976955719</v>
      </c>
      <c r="SE118" s="146">
        <v>1013.6873754016157</v>
      </c>
      <c r="SF118" s="256">
        <v>4.9079547299116559E-2</v>
      </c>
      <c r="SG118" s="256">
        <v>5.0303896255272651E-2</v>
      </c>
      <c r="SH118" s="255">
        <v>156100.11274684253</v>
      </c>
      <c r="SI118" s="255">
        <v>1520.5310631024233</v>
      </c>
      <c r="SJ118" s="292">
        <v>1</v>
      </c>
      <c r="SK118" s="255">
        <v>2841838.9460447072</v>
      </c>
      <c r="SL118" s="119">
        <v>2997939.0587915499</v>
      </c>
      <c r="SM118" s="295">
        <v>1013.6873754016157</v>
      </c>
      <c r="SN118" s="189">
        <v>-9.7856895429420346E-2</v>
      </c>
      <c r="SO118" s="189">
        <v>-9.3221341360003707E-2</v>
      </c>
      <c r="SP118" s="263">
        <v>82800.219857520147</v>
      </c>
      <c r="SQ118" s="263">
        <v>1520.5310631024233</v>
      </c>
      <c r="SR118" s="296">
        <v>2</v>
      </c>
      <c r="SS118" s="263">
        <v>6018457.1582572497</v>
      </c>
      <c r="ST118" s="117">
        <v>6101257.3781147702</v>
      </c>
      <c r="SU118" s="146">
        <v>1013.6873754016157</v>
      </c>
      <c r="SV118" s="256">
        <v>6.8855350487772818E-2</v>
      </c>
      <c r="SW118" s="256">
        <v>7.1281237631857675E-2</v>
      </c>
      <c r="SX118" s="255">
        <v>73279.952200555184</v>
      </c>
      <c r="SY118" s="255">
        <v>1520.5310631024233</v>
      </c>
      <c r="SZ118" s="292">
        <v>2</v>
      </c>
      <c r="TA118" s="255">
        <v>16971617.426820207</v>
      </c>
      <c r="TB118" s="119">
        <v>17044897.379020762</v>
      </c>
      <c r="TC118" s="295">
        <v>1013.6873754016157</v>
      </c>
      <c r="TD118" s="189">
        <v>3.0358548561294919E-2</v>
      </c>
      <c r="TE118" s="189">
        <v>3.082406818817085E-2</v>
      </c>
      <c r="TF118" s="263">
        <v>120434.6870632615</v>
      </c>
      <c r="TG118" s="263">
        <v>1520.5310631024233</v>
      </c>
      <c r="TH118" s="296">
        <v>2</v>
      </c>
      <c r="TI118" s="263">
        <v>16971617.426820207</v>
      </c>
      <c r="TJ118" s="117">
        <v>17092052.113883469</v>
      </c>
      <c r="TK118" s="146">
        <v>1013.6873754016157</v>
      </c>
      <c r="TL118" s="256">
        <v>4.4421703467086814E-3</v>
      </c>
      <c r="TM118" s="256">
        <v>4.4520514111092702E-3</v>
      </c>
      <c r="TN118" s="255">
        <v>124672.91481767995</v>
      </c>
      <c r="TO118" s="255">
        <v>1520.5310631024233</v>
      </c>
      <c r="TP118" s="292">
        <v>1</v>
      </c>
      <c r="TQ118" s="255">
        <v>4808057.1227161232</v>
      </c>
      <c r="TR118" s="119">
        <v>4932730.0375338029</v>
      </c>
      <c r="TS118" s="295">
        <v>1013.6873754016157</v>
      </c>
      <c r="TT118" s="189">
        <v>3.5995570406420062E-2</v>
      </c>
      <c r="TU118" s="189">
        <v>3.6651254537011679E-2</v>
      </c>
      <c r="TV118" s="263">
        <v>229763.87525634948</v>
      </c>
      <c r="TW118" s="263">
        <v>1520.5310631024233</v>
      </c>
      <c r="TX118" s="296">
        <v>2</v>
      </c>
      <c r="TY118" s="263">
        <v>4946451.0349541921</v>
      </c>
      <c r="TZ118" s="117">
        <v>5176214.9102105414</v>
      </c>
      <c r="UA118" s="146">
        <v>1013.6873754016157</v>
      </c>
      <c r="UB118" s="256">
        <v>1.3746328356290359E-2</v>
      </c>
      <c r="UC118" s="256">
        <v>1.3841243541035553E-2</v>
      </c>
      <c r="UD118" s="255">
        <v>99516.329507819697</v>
      </c>
      <c r="UE118" s="255">
        <v>1520.5310631024233</v>
      </c>
      <c r="UF118" s="292">
        <v>1</v>
      </c>
      <c r="UG118" s="255">
        <v>2351080.4045593534</v>
      </c>
      <c r="UH118" s="119">
        <v>2450596.7340671732</v>
      </c>
      <c r="UI118" s="295">
        <v>1013.6873754016157</v>
      </c>
      <c r="UJ118" s="189">
        <v>4.0853442974655436E-2</v>
      </c>
      <c r="UK118" s="189">
        <v>4.1699425988446004E-2</v>
      </c>
      <c r="UL118" s="263">
        <v>87833.921081650464</v>
      </c>
      <c r="UM118" s="263">
        <v>1520.5310631024233</v>
      </c>
      <c r="UN118" s="296">
        <v>2</v>
      </c>
      <c r="UO118" s="263">
        <v>5483346.7569263605</v>
      </c>
      <c r="UP118" s="117">
        <v>5571180.6780080106</v>
      </c>
      <c r="UQ118" s="146">
        <v>1013.6873754016157</v>
      </c>
      <c r="UR118" s="256">
        <v>6.4926111654513077E-2</v>
      </c>
      <c r="US118" s="256">
        <v>6.708017668250843E-2</v>
      </c>
      <c r="UT118" s="255">
        <v>131486.03482410833</v>
      </c>
      <c r="UU118" s="255">
        <v>1520.5310631024233</v>
      </c>
      <c r="UV118" s="292">
        <v>1</v>
      </c>
      <c r="UW118" s="255">
        <v>16971617.426820207</v>
      </c>
      <c r="UX118" s="119">
        <v>17103103.461644314</v>
      </c>
      <c r="UY118" s="295">
        <v>1013.6873754016157</v>
      </c>
      <c r="UZ118" s="189">
        <v>1.461290738299275E-2</v>
      </c>
      <c r="VA118" s="189">
        <v>1.4720197885789599E-2</v>
      </c>
      <c r="VB118" s="263">
        <v>220332.91275157093</v>
      </c>
      <c r="VC118" s="263">
        <v>1520.5310631024233</v>
      </c>
      <c r="VD118" s="296">
        <v>1</v>
      </c>
      <c r="VE118" s="263">
        <v>5447383.8375222953</v>
      </c>
      <c r="VF118" s="117">
        <v>5667716.7502738666</v>
      </c>
      <c r="VG118" s="146">
        <v>1013.6873754016157</v>
      </c>
      <c r="VH118" s="256">
        <v>-1.6667342906782043E-2</v>
      </c>
      <c r="VI118" s="256">
        <v>-1.6529211241007036E-2</v>
      </c>
      <c r="VJ118" s="255">
        <v>147902.5770594432</v>
      </c>
      <c r="VK118" s="255">
        <v>1520.5310631024233</v>
      </c>
      <c r="VL118" s="292">
        <v>2</v>
      </c>
      <c r="VM118" s="255">
        <v>16971617.426820207</v>
      </c>
      <c r="VN118" s="119">
        <v>17119520.003879651</v>
      </c>
      <c r="VO118" s="295">
        <v>1013.6873754016157</v>
      </c>
      <c r="VP118" s="189">
        <v>4.8001103426793423E-2</v>
      </c>
      <c r="VQ118" s="189">
        <v>4.9171813008121124E-2</v>
      </c>
      <c r="VR118" s="263">
        <v>130124.22660405832</v>
      </c>
      <c r="VS118" s="263">
        <v>1520.5310631024233</v>
      </c>
      <c r="VT118" s="296">
        <v>2</v>
      </c>
      <c r="VU118" s="263">
        <v>5161407.2233460518</v>
      </c>
      <c r="VV118" s="117">
        <v>5291531.4499501102</v>
      </c>
      <c r="VW118" s="146">
        <v>1013.6873754016157</v>
      </c>
      <c r="VX118" s="256">
        <v>3.8769857443245744E-2</v>
      </c>
      <c r="VY118" s="256">
        <v>3.9531215746532622E-2</v>
      </c>
      <c r="VZ118" s="255">
        <v>149162.03579741676</v>
      </c>
      <c r="WA118" s="255">
        <v>1520.5310631024233</v>
      </c>
      <c r="WB118" s="292">
        <v>2</v>
      </c>
      <c r="WC118" s="255">
        <v>672342.90749806596</v>
      </c>
      <c r="WD118" s="119">
        <v>821504.94329548278</v>
      </c>
      <c r="WE118" s="295">
        <v>1013.6873754016157</v>
      </c>
      <c r="WF118" s="189">
        <v>3.5433625702607156E-2</v>
      </c>
      <c r="WG118" s="189">
        <v>3.6068877501994168E-2</v>
      </c>
      <c r="WH118" s="263">
        <v>103564.49828741814</v>
      </c>
      <c r="WI118" s="263">
        <v>1520.5310631024233</v>
      </c>
      <c r="WJ118" s="296">
        <v>2</v>
      </c>
      <c r="WK118" s="263">
        <v>16971617.426820207</v>
      </c>
      <c r="WL118" s="117">
        <v>17075181.925107624</v>
      </c>
      <c r="WM118" s="146">
        <v>1013.6873754016157</v>
      </c>
      <c r="WN118" s="256">
        <v>2.9670851601760403E-2</v>
      </c>
      <c r="WO118" s="256">
        <v>3.0115417307119419E-2</v>
      </c>
      <c r="WP118" s="255">
        <v>98355.961200391772</v>
      </c>
      <c r="WQ118" s="255">
        <v>1520.5310631024233</v>
      </c>
      <c r="WR118" s="292">
        <v>2</v>
      </c>
      <c r="WS118" s="255">
        <v>1469926.5246005668</v>
      </c>
      <c r="WT118" s="119">
        <v>1568282.4858009587</v>
      </c>
      <c r="WU118" s="295">
        <v>1013.6873754016157</v>
      </c>
      <c r="WV118" s="189">
        <v>1.3545996300940112E-2</v>
      </c>
      <c r="WW118" s="189">
        <v>1.3638158983770854E-2</v>
      </c>
      <c r="WX118" s="263">
        <v>123619.34001320507</v>
      </c>
      <c r="WY118" s="263">
        <v>1520.5310631024233</v>
      </c>
      <c r="WZ118" s="296">
        <v>2</v>
      </c>
      <c r="XA118" s="263">
        <v>2383395.7375217485</v>
      </c>
      <c r="XB118" s="117">
        <v>2507015.0775349536</v>
      </c>
      <c r="XC118" s="146">
        <v>1013.6873754016157</v>
      </c>
      <c r="XD118" s="256">
        <v>-5.8004438369726401E-2</v>
      </c>
      <c r="XE118" s="256">
        <v>-5.6354240821265944E-2</v>
      </c>
      <c r="XF118" s="255">
        <v>294154.41371235199</v>
      </c>
      <c r="XG118" s="255">
        <v>1520.5310631024233</v>
      </c>
      <c r="XH118" s="292">
        <v>2</v>
      </c>
      <c r="XI118" s="255">
        <v>4854279.0796079785</v>
      </c>
      <c r="XJ118" s="119">
        <v>5148433.49332033</v>
      </c>
      <c r="XK118" s="295">
        <v>1013.6873754016157</v>
      </c>
      <c r="XL118" s="189">
        <v>-3.3502795561783623E-3</v>
      </c>
      <c r="XM118" s="189">
        <v>-3.3446736318447634E-3</v>
      </c>
      <c r="XN118" s="263">
        <v>218236.76415827108</v>
      </c>
      <c r="XO118" s="263">
        <v>1520.5310631024233</v>
      </c>
      <c r="XP118" s="296">
        <v>1</v>
      </c>
      <c r="XQ118" s="263">
        <v>1606587.8975269611</v>
      </c>
      <c r="XR118" s="117">
        <v>1824824.6616852321</v>
      </c>
      <c r="XS118" s="146">
        <v>1013.6873754016157</v>
      </c>
      <c r="XT118" s="256">
        <v>3.6079927632622064E-2</v>
      </c>
      <c r="XU118" s="256">
        <v>3.6738707249965641E-2</v>
      </c>
      <c r="XV118" s="255">
        <v>155347.11356557012</v>
      </c>
      <c r="XW118" s="255">
        <v>1520.5310631024233</v>
      </c>
      <c r="XX118" s="292">
        <v>1</v>
      </c>
      <c r="XY118" s="255">
        <v>5024818.9966915464</v>
      </c>
      <c r="XZ118" s="119">
        <v>5180166.1102571161</v>
      </c>
      <c r="YA118" s="295">
        <v>1013.6873754016157</v>
      </c>
      <c r="YB118" s="189">
        <v>-2.8161878783452731E-2</v>
      </c>
      <c r="YC118" s="189">
        <v>-2.7769029504709497E-2</v>
      </c>
      <c r="YD118" s="263">
        <v>101723.52007787369</v>
      </c>
      <c r="YE118" s="263">
        <v>1520.5310631024233</v>
      </c>
      <c r="YF118" s="296">
        <v>1</v>
      </c>
      <c r="YG118" s="263">
        <v>1748931.2173745483</v>
      </c>
      <c r="YH118" s="117">
        <v>1850654.737452422</v>
      </c>
      <c r="YI118" s="146">
        <v>1013.6873754016157</v>
      </c>
      <c r="YJ118" s="256">
        <v>2.4122295129896762E-2</v>
      </c>
      <c r="YK118" s="256">
        <v>2.4415591268105885E-2</v>
      </c>
      <c r="YL118" s="255">
        <v>125590.99638859381</v>
      </c>
      <c r="YM118" s="255">
        <v>1520.5310631024233</v>
      </c>
      <c r="YN118" s="292">
        <v>2</v>
      </c>
      <c r="YO118" s="255">
        <v>4902775.0179058099</v>
      </c>
      <c r="YP118" s="119">
        <v>5028366.0142944036</v>
      </c>
      <c r="YQ118" s="295">
        <v>1013.6873754016157</v>
      </c>
      <c r="YR118" s="189">
        <v>-3.7233244566822728E-3</v>
      </c>
      <c r="YS118" s="189">
        <v>-3.716401479006759E-3</v>
      </c>
      <c r="YT118" s="263">
        <v>82700.365049642365</v>
      </c>
      <c r="YU118" s="263">
        <v>1520.5310631024233</v>
      </c>
      <c r="YV118" s="296">
        <v>2</v>
      </c>
      <c r="YW118" s="263">
        <v>16971617.426820207</v>
      </c>
      <c r="YX118" s="117">
        <v>17054317.791869849</v>
      </c>
      <c r="YY118" s="146">
        <v>1013.6873754016157</v>
      </c>
      <c r="YZ118" s="256">
        <v>4.1418435362991293E-3</v>
      </c>
      <c r="ZA118" s="256">
        <v>4.1504328246406708E-3</v>
      </c>
      <c r="ZB118" s="255">
        <v>121596.05764076806</v>
      </c>
      <c r="ZC118" s="255">
        <v>1520.5310631024233</v>
      </c>
      <c r="ZD118" s="292">
        <v>2</v>
      </c>
      <c r="ZE118" s="255">
        <v>4964748.0983884353</v>
      </c>
      <c r="ZF118" s="119">
        <v>5086344.156029203</v>
      </c>
      <c r="ZG118" s="295">
        <v>1013.6873754016157</v>
      </c>
      <c r="ZH118" s="189">
        <v>1.8781463351166913E-2</v>
      </c>
      <c r="ZI118" s="189">
        <v>1.895894441076873E-2</v>
      </c>
      <c r="ZJ118" s="263">
        <v>186924.91809649183</v>
      </c>
      <c r="ZK118" s="263">
        <v>1520.5310631024233</v>
      </c>
      <c r="ZL118" s="296">
        <v>1</v>
      </c>
      <c r="ZM118" s="263">
        <v>7059398.8253663331</v>
      </c>
      <c r="ZN118" s="117">
        <v>7246323.7434628252</v>
      </c>
      <c r="ZO118" s="146">
        <v>1013.6873754016157</v>
      </c>
      <c r="ZP118" s="256">
        <v>4.0817608747413733E-2</v>
      </c>
      <c r="ZQ118" s="256">
        <v>4.1662098163308459E-2</v>
      </c>
      <c r="ZR118" s="255">
        <v>142380.42652823927</v>
      </c>
      <c r="ZS118" s="255">
        <v>1520.5310631024233</v>
      </c>
      <c r="ZT118" s="292">
        <v>2</v>
      </c>
      <c r="ZU118" s="255">
        <v>16971617.426820207</v>
      </c>
      <c r="ZV118" s="119">
        <v>17113997.853348445</v>
      </c>
      <c r="ZW118" s="295">
        <v>1013.6873754016157</v>
      </c>
      <c r="ZX118" s="189">
        <v>7.0297244000446346E-2</v>
      </c>
      <c r="ZY118" s="189">
        <v>7.2827025261410494E-2</v>
      </c>
      <c r="ZZ118" s="263">
        <v>123653.46691738196</v>
      </c>
      <c r="AAA118" s="263">
        <v>1520.5310631024233</v>
      </c>
      <c r="AAB118" s="296">
        <v>1</v>
      </c>
      <c r="AAC118" s="263">
        <v>6223494.0872330144</v>
      </c>
      <c r="AAD118" s="117">
        <v>6347147.554150396</v>
      </c>
      <c r="AAE118" s="146">
        <v>1013.6873754016157</v>
      </c>
      <c r="AAF118" s="256">
        <v>1.1112304179482509E-2</v>
      </c>
      <c r="AAG118" s="256">
        <v>1.1174275165663827E-2</v>
      </c>
      <c r="AAH118" s="255">
        <v>173832.75856535882</v>
      </c>
      <c r="AAI118" s="255">
        <v>1520.5310631024233</v>
      </c>
      <c r="AAJ118" s="292">
        <v>1</v>
      </c>
      <c r="AAK118" s="255">
        <v>1413181.6481993767</v>
      </c>
      <c r="AAL118" s="119">
        <v>1587014.4067647355</v>
      </c>
      <c r="AAM118" s="295">
        <v>1013.6873754016157</v>
      </c>
      <c r="AAN118" s="189">
        <v>3.9879540223394523E-2</v>
      </c>
      <c r="AAO118" s="189">
        <v>4.0685405910109607E-2</v>
      </c>
      <c r="AAP118" s="263">
        <v>148845.23817868161</v>
      </c>
      <c r="AAQ118" s="263">
        <v>1520.5310631024233</v>
      </c>
      <c r="AAR118" s="296">
        <v>2</v>
      </c>
      <c r="AAS118" s="263">
        <v>5062659.9436297631</v>
      </c>
      <c r="AAT118" s="117">
        <v>5211505.1818084447</v>
      </c>
      <c r="AAU118" s="146">
        <v>1013.6873754016157</v>
      </c>
      <c r="AAV118" s="256">
        <v>-1.136348537529638E-2</v>
      </c>
      <c r="AAW118" s="256">
        <v>-1.1299164841046316E-2</v>
      </c>
      <c r="AAX118" s="255">
        <v>144059.50518615419</v>
      </c>
      <c r="AAY118" s="255">
        <v>1520.5310631024233</v>
      </c>
      <c r="AAZ118" s="292">
        <v>2</v>
      </c>
      <c r="ABA118" s="255">
        <v>16971617.426820207</v>
      </c>
      <c r="ABB118" s="119">
        <v>17115676.932006363</v>
      </c>
      <c r="ABC118" s="295">
        <v>1013.6873754016157</v>
      </c>
      <c r="ABD118" s="189">
        <v>6.3284427267618218E-3</v>
      </c>
      <c r="ABE118" s="189">
        <v>6.3485096288482534E-3</v>
      </c>
      <c r="ABF118" s="263">
        <v>147171.58856486907</v>
      </c>
      <c r="ABG118" s="263">
        <v>1520.5310631024233</v>
      </c>
      <c r="ABH118" s="296">
        <v>2</v>
      </c>
      <c r="ABI118" s="263">
        <v>5076816.6132046347</v>
      </c>
      <c r="ABJ118" s="117">
        <v>5223988.2017695038</v>
      </c>
      <c r="ABK118" s="146">
        <v>1013.6873754016157</v>
      </c>
      <c r="ABL118" s="256">
        <v>1.50613149936723E-2</v>
      </c>
      <c r="ABM118" s="256">
        <v>1.5175308175064739E-2</v>
      </c>
      <c r="ABN118" s="255">
        <v>186056.12809632529</v>
      </c>
      <c r="ABO118" s="255">
        <v>1520.5310631024233</v>
      </c>
      <c r="ABP118" s="292">
        <v>2</v>
      </c>
      <c r="ABQ118" s="255">
        <v>16971617.426820207</v>
      </c>
      <c r="ABR118" s="119">
        <v>17157673.554916531</v>
      </c>
      <c r="ABS118" s="295">
        <v>1013.6873754016157</v>
      </c>
      <c r="ABT118" s="189">
        <v>9.0695492621414263E-3</v>
      </c>
      <c r="ABU118" s="189">
        <v>9.1108022450545612E-3</v>
      </c>
      <c r="ABV118" s="263">
        <v>139849.84711729348</v>
      </c>
      <c r="ABW118" s="263">
        <v>1520.5310631024233</v>
      </c>
      <c r="ABX118" s="296">
        <v>1</v>
      </c>
      <c r="ABY118" s="263">
        <v>643272.56733168662</v>
      </c>
      <c r="ABZ118" s="117">
        <v>783122.41444898013</v>
      </c>
      <c r="ACA118" s="146">
        <v>1013.6873754016157</v>
      </c>
      <c r="ACB118" s="256">
        <v>-4.1843835495653139E-2</v>
      </c>
      <c r="ACC118" s="256">
        <v>-4.0980466310742925E-2</v>
      </c>
      <c r="ACD118" s="255">
        <v>170498.36196221851</v>
      </c>
      <c r="ACE118" s="255">
        <v>1520.5310631024233</v>
      </c>
      <c r="ACF118" s="292">
        <v>1</v>
      </c>
      <c r="ACG118" s="255">
        <v>4830478.0061620129</v>
      </c>
      <c r="ACH118" s="119">
        <v>5000976.3681242317</v>
      </c>
      <c r="ACI118" s="295">
        <v>1013.6873754016157</v>
      </c>
      <c r="ACJ118" s="189">
        <v>6.7529227491863283E-2</v>
      </c>
      <c r="ACK118" s="189">
        <v>6.986152851006322E-2</v>
      </c>
      <c r="ACL118" s="263">
        <v>209917.65183236432</v>
      </c>
      <c r="ACM118" s="263">
        <v>1520.5310631024233</v>
      </c>
      <c r="ACN118" s="296">
        <v>1</v>
      </c>
      <c r="ACO118" s="263">
        <v>5036705.2094501285</v>
      </c>
      <c r="ACP118" s="117">
        <v>5246622.861282493</v>
      </c>
      <c r="ACQ118" s="146">
        <v>1013.6873754016157</v>
      </c>
      <c r="ACR118" s="256">
        <v>3.1161521938452938E-2</v>
      </c>
      <c r="ACS118" s="256">
        <v>3.1652124880707344E-2</v>
      </c>
      <c r="ACT118" s="255">
        <v>131278.24883212516</v>
      </c>
      <c r="ACU118" s="255">
        <v>1520.5310631024233</v>
      </c>
      <c r="ACV118" s="292">
        <v>2</v>
      </c>
      <c r="ACW118" s="255">
        <v>5076816.6132046347</v>
      </c>
      <c r="ACX118" s="119">
        <v>5208094.86203676</v>
      </c>
      <c r="ACY118" s="295">
        <v>1013.6873754016157</v>
      </c>
      <c r="ACZ118" s="189">
        <v>-0.11493577373905345</v>
      </c>
      <c r="ADA118" s="189">
        <v>-0.10857660514012346</v>
      </c>
      <c r="ADB118" s="263">
        <v>102102.84675575826</v>
      </c>
      <c r="ADC118" s="263">
        <v>1520.5310631024233</v>
      </c>
      <c r="ADD118" s="296">
        <v>1</v>
      </c>
      <c r="ADE118" s="263">
        <v>434289.79966202145</v>
      </c>
      <c r="ADF118" s="117">
        <v>536392.64641777973</v>
      </c>
      <c r="ADG118" s="146">
        <v>1013.6873754016157</v>
      </c>
      <c r="ADH118" s="256">
        <v>4.2102036047662439E-2</v>
      </c>
      <c r="ADI118" s="256">
        <v>4.300089701066101E-2</v>
      </c>
      <c r="ADJ118" s="255">
        <v>101711.60027567021</v>
      </c>
      <c r="ADK118" s="255">
        <v>1520.5310631024233</v>
      </c>
      <c r="ADL118" s="292">
        <v>2</v>
      </c>
      <c r="ADM118" s="255">
        <v>5270542.499102518</v>
      </c>
      <c r="ADN118" s="119">
        <v>5372254.0993781881</v>
      </c>
      <c r="ADO118" s="295">
        <v>1013.6873754016157</v>
      </c>
      <c r="ADP118" s="189">
        <v>1.7275360454999705E-2</v>
      </c>
      <c r="ADQ118" s="189">
        <v>1.7425442489235055E-2</v>
      </c>
      <c r="ADR118" s="263">
        <v>113831.05599691952</v>
      </c>
      <c r="ADS118" s="263">
        <v>1520.5310631024233</v>
      </c>
      <c r="ADT118" s="296">
        <v>2</v>
      </c>
      <c r="ADU118" s="263">
        <v>5024818.9966915464</v>
      </c>
      <c r="ADV118" s="117">
        <v>5138650.0526884664</v>
      </c>
    </row>
    <row r="119" spans="1:802" x14ac:dyDescent="0.35">
      <c r="A119" s="15">
        <v>48852</v>
      </c>
      <c r="B119" s="16">
        <v>2534.2184385040391</v>
      </c>
      <c r="C119" s="146">
        <v>1013.6873754016157</v>
      </c>
      <c r="D119" s="256">
        <v>7.8863954818956611E-2</v>
      </c>
      <c r="E119" s="256">
        <v>8.2057103401814935E-2</v>
      </c>
      <c r="F119" s="255">
        <v>141816.16495676609</v>
      </c>
      <c r="G119" s="255">
        <v>1520.5310631024233</v>
      </c>
      <c r="H119" s="292">
        <v>2</v>
      </c>
      <c r="I119" s="255">
        <v>5227497.2475162037</v>
      </c>
      <c r="J119" s="119">
        <v>5369313.4124729699</v>
      </c>
      <c r="K119" s="295">
        <v>1013.6873754016157</v>
      </c>
      <c r="L119" s="189">
        <v>4.7467401700581391E-2</v>
      </c>
      <c r="M119" s="189">
        <v>4.8612017595602186E-2</v>
      </c>
      <c r="N119" s="263">
        <v>133401.40136969282</v>
      </c>
      <c r="O119" s="263">
        <v>1520.5310631024233</v>
      </c>
      <c r="P119" s="296">
        <v>2</v>
      </c>
      <c r="Q119" s="263">
        <v>5615169.1655565854</v>
      </c>
      <c r="R119" s="117">
        <v>5748570.5669262782</v>
      </c>
      <c r="S119" s="146">
        <v>1013.6873754016157</v>
      </c>
      <c r="T119" s="256">
        <v>-6.1719834828936572E-3</v>
      </c>
      <c r="U119" s="256">
        <v>-6.152975917734449E-3</v>
      </c>
      <c r="V119" s="255">
        <v>142282.15944077424</v>
      </c>
      <c r="W119" s="255">
        <v>1520.5310631024233</v>
      </c>
      <c r="X119" s="292">
        <v>2</v>
      </c>
      <c r="Y119" s="255">
        <v>17991435.003492523</v>
      </c>
      <c r="Z119" s="119">
        <v>18133717.162933297</v>
      </c>
      <c r="AA119" s="295">
        <v>1013.6873754016157</v>
      </c>
      <c r="AB119" s="189">
        <v>-8.5061489641525129E-2</v>
      </c>
      <c r="AC119" s="189">
        <v>-8.15441928532461E-2</v>
      </c>
      <c r="AD119" s="263">
        <v>208384.28255824259</v>
      </c>
      <c r="AE119" s="263">
        <v>1520.5310631024233</v>
      </c>
      <c r="AF119" s="296">
        <v>2</v>
      </c>
      <c r="AG119" s="263">
        <v>17991435.003492523</v>
      </c>
      <c r="AH119" s="117">
        <v>18199819.286050767</v>
      </c>
      <c r="AI119" s="146">
        <v>1013.6873754016157</v>
      </c>
      <c r="AJ119" s="256">
        <v>5.1568292521988815E-3</v>
      </c>
      <c r="AK119" s="256">
        <v>5.1701485814936721E-3</v>
      </c>
      <c r="AL119" s="255">
        <v>116039.66090443412</v>
      </c>
      <c r="AM119" s="255">
        <v>1520.5310631024233</v>
      </c>
      <c r="AN119" s="292">
        <v>2</v>
      </c>
      <c r="AO119" s="255">
        <v>5739784.4794326695</v>
      </c>
      <c r="AP119" s="119">
        <v>5855824.140337104</v>
      </c>
      <c r="AQ119" s="295">
        <v>1013.6873754016157</v>
      </c>
      <c r="AR119" s="189">
        <v>-5.249415860129978E-5</v>
      </c>
      <c r="AS119" s="189">
        <v>-5.2492780807100736E-5</v>
      </c>
      <c r="AT119" s="263">
        <v>177117.69890148818</v>
      </c>
      <c r="AU119" s="263">
        <v>1520.5310631024233</v>
      </c>
      <c r="AV119" s="296">
        <v>2</v>
      </c>
      <c r="AW119" s="263">
        <v>17991435.003492523</v>
      </c>
      <c r="AX119" s="117">
        <v>18168552.702394012</v>
      </c>
      <c r="AY119" s="146">
        <v>1013.6873754016157</v>
      </c>
      <c r="AZ119" s="256">
        <v>5.7370422728246452E-3</v>
      </c>
      <c r="BA119" s="256">
        <v>5.7535306162050937E-3</v>
      </c>
      <c r="BB119" s="255">
        <v>190993.85770171412</v>
      </c>
      <c r="BC119" s="255">
        <v>1520.5310631024233</v>
      </c>
      <c r="BD119" s="292">
        <v>2</v>
      </c>
      <c r="BE119" s="255">
        <v>8895130.6294400152</v>
      </c>
      <c r="BF119" s="119">
        <v>9086124.4871417284</v>
      </c>
      <c r="BG119" s="295">
        <v>1013.6873754016157</v>
      </c>
      <c r="BH119" s="189">
        <v>6.0115635936282864E-2</v>
      </c>
      <c r="BI119" s="189">
        <v>6.1959340108136196E-2</v>
      </c>
      <c r="BJ119" s="263">
        <v>189926.45388095832</v>
      </c>
      <c r="BK119" s="263">
        <v>1520.5310631024233</v>
      </c>
      <c r="BL119" s="296">
        <v>1</v>
      </c>
      <c r="BM119" s="263">
        <v>5136555.2998003699</v>
      </c>
      <c r="BN119" s="117">
        <v>5326481.7536813281</v>
      </c>
      <c r="BO119" s="146">
        <v>1013.6873754016157</v>
      </c>
      <c r="BP119" s="256">
        <v>3.3000992308610304E-2</v>
      </c>
      <c r="BQ119" s="256">
        <v>3.3551564842913661E-2</v>
      </c>
      <c r="BR119" s="255">
        <v>138861.63642006906</v>
      </c>
      <c r="BS119" s="255">
        <v>1520.5310631024233</v>
      </c>
      <c r="BT119" s="292">
        <v>2</v>
      </c>
      <c r="BU119" s="255">
        <v>17991435.003492523</v>
      </c>
      <c r="BV119" s="119">
        <v>18130296.63991259</v>
      </c>
      <c r="BW119" s="295">
        <v>1013.6873754016157</v>
      </c>
      <c r="BX119" s="189">
        <v>-1.5813544853694145E-2</v>
      </c>
      <c r="BY119" s="189">
        <v>-1.5689167233357337E-2</v>
      </c>
      <c r="BZ119" s="263">
        <v>246231.53362805111</v>
      </c>
      <c r="CA119" s="263">
        <v>1520.5310631024233</v>
      </c>
      <c r="CB119" s="296">
        <v>2</v>
      </c>
      <c r="CC119" s="263">
        <v>17991435.003492523</v>
      </c>
      <c r="CD119" s="117">
        <v>18237666.537120573</v>
      </c>
      <c r="CE119" s="146">
        <v>1013.6873754016157</v>
      </c>
      <c r="CF119" s="256">
        <v>8.2469916115069195E-2</v>
      </c>
      <c r="CG119" s="256">
        <v>8.5966002871361136E-2</v>
      </c>
      <c r="CH119" s="255">
        <v>139263.56612716851</v>
      </c>
      <c r="CI119" s="255">
        <v>1520.5310631024233</v>
      </c>
      <c r="CJ119" s="292">
        <v>2</v>
      </c>
      <c r="CK119" s="255">
        <v>7246887.0996708935</v>
      </c>
      <c r="CL119" s="119">
        <v>7386150.6657980625</v>
      </c>
      <c r="CM119" s="295">
        <v>1013.6873754016157</v>
      </c>
      <c r="CN119" s="189">
        <v>3.4412408589071415E-2</v>
      </c>
      <c r="CO119" s="189">
        <v>3.5011366299661395E-2</v>
      </c>
      <c r="CP119" s="263">
        <v>170351.76066077509</v>
      </c>
      <c r="CQ119" s="263">
        <v>1520.5310631024233</v>
      </c>
      <c r="CR119" s="296">
        <v>2</v>
      </c>
      <c r="CS119" s="263">
        <v>1653919.7659047807</v>
      </c>
      <c r="CT119" s="117">
        <v>1824271.5265655557</v>
      </c>
      <c r="CU119" s="146">
        <v>1013.6873754016157</v>
      </c>
      <c r="CV119" s="256">
        <v>-3.5550117548551363E-2</v>
      </c>
      <c r="CW119" s="256">
        <v>-3.4925634143428086E-2</v>
      </c>
      <c r="CX119" s="255">
        <v>206764.24941312656</v>
      </c>
      <c r="CY119" s="255">
        <v>1520.5310631024233</v>
      </c>
      <c r="CZ119" s="292">
        <v>1</v>
      </c>
      <c r="DA119" s="255">
        <v>686611.51787530852</v>
      </c>
      <c r="DB119" s="119">
        <v>893375.76728843502</v>
      </c>
      <c r="DC119" s="295">
        <v>1013.6873754016157</v>
      </c>
      <c r="DD119" s="189">
        <v>4.5991293266124694E-2</v>
      </c>
      <c r="DE119" s="189">
        <v>4.7065294398381141E-2</v>
      </c>
      <c r="DF119" s="263">
        <v>100036.14638014215</v>
      </c>
      <c r="DG119" s="263">
        <v>1520.5310631024233</v>
      </c>
      <c r="DH119" s="296">
        <v>1</v>
      </c>
      <c r="DI119" s="263">
        <v>5235876.5584862744</v>
      </c>
      <c r="DJ119" s="117">
        <v>5335912.7048664168</v>
      </c>
      <c r="DK119" s="146">
        <v>1013.6873754016157</v>
      </c>
      <c r="DL119" s="256">
        <v>-1.3916438914652305E-2</v>
      </c>
      <c r="DM119" s="256">
        <v>-1.3820052913294023E-2</v>
      </c>
      <c r="DN119" s="255">
        <v>159192.48273063259</v>
      </c>
      <c r="DO119" s="255">
        <v>1520.5310631024233</v>
      </c>
      <c r="DP119" s="292">
        <v>2</v>
      </c>
      <c r="DQ119" s="255">
        <v>5104443.3087342773</v>
      </c>
      <c r="DR119" s="119">
        <v>5263635.7914649099</v>
      </c>
      <c r="DS119" s="295">
        <v>1013.6873754016157</v>
      </c>
      <c r="DT119" s="189">
        <v>8.697900557886161E-2</v>
      </c>
      <c r="DU119" s="189">
        <v>9.0873777214378615E-2</v>
      </c>
      <c r="DV119" s="263">
        <v>150907.77475613798</v>
      </c>
      <c r="DW119" s="263">
        <v>1520.5310631024233</v>
      </c>
      <c r="DX119" s="296">
        <v>1</v>
      </c>
      <c r="DY119" s="263">
        <v>17991435.003492523</v>
      </c>
      <c r="DZ119" s="117">
        <v>18142342.77824866</v>
      </c>
      <c r="EA119" s="146">
        <v>1013.6873754016157</v>
      </c>
      <c r="EB119" s="256">
        <v>7.4669563177428649E-2</v>
      </c>
      <c r="EC119" s="256">
        <v>7.7528037110505599E-2</v>
      </c>
      <c r="ED119" s="255">
        <v>289863.48192010674</v>
      </c>
      <c r="EE119" s="255">
        <v>1520.5310631024233</v>
      </c>
      <c r="EF119" s="292">
        <v>2</v>
      </c>
      <c r="EG119" s="255">
        <v>8711299.4527317192</v>
      </c>
      <c r="EH119" s="119">
        <v>9001162.9346518256</v>
      </c>
      <c r="EI119" s="295">
        <v>1013.6873754016157</v>
      </c>
      <c r="EJ119" s="189">
        <v>5.1194138989265073E-2</v>
      </c>
      <c r="EK119" s="189">
        <v>5.252721001836691E-2</v>
      </c>
      <c r="EL119" s="263">
        <v>146210.66583921938</v>
      </c>
      <c r="EM119" s="263">
        <v>1520.5310631024233</v>
      </c>
      <c r="EN119" s="296">
        <v>1</v>
      </c>
      <c r="EO119" s="263">
        <v>5155149.1642498421</v>
      </c>
      <c r="EP119" s="117">
        <v>5301359.8300890615</v>
      </c>
      <c r="EQ119" s="146">
        <v>1013.6873754016157</v>
      </c>
      <c r="ER119" s="256">
        <v>-2.115371474809425E-2</v>
      </c>
      <c r="ES119" s="256">
        <v>-2.093154425899868E-2</v>
      </c>
      <c r="ET119" s="255">
        <v>174252.80163944201</v>
      </c>
      <c r="EU119" s="255">
        <v>1520.5310631024233</v>
      </c>
      <c r="EV119" s="292">
        <v>1</v>
      </c>
      <c r="EW119" s="255">
        <v>17991435.003492523</v>
      </c>
      <c r="EX119" s="119">
        <v>18165687.805131964</v>
      </c>
      <c r="EY119" s="295">
        <v>1013.6873754016157</v>
      </c>
      <c r="EZ119" s="189">
        <v>8.2804447095559137E-3</v>
      </c>
      <c r="FA119" s="189">
        <v>8.3148224138978044E-3</v>
      </c>
      <c r="FB119" s="263">
        <v>172892.19437780778</v>
      </c>
      <c r="FC119" s="263">
        <v>1520.5310631024233</v>
      </c>
      <c r="FD119" s="296">
        <v>2</v>
      </c>
      <c r="FE119" s="263">
        <v>17991435.003492523</v>
      </c>
      <c r="FF119" s="117">
        <v>18164327.197870329</v>
      </c>
      <c r="FG119" s="146">
        <v>1013.6873754016157</v>
      </c>
      <c r="FH119" s="256">
        <v>6.9579760874308838E-2</v>
      </c>
      <c r="FI119" s="256">
        <v>7.2057566043532306E-2</v>
      </c>
      <c r="FJ119" s="255">
        <v>308267.97966747207</v>
      </c>
      <c r="FK119" s="255">
        <v>1520.5310631024233</v>
      </c>
      <c r="FL119" s="292">
        <v>1</v>
      </c>
      <c r="FM119" s="255">
        <v>1453742.7072771795</v>
      </c>
      <c r="FN119" s="119">
        <v>1762010.6869446514</v>
      </c>
      <c r="FO119" s="295">
        <v>1013.6873754016157</v>
      </c>
      <c r="FP119" s="189">
        <v>8.0055972374194775E-2</v>
      </c>
      <c r="FQ119" s="189">
        <v>8.3347703521021055E-2</v>
      </c>
      <c r="FR119" s="263">
        <v>144057.78602663262</v>
      </c>
      <c r="FS119" s="263">
        <v>1520.5310631024233</v>
      </c>
      <c r="FT119" s="296">
        <v>1</v>
      </c>
      <c r="FU119" s="263">
        <v>830045.7701401735</v>
      </c>
      <c r="FV119" s="117">
        <v>974103.55616680614</v>
      </c>
      <c r="FW119" s="146">
        <v>1013.6873754016157</v>
      </c>
      <c r="FX119" s="256">
        <v>6.4527381322614069E-2</v>
      </c>
      <c r="FY119" s="256">
        <v>6.6654784263563194E-2</v>
      </c>
      <c r="FZ119" s="255">
        <v>202941.94188582216</v>
      </c>
      <c r="GA119" s="255">
        <v>1520.5310631024233</v>
      </c>
      <c r="GB119" s="292">
        <v>1</v>
      </c>
      <c r="GC119" s="255">
        <v>2311241.2462871289</v>
      </c>
      <c r="GD119" s="119">
        <v>2514183.1881729509</v>
      </c>
      <c r="GE119" s="295">
        <v>1013.6873754016157</v>
      </c>
      <c r="GF119" s="189">
        <v>1.2895466604680605E-2</v>
      </c>
      <c r="GG119" s="189">
        <v>1.2978971693790475E-2</v>
      </c>
      <c r="GH119" s="263">
        <v>134925.36453602189</v>
      </c>
      <c r="GI119" s="263">
        <v>1520.5310631024233</v>
      </c>
      <c r="GJ119" s="296">
        <v>1</v>
      </c>
      <c r="GK119" s="263">
        <v>1501340.6087193144</v>
      </c>
      <c r="GL119" s="117">
        <v>1636265.9732553363</v>
      </c>
      <c r="GM119" s="146">
        <v>1013.6873754016157</v>
      </c>
      <c r="GN119" s="256">
        <v>-3.9779378104333657E-2</v>
      </c>
      <c r="GO119" s="256">
        <v>-3.8998566275812552E-2</v>
      </c>
      <c r="GP119" s="255">
        <v>114593.52021473949</v>
      </c>
      <c r="GQ119" s="255">
        <v>1520.5310631024233</v>
      </c>
      <c r="GR119" s="292">
        <v>2</v>
      </c>
      <c r="GS119" s="255">
        <v>6761041.6770123467</v>
      </c>
      <c r="GT119" s="119">
        <v>6875635.1972270859</v>
      </c>
      <c r="GU119" s="295">
        <v>1013.6873754016157</v>
      </c>
      <c r="GV119" s="189">
        <v>-1.2629175820389131E-2</v>
      </c>
      <c r="GW119" s="189">
        <v>-1.2549762439494794E-2</v>
      </c>
      <c r="GX119" s="263">
        <v>167435.47011701044</v>
      </c>
      <c r="GY119" s="263">
        <v>1520.5310631024233</v>
      </c>
      <c r="GZ119" s="296">
        <v>2</v>
      </c>
      <c r="HA119" s="263">
        <v>6449353.4768740516</v>
      </c>
      <c r="HB119" s="117">
        <v>6616788.9469910618</v>
      </c>
      <c r="HC119" s="146">
        <v>1013.6873754016157</v>
      </c>
      <c r="HD119" s="256">
        <v>7.7670177010803953E-3</v>
      </c>
      <c r="HE119" s="256">
        <v>7.7972592278530151E-3</v>
      </c>
      <c r="HF119" s="255">
        <v>126203.89146153531</v>
      </c>
      <c r="HG119" s="255">
        <v>1520.5310631024233</v>
      </c>
      <c r="HH119" s="292">
        <v>2</v>
      </c>
      <c r="HI119" s="255">
        <v>5539025.7456365963</v>
      </c>
      <c r="HJ119" s="119">
        <v>5665229.6370981317</v>
      </c>
      <c r="HK119" s="295">
        <v>1013.6873754016157</v>
      </c>
      <c r="HL119" s="189">
        <v>3.0775777956032837E-2</v>
      </c>
      <c r="HM119" s="189">
        <v>3.1254248025818443E-2</v>
      </c>
      <c r="HN119" s="263">
        <v>165322.20071381261</v>
      </c>
      <c r="HO119" s="263">
        <v>1520.5310631024233</v>
      </c>
      <c r="HP119" s="296">
        <v>1</v>
      </c>
      <c r="HQ119" s="263">
        <v>1700575.1544794093</v>
      </c>
      <c r="HR119" s="117">
        <v>1865897.3551932219</v>
      </c>
      <c r="HS119" s="146">
        <v>1013.6873754016157</v>
      </c>
      <c r="HT119" s="256">
        <v>7.6503149490875874E-2</v>
      </c>
      <c r="HU119" s="256">
        <v>7.9505590224818512E-2</v>
      </c>
      <c r="HV119" s="255">
        <v>225056.9797072887</v>
      </c>
      <c r="HW119" s="255">
        <v>1520.5310631024233</v>
      </c>
      <c r="HX119" s="292">
        <v>2</v>
      </c>
      <c r="HY119" s="255">
        <v>5285945.6106580468</v>
      </c>
      <c r="HZ119" s="119">
        <v>5511002.5903653353</v>
      </c>
      <c r="IA119" s="295">
        <v>1013.6873754016157</v>
      </c>
      <c r="IB119" s="189">
        <v>-2.7027658974605285E-2</v>
      </c>
      <c r="IC119" s="189">
        <v>-2.6665680277207837E-2</v>
      </c>
      <c r="ID119" s="263">
        <v>121785.21689562434</v>
      </c>
      <c r="IE119" s="263">
        <v>1520.5310631024233</v>
      </c>
      <c r="IF119" s="296">
        <v>1</v>
      </c>
      <c r="IG119" s="263">
        <v>3048052.2301804004</v>
      </c>
      <c r="IH119" s="117">
        <v>3169837.447076025</v>
      </c>
      <c r="II119" s="146">
        <v>1013.6873754016157</v>
      </c>
      <c r="IJ119" s="256">
        <v>-4.028182153628343E-2</v>
      </c>
      <c r="IK119" s="256">
        <v>-3.9481293852476007E-2</v>
      </c>
      <c r="IL119" s="255">
        <v>134580.62378369865</v>
      </c>
      <c r="IM119" s="255">
        <v>1520.5310631024233</v>
      </c>
      <c r="IN119" s="292">
        <v>2</v>
      </c>
      <c r="IO119" s="255">
        <v>2045954.38008276</v>
      </c>
      <c r="IP119" s="119">
        <v>2180535.0038664588</v>
      </c>
      <c r="IQ119" s="295">
        <v>1013.6873754016157</v>
      </c>
      <c r="IR119" s="189">
        <v>2.5171218062013195E-2</v>
      </c>
      <c r="IS119" s="189">
        <v>2.5490688022052232E-2</v>
      </c>
      <c r="IT119" s="263">
        <v>228712.26963703442</v>
      </c>
      <c r="IU119" s="263">
        <v>1520.5310631024233</v>
      </c>
      <c r="IV119" s="296">
        <v>2</v>
      </c>
      <c r="IW119" s="263">
        <v>17991435.003492523</v>
      </c>
      <c r="IX119" s="117">
        <v>18220147.273129556</v>
      </c>
      <c r="IY119" s="146">
        <v>1013.6873754016157</v>
      </c>
      <c r="IZ119" s="256">
        <v>-5.0575074791200526E-2</v>
      </c>
      <c r="JA119" s="256">
        <v>-4.9317446301087142E-2</v>
      </c>
      <c r="JB119" s="255">
        <v>341107.39886881318</v>
      </c>
      <c r="JC119" s="255">
        <v>1520.5310631024233</v>
      </c>
      <c r="JD119" s="292">
        <v>2</v>
      </c>
      <c r="JE119" s="255">
        <v>1537488.4693011409</v>
      </c>
      <c r="JF119" s="119">
        <v>1878595.868169954</v>
      </c>
      <c r="JG119" s="295">
        <v>1013.6873754016157</v>
      </c>
      <c r="JH119" s="189">
        <v>2.2353959600952697E-2</v>
      </c>
      <c r="JI119" s="189">
        <v>2.2605681517154474E-2</v>
      </c>
      <c r="JJ119" s="263">
        <v>143944.04404826698</v>
      </c>
      <c r="JK119" s="263">
        <v>1520.5310631024233</v>
      </c>
      <c r="JL119" s="296">
        <v>2</v>
      </c>
      <c r="JM119" s="263">
        <v>4362189.3910216345</v>
      </c>
      <c r="JN119" s="117">
        <v>4506133.4350699019</v>
      </c>
      <c r="JO119" s="146">
        <v>1013.6873754016157</v>
      </c>
      <c r="JP119" s="256">
        <v>0.10534449196789786</v>
      </c>
      <c r="JQ119" s="256">
        <v>0.11109330715383359</v>
      </c>
      <c r="JR119" s="255">
        <v>146576.81773804637</v>
      </c>
      <c r="JS119" s="255">
        <v>1520.5310631024233</v>
      </c>
      <c r="JT119" s="292">
        <v>1</v>
      </c>
      <c r="JU119" s="255">
        <v>714196.02988800558</v>
      </c>
      <c r="JV119" s="119">
        <v>860772.84762605198</v>
      </c>
      <c r="JW119" s="295">
        <v>1013.6873754016157</v>
      </c>
      <c r="JX119" s="189">
        <v>2.4084110545148443E-2</v>
      </c>
      <c r="JY119" s="189">
        <v>2.437647513096497E-2</v>
      </c>
      <c r="JZ119" s="263">
        <v>246982.77626299989</v>
      </c>
      <c r="KA119" s="263">
        <v>1520.5310631024233</v>
      </c>
      <c r="KB119" s="296">
        <v>1</v>
      </c>
      <c r="KC119" s="263">
        <v>17991435.003492523</v>
      </c>
      <c r="KD119" s="117">
        <v>18238417.779755522</v>
      </c>
      <c r="KE119" s="146">
        <v>1013.6873754016157</v>
      </c>
      <c r="KF119" s="256">
        <v>4.6345976702988234E-2</v>
      </c>
      <c r="KG119" s="256">
        <v>4.7436736983991423E-2</v>
      </c>
      <c r="KH119" s="255">
        <v>126017.72749800821</v>
      </c>
      <c r="KI119" s="255">
        <v>1520.5310631024233</v>
      </c>
      <c r="KJ119" s="292">
        <v>2</v>
      </c>
      <c r="KK119" s="255">
        <v>5897108.4420644036</v>
      </c>
      <c r="KL119" s="119">
        <v>6023126.1695624115</v>
      </c>
      <c r="KM119" s="295">
        <v>1013.6873754016157</v>
      </c>
      <c r="KN119" s="189">
        <v>8.1078258674811443E-2</v>
      </c>
      <c r="KO119" s="189">
        <v>8.4455761316787781E-2</v>
      </c>
      <c r="KP119" s="263">
        <v>157055.27947038101</v>
      </c>
      <c r="KQ119" s="263">
        <v>1520.5310631024233</v>
      </c>
      <c r="KR119" s="296">
        <v>1</v>
      </c>
      <c r="KS119" s="263">
        <v>6045387.4610394146</v>
      </c>
      <c r="KT119" s="117">
        <v>6202442.740509796</v>
      </c>
      <c r="KU119" s="146">
        <v>1013.6873754016157</v>
      </c>
      <c r="KV119" s="256">
        <v>6.1910812978529371E-2</v>
      </c>
      <c r="KW119" s="256">
        <v>6.3867457326975741E-2</v>
      </c>
      <c r="KX119" s="255">
        <v>328166.50773022283</v>
      </c>
      <c r="KY119" s="255">
        <v>1520.5310631024233</v>
      </c>
      <c r="KZ119" s="292">
        <v>2</v>
      </c>
      <c r="LA119" s="255">
        <v>17991435.003492523</v>
      </c>
      <c r="LB119" s="119">
        <v>18319601.511222746</v>
      </c>
      <c r="LC119" s="295">
        <v>1013.6873754016157</v>
      </c>
      <c r="LD119" s="189">
        <v>-2.7029045504741726E-2</v>
      </c>
      <c r="LE119" s="189">
        <v>-2.6667029833639444E-2</v>
      </c>
      <c r="LF119" s="263">
        <v>139617.02951343902</v>
      </c>
      <c r="LG119" s="263">
        <v>1520.5310631024233</v>
      </c>
      <c r="LH119" s="296">
        <v>2</v>
      </c>
      <c r="LI119" s="263">
        <v>17991435.003492523</v>
      </c>
      <c r="LJ119" s="117">
        <v>18131052.03300596</v>
      </c>
      <c r="LK119" s="146">
        <v>1013.6873754016157</v>
      </c>
      <c r="LL119" s="256">
        <v>-2.5918217171959346E-2</v>
      </c>
      <c r="LM119" s="256">
        <v>-2.558522325368795E-2</v>
      </c>
      <c r="LN119" s="255">
        <v>190174.95917198609</v>
      </c>
      <c r="LO119" s="255">
        <v>1520.5310631024233</v>
      </c>
      <c r="LP119" s="292">
        <v>2</v>
      </c>
      <c r="LQ119" s="255">
        <v>5212134.6802339479</v>
      </c>
      <c r="LR119" s="119">
        <v>5402309.6394059341</v>
      </c>
      <c r="LS119" s="295">
        <v>1013.6873754016157</v>
      </c>
      <c r="LT119" s="189">
        <v>6.4966791068584412E-2</v>
      </c>
      <c r="LU119" s="189">
        <v>6.7123585761784899E-2</v>
      </c>
      <c r="LV119" s="263">
        <v>182018.5123462659</v>
      </c>
      <c r="LW119" s="263">
        <v>1520.5310631024233</v>
      </c>
      <c r="LX119" s="296">
        <v>1</v>
      </c>
      <c r="LY119" s="263">
        <v>1728668.95604315</v>
      </c>
      <c r="LZ119" s="117">
        <v>1910687.4683894159</v>
      </c>
      <c r="MA119" s="146">
        <v>1013.6873754016157</v>
      </c>
      <c r="MB119" s="256">
        <v>4.91588023234854E-2</v>
      </c>
      <c r="MC119" s="256">
        <v>5.0387141414920178E-2</v>
      </c>
      <c r="MD119" s="255">
        <v>100130.88379881327</v>
      </c>
      <c r="ME119" s="255">
        <v>1520.5310631024233</v>
      </c>
      <c r="MF119" s="292">
        <v>2</v>
      </c>
      <c r="MG119" s="255">
        <v>17991435.003492523</v>
      </c>
      <c r="MH119" s="119">
        <v>18091565.887291335</v>
      </c>
      <c r="MI119" s="295">
        <v>1013.6873754016157</v>
      </c>
      <c r="MJ119" s="189">
        <v>1.575435692430804E-2</v>
      </c>
      <c r="MK119" s="189">
        <v>1.5879111084869724E-2</v>
      </c>
      <c r="ML119" s="263">
        <v>197423.93676544985</v>
      </c>
      <c r="MM119" s="263">
        <v>1520.5310631024233</v>
      </c>
      <c r="MN119" s="296">
        <v>2</v>
      </c>
      <c r="MO119" s="263">
        <v>5127209.397657983</v>
      </c>
      <c r="MP119" s="117">
        <v>5324633.3344234331</v>
      </c>
      <c r="MQ119" s="146">
        <v>1013.6873754016157</v>
      </c>
      <c r="MR119" s="256">
        <v>6.8024853750374495E-2</v>
      </c>
      <c r="MS119" s="256">
        <v>7.0391911401550544E-2</v>
      </c>
      <c r="MT119" s="255">
        <v>91266.582826702841</v>
      </c>
      <c r="MU119" s="255">
        <v>1520.5310631024233</v>
      </c>
      <c r="MV119" s="292">
        <v>2</v>
      </c>
      <c r="MW119" s="255">
        <v>3887057.9963915758</v>
      </c>
      <c r="MX119" s="119">
        <v>3978324.5792182786</v>
      </c>
      <c r="MY119" s="295">
        <v>1013.6873754016157</v>
      </c>
      <c r="MZ119" s="189">
        <v>-5.946429987925516E-2</v>
      </c>
      <c r="NA119" s="189">
        <v>-5.7730827886004588E-2</v>
      </c>
      <c r="NB119" s="263">
        <v>187687.2989365432</v>
      </c>
      <c r="NC119" s="263">
        <v>1520.5310631024233</v>
      </c>
      <c r="ND119" s="296">
        <v>1</v>
      </c>
      <c r="NE119" s="263">
        <v>5133256.8151769293</v>
      </c>
      <c r="NF119" s="117">
        <v>5320944.1141134724</v>
      </c>
      <c r="NG119" s="146">
        <v>1013.6873754016157</v>
      </c>
      <c r="NH119" s="256">
        <v>1.7337143027303038E-2</v>
      </c>
      <c r="NI119" s="256">
        <v>1.7488303592039234E-2</v>
      </c>
      <c r="NJ119" s="255">
        <v>152724.86101148836</v>
      </c>
      <c r="NK119" s="255">
        <v>1520.5310631024233</v>
      </c>
      <c r="NL119" s="292">
        <v>1</v>
      </c>
      <c r="NM119" s="255">
        <v>708563.52009324275</v>
      </c>
      <c r="NN119" s="119">
        <v>861288.38110473112</v>
      </c>
      <c r="NO119" s="295">
        <v>1013.6873754016157</v>
      </c>
      <c r="NP119" s="189">
        <v>-4.2155452460742253E-2</v>
      </c>
      <c r="NQ119" s="189">
        <v>-4.127926650926883E-2</v>
      </c>
      <c r="NR119" s="263">
        <v>54493.955528227183</v>
      </c>
      <c r="NS119" s="263">
        <v>1520.5310631024233</v>
      </c>
      <c r="NT119" s="296">
        <v>1</v>
      </c>
      <c r="NU119" s="263">
        <v>5185939.032832521</v>
      </c>
      <c r="NV119" s="117">
        <v>5240432.9883607486</v>
      </c>
      <c r="NW119" s="146">
        <v>1013.6873754016157</v>
      </c>
      <c r="NX119" s="256">
        <v>1.4495019527557457E-2</v>
      </c>
      <c r="NY119" s="256">
        <v>1.4600581748577479E-2</v>
      </c>
      <c r="NZ119" s="255">
        <v>153238.00316974014</v>
      </c>
      <c r="OA119" s="255">
        <v>1520.5310631024233</v>
      </c>
      <c r="OB119" s="292">
        <v>1</v>
      </c>
      <c r="OC119" s="255">
        <v>5185939.032832521</v>
      </c>
      <c r="OD119" s="119">
        <v>5339177.0360022616</v>
      </c>
      <c r="OE119" s="295">
        <v>1013.6873754016157</v>
      </c>
      <c r="OF119" s="189">
        <v>7.2358766184135248E-3</v>
      </c>
      <c r="OG119" s="189">
        <v>7.262118830583697E-3</v>
      </c>
      <c r="OH119" s="263">
        <v>82664.218756974777</v>
      </c>
      <c r="OI119" s="263">
        <v>1520.5310631024233</v>
      </c>
      <c r="OJ119" s="296">
        <v>1</v>
      </c>
      <c r="OK119" s="263">
        <v>5264153.5153548438</v>
      </c>
      <c r="OL119" s="117">
        <v>5346817.7341118185</v>
      </c>
      <c r="OM119" s="146">
        <v>1013.6873754016157</v>
      </c>
      <c r="ON119" s="256">
        <v>4.9490510297366973E-2</v>
      </c>
      <c r="OO119" s="256">
        <v>5.073562099892337E-2</v>
      </c>
      <c r="OP119" s="255">
        <v>118100.5222266909</v>
      </c>
      <c r="OQ119" s="255">
        <v>1520.5310631024233</v>
      </c>
      <c r="OR119" s="292">
        <v>2</v>
      </c>
      <c r="OS119" s="255">
        <v>6316681.0074400622</v>
      </c>
      <c r="OT119" s="119">
        <v>6434781.5296667535</v>
      </c>
      <c r="OU119" s="295">
        <v>1013.6873754016157</v>
      </c>
      <c r="OV119" s="189">
        <v>-5.1938329514950879E-2</v>
      </c>
      <c r="OW119" s="189">
        <v>-5.061258578011707E-2</v>
      </c>
      <c r="OX119" s="263">
        <v>132876.18443627135</v>
      </c>
      <c r="OY119" s="263">
        <v>1520.5310631024233</v>
      </c>
      <c r="OZ119" s="296">
        <v>2</v>
      </c>
      <c r="PA119" s="263">
        <v>17991435.003492523</v>
      </c>
      <c r="PB119" s="117">
        <v>18124311.187928796</v>
      </c>
      <c r="PC119" s="146">
        <v>1013.6873754016157</v>
      </c>
      <c r="PD119" s="256">
        <v>1.8488134289796381E-2</v>
      </c>
      <c r="PE119" s="256">
        <v>1.8660097972345024E-2</v>
      </c>
      <c r="PF119" s="255">
        <v>208974.24403257988</v>
      </c>
      <c r="PG119" s="255">
        <v>1520.5310631024233</v>
      </c>
      <c r="PH119" s="292">
        <v>2</v>
      </c>
      <c r="PI119" s="255">
        <v>7138077.7086283425</v>
      </c>
      <c r="PJ119" s="119">
        <v>7347051.952660922</v>
      </c>
      <c r="PK119" s="295">
        <v>1013.6873754016157</v>
      </c>
      <c r="PL119" s="189">
        <v>2.5924672497995887E-2</v>
      </c>
      <c r="PM119" s="189">
        <v>2.6263639685364604E-2</v>
      </c>
      <c r="PN119" s="263">
        <v>161415.2168955392</v>
      </c>
      <c r="PO119" s="263">
        <v>1520.5310631024233</v>
      </c>
      <c r="PP119" s="296">
        <v>2</v>
      </c>
      <c r="PQ119" s="263">
        <v>3069229.3998867995</v>
      </c>
      <c r="PR119" s="117">
        <v>3230644.6167823388</v>
      </c>
      <c r="PS119" s="146">
        <v>1013.6873754016157</v>
      </c>
      <c r="PT119" s="256">
        <v>-4.370728744719074E-2</v>
      </c>
      <c r="PU119" s="256">
        <v>-4.2765889090927045E-2</v>
      </c>
      <c r="PV119" s="255">
        <v>152483.56805112062</v>
      </c>
      <c r="PW119" s="255">
        <v>1520.5310631024233</v>
      </c>
      <c r="PX119" s="292">
        <v>2</v>
      </c>
      <c r="PY119" s="255">
        <v>6381085.1188157871</v>
      </c>
      <c r="PZ119" s="119">
        <v>6533568.6868669074</v>
      </c>
      <c r="QA119" s="295">
        <v>1013.6873754016157</v>
      </c>
      <c r="QB119" s="189">
        <v>2.8516007256549292E-2</v>
      </c>
      <c r="QC119" s="189">
        <v>2.892648099285422E-2</v>
      </c>
      <c r="QD119" s="263">
        <v>219423.87711387209</v>
      </c>
      <c r="QE119" s="263">
        <v>1520.5310631024233</v>
      </c>
      <c r="QF119" s="296">
        <v>1</v>
      </c>
      <c r="QG119" s="263">
        <v>2593138.779404595</v>
      </c>
      <c r="QH119" s="117">
        <v>2812562.6565184672</v>
      </c>
      <c r="QI119" s="146">
        <v>1013.6873754016157</v>
      </c>
      <c r="QJ119" s="256">
        <v>9.7892826941813581E-3</v>
      </c>
      <c r="QK119" s="256">
        <v>9.8373544566576765E-3</v>
      </c>
      <c r="QL119" s="255">
        <v>136570.48704312576</v>
      </c>
      <c r="QM119" s="255">
        <v>1520.5310631024233</v>
      </c>
      <c r="QN119" s="292">
        <v>2</v>
      </c>
      <c r="QO119" s="255">
        <v>17991435.003492523</v>
      </c>
      <c r="QP119" s="119">
        <v>18128005.49053565</v>
      </c>
      <c r="QQ119" s="295">
        <v>1013.6873754016157</v>
      </c>
      <c r="QR119" s="189">
        <v>-3.695328059344645E-2</v>
      </c>
      <c r="QS119" s="189">
        <v>-3.6278841222067482E-2</v>
      </c>
      <c r="QT119" s="263">
        <v>125575.60764005312</v>
      </c>
      <c r="QU119" s="263">
        <v>1520.5310631024233</v>
      </c>
      <c r="QV119" s="296">
        <v>2</v>
      </c>
      <c r="QW119" s="263">
        <v>17991435.003492523</v>
      </c>
      <c r="QX119" s="117">
        <v>18117010.611132577</v>
      </c>
      <c r="QY119" s="146">
        <v>1013.6873754016157</v>
      </c>
      <c r="QZ119" s="256">
        <v>-9.697641945063469E-2</v>
      </c>
      <c r="RA119" s="256">
        <v>-9.2422592945201165E-2</v>
      </c>
      <c r="RB119" s="255">
        <v>92160.271207952828</v>
      </c>
      <c r="RC119" s="255">
        <v>1520.5310631024233</v>
      </c>
      <c r="RD119" s="292">
        <v>2</v>
      </c>
      <c r="RE119" s="255">
        <v>5562943.141012894</v>
      </c>
      <c r="RF119" s="119">
        <v>5655103.4122208469</v>
      </c>
      <c r="RG119" s="295">
        <v>1013.6873754016157</v>
      </c>
      <c r="RH119" s="189">
        <v>-1.4749783961540332E-2</v>
      </c>
      <c r="RI119" s="189">
        <v>-1.4641538749421756E-2</v>
      </c>
      <c r="RJ119" s="263">
        <v>230055.4895049867</v>
      </c>
      <c r="RK119" s="263">
        <v>1520.5310631024233</v>
      </c>
      <c r="RL119" s="296">
        <v>1</v>
      </c>
      <c r="RM119" s="263">
        <v>1673454.4099595037</v>
      </c>
      <c r="RN119" s="117">
        <v>1903509.8994644904</v>
      </c>
      <c r="RO119" s="146">
        <v>1013.6873754016157</v>
      </c>
      <c r="RP119" s="256">
        <v>-1.9101395975259127E-2</v>
      </c>
      <c r="RQ119" s="256">
        <v>-1.8920120351880176E-2</v>
      </c>
      <c r="RR119" s="255">
        <v>161821.94243056973</v>
      </c>
      <c r="RS119" s="255">
        <v>1520.5310631024233</v>
      </c>
      <c r="RT119" s="292">
        <v>1</v>
      </c>
      <c r="RU119" s="255">
        <v>5112773.9057767065</v>
      </c>
      <c r="RV119" s="119">
        <v>5274595.8482072763</v>
      </c>
      <c r="RW119" s="295">
        <v>1013.6873754016157</v>
      </c>
      <c r="RX119" s="189">
        <v>5.2301435580651701E-2</v>
      </c>
      <c r="RY119" s="189">
        <v>5.3693315303418254E-2</v>
      </c>
      <c r="RZ119" s="263">
        <v>224033.7257000595</v>
      </c>
      <c r="SA119" s="263">
        <v>1520.5310631024233</v>
      </c>
      <c r="SB119" s="296">
        <v>1</v>
      </c>
      <c r="SC119" s="263">
        <v>17991435.003492523</v>
      </c>
      <c r="SD119" s="117">
        <v>18215468.729192581</v>
      </c>
      <c r="SE119" s="146">
        <v>1013.6873754016157</v>
      </c>
      <c r="SF119" s="256">
        <v>8.885221860920825E-2</v>
      </c>
      <c r="SG119" s="256">
        <v>9.2919131282182432E-2</v>
      </c>
      <c r="SH119" s="255">
        <v>171618.48699173148</v>
      </c>
      <c r="SI119" s="255">
        <v>1520.5310631024233</v>
      </c>
      <c r="SJ119" s="292">
        <v>1</v>
      </c>
      <c r="SK119" s="255">
        <v>3013869.8138704924</v>
      </c>
      <c r="SL119" s="119">
        <v>3185488.3008622238</v>
      </c>
      <c r="SM119" s="295">
        <v>1013.6873754016157</v>
      </c>
      <c r="SN119" s="189">
        <v>-9.4599767825027756E-2</v>
      </c>
      <c r="SO119" s="189">
        <v>-9.0263032380314856E-2</v>
      </c>
      <c r="SP119" s="263">
        <v>76340.108306825234</v>
      </c>
      <c r="SQ119" s="263">
        <v>1520.5310631024233</v>
      </c>
      <c r="SR119" s="296">
        <v>2</v>
      </c>
      <c r="SS119" s="263">
        <v>6381085.1188157871</v>
      </c>
      <c r="ST119" s="117">
        <v>6457425.2271226123</v>
      </c>
      <c r="SU119" s="146">
        <v>1013.6873754016157</v>
      </c>
      <c r="SV119" s="256">
        <v>2.1597100767253435E-2</v>
      </c>
      <c r="SW119" s="256">
        <v>2.183200619214154E-2</v>
      </c>
      <c r="SX119" s="255">
        <v>75893.487946159148</v>
      </c>
      <c r="SY119" s="255">
        <v>1520.5310631024233</v>
      </c>
      <c r="SZ119" s="292">
        <v>2</v>
      </c>
      <c r="TA119" s="255">
        <v>17991435.003492523</v>
      </c>
      <c r="TB119" s="119">
        <v>18067328.491438683</v>
      </c>
      <c r="TC119" s="295">
        <v>1013.6873754016157</v>
      </c>
      <c r="TD119" s="189">
        <v>1.2663791313281061E-2</v>
      </c>
      <c r="TE119" s="189">
        <v>1.2744316678275913E-2</v>
      </c>
      <c r="TF119" s="263">
        <v>122983.23222964638</v>
      </c>
      <c r="TG119" s="263">
        <v>1520.5310631024233</v>
      </c>
      <c r="TH119" s="296">
        <v>2</v>
      </c>
      <c r="TI119" s="263">
        <v>17991435.003492523</v>
      </c>
      <c r="TJ119" s="117">
        <v>18114418.235722169</v>
      </c>
      <c r="TK119" s="146">
        <v>1013.6873754016157</v>
      </c>
      <c r="TL119" s="256">
        <v>-9.7816152721339866E-2</v>
      </c>
      <c r="TM119" s="256">
        <v>-9.318439598919892E-2</v>
      </c>
      <c r="TN119" s="255">
        <v>114069.0319295832</v>
      </c>
      <c r="TO119" s="255">
        <v>1520.5310631024233</v>
      </c>
      <c r="TP119" s="292">
        <v>1</v>
      </c>
      <c r="TQ119" s="255">
        <v>5098061.0811421927</v>
      </c>
      <c r="TR119" s="119">
        <v>5212130.113071776</v>
      </c>
      <c r="TS119" s="295">
        <v>1013.6873754016157</v>
      </c>
      <c r="TT119" s="189">
        <v>4.8389994765582395E-2</v>
      </c>
      <c r="TU119" s="189">
        <v>4.9579906185909461E-2</v>
      </c>
      <c r="TV119" s="263">
        <v>242169.23401187191</v>
      </c>
      <c r="TW119" s="263">
        <v>1520.5310631024233</v>
      </c>
      <c r="TX119" s="296">
        <v>2</v>
      </c>
      <c r="TY119" s="263">
        <v>5244758.6281145457</v>
      </c>
      <c r="TZ119" s="117">
        <v>5486927.8621264175</v>
      </c>
      <c r="UA119" s="146">
        <v>1013.6873754016157</v>
      </c>
      <c r="UB119" s="256">
        <v>1.1683153943013284E-2</v>
      </c>
      <c r="UC119" s="256">
        <v>1.1751668548289018E-2</v>
      </c>
      <c r="UD119" s="255">
        <v>101699.49980273952</v>
      </c>
      <c r="UE119" s="255">
        <v>1520.5310631024233</v>
      </c>
      <c r="UF119" s="292">
        <v>1</v>
      </c>
      <c r="UG119" s="255">
        <v>2493665.7598960171</v>
      </c>
      <c r="UH119" s="119">
        <v>2595365.2596987565</v>
      </c>
      <c r="UI119" s="295">
        <v>1013.6873754016157</v>
      </c>
      <c r="UJ119" s="189">
        <v>-1.5602296289985877E-2</v>
      </c>
      <c r="UK119" s="189">
        <v>-1.5481211019240493E-2</v>
      </c>
      <c r="UL119" s="263">
        <v>87487.832990139723</v>
      </c>
      <c r="UM119" s="263">
        <v>1520.5310631024233</v>
      </c>
      <c r="UN119" s="296">
        <v>2</v>
      </c>
      <c r="UO119" s="263">
        <v>5813868.0934050446</v>
      </c>
      <c r="UP119" s="117">
        <v>5901355.9263951844</v>
      </c>
      <c r="UQ119" s="146">
        <v>1013.6873754016157</v>
      </c>
      <c r="UR119" s="256">
        <v>6.6843945874686672E-2</v>
      </c>
      <c r="US119" s="256">
        <v>6.9128623223592589E-2</v>
      </c>
      <c r="UT119" s="255">
        <v>141589.1707600299</v>
      </c>
      <c r="UU119" s="255">
        <v>1520.5310631024233</v>
      </c>
      <c r="UV119" s="292">
        <v>1</v>
      </c>
      <c r="UW119" s="255">
        <v>17991435.003492523</v>
      </c>
      <c r="UX119" s="119">
        <v>18133024.174252551</v>
      </c>
      <c r="UY119" s="295">
        <v>1013.6873754016157</v>
      </c>
      <c r="UZ119" s="189">
        <v>4.5477190265711481E-2</v>
      </c>
      <c r="VA119" s="189">
        <v>4.6527133335863891E-2</v>
      </c>
      <c r="VB119" s="263">
        <v>231598.05893684414</v>
      </c>
      <c r="VC119" s="263">
        <v>1520.5310631024233</v>
      </c>
      <c r="VD119" s="296">
        <v>1</v>
      </c>
      <c r="VE119" s="263">
        <v>5775747.3988367356</v>
      </c>
      <c r="VF119" s="117">
        <v>6007345.4577735802</v>
      </c>
      <c r="VG119" s="146">
        <v>1013.6873754016157</v>
      </c>
      <c r="VH119" s="256">
        <v>8.6747195786584588E-3</v>
      </c>
      <c r="VI119" s="256">
        <v>8.7124539914373855E-3</v>
      </c>
      <c r="VJ119" s="255">
        <v>150204.85883269022</v>
      </c>
      <c r="VK119" s="255">
        <v>1520.5310631024233</v>
      </c>
      <c r="VL119" s="292">
        <v>3</v>
      </c>
      <c r="VM119" s="255">
        <v>5093005.7591091646</v>
      </c>
      <c r="VN119" s="119">
        <v>5243210.6179418545</v>
      </c>
      <c r="VO119" s="295">
        <v>1013.6873754016157</v>
      </c>
      <c r="VP119" s="189">
        <v>7.691614356040713E-2</v>
      </c>
      <c r="VQ119" s="189">
        <v>7.9951511706732648E-2</v>
      </c>
      <c r="VR119" s="263">
        <v>141541.54260612384</v>
      </c>
      <c r="VS119" s="263">
        <v>1520.5310631024233</v>
      </c>
      <c r="VT119" s="296">
        <v>2</v>
      </c>
      <c r="VU119" s="263">
        <v>5472612.1878099171</v>
      </c>
      <c r="VV119" s="117">
        <v>5614153.7304160409</v>
      </c>
      <c r="VW119" s="146">
        <v>1013.6873754016157</v>
      </c>
      <c r="VX119" s="256">
        <v>5.493745749680063E-2</v>
      </c>
      <c r="VY119" s="256">
        <v>5.6474538047041056E-2</v>
      </c>
      <c r="VZ119" s="255">
        <v>158599.58023863367</v>
      </c>
      <c r="WA119" s="255">
        <v>1520.5310631024233</v>
      </c>
      <c r="WB119" s="292">
        <v>2</v>
      </c>
      <c r="WC119" s="255">
        <v>714204.01301105239</v>
      </c>
      <c r="WD119" s="119">
        <v>872803.59324968606</v>
      </c>
      <c r="WE119" s="295">
        <v>1013.6873754016157</v>
      </c>
      <c r="WF119" s="189">
        <v>-3.3162188518045768E-2</v>
      </c>
      <c r="WG119" s="189">
        <v>-3.2618351331181072E-2</v>
      </c>
      <c r="WH119" s="263">
        <v>101200.08247224324</v>
      </c>
      <c r="WI119" s="263">
        <v>1520.5310631024233</v>
      </c>
      <c r="WJ119" s="296">
        <v>2</v>
      </c>
      <c r="WK119" s="263">
        <v>17991435.003492523</v>
      </c>
      <c r="WL119" s="117">
        <v>18092635.085964765</v>
      </c>
      <c r="WM119" s="146">
        <v>1013.6873754016157</v>
      </c>
      <c r="WN119" s="256">
        <v>-2.0592410674113777E-2</v>
      </c>
      <c r="WO119" s="256">
        <v>-2.0381834883462124E-2</v>
      </c>
      <c r="WP119" s="255">
        <v>97364.973614802788</v>
      </c>
      <c r="WQ119" s="255">
        <v>1520.5310631024233</v>
      </c>
      <c r="WR119" s="292">
        <v>2</v>
      </c>
      <c r="WS119" s="255">
        <v>1559642.6471397034</v>
      </c>
      <c r="WT119" s="119">
        <v>1657007.6207545062</v>
      </c>
      <c r="WU119" s="295">
        <v>1013.6873754016157</v>
      </c>
      <c r="WV119" s="189">
        <v>3.056607904149233E-2</v>
      </c>
      <c r="WW119" s="189">
        <v>3.103801780180615E-2</v>
      </c>
      <c r="WX119" s="263">
        <v>128469.92666458407</v>
      </c>
      <c r="WY119" s="263">
        <v>1520.5310631024233</v>
      </c>
      <c r="WZ119" s="296">
        <v>2</v>
      </c>
      <c r="XA119" s="263">
        <v>2527920.0128361564</v>
      </c>
      <c r="XB119" s="117">
        <v>2656389.9395007403</v>
      </c>
      <c r="XC119" s="146">
        <v>1013.6873754016157</v>
      </c>
      <c r="XD119" s="256">
        <v>-4.9449422703706697E-2</v>
      </c>
      <c r="XE119" s="256">
        <v>-4.8246705972489479E-2</v>
      </c>
      <c r="XF119" s="255">
        <v>280976.11957886373</v>
      </c>
      <c r="XG119" s="255">
        <v>1520.5310631024233</v>
      </c>
      <c r="XH119" s="292">
        <v>2</v>
      </c>
      <c r="XI119" s="255">
        <v>5147056.3554475596</v>
      </c>
      <c r="XJ119" s="119">
        <v>5428032.4750264231</v>
      </c>
      <c r="XK119" s="295">
        <v>1013.6873754016157</v>
      </c>
      <c r="XL119" s="189">
        <v>-6.6292209618611861E-2</v>
      </c>
      <c r="XM119" s="189">
        <v>-6.4142642188648291E-2</v>
      </c>
      <c r="XN119" s="263">
        <v>205252.16885786029</v>
      </c>
      <c r="XO119" s="263">
        <v>1520.5310631024233</v>
      </c>
      <c r="XP119" s="296">
        <v>1</v>
      </c>
      <c r="XQ119" s="263">
        <v>1704503.7024416812</v>
      </c>
      <c r="XR119" s="117">
        <v>1909755.8712995416</v>
      </c>
      <c r="XS119" s="146">
        <v>1013.6873754016157</v>
      </c>
      <c r="XT119" s="256">
        <v>2.2641326587660274E-2</v>
      </c>
      <c r="XU119" s="256">
        <v>2.2899586857765497E-2</v>
      </c>
      <c r="XV119" s="255">
        <v>159918.18566116967</v>
      </c>
      <c r="XW119" s="255">
        <v>1520.5310631024233</v>
      </c>
      <c r="XX119" s="292">
        <v>1</v>
      </c>
      <c r="XY119" s="255">
        <v>5327828.6675561415</v>
      </c>
      <c r="XZ119" s="119">
        <v>5487746.8532173112</v>
      </c>
      <c r="YA119" s="295">
        <v>1013.6873754016157</v>
      </c>
      <c r="YB119" s="189">
        <v>4.2072822369689011E-2</v>
      </c>
      <c r="YC119" s="189">
        <v>4.2970427563394198E-2</v>
      </c>
      <c r="YD119" s="263">
        <v>107108.31060427504</v>
      </c>
      <c r="YE119" s="263">
        <v>1520.5310631024233</v>
      </c>
      <c r="YF119" s="296">
        <v>1</v>
      </c>
      <c r="YG119" s="263">
        <v>1855387.6214801238</v>
      </c>
      <c r="YH119" s="117">
        <v>1962495.9320843988</v>
      </c>
      <c r="YI119" s="146">
        <v>1013.6873754016157</v>
      </c>
      <c r="YJ119" s="256">
        <v>8.9507966999874816E-3</v>
      </c>
      <c r="YK119" s="256">
        <v>8.9909748668357548E-3</v>
      </c>
      <c r="YL119" s="255">
        <v>127733.86925602613</v>
      </c>
      <c r="YM119" s="255">
        <v>1520.5310631024233</v>
      </c>
      <c r="YN119" s="292">
        <v>2</v>
      </c>
      <c r="YO119" s="255">
        <v>5198462.0500432607</v>
      </c>
      <c r="YP119" s="119">
        <v>5326195.9192992868</v>
      </c>
      <c r="YQ119" s="295">
        <v>1013.6873754016157</v>
      </c>
      <c r="YR119" s="189">
        <v>3.2639524552386015E-2</v>
      </c>
      <c r="YS119" s="189">
        <v>3.3178036791068122E-2</v>
      </c>
      <c r="YT119" s="263">
        <v>86457.888179295769</v>
      </c>
      <c r="YU119" s="263">
        <v>1520.5310631024233</v>
      </c>
      <c r="YV119" s="296">
        <v>2</v>
      </c>
      <c r="YW119" s="263">
        <v>17991435.003492523</v>
      </c>
      <c r="YX119" s="117">
        <v>18077892.891671818</v>
      </c>
      <c r="YY119" s="146">
        <v>1013.6873754016157</v>
      </c>
      <c r="YZ119" s="256">
        <v>0.10357001773726904</v>
      </c>
      <c r="ZA119" s="256">
        <v>0.10912344896064985</v>
      </c>
      <c r="ZB119" s="255">
        <v>135878.72620594827</v>
      </c>
      <c r="ZC119" s="255">
        <v>1520.5310631024233</v>
      </c>
      <c r="ZD119" s="292">
        <v>2</v>
      </c>
      <c r="ZE119" s="255">
        <v>5264153.5153548438</v>
      </c>
      <c r="ZF119" s="119">
        <v>5400032.2415607926</v>
      </c>
      <c r="ZG119" s="295">
        <v>1013.6873754016157</v>
      </c>
      <c r="ZH119" s="189">
        <v>2.1815260628218782E-2</v>
      </c>
      <c r="ZI119" s="189">
        <v>2.2054953238706432E-2</v>
      </c>
      <c r="ZJ119" s="263">
        <v>192061.22579966061</v>
      </c>
      <c r="ZK119" s="263">
        <v>1520.5310631024233</v>
      </c>
      <c r="ZL119" s="296">
        <v>1</v>
      </c>
      <c r="ZM119" s="263">
        <v>7484483.285951416</v>
      </c>
      <c r="ZN119" s="117">
        <v>7676544.5117510762</v>
      </c>
      <c r="ZO119" s="146">
        <v>1013.6873754016157</v>
      </c>
      <c r="ZP119" s="256">
        <v>1.4151130084633253E-2</v>
      </c>
      <c r="ZQ119" s="256">
        <v>1.4251731306159421E-2</v>
      </c>
      <c r="ZR119" s="255">
        <v>145423.28148577773</v>
      </c>
      <c r="ZS119" s="255">
        <v>1520.5310631024233</v>
      </c>
      <c r="ZT119" s="292">
        <v>2</v>
      </c>
      <c r="ZU119" s="255">
        <v>17991435.003492523</v>
      </c>
      <c r="ZV119" s="119">
        <v>18136858.2849783</v>
      </c>
      <c r="ZW119" s="295">
        <v>1013.6873754016157</v>
      </c>
      <c r="ZX119" s="189">
        <v>-2.5324049437385695E-2</v>
      </c>
      <c r="ZY119" s="189">
        <v>-2.5006085397777489E-2</v>
      </c>
      <c r="ZZ119" s="263">
        <v>121575.06513931626</v>
      </c>
      <c r="AAA119" s="263">
        <v>1520.5310631024233</v>
      </c>
      <c r="AAB119" s="296">
        <v>1</v>
      </c>
      <c r="AAC119" s="263">
        <v>6598424.2635300979</v>
      </c>
      <c r="AAD119" s="117">
        <v>6719999.3286694139</v>
      </c>
      <c r="AAE119" s="146">
        <v>1013.6873754016157</v>
      </c>
      <c r="AAF119" s="256">
        <v>5.0160447856914432E-2</v>
      </c>
      <c r="AAG119" s="256">
        <v>5.1439784102903952E-2</v>
      </c>
      <c r="AAH119" s="255">
        <v>183788.36551137472</v>
      </c>
      <c r="AAI119" s="255">
        <v>1520.5310631024233</v>
      </c>
      <c r="AAJ119" s="292">
        <v>1</v>
      </c>
      <c r="AAK119" s="255">
        <v>1499493.0781544417</v>
      </c>
      <c r="AAL119" s="119">
        <v>1683281.4436658164</v>
      </c>
      <c r="AAM119" s="295">
        <v>1013.6873754016157</v>
      </c>
      <c r="AAN119" s="189">
        <v>-4.03001984192376E-3</v>
      </c>
      <c r="AAO119" s="189">
        <v>-4.0219102096112902E-3</v>
      </c>
      <c r="AAP119" s="263">
        <v>149260.28337100035</v>
      </c>
      <c r="AAQ119" s="263">
        <v>1520.5310631024233</v>
      </c>
      <c r="AAR119" s="296">
        <v>2</v>
      </c>
      <c r="AAS119" s="263">
        <v>5367940.0713106515</v>
      </c>
      <c r="AAT119" s="117">
        <v>5517200.354681652</v>
      </c>
      <c r="AAU119" s="146">
        <v>1013.6873754016157</v>
      </c>
      <c r="AAV119" s="256">
        <v>-1.7797754501988452E-3</v>
      </c>
      <c r="AAW119" s="256">
        <v>-1.7781925890573147E-3</v>
      </c>
      <c r="AAX119" s="255">
        <v>144817.02701705051</v>
      </c>
      <c r="AAY119" s="255">
        <v>1520.5310631024233</v>
      </c>
      <c r="AAZ119" s="292">
        <v>2</v>
      </c>
      <c r="ABA119" s="255">
        <v>17991435.003492523</v>
      </c>
      <c r="ABB119" s="119">
        <v>18136252.030509572</v>
      </c>
      <c r="ABC119" s="295">
        <v>1013.6873754016157</v>
      </c>
      <c r="ABD119" s="189">
        <v>-2.0101640458786943E-2</v>
      </c>
      <c r="ABE119" s="189">
        <v>-1.9900949473163676E-2</v>
      </c>
      <c r="ABF119" s="263">
        <v>145256.421592356</v>
      </c>
      <c r="ABG119" s="263">
        <v>1520.5310631024233</v>
      </c>
      <c r="ABH119" s="296">
        <v>2</v>
      </c>
      <c r="ABI119" s="263">
        <v>5382946.1410600152</v>
      </c>
      <c r="ABJ119" s="117">
        <v>5528202.5626523709</v>
      </c>
      <c r="ABK119" s="146">
        <v>1013.6873754016157</v>
      </c>
      <c r="ABL119" s="256">
        <v>1.6465220201121053E-2</v>
      </c>
      <c r="ABM119" s="256">
        <v>1.6601518974820317E-2</v>
      </c>
      <c r="ABN119" s="255">
        <v>190158.62981269966</v>
      </c>
      <c r="ABO119" s="255">
        <v>1520.5310631024233</v>
      </c>
      <c r="ABP119" s="292">
        <v>2</v>
      </c>
      <c r="ABQ119" s="255">
        <v>17991435.003492523</v>
      </c>
      <c r="ABR119" s="119">
        <v>18181593.633305222</v>
      </c>
      <c r="ABS119" s="295">
        <v>1013.6873754016157</v>
      </c>
      <c r="ABT119" s="189">
        <v>1.4939837844756641E-3</v>
      </c>
      <c r="ABU119" s="189">
        <v>1.4951003342162927E-3</v>
      </c>
      <c r="ABV119" s="263">
        <v>141072.62404586026</v>
      </c>
      <c r="ABW119" s="263">
        <v>1520.5310631024233</v>
      </c>
      <c r="ABX119" s="296">
        <v>1</v>
      </c>
      <c r="ABY119" s="263">
        <v>683389.45243469032</v>
      </c>
      <c r="ABZ119" s="117">
        <v>824462.07648055058</v>
      </c>
      <c r="ACA119" s="146">
        <v>1013.6873754016157</v>
      </c>
      <c r="ACB119" s="256">
        <v>9.3426715455215373E-2</v>
      </c>
      <c r="ACC119" s="256">
        <v>9.7930139082494261E-2</v>
      </c>
      <c r="ACD119" s="255">
        <v>188208.97763791762</v>
      </c>
      <c r="ACE119" s="255">
        <v>1520.5310631024233</v>
      </c>
      <c r="ACF119" s="292">
        <v>1</v>
      </c>
      <c r="ACG119" s="255">
        <v>5121827.2175948359</v>
      </c>
      <c r="ACH119" s="119">
        <v>5310036.1952327536</v>
      </c>
      <c r="ACI119" s="295">
        <v>1013.6873754016157</v>
      </c>
      <c r="ACJ119" s="189">
        <v>3.3375423015717748E-2</v>
      </c>
      <c r="ACK119" s="189">
        <v>3.3938630746327636E-2</v>
      </c>
      <c r="ACL119" s="263">
        <v>218055.65688044071</v>
      </c>
      <c r="ACM119" s="263">
        <v>1520.5310631024233</v>
      </c>
      <c r="ACN119" s="296">
        <v>1</v>
      </c>
      <c r="ACO119" s="263">
        <v>5340428.0530802384</v>
      </c>
      <c r="ACP119" s="117">
        <v>5558483.7099606795</v>
      </c>
      <c r="ACQ119" s="146">
        <v>1013.6873754016157</v>
      </c>
      <c r="ACR119" s="256">
        <v>-3.403387101182472E-3</v>
      </c>
      <c r="ACS119" s="256">
        <v>-3.397602143979328E-3</v>
      </c>
      <c r="ACT119" s="255">
        <v>131845.90494783691</v>
      </c>
      <c r="ACU119" s="255">
        <v>1520.5310631024233</v>
      </c>
      <c r="ACV119" s="292">
        <v>2</v>
      </c>
      <c r="ACW119" s="255">
        <v>5382946.1410600152</v>
      </c>
      <c r="ACX119" s="119">
        <v>5514792.0460078521</v>
      </c>
      <c r="ACY119" s="295">
        <v>1013.6873754016157</v>
      </c>
      <c r="ACZ119" s="189">
        <v>-2.7220019921205003E-2</v>
      </c>
      <c r="ADA119" s="189">
        <v>-2.6852893781447063E-2</v>
      </c>
      <c r="ADB119" s="263">
        <v>100374.77723244413</v>
      </c>
      <c r="ADC119" s="263">
        <v>1520.5310631024233</v>
      </c>
      <c r="ADD119" s="296">
        <v>1</v>
      </c>
      <c r="ADE119" s="263">
        <v>461867.71870484517</v>
      </c>
      <c r="ADF119" s="117">
        <v>562242.49593728932</v>
      </c>
      <c r="ADG119" s="146">
        <v>1013.6873754016157</v>
      </c>
      <c r="ADH119" s="256">
        <v>1.4136325959789814E-2</v>
      </c>
      <c r="ADI119" s="256">
        <v>1.4236716308048791E-2</v>
      </c>
      <c r="ADJ119" s="255">
        <v>104173.32684943419</v>
      </c>
      <c r="ADK119" s="255">
        <v>1520.5310631024233</v>
      </c>
      <c r="ADL119" s="292">
        <v>2</v>
      </c>
      <c r="ADM119" s="255">
        <v>5588295.5801117718</v>
      </c>
      <c r="ADN119" s="119">
        <v>5692468.9069612063</v>
      </c>
      <c r="ADO119" s="295">
        <v>1013.6873754016157</v>
      </c>
      <c r="ADP119" s="189">
        <v>-8.9043104801322909E-2</v>
      </c>
      <c r="ADQ119" s="189">
        <v>-8.5193859812347839E-2</v>
      </c>
      <c r="ADR119" s="263">
        <v>105147.03634542805</v>
      </c>
      <c r="ADS119" s="263">
        <v>1520.5310631024233</v>
      </c>
      <c r="ADT119" s="296">
        <v>2</v>
      </c>
      <c r="ADU119" s="263">
        <v>5327828.6675561415</v>
      </c>
      <c r="ADV119" s="117">
        <v>5432975.7039015694</v>
      </c>
    </row>
    <row r="120" spans="1:802" x14ac:dyDescent="0.35">
      <c r="A120" s="15">
        <v>48883</v>
      </c>
      <c r="B120" s="16">
        <v>2534.2184385040391</v>
      </c>
      <c r="C120" s="146">
        <v>1013.6873754016157</v>
      </c>
      <c r="D120" s="256">
        <v>-5.6320155618425079E-2</v>
      </c>
      <c r="E120" s="256">
        <v>-5.4763535322869816E-2</v>
      </c>
      <c r="F120" s="255">
        <v>135063.49777320391</v>
      </c>
      <c r="G120" s="255">
        <v>1520.5310631024233</v>
      </c>
      <c r="H120" s="292">
        <v>2</v>
      </c>
      <c r="I120" s="255">
        <v>5542667.6134302784</v>
      </c>
      <c r="J120" s="119">
        <v>5677731.1112034824</v>
      </c>
      <c r="K120" s="295">
        <v>1013.6873754016157</v>
      </c>
      <c r="L120" s="189">
        <v>-2.327785424964026E-2</v>
      </c>
      <c r="M120" s="189">
        <v>-2.3009015040556968E-2</v>
      </c>
      <c r="N120" s="263">
        <v>131345.65389454781</v>
      </c>
      <c r="O120" s="263">
        <v>1520.5310631024233</v>
      </c>
      <c r="P120" s="296">
        <v>2</v>
      </c>
      <c r="Q120" s="263">
        <v>5953599.8465530826</v>
      </c>
      <c r="R120" s="117">
        <v>6084945.50044763</v>
      </c>
      <c r="S120" s="146">
        <v>1013.6873754016157</v>
      </c>
      <c r="T120" s="256">
        <v>1.3439924315065542E-2</v>
      </c>
      <c r="U120" s="256">
        <v>1.3530646073443897E-2</v>
      </c>
      <c r="V120" s="255">
        <v>145221.01635813428</v>
      </c>
      <c r="W120" s="255">
        <v>1520.5310631024233</v>
      </c>
      <c r="X120" s="292">
        <v>2</v>
      </c>
      <c r="Y120" s="255">
        <v>19072441.634765178</v>
      </c>
      <c r="Z120" s="119">
        <v>19217662.651123311</v>
      </c>
      <c r="AA120" s="295">
        <v>1013.6873754016157</v>
      </c>
      <c r="AB120" s="189">
        <v>0.11306563377120973</v>
      </c>
      <c r="AC120" s="189">
        <v>0.11970542102633575</v>
      </c>
      <c r="AD120" s="263">
        <v>234342.69821254953</v>
      </c>
      <c r="AE120" s="263">
        <v>1520.5310631024233</v>
      </c>
      <c r="AF120" s="296">
        <v>2</v>
      </c>
      <c r="AG120" s="263">
        <v>19072441.634765178</v>
      </c>
      <c r="AH120" s="117">
        <v>19306784.332977727</v>
      </c>
      <c r="AI120" s="146">
        <v>1013.6873754016157</v>
      </c>
      <c r="AJ120" s="256">
        <v>7.6346129976986588E-2</v>
      </c>
      <c r="AK120" s="256">
        <v>7.9336100088778228E-2</v>
      </c>
      <c r="AL120" s="255">
        <v>126259.4824316178</v>
      </c>
      <c r="AM120" s="255">
        <v>1520.5310631024233</v>
      </c>
      <c r="AN120" s="292">
        <v>2</v>
      </c>
      <c r="AO120" s="255">
        <v>6085692.0792617323</v>
      </c>
      <c r="AP120" s="119">
        <v>6211951.5616933499</v>
      </c>
      <c r="AQ120" s="295">
        <v>1013.6873754016157</v>
      </c>
      <c r="AR120" s="189">
        <v>-8.5289371420568513E-2</v>
      </c>
      <c r="AS120" s="189">
        <v>-8.1753468350609371E-2</v>
      </c>
      <c r="AT120" s="263">
        <v>163651.40008541424</v>
      </c>
      <c r="AU120" s="263">
        <v>1520.5310631024233</v>
      </c>
      <c r="AV120" s="296">
        <v>2</v>
      </c>
      <c r="AW120" s="263">
        <v>19072441.634765178</v>
      </c>
      <c r="AX120" s="117">
        <v>19236093.034850594</v>
      </c>
      <c r="AY120" s="146">
        <v>1013.6873754016157</v>
      </c>
      <c r="AZ120" s="256">
        <v>2.7904277819911796E-2</v>
      </c>
      <c r="BA120" s="256">
        <v>2.8297248855827517E-2</v>
      </c>
      <c r="BB120" s="255">
        <v>197412.14579843564</v>
      </c>
      <c r="BC120" s="255">
        <v>1520.5310631024233</v>
      </c>
      <c r="BD120" s="292">
        <v>2</v>
      </c>
      <c r="BE120" s="255">
        <v>9430358.9982695188</v>
      </c>
      <c r="BF120" s="119">
        <v>9627771.1440679543</v>
      </c>
      <c r="BG120" s="295">
        <v>1013.6873754016157</v>
      </c>
      <c r="BH120" s="189">
        <v>-6.8133281029514534E-2</v>
      </c>
      <c r="BI120" s="189">
        <v>-6.5864037322884816E-2</v>
      </c>
      <c r="BJ120" s="263">
        <v>178430.81820934132</v>
      </c>
      <c r="BK120" s="263">
        <v>1520.5310631024233</v>
      </c>
      <c r="BL120" s="296">
        <v>1</v>
      </c>
      <c r="BM120" s="263">
        <v>5446269.1488514943</v>
      </c>
      <c r="BN120" s="117">
        <v>5624699.967060836</v>
      </c>
      <c r="BO120" s="146">
        <v>1013.6873754016157</v>
      </c>
      <c r="BP120" s="256">
        <v>3.3867111986657004E-2</v>
      </c>
      <c r="BQ120" s="256">
        <v>3.4447131969670641E-2</v>
      </c>
      <c r="BR120" s="255">
        <v>144658.70891075721</v>
      </c>
      <c r="BS120" s="255">
        <v>1520.5310631024233</v>
      </c>
      <c r="BT120" s="292">
        <v>2</v>
      </c>
      <c r="BU120" s="255">
        <v>19072441.634765178</v>
      </c>
      <c r="BV120" s="119">
        <v>19217100.343675934</v>
      </c>
      <c r="BW120" s="295">
        <v>1013.6873754016157</v>
      </c>
      <c r="BX120" s="189">
        <v>2.4544778831360862E-2</v>
      </c>
      <c r="BY120" s="189">
        <v>2.4848481597057548E-2</v>
      </c>
      <c r="BZ120" s="263">
        <v>253363.70073542462</v>
      </c>
      <c r="CA120" s="263">
        <v>1520.5310631024233</v>
      </c>
      <c r="CB120" s="296">
        <v>2</v>
      </c>
      <c r="CC120" s="263">
        <v>19072441.634765178</v>
      </c>
      <c r="CD120" s="117">
        <v>19325805.335500602</v>
      </c>
      <c r="CE120" s="146">
        <v>1013.6873754016157</v>
      </c>
      <c r="CF120" s="256">
        <v>6.3085291978524652E-2</v>
      </c>
      <c r="CG120" s="256">
        <v>6.5117681351602341E-2</v>
      </c>
      <c r="CH120" s="255">
        <v>149345.77402552689</v>
      </c>
      <c r="CI120" s="255">
        <v>1520.5310631024233</v>
      </c>
      <c r="CJ120" s="292">
        <v>2</v>
      </c>
      <c r="CK120" s="255">
        <v>7683220.8567142496</v>
      </c>
      <c r="CL120" s="119">
        <v>7832566.6307397764</v>
      </c>
      <c r="CM120" s="295">
        <v>1013.6873754016157</v>
      </c>
      <c r="CN120" s="189">
        <v>6.6455381166144911E-2</v>
      </c>
      <c r="CO120" s="189">
        <v>6.8713278271137046E-2</v>
      </c>
      <c r="CP120" s="263">
        <v>183070.87597043868</v>
      </c>
      <c r="CQ120" s="263">
        <v>1520.5310631024233</v>
      </c>
      <c r="CR120" s="296">
        <v>2</v>
      </c>
      <c r="CS120" s="263">
        <v>1754675.4829221701</v>
      </c>
      <c r="CT120" s="117">
        <v>1937746.3588926087</v>
      </c>
      <c r="CU120" s="146">
        <v>1013.6873754016157</v>
      </c>
      <c r="CV120" s="256">
        <v>3.9198455546687286E-2</v>
      </c>
      <c r="CW120" s="256">
        <v>3.997685234674897E-2</v>
      </c>
      <c r="CX120" s="255">
        <v>216043.72065790312</v>
      </c>
      <c r="CY120" s="255">
        <v>1520.5310631024233</v>
      </c>
      <c r="CZ120" s="292">
        <v>1</v>
      </c>
      <c r="DA120" s="255">
        <v>729328.74001092953</v>
      </c>
      <c r="DB120" s="119">
        <v>945372.46066883265</v>
      </c>
      <c r="DC120" s="295">
        <v>1013.6873754016157</v>
      </c>
      <c r="DD120" s="189">
        <v>-5.8041830338233506E-2</v>
      </c>
      <c r="DE120" s="189">
        <v>-5.6389524934099766E-2</v>
      </c>
      <c r="DF120" s="263">
        <v>95408.842984929477</v>
      </c>
      <c r="DG120" s="263">
        <v>1520.5310631024233</v>
      </c>
      <c r="DH120" s="296">
        <v>1</v>
      </c>
      <c r="DI120" s="263">
        <v>5551549.6830585534</v>
      </c>
      <c r="DJ120" s="117">
        <v>5646958.5260434831</v>
      </c>
      <c r="DK120" s="146">
        <v>1013.6873754016157</v>
      </c>
      <c r="DL120" s="256">
        <v>-1.6184854028872342E-3</v>
      </c>
      <c r="DM120" s="256">
        <v>-1.6171763617041091E-3</v>
      </c>
      <c r="DN120" s="255">
        <v>159948.72778600123</v>
      </c>
      <c r="DO120" s="255">
        <v>1520.5310631024233</v>
      </c>
      <c r="DP120" s="292">
        <v>2</v>
      </c>
      <c r="DQ120" s="255">
        <v>5412230.4383214368</v>
      </c>
      <c r="DR120" s="119">
        <v>5572179.1661074376</v>
      </c>
      <c r="DS120" s="295">
        <v>1013.6873754016157</v>
      </c>
      <c r="DT120" s="189">
        <v>2.3111986905946943E-2</v>
      </c>
      <c r="DU120" s="189">
        <v>2.3381138417607028E-2</v>
      </c>
      <c r="DV120" s="263">
        <v>155449.85770140591</v>
      </c>
      <c r="DW120" s="263">
        <v>1520.5310631024233</v>
      </c>
      <c r="DX120" s="296">
        <v>1</v>
      </c>
      <c r="DY120" s="263">
        <v>19072441.634765178</v>
      </c>
      <c r="DZ120" s="117">
        <v>19227891.492466584</v>
      </c>
      <c r="EA120" s="146">
        <v>1013.6873754016157</v>
      </c>
      <c r="EB120" s="256">
        <v>1.9684015826714495E-2</v>
      </c>
      <c r="EC120" s="256">
        <v>1.9879023475888991E-2</v>
      </c>
      <c r="ED120" s="255">
        <v>296639.37225740106</v>
      </c>
      <c r="EE120" s="255">
        <v>1520.5310631024233</v>
      </c>
      <c r="EF120" s="292">
        <v>2</v>
      </c>
      <c r="EG120" s="255">
        <v>9235497.9509587251</v>
      </c>
      <c r="EH120" s="119">
        <v>9532137.3232161254</v>
      </c>
      <c r="EI120" s="295">
        <v>1013.6873754016157</v>
      </c>
      <c r="EJ120" s="189">
        <v>-5.5040011437577953E-2</v>
      </c>
      <c r="EK120" s="189">
        <v>-5.3552721520320867E-2</v>
      </c>
      <c r="EL120" s="263">
        <v>139394.37414363259</v>
      </c>
      <c r="EM120" s="263">
        <v>1520.5310631024233</v>
      </c>
      <c r="EN120" s="296">
        <v>1</v>
      </c>
      <c r="EO120" s="263">
        <v>5465978.6451679347</v>
      </c>
      <c r="EP120" s="117">
        <v>5605373.0193115678</v>
      </c>
      <c r="EQ120" s="146">
        <v>1013.6873754016157</v>
      </c>
      <c r="ER120" s="256">
        <v>-1.6767539661321926E-2</v>
      </c>
      <c r="ES120" s="256">
        <v>-1.662774688566715E-2</v>
      </c>
      <c r="ET120" s="255">
        <v>172369.05753506461</v>
      </c>
      <c r="EU120" s="255">
        <v>1520.5310631024233</v>
      </c>
      <c r="EV120" s="292">
        <v>1</v>
      </c>
      <c r="EW120" s="255">
        <v>19072441.634765178</v>
      </c>
      <c r="EX120" s="119">
        <v>19244810.692300241</v>
      </c>
      <c r="EY120" s="295">
        <v>1013.6873754016157</v>
      </c>
      <c r="EZ120" s="189">
        <v>2.8311195443068531E-3</v>
      </c>
      <c r="FA120" s="189">
        <v>2.8351309479384135E-3</v>
      </c>
      <c r="FB120" s="263">
        <v>174396.0537641469</v>
      </c>
      <c r="FC120" s="263">
        <v>1520.5310631024233</v>
      </c>
      <c r="FD120" s="296">
        <v>2</v>
      </c>
      <c r="FE120" s="263">
        <v>19072441.634765178</v>
      </c>
      <c r="FF120" s="117">
        <v>19246837.688529324</v>
      </c>
      <c r="FG120" s="146">
        <v>1013.6873754016157</v>
      </c>
      <c r="FH120" s="256">
        <v>2.0932629099941796E-2</v>
      </c>
      <c r="FI120" s="256">
        <v>2.1153253306279263E-2</v>
      </c>
      <c r="FJ120" s="255">
        <v>315802.53770299465</v>
      </c>
      <c r="FK120" s="255">
        <v>1520.5310631024233</v>
      </c>
      <c r="FL120" s="292">
        <v>1</v>
      </c>
      <c r="FM120" s="255">
        <v>1542487.8007769128</v>
      </c>
      <c r="FN120" s="119">
        <v>1858290.3384799075</v>
      </c>
      <c r="FO120" s="295">
        <v>1013.6873754016157</v>
      </c>
      <c r="FP120" s="189">
        <v>2.0189174664802231E-2</v>
      </c>
      <c r="FQ120" s="189">
        <v>2.0394354529437386E-2</v>
      </c>
      <c r="FR120" s="263">
        <v>148009.43896298722</v>
      </c>
      <c r="FS120" s="263">
        <v>1520.5310631024233</v>
      </c>
      <c r="FT120" s="296">
        <v>1</v>
      </c>
      <c r="FU120" s="263">
        <v>881369.04741168639</v>
      </c>
      <c r="FV120" s="117">
        <v>1029378.4863746737</v>
      </c>
      <c r="FW120" s="146">
        <v>1013.6873754016157</v>
      </c>
      <c r="FX120" s="256">
        <v>-8.0797239977628069E-2</v>
      </c>
      <c r="FY120" s="256">
        <v>-7.7619305584160747E-2</v>
      </c>
      <c r="FZ120" s="255">
        <v>188203.41665814514</v>
      </c>
      <c r="GA120" s="255">
        <v>1520.5310631024233</v>
      </c>
      <c r="GB120" s="292">
        <v>1</v>
      </c>
      <c r="GC120" s="255">
        <v>2451436.2521274593</v>
      </c>
      <c r="GD120" s="119">
        <v>2639639.6687856046</v>
      </c>
      <c r="GE120" s="295">
        <v>1013.6873754016157</v>
      </c>
      <c r="GF120" s="189">
        <v>0.10342510310770259</v>
      </c>
      <c r="GG120" s="189">
        <v>0.10896273239227239</v>
      </c>
      <c r="GH120" s="263">
        <v>150640.88830029187</v>
      </c>
      <c r="GI120" s="263">
        <v>1520.5310631024233</v>
      </c>
      <c r="GJ120" s="296">
        <v>1</v>
      </c>
      <c r="GK120" s="263">
        <v>1592941.5763055759</v>
      </c>
      <c r="GL120" s="117">
        <v>1743582.4646058679</v>
      </c>
      <c r="GM120" s="146">
        <v>1013.6873754016157</v>
      </c>
      <c r="GN120" s="256">
        <v>-3.5488455589332231E-2</v>
      </c>
      <c r="GO120" s="256">
        <v>-3.4866123932497883E-2</v>
      </c>
      <c r="GP120" s="255">
        <v>111611.77571247279</v>
      </c>
      <c r="GQ120" s="255">
        <v>1520.5310631024233</v>
      </c>
      <c r="GR120" s="292">
        <v>2</v>
      </c>
      <c r="GS120" s="255">
        <v>7168224.7086961903</v>
      </c>
      <c r="GT120" s="119">
        <v>7279836.4844086627</v>
      </c>
      <c r="GU120" s="295">
        <v>1013.6873754016157</v>
      </c>
      <c r="GV120" s="189">
        <v>2.0164869448262214E-2</v>
      </c>
      <c r="GW120" s="189">
        <v>2.0369553925087658E-2</v>
      </c>
      <c r="GX120" s="263">
        <v>171859.74332993288</v>
      </c>
      <c r="GY120" s="263">
        <v>1520.5310631024233</v>
      </c>
      <c r="GZ120" s="296">
        <v>2</v>
      </c>
      <c r="HA120" s="263">
        <v>6837835.2165495977</v>
      </c>
      <c r="HB120" s="117">
        <v>7009694.9598795306</v>
      </c>
      <c r="HC120" s="146">
        <v>1013.6873754016157</v>
      </c>
      <c r="HD120" s="256">
        <v>2.0634032170981229E-2</v>
      </c>
      <c r="HE120" s="256">
        <v>2.0848385599389729E-2</v>
      </c>
      <c r="HF120" s="255">
        <v>129848.72623027055</v>
      </c>
      <c r="HG120" s="255">
        <v>1520.5310631024233</v>
      </c>
      <c r="HH120" s="292">
        <v>2</v>
      </c>
      <c r="HI120" s="255">
        <v>5872887.8214378944</v>
      </c>
      <c r="HJ120" s="119">
        <v>6002736.5476681646</v>
      </c>
      <c r="HK120" s="295">
        <v>1013.6873754016157</v>
      </c>
      <c r="HL120" s="189">
        <v>3.8636418285468645E-3</v>
      </c>
      <c r="HM120" s="189">
        <v>3.8711153144943555E-3</v>
      </c>
      <c r="HN120" s="263">
        <v>166975.86939222337</v>
      </c>
      <c r="HO120" s="263">
        <v>1520.5310631024233</v>
      </c>
      <c r="HP120" s="296">
        <v>1</v>
      </c>
      <c r="HQ120" s="263">
        <v>1804130.1948112764</v>
      </c>
      <c r="HR120" s="117">
        <v>1971106.0642034998</v>
      </c>
      <c r="HS120" s="146">
        <v>1013.6873754016157</v>
      </c>
      <c r="HT120" s="256">
        <v>-1.7774813489736467E-2</v>
      </c>
      <c r="HU120" s="256">
        <v>-1.7617773322252006E-2</v>
      </c>
      <c r="HV120" s="255">
        <v>222105.66422961664</v>
      </c>
      <c r="HW120" s="255">
        <v>1520.5310631024233</v>
      </c>
      <c r="HX120" s="292">
        <v>2</v>
      </c>
      <c r="HY120" s="255">
        <v>5604622.8783606319</v>
      </c>
      <c r="HZ120" s="119">
        <v>5826728.5425902484</v>
      </c>
      <c r="IA120" s="295">
        <v>1013.6873754016157</v>
      </c>
      <c r="IB120" s="189">
        <v>-0.10394074214503113</v>
      </c>
      <c r="IC120" s="189">
        <v>-9.8721296318471818E-2</v>
      </c>
      <c r="ID120" s="263">
        <v>110776.10978666366</v>
      </c>
      <c r="IE120" s="263">
        <v>1520.5310631024233</v>
      </c>
      <c r="IF120" s="296">
        <v>1</v>
      </c>
      <c r="IG120" s="263">
        <v>3232455.8950543273</v>
      </c>
      <c r="IH120" s="117">
        <v>3343232.004840991</v>
      </c>
      <c r="II120" s="146">
        <v>1013.6873754016157</v>
      </c>
      <c r="IJ120" s="256">
        <v>-7.7284678725311876E-2</v>
      </c>
      <c r="IK120" s="256">
        <v>-7.4373690022396466E-2</v>
      </c>
      <c r="IL120" s="255">
        <v>125585.05356279071</v>
      </c>
      <c r="IM120" s="255">
        <v>1520.5310631024233</v>
      </c>
      <c r="IN120" s="292">
        <v>2</v>
      </c>
      <c r="IO120" s="255">
        <v>2170232.1739508281</v>
      </c>
      <c r="IP120" s="119">
        <v>2295817.2275136188</v>
      </c>
      <c r="IQ120" s="295">
        <v>1013.6873754016157</v>
      </c>
      <c r="IR120" s="189">
        <v>5.9372049077542531E-2</v>
      </c>
      <c r="IS120" s="189">
        <v>6.1169974615590261E-2</v>
      </c>
      <c r="IT120" s="263">
        <v>243716.28074040747</v>
      </c>
      <c r="IU120" s="263">
        <v>1520.5310631024233</v>
      </c>
      <c r="IV120" s="296">
        <v>2</v>
      </c>
      <c r="IW120" s="263">
        <v>19072441.634765178</v>
      </c>
      <c r="IX120" s="117">
        <v>19316157.915505584</v>
      </c>
      <c r="IY120" s="146">
        <v>1013.6873754016157</v>
      </c>
      <c r="IZ120" s="256">
        <v>6.0937762471571691E-2</v>
      </c>
      <c r="JA120" s="256">
        <v>6.2832764044339129E-2</v>
      </c>
      <c r="JB120" s="255">
        <v>363553.80695111718</v>
      </c>
      <c r="JC120" s="255">
        <v>1520.5310631024233</v>
      </c>
      <c r="JD120" s="292">
        <v>3</v>
      </c>
      <c r="JE120" s="255">
        <v>462767.07185344468</v>
      </c>
      <c r="JF120" s="119">
        <v>826320.87880456191</v>
      </c>
      <c r="JG120" s="295">
        <v>1013.6873754016157</v>
      </c>
      <c r="JH120" s="189">
        <v>-8.4159904725251464E-2</v>
      </c>
      <c r="JI120" s="189">
        <v>-8.0715753553186831E-2</v>
      </c>
      <c r="JJ120" s="263">
        <v>133339.17943881961</v>
      </c>
      <c r="JK120" s="263">
        <v>1520.5310631024233</v>
      </c>
      <c r="JL120" s="296">
        <v>2</v>
      </c>
      <c r="JM120" s="263">
        <v>4625441.2855460346</v>
      </c>
      <c r="JN120" s="117">
        <v>4758780.4649848538</v>
      </c>
      <c r="JO120" s="146">
        <v>1013.6873754016157</v>
      </c>
      <c r="JP120" s="256">
        <v>0.13438540934212304</v>
      </c>
      <c r="JQ120" s="256">
        <v>0.14383357884995607</v>
      </c>
      <c r="JR120" s="255">
        <v>168673.17338514893</v>
      </c>
      <c r="JS120" s="255">
        <v>1520.5310631024233</v>
      </c>
      <c r="JT120" s="292">
        <v>1</v>
      </c>
      <c r="JU120" s="255">
        <v>758568.32274438837</v>
      </c>
      <c r="JV120" s="119">
        <v>927241.49612953723</v>
      </c>
      <c r="JW120" s="295">
        <v>1013.6873754016157</v>
      </c>
      <c r="JX120" s="189">
        <v>-4.4216898292224603E-2</v>
      </c>
      <c r="JY120" s="189">
        <v>-4.3253581697807353E-2</v>
      </c>
      <c r="JZ120" s="263">
        <v>237313.57394735856</v>
      </c>
      <c r="KA120" s="263">
        <v>1520.5310631024233</v>
      </c>
      <c r="KB120" s="296">
        <v>1</v>
      </c>
      <c r="KC120" s="263">
        <v>19072441.634765178</v>
      </c>
      <c r="KD120" s="117">
        <v>19309755.208712537</v>
      </c>
      <c r="KE120" s="146">
        <v>1013.6873754016157</v>
      </c>
      <c r="KF120" s="256">
        <v>-8.446639625376888E-2</v>
      </c>
      <c r="KG120" s="256">
        <v>-8.0997463214004806E-2</v>
      </c>
      <c r="KH120" s="255">
        <v>116824.29862607742</v>
      </c>
      <c r="KI120" s="255">
        <v>1520.5310631024233</v>
      </c>
      <c r="KJ120" s="292">
        <v>3</v>
      </c>
      <c r="KK120" s="255">
        <v>1770653.0636824234</v>
      </c>
      <c r="KL120" s="119">
        <v>1887477.3623085008</v>
      </c>
      <c r="KM120" s="295">
        <v>1013.6873754016157</v>
      </c>
      <c r="KN120" s="189">
        <v>-9.2906629267906105E-2</v>
      </c>
      <c r="KO120" s="189">
        <v>-8.8721416927598828E-2</v>
      </c>
      <c r="KP120" s="263">
        <v>144134.7999152104</v>
      </c>
      <c r="KQ120" s="263">
        <v>1520.5310631024233</v>
      </c>
      <c r="KR120" s="296">
        <v>1</v>
      </c>
      <c r="KS120" s="263">
        <v>6409631.2397648823</v>
      </c>
      <c r="KT120" s="117">
        <v>6553766.0396800926</v>
      </c>
      <c r="KU120" s="146">
        <v>1013.6873754016157</v>
      </c>
      <c r="KV120" s="256">
        <v>8.430309531925749E-2</v>
      </c>
      <c r="KW120" s="256">
        <v>8.7958598999154702E-2</v>
      </c>
      <c r="KX120" s="255">
        <v>358045.26136402012</v>
      </c>
      <c r="KY120" s="255">
        <v>1520.5310631024233</v>
      </c>
      <c r="KZ120" s="292">
        <v>2</v>
      </c>
      <c r="LA120" s="255">
        <v>19072441.634765178</v>
      </c>
      <c r="LB120" s="119">
        <v>19430486.896129198</v>
      </c>
      <c r="LC120" s="295">
        <v>1013.6873754016157</v>
      </c>
      <c r="LD120" s="189">
        <v>-0.10417504141187538</v>
      </c>
      <c r="LE120" s="189">
        <v>-9.8932440521534826E-2</v>
      </c>
      <c r="LF120" s="263">
        <v>126818.06342070895</v>
      </c>
      <c r="LG120" s="263">
        <v>1520.5310631024233</v>
      </c>
      <c r="LH120" s="296">
        <v>2</v>
      </c>
      <c r="LI120" s="263">
        <v>19072441.634765178</v>
      </c>
      <c r="LJ120" s="117">
        <v>19199259.698185887</v>
      </c>
      <c r="LK120" s="146">
        <v>1013.6873754016157</v>
      </c>
      <c r="LL120" s="256">
        <v>2.4789242639717803E-2</v>
      </c>
      <c r="LM120" s="256">
        <v>2.5099050586134375E-2</v>
      </c>
      <c r="LN120" s="255">
        <v>195961.85746786141</v>
      </c>
      <c r="LO120" s="255">
        <v>1520.5310631024233</v>
      </c>
      <c r="LP120" s="292">
        <v>2</v>
      </c>
      <c r="LQ120" s="255">
        <v>5526383.2921110876</v>
      </c>
      <c r="LR120" s="119">
        <v>5722345.1495789494</v>
      </c>
      <c r="LS120" s="295">
        <v>1013.6873754016157</v>
      </c>
      <c r="LT120" s="189">
        <v>5.8230379515624459E-2</v>
      </c>
      <c r="LU120" s="189">
        <v>5.9959160461897865E-2</v>
      </c>
      <c r="LV120" s="263">
        <v>193945.87691047319</v>
      </c>
      <c r="LW120" s="263">
        <v>1520.5310631024233</v>
      </c>
      <c r="LX120" s="296">
        <v>1</v>
      </c>
      <c r="LY120" s="263">
        <v>1833909.6244688416</v>
      </c>
      <c r="LZ120" s="117">
        <v>2027855.5013793148</v>
      </c>
      <c r="MA120" s="146">
        <v>1013.6873754016157</v>
      </c>
      <c r="MB120" s="256">
        <v>-7.5458745444214326E-2</v>
      </c>
      <c r="MC120" s="256">
        <v>-7.2682014163531594E-2</v>
      </c>
      <c r="MD120" s="255">
        <v>93866.856859742606</v>
      </c>
      <c r="ME120" s="255">
        <v>1520.5310631024233</v>
      </c>
      <c r="MF120" s="292">
        <v>2</v>
      </c>
      <c r="MG120" s="255">
        <v>19072441.634765178</v>
      </c>
      <c r="MH120" s="119">
        <v>19166308.491624922</v>
      </c>
      <c r="MI120" s="295">
        <v>1013.6873754016157</v>
      </c>
      <c r="MJ120" s="189">
        <v>1.3924053176673428E-2</v>
      </c>
      <c r="MK120" s="189">
        <v>1.4021444306540953E-2</v>
      </c>
      <c r="ML120" s="263">
        <v>201205.79287498628</v>
      </c>
      <c r="MM120" s="263">
        <v>1520.5310631024233</v>
      </c>
      <c r="MN120" s="296">
        <v>2</v>
      </c>
      <c r="MO120" s="263">
        <v>5436362.4925805647</v>
      </c>
      <c r="MP120" s="117">
        <v>5637568.285455551</v>
      </c>
      <c r="MQ120" s="146">
        <v>1013.6873754016157</v>
      </c>
      <c r="MR120" s="256">
        <v>-6.4098193695600117E-2</v>
      </c>
      <c r="MS120" s="256">
        <v>-6.2087102124690818E-2</v>
      </c>
      <c r="MT120" s="255">
        <v>86613.792553571402</v>
      </c>
      <c r="MU120" s="255">
        <v>1520.5310631024233</v>
      </c>
      <c r="MV120" s="292">
        <v>2</v>
      </c>
      <c r="MW120" s="255">
        <v>4121802.0072381734</v>
      </c>
      <c r="MX120" s="119">
        <v>4208415.7997917449</v>
      </c>
      <c r="MY120" s="295">
        <v>1013.6873754016157</v>
      </c>
      <c r="MZ120" s="189">
        <v>-3.5729083210763075E-2</v>
      </c>
      <c r="NA120" s="189">
        <v>-3.5098333862276454E-2</v>
      </c>
      <c r="NB120" s="263">
        <v>182113.47483216113</v>
      </c>
      <c r="NC120" s="263">
        <v>1520.5310631024233</v>
      </c>
      <c r="ND120" s="296">
        <v>1</v>
      </c>
      <c r="NE120" s="263">
        <v>5442772.7551506478</v>
      </c>
      <c r="NF120" s="117">
        <v>5624886.2299828092</v>
      </c>
      <c r="NG120" s="146">
        <v>1013.6873754016157</v>
      </c>
      <c r="NH120" s="256">
        <v>-4.9546723366743699E-2</v>
      </c>
      <c r="NI120" s="256">
        <v>-4.8339307693868516E-2</v>
      </c>
      <c r="NJ120" s="255">
        <v>146355.93433795235</v>
      </c>
      <c r="NK120" s="255">
        <v>1520.5310631024233</v>
      </c>
      <c r="NL120" s="292">
        <v>1</v>
      </c>
      <c r="NM120" s="255">
        <v>752597.86236193974</v>
      </c>
      <c r="NN120" s="119">
        <v>898953.79669989203</v>
      </c>
      <c r="NO120" s="295">
        <v>1013.6873754016157</v>
      </c>
      <c r="NP120" s="189">
        <v>5.7380874064241735E-2</v>
      </c>
      <c r="NQ120" s="189">
        <v>5.9059101733368813E-2</v>
      </c>
      <c r="NR120" s="263">
        <v>58726.006967024041</v>
      </c>
      <c r="NS120" s="263">
        <v>1520.5310631024233</v>
      </c>
      <c r="NT120" s="296">
        <v>1</v>
      </c>
      <c r="NU120" s="263">
        <v>5498615.9058655752</v>
      </c>
      <c r="NV120" s="117">
        <v>5557341.9128325991</v>
      </c>
      <c r="NW120" s="146">
        <v>1013.6873754016157</v>
      </c>
      <c r="NX120" s="256">
        <v>6.8965260198588507E-2</v>
      </c>
      <c r="NY120" s="256">
        <v>7.1398988313741363E-2</v>
      </c>
      <c r="NZ120" s="255">
        <v>165192.7289426791</v>
      </c>
      <c r="OA120" s="255">
        <v>1520.5310631024233</v>
      </c>
      <c r="OB120" s="292">
        <v>1</v>
      </c>
      <c r="OC120" s="255">
        <v>5498615.9058655752</v>
      </c>
      <c r="OD120" s="119">
        <v>5663808.6348082544</v>
      </c>
      <c r="OE120" s="295">
        <v>1013.6873754016157</v>
      </c>
      <c r="OF120" s="189">
        <v>5.1081354272918744E-3</v>
      </c>
      <c r="OG120" s="189">
        <v>5.1212041939314723E-3</v>
      </c>
      <c r="OH120" s="263">
        <v>84101.246476162676</v>
      </c>
      <c r="OI120" s="263">
        <v>1520.5310631024233</v>
      </c>
      <c r="OJ120" s="296">
        <v>1</v>
      </c>
      <c r="OK120" s="263">
        <v>5581523.2573392373</v>
      </c>
      <c r="OL120" s="117">
        <v>5665624.5038153995</v>
      </c>
      <c r="OM120" s="146">
        <v>1013.6873754016157</v>
      </c>
      <c r="ON120" s="256">
        <v>-3.9562192339014967E-3</v>
      </c>
      <c r="OO120" s="256">
        <v>-3.9484037086290336E-3</v>
      </c>
      <c r="OP120" s="255">
        <v>118647.90106214162</v>
      </c>
      <c r="OQ120" s="255">
        <v>1520.5310631024233</v>
      </c>
      <c r="OR120" s="292">
        <v>2</v>
      </c>
      <c r="OS120" s="255">
        <v>6697202.3989495682</v>
      </c>
      <c r="OT120" s="119">
        <v>6815850.3000117093</v>
      </c>
      <c r="OU120" s="295">
        <v>1013.6873754016157</v>
      </c>
      <c r="OV120" s="189">
        <v>2.2230431748842816E-2</v>
      </c>
      <c r="OW120" s="189">
        <v>2.2479369035476759E-2</v>
      </c>
      <c r="OX120" s="263">
        <v>136876.84459764196</v>
      </c>
      <c r="OY120" s="263">
        <v>1520.5310631024233</v>
      </c>
      <c r="OZ120" s="296">
        <v>3</v>
      </c>
      <c r="PA120" s="263">
        <v>5398951.0321108587</v>
      </c>
      <c r="PB120" s="117">
        <v>5535827.876708501</v>
      </c>
      <c r="PC120" s="146">
        <v>1013.6873754016157</v>
      </c>
      <c r="PD120" s="256">
        <v>-0.10225509646313929</v>
      </c>
      <c r="PE120" s="256">
        <v>-9.7200778596397086E-2</v>
      </c>
      <c r="PF120" s="255">
        <v>189675.47218142124</v>
      </c>
      <c r="PG120" s="255">
        <v>1520.5310631024233</v>
      </c>
      <c r="PH120" s="292">
        <v>2</v>
      </c>
      <c r="PI120" s="255">
        <v>7567882.9022091459</v>
      </c>
      <c r="PJ120" s="119">
        <v>7757558.3743905667</v>
      </c>
      <c r="PK120" s="295">
        <v>1013.6873754016157</v>
      </c>
      <c r="PL120" s="189">
        <v>5.3277007399237575E-2</v>
      </c>
      <c r="PM120" s="189">
        <v>5.4721770391592317E-2</v>
      </c>
      <c r="PN120" s="263">
        <v>171261.83070760759</v>
      </c>
      <c r="PO120" s="263">
        <v>1520.5310631024233</v>
      </c>
      <c r="PP120" s="296">
        <v>2</v>
      </c>
      <c r="PQ120" s="263">
        <v>3254903.6949431105</v>
      </c>
      <c r="PR120" s="117">
        <v>3426165.5256507182</v>
      </c>
      <c r="PS120" s="146">
        <v>1013.6873754016157</v>
      </c>
      <c r="PT120" s="256">
        <v>-5.0841077587228237E-2</v>
      </c>
      <c r="PU120" s="256">
        <v>-4.9570296887533338E-2</v>
      </c>
      <c r="PV120" s="255">
        <v>145938.59968775779</v>
      </c>
      <c r="PW120" s="255">
        <v>1520.5310631024233</v>
      </c>
      <c r="PX120" s="292">
        <v>2</v>
      </c>
      <c r="PY120" s="255">
        <v>6765470.7570078373</v>
      </c>
      <c r="PZ120" s="119">
        <v>6911409.3566955952</v>
      </c>
      <c r="QA120" s="295">
        <v>1013.6873754016157</v>
      </c>
      <c r="QB120" s="189">
        <v>3.1052719730777688E-2</v>
      </c>
      <c r="QC120" s="189">
        <v>3.1539884958053932E-2</v>
      </c>
      <c r="QD120" s="263">
        <v>227358.16833049539</v>
      </c>
      <c r="QE120" s="263">
        <v>1520.5310631024233</v>
      </c>
      <c r="QF120" s="296">
        <v>1</v>
      </c>
      <c r="QG120" s="263">
        <v>2750247.6372319735</v>
      </c>
      <c r="QH120" s="117">
        <v>2977605.8055624687</v>
      </c>
      <c r="QI120" s="146">
        <v>1013.6873754016157</v>
      </c>
      <c r="QJ120" s="256">
        <v>1.1939505727100726E-2</v>
      </c>
      <c r="QK120" s="256">
        <v>1.2011066140672044E-2</v>
      </c>
      <c r="QL120" s="255">
        <v>139224.53157126615</v>
      </c>
      <c r="QM120" s="255">
        <v>1520.5310631024233</v>
      </c>
      <c r="QN120" s="292">
        <v>2</v>
      </c>
      <c r="QO120" s="255">
        <v>19072441.634765178</v>
      </c>
      <c r="QP120" s="119">
        <v>19211666.166336443</v>
      </c>
      <c r="QQ120" s="295">
        <v>1013.6873754016157</v>
      </c>
      <c r="QR120" s="189">
        <v>-6.1197331739003068E-2</v>
      </c>
      <c r="QS120" s="189">
        <v>-5.9362396193453071E-2</v>
      </c>
      <c r="QT120" s="263">
        <v>119134.82604249228</v>
      </c>
      <c r="QU120" s="263">
        <v>1520.5310631024233</v>
      </c>
      <c r="QV120" s="296">
        <v>2</v>
      </c>
      <c r="QW120" s="263">
        <v>19072441.634765178</v>
      </c>
      <c r="QX120" s="117">
        <v>19191576.46080767</v>
      </c>
      <c r="QY120" s="146">
        <v>1013.6873754016157</v>
      </c>
      <c r="QZ120" s="256">
        <v>-4.2850085503250097E-2</v>
      </c>
      <c r="RA120" s="256">
        <v>-4.1944994364237598E-2</v>
      </c>
      <c r="RB120" s="255">
        <v>89308.296526930251</v>
      </c>
      <c r="RC120" s="255">
        <v>1520.5310631024233</v>
      </c>
      <c r="RD120" s="292">
        <v>2</v>
      </c>
      <c r="RE120" s="255">
        <v>5898240.2605367703</v>
      </c>
      <c r="RF120" s="119">
        <v>5987548.5570637006</v>
      </c>
      <c r="RG120" s="295">
        <v>1013.6873754016157</v>
      </c>
      <c r="RH120" s="189">
        <v>5.7335299277070893E-3</v>
      </c>
      <c r="RI120" s="189">
        <v>5.7499980689061925E-3</v>
      </c>
      <c r="RJ120" s="263">
        <v>232391.99550078326</v>
      </c>
      <c r="RK120" s="263">
        <v>1520.5310631024233</v>
      </c>
      <c r="RL120" s="296">
        <v>1</v>
      </c>
      <c r="RM120" s="263">
        <v>1775382.2056201764</v>
      </c>
      <c r="RN120" s="117">
        <v>2007774.2011209596</v>
      </c>
      <c r="RO120" s="146">
        <v>1013.6873754016157</v>
      </c>
      <c r="RP120" s="256">
        <v>0.10262954219921643</v>
      </c>
      <c r="RQ120" s="256">
        <v>0.10808083584113781</v>
      </c>
      <c r="RR120" s="255">
        <v>180325.4806013038</v>
      </c>
      <c r="RS120" s="255">
        <v>1520.5310631024233</v>
      </c>
      <c r="RT120" s="292">
        <v>1</v>
      </c>
      <c r="RU120" s="255">
        <v>5421060.871186411</v>
      </c>
      <c r="RV120" s="119">
        <v>5601386.3517877152</v>
      </c>
      <c r="RW120" s="295">
        <v>1013.6873754016157</v>
      </c>
      <c r="RX120" s="189">
        <v>7.7471816193568493E-2</v>
      </c>
      <c r="RY120" s="189">
        <v>8.055177796725066E-2</v>
      </c>
      <c r="RZ120" s="263">
        <v>243093.72800522824</v>
      </c>
      <c r="SA120" s="263">
        <v>1520.5310631024233</v>
      </c>
      <c r="SB120" s="296">
        <v>1</v>
      </c>
      <c r="SC120" s="263">
        <v>19072441.634765178</v>
      </c>
      <c r="SD120" s="117">
        <v>19315535.362770405</v>
      </c>
      <c r="SE120" s="146">
        <v>1013.6873754016157</v>
      </c>
      <c r="SF120" s="256">
        <v>-2.0550701781990591E-2</v>
      </c>
      <c r="SG120" s="256">
        <v>-2.0340975242992165E-2</v>
      </c>
      <c r="SH120" s="255">
        <v>169141.2869719945</v>
      </c>
      <c r="SI120" s="255">
        <v>1520.5310631024233</v>
      </c>
      <c r="SJ120" s="292">
        <v>1</v>
      </c>
      <c r="SK120" s="255">
        <v>3196222.533765825</v>
      </c>
      <c r="SL120" s="119">
        <v>3365363.8207378197</v>
      </c>
      <c r="SM120" s="295">
        <v>1013.6873754016157</v>
      </c>
      <c r="SN120" s="189">
        <v>-1.173911972349952E-2</v>
      </c>
      <c r="SO120" s="189">
        <v>-1.1670485090143123E-2</v>
      </c>
      <c r="SP120" s="263">
        <v>76462.869586452129</v>
      </c>
      <c r="SQ120" s="263">
        <v>1520.5310631024233</v>
      </c>
      <c r="SR120" s="296">
        <v>2</v>
      </c>
      <c r="SS120" s="263">
        <v>6765470.7570078373</v>
      </c>
      <c r="ST120" s="117">
        <v>6841933.6265942892</v>
      </c>
      <c r="SU120" s="146">
        <v>1013.6873754016157</v>
      </c>
      <c r="SV120" s="256">
        <v>5.7820243497850227E-2</v>
      </c>
      <c r="SW120" s="256">
        <v>5.9524522169324579E-2</v>
      </c>
      <c r="SX120" s="255">
        <v>81424.698927319274</v>
      </c>
      <c r="SY120" s="255">
        <v>1520.5310631024233</v>
      </c>
      <c r="SZ120" s="292">
        <v>2</v>
      </c>
      <c r="TA120" s="255">
        <v>19072441.634765178</v>
      </c>
      <c r="TB120" s="119">
        <v>19153866.333692499</v>
      </c>
      <c r="TC120" s="295">
        <v>1013.6873754016157</v>
      </c>
      <c r="TD120" s="189">
        <v>7.9692461598345268E-3</v>
      </c>
      <c r="TE120" s="189">
        <v>8.0010851233269786E-3</v>
      </c>
      <c r="TF120" s="263">
        <v>124980.91891485928</v>
      </c>
      <c r="TG120" s="263">
        <v>1520.5310631024233</v>
      </c>
      <c r="TH120" s="296">
        <v>3</v>
      </c>
      <c r="TI120" s="263">
        <v>5398951.0321108587</v>
      </c>
      <c r="TJ120" s="117">
        <v>5523931.9510257179</v>
      </c>
      <c r="TK120" s="146">
        <v>1013.6873754016157</v>
      </c>
      <c r="TL120" s="256">
        <v>-1.6666569628013269E-2</v>
      </c>
      <c r="TM120" s="256">
        <v>-1.6528450743632295E-2</v>
      </c>
      <c r="TN120" s="255">
        <v>113197.33492936289</v>
      </c>
      <c r="TO120" s="255">
        <v>1520.5310631024233</v>
      </c>
      <c r="TP120" s="292">
        <v>1</v>
      </c>
      <c r="TQ120" s="255">
        <v>5405465.2770738266</v>
      </c>
      <c r="TR120" s="119">
        <v>5518662.6120031895</v>
      </c>
      <c r="TS120" s="295">
        <v>1013.6873754016157</v>
      </c>
      <c r="TT120" s="189">
        <v>-2.2558913903753409E-2</v>
      </c>
      <c r="TU120" s="189">
        <v>-2.2306364252166699E-2</v>
      </c>
      <c r="TV120" s="263">
        <v>237781.0062427365</v>
      </c>
      <c r="TW120" s="263">
        <v>1520.5310631024233</v>
      </c>
      <c r="TX120" s="296">
        <v>2</v>
      </c>
      <c r="TY120" s="263">
        <v>5560964.6768645206</v>
      </c>
      <c r="TZ120" s="117">
        <v>5798745.6831072569</v>
      </c>
      <c r="UA120" s="146">
        <v>1013.6873754016157</v>
      </c>
      <c r="UB120" s="256">
        <v>2.287775529053954E-2</v>
      </c>
      <c r="UC120" s="256">
        <v>2.3141458271807691E-2</v>
      </c>
      <c r="UD120" s="255">
        <v>105066.66190908995</v>
      </c>
      <c r="UE120" s="255">
        <v>1520.5310631024233</v>
      </c>
      <c r="UF120" s="292">
        <v>1</v>
      </c>
      <c r="UG120" s="255">
        <v>2644806.2365528811</v>
      </c>
      <c r="UH120" s="119">
        <v>2749872.898461971</v>
      </c>
      <c r="UI120" s="295">
        <v>1013.6873754016157</v>
      </c>
      <c r="UJ120" s="189">
        <v>6.0886894737718203E-2</v>
      </c>
      <c r="UK120" s="189">
        <v>6.2778701525197489E-2</v>
      </c>
      <c r="UL120" s="263">
        <v>93993.892919915641</v>
      </c>
      <c r="UM120" s="263">
        <v>1520.5310631024233</v>
      </c>
      <c r="UN120" s="296">
        <v>2</v>
      </c>
      <c r="UO120" s="263">
        <v>6164220.7100724494</v>
      </c>
      <c r="UP120" s="117">
        <v>6258214.6029923651</v>
      </c>
      <c r="UQ120" s="146">
        <v>1013.6873754016157</v>
      </c>
      <c r="UR120" s="256">
        <v>2.4903665867769653E-2</v>
      </c>
      <c r="US120" s="256">
        <v>2.5216352439475731E-2</v>
      </c>
      <c r="UT120" s="255">
        <v>146173.22056692952</v>
      </c>
      <c r="UU120" s="255">
        <v>1520.5310631024233</v>
      </c>
      <c r="UV120" s="292">
        <v>1</v>
      </c>
      <c r="UW120" s="255">
        <v>19072441.634765178</v>
      </c>
      <c r="UX120" s="119">
        <v>19218614.855332106</v>
      </c>
      <c r="UY120" s="295">
        <v>1013.6873754016157</v>
      </c>
      <c r="UZ120" s="189">
        <v>-4.3195090163095619E-2</v>
      </c>
      <c r="VA120" s="189">
        <v>-4.2275470794338021E-2</v>
      </c>
      <c r="VB120" s="263">
        <v>222820.82933563582</v>
      </c>
      <c r="VC120" s="263">
        <v>1520.5310631024233</v>
      </c>
      <c r="VD120" s="296">
        <v>1</v>
      </c>
      <c r="VE120" s="263">
        <v>6123812.7738300422</v>
      </c>
      <c r="VF120" s="117">
        <v>6346633.6031656777</v>
      </c>
      <c r="VG120" s="146">
        <v>1013.6873754016157</v>
      </c>
      <c r="VH120" s="256">
        <v>7.8749714097072973E-3</v>
      </c>
      <c r="VI120" s="256">
        <v>7.9060605521781291E-3</v>
      </c>
      <c r="VJ120" s="255">
        <v>152406.07491725445</v>
      </c>
      <c r="VK120" s="255">
        <v>1520.5310631024233</v>
      </c>
      <c r="VL120" s="292">
        <v>1</v>
      </c>
      <c r="VM120" s="255">
        <v>5400106.6357188169</v>
      </c>
      <c r="VN120" s="119">
        <v>5552512.7106360709</v>
      </c>
      <c r="VO120" s="295">
        <v>1013.6873754016157</v>
      </c>
      <c r="VP120" s="189">
        <v>-1.0286729482265087E-2</v>
      </c>
      <c r="VQ120" s="189">
        <v>-1.0234002033091438E-2</v>
      </c>
      <c r="VR120" s="263">
        <v>141106.69354672747</v>
      </c>
      <c r="VS120" s="263">
        <v>1520.5310631024233</v>
      </c>
      <c r="VT120" s="296">
        <v>2</v>
      </c>
      <c r="VU120" s="263">
        <v>5802489.4501416143</v>
      </c>
      <c r="VV120" s="117">
        <v>5943596.1436883416</v>
      </c>
      <c r="VW120" s="146">
        <v>1013.6873754016157</v>
      </c>
      <c r="VX120" s="256">
        <v>-6.3405591249040633E-2</v>
      </c>
      <c r="VY120" s="256">
        <v>-6.1437276347477865E-2</v>
      </c>
      <c r="VZ120" s="255">
        <v>149869.34137432036</v>
      </c>
      <c r="WA120" s="255">
        <v>1520.5310631024233</v>
      </c>
      <c r="WB120" s="292">
        <v>2</v>
      </c>
      <c r="WC120" s="255">
        <v>758576.78485481802</v>
      </c>
      <c r="WD120" s="119">
        <v>908446.12622913835</v>
      </c>
      <c r="WE120" s="295">
        <v>1013.6873754016157</v>
      </c>
      <c r="WF120" s="189">
        <v>3.421344663195959E-2</v>
      </c>
      <c r="WG120" s="189">
        <v>3.4805458897138486E-2</v>
      </c>
      <c r="WH120" s="263">
        <v>105736.08515851955</v>
      </c>
      <c r="WI120" s="263">
        <v>1520.5310631024233</v>
      </c>
      <c r="WJ120" s="296">
        <v>2</v>
      </c>
      <c r="WK120" s="263">
        <v>19072441.634765178</v>
      </c>
      <c r="WL120" s="117">
        <v>19178177.719923697</v>
      </c>
      <c r="WM120" s="146">
        <v>1013.6873754016157</v>
      </c>
      <c r="WN120" s="256">
        <v>1.2093634030554957E-2</v>
      </c>
      <c r="WO120" s="256">
        <v>1.216705771042248E-2</v>
      </c>
      <c r="WP120" s="255">
        <v>99563.306243149462</v>
      </c>
      <c r="WQ120" s="255">
        <v>1520.5310631024233</v>
      </c>
      <c r="WR120" s="292">
        <v>2</v>
      </c>
      <c r="WS120" s="255">
        <v>1654741.7370311881</v>
      </c>
      <c r="WT120" s="119">
        <v>1754305.0432743377</v>
      </c>
      <c r="WU120" s="295">
        <v>1013.6873754016157</v>
      </c>
      <c r="WV120" s="189">
        <v>-6.1571261531034045E-2</v>
      </c>
      <c r="WW120" s="189">
        <v>-5.9714062863600925E-2</v>
      </c>
      <c r="WX120" s="263">
        <v>121812.1527630545</v>
      </c>
      <c r="WY120" s="263">
        <v>1520.5310631024233</v>
      </c>
      <c r="WZ120" s="296">
        <v>2</v>
      </c>
      <c r="XA120" s="263">
        <v>2681115.7446694286</v>
      </c>
      <c r="XB120" s="117">
        <v>2802927.8974324833</v>
      </c>
      <c r="XC120" s="146">
        <v>1013.6873754016157</v>
      </c>
      <c r="XD120" s="256">
        <v>1.8090166721621011E-2</v>
      </c>
      <c r="XE120" s="256">
        <v>1.8254784946426739E-2</v>
      </c>
      <c r="XF120" s="255">
        <v>287118.96559225896</v>
      </c>
      <c r="XG120" s="255">
        <v>1520.5310631024233</v>
      </c>
      <c r="XH120" s="292">
        <v>2</v>
      </c>
      <c r="XI120" s="255">
        <v>5457400.267837516</v>
      </c>
      <c r="XJ120" s="119">
        <v>5744519.2334297746</v>
      </c>
      <c r="XK120" s="295">
        <v>1013.6873754016157</v>
      </c>
      <c r="XL120" s="189">
        <v>-3.6764546298242856E-2</v>
      </c>
      <c r="XM120" s="189">
        <v>-3.6096936823133419E-2</v>
      </c>
      <c r="XN120" s="263">
        <v>198856.88166118861</v>
      </c>
      <c r="XO120" s="263">
        <v>1520.5310631024233</v>
      </c>
      <c r="XP120" s="296">
        <v>1</v>
      </c>
      <c r="XQ120" s="263">
        <v>1808294.4556512847</v>
      </c>
      <c r="XR120" s="117">
        <v>2007151.3373124732</v>
      </c>
      <c r="XS120" s="146">
        <v>1013.6873754016157</v>
      </c>
      <c r="XT120" s="256">
        <v>3.1717582353931476E-2</v>
      </c>
      <c r="XU120" s="256">
        <v>3.2225945314526605E-2</v>
      </c>
      <c r="XV120" s="255">
        <v>166085.38774248646</v>
      </c>
      <c r="XW120" s="255">
        <v>1520.5310631024233</v>
      </c>
      <c r="XX120" s="292">
        <v>1</v>
      </c>
      <c r="XY120" s="255">
        <v>5649018.9186726129</v>
      </c>
      <c r="XZ120" s="119">
        <v>5815104.3064150997</v>
      </c>
      <c r="YA120" s="295">
        <v>1013.6873754016157</v>
      </c>
      <c r="YB120" s="189">
        <v>2.9126560200480853E-2</v>
      </c>
      <c r="YC120" s="189">
        <v>2.9554886902931399E-2</v>
      </c>
      <c r="YD120" s="263">
        <v>111287.57198595005</v>
      </c>
      <c r="YE120" s="263">
        <v>1520.5310631024233</v>
      </c>
      <c r="YF120" s="296">
        <v>1</v>
      </c>
      <c r="YG120" s="263">
        <v>1968231.4098320338</v>
      </c>
      <c r="YH120" s="117">
        <v>2079518.9818179838</v>
      </c>
      <c r="YI120" s="146">
        <v>1013.6873754016157</v>
      </c>
      <c r="YJ120" s="256">
        <v>2.6180970498887582E-2</v>
      </c>
      <c r="YK120" s="256">
        <v>2.652670271442803E-2</v>
      </c>
      <c r="YL120" s="255">
        <v>132135.91500774596</v>
      </c>
      <c r="YM120" s="255">
        <v>1520.5310631024233</v>
      </c>
      <c r="YN120" s="292">
        <v>2</v>
      </c>
      <c r="YO120" s="255">
        <v>5511890.3041089587</v>
      </c>
      <c r="YP120" s="119">
        <v>5644026.2191167045</v>
      </c>
      <c r="YQ120" s="295">
        <v>1013.6873754016157</v>
      </c>
      <c r="YR120" s="189">
        <v>1.898489791245982E-2</v>
      </c>
      <c r="YS120" s="189">
        <v>1.9166256963154549E-2</v>
      </c>
      <c r="YT120" s="263">
        <v>89128.649656033449</v>
      </c>
      <c r="YU120" s="263">
        <v>1520.5310631024233</v>
      </c>
      <c r="YV120" s="296">
        <v>2</v>
      </c>
      <c r="YW120" s="263">
        <v>19072441.634765178</v>
      </c>
      <c r="YX120" s="117">
        <v>19161570.284421213</v>
      </c>
      <c r="YY120" s="146">
        <v>1013.6873754016157</v>
      </c>
      <c r="YZ120" s="256">
        <v>-9.8299994731752688E-2</v>
      </c>
      <c r="ZA120" s="256">
        <v>-9.3623045347066225E-2</v>
      </c>
      <c r="ZB120" s="255">
        <v>124171.0334360688</v>
      </c>
      <c r="ZC120" s="255">
        <v>1520.5310631024233</v>
      </c>
      <c r="ZD120" s="292">
        <v>2</v>
      </c>
      <c r="ZE120" s="255">
        <v>5581523.2573392373</v>
      </c>
      <c r="ZF120" s="119">
        <v>5705694.2907753065</v>
      </c>
      <c r="ZG120" s="295">
        <v>1013.6873754016157</v>
      </c>
      <c r="ZH120" s="189">
        <v>3.2788878278668908E-2</v>
      </c>
      <c r="ZI120" s="189">
        <v>3.3332357304661553E-2</v>
      </c>
      <c r="ZJ120" s="263">
        <v>199476.76657778778</v>
      </c>
      <c r="ZK120" s="263">
        <v>1520.5310631024233</v>
      </c>
      <c r="ZL120" s="296">
        <v>1</v>
      </c>
      <c r="ZM120" s="263">
        <v>7935072.8141716039</v>
      </c>
      <c r="ZN120" s="117">
        <v>8134549.5807493916</v>
      </c>
      <c r="ZO120" s="146">
        <v>1013.6873754016157</v>
      </c>
      <c r="ZP120" s="256">
        <v>2.4215166791314413E-2</v>
      </c>
      <c r="ZQ120" s="256">
        <v>2.451073486405253E-2</v>
      </c>
      <c r="ZR120" s="255">
        <v>150001.40035673772</v>
      </c>
      <c r="ZS120" s="255">
        <v>1520.5310631024233</v>
      </c>
      <c r="ZT120" s="292">
        <v>2</v>
      </c>
      <c r="ZU120" s="255">
        <v>19072441.634765178</v>
      </c>
      <c r="ZV120" s="119">
        <v>19222443.035121914</v>
      </c>
      <c r="ZW120" s="295">
        <v>1013.6873754016157</v>
      </c>
      <c r="ZX120" s="189">
        <v>5.9526179011283584E-2</v>
      </c>
      <c r="ZY120" s="189">
        <v>6.13335452787096E-2</v>
      </c>
      <c r="ZZ120" s="263">
        <v>130045.3822772022</v>
      </c>
      <c r="AAA120" s="263">
        <v>1520.5310631024233</v>
      </c>
      <c r="AAB120" s="296">
        <v>1</v>
      </c>
      <c r="AAC120" s="263">
        <v>6995850.2504050061</v>
      </c>
      <c r="AAD120" s="117">
        <v>7125895.632682208</v>
      </c>
      <c r="AAE120" s="146">
        <v>1013.6873754016157</v>
      </c>
      <c r="AAF120" s="256">
        <v>-6.466559816642474E-2</v>
      </c>
      <c r="AAG120" s="256">
        <v>-6.2619127145228104E-2</v>
      </c>
      <c r="AAH120" s="255">
        <v>173293.38585900591</v>
      </c>
      <c r="AAI120" s="255">
        <v>1520.5310631024233</v>
      </c>
      <c r="AAJ120" s="292">
        <v>1</v>
      </c>
      <c r="AAK120" s="255">
        <v>1590983.1939068106</v>
      </c>
      <c r="AAL120" s="119">
        <v>1764276.5797658165</v>
      </c>
      <c r="AAM120" s="295">
        <v>1013.6873754016157</v>
      </c>
      <c r="AAN120" s="189">
        <v>5.1848916012063297E-2</v>
      </c>
      <c r="AAO120" s="189">
        <v>5.3216606327157523E-2</v>
      </c>
      <c r="AAP120" s="263">
        <v>158217.09648683647</v>
      </c>
      <c r="AAQ120" s="263">
        <v>1520.5310631024233</v>
      </c>
      <c r="AAR120" s="296">
        <v>3</v>
      </c>
      <c r="AAS120" s="263">
        <v>1611902.5524562979</v>
      </c>
      <c r="AAT120" s="117">
        <v>1770119.6489431344</v>
      </c>
      <c r="AAU120" s="146">
        <v>1013.6873754016157</v>
      </c>
      <c r="AAV120" s="256">
        <v>6.7367309969598041E-2</v>
      </c>
      <c r="AAW120" s="256">
        <v>6.9688313205874763E-2</v>
      </c>
      <c r="AAX120" s="255">
        <v>155922.76872875995</v>
      </c>
      <c r="AAY120" s="255">
        <v>1520.5310631024233</v>
      </c>
      <c r="AAZ120" s="292">
        <v>2</v>
      </c>
      <c r="ABA120" s="255">
        <v>19072441.634765178</v>
      </c>
      <c r="ABB120" s="119">
        <v>19228364.403493937</v>
      </c>
      <c r="ABC120" s="295">
        <v>1013.6873754016157</v>
      </c>
      <c r="ABD120" s="189">
        <v>1.8099745578733749E-2</v>
      </c>
      <c r="ABE120" s="189">
        <v>1.8264538710231148E-2</v>
      </c>
      <c r="ABF120" s="263">
        <v>148923.15050284084</v>
      </c>
      <c r="ABG120" s="263">
        <v>1520.5310631024233</v>
      </c>
      <c r="ABH120" s="296">
        <v>2</v>
      </c>
      <c r="ABI120" s="263">
        <v>5707443.4405867187</v>
      </c>
      <c r="ABJ120" s="117">
        <v>5856366.5910895597</v>
      </c>
      <c r="ABK120" s="146">
        <v>1013.6873754016157</v>
      </c>
      <c r="ABL120" s="256">
        <v>-1.5950333029800628E-2</v>
      </c>
      <c r="ABM120" s="256">
        <v>-1.5823800108590635E-2</v>
      </c>
      <c r="ABN120" s="255">
        <v>188163.28504102162</v>
      </c>
      <c r="ABO120" s="255">
        <v>1520.5310631024233</v>
      </c>
      <c r="ABP120" s="292">
        <v>2</v>
      </c>
      <c r="ABQ120" s="255">
        <v>19072441.634765178</v>
      </c>
      <c r="ABR120" s="119">
        <v>19260604.919806201</v>
      </c>
      <c r="ABS120" s="295">
        <v>1013.6873754016157</v>
      </c>
      <c r="ABT120" s="189">
        <v>-4.9924706856124899E-2</v>
      </c>
      <c r="ABU120" s="189">
        <v>-4.8698951749013952E-2</v>
      </c>
      <c r="ABV120" s="263">
        <v>135216.22250974574</v>
      </c>
      <c r="ABW120" s="263">
        <v>1520.5310631024233</v>
      </c>
      <c r="ABX120" s="296">
        <v>1</v>
      </c>
      <c r="ABY120" s="263">
        <v>725913.35064387415</v>
      </c>
      <c r="ABZ120" s="117">
        <v>861129.57315361989</v>
      </c>
      <c r="ACA120" s="146">
        <v>1013.6873754016157</v>
      </c>
      <c r="ACB120" s="256">
        <v>-6.742253450828622E-3</v>
      </c>
      <c r="ACC120" s="256">
        <v>-6.7195754555846587E-3</v>
      </c>
      <c r="ACD120" s="255">
        <v>187957.9805866628</v>
      </c>
      <c r="ACE120" s="255">
        <v>1520.5310631024233</v>
      </c>
      <c r="ACF120" s="292">
        <v>1</v>
      </c>
      <c r="ACG120" s="255">
        <v>5430657.3817136288</v>
      </c>
      <c r="ACH120" s="119">
        <v>5618615.3623002917</v>
      </c>
      <c r="ACI120" s="295">
        <v>1013.6873754016157</v>
      </c>
      <c r="ACJ120" s="189">
        <v>-4.9003302780354406E-3</v>
      </c>
      <c r="ACK120" s="189">
        <v>-4.8883432477474509E-3</v>
      </c>
      <c r="ACL120" s="263">
        <v>218003.41335789769</v>
      </c>
      <c r="ACM120" s="263">
        <v>1520.5310631024233</v>
      </c>
      <c r="ACN120" s="296">
        <v>1</v>
      </c>
      <c r="ACO120" s="263">
        <v>5662374.2673281552</v>
      </c>
      <c r="ACP120" s="117">
        <v>5880377.6806860529</v>
      </c>
      <c r="ACQ120" s="146">
        <v>1013.6873754016157</v>
      </c>
      <c r="ACR120" s="256">
        <v>0.12276171652746401</v>
      </c>
      <c r="ACS120" s="256">
        <v>0.13061498198332999</v>
      </c>
      <c r="ACT120" s="255">
        <v>150080.64282257608</v>
      </c>
      <c r="ACU120" s="255">
        <v>1520.5310631024233</v>
      </c>
      <c r="ACV120" s="292">
        <v>2</v>
      </c>
      <c r="ACW120" s="255">
        <v>5707443.4405867187</v>
      </c>
      <c r="ACX120" s="119">
        <v>5857524.0834092945</v>
      </c>
      <c r="ACY120" s="295">
        <v>1013.6873754016157</v>
      </c>
      <c r="ACZ120" s="189">
        <v>7.1796992624240386E-2</v>
      </c>
      <c r="ADA120" s="189">
        <v>7.4437203245415917E-2</v>
      </c>
      <c r="ADB120" s="263">
        <v>108860.08230141054</v>
      </c>
      <c r="ADC120" s="263">
        <v>1520.5310631024233</v>
      </c>
      <c r="ADD120" s="296">
        <v>1</v>
      </c>
      <c r="ADE120" s="263">
        <v>491100.3128902383</v>
      </c>
      <c r="ADF120" s="117">
        <v>599960.39519164886</v>
      </c>
      <c r="ADG120" s="146">
        <v>1013.6873754016157</v>
      </c>
      <c r="ADH120" s="256">
        <v>4.0223851657214104E-3</v>
      </c>
      <c r="ADI120" s="256">
        <v>4.0304858146003042E-3</v>
      </c>
      <c r="ADJ120" s="255">
        <v>105606.88334096217</v>
      </c>
      <c r="ADK120" s="255">
        <v>1520.5310631024233</v>
      </c>
      <c r="ADL120" s="292">
        <v>2</v>
      </c>
      <c r="ADM120" s="255">
        <v>5925113.8459815802</v>
      </c>
      <c r="ADN120" s="119">
        <v>6030720.7293225424</v>
      </c>
      <c r="ADO120" s="295">
        <v>1013.6873754016157</v>
      </c>
      <c r="ADP120" s="189">
        <v>4.6054716601677086E-2</v>
      </c>
      <c r="ADQ120" s="189">
        <v>4.7131704877857894E-2</v>
      </c>
      <c r="ADR120" s="263">
        <v>111116.48280664378</v>
      </c>
      <c r="ADS120" s="263">
        <v>1520.5310631024233</v>
      </c>
      <c r="ADT120" s="296">
        <v>2</v>
      </c>
      <c r="ADU120" s="263">
        <v>5649018.9186726129</v>
      </c>
      <c r="ADV120" s="117">
        <v>5760135.4014792563</v>
      </c>
    </row>
    <row r="121" spans="1:802" x14ac:dyDescent="0.35">
      <c r="A121" s="15">
        <v>48913</v>
      </c>
      <c r="B121" s="16">
        <v>2534.2184385040391</v>
      </c>
      <c r="C121" s="146">
        <v>1013.6873754016157</v>
      </c>
      <c r="D121" s="256">
        <v>-3.8823323276632092E-2</v>
      </c>
      <c r="E121" s="256">
        <v>-3.8079356878397586E-2</v>
      </c>
      <c r="F121" s="255">
        <v>130934.05401565504</v>
      </c>
      <c r="G121" s="255">
        <v>1520.5310631024233</v>
      </c>
      <c r="H121" s="292">
        <v>2</v>
      </c>
      <c r="I121" s="255">
        <v>5876748.201299198</v>
      </c>
      <c r="J121" s="119">
        <v>6007682.255314853</v>
      </c>
      <c r="K121" s="295">
        <v>1013.6873754016157</v>
      </c>
      <c r="L121" s="189">
        <v>6.5967109570336333E-4</v>
      </c>
      <c r="M121" s="189">
        <v>6.5988872653299779E-4</v>
      </c>
      <c r="N121" s="263">
        <v>132446.01478623354</v>
      </c>
      <c r="O121" s="263">
        <v>1520.5310631024233</v>
      </c>
      <c r="P121" s="296">
        <v>3</v>
      </c>
      <c r="Q121" s="263">
        <v>1787600.4850290271</v>
      </c>
      <c r="R121" s="117">
        <v>1920046.4998152605</v>
      </c>
      <c r="S121" s="146">
        <v>1013.6873754016157</v>
      </c>
      <c r="T121" s="256">
        <v>-1.70881100365024E-3</v>
      </c>
      <c r="U121" s="256">
        <v>-1.7073518174033353E-3</v>
      </c>
      <c r="V121" s="255">
        <v>145986.76036733168</v>
      </c>
      <c r="W121" s="255">
        <v>1520.5310631024233</v>
      </c>
      <c r="X121" s="292">
        <v>2</v>
      </c>
      <c r="Y121" s="255">
        <v>20218308.663914192</v>
      </c>
      <c r="Z121" s="119">
        <v>20364295.424281523</v>
      </c>
      <c r="AA121" s="295">
        <v>1013.6873754016157</v>
      </c>
      <c r="AB121" s="189">
        <v>-1.747676110722423E-2</v>
      </c>
      <c r="AC121" s="189">
        <v>-1.7324928319645494E-2</v>
      </c>
      <c r="AD121" s="263">
        <v>231296.4151391864</v>
      </c>
      <c r="AE121" s="263">
        <v>1520.5310631024233</v>
      </c>
      <c r="AF121" s="296">
        <v>2</v>
      </c>
      <c r="AG121" s="263">
        <v>20218308.663914192</v>
      </c>
      <c r="AH121" s="117">
        <v>20449605.07905338</v>
      </c>
      <c r="AI121" s="146">
        <v>1013.6873754016157</v>
      </c>
      <c r="AJ121" s="256">
        <v>1.7251912189008853E-3</v>
      </c>
      <c r="AK121" s="256">
        <v>1.7266802174176199E-3</v>
      </c>
      <c r="AL121" s="255">
        <v>127491.17955759547</v>
      </c>
      <c r="AM121" s="255">
        <v>1520.5310631024233</v>
      </c>
      <c r="AN121" s="292">
        <v>2</v>
      </c>
      <c r="AO121" s="255">
        <v>6452354.1350805387</v>
      </c>
      <c r="AP121" s="119">
        <v>6579845.3146381341</v>
      </c>
      <c r="AQ121" s="295">
        <v>1013.6873754016157</v>
      </c>
      <c r="AR121" s="189">
        <v>2.5498255832105233E-2</v>
      </c>
      <c r="AS121" s="189">
        <v>2.5826117055905096E-2</v>
      </c>
      <c r="AT121" s="263">
        <v>168891.56767578452</v>
      </c>
      <c r="AU121" s="263">
        <v>1520.5310631024233</v>
      </c>
      <c r="AV121" s="296">
        <v>2</v>
      </c>
      <c r="AW121" s="263">
        <v>20218308.663914192</v>
      </c>
      <c r="AX121" s="117">
        <v>20387200.231589977</v>
      </c>
      <c r="AY121" s="146">
        <v>1013.6873754016157</v>
      </c>
      <c r="AZ121" s="256">
        <v>1.8070859327055471E-2</v>
      </c>
      <c r="BA121" s="256">
        <v>1.823512528931448E-2</v>
      </c>
      <c r="BB121" s="255">
        <v>202025.66838610414</v>
      </c>
      <c r="BC121" s="255">
        <v>1520.5310631024233</v>
      </c>
      <c r="BD121" s="292">
        <v>2</v>
      </c>
      <c r="BE121" s="255">
        <v>9997701.0692287926</v>
      </c>
      <c r="BF121" s="119">
        <v>10199726.737614896</v>
      </c>
      <c r="BG121" s="295">
        <v>1013.6873754016157</v>
      </c>
      <c r="BH121" s="189">
        <v>-1.331395762617537E-2</v>
      </c>
      <c r="BI121" s="189">
        <v>-1.3225718928528418E-2</v>
      </c>
      <c r="BJ121" s="263">
        <v>177084.62973491882</v>
      </c>
      <c r="BK121" s="263">
        <v>1520.5310631024233</v>
      </c>
      <c r="BL121" s="296">
        <v>1</v>
      </c>
      <c r="BM121" s="263">
        <v>5774565.8288456863</v>
      </c>
      <c r="BN121" s="117">
        <v>5951650.4585806048</v>
      </c>
      <c r="BO121" s="146">
        <v>1013.6873754016157</v>
      </c>
      <c r="BP121" s="256">
        <v>2.5685657036109533E-2</v>
      </c>
      <c r="BQ121" s="256">
        <v>2.601837611956781E-2</v>
      </c>
      <c r="BR121" s="255">
        <v>149436.18098356997</v>
      </c>
      <c r="BS121" s="255">
        <v>1520.5310631024233</v>
      </c>
      <c r="BT121" s="292">
        <v>2</v>
      </c>
      <c r="BU121" s="255">
        <v>20218308.663914192</v>
      </c>
      <c r="BV121" s="119">
        <v>20367744.844897762</v>
      </c>
      <c r="BW121" s="295">
        <v>1013.6873754016157</v>
      </c>
      <c r="BX121" s="189">
        <v>-9.9141055703776251E-2</v>
      </c>
      <c r="BY121" s="189">
        <v>-9.4385043141344882E-2</v>
      </c>
      <c r="BZ121" s="263">
        <v>230463.64428646237</v>
      </c>
      <c r="CA121" s="263">
        <v>1520.5310631024233</v>
      </c>
      <c r="CB121" s="296">
        <v>2</v>
      </c>
      <c r="CC121" s="263">
        <v>20218308.663914192</v>
      </c>
      <c r="CD121" s="117">
        <v>20448772.308200654</v>
      </c>
      <c r="CE121" s="146">
        <v>1013.6873754016157</v>
      </c>
      <c r="CF121" s="256">
        <v>0.11548857745622844</v>
      </c>
      <c r="CG121" s="256">
        <v>0.12242169356413046</v>
      </c>
      <c r="CH121" s="255">
        <v>168642.62398377943</v>
      </c>
      <c r="CI121" s="255">
        <v>1520.5310631024233</v>
      </c>
      <c r="CJ121" s="292">
        <v>2</v>
      </c>
      <c r="CK121" s="255">
        <v>8145734.6391802067</v>
      </c>
      <c r="CL121" s="119">
        <v>8314377.2631639857</v>
      </c>
      <c r="CM121" s="295">
        <v>1013.6873754016157</v>
      </c>
      <c r="CN121" s="189">
        <v>8.5529140015122504E-2</v>
      </c>
      <c r="CO121" s="189">
        <v>8.9293302904908112E-2</v>
      </c>
      <c r="CP121" s="263">
        <v>200431.56652693552</v>
      </c>
      <c r="CQ121" s="263">
        <v>1520.5310631024233</v>
      </c>
      <c r="CR121" s="296">
        <v>2</v>
      </c>
      <c r="CS121" s="263">
        <v>1861476.5429606028</v>
      </c>
      <c r="CT121" s="117">
        <v>2061908.1094875382</v>
      </c>
      <c r="CU121" s="146">
        <v>1013.6873754016157</v>
      </c>
      <c r="CV121" s="256">
        <v>-8.8243556151256126E-3</v>
      </c>
      <c r="CW121" s="256">
        <v>-8.7855352612374871E-3</v>
      </c>
      <c r="CX121" s="255">
        <v>215159.34830749579</v>
      </c>
      <c r="CY121" s="255">
        <v>1520.5310631024233</v>
      </c>
      <c r="CZ121" s="292">
        <v>1</v>
      </c>
      <c r="DA121" s="255">
        <v>774608.99547468778</v>
      </c>
      <c r="DB121" s="119">
        <v>989768.3437821836</v>
      </c>
      <c r="DC121" s="295">
        <v>1013.6873754016157</v>
      </c>
      <c r="DD121" s="189">
        <v>5.1219594684491346E-2</v>
      </c>
      <c r="DE121" s="189">
        <v>5.2554003171260133E-2</v>
      </c>
      <c r="DF121" s="263">
        <v>101436.64699712733</v>
      </c>
      <c r="DG121" s="263">
        <v>1520.5310631024233</v>
      </c>
      <c r="DH121" s="296">
        <v>1</v>
      </c>
      <c r="DI121" s="263">
        <v>5886163.195105169</v>
      </c>
      <c r="DJ121" s="117">
        <v>5987599.8421022967</v>
      </c>
      <c r="DK121" s="146">
        <v>1013.6873754016157</v>
      </c>
      <c r="DL121" s="256">
        <v>-7.990301117551616E-3</v>
      </c>
      <c r="DM121" s="256">
        <v>-7.9584635153527872E-3</v>
      </c>
      <c r="DN121" s="255">
        <v>159689.46904699085</v>
      </c>
      <c r="DO121" s="255">
        <v>1520.5310631024233</v>
      </c>
      <c r="DP121" s="292">
        <v>2</v>
      </c>
      <c r="DQ121" s="255">
        <v>5738484.7956838254</v>
      </c>
      <c r="DR121" s="119">
        <v>5898174.2647308167</v>
      </c>
      <c r="DS121" s="295">
        <v>1013.6873754016157</v>
      </c>
      <c r="DT121" s="189">
        <v>-3.1105592887835263E-3</v>
      </c>
      <c r="DU121" s="189">
        <v>-3.1057265114178279E-3</v>
      </c>
      <c r="DV121" s="263">
        <v>155980.76033254815</v>
      </c>
      <c r="DW121" s="263">
        <v>1520.5310631024233</v>
      </c>
      <c r="DX121" s="296">
        <v>1</v>
      </c>
      <c r="DY121" s="263">
        <v>20218308.663914192</v>
      </c>
      <c r="DZ121" s="117">
        <v>20374289.42424674</v>
      </c>
      <c r="EA121" s="146">
        <v>1013.6873754016157</v>
      </c>
      <c r="EB121" s="256">
        <v>-3.6180028188167075E-2</v>
      </c>
      <c r="EC121" s="256">
        <v>-3.5533353330016171E-2</v>
      </c>
      <c r="ED121" s="255">
        <v>287112.46800678625</v>
      </c>
      <c r="EE121" s="255">
        <v>1520.5310631024233</v>
      </c>
      <c r="EF121" s="292">
        <v>2</v>
      </c>
      <c r="EG121" s="255">
        <v>9791148.3590793516</v>
      </c>
      <c r="EH121" s="119">
        <v>10078260.827086138</v>
      </c>
      <c r="EI121" s="295">
        <v>1013.6873754016157</v>
      </c>
      <c r="EJ121" s="189">
        <v>-6.7142698487672195E-2</v>
      </c>
      <c r="EK121" s="189">
        <v>-6.4938240082961673E-2</v>
      </c>
      <c r="EL121" s="263">
        <v>131356.03618468082</v>
      </c>
      <c r="EM121" s="263">
        <v>1520.5310631024233</v>
      </c>
      <c r="EN121" s="296">
        <v>1</v>
      </c>
      <c r="EO121" s="263">
        <v>5795457.894941113</v>
      </c>
      <c r="EP121" s="117">
        <v>5926813.9311257936</v>
      </c>
      <c r="EQ121" s="146">
        <v>1013.6873754016157</v>
      </c>
      <c r="ER121" s="256">
        <v>1.4155971993067708E-2</v>
      </c>
      <c r="ES121" s="256">
        <v>1.4256642232060912E-2</v>
      </c>
      <c r="ET121" s="255">
        <v>175840.14889562115</v>
      </c>
      <c r="EU121" s="255">
        <v>1520.5310631024233</v>
      </c>
      <c r="EV121" s="292">
        <v>1</v>
      </c>
      <c r="EW121" s="255">
        <v>20218308.663914192</v>
      </c>
      <c r="EX121" s="119">
        <v>20394148.812809814</v>
      </c>
      <c r="EY121" s="295">
        <v>1013.6873754016157</v>
      </c>
      <c r="EZ121" s="189">
        <v>-9.8794769144103275E-2</v>
      </c>
      <c r="FA121" s="189">
        <v>-9.407138654914915E-2</v>
      </c>
      <c r="FB121" s="263">
        <v>159004.06255325524</v>
      </c>
      <c r="FC121" s="263">
        <v>1520.5310631024233</v>
      </c>
      <c r="FD121" s="296">
        <v>2</v>
      </c>
      <c r="FE121" s="263">
        <v>20218308.663914192</v>
      </c>
      <c r="FF121" s="117">
        <v>20377312.726467449</v>
      </c>
      <c r="FG121" s="146">
        <v>1013.6873754016157</v>
      </c>
      <c r="FH121" s="256">
        <v>-2.9378779981518516E-2</v>
      </c>
      <c r="FI121" s="256">
        <v>-2.8951418966014275E-2</v>
      </c>
      <c r="FJ121" s="255">
        <v>307673.29349882633</v>
      </c>
      <c r="FK121" s="255">
        <v>1520.5310631024233</v>
      </c>
      <c r="FL121" s="292">
        <v>1</v>
      </c>
      <c r="FM121" s="255">
        <v>1636557.5998866302</v>
      </c>
      <c r="FN121" s="119">
        <v>1944230.8933854564</v>
      </c>
      <c r="FO121" s="295">
        <v>1013.6873754016157</v>
      </c>
      <c r="FP121" s="189">
        <v>7.7848886896091408E-3</v>
      </c>
      <c r="FQ121" s="189">
        <v>7.8152697220441603E-3</v>
      </c>
      <c r="FR121" s="263">
        <v>150179.86002529302</v>
      </c>
      <c r="FS121" s="263">
        <v>1520.5310631024233</v>
      </c>
      <c r="FT121" s="296">
        <v>1</v>
      </c>
      <c r="FU121" s="263">
        <v>935771.72131949</v>
      </c>
      <c r="FV121" s="117">
        <v>1085951.5813447831</v>
      </c>
      <c r="FW121" s="146">
        <v>1013.6873754016157</v>
      </c>
      <c r="FX121" s="256">
        <v>2.4938333257615297E-2</v>
      </c>
      <c r="FY121" s="256">
        <v>2.5251894630515803E-2</v>
      </c>
      <c r="FZ121" s="255">
        <v>193969.59688010131</v>
      </c>
      <c r="GA121" s="255">
        <v>1520.5310631024233</v>
      </c>
      <c r="GB121" s="292">
        <v>1</v>
      </c>
      <c r="GC121" s="255">
        <v>2600042.9583182097</v>
      </c>
      <c r="GD121" s="119">
        <v>2794012.5551983109</v>
      </c>
      <c r="GE121" s="295">
        <v>1013.6873754016157</v>
      </c>
      <c r="GF121" s="189">
        <v>-7.7641498648920559E-2</v>
      </c>
      <c r="GG121" s="189">
        <v>-7.4703913013038026E-2</v>
      </c>
      <c r="GH121" s="263">
        <v>140401.11185990169</v>
      </c>
      <c r="GI121" s="263">
        <v>1520.5310631024233</v>
      </c>
      <c r="GJ121" s="296">
        <v>1</v>
      </c>
      <c r="GK121" s="263">
        <v>1690038.6019470131</v>
      </c>
      <c r="GL121" s="117">
        <v>1830439.7138069146</v>
      </c>
      <c r="GM121" s="146">
        <v>1013.6873754016157</v>
      </c>
      <c r="GN121" s="256">
        <v>0.11595830271099478</v>
      </c>
      <c r="GO121" s="256">
        <v>0.12294904722606526</v>
      </c>
      <c r="GP121" s="255">
        <v>126348.02457093223</v>
      </c>
      <c r="GQ121" s="255">
        <v>1520.5310631024233</v>
      </c>
      <c r="GR121" s="292">
        <v>2</v>
      </c>
      <c r="GS121" s="255">
        <v>7599838.7222810639</v>
      </c>
      <c r="GT121" s="119">
        <v>7726186.7468519965</v>
      </c>
      <c r="GU121" s="295">
        <v>1013.6873754016157</v>
      </c>
      <c r="GV121" s="189">
        <v>1.8892101940457286E-2</v>
      </c>
      <c r="GW121" s="189">
        <v>1.9071686827639267E-2</v>
      </c>
      <c r="GX121" s="263">
        <v>176151.08590840144</v>
      </c>
      <c r="GY121" s="263">
        <v>1520.5310631024233</v>
      </c>
      <c r="GZ121" s="296">
        <v>2</v>
      </c>
      <c r="HA121" s="263">
        <v>7249625.8606056757</v>
      </c>
      <c r="HB121" s="117">
        <v>7425776.9465140775</v>
      </c>
      <c r="HC121" s="146">
        <v>1013.6873754016157</v>
      </c>
      <c r="HD121" s="256">
        <v>-9.2364878804998912E-2</v>
      </c>
      <c r="HE121" s="256">
        <v>-8.8227597582030137E-2</v>
      </c>
      <c r="HF121" s="255">
        <v>119406.17244128865</v>
      </c>
      <c r="HG121" s="255">
        <v>1520.5310631024233</v>
      </c>
      <c r="HH121" s="292">
        <v>2</v>
      </c>
      <c r="HI121" s="255">
        <v>6226781.6217872705</v>
      </c>
      <c r="HJ121" s="119">
        <v>6346187.7942285594</v>
      </c>
      <c r="HK121" s="295">
        <v>1013.6873754016157</v>
      </c>
      <c r="HL121" s="189">
        <v>-1.0967770155770714E-2</v>
      </c>
      <c r="HM121" s="189">
        <v>-1.0907843452207966E-2</v>
      </c>
      <c r="HN121" s="263">
        <v>166168.21012399829</v>
      </c>
      <c r="HO121" s="263">
        <v>1520.5310631024233</v>
      </c>
      <c r="HP121" s="296">
        <v>1</v>
      </c>
      <c r="HQ121" s="263">
        <v>1913898.5375630555</v>
      </c>
      <c r="HR121" s="117">
        <v>2080066.7476870539</v>
      </c>
      <c r="HS121" s="146">
        <v>1013.6873754016157</v>
      </c>
      <c r="HT121" s="256">
        <v>4.1405255908639395E-2</v>
      </c>
      <c r="HU121" s="256">
        <v>4.2274407831649041E-2</v>
      </c>
      <c r="HV121" s="255">
        <v>232508.73703638036</v>
      </c>
      <c r="HW121" s="255">
        <v>1520.5310631024233</v>
      </c>
      <c r="HX121" s="292">
        <v>2</v>
      </c>
      <c r="HY121" s="255">
        <v>5942420.7821253724</v>
      </c>
      <c r="HZ121" s="119">
        <v>6174929.5191617524</v>
      </c>
      <c r="IA121" s="295">
        <v>1013.6873754016157</v>
      </c>
      <c r="IB121" s="189">
        <v>0.1006647669238953</v>
      </c>
      <c r="IC121" s="189">
        <v>0.10590584339719333</v>
      </c>
      <c r="ID121" s="263">
        <v>123521.63449728196</v>
      </c>
      <c r="IE121" s="263">
        <v>1520.5310631024233</v>
      </c>
      <c r="IF121" s="296">
        <v>1</v>
      </c>
      <c r="IG121" s="263">
        <v>3427923.7798206899</v>
      </c>
      <c r="IH121" s="117">
        <v>3551445.414317972</v>
      </c>
      <c r="II121" s="146">
        <v>1013.6873754016157</v>
      </c>
      <c r="IJ121" s="256">
        <v>6.2499928676132091E-2</v>
      </c>
      <c r="IK121" s="256">
        <v>6.4494382993999899E-2</v>
      </c>
      <c r="IL121" s="255">
        <v>134698.27148099293</v>
      </c>
      <c r="IM121" s="255">
        <v>1520.5310631024233</v>
      </c>
      <c r="IN121" s="292">
        <v>2</v>
      </c>
      <c r="IO121" s="255">
        <v>2301966.6354509806</v>
      </c>
      <c r="IP121" s="119">
        <v>2436664.9069319735</v>
      </c>
      <c r="IQ121" s="295">
        <v>1013.6873754016157</v>
      </c>
      <c r="IR121" s="189">
        <v>-4.2629965136324013E-2</v>
      </c>
      <c r="IS121" s="189">
        <v>-4.173408373285048E-2</v>
      </c>
      <c r="IT121" s="263">
        <v>234558.69244833002</v>
      </c>
      <c r="IU121" s="263">
        <v>1520.5310631024233</v>
      </c>
      <c r="IV121" s="296">
        <v>2</v>
      </c>
      <c r="IW121" s="263">
        <v>20218308.663914192</v>
      </c>
      <c r="IX121" s="117">
        <v>20452867.356362522</v>
      </c>
      <c r="IY121" s="146">
        <v>1013.6873754016157</v>
      </c>
      <c r="IZ121" s="256">
        <v>5.2702519763608631E-2</v>
      </c>
      <c r="JA121" s="256">
        <v>5.4116019790249048E-2</v>
      </c>
      <c r="JB121" s="255">
        <v>384241.5793383058</v>
      </c>
      <c r="JC121" s="255">
        <v>1520.5310631024233</v>
      </c>
      <c r="JD121" s="292">
        <v>1</v>
      </c>
      <c r="JE121" s="255">
        <v>492053.62722775381</v>
      </c>
      <c r="JF121" s="119">
        <v>876295.20656605961</v>
      </c>
      <c r="JG121" s="295">
        <v>1013.6873754016157</v>
      </c>
      <c r="JH121" s="189">
        <v>1.7550417667755051E-2</v>
      </c>
      <c r="JI121" s="189">
        <v>1.770533118657025E-2</v>
      </c>
      <c r="JJ121" s="263">
        <v>136713.68114633104</v>
      </c>
      <c r="JK121" s="263">
        <v>1520.5310631024233</v>
      </c>
      <c r="JL121" s="296">
        <v>2</v>
      </c>
      <c r="JM121" s="263">
        <v>4904488.2937418995</v>
      </c>
      <c r="JN121" s="117">
        <v>5041201.9748882307</v>
      </c>
      <c r="JO121" s="146">
        <v>1013.6873754016157</v>
      </c>
      <c r="JP121" s="256">
        <v>-2.2615930146770612E-2</v>
      </c>
      <c r="JQ121" s="256">
        <v>-2.2362107080960536E-2</v>
      </c>
      <c r="JR121" s="255">
        <v>165914.97319562643</v>
      </c>
      <c r="JS121" s="255">
        <v>1520.5310631024233</v>
      </c>
      <c r="JT121" s="292">
        <v>1</v>
      </c>
      <c r="JU121" s="255">
        <v>805602.95317215414</v>
      </c>
      <c r="JV121" s="119">
        <v>971517.92636778054</v>
      </c>
      <c r="JW121" s="295">
        <v>1013.6873754016157</v>
      </c>
      <c r="JX121" s="189">
        <v>-5.4435345987528867E-2</v>
      </c>
      <c r="JY121" s="189">
        <v>-5.2980264495680829E-2</v>
      </c>
      <c r="JZ121" s="263">
        <v>225754.32540661379</v>
      </c>
      <c r="KA121" s="263">
        <v>1520.5310631024233</v>
      </c>
      <c r="KB121" s="296">
        <v>1</v>
      </c>
      <c r="KC121" s="263">
        <v>20218308.663914192</v>
      </c>
      <c r="KD121" s="117">
        <v>20444062.989320807</v>
      </c>
      <c r="KE121" s="146">
        <v>1013.6873754016157</v>
      </c>
      <c r="KF121" s="256">
        <v>-5.0320186314478941E-3</v>
      </c>
      <c r="KG121" s="256">
        <v>-5.0193792351406197E-3</v>
      </c>
      <c r="KH121" s="255">
        <v>117251.60054279544</v>
      </c>
      <c r="KI121" s="255">
        <v>1520.5310631024233</v>
      </c>
      <c r="KJ121" s="292">
        <v>1</v>
      </c>
      <c r="KK121" s="255">
        <v>1878412.7785664713</v>
      </c>
      <c r="KL121" s="119">
        <v>1995664.3791092667</v>
      </c>
      <c r="KM121" s="295">
        <v>1013.6873754016157</v>
      </c>
      <c r="KN121" s="189">
        <v>3.1114677025197469E-2</v>
      </c>
      <c r="KO121" s="189">
        <v>3.160379835834215E-2</v>
      </c>
      <c r="KP121" s="263">
        <v>149703.69444355232</v>
      </c>
      <c r="KQ121" s="263">
        <v>1520.5310631024233</v>
      </c>
      <c r="KR121" s="296">
        <v>1</v>
      </c>
      <c r="KS121" s="263">
        <v>6795729.6452138778</v>
      </c>
      <c r="KT121" s="117">
        <v>6945433.3396574305</v>
      </c>
      <c r="KU121" s="146">
        <v>1013.6873754016157</v>
      </c>
      <c r="KV121" s="256">
        <v>5.2188677810760566E-2</v>
      </c>
      <c r="KW121" s="256">
        <v>5.3574509893277833E-2</v>
      </c>
      <c r="KX121" s="255">
        <v>378241.04813660966</v>
      </c>
      <c r="KY121" s="255">
        <v>1520.5310631024233</v>
      </c>
      <c r="KZ121" s="292">
        <v>2</v>
      </c>
      <c r="LA121" s="255">
        <v>20218308.663914192</v>
      </c>
      <c r="LB121" s="119">
        <v>20596549.712050803</v>
      </c>
      <c r="LC121" s="295">
        <v>1013.6873754016157</v>
      </c>
      <c r="LD121" s="189">
        <v>6.1654812337970821E-2</v>
      </c>
      <c r="LE121" s="189">
        <v>6.359514143443934E-2</v>
      </c>
      <c r="LF121" s="263">
        <v>135896.76347579225</v>
      </c>
      <c r="LG121" s="263">
        <v>1520.5310631024233</v>
      </c>
      <c r="LH121" s="296">
        <v>2</v>
      </c>
      <c r="LI121" s="263">
        <v>20218308.663914192</v>
      </c>
      <c r="LJ121" s="117">
        <v>20354205.427389983</v>
      </c>
      <c r="LK121" s="146">
        <v>1013.6873754016157</v>
      </c>
      <c r="LL121" s="256">
        <v>-1.0986754944521848E-2</v>
      </c>
      <c r="LM121" s="256">
        <v>-1.0926620979611168E-2</v>
      </c>
      <c r="LN121" s="255">
        <v>194834.34390025111</v>
      </c>
      <c r="LO121" s="255">
        <v>1520.5310631024233</v>
      </c>
      <c r="LP121" s="292">
        <v>2</v>
      </c>
      <c r="LQ121" s="255">
        <v>5859486.820700855</v>
      </c>
      <c r="LR121" s="119">
        <v>6054321.1646011062</v>
      </c>
      <c r="LS121" s="295">
        <v>1013.6873754016157</v>
      </c>
      <c r="LT121" s="189">
        <v>9.6271907319849484E-2</v>
      </c>
      <c r="LU121" s="189">
        <v>0.10105840913609287</v>
      </c>
      <c r="LV121" s="263">
        <v>214559.42606495172</v>
      </c>
      <c r="LW121" s="263">
        <v>1520.5310631024233</v>
      </c>
      <c r="LX121" s="296">
        <v>1</v>
      </c>
      <c r="LY121" s="263">
        <v>1945464.7330000745</v>
      </c>
      <c r="LZ121" s="117">
        <v>2160024.1590650263</v>
      </c>
      <c r="MA121" s="146">
        <v>1013.6873754016157</v>
      </c>
      <c r="MB121" s="256">
        <v>1.6902198232702876E-3</v>
      </c>
      <c r="MC121" s="256">
        <v>1.6916490499181425E-3</v>
      </c>
      <c r="MD121" s="255">
        <v>95039.334014369801</v>
      </c>
      <c r="ME121" s="255">
        <v>1520.5310631024233</v>
      </c>
      <c r="MF121" s="292">
        <v>2</v>
      </c>
      <c r="MG121" s="255">
        <v>20218308.663914192</v>
      </c>
      <c r="MH121" s="119">
        <v>20313347.997928564</v>
      </c>
      <c r="MI121" s="295">
        <v>1013.6873754016157</v>
      </c>
      <c r="MJ121" s="189">
        <v>-8.7736896979959504E-3</v>
      </c>
      <c r="MK121" s="189">
        <v>-8.7353131990466348E-3</v>
      </c>
      <c r="ML121" s="263">
        <v>200461.88463216237</v>
      </c>
      <c r="MM121" s="263">
        <v>1520.5310631024233</v>
      </c>
      <c r="MN121" s="296">
        <v>2</v>
      </c>
      <c r="MO121" s="263">
        <v>5764064.7731985012</v>
      </c>
      <c r="MP121" s="117">
        <v>5964526.657830664</v>
      </c>
      <c r="MQ121" s="146">
        <v>1013.6873754016157</v>
      </c>
      <c r="MR121" s="256">
        <v>-9.6895944028168104E-3</v>
      </c>
      <c r="MS121" s="256">
        <v>-9.6428015395504385E-3</v>
      </c>
      <c r="MT121" s="255">
        <v>86792.280316791133</v>
      </c>
      <c r="MU121" s="255">
        <v>1520.5310631024233</v>
      </c>
      <c r="MV121" s="292">
        <v>2</v>
      </c>
      <c r="MW121" s="255">
        <v>4370630.6587355658</v>
      </c>
      <c r="MX121" s="119">
        <v>4457422.9390523573</v>
      </c>
      <c r="MY121" s="295">
        <v>1013.6873754016157</v>
      </c>
      <c r="MZ121" s="189">
        <v>6.7829465480313045E-2</v>
      </c>
      <c r="NA121" s="189">
        <v>7.0182789808312496E-2</v>
      </c>
      <c r="NB121" s="263">
        <v>195908.39393296972</v>
      </c>
      <c r="NC121" s="263">
        <v>1520.5310631024233</v>
      </c>
      <c r="ND121" s="296">
        <v>1</v>
      </c>
      <c r="NE121" s="263">
        <v>5770859.6515227892</v>
      </c>
      <c r="NF121" s="117">
        <v>5966768.0454557585</v>
      </c>
      <c r="NG121" s="146">
        <v>1013.6873754016157</v>
      </c>
      <c r="NH121" s="256">
        <v>6.594308152153143E-2</v>
      </c>
      <c r="NI121" s="256">
        <v>6.8165917056933978E-2</v>
      </c>
      <c r="NJ121" s="255">
        <v>157346.10819422489</v>
      </c>
      <c r="NK121" s="255">
        <v>1520.5310631024233</v>
      </c>
      <c r="NL121" s="292">
        <v>1</v>
      </c>
      <c r="NM121" s="255">
        <v>799274.26516675856</v>
      </c>
      <c r="NN121" s="119">
        <v>956620.37336098345</v>
      </c>
      <c r="NO121" s="295">
        <v>1013.6873754016157</v>
      </c>
      <c r="NP121" s="189">
        <v>-1.9865340779053914E-2</v>
      </c>
      <c r="NQ121" s="189">
        <v>-1.9669325016102746E-2</v>
      </c>
      <c r="NR121" s="263">
        <v>58584.593424493345</v>
      </c>
      <c r="NS121" s="263">
        <v>1520.5310631024233</v>
      </c>
      <c r="NT121" s="296">
        <v>2</v>
      </c>
      <c r="NU121" s="263">
        <v>5830053.391280612</v>
      </c>
      <c r="NV121" s="117">
        <v>5888637.9847051054</v>
      </c>
      <c r="NW121" s="146">
        <v>1013.6873754016157</v>
      </c>
      <c r="NX121" s="256">
        <v>-2.9027721251213374E-3</v>
      </c>
      <c r="NY121" s="256">
        <v>-2.8985631556608382E-3</v>
      </c>
      <c r="NZ121" s="255">
        <v>165727.59476038438</v>
      </c>
      <c r="OA121" s="255">
        <v>1520.5310631024233</v>
      </c>
      <c r="OB121" s="292">
        <v>1</v>
      </c>
      <c r="OC121" s="255">
        <v>5830053.391280612</v>
      </c>
      <c r="OD121" s="119">
        <v>5995780.9860409964</v>
      </c>
      <c r="OE121" s="295">
        <v>1013.6873754016157</v>
      </c>
      <c r="OF121" s="189">
        <v>-2.8328851026929589E-2</v>
      </c>
      <c r="OG121" s="189">
        <v>-2.7931351539016602E-2</v>
      </c>
      <c r="OH121" s="263">
        <v>82765.872371369114</v>
      </c>
      <c r="OI121" s="263">
        <v>1520.5310631024233</v>
      </c>
      <c r="OJ121" s="296">
        <v>2</v>
      </c>
      <c r="OK121" s="263">
        <v>5917935.1838426944</v>
      </c>
      <c r="OL121" s="117">
        <v>6000701.0562140634</v>
      </c>
      <c r="OM121" s="146">
        <v>1013.6873754016157</v>
      </c>
      <c r="ON121" s="256">
        <v>-1.3797843316255684E-3</v>
      </c>
      <c r="OO121" s="256">
        <v>-1.3788328668803418E-3</v>
      </c>
      <c r="OP121" s="255">
        <v>119497.99281197239</v>
      </c>
      <c r="OQ121" s="255">
        <v>1520.5310631024233</v>
      </c>
      <c r="OR121" s="292">
        <v>2</v>
      </c>
      <c r="OS121" s="255">
        <v>7100555.0739496443</v>
      </c>
      <c r="OT121" s="119">
        <v>7220053.0667616166</v>
      </c>
      <c r="OU121" s="295">
        <v>1013.6873754016157</v>
      </c>
      <c r="OV121" s="189">
        <v>6.5739824687948187E-2</v>
      </c>
      <c r="OW121" s="189">
        <v>6.7948827098147646E-2</v>
      </c>
      <c r="OX121" s="263">
        <v>147191.15302034878</v>
      </c>
      <c r="OY121" s="263">
        <v>1520.5310631024233</v>
      </c>
      <c r="OZ121" s="296">
        <v>1</v>
      </c>
      <c r="PA121" s="263">
        <v>5724408.6251006126</v>
      </c>
      <c r="PB121" s="117">
        <v>5871599.778120961</v>
      </c>
      <c r="PC121" s="146">
        <v>1013.6873754016157</v>
      </c>
      <c r="PD121" s="256">
        <v>2.0880590310611961E-2</v>
      </c>
      <c r="PE121" s="256">
        <v>2.1100115109892625E-2</v>
      </c>
      <c r="PF121" s="255">
        <v>194691.33385337409</v>
      </c>
      <c r="PG121" s="255">
        <v>1520.5310631024233</v>
      </c>
      <c r="PH121" s="292">
        <v>2</v>
      </c>
      <c r="PI121" s="255">
        <v>8023476.4074047972</v>
      </c>
      <c r="PJ121" s="119">
        <v>8218167.7412581714</v>
      </c>
      <c r="PK121" s="295">
        <v>1013.6873754016157</v>
      </c>
      <c r="PL121" s="189">
        <v>2.5814821848522282E-2</v>
      </c>
      <c r="PM121" s="189">
        <v>2.6150910149833617E-2</v>
      </c>
      <c r="PN121" s="263">
        <v>176754.17082993986</v>
      </c>
      <c r="PO121" s="263">
        <v>1520.5310631024233</v>
      </c>
      <c r="PP121" s="296">
        <v>2</v>
      </c>
      <c r="PQ121" s="263">
        <v>3451718.4477027999</v>
      </c>
      <c r="PR121" s="117">
        <v>3628472.6185327396</v>
      </c>
      <c r="PS121" s="146">
        <v>1013.6873754016157</v>
      </c>
      <c r="PT121" s="256">
        <v>2.8761300052853826E-2</v>
      </c>
      <c r="PU121" s="256">
        <v>2.9178900203610025E-2</v>
      </c>
      <c r="PV121" s="255">
        <v>151210.61489930307</v>
      </c>
      <c r="PW121" s="255">
        <v>1520.5310631024233</v>
      </c>
      <c r="PX121" s="292">
        <v>2</v>
      </c>
      <c r="PY121" s="255">
        <v>7172919.5334914103</v>
      </c>
      <c r="PZ121" s="119">
        <v>7324130.1483907131</v>
      </c>
      <c r="QA121" s="295">
        <v>1013.6873754016157</v>
      </c>
      <c r="QB121" s="189">
        <v>2.2349419869498399E-2</v>
      </c>
      <c r="QC121" s="189">
        <v>2.2601039172514215E-2</v>
      </c>
      <c r="QD121" s="263">
        <v>233510.38657452562</v>
      </c>
      <c r="QE121" s="263">
        <v>1520.5310631024233</v>
      </c>
      <c r="QF121" s="296">
        <v>1</v>
      </c>
      <c r="QG121" s="263">
        <v>2916783.0265289946</v>
      </c>
      <c r="QH121" s="117">
        <v>3150293.4131035199</v>
      </c>
      <c r="QI121" s="146">
        <v>1013.6873754016157</v>
      </c>
      <c r="QJ121" s="256">
        <v>6.6580015491537956E-2</v>
      </c>
      <c r="QK121" s="256">
        <v>6.8846484930501495E-2</v>
      </c>
      <c r="QL121" s="255">
        <v>149823.33856144507</v>
      </c>
      <c r="QM121" s="255">
        <v>1520.5310631024233</v>
      </c>
      <c r="QN121" s="292">
        <v>2</v>
      </c>
      <c r="QO121" s="255">
        <v>20218308.663914192</v>
      </c>
      <c r="QP121" s="119">
        <v>20368132.002475638</v>
      </c>
      <c r="QQ121" s="295">
        <v>1013.6873754016157</v>
      </c>
      <c r="QR121" s="189">
        <v>-3.1991263589310773E-2</v>
      </c>
      <c r="QS121" s="189">
        <v>-3.1484956612585435E-2</v>
      </c>
      <c r="QT121" s="263">
        <v>116397.5585888981</v>
      </c>
      <c r="QU121" s="263">
        <v>1520.5310631024233</v>
      </c>
      <c r="QV121" s="296">
        <v>2</v>
      </c>
      <c r="QW121" s="263">
        <v>20218308.663914192</v>
      </c>
      <c r="QX121" s="117">
        <v>20334706.222503092</v>
      </c>
      <c r="QY121" s="146">
        <v>1013.6873754016157</v>
      </c>
      <c r="QZ121" s="256">
        <v>-4.0708129173655384E-2</v>
      </c>
      <c r="RA121" s="256">
        <v>-3.9890683043675823E-2</v>
      </c>
      <c r="RB121" s="255">
        <v>86759.414952405481</v>
      </c>
      <c r="RC121" s="255">
        <v>1520.5310631024233</v>
      </c>
      <c r="RD121" s="292">
        <v>2</v>
      </c>
      <c r="RE121" s="255">
        <v>6253655.2072320795</v>
      </c>
      <c r="RF121" s="119">
        <v>6340414.6221844852</v>
      </c>
      <c r="RG121" s="295">
        <v>1013.6873754016157</v>
      </c>
      <c r="RH121" s="189">
        <v>0.11632466860142708</v>
      </c>
      <c r="RI121" s="189">
        <v>0.12336053282620396</v>
      </c>
      <c r="RJ121" s="263">
        <v>262073.68326570629</v>
      </c>
      <c r="RK121" s="263">
        <v>1520.5310631024233</v>
      </c>
      <c r="RL121" s="296">
        <v>1</v>
      </c>
      <c r="RM121" s="263">
        <v>1883425.6690204896</v>
      </c>
      <c r="RN121" s="117">
        <v>2145499.3522861958</v>
      </c>
      <c r="RO121" s="146">
        <v>1013.6873754016157</v>
      </c>
      <c r="RP121" s="256">
        <v>-4.9721233546329915E-2</v>
      </c>
      <c r="RQ121" s="256">
        <v>-4.8505367682187384E-2</v>
      </c>
      <c r="RR121" s="255">
        <v>172592.41423767203</v>
      </c>
      <c r="RS121" s="255">
        <v>1520.5310631024233</v>
      </c>
      <c r="RT121" s="292">
        <v>1</v>
      </c>
      <c r="RU121" s="255">
        <v>5747845.0545206983</v>
      </c>
      <c r="RV121" s="119">
        <v>5920437.4687583707</v>
      </c>
      <c r="RW121" s="295">
        <v>1013.6873754016157</v>
      </c>
      <c r="RX121" s="189">
        <v>4.1738084524121352E-2</v>
      </c>
      <c r="RY121" s="189">
        <v>4.2621364315079902E-2</v>
      </c>
      <c r="RZ121" s="263">
        <v>254468.40172465163</v>
      </c>
      <c r="SA121" s="263">
        <v>1520.5310631024233</v>
      </c>
      <c r="SB121" s="296">
        <v>1</v>
      </c>
      <c r="SC121" s="263">
        <v>20218308.663914192</v>
      </c>
      <c r="SD121" s="117">
        <v>20472777.065638844</v>
      </c>
      <c r="SE121" s="146">
        <v>1013.6873754016157</v>
      </c>
      <c r="SF121" s="256">
        <v>-7.8238757856347388E-2</v>
      </c>
      <c r="SG121" s="256">
        <v>-7.5256389618294173E-2</v>
      </c>
      <c r="SH121" s="255">
        <v>157426.01175449198</v>
      </c>
      <c r="SI121" s="255">
        <v>1520.5310631024233</v>
      </c>
      <c r="SJ121" s="292">
        <v>1</v>
      </c>
      <c r="SK121" s="255">
        <v>3389516.4168548775</v>
      </c>
      <c r="SL121" s="119">
        <v>3546942.4286093693</v>
      </c>
      <c r="SM121" s="295">
        <v>1013.6873754016157</v>
      </c>
      <c r="SN121" s="189">
        <v>-5.1721075249869859E-2</v>
      </c>
      <c r="SO121" s="189">
        <v>-5.0406304908275357E-2</v>
      </c>
      <c r="SP121" s="263">
        <v>73622.346243317341</v>
      </c>
      <c r="SQ121" s="263">
        <v>1520.5310631024233</v>
      </c>
      <c r="SR121" s="296">
        <v>2</v>
      </c>
      <c r="SS121" s="263">
        <v>7172919.5334914103</v>
      </c>
      <c r="ST121" s="117">
        <v>7246541.8797347276</v>
      </c>
      <c r="SU121" s="146">
        <v>1013.6873754016157</v>
      </c>
      <c r="SV121" s="256">
        <v>5.7442023088860608E-2</v>
      </c>
      <c r="SW121" s="256">
        <v>5.9123864144512428E-2</v>
      </c>
      <c r="SX121" s="255">
        <v>87252.529140107537</v>
      </c>
      <c r="SY121" s="255">
        <v>1520.5310631024233</v>
      </c>
      <c r="SZ121" s="292">
        <v>2</v>
      </c>
      <c r="TA121" s="255">
        <v>20218308.663914192</v>
      </c>
      <c r="TB121" s="119">
        <v>20305561.1930543</v>
      </c>
      <c r="TC121" s="295">
        <v>1013.6873754016157</v>
      </c>
      <c r="TD121" s="189">
        <v>3.4190982324225329E-2</v>
      </c>
      <c r="TE121" s="189">
        <v>3.478221296996753E-2</v>
      </c>
      <c r="TF121" s="263">
        <v>130341.71922913978</v>
      </c>
      <c r="TG121" s="263">
        <v>1520.5310631024233</v>
      </c>
      <c r="TH121" s="296">
        <v>1</v>
      </c>
      <c r="TI121" s="263">
        <v>5724408.6251006126</v>
      </c>
      <c r="TJ121" s="117">
        <v>5854750.344329752</v>
      </c>
      <c r="TK121" s="146">
        <v>1013.6873754016157</v>
      </c>
      <c r="TL121" s="256">
        <v>-5.5262549293548869E-3</v>
      </c>
      <c r="TM121" s="256">
        <v>-5.5110132719359273E-3</v>
      </c>
      <c r="TN121" s="255">
        <v>113587.19028962101</v>
      </c>
      <c r="TO121" s="255">
        <v>1520.5310631024233</v>
      </c>
      <c r="TP121" s="292">
        <v>1</v>
      </c>
      <c r="TQ121" s="255">
        <v>5731313.7247613585</v>
      </c>
      <c r="TR121" s="119">
        <v>5844900.9150509797</v>
      </c>
      <c r="TS121" s="295">
        <v>1013.6873754016157</v>
      </c>
      <c r="TT121" s="189">
        <v>3.6862384051191639E-2</v>
      </c>
      <c r="TU121" s="189">
        <v>3.7550227554064675E-2</v>
      </c>
      <c r="TV121" s="263">
        <v>247723.42451058736</v>
      </c>
      <c r="TW121" s="263">
        <v>1520.5310631024233</v>
      </c>
      <c r="TX121" s="296">
        <v>2</v>
      </c>
      <c r="TY121" s="263">
        <v>5896143.0885394942</v>
      </c>
      <c r="TZ121" s="117">
        <v>6143866.5130500812</v>
      </c>
      <c r="UA121" s="146">
        <v>1013.6873754016157</v>
      </c>
      <c r="UB121" s="256">
        <v>-2.4508690415154617E-3</v>
      </c>
      <c r="UC121" s="256">
        <v>-2.4478681141134606E-3</v>
      </c>
      <c r="UD121" s="255">
        <v>105823.15995294796</v>
      </c>
      <c r="UE121" s="255">
        <v>1520.5310631024233</v>
      </c>
      <c r="UF121" s="292">
        <v>1</v>
      </c>
      <c r="UG121" s="255">
        <v>2805015.1418091566</v>
      </c>
      <c r="UH121" s="119">
        <v>2910838.3017621045</v>
      </c>
      <c r="UI121" s="295">
        <v>1013.6873754016157</v>
      </c>
      <c r="UJ121" s="189">
        <v>5.3915546225383623E-2</v>
      </c>
      <c r="UK121" s="189">
        <v>5.5395466260362847E-2</v>
      </c>
      <c r="UL121" s="263">
        <v>100214.4158192426</v>
      </c>
      <c r="UM121" s="263">
        <v>1520.5310631024233</v>
      </c>
      <c r="UN121" s="296">
        <v>2</v>
      </c>
      <c r="UO121" s="263">
        <v>6535594.4837398985</v>
      </c>
      <c r="UP121" s="117">
        <v>6635808.8995591411</v>
      </c>
      <c r="UQ121" s="146">
        <v>1013.6873754016157</v>
      </c>
      <c r="UR121" s="256">
        <v>5.5212358361208663E-2</v>
      </c>
      <c r="US121" s="256">
        <v>5.6765003733580288E-2</v>
      </c>
      <c r="UT121" s="255">
        <v>155484.43135356234</v>
      </c>
      <c r="UU121" s="255">
        <v>1520.5310631024233</v>
      </c>
      <c r="UV121" s="292">
        <v>1</v>
      </c>
      <c r="UW121" s="255">
        <v>20218308.663914192</v>
      </c>
      <c r="UX121" s="119">
        <v>20373793.095267754</v>
      </c>
      <c r="UY121" s="295">
        <v>1013.6873754016157</v>
      </c>
      <c r="UZ121" s="189">
        <v>-2.5075762497938994E-2</v>
      </c>
      <c r="VA121" s="189">
        <v>-2.4763977087819855E-2</v>
      </c>
      <c r="VB121" s="263">
        <v>218316.58679868071</v>
      </c>
      <c r="VC121" s="263">
        <v>1520.5310631024233</v>
      </c>
      <c r="VD121" s="296">
        <v>1</v>
      </c>
      <c r="VE121" s="263">
        <v>6492762.0713229468</v>
      </c>
      <c r="VF121" s="117">
        <v>6711078.6581216278</v>
      </c>
      <c r="VG121" s="146">
        <v>1013.6873754016157</v>
      </c>
      <c r="VH121" s="256">
        <v>1.3749282199934916E-2</v>
      </c>
      <c r="VI121" s="256">
        <v>1.384423827397252E-2</v>
      </c>
      <c r="VJ121" s="255">
        <v>155529.70830821144</v>
      </c>
      <c r="VK121" s="255">
        <v>1520.5310631024233</v>
      </c>
      <c r="VL121" s="292">
        <v>1</v>
      </c>
      <c r="VM121" s="255">
        <v>5725633.5649250485</v>
      </c>
      <c r="VN121" s="119">
        <v>5881163.27323326</v>
      </c>
      <c r="VO121" s="295">
        <v>1013.6873754016157</v>
      </c>
      <c r="VP121" s="189">
        <v>-2.6436153563475947E-2</v>
      </c>
      <c r="VQ121" s="189">
        <v>-2.6089777452226626E-2</v>
      </c>
      <c r="VR121" s="263">
        <v>138438.93869047542</v>
      </c>
      <c r="VS121" s="263">
        <v>1520.5310631024233</v>
      </c>
      <c r="VT121" s="296">
        <v>2</v>
      </c>
      <c r="VU121" s="263">
        <v>6152159.3482132135</v>
      </c>
      <c r="VV121" s="117">
        <v>6290598.2869036887</v>
      </c>
      <c r="VW121" s="146">
        <v>1013.6873754016157</v>
      </c>
      <c r="VX121" s="256">
        <v>6.8574134374293494E-2</v>
      </c>
      <c r="VY121" s="256">
        <v>7.0980018441597625E-2</v>
      </c>
      <c r="VZ121" s="255">
        <v>161520.75736430133</v>
      </c>
      <c r="WA121" s="255">
        <v>1520.5310631024233</v>
      </c>
      <c r="WB121" s="292">
        <v>2</v>
      </c>
      <c r="WC121" s="255">
        <v>805611.92300920957</v>
      </c>
      <c r="WD121" s="119">
        <v>967132.68037351093</v>
      </c>
      <c r="WE121" s="295">
        <v>1013.6873754016157</v>
      </c>
      <c r="WF121" s="189">
        <v>6.3794064350525689E-2</v>
      </c>
      <c r="WG121" s="189">
        <v>6.587287493563343E-2</v>
      </c>
      <c r="WH121" s="263">
        <v>113714.91244775181</v>
      </c>
      <c r="WI121" s="263">
        <v>1520.5310631024233</v>
      </c>
      <c r="WJ121" s="296">
        <v>2</v>
      </c>
      <c r="WK121" s="263">
        <v>20218308.663914192</v>
      </c>
      <c r="WL121" s="117">
        <v>20332023.576361943</v>
      </c>
      <c r="WM121" s="146">
        <v>1013.6873754016157</v>
      </c>
      <c r="WN121" s="256">
        <v>1.8801304229195473E-2</v>
      </c>
      <c r="WO121" s="256">
        <v>1.8979161651464294E-2</v>
      </c>
      <c r="WP121" s="255">
        <v>102466.62170229405</v>
      </c>
      <c r="WQ121" s="255">
        <v>1520.5310631024233</v>
      </c>
      <c r="WR121" s="292">
        <v>2</v>
      </c>
      <c r="WS121" s="255">
        <v>1755546.7723161618</v>
      </c>
      <c r="WT121" s="119">
        <v>1858013.3940184559</v>
      </c>
      <c r="WU121" s="295">
        <v>1013.6873754016157</v>
      </c>
      <c r="WV121" s="189">
        <v>-1.7619483278291707E-2</v>
      </c>
      <c r="WW121" s="189">
        <v>-1.7465167831447803E-2</v>
      </c>
      <c r="WX121" s="263">
        <v>120698.37044653941</v>
      </c>
      <c r="WY121" s="263">
        <v>1520.5310631024233</v>
      </c>
      <c r="WZ121" s="296">
        <v>2</v>
      </c>
      <c r="XA121" s="263">
        <v>2843503.2204126972</v>
      </c>
      <c r="XB121" s="117">
        <v>2964201.5908592367</v>
      </c>
      <c r="XC121" s="146">
        <v>1013.6873754016157</v>
      </c>
      <c r="XD121" s="256">
        <v>2.8712640930327587E-2</v>
      </c>
      <c r="XE121" s="256">
        <v>2.9128822479782546E-2</v>
      </c>
      <c r="XF121" s="255">
        <v>296496.0903469763</v>
      </c>
      <c r="XG121" s="255">
        <v>1520.5310631024233</v>
      </c>
      <c r="XH121" s="292">
        <v>2</v>
      </c>
      <c r="XI121" s="255">
        <v>5786364.8149708696</v>
      </c>
      <c r="XJ121" s="119">
        <v>6082860.9053178458</v>
      </c>
      <c r="XK121" s="295">
        <v>1013.6873754016157</v>
      </c>
      <c r="XL121" s="189">
        <v>-9.4517865037553571E-3</v>
      </c>
      <c r="XM121" s="189">
        <v>-9.4072587690084974E-3</v>
      </c>
      <c r="XN121" s="263">
        <v>197999.87089280534</v>
      </c>
      <c r="XO121" s="263">
        <v>1520.5310631024233</v>
      </c>
      <c r="XP121" s="296">
        <v>1</v>
      </c>
      <c r="XQ121" s="263">
        <v>1918312.6540534643</v>
      </c>
      <c r="XR121" s="117">
        <v>2116312.5249462696</v>
      </c>
      <c r="XS121" s="146">
        <v>1013.6873754016157</v>
      </c>
      <c r="XT121" s="256">
        <v>5.9693266970792719E-2</v>
      </c>
      <c r="XU121" s="256">
        <v>6.1510896151333982E-2</v>
      </c>
      <c r="XV121" s="255">
        <v>177315.13615557019</v>
      </c>
      <c r="XW121" s="255">
        <v>1520.5310631024233</v>
      </c>
      <c r="XX121" s="292">
        <v>1</v>
      </c>
      <c r="XY121" s="255">
        <v>5989480.5848560724</v>
      </c>
      <c r="XZ121" s="119">
        <v>6166795.7210116424</v>
      </c>
      <c r="YA121" s="295">
        <v>1013.6873754016157</v>
      </c>
      <c r="YB121" s="189">
        <v>5.0239065119544603E-2</v>
      </c>
      <c r="YC121" s="189">
        <v>5.1522448669939047E-2</v>
      </c>
      <c r="YD121" s="263">
        <v>118035.06757659992</v>
      </c>
      <c r="YE121" s="263">
        <v>1520.5310631024233</v>
      </c>
      <c r="YF121" s="296">
        <v>1</v>
      </c>
      <c r="YG121" s="263">
        <v>2087845.8254850584</v>
      </c>
      <c r="YH121" s="117">
        <v>2205880.8930616584</v>
      </c>
      <c r="YI121" s="146">
        <v>1013.6873754016157</v>
      </c>
      <c r="YJ121" s="256">
        <v>-3.6582150914283997E-2</v>
      </c>
      <c r="YK121" s="256">
        <v>-3.5921109319251077E-2</v>
      </c>
      <c r="YL121" s="255">
        <v>128403.13373515506</v>
      </c>
      <c r="YM121" s="255">
        <v>1520.5310631024233</v>
      </c>
      <c r="YN121" s="292">
        <v>2</v>
      </c>
      <c r="YO121" s="255">
        <v>5844124.2534185983</v>
      </c>
      <c r="YP121" s="119">
        <v>5972527.3871537531</v>
      </c>
      <c r="YQ121" s="295">
        <v>1013.6873754016157</v>
      </c>
      <c r="YR121" s="189">
        <v>1.6674788545254168E-2</v>
      </c>
      <c r="YS121" s="189">
        <v>1.6814588797360308E-2</v>
      </c>
      <c r="YT121" s="263">
        <v>91640.998625465247</v>
      </c>
      <c r="YU121" s="263">
        <v>1520.5310631024233</v>
      </c>
      <c r="YV121" s="296">
        <v>2</v>
      </c>
      <c r="YW121" s="263">
        <v>20218308.663914192</v>
      </c>
      <c r="YX121" s="117">
        <v>20309949.662539657</v>
      </c>
      <c r="YY121" s="146">
        <v>1013.6873754016157</v>
      </c>
      <c r="YZ121" s="256">
        <v>-4.3334774425096137E-3</v>
      </c>
      <c r="ZA121" s="256">
        <v>-4.3241014775375897E-3</v>
      </c>
      <c r="ZB121" s="255">
        <v>124647.79266232214</v>
      </c>
      <c r="ZC121" s="255">
        <v>1520.5310631024233</v>
      </c>
      <c r="ZD121" s="292">
        <v>2</v>
      </c>
      <c r="ZE121" s="255">
        <v>5917935.1838426944</v>
      </c>
      <c r="ZF121" s="119">
        <v>6042582.9765050169</v>
      </c>
      <c r="ZG121" s="295">
        <v>1013.6873754016157</v>
      </c>
      <c r="ZH121" s="189">
        <v>3.1841234247684126E-2</v>
      </c>
      <c r="ZI121" s="189">
        <v>3.2353589899030144E-2</v>
      </c>
      <c r="ZJ121" s="263">
        <v>206944.2434534317</v>
      </c>
      <c r="ZK121" s="263">
        <v>1520.5310631024233</v>
      </c>
      <c r="ZL121" s="296">
        <v>1</v>
      </c>
      <c r="ZM121" s="263">
        <v>8412697.7140850034</v>
      </c>
      <c r="ZN121" s="117">
        <v>8619641.9575384352</v>
      </c>
      <c r="ZO121" s="146">
        <v>1013.6873754016157</v>
      </c>
      <c r="ZP121" s="256">
        <v>2.0839649847091395E-2</v>
      </c>
      <c r="ZQ121" s="256">
        <v>2.1058311653611606E-2</v>
      </c>
      <c r="ZR121" s="255">
        <v>154173.86396932969</v>
      </c>
      <c r="ZS121" s="255">
        <v>1520.5310631024233</v>
      </c>
      <c r="ZT121" s="292">
        <v>2</v>
      </c>
      <c r="ZU121" s="255">
        <v>20218308.663914192</v>
      </c>
      <c r="ZV121" s="119">
        <v>20372482.527883522</v>
      </c>
      <c r="ZW121" s="295">
        <v>1013.6873754016157</v>
      </c>
      <c r="ZX121" s="189">
        <v>-9.6802421327480022E-3</v>
      </c>
      <c r="ZY121" s="189">
        <v>-9.6335394082549541E-3</v>
      </c>
      <c r="ZZ121" s="263">
        <v>129806.2723375748</v>
      </c>
      <c r="AAA121" s="263">
        <v>1520.5310631024233</v>
      </c>
      <c r="AAB121" s="296">
        <v>1</v>
      </c>
      <c r="AAC121" s="263">
        <v>7417121.796492409</v>
      </c>
      <c r="AAD121" s="117">
        <v>7546928.0688299835</v>
      </c>
      <c r="AAE121" s="146">
        <v>1013.6873754016157</v>
      </c>
      <c r="AAF121" s="256">
        <v>-1.5524965358685666E-2</v>
      </c>
      <c r="AAG121" s="256">
        <v>-1.5405074320583023E-2</v>
      </c>
      <c r="AAH121" s="255">
        <v>171637.47574598406</v>
      </c>
      <c r="AAI121" s="255">
        <v>1520.5310631024233</v>
      </c>
      <c r="AAJ121" s="292">
        <v>1</v>
      </c>
      <c r="AAK121" s="255">
        <v>1687962.7166043217</v>
      </c>
      <c r="AAL121" s="119">
        <v>1859600.1923503058</v>
      </c>
      <c r="AAM121" s="295">
        <v>1013.6873754016157</v>
      </c>
      <c r="AAN121" s="189">
        <v>2.8736970461923687E-2</v>
      </c>
      <c r="AAO121" s="189">
        <v>2.9153861006572024E-2</v>
      </c>
      <c r="AAP121" s="263">
        <v>163843.4231020787</v>
      </c>
      <c r="AAQ121" s="263">
        <v>1520.5310631024233</v>
      </c>
      <c r="AAR121" s="296">
        <v>1</v>
      </c>
      <c r="AAS121" s="263">
        <v>1710137.2366667783</v>
      </c>
      <c r="AAT121" s="117">
        <v>1873980.6597688571</v>
      </c>
      <c r="AAU121" s="146">
        <v>1013.6873754016157</v>
      </c>
      <c r="AAV121" s="256">
        <v>6.5062335915586772E-2</v>
      </c>
      <c r="AAW121" s="256">
        <v>6.7225548792462675E-2</v>
      </c>
      <c r="AAX121" s="255">
        <v>167418.44980119271</v>
      </c>
      <c r="AAY121" s="255">
        <v>1520.5310631024233</v>
      </c>
      <c r="AAZ121" s="292">
        <v>2</v>
      </c>
      <c r="ABA121" s="255">
        <v>20218308.663914192</v>
      </c>
      <c r="ABB121" s="119">
        <v>20385727.113715384</v>
      </c>
      <c r="ABC121" s="295">
        <v>1013.6873754016157</v>
      </c>
      <c r="ABD121" s="189">
        <v>-4.9482840937469215E-3</v>
      </c>
      <c r="ABE121" s="189">
        <v>-4.9360615046023515E-3</v>
      </c>
      <c r="ABF121" s="263">
        <v>149201.74404790127</v>
      </c>
      <c r="ABG121" s="263">
        <v>1520.5310631024233</v>
      </c>
      <c r="ABH121" s="296">
        <v>2</v>
      </c>
      <c r="ABI121" s="263">
        <v>6051410.5780850239</v>
      </c>
      <c r="ABJ121" s="117">
        <v>6200612.3221329255</v>
      </c>
      <c r="ABK121" s="146">
        <v>1013.6873754016157</v>
      </c>
      <c r="ABL121" s="256">
        <v>9.9983835860298249E-3</v>
      </c>
      <c r="ABM121" s="256">
        <v>1.0048534426286837E-2</v>
      </c>
      <c r="ABN121" s="255">
        <v>191067.73766392117</v>
      </c>
      <c r="ABO121" s="255">
        <v>1520.5310631024233</v>
      </c>
      <c r="ABP121" s="292">
        <v>2</v>
      </c>
      <c r="ABQ121" s="255">
        <v>20218308.663914192</v>
      </c>
      <c r="ABR121" s="119">
        <v>20409376.401578113</v>
      </c>
      <c r="ABS121" s="295">
        <v>1013.6873754016157</v>
      </c>
      <c r="ABT121" s="189">
        <v>5.2695732093352612E-2</v>
      </c>
      <c r="ABU121" s="189">
        <v>5.410886482257804E-2</v>
      </c>
      <c r="ABV121" s="263">
        <v>143546.30619074681</v>
      </c>
      <c r="ABW121" s="263">
        <v>1520.5310631024233</v>
      </c>
      <c r="ABX121" s="296">
        <v>1</v>
      </c>
      <c r="ABY121" s="263">
        <v>770988.68274560908</v>
      </c>
      <c r="ABZ121" s="117">
        <v>914534.98893635592</v>
      </c>
      <c r="ACA121" s="146">
        <v>1013.6873754016157</v>
      </c>
      <c r="ACB121" s="256">
        <v>-5.587938763226654E-2</v>
      </c>
      <c r="ACC121" s="256">
        <v>-5.4346813517821668E-2</v>
      </c>
      <c r="ACD121" s="255">
        <v>178756.75064193472</v>
      </c>
      <c r="ACE121" s="255">
        <v>1520.5310631024233</v>
      </c>
      <c r="ACF121" s="292">
        <v>1</v>
      </c>
      <c r="ACG121" s="255">
        <v>5758017.3556795493</v>
      </c>
      <c r="ACH121" s="119">
        <v>5936774.1063214839</v>
      </c>
      <c r="ACI121" s="295">
        <v>1013.6873754016157</v>
      </c>
      <c r="ACJ121" s="189">
        <v>2.4712882402610287E-2</v>
      </c>
      <c r="ACK121" s="189">
        <v>2.5020776768114539E-2</v>
      </c>
      <c r="ACL121" s="263">
        <v>224471.71547361425</v>
      </c>
      <c r="ACM121" s="263">
        <v>1520.5310631024233</v>
      </c>
      <c r="ACN121" s="296">
        <v>1</v>
      </c>
      <c r="ACO121" s="263">
        <v>6003637.2544309469</v>
      </c>
      <c r="ACP121" s="117">
        <v>6228108.9699045615</v>
      </c>
      <c r="ACQ121" s="146">
        <v>1013.6873754016157</v>
      </c>
      <c r="ACR121" s="256">
        <v>8.9361084479753616E-3</v>
      </c>
      <c r="ACS121" s="256">
        <v>8.9761546619606669E-3</v>
      </c>
      <c r="ACT121" s="255">
        <v>152441.4772597196</v>
      </c>
      <c r="ACU121" s="255">
        <v>1520.5310631024233</v>
      </c>
      <c r="ACV121" s="292">
        <v>2</v>
      </c>
      <c r="ACW121" s="255">
        <v>6051410.5780850239</v>
      </c>
      <c r="ACX121" s="119">
        <v>6203852.0553447437</v>
      </c>
      <c r="ACY121" s="295">
        <v>1013.6873754016157</v>
      </c>
      <c r="ACZ121" s="189">
        <v>5.5633124871602392E-3</v>
      </c>
      <c r="ADA121" s="189">
        <v>5.5788164478669522E-3</v>
      </c>
      <c r="ADB121" s="263">
        <v>110481.08009447141</v>
      </c>
      <c r="ADC121" s="263">
        <v>1520.5310631024233</v>
      </c>
      <c r="ADD121" s="296">
        <v>1</v>
      </c>
      <c r="ADE121" s="263">
        <v>522086.86272675503</v>
      </c>
      <c r="ADF121" s="117">
        <v>632567.94282122643</v>
      </c>
      <c r="ADG121" s="146">
        <v>1013.6873754016157</v>
      </c>
      <c r="ADH121" s="256">
        <v>2.4936309820927892E-2</v>
      </c>
      <c r="ADI121" s="256">
        <v>2.5249820100317288E-2</v>
      </c>
      <c r="ADJ121" s="255">
        <v>109287.12552207828</v>
      </c>
      <c r="ADK121" s="255">
        <v>1520.5310631024233</v>
      </c>
      <c r="ADL121" s="292">
        <v>2</v>
      </c>
      <c r="ADM121" s="255">
        <v>6282141.2078035772</v>
      </c>
      <c r="ADN121" s="119">
        <v>6391428.3333256552</v>
      </c>
      <c r="ADO121" s="295">
        <v>1013.6873754016157</v>
      </c>
      <c r="ADP121" s="189">
        <v>2.2868079193380164E-3</v>
      </c>
      <c r="ADQ121" s="189">
        <v>2.2894246588480716E-3</v>
      </c>
      <c r="ADR121" s="263">
        <v>112384.56299778739</v>
      </c>
      <c r="ADS121" s="263">
        <v>1520.5310631024233</v>
      </c>
      <c r="ADT121" s="296">
        <v>2</v>
      </c>
      <c r="ADU121" s="263">
        <v>5989480.5848560724</v>
      </c>
      <c r="ADV121" s="117">
        <v>6101865.1478538597</v>
      </c>
    </row>
    <row r="122" spans="1:802" x14ac:dyDescent="0.35">
      <c r="A122" s="18">
        <v>48944</v>
      </c>
      <c r="B122" s="19">
        <v>2534.2184385040391</v>
      </c>
      <c r="C122" s="147">
        <v>1013.6873754016157</v>
      </c>
      <c r="D122" s="128">
        <v>-1.0155843687195618E-2</v>
      </c>
      <c r="E122" s="128">
        <v>-1.0104447245259052E-2</v>
      </c>
      <c r="F122" s="125">
        <v>130624.72514964757</v>
      </c>
      <c r="G122" s="125">
        <v>1520.5310631024233</v>
      </c>
      <c r="H122" s="129">
        <v>2</v>
      </c>
      <c r="I122" s="125">
        <v>6230873.6244402528</v>
      </c>
      <c r="J122" s="121">
        <v>6361498.3495899001</v>
      </c>
      <c r="K122" s="297">
        <v>1013.6873754016157</v>
      </c>
      <c r="L122" s="24">
        <v>6.829264009708967E-3</v>
      </c>
      <c r="M122" s="24">
        <v>6.8526366087557911E-3</v>
      </c>
      <c r="N122" s="120">
        <v>134367.3065712431</v>
      </c>
      <c r="O122" s="120">
        <v>1520.5310631024233</v>
      </c>
      <c r="P122" s="130">
        <v>1</v>
      </c>
      <c r="Q122" s="120">
        <v>1896377.0451938713</v>
      </c>
      <c r="R122" s="121">
        <v>2030744.3517651143</v>
      </c>
      <c r="S122" s="147">
        <v>1013.6873754016157</v>
      </c>
      <c r="T122" s="128">
        <v>-4.0080014588253769E-2</v>
      </c>
      <c r="U122" s="128">
        <v>-3.9287434943483523E-2</v>
      </c>
      <c r="V122" s="125">
        <v>141265.00239219182</v>
      </c>
      <c r="W122" s="125">
        <v>1520.5310631024233</v>
      </c>
      <c r="X122" s="129">
        <v>2</v>
      </c>
      <c r="Y122" s="125">
        <v>21432927.714812148</v>
      </c>
      <c r="Z122" s="121">
        <v>21574192.71720434</v>
      </c>
      <c r="AA122" s="297">
        <v>1013.6873754016157</v>
      </c>
      <c r="AB122" s="24">
        <v>8.9805283251648466E-2</v>
      </c>
      <c r="AC122" s="24">
        <v>9.3961250387808004E-2</v>
      </c>
      <c r="AD122" s="120">
        <v>254043.00289128348</v>
      </c>
      <c r="AE122" s="120">
        <v>1520.5310631024233</v>
      </c>
      <c r="AF122" s="130">
        <v>2</v>
      </c>
      <c r="AG122" s="120">
        <v>21432927.714812148</v>
      </c>
      <c r="AH122" s="121">
        <v>21686970.717703432</v>
      </c>
      <c r="AI122" s="147">
        <v>1013.6873754016157</v>
      </c>
      <c r="AJ122" s="128">
        <v>3.6359197197595276E-2</v>
      </c>
      <c r="AK122" s="128">
        <v>3.7028277249892216E-2</v>
      </c>
      <c r="AL122" s="125">
        <v>133225.64567657153</v>
      </c>
      <c r="AM122" s="125">
        <v>1520.5310631024233</v>
      </c>
      <c r="AN122" s="129">
        <v>2</v>
      </c>
      <c r="AO122" s="125">
        <v>6841015.9142484739</v>
      </c>
      <c r="AP122" s="121">
        <v>6974241.5599250458</v>
      </c>
      <c r="AQ122" s="297">
        <v>1013.6873754016157</v>
      </c>
      <c r="AR122" s="24">
        <v>-6.8383350415067018E-2</v>
      </c>
      <c r="AS122" s="24">
        <v>-6.6097606923573471E-2</v>
      </c>
      <c r="AT122" s="120">
        <v>158741.92659824603</v>
      </c>
      <c r="AU122" s="120">
        <v>1520.5310631024233</v>
      </c>
      <c r="AV122" s="130">
        <v>2</v>
      </c>
      <c r="AW122" s="120">
        <v>21432927.714812148</v>
      </c>
      <c r="AX122" s="121">
        <v>21591669.641410396</v>
      </c>
      <c r="AY122" s="147">
        <v>1013.6873754016157</v>
      </c>
      <c r="AZ122" s="128">
        <v>4.8227096047934973E-2</v>
      </c>
      <c r="BA122" s="128">
        <v>4.9408944890189321E-2</v>
      </c>
      <c r="BB122" s="125">
        <v>213021.23087719842</v>
      </c>
      <c r="BC122" s="125">
        <v>1520.5310631024233</v>
      </c>
      <c r="BD122" s="129">
        <v>2</v>
      </c>
      <c r="BE122" s="125">
        <v>10599083.664445624</v>
      </c>
      <c r="BF122" s="121">
        <v>10812104.895322822</v>
      </c>
      <c r="BG122" s="297">
        <v>1013.6873754016157</v>
      </c>
      <c r="BH122" s="24">
        <v>4.4767194063150655E-2</v>
      </c>
      <c r="BI122" s="24">
        <v>4.5784366757245731E-2</v>
      </c>
      <c r="BJ122" s="120">
        <v>186206.02474517503</v>
      </c>
      <c r="BK122" s="120">
        <v>1520.5310631024233</v>
      </c>
      <c r="BL122" s="130">
        <v>1</v>
      </c>
      <c r="BM122" s="120">
        <v>6122560.3096395303</v>
      </c>
      <c r="BN122" s="121">
        <v>6308766.3343847049</v>
      </c>
      <c r="BO122" s="147">
        <v>1013.6873754016157</v>
      </c>
      <c r="BP122" s="128">
        <v>3.6400486125994905E-2</v>
      </c>
      <c r="BQ122" s="128">
        <v>3.707109592014235E-2</v>
      </c>
      <c r="BR122" s="125">
        <v>155989.63135815324</v>
      </c>
      <c r="BS122" s="125">
        <v>1520.5310631024233</v>
      </c>
      <c r="BT122" s="129">
        <v>2</v>
      </c>
      <c r="BU122" s="125">
        <v>21432927.714812148</v>
      </c>
      <c r="BV122" s="121">
        <v>21588917.346170302</v>
      </c>
      <c r="BW122" s="297">
        <v>1013.6873754016157</v>
      </c>
      <c r="BX122" s="24">
        <v>-4.3073038706423546E-2</v>
      </c>
      <c r="BY122" s="24">
        <v>-4.2158571986768201E-2</v>
      </c>
      <c r="BZ122" s="120">
        <v>221761.31352388021</v>
      </c>
      <c r="CA122" s="120">
        <v>1520.5310631024233</v>
      </c>
      <c r="CB122" s="130">
        <v>2</v>
      </c>
      <c r="CC122" s="120">
        <v>21432927.714812148</v>
      </c>
      <c r="CD122" s="121">
        <v>21654689.028336029</v>
      </c>
      <c r="CE122" s="147">
        <v>1013.6873754016157</v>
      </c>
      <c r="CF122" s="128">
        <v>-3.0845819975713052E-2</v>
      </c>
      <c r="CG122" s="128">
        <v>-3.0374941633044772E-2</v>
      </c>
      <c r="CH122" s="125">
        <v>164533.80149883023</v>
      </c>
      <c r="CI122" s="125">
        <v>1520.5310631024233</v>
      </c>
      <c r="CJ122" s="129">
        <v>2</v>
      </c>
      <c r="CK122" s="125">
        <v>8635999.248594122</v>
      </c>
      <c r="CL122" s="121">
        <v>8800533.0500929523</v>
      </c>
      <c r="CM122" s="297">
        <v>1013.6873754016157</v>
      </c>
      <c r="CN122" s="24">
        <v>4.809703130603462E-2</v>
      </c>
      <c r="CO122" s="24">
        <v>4.9272462662579564E-2</v>
      </c>
      <c r="CP122" s="120">
        <v>211321.01078043791</v>
      </c>
      <c r="CQ122" s="120">
        <v>1520.5310631024233</v>
      </c>
      <c r="CR122" s="130">
        <v>2</v>
      </c>
      <c r="CS122" s="120">
        <v>1974685.6666013415</v>
      </c>
      <c r="CT122" s="121">
        <v>2186006.6773817795</v>
      </c>
      <c r="CU122" s="147">
        <v>1013.6873754016157</v>
      </c>
      <c r="CV122" s="128">
        <v>8.073059639683304E-2</v>
      </c>
      <c r="CW122" s="128">
        <v>8.4078802487421278E-2</v>
      </c>
      <c r="CX122" s="125">
        <v>234263.37603256563</v>
      </c>
      <c r="CY122" s="125">
        <v>1520.5310631024233</v>
      </c>
      <c r="CZ122" s="129">
        <v>1</v>
      </c>
      <c r="DA122" s="125">
        <v>822606.06626627152</v>
      </c>
      <c r="DB122" s="121">
        <v>1056869.4422988372</v>
      </c>
      <c r="DC122" s="297">
        <v>1013.6873754016157</v>
      </c>
      <c r="DD122" s="24">
        <v>9.5886406350740583E-2</v>
      </c>
      <c r="DE122" s="24">
        <v>0.10063403185650732</v>
      </c>
      <c r="DF122" s="120">
        <v>112658.31313785515</v>
      </c>
      <c r="DG122" s="120">
        <v>1520.5310631024233</v>
      </c>
      <c r="DH122" s="130">
        <v>1</v>
      </c>
      <c r="DI122" s="120">
        <v>6240853.5178745817</v>
      </c>
      <c r="DJ122" s="121">
        <v>6353511.8310124371</v>
      </c>
      <c r="DK122" s="147">
        <v>1013.6873754016157</v>
      </c>
      <c r="DL122" s="128">
        <v>-5.6731956452037512E-2</v>
      </c>
      <c r="DM122" s="128">
        <v>-5.5152704351419946E-2</v>
      </c>
      <c r="DN122" s="125">
        <v>151895.85034800856</v>
      </c>
      <c r="DO122" s="125">
        <v>1520.5310631024233</v>
      </c>
      <c r="DP122" s="129">
        <v>2</v>
      </c>
      <c r="DQ122" s="125">
        <v>6084314.414487957</v>
      </c>
      <c r="DR122" s="121">
        <v>6236210.2648359658</v>
      </c>
      <c r="DS122" s="297">
        <v>1013.6873754016157</v>
      </c>
      <c r="DT122" s="24">
        <v>-1.8925171009434034E-2</v>
      </c>
      <c r="DU122" s="24">
        <v>-1.8747214348887709E-2</v>
      </c>
      <c r="DV122" s="120">
        <v>154070.24295969299</v>
      </c>
      <c r="DW122" s="120">
        <v>1520.5310631024233</v>
      </c>
      <c r="DX122" s="130">
        <v>2</v>
      </c>
      <c r="DY122" s="120">
        <v>21432927.714812148</v>
      </c>
      <c r="DZ122" s="121">
        <v>21586997.957771841</v>
      </c>
      <c r="EA122" s="147">
        <v>1013.6873754016157</v>
      </c>
      <c r="EB122" s="128">
        <v>7.5930437629364014E-3</v>
      </c>
      <c r="EC122" s="128">
        <v>7.6219440203950661E-3</v>
      </c>
      <c r="ED122" s="125">
        <v>290314.51054089307</v>
      </c>
      <c r="EE122" s="125">
        <v>1520.5310631024233</v>
      </c>
      <c r="EF122" s="129">
        <v>2</v>
      </c>
      <c r="EG122" s="125">
        <v>10380137.791687215</v>
      </c>
      <c r="EH122" s="121">
        <v>10670452.302228108</v>
      </c>
      <c r="EI122" s="297">
        <v>1013.6873754016157</v>
      </c>
      <c r="EJ122" s="24">
        <v>-8.2662039339657489E-2</v>
      </c>
      <c r="EK122" s="24">
        <v>-7.9337757732431013E-2</v>
      </c>
      <c r="EL122" s="120">
        <v>121948.23018456978</v>
      </c>
      <c r="EM122" s="120">
        <v>1520.5310631024233</v>
      </c>
      <c r="EN122" s="130">
        <v>1</v>
      </c>
      <c r="EO122" s="120">
        <v>6144705.8997006826</v>
      </c>
      <c r="EP122" s="121">
        <v>6266654.1298852526</v>
      </c>
      <c r="EQ122" s="147">
        <v>1013.6873754016157</v>
      </c>
      <c r="ER122" s="128">
        <v>6.4777465677407609E-2</v>
      </c>
      <c r="ES122" s="128">
        <v>6.6921571295313953E-2</v>
      </c>
      <c r="ET122" s="125">
        <v>188621.33533191969</v>
      </c>
      <c r="EU122" s="125">
        <v>1520.5310631024233</v>
      </c>
      <c r="EV122" s="129">
        <v>1</v>
      </c>
      <c r="EW122" s="125">
        <v>21432927.714812148</v>
      </c>
      <c r="EX122" s="121">
        <v>21621549.050144069</v>
      </c>
      <c r="EY122" s="297">
        <v>1013.6873754016157</v>
      </c>
      <c r="EZ122" s="24">
        <v>-7.3868724629023068E-3</v>
      </c>
      <c r="FA122" s="24">
        <v>-7.3596565751725684E-3</v>
      </c>
      <c r="FB122" s="120">
        <v>158847.53463420764</v>
      </c>
      <c r="FC122" s="120">
        <v>1520.5310631024233</v>
      </c>
      <c r="FD122" s="130">
        <v>2</v>
      </c>
      <c r="FE122" s="120">
        <v>21432927.714812148</v>
      </c>
      <c r="FF122" s="121">
        <v>21591775.249446355</v>
      </c>
      <c r="FG122" s="147">
        <v>1013.6873754016157</v>
      </c>
      <c r="FH122" s="128">
        <v>6.3951454484001996E-2</v>
      </c>
      <c r="FI122" s="128">
        <v>6.6040646012097914E-2</v>
      </c>
      <c r="FJ122" s="125">
        <v>329005.92393756023</v>
      </c>
      <c r="FK122" s="125">
        <v>1520.5310631024233</v>
      </c>
      <c r="FL122" s="129">
        <v>1</v>
      </c>
      <c r="FM122" s="125">
        <v>1736271.5869429305</v>
      </c>
      <c r="FN122" s="121">
        <v>2065277.5108804908</v>
      </c>
      <c r="FO122" s="297">
        <v>1013.6873754016157</v>
      </c>
      <c r="FP122" s="24">
        <v>-6.9255669743644832E-2</v>
      </c>
      <c r="FQ122" s="24">
        <v>-6.6911912813039209E-2</v>
      </c>
      <c r="FR122" s="120">
        <v>141144.72570040778</v>
      </c>
      <c r="FS122" s="120">
        <v>1520.5310631024233</v>
      </c>
      <c r="FT122" s="130">
        <v>1</v>
      </c>
      <c r="FU122" s="120">
        <v>993438.5556617619</v>
      </c>
      <c r="FV122" s="121">
        <v>1134583.2813621697</v>
      </c>
      <c r="FW122" s="147">
        <v>1013.6873754016157</v>
      </c>
      <c r="FX122" s="128">
        <v>-5.9678486524062692E-2</v>
      </c>
      <c r="FY122" s="128">
        <v>-5.7932627746296261E-2</v>
      </c>
      <c r="FZ122" s="125">
        <v>183746.11580534888</v>
      </c>
      <c r="GA122" s="125">
        <v>1520.5310631024233</v>
      </c>
      <c r="GB122" s="129">
        <v>1</v>
      </c>
      <c r="GC122" s="125">
        <v>2757566.0668804049</v>
      </c>
      <c r="GD122" s="121">
        <v>2941312.1826857538</v>
      </c>
      <c r="GE122" s="297">
        <v>1013.6873754016157</v>
      </c>
      <c r="GF122" s="24">
        <v>7.1284436021199979E-2</v>
      </c>
      <c r="GG122" s="24">
        <v>7.3886634473223411E-2</v>
      </c>
      <c r="GH122" s="120">
        <v>151788.56486693001</v>
      </c>
      <c r="GI122" s="120">
        <v>1520.5310631024233</v>
      </c>
      <c r="GJ122" s="130">
        <v>1</v>
      </c>
      <c r="GK122" s="120">
        <v>1792961.4491269363</v>
      </c>
      <c r="GL122" s="121">
        <v>1944750.0139938663</v>
      </c>
      <c r="GM122" s="147">
        <v>1013.6873754016157</v>
      </c>
      <c r="GN122" s="128">
        <v>2.8023080591714281E-3</v>
      </c>
      <c r="GO122" s="128">
        <v>2.806238194693389E-3</v>
      </c>
      <c r="GP122" s="125">
        <v>127716.27459870886</v>
      </c>
      <c r="GQ122" s="125">
        <v>1520.5310631024233</v>
      </c>
      <c r="GR122" s="129">
        <v>2</v>
      </c>
      <c r="GS122" s="125">
        <v>8057349.57668103</v>
      </c>
      <c r="GT122" s="121">
        <v>8185065.8512797393</v>
      </c>
      <c r="GU122" s="297">
        <v>1013.6873754016157</v>
      </c>
      <c r="GV122" s="24">
        <v>9.8194264143608191E-3</v>
      </c>
      <c r="GW122" s="24">
        <v>9.8677951700929523E-3</v>
      </c>
      <c r="GX122" s="120">
        <v>178902.9961185366</v>
      </c>
      <c r="GY122" s="120">
        <v>1520.5310631024233</v>
      </c>
      <c r="GZ122" s="130">
        <v>2</v>
      </c>
      <c r="HA122" s="120">
        <v>7686123.9433051189</v>
      </c>
      <c r="HB122" s="121">
        <v>7865026.9394236552</v>
      </c>
      <c r="HC122" s="147">
        <v>1013.6873754016157</v>
      </c>
      <c r="HD122" s="128">
        <v>-1.0807500751517617E-2</v>
      </c>
      <c r="HE122" s="128">
        <v>-1.0749309537797958E-2</v>
      </c>
      <c r="HF122" s="125">
        <v>119136.32590839517</v>
      </c>
      <c r="HG122" s="125">
        <v>1520.5310631024233</v>
      </c>
      <c r="HH122" s="129">
        <v>2</v>
      </c>
      <c r="HI122" s="125">
        <v>6601909.0501576094</v>
      </c>
      <c r="HJ122" s="121">
        <v>6721045.3760660049</v>
      </c>
      <c r="HK122" s="297">
        <v>1013.6873754016157</v>
      </c>
      <c r="HL122" s="24">
        <v>1.8672575617032363E-2</v>
      </c>
      <c r="HM122" s="24">
        <v>1.8847998320579595E-2</v>
      </c>
      <c r="HN122" s="120">
        <v>170313.83564475074</v>
      </c>
      <c r="HO122" s="120">
        <v>1520.5310631024233</v>
      </c>
      <c r="HP122" s="130">
        <v>1</v>
      </c>
      <c r="HQ122" s="120">
        <v>2030252.9808799413</v>
      </c>
      <c r="HR122" s="121">
        <v>2200566.8165246919</v>
      </c>
      <c r="HS122" s="147">
        <v>1013.6873754016157</v>
      </c>
      <c r="HT122" s="128">
        <v>-8.7021455925250166E-3</v>
      </c>
      <c r="HU122" s="128">
        <v>-8.6643915167605723E-3</v>
      </c>
      <c r="HV122" s="125">
        <v>231507.87768303126</v>
      </c>
      <c r="HW122" s="125">
        <v>1520.5310631024233</v>
      </c>
      <c r="HX122" s="129">
        <v>2</v>
      </c>
      <c r="HY122" s="125">
        <v>6300486.5601159977</v>
      </c>
      <c r="HZ122" s="121">
        <v>6531994.4377990291</v>
      </c>
      <c r="IA122" s="297">
        <v>1013.6873754016157</v>
      </c>
      <c r="IB122" s="24">
        <v>-2.7926532455589254E-2</v>
      </c>
      <c r="IC122" s="24">
        <v>-2.7540191588942942E-2</v>
      </c>
      <c r="ID122" s="120">
        <v>121133.51239324905</v>
      </c>
      <c r="IE122" s="120">
        <v>1520.5310631024233</v>
      </c>
      <c r="IF122" s="130">
        <v>1</v>
      </c>
      <c r="IG122" s="120">
        <v>3635119.737673034</v>
      </c>
      <c r="IH122" s="121">
        <v>3756253.2500662832</v>
      </c>
      <c r="II122" s="147">
        <v>1013.6873754016157</v>
      </c>
      <c r="IJ122" s="128">
        <v>6.6638825997160228E-3</v>
      </c>
      <c r="IK122" s="128">
        <v>6.6861356685179452E-3</v>
      </c>
      <c r="IL122" s="125">
        <v>136612.56977383132</v>
      </c>
      <c r="IM122" s="125">
        <v>1520.5310631024233</v>
      </c>
      <c r="IN122" s="129">
        <v>2</v>
      </c>
      <c r="IO122" s="125">
        <v>2441605.1646411424</v>
      </c>
      <c r="IP122" s="121">
        <v>2578217.7344149738</v>
      </c>
      <c r="IQ122" s="297">
        <v>1013.6873754016157</v>
      </c>
      <c r="IR122" s="24">
        <v>-2.7352430567103975E-2</v>
      </c>
      <c r="IS122" s="24">
        <v>-2.6981740287823297E-2</v>
      </c>
      <c r="IT122" s="120">
        <v>229243.57810183938</v>
      </c>
      <c r="IU122" s="120">
        <v>1520.5310631024233</v>
      </c>
      <c r="IV122" s="130">
        <v>2</v>
      </c>
      <c r="IW122" s="120">
        <v>21432927.714812148</v>
      </c>
      <c r="IX122" s="121">
        <v>21662171.292913988</v>
      </c>
      <c r="IY122" s="147">
        <v>1013.6873754016157</v>
      </c>
      <c r="IZ122" s="128">
        <v>7.3079580175137937E-2</v>
      </c>
      <c r="JA122" s="128">
        <v>7.581614714562579E-2</v>
      </c>
      <c r="JB122" s="125">
        <v>414386.98283228808</v>
      </c>
      <c r="JC122" s="125">
        <v>1520.5310631024233</v>
      </c>
      <c r="JD122" s="129">
        <v>1</v>
      </c>
      <c r="JE122" s="125">
        <v>523097.37592452148</v>
      </c>
      <c r="JF122" s="121">
        <v>937484.3587568095</v>
      </c>
      <c r="JG122" s="297">
        <v>1013.6873754016157</v>
      </c>
      <c r="JH122" s="24">
        <v>-4.7744382179913973E-3</v>
      </c>
      <c r="JI122" s="24">
        <v>-4.7630587053060225E-3</v>
      </c>
      <c r="JJ122" s="120">
        <v>137076.1932326142</v>
      </c>
      <c r="JK122" s="120">
        <v>1520.5310631024233</v>
      </c>
      <c r="JL122" s="130">
        <v>2</v>
      </c>
      <c r="JM122" s="120">
        <v>5200278.1224295162</v>
      </c>
      <c r="JN122" s="121">
        <v>5337354.3156621307</v>
      </c>
      <c r="JO122" s="147">
        <v>1013.6873754016157</v>
      </c>
      <c r="JP122" s="128">
        <v>8.4772419384064379E-2</v>
      </c>
      <c r="JQ122" s="128">
        <v>8.8469323989568194E-2</v>
      </c>
      <c r="JR122" s="125">
        <v>181607.04608939245</v>
      </c>
      <c r="JS122" s="125">
        <v>1520.5310631024233</v>
      </c>
      <c r="JT122" s="129">
        <v>1</v>
      </c>
      <c r="JU122" s="125">
        <v>855459.66142558586</v>
      </c>
      <c r="JV122" s="121">
        <v>1037066.7075149782</v>
      </c>
      <c r="JW122" s="297">
        <v>1013.6873754016157</v>
      </c>
      <c r="JX122" s="24">
        <v>-3.4698397629725597E-2</v>
      </c>
      <c r="JY122" s="24">
        <v>-3.4103310938064291E-2</v>
      </c>
      <c r="JZ122" s="120">
        <v>219069.04282706071</v>
      </c>
      <c r="KA122" s="120">
        <v>1520.5310631024233</v>
      </c>
      <c r="KB122" s="130">
        <v>1</v>
      </c>
      <c r="KC122" s="120">
        <v>21432927.714812148</v>
      </c>
      <c r="KD122" s="121">
        <v>21651996.757639211</v>
      </c>
      <c r="KE122" s="147">
        <v>1013.6873754016157</v>
      </c>
      <c r="KF122" s="128">
        <v>1.8944579292581868E-2</v>
      </c>
      <c r="KG122" s="128">
        <v>1.9125166414610373E-2</v>
      </c>
      <c r="KH122" s="125">
        <v>120507.74429095743</v>
      </c>
      <c r="KI122" s="125">
        <v>1520.5310631024233</v>
      </c>
      <c r="KJ122" s="129">
        <v>1</v>
      </c>
      <c r="KK122" s="125">
        <v>1992638.076343562</v>
      </c>
      <c r="KL122" s="121">
        <v>2113145.8206345192</v>
      </c>
      <c r="KM122" s="297">
        <v>1013.6873754016157</v>
      </c>
      <c r="KN122" s="24">
        <v>-3.9086593364119397E-2</v>
      </c>
      <c r="KO122" s="24">
        <v>-3.8332568477285611E-2</v>
      </c>
      <c r="KP122" s="120">
        <v>144978.85470039383</v>
      </c>
      <c r="KQ122" s="120">
        <v>1520.5310631024233</v>
      </c>
      <c r="KR122" s="130">
        <v>1</v>
      </c>
      <c r="KS122" s="120">
        <v>7204993.9549898133</v>
      </c>
      <c r="KT122" s="121">
        <v>7349972.8096902072</v>
      </c>
      <c r="KU122" s="147">
        <v>1013.6873754016157</v>
      </c>
      <c r="KV122" s="128">
        <v>-1.999266302423388E-4</v>
      </c>
      <c r="KW122" s="128">
        <v>-1.9990664624536247E-4</v>
      </c>
      <c r="KX122" s="125">
        <v>379179.12261260598</v>
      </c>
      <c r="KY122" s="125">
        <v>1520.5310631024233</v>
      </c>
      <c r="KZ122" s="129">
        <v>2</v>
      </c>
      <c r="LA122" s="125">
        <v>21432927.714812148</v>
      </c>
      <c r="LB122" s="121">
        <v>21812106.837424755</v>
      </c>
      <c r="LC122" s="297">
        <v>1013.6873754016157</v>
      </c>
      <c r="LD122" s="24">
        <v>1.5903896798011668E-2</v>
      </c>
      <c r="LE122" s="24">
        <v>1.6031036878038307E-2</v>
      </c>
      <c r="LF122" s="120">
        <v>139089.01687808035</v>
      </c>
      <c r="LG122" s="120">
        <v>1520.5310631024233</v>
      </c>
      <c r="LH122" s="130">
        <v>2</v>
      </c>
      <c r="LI122" s="120">
        <v>21432927.714812148</v>
      </c>
      <c r="LJ122" s="121">
        <v>21572016.731690228</v>
      </c>
      <c r="LK122" s="147">
        <v>1013.6873754016157</v>
      </c>
      <c r="LL122" s="128">
        <v>1.3548046059779786E-2</v>
      </c>
      <c r="LM122" s="128">
        <v>1.3640236699676844E-2</v>
      </c>
      <c r="LN122" s="125">
        <v>198505.6178436784</v>
      </c>
      <c r="LO122" s="125">
        <v>1520.5310631024233</v>
      </c>
      <c r="LP122" s="129">
        <v>2</v>
      </c>
      <c r="LQ122" s="125">
        <v>6212576.5610060086</v>
      </c>
      <c r="LR122" s="121">
        <v>6411082.1788496869</v>
      </c>
      <c r="LS122" s="297">
        <v>1013.6873754016157</v>
      </c>
      <c r="LT122" s="24">
        <v>5.1902995186236811E-2</v>
      </c>
      <c r="LU122" s="24">
        <v>5.3273564951577423E-2</v>
      </c>
      <c r="LV122" s="120">
        <v>227003.45896079773</v>
      </c>
      <c r="LW122" s="120">
        <v>1520.5310631024233</v>
      </c>
      <c r="LX122" s="130">
        <v>1</v>
      </c>
      <c r="LY122" s="120">
        <v>2063713.1480431815</v>
      </c>
      <c r="LZ122" s="121">
        <v>2290716.6070039794</v>
      </c>
      <c r="MA122" s="147">
        <v>1013.6873754016157</v>
      </c>
      <c r="MB122" s="128">
        <v>-0.10473806909202296</v>
      </c>
      <c r="MC122" s="128">
        <v>-9.9439623706719993E-2</v>
      </c>
      <c r="MD122" s="125">
        <v>86602.345778045201</v>
      </c>
      <c r="ME122" s="125">
        <v>1520.5310631024233</v>
      </c>
      <c r="MF122" s="129">
        <v>2</v>
      </c>
      <c r="MG122" s="125">
        <v>21432927.714812148</v>
      </c>
      <c r="MH122" s="121">
        <v>21519530.060590193</v>
      </c>
      <c r="MI122" s="297">
        <v>1013.6873754016157</v>
      </c>
      <c r="MJ122" s="24">
        <v>-5.062660089078954E-2</v>
      </c>
      <c r="MK122" s="24">
        <v>-4.9366430003046191E-2</v>
      </c>
      <c r="ML122" s="120">
        <v>191579.48441159161</v>
      </c>
      <c r="MM122" s="120">
        <v>1520.5310631024233</v>
      </c>
      <c r="MN122" s="130">
        <v>2</v>
      </c>
      <c r="MO122" s="120">
        <v>6111429.1906535141</v>
      </c>
      <c r="MP122" s="121">
        <v>6303008.6750651058</v>
      </c>
      <c r="MQ122" s="147">
        <v>1013.6873754016157</v>
      </c>
      <c r="MR122" s="128">
        <v>-9.0427262423424734E-2</v>
      </c>
      <c r="MS122" s="128">
        <v>-8.6459219773192375E-2</v>
      </c>
      <c r="MT122" s="125">
        <v>80301.974853666776</v>
      </c>
      <c r="MU122" s="125">
        <v>1520.5310631024233</v>
      </c>
      <c r="MV122" s="129">
        <v>2</v>
      </c>
      <c r="MW122" s="125">
        <v>4634389.0293228021</v>
      </c>
      <c r="MX122" s="121">
        <v>4714691.0041764686</v>
      </c>
      <c r="MY122" s="297">
        <v>1013.6873754016157</v>
      </c>
      <c r="MZ122" s="24">
        <v>7.2468092473327889E-2</v>
      </c>
      <c r="NA122" s="24">
        <v>7.5158499894332875E-2</v>
      </c>
      <c r="NB122" s="120">
        <v>211646.26231308136</v>
      </c>
      <c r="NC122" s="120">
        <v>1520.5310631024233</v>
      </c>
      <c r="ND122" s="130">
        <v>1</v>
      </c>
      <c r="NE122" s="120">
        <v>6118631.7616772586</v>
      </c>
      <c r="NF122" s="121">
        <v>6330278.0239903396</v>
      </c>
      <c r="NG122" s="147">
        <v>1013.6873754016157</v>
      </c>
      <c r="NH122" s="128">
        <v>-2.3572270544139157E-2</v>
      </c>
      <c r="NI122" s="128">
        <v>-2.3296614767007284E-2</v>
      </c>
      <c r="NJ122" s="125">
        <v>154694.16390193781</v>
      </c>
      <c r="NK122" s="125">
        <v>1520.5310631024233</v>
      </c>
      <c r="NL122" s="129">
        <v>1</v>
      </c>
      <c r="NM122" s="125">
        <v>848751.25213986658</v>
      </c>
      <c r="NN122" s="121">
        <v>1003445.4160418044</v>
      </c>
      <c r="NO122" s="297">
        <v>1013.6873754016157</v>
      </c>
      <c r="NP122" s="24">
        <v>-7.4112507293468952E-2</v>
      </c>
      <c r="NQ122" s="24">
        <v>-7.1432782620215907E-2</v>
      </c>
      <c r="NR122" s="120">
        <v>55413.420272909396</v>
      </c>
      <c r="NS122" s="120">
        <v>1520.5310631024233</v>
      </c>
      <c r="NT122" s="130">
        <v>2</v>
      </c>
      <c r="NU122" s="120">
        <v>6181377.1258205511</v>
      </c>
      <c r="NV122" s="121">
        <v>6236790.5460934602</v>
      </c>
      <c r="NW122" s="147">
        <v>1013.6873754016157</v>
      </c>
      <c r="NX122" s="128">
        <v>8.829257543217485E-3</v>
      </c>
      <c r="NY122" s="128">
        <v>8.8683504065496521E-3</v>
      </c>
      <c r="NZ122" s="125">
        <v>168211.01251815574</v>
      </c>
      <c r="OA122" s="125">
        <v>1520.5310631024233</v>
      </c>
      <c r="OB122" s="129">
        <v>1</v>
      </c>
      <c r="OC122" s="125">
        <v>6181377.1258205511</v>
      </c>
      <c r="OD122" s="121">
        <v>6349588.1383387065</v>
      </c>
      <c r="OE122" s="297">
        <v>1013.6873754016157</v>
      </c>
      <c r="OF122" s="24">
        <v>4.5785496226204495E-4</v>
      </c>
      <c r="OG122" s="24">
        <v>4.579597938438873E-4</v>
      </c>
      <c r="OH122" s="120">
        <v>83817.463188619222</v>
      </c>
      <c r="OI122" s="120">
        <v>1520.5310631024233</v>
      </c>
      <c r="OJ122" s="130">
        <v>2</v>
      </c>
      <c r="OK122" s="120">
        <v>6274531.8259363584</v>
      </c>
      <c r="OL122" s="121">
        <v>6358349.2891249778</v>
      </c>
      <c r="OM122" s="147">
        <v>1013.6873754016157</v>
      </c>
      <c r="ON122" s="128">
        <v>-2.9649218861072284E-2</v>
      </c>
      <c r="OO122" s="128">
        <v>-2.9213992749581141E-2</v>
      </c>
      <c r="OP122" s="125">
        <v>117020.66669177555</v>
      </c>
      <c r="OQ122" s="125">
        <v>1520.5310631024233</v>
      </c>
      <c r="OR122" s="129">
        <v>2</v>
      </c>
      <c r="OS122" s="125">
        <v>7528108.9094497254</v>
      </c>
      <c r="OT122" s="121">
        <v>7645129.5761415008</v>
      </c>
      <c r="OU122" s="297">
        <v>1013.6873754016157</v>
      </c>
      <c r="OV122" s="24">
        <v>-6.4320300697964586E-2</v>
      </c>
      <c r="OW122" s="24">
        <v>-6.2295396014294901E-2</v>
      </c>
      <c r="OX122" s="120">
        <v>139035.50922854707</v>
      </c>
      <c r="OY122" s="120">
        <v>1520.5310631024233</v>
      </c>
      <c r="OZ122" s="130">
        <v>1</v>
      </c>
      <c r="PA122" s="120">
        <v>6069393.6736697517</v>
      </c>
      <c r="PB122" s="121">
        <v>6208429.1828982988</v>
      </c>
      <c r="PC122" s="147">
        <v>1013.6873754016157</v>
      </c>
      <c r="PD122" s="128">
        <v>8.5948939403626898E-3</v>
      </c>
      <c r="PE122" s="128">
        <v>8.6319360896798258E-3</v>
      </c>
      <c r="PF122" s="125">
        <v>197385.58437981256</v>
      </c>
      <c r="PG122" s="125">
        <v>1520.5310631024233</v>
      </c>
      <c r="PH122" s="129">
        <v>2</v>
      </c>
      <c r="PI122" s="125">
        <v>8506405.5229121875</v>
      </c>
      <c r="PJ122" s="121">
        <v>8703791.1072920002</v>
      </c>
      <c r="PK122" s="297">
        <v>1013.6873754016157</v>
      </c>
      <c r="PL122" s="24">
        <v>0.10013560817138602</v>
      </c>
      <c r="PM122" s="24">
        <v>0.10532079844518871</v>
      </c>
      <c r="PN122" s="120">
        <v>196383.74860566802</v>
      </c>
      <c r="PO122" s="120">
        <v>1520.5310631024233</v>
      </c>
      <c r="PP122" s="130">
        <v>2</v>
      </c>
      <c r="PQ122" s="120">
        <v>3660342.0856280709</v>
      </c>
      <c r="PR122" s="121">
        <v>3856725.8342337389</v>
      </c>
      <c r="PS122" s="147">
        <v>1013.6873754016157</v>
      </c>
      <c r="PT122" s="128">
        <v>-7.2753256126356927E-2</v>
      </c>
      <c r="PU122" s="128">
        <v>-7.0169768363907759E-2</v>
      </c>
      <c r="PV122" s="125">
        <v>141613.88845305651</v>
      </c>
      <c r="PW122" s="125">
        <v>1520.5310631024233</v>
      </c>
      <c r="PX122" s="129">
        <v>2</v>
      </c>
      <c r="PY122" s="125">
        <v>7604815.2365639973</v>
      </c>
      <c r="PZ122" s="121">
        <v>7746429.1250170534</v>
      </c>
      <c r="QA122" s="297">
        <v>1013.6873754016157</v>
      </c>
      <c r="QB122" s="24">
        <v>-3.7004074458003447E-3</v>
      </c>
      <c r="QC122" s="24">
        <v>-3.6935693753171739E-3</v>
      </c>
      <c r="QD122" s="120">
        <v>233661.5871372571</v>
      </c>
      <c r="QE122" s="120">
        <v>1520.5310631024233</v>
      </c>
      <c r="QF122" s="130">
        <v>1</v>
      </c>
      <c r="QG122" s="120">
        <v>3093310.5391838369</v>
      </c>
      <c r="QH122" s="121">
        <v>3326972.1263210941</v>
      </c>
      <c r="QI122" s="147">
        <v>1013.6873754016157</v>
      </c>
      <c r="QJ122" s="128">
        <v>-2.4981145512683999E-2</v>
      </c>
      <c r="QK122" s="128">
        <v>-2.4671698829943467E-2</v>
      </c>
      <c r="QL122" s="125">
        <v>147140.62965016204</v>
      </c>
      <c r="QM122" s="125">
        <v>1520.5310631024233</v>
      </c>
      <c r="QN122" s="129">
        <v>2</v>
      </c>
      <c r="QO122" s="125">
        <v>21432927.714812148</v>
      </c>
      <c r="QP122" s="121">
        <v>21580068.344462309</v>
      </c>
      <c r="QQ122" s="297">
        <v>1013.6873754016157</v>
      </c>
      <c r="QR122" s="24">
        <v>-2.5213436574011037E-3</v>
      </c>
      <c r="QS122" s="24">
        <v>-2.5181677402353886E-3</v>
      </c>
      <c r="QT122" s="120">
        <v>117118.13738721899</v>
      </c>
      <c r="QU122" s="120">
        <v>1520.5310631024233</v>
      </c>
      <c r="QV122" s="130">
        <v>2</v>
      </c>
      <c r="QW122" s="120">
        <v>21432927.714812148</v>
      </c>
      <c r="QX122" s="121">
        <v>21550045.852199368</v>
      </c>
      <c r="QY122" s="147">
        <v>1013.6873754016157</v>
      </c>
      <c r="QZ122" s="128">
        <v>2.2972935401878763E-2</v>
      </c>
      <c r="RA122" s="128">
        <v>2.3238845624317772E-2</v>
      </c>
      <c r="RB122" s="125">
        <v>89789.290978342178</v>
      </c>
      <c r="RC122" s="125">
        <v>1520.5310631024233</v>
      </c>
      <c r="RD122" s="129">
        <v>2</v>
      </c>
      <c r="RE122" s="125">
        <v>6630395.0507291071</v>
      </c>
      <c r="RF122" s="121">
        <v>6720184.3417074494</v>
      </c>
      <c r="RG122" s="297">
        <v>1013.6873754016157</v>
      </c>
      <c r="RH122" s="24">
        <v>3.8588724214794323E-3</v>
      </c>
      <c r="RI122" s="24">
        <v>3.8663274559198602E-3</v>
      </c>
      <c r="RJ122" s="120">
        <v>264100.63331819215</v>
      </c>
      <c r="RK122" s="120">
        <v>1520.5310631024233</v>
      </c>
      <c r="RL122" s="130">
        <v>1</v>
      </c>
      <c r="RM122" s="120">
        <v>1997951.7402248215</v>
      </c>
      <c r="RN122" s="121">
        <v>2262052.3735430138</v>
      </c>
      <c r="RO122" s="147">
        <v>1013.6873754016157</v>
      </c>
      <c r="RP122" s="128">
        <v>1.9597723768185745E-2</v>
      </c>
      <c r="RQ122" s="128">
        <v>1.9791019812566146E-2</v>
      </c>
      <c r="RR122" s="125">
        <v>177021.88150275004</v>
      </c>
      <c r="RS122" s="125">
        <v>1520.5310631024233</v>
      </c>
      <c r="RT122" s="129">
        <v>1</v>
      </c>
      <c r="RU122" s="125">
        <v>6094236.2888550423</v>
      </c>
      <c r="RV122" s="121">
        <v>6271258.1703577926</v>
      </c>
      <c r="RW122" s="297">
        <v>1013.6873754016157</v>
      </c>
      <c r="RX122" s="24">
        <v>4.4873478931383326E-2</v>
      </c>
      <c r="RY122" s="24">
        <v>4.5895523717913056E-2</v>
      </c>
      <c r="RZ122" s="120">
        <v>267161.04966686643</v>
      </c>
      <c r="SA122" s="120">
        <v>1520.5310631024233</v>
      </c>
      <c r="SB122" s="130">
        <v>1</v>
      </c>
      <c r="SC122" s="120">
        <v>21432927.714812148</v>
      </c>
      <c r="SD122" s="121">
        <v>21700088.764479015</v>
      </c>
      <c r="SE122" s="147">
        <v>1013.6873754016157</v>
      </c>
      <c r="SF122" s="128">
        <v>-6.8942833261922368E-2</v>
      </c>
      <c r="SG122" s="128">
        <v>-6.6619963154835538E-2</v>
      </c>
      <c r="SH122" s="125">
        <v>147951.98402719662</v>
      </c>
      <c r="SI122" s="125">
        <v>1520.5310631024233</v>
      </c>
      <c r="SJ122" s="129">
        <v>1</v>
      </c>
      <c r="SK122" s="125">
        <v>3594407.9329292728</v>
      </c>
      <c r="SL122" s="121">
        <v>3742359.9169564694</v>
      </c>
      <c r="SM122" s="297">
        <v>1013.6873754016157</v>
      </c>
      <c r="SN122" s="24">
        <v>6.7039953483764542E-2</v>
      </c>
      <c r="SO122" s="24">
        <v>6.9338201107586261E-2</v>
      </c>
      <c r="SP122" s="120">
        <v>79740.874668550445</v>
      </c>
      <c r="SQ122" s="120">
        <v>1520.5310631024233</v>
      </c>
      <c r="SR122" s="130">
        <v>2</v>
      </c>
      <c r="SS122" s="120">
        <v>7604815.2365639973</v>
      </c>
      <c r="ST122" s="121">
        <v>7684556.111232548</v>
      </c>
      <c r="SU122" s="147">
        <v>1013.6873754016157</v>
      </c>
      <c r="SV122" s="128">
        <v>6.4006665019245831E-2</v>
      </c>
      <c r="SW122" s="128">
        <v>6.6099504311540214E-2</v>
      </c>
      <c r="SX122" s="125">
        <v>94033.565441598475</v>
      </c>
      <c r="SY122" s="125">
        <v>1520.5310631024233</v>
      </c>
      <c r="SZ122" s="129">
        <v>2</v>
      </c>
      <c r="TA122" s="125">
        <v>21432927.714812148</v>
      </c>
      <c r="TB122" s="121">
        <v>21526961.280253746</v>
      </c>
      <c r="TC122" s="297">
        <v>1013.6873754016157</v>
      </c>
      <c r="TD122" s="24">
        <v>6.2489704450190614E-2</v>
      </c>
      <c r="TE122" s="24">
        <v>6.4483499418553025E-2</v>
      </c>
      <c r="TF122" s="120">
        <v>139760.29678066683</v>
      </c>
      <c r="TG122" s="120">
        <v>1520.5310631024233</v>
      </c>
      <c r="TH122" s="130">
        <v>1</v>
      </c>
      <c r="TI122" s="120">
        <v>6069393.6736697517</v>
      </c>
      <c r="TJ122" s="121">
        <v>6209153.970450419</v>
      </c>
      <c r="TK122" s="147">
        <v>1013.6873754016157</v>
      </c>
      <c r="TL122" s="128">
        <v>2.5627429579773405E-3</v>
      </c>
      <c r="TM122" s="128">
        <v>2.5660295907101727E-3</v>
      </c>
      <c r="TN122" s="125">
        <v>114892.34575643142</v>
      </c>
      <c r="TO122" s="125">
        <v>1520.5310631024233</v>
      </c>
      <c r="TP122" s="129">
        <v>1</v>
      </c>
      <c r="TQ122" s="125">
        <v>6076713.0793101424</v>
      </c>
      <c r="TR122" s="121">
        <v>6191605.4250665735</v>
      </c>
      <c r="TS122" s="297">
        <v>1013.6873754016157</v>
      </c>
      <c r="TT122" s="24">
        <v>4.2400751807641704E-3</v>
      </c>
      <c r="TU122" s="24">
        <v>4.2490770178587045E-3</v>
      </c>
      <c r="TV122" s="120">
        <v>249789.70779586217</v>
      </c>
      <c r="TW122" s="120">
        <v>1520.5310631024233</v>
      </c>
      <c r="TX122" s="130">
        <v>2</v>
      </c>
      <c r="TY122" s="120">
        <v>6251432.2049149666</v>
      </c>
      <c r="TZ122" s="121">
        <v>6501221.9127108287</v>
      </c>
      <c r="UA122" s="147">
        <v>1013.6873754016157</v>
      </c>
      <c r="UB122" s="128">
        <v>-1.761539724742282E-2</v>
      </c>
      <c r="UC122" s="128">
        <v>-1.7461153155591713E-2</v>
      </c>
      <c r="UD122" s="125">
        <v>104989.05292500247</v>
      </c>
      <c r="UE122" s="125">
        <v>1520.5310631024233</v>
      </c>
      <c r="UF122" s="129">
        <v>1</v>
      </c>
      <c r="UG122" s="125">
        <v>2974836.5813808087</v>
      </c>
      <c r="UH122" s="121">
        <v>3079825.634305811</v>
      </c>
      <c r="UI122" s="297">
        <v>1013.6873754016157</v>
      </c>
      <c r="UJ122" s="24">
        <v>-6.7064510240032816E-3</v>
      </c>
      <c r="UK122" s="24">
        <v>-6.6840129692600225E-3</v>
      </c>
      <c r="UL122" s="120">
        <v>100558.26873960157</v>
      </c>
      <c r="UM122" s="120">
        <v>1520.5310631024233</v>
      </c>
      <c r="UN122" s="130">
        <v>2</v>
      </c>
      <c r="UO122" s="120">
        <v>6929250.6838273946</v>
      </c>
      <c r="UP122" s="121">
        <v>7029808.9525669962</v>
      </c>
      <c r="UQ122" s="147">
        <v>1013.6873754016157</v>
      </c>
      <c r="UR122" s="128">
        <v>-4.934184470410761E-3</v>
      </c>
      <c r="US122" s="128">
        <v>-4.9220313789646308E-3</v>
      </c>
      <c r="UT122" s="125">
        <v>155732.81947890125</v>
      </c>
      <c r="UU122" s="125">
        <v>1520.5310631024233</v>
      </c>
      <c r="UV122" s="129">
        <v>1</v>
      </c>
      <c r="UW122" s="125">
        <v>21432927.714812148</v>
      </c>
      <c r="UX122" s="121">
        <v>21588660.534291051</v>
      </c>
      <c r="UY122" s="297">
        <v>1013.6873754016157</v>
      </c>
      <c r="UZ122" s="24">
        <v>1.6420639906983985E-2</v>
      </c>
      <c r="VA122" s="24">
        <v>1.655619959026744E-2</v>
      </c>
      <c r="VB122" s="120">
        <v>222944.76715898723</v>
      </c>
      <c r="VC122" s="120">
        <v>1520.5310631024233</v>
      </c>
      <c r="VD122" s="130">
        <v>1</v>
      </c>
      <c r="VE122" s="120">
        <v>6883848.3266654266</v>
      </c>
      <c r="VF122" s="121">
        <v>7106793.0938244136</v>
      </c>
      <c r="VG122" s="147">
        <v>1013.6873754016157</v>
      </c>
      <c r="VH122" s="128">
        <v>-3.6175554958124752E-2</v>
      </c>
      <c r="VI122" s="128">
        <v>-3.5529039039188026E-2</v>
      </c>
      <c r="VJ122" s="125">
        <v>151017.57460537707</v>
      </c>
      <c r="VK122" s="125">
        <v>1520.5310631024233</v>
      </c>
      <c r="VL122" s="129">
        <v>1</v>
      </c>
      <c r="VM122" s="125">
        <v>6070692.1098836539</v>
      </c>
      <c r="VN122" s="121">
        <v>6221709.6844890313</v>
      </c>
      <c r="VO122" s="297">
        <v>1013.6873754016157</v>
      </c>
      <c r="VP122" s="24">
        <v>1.247205618713406E-2</v>
      </c>
      <c r="VQ122" s="24">
        <v>1.2550156633208021E-2</v>
      </c>
      <c r="VR122" s="120">
        <v>141190.05643057759</v>
      </c>
      <c r="VS122" s="120">
        <v>1520.5310631024233</v>
      </c>
      <c r="VT122" s="130">
        <v>3</v>
      </c>
      <c r="VU122" s="120">
        <v>1847168.3355270664</v>
      </c>
      <c r="VV122" s="121">
        <v>1988358.3919576439</v>
      </c>
      <c r="VW122" s="147">
        <v>1013.6873754016157</v>
      </c>
      <c r="VX122" s="128">
        <v>6.753912576331586E-2</v>
      </c>
      <c r="VY122" s="128">
        <v>6.987211834229945E-2</v>
      </c>
      <c r="VZ122" s="125">
        <v>173820.24221299923</v>
      </c>
      <c r="WA122" s="125">
        <v>1520.5310631024233</v>
      </c>
      <c r="WB122" s="129">
        <v>2</v>
      </c>
      <c r="WC122" s="125">
        <v>855469.16945286456</v>
      </c>
      <c r="WD122" s="121">
        <v>1029289.4116658638</v>
      </c>
      <c r="WE122" s="297">
        <v>1013.6873754016157</v>
      </c>
      <c r="WF122" s="24">
        <v>1.5145081550705305E-2</v>
      </c>
      <c r="WG122" s="24">
        <v>1.5260349477174362E-2</v>
      </c>
      <c r="WH122" s="120">
        <v>116463.9291278724</v>
      </c>
      <c r="WI122" s="120">
        <v>1520.5310631024233</v>
      </c>
      <c r="WJ122" s="130">
        <v>2</v>
      </c>
      <c r="WK122" s="120">
        <v>21432927.714812148</v>
      </c>
      <c r="WL122" s="121">
        <v>21549391.64394002</v>
      </c>
      <c r="WM122" s="147">
        <v>1013.6873754016157</v>
      </c>
      <c r="WN122" s="128">
        <v>7.3535201360171373E-2</v>
      </c>
      <c r="WO122" s="128">
        <v>7.6306423455121619E-2</v>
      </c>
      <c r="WP122" s="125">
        <v>111299.17050332668</v>
      </c>
      <c r="WQ122" s="125">
        <v>1520.5310631024233</v>
      </c>
      <c r="WR122" s="129">
        <v>2</v>
      </c>
      <c r="WS122" s="125">
        <v>1862400.109718234</v>
      </c>
      <c r="WT122" s="121">
        <v>1973699.2802215607</v>
      </c>
      <c r="WU122" s="297">
        <v>1013.6873754016157</v>
      </c>
      <c r="WV122" s="24">
        <v>1.3908017485968774E-2</v>
      </c>
      <c r="WW122" s="24">
        <v>1.4005183902665808E-2</v>
      </c>
      <c r="WX122" s="120">
        <v>123402.46069679689</v>
      </c>
      <c r="WY122" s="120">
        <v>1520.5310631024233</v>
      </c>
      <c r="WZ122" s="130">
        <v>2</v>
      </c>
      <c r="XA122" s="120">
        <v>3015633.9447005619</v>
      </c>
      <c r="XB122" s="121">
        <v>3139036.4053973588</v>
      </c>
      <c r="XC122" s="147">
        <v>1013.6873754016157</v>
      </c>
      <c r="XD122" s="128">
        <v>-1.7067879985794236E-2</v>
      </c>
      <c r="XE122" s="128">
        <v>-1.6923048879476488E-2</v>
      </c>
      <c r="XF122" s="125">
        <v>292492.15989286237</v>
      </c>
      <c r="XG122" s="125">
        <v>1520.5310631024233</v>
      </c>
      <c r="XH122" s="129">
        <v>2</v>
      </c>
      <c r="XI122" s="125">
        <v>6135067.2349322243</v>
      </c>
      <c r="XJ122" s="121">
        <v>6427559.3948250869</v>
      </c>
      <c r="XK122" s="297">
        <v>1013.6873754016157</v>
      </c>
      <c r="XL122" s="24">
        <v>1.8633489540517793E-2</v>
      </c>
      <c r="XM122" s="24">
        <v>1.8808176328008352E-2</v>
      </c>
      <c r="XN122" s="120">
        <v>202737.57475288172</v>
      </c>
      <c r="XO122" s="120">
        <v>1520.5310631024233</v>
      </c>
      <c r="XP122" s="130">
        <v>2</v>
      </c>
      <c r="XQ122" s="120">
        <v>2034931.9443597747</v>
      </c>
      <c r="XR122" s="121">
        <v>2237669.5191126564</v>
      </c>
      <c r="XS122" s="147">
        <v>1013.6873754016157</v>
      </c>
      <c r="XT122" s="128">
        <v>4.5843568517091413E-2</v>
      </c>
      <c r="XU122" s="128">
        <v>4.6910628364826401E-2</v>
      </c>
      <c r="XV122" s="125">
        <v>186646.78798662435</v>
      </c>
      <c r="XW122" s="125">
        <v>1520.5310631024233</v>
      </c>
      <c r="XX122" s="129">
        <v>1</v>
      </c>
      <c r="XY122" s="125">
        <v>6350369.9510105392</v>
      </c>
      <c r="XZ122" s="121">
        <v>6537016.7389971633</v>
      </c>
      <c r="YA122" s="297">
        <v>1013.6873754016157</v>
      </c>
      <c r="YB122" s="24">
        <v>4.1925684533371012E-2</v>
      </c>
      <c r="YC122" s="24">
        <v>4.2816978440701536E-2</v>
      </c>
      <c r="YD122" s="120">
        <v>124102.65989567556</v>
      </c>
      <c r="YE122" s="120">
        <v>1520.5310631024233</v>
      </c>
      <c r="YF122" s="130">
        <v>1</v>
      </c>
      <c r="YG122" s="120">
        <v>2214637.1060772645</v>
      </c>
      <c r="YH122" s="121">
        <v>2338739.7659729403</v>
      </c>
      <c r="YI122" s="147">
        <v>1013.6873754016157</v>
      </c>
      <c r="YJ122" s="128">
        <v>5.4098640625880975E-2</v>
      </c>
      <c r="YK122" s="128">
        <v>5.5588720951931681E-2</v>
      </c>
      <c r="YL122" s="125">
        <v>136554.58708111377</v>
      </c>
      <c r="YM122" s="125">
        <v>1520.5310631024233</v>
      </c>
      <c r="YN122" s="129">
        <v>2</v>
      </c>
      <c r="YO122" s="125">
        <v>6196292.2396868169</v>
      </c>
      <c r="YP122" s="121">
        <v>6332846.8267679308</v>
      </c>
      <c r="YQ122" s="297">
        <v>1013.6873754016157</v>
      </c>
      <c r="YR122" s="24">
        <v>-4.4374541680680417E-3</v>
      </c>
      <c r="YS122" s="24">
        <v>-4.4276232151645445E-3</v>
      </c>
      <c r="YT122" s="120">
        <v>92248.934187891893</v>
      </c>
      <c r="YU122" s="120">
        <v>1520.5310631024233</v>
      </c>
      <c r="YV122" s="130">
        <v>2</v>
      </c>
      <c r="YW122" s="120">
        <v>21432927.714812148</v>
      </c>
      <c r="YX122" s="121">
        <v>21525176.649000041</v>
      </c>
      <c r="YY122" s="147">
        <v>1013.6873754016157</v>
      </c>
      <c r="YZ122" s="128">
        <v>8.7903604878818015E-2</v>
      </c>
      <c r="ZA122" s="128">
        <v>9.1882864774069706E-2</v>
      </c>
      <c r="ZB122" s="125">
        <v>137114.47631530219</v>
      </c>
      <c r="ZC122" s="125">
        <v>1520.5310631024233</v>
      </c>
      <c r="ZD122" s="129">
        <v>2</v>
      </c>
      <c r="ZE122" s="125">
        <v>6274531.8259363584</v>
      </c>
      <c r="ZF122" s="121">
        <v>6411646.3022516603</v>
      </c>
      <c r="ZG122" s="297">
        <v>1013.6873754016157</v>
      </c>
      <c r="ZH122" s="24">
        <v>7.3245812366815183E-2</v>
      </c>
      <c r="ZI122" s="24">
        <v>7.599499728652126E-2</v>
      </c>
      <c r="ZJ122" s="120">
        <v>223684.65804853805</v>
      </c>
      <c r="ZK122" s="120">
        <v>1520.5310631024233</v>
      </c>
      <c r="ZL122" s="130">
        <v>1</v>
      </c>
      <c r="ZM122" s="120">
        <v>8918980.107993206</v>
      </c>
      <c r="ZN122" s="121">
        <v>9142664.7660417445</v>
      </c>
      <c r="ZO122" s="147">
        <v>1013.6873754016157</v>
      </c>
      <c r="ZP122" s="128">
        <v>0.10390760889546347</v>
      </c>
      <c r="ZQ122" s="128">
        <v>0.10949794243965205</v>
      </c>
      <c r="ZR122" s="125">
        <v>172069.2722273437</v>
      </c>
      <c r="ZS122" s="125">
        <v>1520.5310631024233</v>
      </c>
      <c r="ZT122" s="129">
        <v>2</v>
      </c>
      <c r="ZU122" s="125">
        <v>21432927.714812148</v>
      </c>
      <c r="ZV122" s="121">
        <v>21604996.987039492</v>
      </c>
      <c r="ZW122" s="297">
        <v>1013.6873754016157</v>
      </c>
      <c r="ZX122" s="24">
        <v>-4.6281212150348682E-3</v>
      </c>
      <c r="ZY122" s="24">
        <v>-4.6174279649572325E-3</v>
      </c>
      <c r="ZZ122" s="120">
        <v>130220.58860105804</v>
      </c>
      <c r="AAA122" s="120">
        <v>1520.5310631024233</v>
      </c>
      <c r="AAB122" s="130">
        <v>1</v>
      </c>
      <c r="AAC122" s="120">
        <v>7863669.6353450557</v>
      </c>
      <c r="AAD122" s="121">
        <v>7993890.2239461141</v>
      </c>
      <c r="AAE122" s="147">
        <v>1013.6873754016157</v>
      </c>
      <c r="AAF122" s="128">
        <v>-3.9295755449665376E-2</v>
      </c>
      <c r="AAG122" s="128">
        <v>-3.8533691808443682E-2</v>
      </c>
      <c r="AAH122" s="125">
        <v>166037.33752821069</v>
      </c>
      <c r="AAI122" s="125">
        <v>1520.5310631024233</v>
      </c>
      <c r="AAJ122" s="129">
        <v>1</v>
      </c>
      <c r="AAK122" s="125">
        <v>1790761.0106636835</v>
      </c>
      <c r="AAL122" s="121">
        <v>1956798.3481918941</v>
      </c>
      <c r="AAM122" s="297">
        <v>1013.6873754016157</v>
      </c>
      <c r="AAN122" s="24">
        <v>-1.7691955425002882E-2</v>
      </c>
      <c r="AAO122" s="24">
        <v>-1.7536371659775285E-2</v>
      </c>
      <c r="AAP122" s="120">
        <v>161983.89131595244</v>
      </c>
      <c r="AAQ122" s="120">
        <v>1520.5310631024233</v>
      </c>
      <c r="AAR122" s="130">
        <v>1</v>
      </c>
      <c r="AAS122" s="120">
        <v>1814266.0019298876</v>
      </c>
      <c r="AAT122" s="121">
        <v>1976249.89324584</v>
      </c>
      <c r="AAU122" s="147">
        <v>1013.6873754016157</v>
      </c>
      <c r="AAV122" s="128">
        <v>8.8926095423028807E-3</v>
      </c>
      <c r="AAW122" s="128">
        <v>8.93226625793897E-3</v>
      </c>
      <c r="AAX122" s="125">
        <v>169927.56334670997</v>
      </c>
      <c r="AAY122" s="125">
        <v>1520.5310631024233</v>
      </c>
      <c r="AAZ122" s="129">
        <v>2</v>
      </c>
      <c r="ABA122" s="125">
        <v>21432927.714812148</v>
      </c>
      <c r="ABB122" s="121">
        <v>21602855.278158858</v>
      </c>
      <c r="ABC122" s="297">
        <v>1013.6873754016157</v>
      </c>
      <c r="ABD122" s="24">
        <v>-3.2740242900044784E-2</v>
      </c>
      <c r="ABE122" s="24">
        <v>-3.2210082756079839E-2</v>
      </c>
      <c r="ABF122" s="120">
        <v>145409.63090016853</v>
      </c>
      <c r="ABG122" s="120">
        <v>1520.5310631024233</v>
      </c>
      <c r="ABH122" s="130">
        <v>2</v>
      </c>
      <c r="ABI122" s="120">
        <v>6416015.743833228</v>
      </c>
      <c r="ABJ122" s="121">
        <v>6561425.3747333968</v>
      </c>
      <c r="ABK122" s="147">
        <v>1013.6873754016157</v>
      </c>
      <c r="ABL122" s="128">
        <v>-2.460119391168163E-2</v>
      </c>
      <c r="ABM122" s="128">
        <v>-2.4301050870727203E-2</v>
      </c>
      <c r="ABN122" s="125">
        <v>187438.27822659709</v>
      </c>
      <c r="ABO122" s="125">
        <v>1520.5310631024233</v>
      </c>
      <c r="ABP122" s="129">
        <v>2</v>
      </c>
      <c r="ABQ122" s="125">
        <v>21432927.714812148</v>
      </c>
      <c r="ABR122" s="121">
        <v>21620365.993038744</v>
      </c>
      <c r="ABS122" s="297">
        <v>1013.6873754016157</v>
      </c>
      <c r="ABT122" s="24">
        <v>-1.5320477410496414E-2</v>
      </c>
      <c r="ABU122" s="24">
        <v>-1.5203715937453621E-2</v>
      </c>
      <c r="ABV122" s="120">
        <v>142377.55630295357</v>
      </c>
      <c r="ABW122" s="120">
        <v>1520.5310631024233</v>
      </c>
      <c r="ABX122" s="130">
        <v>1</v>
      </c>
      <c r="ABY122" s="120">
        <v>818768.53477344813</v>
      </c>
      <c r="ABZ122" s="121">
        <v>961146.09107640176</v>
      </c>
      <c r="ACA122" s="147">
        <v>1013.6873754016157</v>
      </c>
      <c r="ACB122" s="128">
        <v>3.1246317175182815E-2</v>
      </c>
      <c r="ACC122" s="128">
        <v>3.1739607775873369E-2</v>
      </c>
      <c r="ACD122" s="125">
        <v>185444.10717000093</v>
      </c>
      <c r="ACE122" s="125">
        <v>1520.5310631024233</v>
      </c>
      <c r="ACF122" s="129">
        <v>1</v>
      </c>
      <c r="ACG122" s="125">
        <v>6105018.9280834245</v>
      </c>
      <c r="ACH122" s="121">
        <v>6290463.0352534251</v>
      </c>
      <c r="ACI122" s="297">
        <v>1013.6873754016157</v>
      </c>
      <c r="ACJ122" s="24">
        <v>5.030340784234949E-2</v>
      </c>
      <c r="ACK122" s="24">
        <v>5.1590108664067547E-2</v>
      </c>
      <c r="ACL122" s="120">
        <v>237065.92304230927</v>
      </c>
      <c r="ACM122" s="120">
        <v>1520.5310631024233</v>
      </c>
      <c r="ACN122" s="130">
        <v>1</v>
      </c>
      <c r="ACO122" s="120">
        <v>6365376.0207599066</v>
      </c>
      <c r="ACP122" s="121">
        <v>6602441.9438022161</v>
      </c>
      <c r="ACQ122" s="147">
        <v>1013.6873754016157</v>
      </c>
      <c r="ACR122" s="128">
        <v>0.10916362563954425</v>
      </c>
      <c r="ACS122" s="128">
        <v>0.11534483442334831</v>
      </c>
      <c r="ACT122" s="125">
        <v>171038.50158889417</v>
      </c>
      <c r="ACU122" s="125">
        <v>1520.5310631024233</v>
      </c>
      <c r="ACV122" s="129">
        <v>2</v>
      </c>
      <c r="ACW122" s="125">
        <v>6416015.743833228</v>
      </c>
      <c r="ACX122" s="121">
        <v>6587054.2454221221</v>
      </c>
      <c r="ACY122" s="297">
        <v>1013.6873754016157</v>
      </c>
      <c r="ACZ122" s="24">
        <v>0.1405844674069176</v>
      </c>
      <c r="ADA122" s="24">
        <v>0.1509462929079739</v>
      </c>
      <c r="ADB122" s="120">
        <v>128171.47694660243</v>
      </c>
      <c r="ADC122" s="120">
        <v>1520.5310631024233</v>
      </c>
      <c r="ADD122" s="130">
        <v>1</v>
      </c>
      <c r="ADE122" s="120">
        <v>554932.60555346275</v>
      </c>
      <c r="ADF122" s="121">
        <v>683104.08250006521</v>
      </c>
      <c r="ADG122" s="147">
        <v>1013.6873754016157</v>
      </c>
      <c r="ADH122" s="128">
        <v>0.11131347582151634</v>
      </c>
      <c r="ADI122" s="128">
        <v>0.11774523804815318</v>
      </c>
      <c r="ADJ122" s="125">
        <v>123168.8515076754</v>
      </c>
      <c r="ADK122" s="125">
        <v>1520.5310631024233</v>
      </c>
      <c r="ADL122" s="129">
        <v>2</v>
      </c>
      <c r="ADM122" s="125">
        <v>6660590.2113348944</v>
      </c>
      <c r="ADN122" s="121">
        <v>6783759.0628425702</v>
      </c>
      <c r="ADO122" s="297">
        <v>1013.6873754016157</v>
      </c>
      <c r="ADP122" s="24">
        <v>3.7066408443016334E-2</v>
      </c>
      <c r="ADQ122" s="24">
        <v>3.7761934704205746E-2</v>
      </c>
      <c r="ADR122" s="120">
        <v>117642.10890287215</v>
      </c>
      <c r="ADS122" s="120">
        <v>1520.5310631024233</v>
      </c>
      <c r="ADT122" s="130">
        <v>2</v>
      </c>
      <c r="ADU122" s="120">
        <v>6350369.9510105392</v>
      </c>
      <c r="ADV122" s="121">
        <v>6468012.0599134117</v>
      </c>
    </row>
  </sheetData>
  <hyperlinks>
    <hyperlink ref="A1" location="'Answer Sheet'!A22" display="ANS SHEET" xr:uid="{FF4DA3A3-ABC7-43ED-A4EF-AEB0EDC3EECE}"/>
    <hyperlink ref="B1" location="'Q8 Simulation Summary'!A1" display="SUMMARY" xr:uid="{6DC0E77E-C4C4-48F3-881B-D1DED5A55BD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409D7-64C7-4408-83CA-09CD05060465}">
  <sheetPr codeName="Sheet11"/>
  <dimension ref="A1:ADV122"/>
  <sheetViews>
    <sheetView workbookViewId="0">
      <pane xSplit="2" ySplit="2" topLeftCell="C3" activePane="bottomRight" state="frozen"/>
      <selection pane="topRight" activeCell="C1" sqref="C1"/>
      <selection pane="bottomLeft" activeCell="A3" sqref="A3"/>
      <selection pane="bottomRight"/>
    </sheetView>
  </sheetViews>
  <sheetFormatPr defaultRowHeight="14.5" x14ac:dyDescent="0.35"/>
  <cols>
    <col min="1" max="1" width="10.08984375" bestFit="1" customWidth="1"/>
    <col min="2" max="2" width="11.54296875" customWidth="1"/>
    <col min="3" max="3" width="11.36328125" bestFit="1" customWidth="1"/>
    <col min="4" max="4" width="12.54296875" bestFit="1" customWidth="1"/>
    <col min="5" max="5" width="8.90625" bestFit="1" customWidth="1"/>
    <col min="6" max="6" width="6.54296875" bestFit="1" customWidth="1"/>
    <col min="7" max="7" width="13.54296875" bestFit="1" customWidth="1"/>
    <col min="8" max="8" width="8.90625" bestFit="1" customWidth="1"/>
    <col min="9" max="9" width="13.453125" bestFit="1" customWidth="1"/>
    <col min="10" max="10" width="13.54296875" bestFit="1" customWidth="1"/>
    <col min="11" max="11" width="11.36328125" bestFit="1" customWidth="1"/>
    <col min="12" max="12" width="12.54296875" bestFit="1" customWidth="1"/>
    <col min="13" max="13" width="8.90625" bestFit="1" customWidth="1"/>
    <col min="14" max="14" width="6.54296875" bestFit="1" customWidth="1"/>
    <col min="15" max="15" width="12.453125" bestFit="1" customWidth="1"/>
    <col min="16" max="16" width="8.90625" bestFit="1" customWidth="1"/>
    <col min="17" max="17" width="13.453125" bestFit="1" customWidth="1"/>
    <col min="18" max="18" width="12.453125" bestFit="1" customWidth="1"/>
    <col min="19" max="19" width="11.36328125" bestFit="1" customWidth="1"/>
    <col min="20" max="20" width="12.54296875" bestFit="1" customWidth="1"/>
    <col min="21" max="21" width="8.90625" bestFit="1" customWidth="1"/>
    <col min="22" max="22" width="6.54296875" bestFit="1" customWidth="1"/>
    <col min="23" max="23" width="12.453125" bestFit="1" customWidth="1"/>
    <col min="24" max="24" width="8.90625" bestFit="1" customWidth="1"/>
    <col min="25" max="25" width="13.453125" bestFit="1" customWidth="1"/>
    <col min="26" max="26" width="12.453125" bestFit="1" customWidth="1"/>
    <col min="27" max="27" width="11.36328125" bestFit="1" customWidth="1"/>
    <col min="28" max="28" width="12.54296875" bestFit="1" customWidth="1"/>
    <col min="29" max="29" width="8.90625" bestFit="1" customWidth="1"/>
    <col min="30" max="30" width="6.54296875" bestFit="1" customWidth="1"/>
    <col min="31" max="31" width="12.453125" bestFit="1" customWidth="1"/>
    <col min="32" max="32" width="8.90625" bestFit="1" customWidth="1"/>
    <col min="33" max="33" width="13.453125" bestFit="1" customWidth="1"/>
    <col min="34" max="34" width="12.453125" bestFit="1" customWidth="1"/>
    <col min="35" max="35" width="11.36328125" bestFit="1" customWidth="1"/>
    <col min="36" max="36" width="12.54296875" bestFit="1" customWidth="1"/>
    <col min="37" max="37" width="8.90625" bestFit="1" customWidth="1"/>
    <col min="38" max="38" width="5.90625" bestFit="1" customWidth="1"/>
    <col min="39" max="39" width="13.54296875" bestFit="1" customWidth="1"/>
    <col min="40" max="40" width="8.90625" bestFit="1" customWidth="1"/>
    <col min="41" max="41" width="13.453125" bestFit="1" customWidth="1"/>
    <col min="42" max="42" width="13.54296875" bestFit="1" customWidth="1"/>
    <col min="43" max="43" width="11.36328125" bestFit="1" customWidth="1"/>
    <col min="44" max="44" width="12.54296875" bestFit="1" customWidth="1"/>
    <col min="45" max="45" width="8.90625" bestFit="1" customWidth="1"/>
    <col min="46" max="46" width="5.90625" bestFit="1" customWidth="1"/>
    <col min="47" max="47" width="13.54296875" bestFit="1" customWidth="1"/>
    <col min="48" max="48" width="8.90625" bestFit="1" customWidth="1"/>
    <col min="49" max="49" width="13.453125" bestFit="1" customWidth="1"/>
    <col min="50" max="50" width="13.54296875" bestFit="1" customWidth="1"/>
    <col min="51" max="51" width="11.36328125" bestFit="1" customWidth="1"/>
    <col min="52" max="52" width="12.54296875" bestFit="1" customWidth="1"/>
    <col min="53" max="53" width="8.90625" bestFit="1" customWidth="1"/>
    <col min="54" max="54" width="6.54296875" bestFit="1" customWidth="1"/>
    <col min="55" max="55" width="12.453125" bestFit="1" customWidth="1"/>
    <col min="56" max="56" width="8.90625" bestFit="1" customWidth="1"/>
    <col min="57" max="57" width="13.453125" bestFit="1" customWidth="1"/>
    <col min="58" max="58" width="12.453125" bestFit="1" customWidth="1"/>
    <col min="59" max="59" width="11.36328125" bestFit="1" customWidth="1"/>
    <col min="60" max="60" width="12.54296875" bestFit="1" customWidth="1"/>
    <col min="61" max="61" width="8.90625" bestFit="1" customWidth="1"/>
    <col min="62" max="62" width="6.54296875" bestFit="1" customWidth="1"/>
    <col min="63" max="63" width="12.453125" bestFit="1" customWidth="1"/>
    <col min="64" max="64" width="8.90625" bestFit="1" customWidth="1"/>
    <col min="65" max="65" width="13.453125" bestFit="1" customWidth="1"/>
    <col min="66" max="66" width="12.453125" bestFit="1" customWidth="1"/>
    <col min="67" max="67" width="11.36328125" bestFit="1" customWidth="1"/>
    <col min="68" max="68" width="12.54296875" bestFit="1" customWidth="1"/>
    <col min="69" max="69" width="8.90625" bestFit="1" customWidth="1"/>
    <col min="70" max="70" width="6.54296875" bestFit="1" customWidth="1"/>
    <col min="71" max="71" width="13.54296875" bestFit="1" customWidth="1"/>
    <col min="72" max="72" width="8.90625" bestFit="1" customWidth="1"/>
    <col min="73" max="73" width="13.453125" bestFit="1" customWidth="1"/>
    <col min="74" max="74" width="13.54296875" bestFit="1" customWidth="1"/>
    <col min="75" max="75" width="12.36328125" bestFit="1" customWidth="1"/>
    <col min="76" max="76" width="12.54296875" bestFit="1" customWidth="1"/>
    <col min="77" max="77" width="8.90625" bestFit="1" customWidth="1"/>
    <col min="78" max="78" width="6.54296875" bestFit="1" customWidth="1"/>
    <col min="79" max="79" width="12.453125" bestFit="1" customWidth="1"/>
    <col min="80" max="80" width="8.90625" bestFit="1" customWidth="1"/>
    <col min="81" max="81" width="13.453125" bestFit="1" customWidth="1"/>
    <col min="82" max="82" width="12.453125" bestFit="1" customWidth="1"/>
    <col min="83" max="83" width="12.36328125" bestFit="1" customWidth="1"/>
    <col min="84" max="84" width="12.54296875" bestFit="1" customWidth="1"/>
    <col min="85" max="85" width="8.90625" bestFit="1" customWidth="1"/>
    <col min="86" max="86" width="6.54296875" bestFit="1" customWidth="1"/>
    <col min="87" max="87" width="12.453125" bestFit="1" customWidth="1"/>
    <col min="88" max="88" width="8.90625" bestFit="1" customWidth="1"/>
    <col min="89" max="89" width="13.453125" bestFit="1" customWidth="1"/>
    <col min="90" max="90" width="12.453125" bestFit="1" customWidth="1"/>
    <col min="91" max="91" width="12.36328125" bestFit="1" customWidth="1"/>
    <col min="92" max="92" width="12.54296875" bestFit="1" customWidth="1"/>
    <col min="93" max="93" width="8.90625" bestFit="1" customWidth="1"/>
    <col min="94" max="94" width="6.54296875" bestFit="1" customWidth="1"/>
    <col min="95" max="95" width="12.453125" bestFit="1" customWidth="1"/>
    <col min="96" max="96" width="8.90625" bestFit="1" customWidth="1"/>
    <col min="97" max="97" width="13.453125" bestFit="1" customWidth="1"/>
    <col min="98" max="98" width="12.453125" bestFit="1" customWidth="1"/>
    <col min="99" max="99" width="12.36328125" bestFit="1" customWidth="1"/>
    <col min="100" max="100" width="12.54296875" bestFit="1" customWidth="1"/>
    <col min="101" max="101" width="8.90625" bestFit="1" customWidth="1"/>
    <col min="102" max="102" width="6.54296875" bestFit="1" customWidth="1"/>
    <col min="103" max="103" width="13.54296875" bestFit="1" customWidth="1"/>
    <col min="104" max="104" width="7.36328125" bestFit="1" customWidth="1"/>
    <col min="105" max="105" width="13.453125" bestFit="1" customWidth="1"/>
    <col min="106" max="106" width="13.54296875" bestFit="1" customWidth="1"/>
    <col min="107" max="107" width="12.36328125" bestFit="1" customWidth="1"/>
    <col min="108" max="108" width="12.54296875" bestFit="1" customWidth="1"/>
    <col min="109" max="109" width="8.90625" bestFit="1" customWidth="1"/>
    <col min="110" max="110" width="6.54296875" bestFit="1" customWidth="1"/>
    <col min="111" max="111" width="13.54296875" bestFit="1" customWidth="1"/>
    <col min="112" max="112" width="8.90625" bestFit="1" customWidth="1"/>
    <col min="113" max="113" width="13.453125" bestFit="1" customWidth="1"/>
    <col min="114" max="114" width="13.54296875" bestFit="1" customWidth="1"/>
    <col min="115" max="115" width="12.36328125" bestFit="1" customWidth="1"/>
    <col min="116" max="116" width="12.54296875" bestFit="1" customWidth="1"/>
    <col min="117" max="117" width="8.90625" bestFit="1" customWidth="1"/>
    <col min="118" max="118" width="6.54296875" bestFit="1" customWidth="1"/>
    <col min="119" max="119" width="12.453125" bestFit="1" customWidth="1"/>
    <col min="120" max="120" width="8.90625" bestFit="1" customWidth="1"/>
    <col min="121" max="121" width="13.453125" bestFit="1" customWidth="1"/>
    <col min="122" max="122" width="12.453125" bestFit="1" customWidth="1"/>
    <col min="123" max="123" width="12.36328125" bestFit="1" customWidth="1"/>
    <col min="124" max="124" width="12.54296875" bestFit="1" customWidth="1"/>
    <col min="125" max="125" width="8.90625" bestFit="1" customWidth="1"/>
    <col min="126" max="126" width="6.54296875" bestFit="1" customWidth="1"/>
    <col min="127" max="127" width="12.453125" bestFit="1" customWidth="1"/>
    <col min="128" max="128" width="8.90625" bestFit="1" customWidth="1"/>
    <col min="129" max="129" width="13.453125" bestFit="1" customWidth="1"/>
    <col min="130" max="130" width="12.453125" bestFit="1" customWidth="1"/>
    <col min="131" max="131" width="12.36328125" bestFit="1" customWidth="1"/>
    <col min="132" max="132" width="12.54296875" bestFit="1" customWidth="1"/>
    <col min="133" max="133" width="8.90625" bestFit="1" customWidth="1"/>
    <col min="134" max="134" width="6.54296875" bestFit="1" customWidth="1"/>
    <col min="135" max="135" width="12.453125" bestFit="1" customWidth="1"/>
    <col min="136" max="136" width="8.90625" bestFit="1" customWidth="1"/>
    <col min="137" max="137" width="13.453125" bestFit="1" customWidth="1"/>
    <col min="138" max="138" width="12.453125" bestFit="1" customWidth="1"/>
    <col min="139" max="139" width="12.36328125" bestFit="1" customWidth="1"/>
    <col min="140" max="140" width="12.54296875" bestFit="1" customWidth="1"/>
    <col min="141" max="141" width="8.90625" bestFit="1" customWidth="1"/>
    <col min="142" max="142" width="6.54296875" bestFit="1" customWidth="1"/>
    <col min="143" max="143" width="12.453125" bestFit="1" customWidth="1"/>
    <col min="144" max="144" width="8.90625" bestFit="1" customWidth="1"/>
    <col min="145" max="145" width="13.453125" bestFit="1" customWidth="1"/>
    <col min="146" max="146" width="12.453125" bestFit="1" customWidth="1"/>
    <col min="147" max="147" width="12.36328125" bestFit="1" customWidth="1"/>
    <col min="148" max="148" width="12.54296875" bestFit="1" customWidth="1"/>
    <col min="149" max="149" width="8.90625" bestFit="1" customWidth="1"/>
    <col min="150" max="150" width="6.54296875" bestFit="1" customWidth="1"/>
    <col min="151" max="151" width="12.453125" bestFit="1" customWidth="1"/>
    <col min="152" max="152" width="8.90625" bestFit="1" customWidth="1"/>
    <col min="153" max="153" width="13.453125" bestFit="1" customWidth="1"/>
    <col min="154" max="154" width="12.453125" bestFit="1" customWidth="1"/>
    <col min="155" max="155" width="12.36328125" bestFit="1" customWidth="1"/>
    <col min="156" max="156" width="12.54296875" bestFit="1" customWidth="1"/>
    <col min="157" max="157" width="8.90625" bestFit="1" customWidth="1"/>
    <col min="158" max="158" width="6.54296875" bestFit="1" customWidth="1"/>
    <col min="159" max="159" width="12.453125" bestFit="1" customWidth="1"/>
    <col min="160" max="160" width="8.90625" bestFit="1" customWidth="1"/>
    <col min="161" max="161" width="13.453125" bestFit="1" customWidth="1"/>
    <col min="162" max="162" width="12.453125" bestFit="1" customWidth="1"/>
    <col min="163" max="163" width="12.36328125" bestFit="1" customWidth="1"/>
    <col min="164" max="164" width="12.54296875" bestFit="1" customWidth="1"/>
    <col min="165" max="165" width="8.90625" bestFit="1" customWidth="1"/>
    <col min="166" max="166" width="6.54296875" bestFit="1" customWidth="1"/>
    <col min="167" max="167" width="13.54296875" bestFit="1" customWidth="1"/>
    <col min="168" max="168" width="8.90625" bestFit="1" customWidth="1"/>
    <col min="169" max="169" width="13.453125" bestFit="1" customWidth="1"/>
    <col min="170" max="170" width="13.54296875" bestFit="1" customWidth="1"/>
    <col min="171" max="171" width="12.36328125" bestFit="1" customWidth="1"/>
    <col min="172" max="172" width="12.54296875" bestFit="1" customWidth="1"/>
    <col min="173" max="173" width="8.90625" bestFit="1" customWidth="1"/>
    <col min="174" max="174" width="6.54296875" bestFit="1" customWidth="1"/>
    <col min="175" max="175" width="13.54296875" bestFit="1" customWidth="1"/>
    <col min="176" max="176" width="8.90625" bestFit="1" customWidth="1"/>
    <col min="177" max="177" width="13.453125" bestFit="1" customWidth="1"/>
    <col min="178" max="178" width="13.54296875" bestFit="1" customWidth="1"/>
    <col min="179" max="179" width="12.36328125" bestFit="1" customWidth="1"/>
    <col min="180" max="180" width="12.54296875" bestFit="1" customWidth="1"/>
    <col min="181" max="181" width="8.90625" bestFit="1" customWidth="1"/>
    <col min="182" max="182" width="6.54296875" bestFit="1" customWidth="1"/>
    <col min="183" max="183" width="12.453125" bestFit="1" customWidth="1"/>
    <col min="184" max="184" width="8.90625" bestFit="1" customWidth="1"/>
    <col min="185" max="185" width="13.453125" bestFit="1" customWidth="1"/>
    <col min="186" max="186" width="12.453125" bestFit="1" customWidth="1"/>
    <col min="187" max="187" width="12.36328125" bestFit="1" customWidth="1"/>
    <col min="188" max="188" width="12.54296875" bestFit="1" customWidth="1"/>
    <col min="189" max="189" width="8.90625" bestFit="1" customWidth="1"/>
    <col min="190" max="190" width="6.54296875" bestFit="1" customWidth="1"/>
    <col min="191" max="191" width="12.453125" bestFit="1" customWidth="1"/>
    <col min="192" max="192" width="8.90625" bestFit="1" customWidth="1"/>
    <col min="193" max="193" width="13.453125" bestFit="1" customWidth="1"/>
    <col min="194" max="194" width="12.453125" bestFit="1" customWidth="1"/>
    <col min="195" max="195" width="12.36328125" bestFit="1" customWidth="1"/>
    <col min="196" max="196" width="12.54296875" bestFit="1" customWidth="1"/>
    <col min="197" max="197" width="8.90625" bestFit="1" customWidth="1"/>
    <col min="198" max="198" width="5.90625" bestFit="1" customWidth="1"/>
    <col min="199" max="199" width="13.54296875" bestFit="1" customWidth="1"/>
    <col min="200" max="200" width="8.90625" bestFit="1" customWidth="1"/>
    <col min="201" max="201" width="13.453125" bestFit="1" customWidth="1"/>
    <col min="202" max="202" width="13.54296875" bestFit="1" customWidth="1"/>
    <col min="203" max="203" width="12.36328125" bestFit="1" customWidth="1"/>
    <col min="204" max="204" width="12.54296875" bestFit="1" customWidth="1"/>
    <col min="205" max="205" width="8.90625" bestFit="1" customWidth="1"/>
    <col min="206" max="206" width="6.54296875" bestFit="1" customWidth="1"/>
    <col min="207" max="207" width="12.453125" bestFit="1" customWidth="1"/>
    <col min="208" max="208" width="8.90625" bestFit="1" customWidth="1"/>
    <col min="209" max="209" width="13.453125" bestFit="1" customWidth="1"/>
    <col min="210" max="210" width="12.453125" bestFit="1" customWidth="1"/>
    <col min="211" max="211" width="12.36328125" bestFit="1" customWidth="1"/>
    <col min="212" max="212" width="12.54296875" bestFit="1" customWidth="1"/>
    <col min="213" max="213" width="8.90625" bestFit="1" customWidth="1"/>
    <col min="214" max="214" width="5.90625" bestFit="1" customWidth="1"/>
    <col min="215" max="215" width="13.54296875" bestFit="1" customWidth="1"/>
    <col min="216" max="216" width="8.90625" bestFit="1" customWidth="1"/>
    <col min="217" max="217" width="13.453125" bestFit="1" customWidth="1"/>
    <col min="218" max="218" width="13.54296875" bestFit="1" customWidth="1"/>
    <col min="219" max="219" width="12.36328125" bestFit="1" customWidth="1"/>
    <col min="220" max="220" width="12.54296875" bestFit="1" customWidth="1"/>
    <col min="221" max="221" width="8.90625" bestFit="1" customWidth="1"/>
    <col min="222" max="222" width="6.54296875" bestFit="1" customWidth="1"/>
    <col min="223" max="223" width="12.453125" bestFit="1" customWidth="1"/>
    <col min="224" max="224" width="8.90625" bestFit="1" customWidth="1"/>
    <col min="225" max="225" width="13.453125" bestFit="1" customWidth="1"/>
    <col min="226" max="226" width="12.453125" bestFit="1" customWidth="1"/>
    <col min="227" max="227" width="12.36328125" bestFit="1" customWidth="1"/>
    <col min="228" max="228" width="12.54296875" bestFit="1" customWidth="1"/>
    <col min="229" max="229" width="8.90625" bestFit="1" customWidth="1"/>
    <col min="230" max="230" width="5.90625" bestFit="1" customWidth="1"/>
    <col min="231" max="231" width="12.453125" bestFit="1" customWidth="1"/>
    <col min="232" max="232" width="8.90625" bestFit="1" customWidth="1"/>
    <col min="233" max="233" width="13.453125" bestFit="1" customWidth="1"/>
    <col min="234" max="234" width="12.453125" bestFit="1" customWidth="1"/>
    <col min="235" max="235" width="12.36328125" bestFit="1" customWidth="1"/>
    <col min="236" max="236" width="12.54296875" bestFit="1" customWidth="1"/>
    <col min="237" max="237" width="8.90625" bestFit="1" customWidth="1"/>
    <col min="238" max="238" width="6.54296875" bestFit="1" customWidth="1"/>
    <col min="239" max="239" width="12.453125" bestFit="1" customWidth="1"/>
    <col min="240" max="240" width="8.90625" bestFit="1" customWidth="1"/>
    <col min="241" max="241" width="13.453125" bestFit="1" customWidth="1"/>
    <col min="242" max="242" width="12.453125" bestFit="1" customWidth="1"/>
    <col min="243" max="243" width="12.36328125" bestFit="1" customWidth="1"/>
    <col min="244" max="244" width="12.54296875" bestFit="1" customWidth="1"/>
    <col min="245" max="245" width="8.90625" bestFit="1" customWidth="1"/>
    <col min="246" max="246" width="6.54296875" bestFit="1" customWidth="1"/>
    <col min="247" max="247" width="12.453125" bestFit="1" customWidth="1"/>
    <col min="248" max="248" width="8.90625" bestFit="1" customWidth="1"/>
    <col min="249" max="249" width="13.453125" bestFit="1" customWidth="1"/>
    <col min="250" max="250" width="12.453125" bestFit="1" customWidth="1"/>
    <col min="251" max="251" width="12.36328125" bestFit="1" customWidth="1"/>
    <col min="252" max="252" width="12.54296875" bestFit="1" customWidth="1"/>
    <col min="253" max="253" width="8.90625" bestFit="1" customWidth="1"/>
    <col min="254" max="254" width="6.54296875" bestFit="1" customWidth="1"/>
    <col min="255" max="255" width="13.54296875" bestFit="1" customWidth="1"/>
    <col min="256" max="256" width="8.90625" bestFit="1" customWidth="1"/>
    <col min="257" max="257" width="13.453125" bestFit="1" customWidth="1"/>
    <col min="258" max="258" width="13.54296875" bestFit="1" customWidth="1"/>
    <col min="259" max="259" width="12.36328125" bestFit="1" customWidth="1"/>
    <col min="260" max="260" width="12.54296875" bestFit="1" customWidth="1"/>
    <col min="261" max="261" width="8.90625" bestFit="1" customWidth="1"/>
    <col min="262" max="262" width="6.54296875" bestFit="1" customWidth="1"/>
    <col min="263" max="263" width="12.453125" bestFit="1" customWidth="1"/>
    <col min="264" max="264" width="8.90625" bestFit="1" customWidth="1"/>
    <col min="265" max="265" width="13.453125" bestFit="1" customWidth="1"/>
    <col min="266" max="266" width="12.453125" bestFit="1" customWidth="1"/>
    <col min="267" max="267" width="12.36328125" bestFit="1" customWidth="1"/>
    <col min="268" max="268" width="12.54296875" bestFit="1" customWidth="1"/>
    <col min="269" max="269" width="8.90625" bestFit="1" customWidth="1"/>
    <col min="270" max="270" width="5.90625" bestFit="1" customWidth="1"/>
    <col min="271" max="271" width="13.54296875" bestFit="1" customWidth="1"/>
    <col min="272" max="272" width="8.90625" bestFit="1" customWidth="1"/>
    <col min="273" max="273" width="13.453125" bestFit="1" customWidth="1"/>
    <col min="274" max="274" width="13.54296875" bestFit="1" customWidth="1"/>
    <col min="275" max="275" width="12.36328125" bestFit="1" customWidth="1"/>
    <col min="276" max="276" width="12.54296875" bestFit="1" customWidth="1"/>
    <col min="277" max="277" width="8.90625" bestFit="1" customWidth="1"/>
    <col min="278" max="278" width="5.90625" bestFit="1" customWidth="1"/>
    <col min="279" max="279" width="13.54296875" bestFit="1" customWidth="1"/>
    <col min="280" max="280" width="8.90625" bestFit="1" customWidth="1"/>
    <col min="281" max="281" width="13.453125" bestFit="1" customWidth="1"/>
    <col min="282" max="282" width="13.54296875" bestFit="1" customWidth="1"/>
    <col min="283" max="283" width="12.36328125" bestFit="1" customWidth="1"/>
    <col min="284" max="284" width="12.54296875" bestFit="1" customWidth="1"/>
    <col min="285" max="285" width="8.90625" bestFit="1" customWidth="1"/>
    <col min="286" max="286" width="5.90625" bestFit="1" customWidth="1"/>
    <col min="287" max="287" width="13.54296875" bestFit="1" customWidth="1"/>
    <col min="288" max="288" width="8.90625" bestFit="1" customWidth="1"/>
    <col min="289" max="289" width="13.453125" bestFit="1" customWidth="1"/>
    <col min="290" max="290" width="13.54296875" bestFit="1" customWidth="1"/>
    <col min="291" max="291" width="12.36328125" bestFit="1" customWidth="1"/>
    <col min="292" max="292" width="12.54296875" bestFit="1" customWidth="1"/>
    <col min="293" max="293" width="8.90625" bestFit="1" customWidth="1"/>
    <col min="294" max="294" width="5.90625" bestFit="1" customWidth="1"/>
    <col min="295" max="295" width="12.453125" bestFit="1" customWidth="1"/>
    <col min="296" max="296" width="8.90625" bestFit="1" customWidth="1"/>
    <col min="297" max="297" width="13.453125" bestFit="1" customWidth="1"/>
    <col min="298" max="298" width="12.453125" bestFit="1" customWidth="1"/>
    <col min="299" max="299" width="12.36328125" bestFit="1" customWidth="1"/>
    <col min="300" max="300" width="12.54296875" bestFit="1" customWidth="1"/>
    <col min="301" max="301" width="8.90625" bestFit="1" customWidth="1"/>
    <col min="302" max="302" width="6.54296875" bestFit="1" customWidth="1"/>
    <col min="303" max="303" width="13.54296875" bestFit="1" customWidth="1"/>
    <col min="304" max="304" width="7.36328125" bestFit="1" customWidth="1"/>
    <col min="305" max="305" width="13.453125" bestFit="1" customWidth="1"/>
    <col min="306" max="306" width="13.54296875" bestFit="1" customWidth="1"/>
    <col min="307" max="307" width="12.36328125" bestFit="1" customWidth="1"/>
    <col min="308" max="308" width="12.54296875" bestFit="1" customWidth="1"/>
    <col min="309" max="309" width="8.90625" bestFit="1" customWidth="1"/>
    <col min="310" max="310" width="6.54296875" bestFit="1" customWidth="1"/>
    <col min="311" max="311" width="13.54296875" bestFit="1" customWidth="1"/>
    <col min="312" max="312" width="8.90625" bestFit="1" customWidth="1"/>
    <col min="313" max="313" width="13.453125" bestFit="1" customWidth="1"/>
    <col min="314" max="314" width="13.54296875" bestFit="1" customWidth="1"/>
    <col min="315" max="315" width="12.36328125" bestFit="1" customWidth="1"/>
    <col min="316" max="316" width="12.54296875" bestFit="1" customWidth="1"/>
    <col min="317" max="317" width="8.90625" bestFit="1" customWidth="1"/>
    <col min="318" max="318" width="6.54296875" bestFit="1" customWidth="1"/>
    <col min="319" max="319" width="12.453125" bestFit="1" customWidth="1"/>
    <col min="320" max="320" width="8.90625" bestFit="1" customWidth="1"/>
    <col min="321" max="321" width="13.453125" bestFit="1" customWidth="1"/>
    <col min="322" max="322" width="12.453125" bestFit="1" customWidth="1"/>
    <col min="323" max="323" width="12.36328125" bestFit="1" customWidth="1"/>
    <col min="324" max="324" width="12.54296875" bestFit="1" customWidth="1"/>
    <col min="325" max="325" width="8.90625" bestFit="1" customWidth="1"/>
    <col min="326" max="326" width="6.54296875" bestFit="1" customWidth="1"/>
    <col min="327" max="327" width="11.26953125" bestFit="1" customWidth="1"/>
    <col min="328" max="328" width="8.90625" bestFit="1" customWidth="1"/>
    <col min="329" max="329" width="13.453125" bestFit="1" customWidth="1"/>
    <col min="330" max="330" width="10.90625" bestFit="1" customWidth="1"/>
    <col min="331" max="331" width="12.36328125" bestFit="1" customWidth="1"/>
    <col min="332" max="332" width="12.54296875" bestFit="1" customWidth="1"/>
    <col min="333" max="333" width="8.90625" bestFit="1" customWidth="1"/>
    <col min="334" max="334" width="6.54296875" bestFit="1" customWidth="1"/>
    <col min="335" max="335" width="13.54296875" bestFit="1" customWidth="1"/>
    <col min="336" max="336" width="8.90625" bestFit="1" customWidth="1"/>
    <col min="337" max="337" width="13.453125" bestFit="1" customWidth="1"/>
    <col min="338" max="338" width="13.54296875" bestFit="1" customWidth="1"/>
    <col min="339" max="339" width="12.36328125" bestFit="1" customWidth="1"/>
    <col min="340" max="340" width="12.54296875" bestFit="1" customWidth="1"/>
    <col min="341" max="341" width="8.90625" bestFit="1" customWidth="1"/>
    <col min="342" max="342" width="6.54296875" bestFit="1" customWidth="1"/>
    <col min="343" max="343" width="13.54296875" bestFit="1" customWidth="1"/>
    <col min="344" max="344" width="8.90625" bestFit="1" customWidth="1"/>
    <col min="345" max="345" width="13.453125" bestFit="1" customWidth="1"/>
    <col min="346" max="346" width="13.54296875" bestFit="1" customWidth="1"/>
    <col min="347" max="347" width="12.36328125" bestFit="1" customWidth="1"/>
    <col min="348" max="348" width="12.54296875" bestFit="1" customWidth="1"/>
    <col min="349" max="349" width="8.90625" bestFit="1" customWidth="1"/>
    <col min="350" max="350" width="6.54296875" bestFit="1" customWidth="1"/>
    <col min="351" max="351" width="12.453125" bestFit="1" customWidth="1"/>
    <col min="352" max="352" width="8.90625" bestFit="1" customWidth="1"/>
    <col min="353" max="353" width="13.453125" bestFit="1" customWidth="1"/>
    <col min="354" max="354" width="12.453125" bestFit="1" customWidth="1"/>
    <col min="355" max="355" width="12.36328125" bestFit="1" customWidth="1"/>
    <col min="356" max="356" width="12.54296875" bestFit="1" customWidth="1"/>
    <col min="357" max="357" width="8.90625" bestFit="1" customWidth="1"/>
    <col min="358" max="358" width="6.54296875" bestFit="1" customWidth="1"/>
    <col min="359" max="359" width="12.453125" bestFit="1" customWidth="1"/>
    <col min="360" max="360" width="8.90625" bestFit="1" customWidth="1"/>
    <col min="361" max="361" width="13.453125" bestFit="1" customWidth="1"/>
    <col min="362" max="362" width="12.453125" bestFit="1" customWidth="1"/>
    <col min="363" max="363" width="12.36328125" bestFit="1" customWidth="1"/>
    <col min="364" max="364" width="12.54296875" bestFit="1" customWidth="1"/>
    <col min="365" max="365" width="8.90625" bestFit="1" customWidth="1"/>
    <col min="366" max="366" width="6.54296875" bestFit="1" customWidth="1"/>
    <col min="367" max="367" width="13.54296875" bestFit="1" customWidth="1"/>
    <col min="368" max="368" width="8.90625" bestFit="1" customWidth="1"/>
    <col min="369" max="369" width="13.453125" bestFit="1" customWidth="1"/>
    <col min="370" max="370" width="13.54296875" bestFit="1" customWidth="1"/>
    <col min="371" max="371" width="12.36328125" bestFit="1" customWidth="1"/>
    <col min="372" max="372" width="12.54296875" bestFit="1" customWidth="1"/>
    <col min="373" max="373" width="8.90625" bestFit="1" customWidth="1"/>
    <col min="374" max="374" width="5.90625" bestFit="1" customWidth="1"/>
    <col min="375" max="375" width="13.54296875" bestFit="1" customWidth="1"/>
    <col min="376" max="376" width="8.90625" bestFit="1" customWidth="1"/>
    <col min="377" max="377" width="13.453125" bestFit="1" customWidth="1"/>
    <col min="378" max="378" width="13.54296875" bestFit="1" customWidth="1"/>
    <col min="379" max="379" width="12.36328125" bestFit="1" customWidth="1"/>
    <col min="380" max="380" width="12.54296875" bestFit="1" customWidth="1"/>
    <col min="381" max="381" width="8.90625" bestFit="1" customWidth="1"/>
    <col min="382" max="382" width="6.54296875" bestFit="1" customWidth="1"/>
    <col min="383" max="383" width="11.26953125" bestFit="1" customWidth="1"/>
    <col min="384" max="384" width="8.90625" bestFit="1" customWidth="1"/>
    <col min="385" max="385" width="13.453125" bestFit="1" customWidth="1"/>
    <col min="386" max="386" width="10.90625" bestFit="1" customWidth="1"/>
    <col min="387" max="387" width="12.36328125" bestFit="1" customWidth="1"/>
    <col min="388" max="388" width="12.54296875" bestFit="1" customWidth="1"/>
    <col min="389" max="389" width="8.90625" bestFit="1" customWidth="1"/>
    <col min="390" max="390" width="5.90625" bestFit="1" customWidth="1"/>
    <col min="391" max="391" width="13.54296875" bestFit="1" customWidth="1"/>
    <col min="392" max="392" width="8.90625" bestFit="1" customWidth="1"/>
    <col min="393" max="393" width="13.453125" bestFit="1" customWidth="1"/>
    <col min="394" max="394" width="13.54296875" bestFit="1" customWidth="1"/>
    <col min="395" max="395" width="12.36328125" bestFit="1" customWidth="1"/>
    <col min="396" max="396" width="12.54296875" bestFit="1" customWidth="1"/>
    <col min="397" max="397" width="8.90625" bestFit="1" customWidth="1"/>
    <col min="398" max="398" width="6.54296875" bestFit="1" customWidth="1"/>
    <col min="399" max="399" width="12.453125" bestFit="1" customWidth="1"/>
    <col min="400" max="400" width="8.90625" bestFit="1" customWidth="1"/>
    <col min="401" max="401" width="13.453125" bestFit="1" customWidth="1"/>
    <col min="402" max="402" width="12.453125" bestFit="1" customWidth="1"/>
    <col min="403" max="403" width="12.36328125" bestFit="1" customWidth="1"/>
    <col min="404" max="404" width="12.54296875" bestFit="1" customWidth="1"/>
    <col min="405" max="405" width="8.90625" bestFit="1" customWidth="1"/>
    <col min="406" max="406" width="6.54296875" bestFit="1" customWidth="1"/>
    <col min="407" max="407" width="12.453125" bestFit="1" customWidth="1"/>
    <col min="408" max="408" width="8.90625" bestFit="1" customWidth="1"/>
    <col min="409" max="409" width="13.453125" bestFit="1" customWidth="1"/>
    <col min="410" max="410" width="12.453125" bestFit="1" customWidth="1"/>
    <col min="411" max="411" width="12.36328125" bestFit="1" customWidth="1"/>
    <col min="412" max="412" width="12.54296875" bestFit="1" customWidth="1"/>
    <col min="413" max="413" width="8.90625" bestFit="1" customWidth="1"/>
    <col min="414" max="414" width="6.54296875" bestFit="1" customWidth="1"/>
    <col min="415" max="415" width="12.453125" bestFit="1" customWidth="1"/>
    <col min="416" max="416" width="8.90625" bestFit="1" customWidth="1"/>
    <col min="417" max="417" width="13.453125" bestFit="1" customWidth="1"/>
    <col min="418" max="418" width="12.453125" bestFit="1" customWidth="1"/>
    <col min="419" max="419" width="12.36328125" bestFit="1" customWidth="1"/>
    <col min="420" max="420" width="12.54296875" bestFit="1" customWidth="1"/>
    <col min="421" max="421" width="8.90625" bestFit="1" customWidth="1"/>
    <col min="422" max="422" width="6.54296875" bestFit="1" customWidth="1"/>
    <col min="423" max="423" width="12.453125" bestFit="1" customWidth="1"/>
    <col min="424" max="424" width="8.90625" bestFit="1" customWidth="1"/>
    <col min="425" max="425" width="13.453125" bestFit="1" customWidth="1"/>
    <col min="426" max="426" width="12.453125" bestFit="1" customWidth="1"/>
    <col min="427" max="427" width="12.36328125" bestFit="1" customWidth="1"/>
    <col min="428" max="428" width="12.54296875" bestFit="1" customWidth="1"/>
    <col min="429" max="429" width="8.90625" bestFit="1" customWidth="1"/>
    <col min="430" max="430" width="6.54296875" bestFit="1" customWidth="1"/>
    <col min="431" max="431" width="12.453125" bestFit="1" customWidth="1"/>
    <col min="432" max="432" width="8.90625" bestFit="1" customWidth="1"/>
    <col min="433" max="433" width="13.453125" bestFit="1" customWidth="1"/>
    <col min="434" max="434" width="12.453125" bestFit="1" customWidth="1"/>
    <col min="435" max="435" width="12.36328125" bestFit="1" customWidth="1"/>
    <col min="436" max="436" width="12.54296875" bestFit="1" customWidth="1"/>
    <col min="437" max="437" width="8.90625" bestFit="1" customWidth="1"/>
    <col min="438" max="438" width="6.54296875" bestFit="1" customWidth="1"/>
    <col min="439" max="439" width="12.453125" bestFit="1" customWidth="1"/>
    <col min="440" max="440" width="8.90625" bestFit="1" customWidth="1"/>
    <col min="441" max="441" width="13.453125" bestFit="1" customWidth="1"/>
    <col min="442" max="442" width="12.453125" bestFit="1" customWidth="1"/>
    <col min="443" max="443" width="12.36328125" bestFit="1" customWidth="1"/>
    <col min="444" max="444" width="12.54296875" bestFit="1" customWidth="1"/>
    <col min="445" max="445" width="8.90625" bestFit="1" customWidth="1"/>
    <col min="446" max="446" width="6.54296875" bestFit="1" customWidth="1"/>
    <col min="447" max="447" width="12.453125" bestFit="1" customWidth="1"/>
    <col min="448" max="448" width="8.90625" bestFit="1" customWidth="1"/>
    <col min="449" max="449" width="13.453125" bestFit="1" customWidth="1"/>
    <col min="450" max="450" width="12.453125" bestFit="1" customWidth="1"/>
    <col min="451" max="451" width="12.36328125" bestFit="1" customWidth="1"/>
    <col min="452" max="452" width="12.54296875" bestFit="1" customWidth="1"/>
    <col min="453" max="453" width="8.90625" bestFit="1" customWidth="1"/>
    <col min="454" max="454" width="6.54296875" bestFit="1" customWidth="1"/>
    <col min="455" max="455" width="13.54296875" bestFit="1" customWidth="1"/>
    <col min="456" max="456" width="8.90625" bestFit="1" customWidth="1"/>
    <col min="457" max="457" width="13.453125" bestFit="1" customWidth="1"/>
    <col min="458" max="458" width="13.54296875" bestFit="1" customWidth="1"/>
    <col min="459" max="459" width="12.36328125" bestFit="1" customWidth="1"/>
    <col min="460" max="460" width="12.54296875" bestFit="1" customWidth="1"/>
    <col min="461" max="461" width="8.90625" bestFit="1" customWidth="1"/>
    <col min="462" max="462" width="6.54296875" bestFit="1" customWidth="1"/>
    <col min="463" max="463" width="12.453125" bestFit="1" customWidth="1"/>
    <col min="464" max="464" width="8.90625" bestFit="1" customWidth="1"/>
    <col min="465" max="465" width="13.453125" bestFit="1" customWidth="1"/>
    <col min="466" max="466" width="12.453125" bestFit="1" customWidth="1"/>
    <col min="467" max="467" width="12.36328125" bestFit="1" customWidth="1"/>
    <col min="468" max="468" width="12.54296875" bestFit="1" customWidth="1"/>
    <col min="469" max="469" width="8.90625" bestFit="1" customWidth="1"/>
    <col min="470" max="470" width="6.54296875" bestFit="1" customWidth="1"/>
    <col min="471" max="471" width="12.453125" bestFit="1" customWidth="1"/>
    <col min="472" max="472" width="8.90625" bestFit="1" customWidth="1"/>
    <col min="473" max="473" width="13.453125" bestFit="1" customWidth="1"/>
    <col min="474" max="474" width="12.453125" bestFit="1" customWidth="1"/>
    <col min="475" max="475" width="12.36328125" bestFit="1" customWidth="1"/>
    <col min="476" max="476" width="12.54296875" bestFit="1" customWidth="1"/>
    <col min="477" max="477" width="8.90625" bestFit="1" customWidth="1"/>
    <col min="478" max="478" width="6.54296875" bestFit="1" customWidth="1"/>
    <col min="479" max="479" width="13.54296875" bestFit="1" customWidth="1"/>
    <col min="480" max="480" width="8.90625" bestFit="1" customWidth="1"/>
    <col min="481" max="481" width="13.453125" bestFit="1" customWidth="1"/>
    <col min="482" max="482" width="13.54296875" bestFit="1" customWidth="1"/>
    <col min="483" max="483" width="12.36328125" bestFit="1" customWidth="1"/>
    <col min="484" max="484" width="12.54296875" bestFit="1" customWidth="1"/>
    <col min="485" max="485" width="8.90625" bestFit="1" customWidth="1"/>
    <col min="486" max="486" width="6.54296875" bestFit="1" customWidth="1"/>
    <col min="487" max="487" width="12.453125" bestFit="1" customWidth="1"/>
    <col min="488" max="488" width="8.90625" bestFit="1" customWidth="1"/>
    <col min="489" max="489" width="13.453125" bestFit="1" customWidth="1"/>
    <col min="490" max="490" width="12.453125" bestFit="1" customWidth="1"/>
    <col min="491" max="491" width="12.36328125" bestFit="1" customWidth="1"/>
    <col min="492" max="492" width="12.54296875" bestFit="1" customWidth="1"/>
    <col min="493" max="493" width="8.90625" bestFit="1" customWidth="1"/>
    <col min="494" max="494" width="5.90625" bestFit="1" customWidth="1"/>
    <col min="495" max="495" width="12.453125" bestFit="1" customWidth="1"/>
    <col min="496" max="496" width="8.90625" bestFit="1" customWidth="1"/>
    <col min="497" max="497" width="13.453125" bestFit="1" customWidth="1"/>
    <col min="498" max="498" width="12.453125" bestFit="1" customWidth="1"/>
    <col min="499" max="499" width="12.36328125" bestFit="1" customWidth="1"/>
    <col min="500" max="500" width="12.54296875" bestFit="1" customWidth="1"/>
    <col min="501" max="501" width="8.90625" bestFit="1" customWidth="1"/>
    <col min="502" max="502" width="6.54296875" bestFit="1" customWidth="1"/>
    <col min="503" max="503" width="12.453125" bestFit="1" customWidth="1"/>
    <col min="504" max="504" width="8.90625" bestFit="1" customWidth="1"/>
    <col min="505" max="505" width="13.453125" bestFit="1" customWidth="1"/>
    <col min="506" max="506" width="12.453125" bestFit="1" customWidth="1"/>
    <col min="507" max="507" width="12.36328125" bestFit="1" customWidth="1"/>
    <col min="508" max="508" width="12.54296875" bestFit="1" customWidth="1"/>
    <col min="509" max="509" width="8.90625" bestFit="1" customWidth="1"/>
    <col min="510" max="510" width="6.54296875" bestFit="1" customWidth="1"/>
    <col min="511" max="511" width="12.453125" bestFit="1" customWidth="1"/>
    <col min="512" max="512" width="8.90625" bestFit="1" customWidth="1"/>
    <col min="513" max="513" width="13.453125" bestFit="1" customWidth="1"/>
    <col min="514" max="514" width="12.453125" bestFit="1" customWidth="1"/>
    <col min="515" max="515" width="12.36328125" bestFit="1" customWidth="1"/>
    <col min="516" max="516" width="12.54296875" bestFit="1" customWidth="1"/>
    <col min="517" max="517" width="8.90625" bestFit="1" customWidth="1"/>
    <col min="518" max="518" width="5.90625" bestFit="1" customWidth="1"/>
    <col min="519" max="519" width="13.54296875" bestFit="1" customWidth="1"/>
    <col min="520" max="520" width="8.90625" bestFit="1" customWidth="1"/>
    <col min="521" max="521" width="13.453125" bestFit="1" customWidth="1"/>
    <col min="522" max="522" width="13.54296875" bestFit="1" customWidth="1"/>
    <col min="523" max="523" width="12.36328125" bestFit="1" customWidth="1"/>
    <col min="524" max="524" width="12.54296875" bestFit="1" customWidth="1"/>
    <col min="525" max="525" width="8.90625" bestFit="1" customWidth="1"/>
    <col min="526" max="526" width="5.90625" bestFit="1" customWidth="1"/>
    <col min="527" max="527" width="13.54296875" bestFit="1" customWidth="1"/>
    <col min="528" max="528" width="8.90625" bestFit="1" customWidth="1"/>
    <col min="529" max="529" width="13.453125" bestFit="1" customWidth="1"/>
    <col min="530" max="530" width="13.54296875" bestFit="1" customWidth="1"/>
    <col min="531" max="531" width="12.36328125" bestFit="1" customWidth="1"/>
    <col min="532" max="532" width="12.54296875" bestFit="1" customWidth="1"/>
    <col min="533" max="533" width="8.90625" bestFit="1" customWidth="1"/>
    <col min="534" max="534" width="6.54296875" bestFit="1" customWidth="1"/>
    <col min="535" max="535" width="13.54296875" bestFit="1" customWidth="1"/>
    <col min="536" max="536" width="8.90625" bestFit="1" customWidth="1"/>
    <col min="537" max="537" width="13.453125" bestFit="1" customWidth="1"/>
    <col min="538" max="538" width="13.54296875" bestFit="1" customWidth="1"/>
    <col min="539" max="539" width="12.36328125" bestFit="1" customWidth="1"/>
    <col min="540" max="540" width="12.54296875" bestFit="1" customWidth="1"/>
    <col min="541" max="541" width="8.90625" bestFit="1" customWidth="1"/>
    <col min="542" max="542" width="6.54296875" bestFit="1" customWidth="1"/>
    <col min="543" max="543" width="12.453125" bestFit="1" customWidth="1"/>
    <col min="544" max="544" width="8.90625" bestFit="1" customWidth="1"/>
    <col min="545" max="545" width="13.453125" bestFit="1" customWidth="1"/>
    <col min="546" max="546" width="12.453125" bestFit="1" customWidth="1"/>
    <col min="547" max="547" width="12.36328125" bestFit="1" customWidth="1"/>
    <col min="548" max="548" width="12.54296875" bestFit="1" customWidth="1"/>
    <col min="549" max="549" width="8.90625" bestFit="1" customWidth="1"/>
    <col min="550" max="550" width="6.54296875" bestFit="1" customWidth="1"/>
    <col min="551" max="551" width="13.54296875" bestFit="1" customWidth="1"/>
    <col min="552" max="552" width="8.90625" bestFit="1" customWidth="1"/>
    <col min="553" max="553" width="13.453125" bestFit="1" customWidth="1"/>
    <col min="554" max="554" width="13.54296875" bestFit="1" customWidth="1"/>
    <col min="555" max="555" width="12.36328125" bestFit="1" customWidth="1"/>
    <col min="556" max="556" width="12.54296875" bestFit="1" customWidth="1"/>
    <col min="557" max="557" width="8.90625" bestFit="1" customWidth="1"/>
    <col min="558" max="558" width="5.90625" bestFit="1" customWidth="1"/>
    <col min="559" max="559" width="13.54296875" bestFit="1" customWidth="1"/>
    <col min="560" max="560" width="8.90625" bestFit="1" customWidth="1"/>
    <col min="561" max="561" width="13.453125" bestFit="1" customWidth="1"/>
    <col min="562" max="562" width="13.54296875" bestFit="1" customWidth="1"/>
    <col min="563" max="563" width="12.36328125" bestFit="1" customWidth="1"/>
    <col min="564" max="564" width="12.54296875" bestFit="1" customWidth="1"/>
    <col min="565" max="565" width="8.90625" bestFit="1" customWidth="1"/>
    <col min="566" max="566" width="6.54296875" bestFit="1" customWidth="1"/>
    <col min="567" max="567" width="12.453125" bestFit="1" customWidth="1"/>
    <col min="568" max="568" width="8.90625" bestFit="1" customWidth="1"/>
    <col min="569" max="569" width="13.453125" bestFit="1" customWidth="1"/>
    <col min="570" max="570" width="12.453125" bestFit="1" customWidth="1"/>
    <col min="571" max="571" width="12.36328125" bestFit="1" customWidth="1"/>
    <col min="572" max="572" width="12.54296875" bestFit="1" customWidth="1"/>
    <col min="573" max="573" width="8.90625" bestFit="1" customWidth="1"/>
    <col min="574" max="574" width="6.54296875" bestFit="1" customWidth="1"/>
    <col min="575" max="575" width="13.54296875" bestFit="1" customWidth="1"/>
    <col min="576" max="576" width="8.90625" bestFit="1" customWidth="1"/>
    <col min="577" max="577" width="13.453125" bestFit="1" customWidth="1"/>
    <col min="578" max="578" width="13.54296875" bestFit="1" customWidth="1"/>
    <col min="579" max="579" width="12.36328125" bestFit="1" customWidth="1"/>
    <col min="580" max="580" width="12.54296875" bestFit="1" customWidth="1"/>
    <col min="581" max="581" width="8.90625" bestFit="1" customWidth="1"/>
    <col min="582" max="582" width="6.54296875" bestFit="1" customWidth="1"/>
    <col min="583" max="583" width="12.453125" bestFit="1" customWidth="1"/>
    <col min="584" max="584" width="8.90625" bestFit="1" customWidth="1"/>
    <col min="585" max="585" width="13.453125" bestFit="1" customWidth="1"/>
    <col min="586" max="586" width="12.453125" bestFit="1" customWidth="1"/>
    <col min="587" max="587" width="12.36328125" bestFit="1" customWidth="1"/>
    <col min="588" max="588" width="12.54296875" bestFit="1" customWidth="1"/>
    <col min="589" max="589" width="8.90625" bestFit="1" customWidth="1"/>
    <col min="590" max="590" width="6.54296875" bestFit="1" customWidth="1"/>
    <col min="591" max="591" width="12.453125" bestFit="1" customWidth="1"/>
    <col min="592" max="592" width="6" bestFit="1" customWidth="1"/>
    <col min="593" max="593" width="13.453125" bestFit="1" customWidth="1"/>
    <col min="594" max="594" width="12.453125" bestFit="1" customWidth="1"/>
    <col min="595" max="595" width="12.36328125" bestFit="1" customWidth="1"/>
    <col min="596" max="596" width="12.54296875" bestFit="1" customWidth="1"/>
    <col min="597" max="597" width="8.90625" bestFit="1" customWidth="1"/>
    <col min="598" max="598" width="6.54296875" bestFit="1" customWidth="1"/>
    <col min="599" max="599" width="12.453125" bestFit="1" customWidth="1"/>
    <col min="600" max="600" width="8.90625" bestFit="1" customWidth="1"/>
    <col min="601" max="601" width="13.453125" bestFit="1" customWidth="1"/>
    <col min="602" max="602" width="12.453125" bestFit="1" customWidth="1"/>
    <col min="603" max="603" width="12.36328125" bestFit="1" customWidth="1"/>
    <col min="604" max="604" width="12.54296875" bestFit="1" customWidth="1"/>
    <col min="605" max="605" width="8.90625" bestFit="1" customWidth="1"/>
    <col min="606" max="606" width="6.54296875" bestFit="1" customWidth="1"/>
    <col min="607" max="607" width="12.453125" bestFit="1" customWidth="1"/>
    <col min="608" max="608" width="8.90625" bestFit="1" customWidth="1"/>
    <col min="609" max="609" width="13.453125" bestFit="1" customWidth="1"/>
    <col min="610" max="610" width="12.453125" bestFit="1" customWidth="1"/>
    <col min="611" max="611" width="12.36328125" bestFit="1" customWidth="1"/>
    <col min="612" max="612" width="12.54296875" bestFit="1" customWidth="1"/>
    <col min="613" max="613" width="8.90625" bestFit="1" customWidth="1"/>
    <col min="614" max="614" width="6.54296875" bestFit="1" customWidth="1"/>
    <col min="615" max="615" width="12.453125" bestFit="1" customWidth="1"/>
    <col min="616" max="616" width="8.90625" bestFit="1" customWidth="1"/>
    <col min="617" max="617" width="13.453125" bestFit="1" customWidth="1"/>
    <col min="618" max="618" width="12.453125" bestFit="1" customWidth="1"/>
    <col min="619" max="619" width="12.36328125" bestFit="1" customWidth="1"/>
    <col min="620" max="620" width="12.54296875" bestFit="1" customWidth="1"/>
    <col min="621" max="621" width="8.90625" bestFit="1" customWidth="1"/>
    <col min="622" max="622" width="6.54296875" bestFit="1" customWidth="1"/>
    <col min="623" max="623" width="12.453125" bestFit="1" customWidth="1"/>
    <col min="624" max="624" width="8.90625" bestFit="1" customWidth="1"/>
    <col min="625" max="625" width="13.453125" bestFit="1" customWidth="1"/>
    <col min="626" max="626" width="12.453125" bestFit="1" customWidth="1"/>
    <col min="627" max="627" width="12.36328125" bestFit="1" customWidth="1"/>
    <col min="628" max="628" width="12.54296875" bestFit="1" customWidth="1"/>
    <col min="629" max="629" width="8.90625" bestFit="1" customWidth="1"/>
    <col min="630" max="630" width="6.54296875" bestFit="1" customWidth="1"/>
    <col min="631" max="631" width="13.54296875" bestFit="1" customWidth="1"/>
    <col min="632" max="632" width="8.90625" bestFit="1" customWidth="1"/>
    <col min="633" max="633" width="13.453125" bestFit="1" customWidth="1"/>
    <col min="634" max="634" width="13.54296875" bestFit="1" customWidth="1"/>
    <col min="635" max="635" width="12.36328125" bestFit="1" customWidth="1"/>
    <col min="636" max="636" width="12.54296875" bestFit="1" customWidth="1"/>
    <col min="637" max="637" width="8.90625" bestFit="1" customWidth="1"/>
    <col min="638" max="638" width="6.54296875" bestFit="1" customWidth="1"/>
    <col min="639" max="639" width="13.54296875" bestFit="1" customWidth="1"/>
    <col min="640" max="640" width="8.90625" bestFit="1" customWidth="1"/>
    <col min="641" max="641" width="13.453125" bestFit="1" customWidth="1"/>
    <col min="642" max="642" width="13.54296875" bestFit="1" customWidth="1"/>
    <col min="643" max="643" width="12.36328125" bestFit="1" customWidth="1"/>
    <col min="644" max="644" width="12.54296875" bestFit="1" customWidth="1"/>
    <col min="645" max="645" width="8.90625" bestFit="1" customWidth="1"/>
    <col min="646" max="646" width="6.54296875" bestFit="1" customWidth="1"/>
    <col min="647" max="647" width="11.26953125" bestFit="1" customWidth="1"/>
    <col min="648" max="648" width="8.90625" bestFit="1" customWidth="1"/>
    <col min="649" max="649" width="13.453125" bestFit="1" customWidth="1"/>
    <col min="650" max="650" width="10.90625" bestFit="1" customWidth="1"/>
    <col min="651" max="651" width="12.36328125" bestFit="1" customWidth="1"/>
    <col min="652" max="652" width="12.54296875" bestFit="1" customWidth="1"/>
    <col min="653" max="653" width="8.90625" bestFit="1" customWidth="1"/>
    <col min="654" max="654" width="5.90625" bestFit="1" customWidth="1"/>
    <col min="655" max="655" width="12.453125" bestFit="1" customWidth="1"/>
    <col min="656" max="656" width="8.90625" bestFit="1" customWidth="1"/>
    <col min="657" max="657" width="13.453125" bestFit="1" customWidth="1"/>
    <col min="658" max="658" width="12.453125" bestFit="1" customWidth="1"/>
    <col min="659" max="659" width="12.36328125" bestFit="1" customWidth="1"/>
    <col min="660" max="660" width="12.54296875" bestFit="1" customWidth="1"/>
    <col min="661" max="661" width="8.90625" bestFit="1" customWidth="1"/>
    <col min="662" max="662" width="6.54296875" bestFit="1" customWidth="1"/>
    <col min="663" max="663" width="12.453125" bestFit="1" customWidth="1"/>
    <col min="664" max="664" width="8.90625" bestFit="1" customWidth="1"/>
    <col min="665" max="665" width="13.453125" bestFit="1" customWidth="1"/>
    <col min="666" max="666" width="12.453125" bestFit="1" customWidth="1"/>
    <col min="667" max="667" width="12.36328125" bestFit="1" customWidth="1"/>
    <col min="668" max="668" width="12.54296875" bestFit="1" customWidth="1"/>
    <col min="669" max="669" width="8.90625" bestFit="1" customWidth="1"/>
    <col min="670" max="670" width="6.54296875" bestFit="1" customWidth="1"/>
    <col min="671" max="671" width="12.453125" bestFit="1" customWidth="1"/>
    <col min="672" max="672" width="8.90625" bestFit="1" customWidth="1"/>
    <col min="673" max="673" width="13.453125" bestFit="1" customWidth="1"/>
    <col min="674" max="674" width="12.453125" bestFit="1" customWidth="1"/>
    <col min="675" max="675" width="12.36328125" bestFit="1" customWidth="1"/>
    <col min="676" max="676" width="12.54296875" bestFit="1" customWidth="1"/>
    <col min="677" max="677" width="8.90625" bestFit="1" customWidth="1"/>
    <col min="678" max="678" width="6.54296875" bestFit="1" customWidth="1"/>
    <col min="679" max="679" width="12.453125" bestFit="1" customWidth="1"/>
    <col min="680" max="680" width="8.90625" bestFit="1" customWidth="1"/>
    <col min="681" max="681" width="13.453125" bestFit="1" customWidth="1"/>
    <col min="682" max="682" width="12.453125" bestFit="1" customWidth="1"/>
    <col min="683" max="683" width="12.36328125" bestFit="1" customWidth="1"/>
    <col min="684" max="684" width="12.54296875" bestFit="1" customWidth="1"/>
    <col min="685" max="685" width="8.90625" bestFit="1" customWidth="1"/>
    <col min="686" max="686" width="6.54296875" bestFit="1" customWidth="1"/>
    <col min="687" max="687" width="13.54296875" bestFit="1" customWidth="1"/>
    <col min="688" max="688" width="8.90625" bestFit="1" customWidth="1"/>
    <col min="689" max="689" width="13.453125" bestFit="1" customWidth="1"/>
    <col min="690" max="690" width="13.54296875" bestFit="1" customWidth="1"/>
    <col min="691" max="691" width="12.36328125" bestFit="1" customWidth="1"/>
    <col min="692" max="692" width="12.54296875" bestFit="1" customWidth="1"/>
    <col min="693" max="693" width="8.90625" bestFit="1" customWidth="1"/>
    <col min="694" max="694" width="5.90625" bestFit="1" customWidth="1"/>
    <col min="695" max="695" width="12.453125" bestFit="1" customWidth="1"/>
    <col min="696" max="696" width="8.90625" bestFit="1" customWidth="1"/>
    <col min="697" max="697" width="13.453125" bestFit="1" customWidth="1"/>
    <col min="698" max="698" width="12.453125" bestFit="1" customWidth="1"/>
    <col min="699" max="699" width="12.36328125" bestFit="1" customWidth="1"/>
    <col min="700" max="700" width="12.54296875" bestFit="1" customWidth="1"/>
    <col min="701" max="701" width="8.90625" bestFit="1" customWidth="1"/>
    <col min="702" max="702" width="6.54296875" bestFit="1" customWidth="1"/>
    <col min="703" max="703" width="11.26953125" bestFit="1" customWidth="1"/>
    <col min="704" max="704" width="8.90625" bestFit="1" customWidth="1"/>
    <col min="705" max="705" width="13.453125" bestFit="1" customWidth="1"/>
    <col min="706" max="706" width="12.453125" bestFit="1" customWidth="1"/>
    <col min="707" max="707" width="12.36328125" bestFit="1" customWidth="1"/>
    <col min="708" max="708" width="12.54296875" bestFit="1" customWidth="1"/>
    <col min="709" max="709" width="8.90625" bestFit="1" customWidth="1"/>
    <col min="710" max="710" width="6.54296875" bestFit="1" customWidth="1"/>
    <col min="711" max="711" width="13.54296875" bestFit="1" customWidth="1"/>
    <col min="712" max="712" width="8.90625" bestFit="1" customWidth="1"/>
    <col min="713" max="713" width="13.453125" bestFit="1" customWidth="1"/>
    <col min="714" max="714" width="13.54296875" bestFit="1" customWidth="1"/>
    <col min="715" max="715" width="12.36328125" bestFit="1" customWidth="1"/>
    <col min="716" max="716" width="12.54296875" bestFit="1" customWidth="1"/>
    <col min="717" max="717" width="8.90625" bestFit="1" customWidth="1"/>
    <col min="718" max="718" width="6.54296875" bestFit="1" customWidth="1"/>
    <col min="719" max="719" width="12.453125" bestFit="1" customWidth="1"/>
    <col min="720" max="720" width="8.90625" bestFit="1" customWidth="1"/>
    <col min="721" max="721" width="13.453125" bestFit="1" customWidth="1"/>
    <col min="722" max="722" width="12.453125" bestFit="1" customWidth="1"/>
    <col min="723" max="723" width="12.36328125" bestFit="1" customWidth="1"/>
    <col min="724" max="724" width="12.54296875" bestFit="1" customWidth="1"/>
    <col min="725" max="725" width="8.90625" bestFit="1" customWidth="1"/>
    <col min="726" max="726" width="6.54296875" bestFit="1" customWidth="1"/>
    <col min="727" max="727" width="12.453125" bestFit="1" customWidth="1"/>
    <col min="728" max="728" width="8.90625" bestFit="1" customWidth="1"/>
    <col min="729" max="729" width="13.453125" bestFit="1" customWidth="1"/>
    <col min="730" max="730" width="12.453125" bestFit="1" customWidth="1"/>
    <col min="731" max="731" width="12.36328125" bestFit="1" customWidth="1"/>
    <col min="732" max="732" width="12.54296875" bestFit="1" customWidth="1"/>
    <col min="733" max="733" width="8.90625" bestFit="1" customWidth="1"/>
    <col min="734" max="734" width="6.54296875" bestFit="1" customWidth="1"/>
    <col min="735" max="735" width="13.54296875" bestFit="1" customWidth="1"/>
    <col min="736" max="736" width="8.90625" bestFit="1" customWidth="1"/>
    <col min="737" max="737" width="13.453125" bestFit="1" customWidth="1"/>
    <col min="738" max="738" width="13.54296875" bestFit="1" customWidth="1"/>
    <col min="739" max="739" width="12.36328125" bestFit="1" customWidth="1"/>
    <col min="740" max="740" width="12.54296875" bestFit="1" customWidth="1"/>
    <col min="741" max="741" width="8.90625" bestFit="1" customWidth="1"/>
    <col min="742" max="742" width="5.90625" bestFit="1" customWidth="1"/>
    <col min="743" max="743" width="13.54296875" bestFit="1" customWidth="1"/>
    <col min="744" max="744" width="8.90625" bestFit="1" customWidth="1"/>
    <col min="745" max="745" width="13.453125" bestFit="1" customWidth="1"/>
    <col min="746" max="746" width="13.54296875" bestFit="1" customWidth="1"/>
    <col min="747" max="747" width="12.36328125" bestFit="1" customWidth="1"/>
    <col min="748" max="748" width="12.54296875" bestFit="1" customWidth="1"/>
    <col min="749" max="749" width="8.90625" bestFit="1" customWidth="1"/>
    <col min="750" max="750" width="6.54296875" bestFit="1" customWidth="1"/>
    <col min="751" max="751" width="12.453125" bestFit="1" customWidth="1"/>
    <col min="752" max="752" width="8.90625" bestFit="1" customWidth="1"/>
    <col min="753" max="753" width="13.453125" bestFit="1" customWidth="1"/>
    <col min="754" max="754" width="12.453125" bestFit="1" customWidth="1"/>
    <col min="755" max="755" width="12.36328125" bestFit="1" customWidth="1"/>
    <col min="756" max="756" width="12.54296875" bestFit="1" customWidth="1"/>
    <col min="757" max="757" width="8.90625" bestFit="1" customWidth="1"/>
    <col min="758" max="758" width="6.54296875" bestFit="1" customWidth="1"/>
    <col min="759" max="759" width="12.453125" bestFit="1" customWidth="1"/>
    <col min="760" max="760" width="8.90625" bestFit="1" customWidth="1"/>
    <col min="761" max="761" width="13.453125" bestFit="1" customWidth="1"/>
    <col min="762" max="762" width="12.453125" bestFit="1" customWidth="1"/>
    <col min="763" max="763" width="12.36328125" bestFit="1" customWidth="1"/>
    <col min="764" max="764" width="12.54296875" bestFit="1" customWidth="1"/>
    <col min="765" max="765" width="8.90625" bestFit="1" customWidth="1"/>
    <col min="766" max="766" width="6.54296875" bestFit="1" customWidth="1"/>
    <col min="767" max="767" width="12.453125" bestFit="1" customWidth="1"/>
    <col min="768" max="768" width="8.90625" bestFit="1" customWidth="1"/>
    <col min="769" max="769" width="13.453125" bestFit="1" customWidth="1"/>
    <col min="770" max="770" width="12.453125" bestFit="1" customWidth="1"/>
    <col min="771" max="771" width="12.36328125" bestFit="1" customWidth="1"/>
    <col min="772" max="772" width="12.54296875" bestFit="1" customWidth="1"/>
    <col min="773" max="773" width="8.90625" bestFit="1" customWidth="1"/>
    <col min="774" max="774" width="6.54296875" bestFit="1" customWidth="1"/>
    <col min="775" max="775" width="13.54296875" bestFit="1" customWidth="1"/>
    <col min="776" max="776" width="8.90625" bestFit="1" customWidth="1"/>
    <col min="777" max="777" width="13.453125" bestFit="1" customWidth="1"/>
    <col min="778" max="778" width="13.54296875" bestFit="1" customWidth="1"/>
    <col min="779" max="779" width="12.36328125" bestFit="1" customWidth="1"/>
    <col min="780" max="780" width="12.54296875" bestFit="1" customWidth="1"/>
    <col min="781" max="781" width="8.90625" bestFit="1" customWidth="1"/>
    <col min="782" max="782" width="6.54296875" bestFit="1" customWidth="1"/>
    <col min="783" max="783" width="13.54296875" bestFit="1" customWidth="1"/>
    <col min="784" max="784" width="8.90625" bestFit="1" customWidth="1"/>
    <col min="785" max="785" width="13.453125" bestFit="1" customWidth="1"/>
    <col min="786" max="786" width="13.54296875" bestFit="1" customWidth="1"/>
    <col min="787" max="787" width="12.36328125" bestFit="1" customWidth="1"/>
    <col min="788" max="788" width="12.54296875" bestFit="1" customWidth="1"/>
    <col min="789" max="789" width="8.90625" bestFit="1" customWidth="1"/>
    <col min="790" max="790" width="6.54296875" bestFit="1" customWidth="1"/>
    <col min="791" max="791" width="12.453125" bestFit="1" customWidth="1"/>
    <col min="792" max="792" width="8.90625" bestFit="1" customWidth="1"/>
    <col min="793" max="793" width="13.453125" bestFit="1" customWidth="1"/>
    <col min="794" max="794" width="12.453125" bestFit="1" customWidth="1"/>
    <col min="795" max="795" width="13.453125" bestFit="1" customWidth="1"/>
    <col min="796" max="796" width="12.54296875" bestFit="1" customWidth="1"/>
    <col min="797" max="797" width="8.90625" bestFit="1" customWidth="1"/>
    <col min="798" max="798" width="6.54296875" bestFit="1" customWidth="1"/>
    <col min="799" max="799" width="12.453125" bestFit="1" customWidth="1"/>
    <col min="800" max="800" width="8.90625" bestFit="1" customWidth="1"/>
    <col min="801" max="801" width="13.453125" bestFit="1" customWidth="1"/>
    <col min="802" max="802" width="12.453125" bestFit="1" customWidth="1"/>
  </cols>
  <sheetData>
    <row r="1" spans="1:802" x14ac:dyDescent="0.35">
      <c r="A1" s="135" t="s">
        <v>258</v>
      </c>
      <c r="B1" s="237" t="s">
        <v>266</v>
      </c>
      <c r="C1" s="144" t="s">
        <v>39</v>
      </c>
      <c r="D1" s="124"/>
      <c r="E1" s="124"/>
      <c r="F1" s="124"/>
      <c r="G1" s="124"/>
      <c r="H1" s="124"/>
      <c r="I1" s="124"/>
      <c r="J1" s="123"/>
      <c r="K1" s="257" t="s">
        <v>40</v>
      </c>
      <c r="L1" s="118"/>
      <c r="M1" s="118"/>
      <c r="N1" s="118"/>
      <c r="O1" s="118"/>
      <c r="P1" s="118"/>
      <c r="Q1" s="118"/>
      <c r="R1" s="25"/>
      <c r="S1" s="144" t="s">
        <v>41</v>
      </c>
      <c r="T1" s="124"/>
      <c r="U1" s="124"/>
      <c r="V1" s="124"/>
      <c r="W1" s="124"/>
      <c r="X1" s="124"/>
      <c r="Y1" s="124"/>
      <c r="Z1" s="123"/>
      <c r="AA1" s="257" t="s">
        <v>42</v>
      </c>
      <c r="AB1" s="118"/>
      <c r="AC1" s="118"/>
      <c r="AD1" s="118"/>
      <c r="AE1" s="118"/>
      <c r="AF1" s="118"/>
      <c r="AG1" s="118"/>
      <c r="AH1" s="25"/>
      <c r="AI1" s="144" t="s">
        <v>43</v>
      </c>
      <c r="AJ1" s="124"/>
      <c r="AK1" s="124"/>
      <c r="AL1" s="124"/>
      <c r="AM1" s="124"/>
      <c r="AN1" s="124"/>
      <c r="AO1" s="124"/>
      <c r="AP1" s="123"/>
      <c r="AQ1" s="257" t="s">
        <v>44</v>
      </c>
      <c r="AR1" s="118"/>
      <c r="AS1" s="118"/>
      <c r="AT1" s="118"/>
      <c r="AU1" s="118"/>
      <c r="AV1" s="118"/>
      <c r="AW1" s="118"/>
      <c r="AX1" s="25"/>
      <c r="AY1" s="144" t="s">
        <v>45</v>
      </c>
      <c r="AZ1" s="124"/>
      <c r="BA1" s="124"/>
      <c r="BB1" s="124"/>
      <c r="BC1" s="124"/>
      <c r="BD1" s="124"/>
      <c r="BE1" s="124"/>
      <c r="BF1" s="123"/>
      <c r="BG1" s="257" t="s">
        <v>46</v>
      </c>
      <c r="BH1" s="118"/>
      <c r="BI1" s="118"/>
      <c r="BJ1" s="118"/>
      <c r="BK1" s="118"/>
      <c r="BL1" s="118"/>
      <c r="BM1" s="118"/>
      <c r="BN1" s="25"/>
      <c r="BO1" s="144" t="s">
        <v>47</v>
      </c>
      <c r="BP1" s="124"/>
      <c r="BQ1" s="124"/>
      <c r="BR1" s="124"/>
      <c r="BS1" s="124"/>
      <c r="BT1" s="124"/>
      <c r="BU1" s="124"/>
      <c r="BV1" s="123"/>
      <c r="BW1" s="257" t="s">
        <v>48</v>
      </c>
      <c r="BX1" s="118"/>
      <c r="BY1" s="118"/>
      <c r="BZ1" s="118"/>
      <c r="CA1" s="118"/>
      <c r="CB1" s="118"/>
      <c r="CC1" s="118"/>
      <c r="CD1" s="25"/>
      <c r="CE1" s="144" t="s">
        <v>49</v>
      </c>
      <c r="CF1" s="124"/>
      <c r="CG1" s="124"/>
      <c r="CH1" s="124"/>
      <c r="CI1" s="124"/>
      <c r="CJ1" s="124"/>
      <c r="CK1" s="124"/>
      <c r="CL1" s="123"/>
      <c r="CM1" s="257" t="s">
        <v>50</v>
      </c>
      <c r="CN1" s="118"/>
      <c r="CO1" s="118"/>
      <c r="CP1" s="118"/>
      <c r="CQ1" s="118"/>
      <c r="CR1" s="118"/>
      <c r="CS1" s="118"/>
      <c r="CT1" s="25"/>
      <c r="CU1" s="144" t="s">
        <v>51</v>
      </c>
      <c r="CV1" s="124"/>
      <c r="CW1" s="124"/>
      <c r="CX1" s="124"/>
      <c r="CY1" s="124"/>
      <c r="CZ1" s="124"/>
      <c r="DA1" s="124"/>
      <c r="DB1" s="123"/>
      <c r="DC1" s="257" t="s">
        <v>52</v>
      </c>
      <c r="DD1" s="118"/>
      <c r="DE1" s="118"/>
      <c r="DF1" s="118"/>
      <c r="DG1" s="118"/>
      <c r="DH1" s="118"/>
      <c r="DI1" s="118"/>
      <c r="DJ1" s="25"/>
      <c r="DK1" s="144" t="s">
        <v>53</v>
      </c>
      <c r="DL1" s="124"/>
      <c r="DM1" s="124"/>
      <c r="DN1" s="124"/>
      <c r="DO1" s="124"/>
      <c r="DP1" s="124"/>
      <c r="DQ1" s="124"/>
      <c r="DR1" s="123"/>
      <c r="DS1" s="257" t="s">
        <v>54</v>
      </c>
      <c r="DT1" s="118"/>
      <c r="DU1" s="118"/>
      <c r="DV1" s="118"/>
      <c r="DW1" s="118"/>
      <c r="DX1" s="118"/>
      <c r="DY1" s="118"/>
      <c r="DZ1" s="25"/>
      <c r="EA1" s="144" t="s">
        <v>55</v>
      </c>
      <c r="EB1" s="124"/>
      <c r="EC1" s="124"/>
      <c r="ED1" s="124"/>
      <c r="EE1" s="124"/>
      <c r="EF1" s="124"/>
      <c r="EG1" s="124"/>
      <c r="EH1" s="123"/>
      <c r="EI1" s="257" t="s">
        <v>56</v>
      </c>
      <c r="EJ1" s="118"/>
      <c r="EK1" s="118"/>
      <c r="EL1" s="118"/>
      <c r="EM1" s="118"/>
      <c r="EN1" s="118"/>
      <c r="EO1" s="118"/>
      <c r="EP1" s="25"/>
      <c r="EQ1" s="144" t="s">
        <v>57</v>
      </c>
      <c r="ER1" s="124"/>
      <c r="ES1" s="124"/>
      <c r="ET1" s="124"/>
      <c r="EU1" s="124"/>
      <c r="EV1" s="124"/>
      <c r="EW1" s="124"/>
      <c r="EX1" s="123"/>
      <c r="EY1" s="257" t="s">
        <v>58</v>
      </c>
      <c r="EZ1" s="118"/>
      <c r="FA1" s="118"/>
      <c r="FB1" s="118"/>
      <c r="FC1" s="118"/>
      <c r="FD1" s="118"/>
      <c r="FE1" s="118"/>
      <c r="FF1" s="25"/>
      <c r="FG1" s="144" t="s">
        <v>59</v>
      </c>
      <c r="FH1" s="124"/>
      <c r="FI1" s="124"/>
      <c r="FJ1" s="124"/>
      <c r="FK1" s="124"/>
      <c r="FL1" s="124"/>
      <c r="FM1" s="124"/>
      <c r="FN1" s="123"/>
      <c r="FO1" s="257" t="s">
        <v>60</v>
      </c>
      <c r="FP1" s="118"/>
      <c r="FQ1" s="118"/>
      <c r="FR1" s="118"/>
      <c r="FS1" s="118"/>
      <c r="FT1" s="118"/>
      <c r="FU1" s="118"/>
      <c r="FV1" s="25"/>
      <c r="FW1" s="144" t="s">
        <v>61</v>
      </c>
      <c r="FX1" s="124"/>
      <c r="FY1" s="124"/>
      <c r="FZ1" s="124"/>
      <c r="GA1" s="124"/>
      <c r="GB1" s="124"/>
      <c r="GC1" s="124"/>
      <c r="GD1" s="123"/>
      <c r="GE1" s="257" t="s">
        <v>62</v>
      </c>
      <c r="GF1" s="118"/>
      <c r="GG1" s="118"/>
      <c r="GH1" s="118"/>
      <c r="GI1" s="118"/>
      <c r="GJ1" s="118"/>
      <c r="GK1" s="118"/>
      <c r="GL1" s="25"/>
      <c r="GM1" s="144" t="s">
        <v>63</v>
      </c>
      <c r="GN1" s="124"/>
      <c r="GO1" s="124"/>
      <c r="GP1" s="124"/>
      <c r="GQ1" s="124"/>
      <c r="GR1" s="124"/>
      <c r="GS1" s="124"/>
      <c r="GT1" s="123"/>
      <c r="GU1" s="257" t="s">
        <v>64</v>
      </c>
      <c r="GV1" s="118"/>
      <c r="GW1" s="118"/>
      <c r="GX1" s="118"/>
      <c r="GY1" s="118"/>
      <c r="GZ1" s="118"/>
      <c r="HA1" s="118"/>
      <c r="HB1" s="25"/>
      <c r="HC1" s="144" t="s">
        <v>65</v>
      </c>
      <c r="HD1" s="124"/>
      <c r="HE1" s="124"/>
      <c r="HF1" s="124"/>
      <c r="HG1" s="124"/>
      <c r="HH1" s="124"/>
      <c r="HI1" s="124"/>
      <c r="HJ1" s="123"/>
      <c r="HK1" s="257" t="s">
        <v>66</v>
      </c>
      <c r="HL1" s="118"/>
      <c r="HM1" s="118"/>
      <c r="HN1" s="118"/>
      <c r="HO1" s="118"/>
      <c r="HP1" s="118"/>
      <c r="HQ1" s="118"/>
      <c r="HR1" s="25"/>
      <c r="HS1" s="144" t="s">
        <v>67</v>
      </c>
      <c r="HT1" s="124"/>
      <c r="HU1" s="124"/>
      <c r="HV1" s="124"/>
      <c r="HW1" s="124"/>
      <c r="HX1" s="124"/>
      <c r="HY1" s="124"/>
      <c r="HZ1" s="123"/>
      <c r="IA1" s="257" t="s">
        <v>68</v>
      </c>
      <c r="IB1" s="118"/>
      <c r="IC1" s="118"/>
      <c r="ID1" s="118"/>
      <c r="IE1" s="118"/>
      <c r="IF1" s="118"/>
      <c r="IG1" s="118"/>
      <c r="IH1" s="25"/>
      <c r="II1" s="144" t="s">
        <v>69</v>
      </c>
      <c r="IJ1" s="124"/>
      <c r="IK1" s="124"/>
      <c r="IL1" s="124"/>
      <c r="IM1" s="124"/>
      <c r="IN1" s="124"/>
      <c r="IO1" s="124"/>
      <c r="IP1" s="123"/>
      <c r="IQ1" s="257" t="s">
        <v>70</v>
      </c>
      <c r="IR1" s="118"/>
      <c r="IS1" s="118"/>
      <c r="IT1" s="118"/>
      <c r="IU1" s="118"/>
      <c r="IV1" s="118"/>
      <c r="IW1" s="118"/>
      <c r="IX1" s="25"/>
      <c r="IY1" s="144" t="s">
        <v>71</v>
      </c>
      <c r="IZ1" s="124"/>
      <c r="JA1" s="124"/>
      <c r="JB1" s="124"/>
      <c r="JC1" s="124"/>
      <c r="JD1" s="124"/>
      <c r="JE1" s="124"/>
      <c r="JF1" s="123"/>
      <c r="JG1" s="257" t="s">
        <v>72</v>
      </c>
      <c r="JH1" s="118"/>
      <c r="JI1" s="118"/>
      <c r="JJ1" s="118"/>
      <c r="JK1" s="118"/>
      <c r="JL1" s="118"/>
      <c r="JM1" s="118"/>
      <c r="JN1" s="25"/>
      <c r="JO1" s="144" t="s">
        <v>73</v>
      </c>
      <c r="JP1" s="124"/>
      <c r="JQ1" s="124"/>
      <c r="JR1" s="124"/>
      <c r="JS1" s="124"/>
      <c r="JT1" s="124"/>
      <c r="JU1" s="124"/>
      <c r="JV1" s="123"/>
      <c r="JW1" s="257" t="s">
        <v>74</v>
      </c>
      <c r="JX1" s="118"/>
      <c r="JY1" s="118"/>
      <c r="JZ1" s="118"/>
      <c r="KA1" s="118"/>
      <c r="KB1" s="118"/>
      <c r="KC1" s="118"/>
      <c r="KD1" s="25"/>
      <c r="KE1" s="144" t="s">
        <v>75</v>
      </c>
      <c r="KF1" s="124"/>
      <c r="KG1" s="124"/>
      <c r="KH1" s="124"/>
      <c r="KI1" s="124"/>
      <c r="KJ1" s="124"/>
      <c r="KK1" s="124"/>
      <c r="KL1" s="123"/>
      <c r="KM1" s="257" t="s">
        <v>76</v>
      </c>
      <c r="KN1" s="118"/>
      <c r="KO1" s="118"/>
      <c r="KP1" s="118"/>
      <c r="KQ1" s="118"/>
      <c r="KR1" s="118"/>
      <c r="KS1" s="118"/>
      <c r="KT1" s="25"/>
      <c r="KU1" s="144" t="s">
        <v>77</v>
      </c>
      <c r="KV1" s="124"/>
      <c r="KW1" s="124"/>
      <c r="KX1" s="124"/>
      <c r="KY1" s="124"/>
      <c r="KZ1" s="124"/>
      <c r="LA1" s="124"/>
      <c r="LB1" s="123"/>
      <c r="LC1" s="257" t="s">
        <v>78</v>
      </c>
      <c r="LD1" s="118"/>
      <c r="LE1" s="118"/>
      <c r="LF1" s="118"/>
      <c r="LG1" s="118"/>
      <c r="LH1" s="118"/>
      <c r="LI1" s="118"/>
      <c r="LJ1" s="25"/>
      <c r="LK1" s="144" t="s">
        <v>79</v>
      </c>
      <c r="LL1" s="124"/>
      <c r="LM1" s="124"/>
      <c r="LN1" s="124"/>
      <c r="LO1" s="124"/>
      <c r="LP1" s="124"/>
      <c r="LQ1" s="124"/>
      <c r="LR1" s="123"/>
      <c r="LS1" s="257" t="s">
        <v>80</v>
      </c>
      <c r="LT1" s="118"/>
      <c r="LU1" s="118"/>
      <c r="LV1" s="118"/>
      <c r="LW1" s="118"/>
      <c r="LX1" s="118"/>
      <c r="LY1" s="118"/>
      <c r="LZ1" s="25"/>
      <c r="MA1" s="144" t="s">
        <v>81</v>
      </c>
      <c r="MB1" s="124"/>
      <c r="MC1" s="124"/>
      <c r="MD1" s="124"/>
      <c r="ME1" s="124"/>
      <c r="MF1" s="124"/>
      <c r="MG1" s="124"/>
      <c r="MH1" s="123"/>
      <c r="MI1" s="257" t="s">
        <v>82</v>
      </c>
      <c r="MJ1" s="118"/>
      <c r="MK1" s="118"/>
      <c r="ML1" s="118"/>
      <c r="MM1" s="118"/>
      <c r="MN1" s="118"/>
      <c r="MO1" s="118"/>
      <c r="MP1" s="25"/>
      <c r="MQ1" s="144" t="s">
        <v>83</v>
      </c>
      <c r="MR1" s="124"/>
      <c r="MS1" s="124"/>
      <c r="MT1" s="124"/>
      <c r="MU1" s="124"/>
      <c r="MV1" s="124"/>
      <c r="MW1" s="124"/>
      <c r="MX1" s="123"/>
      <c r="MY1" s="257" t="s">
        <v>84</v>
      </c>
      <c r="MZ1" s="118"/>
      <c r="NA1" s="118"/>
      <c r="NB1" s="118"/>
      <c r="NC1" s="118"/>
      <c r="ND1" s="118"/>
      <c r="NE1" s="118"/>
      <c r="NF1" s="25"/>
      <c r="NG1" s="144" t="s">
        <v>85</v>
      </c>
      <c r="NH1" s="124"/>
      <c r="NI1" s="124"/>
      <c r="NJ1" s="124"/>
      <c r="NK1" s="124"/>
      <c r="NL1" s="124"/>
      <c r="NM1" s="124"/>
      <c r="NN1" s="123"/>
      <c r="NO1" s="257" t="s">
        <v>86</v>
      </c>
      <c r="NP1" s="118"/>
      <c r="NQ1" s="118"/>
      <c r="NR1" s="118"/>
      <c r="NS1" s="118"/>
      <c r="NT1" s="118"/>
      <c r="NU1" s="118"/>
      <c r="NV1" s="25"/>
      <c r="NW1" s="144" t="s">
        <v>87</v>
      </c>
      <c r="NX1" s="124"/>
      <c r="NY1" s="124"/>
      <c r="NZ1" s="124"/>
      <c r="OA1" s="124"/>
      <c r="OB1" s="124"/>
      <c r="OC1" s="124"/>
      <c r="OD1" s="123"/>
      <c r="OE1" s="257" t="s">
        <v>88</v>
      </c>
      <c r="OF1" s="118"/>
      <c r="OG1" s="118"/>
      <c r="OH1" s="118"/>
      <c r="OI1" s="118"/>
      <c r="OJ1" s="118"/>
      <c r="OK1" s="118"/>
      <c r="OL1" s="25"/>
      <c r="OM1" s="144" t="s">
        <v>89</v>
      </c>
      <c r="ON1" s="124"/>
      <c r="OO1" s="124"/>
      <c r="OP1" s="124"/>
      <c r="OQ1" s="124"/>
      <c r="OR1" s="124"/>
      <c r="OS1" s="124"/>
      <c r="OT1" s="123"/>
      <c r="OU1" s="257" t="s">
        <v>90</v>
      </c>
      <c r="OV1" s="118"/>
      <c r="OW1" s="118"/>
      <c r="OX1" s="118"/>
      <c r="OY1" s="118"/>
      <c r="OZ1" s="118"/>
      <c r="PA1" s="118"/>
      <c r="PB1" s="25"/>
      <c r="PC1" s="144" t="s">
        <v>91</v>
      </c>
      <c r="PD1" s="124"/>
      <c r="PE1" s="124"/>
      <c r="PF1" s="124"/>
      <c r="PG1" s="124"/>
      <c r="PH1" s="124"/>
      <c r="PI1" s="124"/>
      <c r="PJ1" s="123"/>
      <c r="PK1" s="257" t="s">
        <v>92</v>
      </c>
      <c r="PL1" s="118"/>
      <c r="PM1" s="118"/>
      <c r="PN1" s="118"/>
      <c r="PO1" s="118"/>
      <c r="PP1" s="118"/>
      <c r="PQ1" s="118"/>
      <c r="PR1" s="25"/>
      <c r="PS1" s="144" t="s">
        <v>93</v>
      </c>
      <c r="PT1" s="124"/>
      <c r="PU1" s="124"/>
      <c r="PV1" s="124"/>
      <c r="PW1" s="124"/>
      <c r="PX1" s="124"/>
      <c r="PY1" s="124"/>
      <c r="PZ1" s="123"/>
      <c r="QA1" s="257" t="s">
        <v>94</v>
      </c>
      <c r="QB1" s="118"/>
      <c r="QC1" s="118"/>
      <c r="QD1" s="118"/>
      <c r="QE1" s="118"/>
      <c r="QF1" s="118"/>
      <c r="QG1" s="118"/>
      <c r="QH1" s="25"/>
      <c r="QI1" s="144" t="s">
        <v>95</v>
      </c>
      <c r="QJ1" s="124"/>
      <c r="QK1" s="124"/>
      <c r="QL1" s="124"/>
      <c r="QM1" s="124"/>
      <c r="QN1" s="124"/>
      <c r="QO1" s="124"/>
      <c r="QP1" s="123"/>
      <c r="QQ1" s="257" t="s">
        <v>96</v>
      </c>
      <c r="QR1" s="118"/>
      <c r="QS1" s="118"/>
      <c r="QT1" s="118"/>
      <c r="QU1" s="118"/>
      <c r="QV1" s="118"/>
      <c r="QW1" s="118"/>
      <c r="QX1" s="25"/>
      <c r="QY1" s="144" t="s">
        <v>97</v>
      </c>
      <c r="QZ1" s="124"/>
      <c r="RA1" s="124"/>
      <c r="RB1" s="124"/>
      <c r="RC1" s="124"/>
      <c r="RD1" s="124"/>
      <c r="RE1" s="124"/>
      <c r="RF1" s="123"/>
      <c r="RG1" s="257" t="s">
        <v>98</v>
      </c>
      <c r="RH1" s="118"/>
      <c r="RI1" s="118"/>
      <c r="RJ1" s="118"/>
      <c r="RK1" s="118"/>
      <c r="RL1" s="118"/>
      <c r="RM1" s="118"/>
      <c r="RN1" s="25"/>
      <c r="RO1" s="144" t="s">
        <v>99</v>
      </c>
      <c r="RP1" s="124"/>
      <c r="RQ1" s="124"/>
      <c r="RR1" s="124"/>
      <c r="RS1" s="124"/>
      <c r="RT1" s="124"/>
      <c r="RU1" s="124"/>
      <c r="RV1" s="123"/>
      <c r="RW1" s="257" t="s">
        <v>100</v>
      </c>
      <c r="RX1" s="118"/>
      <c r="RY1" s="118"/>
      <c r="RZ1" s="118"/>
      <c r="SA1" s="118"/>
      <c r="SB1" s="118"/>
      <c r="SC1" s="118"/>
      <c r="SD1" s="25"/>
      <c r="SE1" s="144" t="s">
        <v>101</v>
      </c>
      <c r="SF1" s="124"/>
      <c r="SG1" s="124"/>
      <c r="SH1" s="124"/>
      <c r="SI1" s="124"/>
      <c r="SJ1" s="124"/>
      <c r="SK1" s="124"/>
      <c r="SL1" s="123"/>
      <c r="SM1" s="257" t="s">
        <v>102</v>
      </c>
      <c r="SN1" s="118"/>
      <c r="SO1" s="118"/>
      <c r="SP1" s="118"/>
      <c r="SQ1" s="118"/>
      <c r="SR1" s="118"/>
      <c r="SS1" s="118"/>
      <c r="ST1" s="25"/>
      <c r="SU1" s="144" t="s">
        <v>103</v>
      </c>
      <c r="SV1" s="124"/>
      <c r="SW1" s="124"/>
      <c r="SX1" s="124"/>
      <c r="SY1" s="124"/>
      <c r="SZ1" s="124"/>
      <c r="TA1" s="124"/>
      <c r="TB1" s="123"/>
      <c r="TC1" s="257" t="s">
        <v>104</v>
      </c>
      <c r="TD1" s="118"/>
      <c r="TE1" s="118"/>
      <c r="TF1" s="118"/>
      <c r="TG1" s="118"/>
      <c r="TH1" s="118"/>
      <c r="TI1" s="118"/>
      <c r="TJ1" s="25"/>
      <c r="TK1" s="144" t="s">
        <v>105</v>
      </c>
      <c r="TL1" s="124"/>
      <c r="TM1" s="124"/>
      <c r="TN1" s="124"/>
      <c r="TO1" s="124"/>
      <c r="TP1" s="124"/>
      <c r="TQ1" s="124"/>
      <c r="TR1" s="123"/>
      <c r="TS1" s="257" t="s">
        <v>106</v>
      </c>
      <c r="TT1" s="118"/>
      <c r="TU1" s="118"/>
      <c r="TV1" s="118"/>
      <c r="TW1" s="118"/>
      <c r="TX1" s="118"/>
      <c r="TY1" s="118"/>
      <c r="TZ1" s="25"/>
      <c r="UA1" s="144" t="s">
        <v>107</v>
      </c>
      <c r="UB1" s="124"/>
      <c r="UC1" s="124"/>
      <c r="UD1" s="124"/>
      <c r="UE1" s="124"/>
      <c r="UF1" s="124"/>
      <c r="UG1" s="124"/>
      <c r="UH1" s="123"/>
      <c r="UI1" s="257" t="s">
        <v>108</v>
      </c>
      <c r="UJ1" s="118"/>
      <c r="UK1" s="118"/>
      <c r="UL1" s="118"/>
      <c r="UM1" s="118"/>
      <c r="UN1" s="118"/>
      <c r="UO1" s="118"/>
      <c r="UP1" s="25"/>
      <c r="UQ1" s="144" t="s">
        <v>109</v>
      </c>
      <c r="UR1" s="124"/>
      <c r="US1" s="124"/>
      <c r="UT1" s="124"/>
      <c r="UU1" s="124"/>
      <c r="UV1" s="124"/>
      <c r="UW1" s="124"/>
      <c r="UX1" s="123"/>
      <c r="UY1" s="257" t="s">
        <v>110</v>
      </c>
      <c r="UZ1" s="118"/>
      <c r="VA1" s="118"/>
      <c r="VB1" s="118"/>
      <c r="VC1" s="118"/>
      <c r="VD1" s="118"/>
      <c r="VE1" s="118"/>
      <c r="VF1" s="25"/>
      <c r="VG1" s="144" t="s">
        <v>111</v>
      </c>
      <c r="VH1" s="124"/>
      <c r="VI1" s="124"/>
      <c r="VJ1" s="124"/>
      <c r="VK1" s="124"/>
      <c r="VL1" s="124"/>
      <c r="VM1" s="124"/>
      <c r="VN1" s="123"/>
      <c r="VO1" s="257" t="s">
        <v>112</v>
      </c>
      <c r="VP1" s="118"/>
      <c r="VQ1" s="118"/>
      <c r="VR1" s="118"/>
      <c r="VS1" s="118"/>
      <c r="VT1" s="118"/>
      <c r="VU1" s="118"/>
      <c r="VV1" s="25"/>
      <c r="VW1" s="144" t="s">
        <v>113</v>
      </c>
      <c r="VX1" s="124"/>
      <c r="VY1" s="124"/>
      <c r="VZ1" s="124"/>
      <c r="WA1" s="124"/>
      <c r="WB1" s="124"/>
      <c r="WC1" s="124"/>
      <c r="WD1" s="123"/>
      <c r="WE1" s="257" t="s">
        <v>114</v>
      </c>
      <c r="WF1" s="118"/>
      <c r="WG1" s="118"/>
      <c r="WH1" s="118"/>
      <c r="WI1" s="118"/>
      <c r="WJ1" s="118"/>
      <c r="WK1" s="118"/>
      <c r="WL1" s="25"/>
      <c r="WM1" s="144" t="s">
        <v>115</v>
      </c>
      <c r="WN1" s="124"/>
      <c r="WO1" s="124"/>
      <c r="WP1" s="124"/>
      <c r="WQ1" s="124"/>
      <c r="WR1" s="124"/>
      <c r="WS1" s="124"/>
      <c r="WT1" s="123"/>
      <c r="WU1" s="257" t="s">
        <v>116</v>
      </c>
      <c r="WV1" s="118"/>
      <c r="WW1" s="118"/>
      <c r="WX1" s="118"/>
      <c r="WY1" s="118"/>
      <c r="WZ1" s="118"/>
      <c r="XA1" s="118"/>
      <c r="XB1" s="25"/>
      <c r="XC1" s="144" t="s">
        <v>117</v>
      </c>
      <c r="XD1" s="124"/>
      <c r="XE1" s="124"/>
      <c r="XF1" s="124"/>
      <c r="XG1" s="124"/>
      <c r="XH1" s="124"/>
      <c r="XI1" s="124"/>
      <c r="XJ1" s="123"/>
      <c r="XK1" s="257" t="s">
        <v>118</v>
      </c>
      <c r="XL1" s="118"/>
      <c r="XM1" s="118"/>
      <c r="XN1" s="118"/>
      <c r="XO1" s="118"/>
      <c r="XP1" s="118"/>
      <c r="XQ1" s="118"/>
      <c r="XR1" s="25"/>
      <c r="XS1" s="144" t="s">
        <v>119</v>
      </c>
      <c r="XT1" s="124"/>
      <c r="XU1" s="124"/>
      <c r="XV1" s="124"/>
      <c r="XW1" s="124"/>
      <c r="XX1" s="124"/>
      <c r="XY1" s="124"/>
      <c r="XZ1" s="123"/>
      <c r="YA1" s="257" t="s">
        <v>120</v>
      </c>
      <c r="YB1" s="118"/>
      <c r="YC1" s="118"/>
      <c r="YD1" s="118"/>
      <c r="YE1" s="118"/>
      <c r="YF1" s="118"/>
      <c r="YG1" s="118"/>
      <c r="YH1" s="25"/>
      <c r="YI1" s="144" t="s">
        <v>121</v>
      </c>
      <c r="YJ1" s="124"/>
      <c r="YK1" s="124"/>
      <c r="YL1" s="124"/>
      <c r="YM1" s="124"/>
      <c r="YN1" s="124"/>
      <c r="YO1" s="124"/>
      <c r="YP1" s="123"/>
      <c r="YQ1" s="257" t="s">
        <v>122</v>
      </c>
      <c r="YR1" s="118"/>
      <c r="YS1" s="118"/>
      <c r="YT1" s="118"/>
      <c r="YU1" s="118"/>
      <c r="YV1" s="118"/>
      <c r="YW1" s="118"/>
      <c r="YX1" s="25"/>
      <c r="YY1" s="144" t="s">
        <v>123</v>
      </c>
      <c r="YZ1" s="124"/>
      <c r="ZA1" s="124"/>
      <c r="ZB1" s="124"/>
      <c r="ZC1" s="124"/>
      <c r="ZD1" s="124"/>
      <c r="ZE1" s="124"/>
      <c r="ZF1" s="123"/>
      <c r="ZG1" s="257" t="s">
        <v>124</v>
      </c>
      <c r="ZH1" s="118"/>
      <c r="ZI1" s="118"/>
      <c r="ZJ1" s="118"/>
      <c r="ZK1" s="118"/>
      <c r="ZL1" s="118"/>
      <c r="ZM1" s="118"/>
      <c r="ZN1" s="25"/>
      <c r="ZO1" s="144" t="s">
        <v>125</v>
      </c>
      <c r="ZP1" s="124"/>
      <c r="ZQ1" s="124"/>
      <c r="ZR1" s="124"/>
      <c r="ZS1" s="124"/>
      <c r="ZT1" s="124"/>
      <c r="ZU1" s="124"/>
      <c r="ZV1" s="123"/>
      <c r="ZW1" s="257" t="s">
        <v>126</v>
      </c>
      <c r="ZX1" s="118"/>
      <c r="ZY1" s="118"/>
      <c r="ZZ1" s="118"/>
      <c r="AAA1" s="118"/>
      <c r="AAB1" s="118"/>
      <c r="AAC1" s="118"/>
      <c r="AAD1" s="25"/>
      <c r="AAE1" s="144" t="s">
        <v>127</v>
      </c>
      <c r="AAF1" s="124"/>
      <c r="AAG1" s="124"/>
      <c r="AAH1" s="124"/>
      <c r="AAI1" s="124"/>
      <c r="AAJ1" s="124"/>
      <c r="AAK1" s="124"/>
      <c r="AAL1" s="123"/>
      <c r="AAM1" s="257" t="s">
        <v>128</v>
      </c>
      <c r="AAN1" s="118"/>
      <c r="AAO1" s="118"/>
      <c r="AAP1" s="118"/>
      <c r="AAQ1" s="118"/>
      <c r="AAR1" s="118"/>
      <c r="AAS1" s="118"/>
      <c r="AAT1" s="25"/>
      <c r="AAU1" s="144" t="s">
        <v>129</v>
      </c>
      <c r="AAV1" s="124"/>
      <c r="AAW1" s="124"/>
      <c r="AAX1" s="124"/>
      <c r="AAY1" s="124"/>
      <c r="AAZ1" s="124"/>
      <c r="ABA1" s="124"/>
      <c r="ABB1" s="123"/>
      <c r="ABC1" s="257" t="s">
        <v>130</v>
      </c>
      <c r="ABD1" s="118"/>
      <c r="ABE1" s="118"/>
      <c r="ABF1" s="118"/>
      <c r="ABG1" s="118"/>
      <c r="ABH1" s="118"/>
      <c r="ABI1" s="118"/>
      <c r="ABJ1" s="25"/>
      <c r="ABK1" s="144" t="s">
        <v>131</v>
      </c>
      <c r="ABL1" s="124"/>
      <c r="ABM1" s="124"/>
      <c r="ABN1" s="124"/>
      <c r="ABO1" s="124"/>
      <c r="ABP1" s="124"/>
      <c r="ABQ1" s="124"/>
      <c r="ABR1" s="123"/>
      <c r="ABS1" s="257" t="s">
        <v>132</v>
      </c>
      <c r="ABT1" s="118"/>
      <c r="ABU1" s="118"/>
      <c r="ABV1" s="118"/>
      <c r="ABW1" s="118"/>
      <c r="ABX1" s="118"/>
      <c r="ABY1" s="118"/>
      <c r="ABZ1" s="25"/>
      <c r="ACA1" s="144" t="s">
        <v>133</v>
      </c>
      <c r="ACB1" s="124"/>
      <c r="ACC1" s="124"/>
      <c r="ACD1" s="124"/>
      <c r="ACE1" s="124"/>
      <c r="ACF1" s="124"/>
      <c r="ACG1" s="124"/>
      <c r="ACH1" s="123"/>
      <c r="ACI1" s="257" t="s">
        <v>134</v>
      </c>
      <c r="ACJ1" s="118"/>
      <c r="ACK1" s="118"/>
      <c r="ACL1" s="118"/>
      <c r="ACM1" s="118"/>
      <c r="ACN1" s="118"/>
      <c r="ACO1" s="118"/>
      <c r="ACP1" s="25"/>
      <c r="ACQ1" s="144" t="s">
        <v>135</v>
      </c>
      <c r="ACR1" s="124"/>
      <c r="ACS1" s="124"/>
      <c r="ACT1" s="124"/>
      <c r="ACU1" s="124"/>
      <c r="ACV1" s="124"/>
      <c r="ACW1" s="124"/>
      <c r="ACX1" s="123"/>
      <c r="ACY1" s="257" t="s">
        <v>136</v>
      </c>
      <c r="ACZ1" s="118"/>
      <c r="ADA1" s="118"/>
      <c r="ADB1" s="118"/>
      <c r="ADC1" s="118"/>
      <c r="ADD1" s="118"/>
      <c r="ADE1" s="118"/>
      <c r="ADF1" s="25"/>
      <c r="ADG1" s="144" t="s">
        <v>137</v>
      </c>
      <c r="ADH1" s="124"/>
      <c r="ADI1" s="124"/>
      <c r="ADJ1" s="124"/>
      <c r="ADK1" s="124"/>
      <c r="ADL1" s="124"/>
      <c r="ADM1" s="124"/>
      <c r="ADN1" s="123"/>
      <c r="ADO1" s="257" t="s">
        <v>138</v>
      </c>
      <c r="ADP1" s="118"/>
      <c r="ADQ1" s="118"/>
      <c r="ADR1" s="118"/>
      <c r="ADS1" s="118"/>
      <c r="ADT1" s="118"/>
      <c r="ADU1" s="118"/>
      <c r="ADV1" s="25"/>
    </row>
    <row r="2" spans="1:802" x14ac:dyDescent="0.35">
      <c r="A2" s="122" t="str" cm="1">
        <f t="array" ref="A2:A122">'Q2 Income Table'!A2:A122</f>
        <v>Date</v>
      </c>
      <c r="B2" s="141" t="str" cm="1">
        <f t="array" ref="B2:B122">'Q2 Income Table'!E2:E122</f>
        <v>Investment</v>
      </c>
      <c r="C2" s="247" t="s">
        <v>166</v>
      </c>
      <c r="D2" s="251" t="s">
        <v>165</v>
      </c>
      <c r="E2" s="252" t="s">
        <v>164</v>
      </c>
      <c r="F2" s="253" t="s">
        <v>168</v>
      </c>
      <c r="G2" s="252" t="s">
        <v>167</v>
      </c>
      <c r="H2" s="252" t="s">
        <v>169</v>
      </c>
      <c r="I2" s="252" t="s">
        <v>170</v>
      </c>
      <c r="J2" s="126" t="s">
        <v>171</v>
      </c>
      <c r="K2" s="258" t="s">
        <v>166</v>
      </c>
      <c r="L2" s="259" t="s">
        <v>165</v>
      </c>
      <c r="M2" s="260" t="s">
        <v>164</v>
      </c>
      <c r="N2" s="261" t="s">
        <v>168</v>
      </c>
      <c r="O2" s="260" t="s">
        <v>167</v>
      </c>
      <c r="P2" s="260" t="s">
        <v>169</v>
      </c>
      <c r="Q2" s="260" t="s">
        <v>170</v>
      </c>
      <c r="R2" s="127" t="s">
        <v>171</v>
      </c>
      <c r="S2" s="247" t="s">
        <v>166</v>
      </c>
      <c r="T2" s="251" t="s">
        <v>165</v>
      </c>
      <c r="U2" s="252" t="s">
        <v>164</v>
      </c>
      <c r="V2" s="253" t="s">
        <v>168</v>
      </c>
      <c r="W2" s="252" t="s">
        <v>167</v>
      </c>
      <c r="X2" s="252" t="s">
        <v>169</v>
      </c>
      <c r="Y2" s="252" t="s">
        <v>170</v>
      </c>
      <c r="Z2" s="126" t="s">
        <v>171</v>
      </c>
      <c r="AA2" s="258" t="s">
        <v>166</v>
      </c>
      <c r="AB2" s="259" t="s">
        <v>165</v>
      </c>
      <c r="AC2" s="260" t="s">
        <v>164</v>
      </c>
      <c r="AD2" s="261" t="s">
        <v>168</v>
      </c>
      <c r="AE2" s="260" t="s">
        <v>167</v>
      </c>
      <c r="AF2" s="260" t="s">
        <v>169</v>
      </c>
      <c r="AG2" s="260" t="s">
        <v>170</v>
      </c>
      <c r="AH2" s="127" t="s">
        <v>171</v>
      </c>
      <c r="AI2" s="247" t="s">
        <v>166</v>
      </c>
      <c r="AJ2" s="251" t="s">
        <v>165</v>
      </c>
      <c r="AK2" s="252" t="s">
        <v>164</v>
      </c>
      <c r="AL2" s="253" t="s">
        <v>168</v>
      </c>
      <c r="AM2" s="252" t="s">
        <v>167</v>
      </c>
      <c r="AN2" s="252" t="s">
        <v>169</v>
      </c>
      <c r="AO2" s="252" t="s">
        <v>170</v>
      </c>
      <c r="AP2" s="126" t="s">
        <v>171</v>
      </c>
      <c r="AQ2" s="258" t="s">
        <v>166</v>
      </c>
      <c r="AR2" s="259" t="s">
        <v>165</v>
      </c>
      <c r="AS2" s="260" t="s">
        <v>164</v>
      </c>
      <c r="AT2" s="261" t="s">
        <v>168</v>
      </c>
      <c r="AU2" s="260" t="s">
        <v>167</v>
      </c>
      <c r="AV2" s="260" t="s">
        <v>169</v>
      </c>
      <c r="AW2" s="260" t="s">
        <v>170</v>
      </c>
      <c r="AX2" s="127" t="s">
        <v>171</v>
      </c>
      <c r="AY2" s="247" t="s">
        <v>166</v>
      </c>
      <c r="AZ2" s="251" t="s">
        <v>165</v>
      </c>
      <c r="BA2" s="252" t="s">
        <v>164</v>
      </c>
      <c r="BB2" s="253" t="s">
        <v>168</v>
      </c>
      <c r="BC2" s="252" t="s">
        <v>167</v>
      </c>
      <c r="BD2" s="252" t="s">
        <v>169</v>
      </c>
      <c r="BE2" s="252" t="s">
        <v>170</v>
      </c>
      <c r="BF2" s="126" t="s">
        <v>171</v>
      </c>
      <c r="BG2" s="258" t="s">
        <v>166</v>
      </c>
      <c r="BH2" s="259" t="s">
        <v>165</v>
      </c>
      <c r="BI2" s="260" t="s">
        <v>164</v>
      </c>
      <c r="BJ2" s="261" t="s">
        <v>168</v>
      </c>
      <c r="BK2" s="260" t="s">
        <v>167</v>
      </c>
      <c r="BL2" s="260" t="s">
        <v>169</v>
      </c>
      <c r="BM2" s="260" t="s">
        <v>170</v>
      </c>
      <c r="BN2" s="127" t="s">
        <v>171</v>
      </c>
      <c r="BO2" s="247" t="s">
        <v>166</v>
      </c>
      <c r="BP2" s="251" t="s">
        <v>165</v>
      </c>
      <c r="BQ2" s="252" t="s">
        <v>164</v>
      </c>
      <c r="BR2" s="253" t="s">
        <v>168</v>
      </c>
      <c r="BS2" s="252" t="s">
        <v>167</v>
      </c>
      <c r="BT2" s="252" t="s">
        <v>169</v>
      </c>
      <c r="BU2" s="252" t="s">
        <v>170</v>
      </c>
      <c r="BV2" s="126" t="s">
        <v>171</v>
      </c>
      <c r="BW2" s="258" t="s">
        <v>166</v>
      </c>
      <c r="BX2" s="259" t="s">
        <v>165</v>
      </c>
      <c r="BY2" s="260" t="s">
        <v>164</v>
      </c>
      <c r="BZ2" s="261" t="s">
        <v>168</v>
      </c>
      <c r="CA2" s="260" t="s">
        <v>167</v>
      </c>
      <c r="CB2" s="260" t="s">
        <v>169</v>
      </c>
      <c r="CC2" s="260" t="s">
        <v>170</v>
      </c>
      <c r="CD2" s="127" t="s">
        <v>171</v>
      </c>
      <c r="CE2" s="247" t="s">
        <v>166</v>
      </c>
      <c r="CF2" s="251" t="s">
        <v>165</v>
      </c>
      <c r="CG2" s="252" t="s">
        <v>164</v>
      </c>
      <c r="CH2" s="253" t="s">
        <v>168</v>
      </c>
      <c r="CI2" s="252" t="s">
        <v>167</v>
      </c>
      <c r="CJ2" s="252" t="s">
        <v>169</v>
      </c>
      <c r="CK2" s="252" t="s">
        <v>170</v>
      </c>
      <c r="CL2" s="126" t="s">
        <v>171</v>
      </c>
      <c r="CM2" s="258" t="s">
        <v>166</v>
      </c>
      <c r="CN2" s="259" t="s">
        <v>165</v>
      </c>
      <c r="CO2" s="260" t="s">
        <v>164</v>
      </c>
      <c r="CP2" s="261" t="s">
        <v>168</v>
      </c>
      <c r="CQ2" s="260" t="s">
        <v>167</v>
      </c>
      <c r="CR2" s="260" t="s">
        <v>169</v>
      </c>
      <c r="CS2" s="260" t="s">
        <v>170</v>
      </c>
      <c r="CT2" s="127" t="s">
        <v>171</v>
      </c>
      <c r="CU2" s="247" t="s">
        <v>166</v>
      </c>
      <c r="CV2" s="251" t="s">
        <v>165</v>
      </c>
      <c r="CW2" s="252" t="s">
        <v>164</v>
      </c>
      <c r="CX2" s="253" t="s">
        <v>168</v>
      </c>
      <c r="CY2" s="252" t="s">
        <v>167</v>
      </c>
      <c r="CZ2" s="252" t="s">
        <v>169</v>
      </c>
      <c r="DA2" s="252" t="s">
        <v>170</v>
      </c>
      <c r="DB2" s="126" t="s">
        <v>171</v>
      </c>
      <c r="DC2" s="258" t="s">
        <v>166</v>
      </c>
      <c r="DD2" s="259" t="s">
        <v>165</v>
      </c>
      <c r="DE2" s="260" t="s">
        <v>164</v>
      </c>
      <c r="DF2" s="261" t="s">
        <v>168</v>
      </c>
      <c r="DG2" s="260" t="s">
        <v>167</v>
      </c>
      <c r="DH2" s="260" t="s">
        <v>169</v>
      </c>
      <c r="DI2" s="260" t="s">
        <v>170</v>
      </c>
      <c r="DJ2" s="127" t="s">
        <v>171</v>
      </c>
      <c r="DK2" s="247" t="s">
        <v>166</v>
      </c>
      <c r="DL2" s="251" t="s">
        <v>165</v>
      </c>
      <c r="DM2" s="252" t="s">
        <v>164</v>
      </c>
      <c r="DN2" s="253" t="s">
        <v>168</v>
      </c>
      <c r="DO2" s="252" t="s">
        <v>167</v>
      </c>
      <c r="DP2" s="252" t="s">
        <v>169</v>
      </c>
      <c r="DQ2" s="252" t="s">
        <v>170</v>
      </c>
      <c r="DR2" s="126" t="s">
        <v>171</v>
      </c>
      <c r="DS2" s="258" t="s">
        <v>166</v>
      </c>
      <c r="DT2" s="259" t="s">
        <v>165</v>
      </c>
      <c r="DU2" s="260" t="s">
        <v>164</v>
      </c>
      <c r="DV2" s="261" t="s">
        <v>168</v>
      </c>
      <c r="DW2" s="260" t="s">
        <v>167</v>
      </c>
      <c r="DX2" s="260" t="s">
        <v>169</v>
      </c>
      <c r="DY2" s="260" t="s">
        <v>170</v>
      </c>
      <c r="DZ2" s="127" t="s">
        <v>171</v>
      </c>
      <c r="EA2" s="247" t="s">
        <v>166</v>
      </c>
      <c r="EB2" s="251" t="s">
        <v>165</v>
      </c>
      <c r="EC2" s="252" t="s">
        <v>164</v>
      </c>
      <c r="ED2" s="253" t="s">
        <v>168</v>
      </c>
      <c r="EE2" s="252" t="s">
        <v>167</v>
      </c>
      <c r="EF2" s="252" t="s">
        <v>169</v>
      </c>
      <c r="EG2" s="252" t="s">
        <v>170</v>
      </c>
      <c r="EH2" s="126" t="s">
        <v>171</v>
      </c>
      <c r="EI2" s="258" t="s">
        <v>166</v>
      </c>
      <c r="EJ2" s="259" t="s">
        <v>165</v>
      </c>
      <c r="EK2" s="260" t="s">
        <v>164</v>
      </c>
      <c r="EL2" s="261" t="s">
        <v>168</v>
      </c>
      <c r="EM2" s="260" t="s">
        <v>167</v>
      </c>
      <c r="EN2" s="260" t="s">
        <v>169</v>
      </c>
      <c r="EO2" s="260" t="s">
        <v>170</v>
      </c>
      <c r="EP2" s="127" t="s">
        <v>171</v>
      </c>
      <c r="EQ2" s="247" t="s">
        <v>166</v>
      </c>
      <c r="ER2" s="251" t="s">
        <v>165</v>
      </c>
      <c r="ES2" s="252" t="s">
        <v>164</v>
      </c>
      <c r="ET2" s="253" t="s">
        <v>168</v>
      </c>
      <c r="EU2" s="252" t="s">
        <v>167</v>
      </c>
      <c r="EV2" s="252" t="s">
        <v>169</v>
      </c>
      <c r="EW2" s="252" t="s">
        <v>170</v>
      </c>
      <c r="EX2" s="126" t="s">
        <v>171</v>
      </c>
      <c r="EY2" s="258" t="s">
        <v>166</v>
      </c>
      <c r="EZ2" s="259" t="s">
        <v>165</v>
      </c>
      <c r="FA2" s="260" t="s">
        <v>164</v>
      </c>
      <c r="FB2" s="261" t="s">
        <v>168</v>
      </c>
      <c r="FC2" s="260" t="s">
        <v>167</v>
      </c>
      <c r="FD2" s="260" t="s">
        <v>169</v>
      </c>
      <c r="FE2" s="260" t="s">
        <v>170</v>
      </c>
      <c r="FF2" s="127" t="s">
        <v>171</v>
      </c>
      <c r="FG2" s="247" t="s">
        <v>166</v>
      </c>
      <c r="FH2" s="251" t="s">
        <v>165</v>
      </c>
      <c r="FI2" s="252" t="s">
        <v>164</v>
      </c>
      <c r="FJ2" s="253" t="s">
        <v>168</v>
      </c>
      <c r="FK2" s="252" t="s">
        <v>167</v>
      </c>
      <c r="FL2" s="252" t="s">
        <v>169</v>
      </c>
      <c r="FM2" s="252" t="s">
        <v>170</v>
      </c>
      <c r="FN2" s="126" t="s">
        <v>171</v>
      </c>
      <c r="FO2" s="258" t="s">
        <v>166</v>
      </c>
      <c r="FP2" s="259" t="s">
        <v>165</v>
      </c>
      <c r="FQ2" s="260" t="s">
        <v>164</v>
      </c>
      <c r="FR2" s="261" t="s">
        <v>168</v>
      </c>
      <c r="FS2" s="260" t="s">
        <v>167</v>
      </c>
      <c r="FT2" s="260" t="s">
        <v>169</v>
      </c>
      <c r="FU2" s="260" t="s">
        <v>170</v>
      </c>
      <c r="FV2" s="127" t="s">
        <v>171</v>
      </c>
      <c r="FW2" s="247" t="s">
        <v>166</v>
      </c>
      <c r="FX2" s="251" t="s">
        <v>165</v>
      </c>
      <c r="FY2" s="252" t="s">
        <v>164</v>
      </c>
      <c r="FZ2" s="253" t="s">
        <v>168</v>
      </c>
      <c r="GA2" s="252" t="s">
        <v>167</v>
      </c>
      <c r="GB2" s="252" t="s">
        <v>169</v>
      </c>
      <c r="GC2" s="252" t="s">
        <v>170</v>
      </c>
      <c r="GD2" s="126" t="s">
        <v>171</v>
      </c>
      <c r="GE2" s="258" t="s">
        <v>166</v>
      </c>
      <c r="GF2" s="259" t="s">
        <v>165</v>
      </c>
      <c r="GG2" s="260" t="s">
        <v>164</v>
      </c>
      <c r="GH2" s="261" t="s">
        <v>168</v>
      </c>
      <c r="GI2" s="260" t="s">
        <v>167</v>
      </c>
      <c r="GJ2" s="260" t="s">
        <v>169</v>
      </c>
      <c r="GK2" s="260" t="s">
        <v>170</v>
      </c>
      <c r="GL2" s="127" t="s">
        <v>171</v>
      </c>
      <c r="GM2" s="247" t="s">
        <v>166</v>
      </c>
      <c r="GN2" s="251" t="s">
        <v>165</v>
      </c>
      <c r="GO2" s="252" t="s">
        <v>164</v>
      </c>
      <c r="GP2" s="253" t="s">
        <v>168</v>
      </c>
      <c r="GQ2" s="252" t="s">
        <v>167</v>
      </c>
      <c r="GR2" s="252" t="s">
        <v>169</v>
      </c>
      <c r="GS2" s="252" t="s">
        <v>170</v>
      </c>
      <c r="GT2" s="126" t="s">
        <v>171</v>
      </c>
      <c r="GU2" s="258" t="s">
        <v>166</v>
      </c>
      <c r="GV2" s="259" t="s">
        <v>165</v>
      </c>
      <c r="GW2" s="260" t="s">
        <v>164</v>
      </c>
      <c r="GX2" s="261" t="s">
        <v>168</v>
      </c>
      <c r="GY2" s="260" t="s">
        <v>167</v>
      </c>
      <c r="GZ2" s="260" t="s">
        <v>169</v>
      </c>
      <c r="HA2" s="260" t="s">
        <v>170</v>
      </c>
      <c r="HB2" s="127" t="s">
        <v>171</v>
      </c>
      <c r="HC2" s="247" t="s">
        <v>166</v>
      </c>
      <c r="HD2" s="251" t="s">
        <v>165</v>
      </c>
      <c r="HE2" s="252" t="s">
        <v>164</v>
      </c>
      <c r="HF2" s="253" t="s">
        <v>168</v>
      </c>
      <c r="HG2" s="252" t="s">
        <v>167</v>
      </c>
      <c r="HH2" s="252" t="s">
        <v>169</v>
      </c>
      <c r="HI2" s="252" t="s">
        <v>170</v>
      </c>
      <c r="HJ2" s="126" t="s">
        <v>171</v>
      </c>
      <c r="HK2" s="258" t="s">
        <v>166</v>
      </c>
      <c r="HL2" s="259" t="s">
        <v>165</v>
      </c>
      <c r="HM2" s="260" t="s">
        <v>164</v>
      </c>
      <c r="HN2" s="261" t="s">
        <v>168</v>
      </c>
      <c r="HO2" s="260" t="s">
        <v>167</v>
      </c>
      <c r="HP2" s="260" t="s">
        <v>169</v>
      </c>
      <c r="HQ2" s="260" t="s">
        <v>170</v>
      </c>
      <c r="HR2" s="127" t="s">
        <v>171</v>
      </c>
      <c r="HS2" s="247" t="s">
        <v>166</v>
      </c>
      <c r="HT2" s="251" t="s">
        <v>165</v>
      </c>
      <c r="HU2" s="252" t="s">
        <v>164</v>
      </c>
      <c r="HV2" s="253" t="s">
        <v>168</v>
      </c>
      <c r="HW2" s="252" t="s">
        <v>167</v>
      </c>
      <c r="HX2" s="252" t="s">
        <v>169</v>
      </c>
      <c r="HY2" s="252" t="s">
        <v>170</v>
      </c>
      <c r="HZ2" s="126" t="s">
        <v>171</v>
      </c>
      <c r="IA2" s="258" t="s">
        <v>166</v>
      </c>
      <c r="IB2" s="259" t="s">
        <v>165</v>
      </c>
      <c r="IC2" s="260" t="s">
        <v>164</v>
      </c>
      <c r="ID2" s="261" t="s">
        <v>168</v>
      </c>
      <c r="IE2" s="260" t="s">
        <v>167</v>
      </c>
      <c r="IF2" s="260" t="s">
        <v>169</v>
      </c>
      <c r="IG2" s="260" t="s">
        <v>170</v>
      </c>
      <c r="IH2" s="127" t="s">
        <v>171</v>
      </c>
      <c r="II2" s="247" t="s">
        <v>166</v>
      </c>
      <c r="IJ2" s="251" t="s">
        <v>165</v>
      </c>
      <c r="IK2" s="252" t="s">
        <v>164</v>
      </c>
      <c r="IL2" s="253" t="s">
        <v>168</v>
      </c>
      <c r="IM2" s="252" t="s">
        <v>167</v>
      </c>
      <c r="IN2" s="252" t="s">
        <v>169</v>
      </c>
      <c r="IO2" s="252" t="s">
        <v>170</v>
      </c>
      <c r="IP2" s="126" t="s">
        <v>171</v>
      </c>
      <c r="IQ2" s="258" t="s">
        <v>166</v>
      </c>
      <c r="IR2" s="259" t="s">
        <v>165</v>
      </c>
      <c r="IS2" s="260" t="s">
        <v>164</v>
      </c>
      <c r="IT2" s="261" t="s">
        <v>168</v>
      </c>
      <c r="IU2" s="260" t="s">
        <v>167</v>
      </c>
      <c r="IV2" s="260" t="s">
        <v>169</v>
      </c>
      <c r="IW2" s="260" t="s">
        <v>170</v>
      </c>
      <c r="IX2" s="127" t="s">
        <v>171</v>
      </c>
      <c r="IY2" s="247" t="s">
        <v>166</v>
      </c>
      <c r="IZ2" s="251" t="s">
        <v>165</v>
      </c>
      <c r="JA2" s="252" t="s">
        <v>164</v>
      </c>
      <c r="JB2" s="253" t="s">
        <v>168</v>
      </c>
      <c r="JC2" s="252" t="s">
        <v>167</v>
      </c>
      <c r="JD2" s="252" t="s">
        <v>169</v>
      </c>
      <c r="JE2" s="252" t="s">
        <v>170</v>
      </c>
      <c r="JF2" s="126" t="s">
        <v>171</v>
      </c>
      <c r="JG2" s="258" t="s">
        <v>166</v>
      </c>
      <c r="JH2" s="259" t="s">
        <v>165</v>
      </c>
      <c r="JI2" s="260" t="s">
        <v>164</v>
      </c>
      <c r="JJ2" s="261" t="s">
        <v>168</v>
      </c>
      <c r="JK2" s="260" t="s">
        <v>167</v>
      </c>
      <c r="JL2" s="260" t="s">
        <v>169</v>
      </c>
      <c r="JM2" s="260" t="s">
        <v>170</v>
      </c>
      <c r="JN2" s="127" t="s">
        <v>171</v>
      </c>
      <c r="JO2" s="247" t="s">
        <v>166</v>
      </c>
      <c r="JP2" s="251" t="s">
        <v>165</v>
      </c>
      <c r="JQ2" s="252" t="s">
        <v>164</v>
      </c>
      <c r="JR2" s="253" t="s">
        <v>168</v>
      </c>
      <c r="JS2" s="252" t="s">
        <v>167</v>
      </c>
      <c r="JT2" s="252" t="s">
        <v>169</v>
      </c>
      <c r="JU2" s="252" t="s">
        <v>170</v>
      </c>
      <c r="JV2" s="126" t="s">
        <v>171</v>
      </c>
      <c r="JW2" s="258" t="s">
        <v>166</v>
      </c>
      <c r="JX2" s="259" t="s">
        <v>165</v>
      </c>
      <c r="JY2" s="260" t="s">
        <v>164</v>
      </c>
      <c r="JZ2" s="261" t="s">
        <v>168</v>
      </c>
      <c r="KA2" s="260" t="s">
        <v>167</v>
      </c>
      <c r="KB2" s="260" t="s">
        <v>169</v>
      </c>
      <c r="KC2" s="260" t="s">
        <v>170</v>
      </c>
      <c r="KD2" s="127" t="s">
        <v>171</v>
      </c>
      <c r="KE2" s="247" t="s">
        <v>166</v>
      </c>
      <c r="KF2" s="251" t="s">
        <v>165</v>
      </c>
      <c r="KG2" s="252" t="s">
        <v>164</v>
      </c>
      <c r="KH2" s="253" t="s">
        <v>168</v>
      </c>
      <c r="KI2" s="252" t="s">
        <v>167</v>
      </c>
      <c r="KJ2" s="252" t="s">
        <v>169</v>
      </c>
      <c r="KK2" s="252" t="s">
        <v>170</v>
      </c>
      <c r="KL2" s="126" t="s">
        <v>171</v>
      </c>
      <c r="KM2" s="258" t="s">
        <v>166</v>
      </c>
      <c r="KN2" s="259" t="s">
        <v>165</v>
      </c>
      <c r="KO2" s="260" t="s">
        <v>164</v>
      </c>
      <c r="KP2" s="261" t="s">
        <v>168</v>
      </c>
      <c r="KQ2" s="260" t="s">
        <v>167</v>
      </c>
      <c r="KR2" s="260" t="s">
        <v>169</v>
      </c>
      <c r="KS2" s="260" t="s">
        <v>170</v>
      </c>
      <c r="KT2" s="127" t="s">
        <v>171</v>
      </c>
      <c r="KU2" s="247" t="s">
        <v>166</v>
      </c>
      <c r="KV2" s="251" t="s">
        <v>165</v>
      </c>
      <c r="KW2" s="252" t="s">
        <v>164</v>
      </c>
      <c r="KX2" s="253" t="s">
        <v>168</v>
      </c>
      <c r="KY2" s="252" t="s">
        <v>167</v>
      </c>
      <c r="KZ2" s="252" t="s">
        <v>169</v>
      </c>
      <c r="LA2" s="252" t="s">
        <v>170</v>
      </c>
      <c r="LB2" s="126" t="s">
        <v>171</v>
      </c>
      <c r="LC2" s="258" t="s">
        <v>166</v>
      </c>
      <c r="LD2" s="259" t="s">
        <v>165</v>
      </c>
      <c r="LE2" s="260" t="s">
        <v>164</v>
      </c>
      <c r="LF2" s="261" t="s">
        <v>168</v>
      </c>
      <c r="LG2" s="260" t="s">
        <v>167</v>
      </c>
      <c r="LH2" s="260" t="s">
        <v>169</v>
      </c>
      <c r="LI2" s="260" t="s">
        <v>170</v>
      </c>
      <c r="LJ2" s="127" t="s">
        <v>171</v>
      </c>
      <c r="LK2" s="247" t="s">
        <v>166</v>
      </c>
      <c r="LL2" s="251" t="s">
        <v>165</v>
      </c>
      <c r="LM2" s="252" t="s">
        <v>164</v>
      </c>
      <c r="LN2" s="253" t="s">
        <v>168</v>
      </c>
      <c r="LO2" s="252" t="s">
        <v>167</v>
      </c>
      <c r="LP2" s="252" t="s">
        <v>169</v>
      </c>
      <c r="LQ2" s="252" t="s">
        <v>170</v>
      </c>
      <c r="LR2" s="126" t="s">
        <v>171</v>
      </c>
      <c r="LS2" s="258" t="s">
        <v>166</v>
      </c>
      <c r="LT2" s="259" t="s">
        <v>165</v>
      </c>
      <c r="LU2" s="260" t="s">
        <v>164</v>
      </c>
      <c r="LV2" s="261" t="s">
        <v>168</v>
      </c>
      <c r="LW2" s="260" t="s">
        <v>167</v>
      </c>
      <c r="LX2" s="260" t="s">
        <v>169</v>
      </c>
      <c r="LY2" s="260" t="s">
        <v>170</v>
      </c>
      <c r="LZ2" s="127" t="s">
        <v>171</v>
      </c>
      <c r="MA2" s="247" t="s">
        <v>166</v>
      </c>
      <c r="MB2" s="251" t="s">
        <v>165</v>
      </c>
      <c r="MC2" s="252" t="s">
        <v>164</v>
      </c>
      <c r="MD2" s="253" t="s">
        <v>168</v>
      </c>
      <c r="ME2" s="252" t="s">
        <v>167</v>
      </c>
      <c r="MF2" s="252" t="s">
        <v>169</v>
      </c>
      <c r="MG2" s="252" t="s">
        <v>170</v>
      </c>
      <c r="MH2" s="126" t="s">
        <v>171</v>
      </c>
      <c r="MI2" s="258" t="s">
        <v>166</v>
      </c>
      <c r="MJ2" s="259" t="s">
        <v>165</v>
      </c>
      <c r="MK2" s="260" t="s">
        <v>164</v>
      </c>
      <c r="ML2" s="261" t="s">
        <v>168</v>
      </c>
      <c r="MM2" s="260" t="s">
        <v>167</v>
      </c>
      <c r="MN2" s="260" t="s">
        <v>169</v>
      </c>
      <c r="MO2" s="260" t="s">
        <v>170</v>
      </c>
      <c r="MP2" s="127" t="s">
        <v>171</v>
      </c>
      <c r="MQ2" s="247" t="s">
        <v>166</v>
      </c>
      <c r="MR2" s="251" t="s">
        <v>165</v>
      </c>
      <c r="MS2" s="252" t="s">
        <v>164</v>
      </c>
      <c r="MT2" s="253" t="s">
        <v>168</v>
      </c>
      <c r="MU2" s="252" t="s">
        <v>167</v>
      </c>
      <c r="MV2" s="252" t="s">
        <v>169</v>
      </c>
      <c r="MW2" s="252" t="s">
        <v>170</v>
      </c>
      <c r="MX2" s="126" t="s">
        <v>171</v>
      </c>
      <c r="MY2" s="258" t="s">
        <v>166</v>
      </c>
      <c r="MZ2" s="259" t="s">
        <v>165</v>
      </c>
      <c r="NA2" s="260" t="s">
        <v>164</v>
      </c>
      <c r="NB2" s="261" t="s">
        <v>168</v>
      </c>
      <c r="NC2" s="260" t="s">
        <v>167</v>
      </c>
      <c r="ND2" s="260" t="s">
        <v>169</v>
      </c>
      <c r="NE2" s="260" t="s">
        <v>170</v>
      </c>
      <c r="NF2" s="127" t="s">
        <v>171</v>
      </c>
      <c r="NG2" s="247" t="s">
        <v>166</v>
      </c>
      <c r="NH2" s="251" t="s">
        <v>165</v>
      </c>
      <c r="NI2" s="252" t="s">
        <v>164</v>
      </c>
      <c r="NJ2" s="253" t="s">
        <v>168</v>
      </c>
      <c r="NK2" s="252" t="s">
        <v>167</v>
      </c>
      <c r="NL2" s="252" t="s">
        <v>169</v>
      </c>
      <c r="NM2" s="252" t="s">
        <v>170</v>
      </c>
      <c r="NN2" s="126" t="s">
        <v>171</v>
      </c>
      <c r="NO2" s="258" t="s">
        <v>166</v>
      </c>
      <c r="NP2" s="259" t="s">
        <v>165</v>
      </c>
      <c r="NQ2" s="260" t="s">
        <v>164</v>
      </c>
      <c r="NR2" s="261" t="s">
        <v>168</v>
      </c>
      <c r="NS2" s="260" t="s">
        <v>167</v>
      </c>
      <c r="NT2" s="260" t="s">
        <v>169</v>
      </c>
      <c r="NU2" s="260" t="s">
        <v>170</v>
      </c>
      <c r="NV2" s="127" t="s">
        <v>171</v>
      </c>
      <c r="NW2" s="247" t="s">
        <v>166</v>
      </c>
      <c r="NX2" s="251" t="s">
        <v>165</v>
      </c>
      <c r="NY2" s="252" t="s">
        <v>164</v>
      </c>
      <c r="NZ2" s="253" t="s">
        <v>168</v>
      </c>
      <c r="OA2" s="252" t="s">
        <v>167</v>
      </c>
      <c r="OB2" s="252" t="s">
        <v>169</v>
      </c>
      <c r="OC2" s="252" t="s">
        <v>170</v>
      </c>
      <c r="OD2" s="126" t="s">
        <v>171</v>
      </c>
      <c r="OE2" s="258" t="s">
        <v>166</v>
      </c>
      <c r="OF2" s="259" t="s">
        <v>165</v>
      </c>
      <c r="OG2" s="260" t="s">
        <v>164</v>
      </c>
      <c r="OH2" s="261" t="s">
        <v>168</v>
      </c>
      <c r="OI2" s="260" t="s">
        <v>167</v>
      </c>
      <c r="OJ2" s="260" t="s">
        <v>169</v>
      </c>
      <c r="OK2" s="260" t="s">
        <v>170</v>
      </c>
      <c r="OL2" s="127" t="s">
        <v>171</v>
      </c>
      <c r="OM2" s="247" t="s">
        <v>166</v>
      </c>
      <c r="ON2" s="251" t="s">
        <v>165</v>
      </c>
      <c r="OO2" s="252" t="s">
        <v>164</v>
      </c>
      <c r="OP2" s="253" t="s">
        <v>168</v>
      </c>
      <c r="OQ2" s="252" t="s">
        <v>167</v>
      </c>
      <c r="OR2" s="252" t="s">
        <v>169</v>
      </c>
      <c r="OS2" s="252" t="s">
        <v>170</v>
      </c>
      <c r="OT2" s="126" t="s">
        <v>171</v>
      </c>
      <c r="OU2" s="258" t="s">
        <v>166</v>
      </c>
      <c r="OV2" s="259" t="s">
        <v>165</v>
      </c>
      <c r="OW2" s="260" t="s">
        <v>164</v>
      </c>
      <c r="OX2" s="261" t="s">
        <v>168</v>
      </c>
      <c r="OY2" s="260" t="s">
        <v>167</v>
      </c>
      <c r="OZ2" s="260" t="s">
        <v>169</v>
      </c>
      <c r="PA2" s="260" t="s">
        <v>170</v>
      </c>
      <c r="PB2" s="127" t="s">
        <v>171</v>
      </c>
      <c r="PC2" s="247" t="s">
        <v>166</v>
      </c>
      <c r="PD2" s="251" t="s">
        <v>165</v>
      </c>
      <c r="PE2" s="252" t="s">
        <v>164</v>
      </c>
      <c r="PF2" s="253" t="s">
        <v>168</v>
      </c>
      <c r="PG2" s="252" t="s">
        <v>167</v>
      </c>
      <c r="PH2" s="252" t="s">
        <v>169</v>
      </c>
      <c r="PI2" s="252" t="s">
        <v>170</v>
      </c>
      <c r="PJ2" s="126" t="s">
        <v>171</v>
      </c>
      <c r="PK2" s="258" t="s">
        <v>166</v>
      </c>
      <c r="PL2" s="259" t="s">
        <v>165</v>
      </c>
      <c r="PM2" s="260" t="s">
        <v>164</v>
      </c>
      <c r="PN2" s="261" t="s">
        <v>168</v>
      </c>
      <c r="PO2" s="260" t="s">
        <v>167</v>
      </c>
      <c r="PP2" s="260" t="s">
        <v>169</v>
      </c>
      <c r="PQ2" s="260" t="s">
        <v>170</v>
      </c>
      <c r="PR2" s="127" t="s">
        <v>171</v>
      </c>
      <c r="PS2" s="247" t="s">
        <v>166</v>
      </c>
      <c r="PT2" s="251" t="s">
        <v>165</v>
      </c>
      <c r="PU2" s="252" t="s">
        <v>164</v>
      </c>
      <c r="PV2" s="253" t="s">
        <v>168</v>
      </c>
      <c r="PW2" s="252" t="s">
        <v>167</v>
      </c>
      <c r="PX2" s="252" t="s">
        <v>169</v>
      </c>
      <c r="PY2" s="252" t="s">
        <v>170</v>
      </c>
      <c r="PZ2" s="126" t="s">
        <v>171</v>
      </c>
      <c r="QA2" s="258" t="s">
        <v>166</v>
      </c>
      <c r="QB2" s="259" t="s">
        <v>165</v>
      </c>
      <c r="QC2" s="260" t="s">
        <v>164</v>
      </c>
      <c r="QD2" s="261" t="s">
        <v>168</v>
      </c>
      <c r="QE2" s="260" t="s">
        <v>167</v>
      </c>
      <c r="QF2" s="260" t="s">
        <v>169</v>
      </c>
      <c r="QG2" s="260" t="s">
        <v>170</v>
      </c>
      <c r="QH2" s="127" t="s">
        <v>171</v>
      </c>
      <c r="QI2" s="247" t="s">
        <v>166</v>
      </c>
      <c r="QJ2" s="251" t="s">
        <v>165</v>
      </c>
      <c r="QK2" s="252" t="s">
        <v>164</v>
      </c>
      <c r="QL2" s="253" t="s">
        <v>168</v>
      </c>
      <c r="QM2" s="252" t="s">
        <v>167</v>
      </c>
      <c r="QN2" s="252" t="s">
        <v>169</v>
      </c>
      <c r="QO2" s="252" t="s">
        <v>170</v>
      </c>
      <c r="QP2" s="126" t="s">
        <v>171</v>
      </c>
      <c r="QQ2" s="258" t="s">
        <v>166</v>
      </c>
      <c r="QR2" s="259" t="s">
        <v>165</v>
      </c>
      <c r="QS2" s="260" t="s">
        <v>164</v>
      </c>
      <c r="QT2" s="261" t="s">
        <v>168</v>
      </c>
      <c r="QU2" s="260" t="s">
        <v>167</v>
      </c>
      <c r="QV2" s="260" t="s">
        <v>169</v>
      </c>
      <c r="QW2" s="260" t="s">
        <v>170</v>
      </c>
      <c r="QX2" s="127" t="s">
        <v>171</v>
      </c>
      <c r="QY2" s="247" t="s">
        <v>166</v>
      </c>
      <c r="QZ2" s="251" t="s">
        <v>165</v>
      </c>
      <c r="RA2" s="252" t="s">
        <v>164</v>
      </c>
      <c r="RB2" s="253" t="s">
        <v>168</v>
      </c>
      <c r="RC2" s="252" t="s">
        <v>167</v>
      </c>
      <c r="RD2" s="252" t="s">
        <v>169</v>
      </c>
      <c r="RE2" s="252" t="s">
        <v>170</v>
      </c>
      <c r="RF2" s="126" t="s">
        <v>171</v>
      </c>
      <c r="RG2" s="258" t="s">
        <v>166</v>
      </c>
      <c r="RH2" s="259" t="s">
        <v>165</v>
      </c>
      <c r="RI2" s="260" t="s">
        <v>164</v>
      </c>
      <c r="RJ2" s="261" t="s">
        <v>168</v>
      </c>
      <c r="RK2" s="260" t="s">
        <v>167</v>
      </c>
      <c r="RL2" s="260" t="s">
        <v>169</v>
      </c>
      <c r="RM2" s="260" t="s">
        <v>170</v>
      </c>
      <c r="RN2" s="127" t="s">
        <v>171</v>
      </c>
      <c r="RO2" s="247" t="s">
        <v>166</v>
      </c>
      <c r="RP2" s="251" t="s">
        <v>165</v>
      </c>
      <c r="RQ2" s="252" t="s">
        <v>164</v>
      </c>
      <c r="RR2" s="253" t="s">
        <v>168</v>
      </c>
      <c r="RS2" s="252" t="s">
        <v>167</v>
      </c>
      <c r="RT2" s="252" t="s">
        <v>169</v>
      </c>
      <c r="RU2" s="252" t="s">
        <v>170</v>
      </c>
      <c r="RV2" s="126" t="s">
        <v>171</v>
      </c>
      <c r="RW2" s="258" t="s">
        <v>166</v>
      </c>
      <c r="RX2" s="259" t="s">
        <v>165</v>
      </c>
      <c r="RY2" s="260" t="s">
        <v>164</v>
      </c>
      <c r="RZ2" s="261" t="s">
        <v>168</v>
      </c>
      <c r="SA2" s="260" t="s">
        <v>167</v>
      </c>
      <c r="SB2" s="260" t="s">
        <v>169</v>
      </c>
      <c r="SC2" s="260" t="s">
        <v>170</v>
      </c>
      <c r="SD2" s="127" t="s">
        <v>171</v>
      </c>
      <c r="SE2" s="247" t="s">
        <v>166</v>
      </c>
      <c r="SF2" s="251" t="s">
        <v>165</v>
      </c>
      <c r="SG2" s="252" t="s">
        <v>164</v>
      </c>
      <c r="SH2" s="253" t="s">
        <v>168</v>
      </c>
      <c r="SI2" s="252" t="s">
        <v>167</v>
      </c>
      <c r="SJ2" s="252" t="s">
        <v>169</v>
      </c>
      <c r="SK2" s="252" t="s">
        <v>170</v>
      </c>
      <c r="SL2" s="126" t="s">
        <v>171</v>
      </c>
      <c r="SM2" s="258" t="s">
        <v>166</v>
      </c>
      <c r="SN2" s="259" t="s">
        <v>165</v>
      </c>
      <c r="SO2" s="260" t="s">
        <v>164</v>
      </c>
      <c r="SP2" s="261" t="s">
        <v>168</v>
      </c>
      <c r="SQ2" s="260" t="s">
        <v>167</v>
      </c>
      <c r="SR2" s="260" t="s">
        <v>169</v>
      </c>
      <c r="SS2" s="260" t="s">
        <v>170</v>
      </c>
      <c r="ST2" s="127" t="s">
        <v>171</v>
      </c>
      <c r="SU2" s="247" t="s">
        <v>166</v>
      </c>
      <c r="SV2" s="251" t="s">
        <v>165</v>
      </c>
      <c r="SW2" s="252" t="s">
        <v>164</v>
      </c>
      <c r="SX2" s="253" t="s">
        <v>168</v>
      </c>
      <c r="SY2" s="252" t="s">
        <v>167</v>
      </c>
      <c r="SZ2" s="252" t="s">
        <v>169</v>
      </c>
      <c r="TA2" s="252" t="s">
        <v>170</v>
      </c>
      <c r="TB2" s="126" t="s">
        <v>171</v>
      </c>
      <c r="TC2" s="258" t="s">
        <v>166</v>
      </c>
      <c r="TD2" s="259" t="s">
        <v>165</v>
      </c>
      <c r="TE2" s="260" t="s">
        <v>164</v>
      </c>
      <c r="TF2" s="261" t="s">
        <v>168</v>
      </c>
      <c r="TG2" s="260" t="s">
        <v>167</v>
      </c>
      <c r="TH2" s="260" t="s">
        <v>169</v>
      </c>
      <c r="TI2" s="260" t="s">
        <v>170</v>
      </c>
      <c r="TJ2" s="127" t="s">
        <v>171</v>
      </c>
      <c r="TK2" s="247" t="s">
        <v>166</v>
      </c>
      <c r="TL2" s="251" t="s">
        <v>165</v>
      </c>
      <c r="TM2" s="252" t="s">
        <v>164</v>
      </c>
      <c r="TN2" s="253" t="s">
        <v>168</v>
      </c>
      <c r="TO2" s="252" t="s">
        <v>167</v>
      </c>
      <c r="TP2" s="252" t="s">
        <v>169</v>
      </c>
      <c r="TQ2" s="252" t="s">
        <v>170</v>
      </c>
      <c r="TR2" s="126" t="s">
        <v>171</v>
      </c>
      <c r="TS2" s="258" t="s">
        <v>166</v>
      </c>
      <c r="TT2" s="259" t="s">
        <v>165</v>
      </c>
      <c r="TU2" s="260" t="s">
        <v>164</v>
      </c>
      <c r="TV2" s="261" t="s">
        <v>168</v>
      </c>
      <c r="TW2" s="260" t="s">
        <v>167</v>
      </c>
      <c r="TX2" s="260" t="s">
        <v>169</v>
      </c>
      <c r="TY2" s="260" t="s">
        <v>170</v>
      </c>
      <c r="TZ2" s="127" t="s">
        <v>171</v>
      </c>
      <c r="UA2" s="247" t="s">
        <v>166</v>
      </c>
      <c r="UB2" s="251" t="s">
        <v>165</v>
      </c>
      <c r="UC2" s="252" t="s">
        <v>164</v>
      </c>
      <c r="UD2" s="253" t="s">
        <v>168</v>
      </c>
      <c r="UE2" s="252" t="s">
        <v>167</v>
      </c>
      <c r="UF2" s="252" t="s">
        <v>169</v>
      </c>
      <c r="UG2" s="252" t="s">
        <v>170</v>
      </c>
      <c r="UH2" s="126" t="s">
        <v>171</v>
      </c>
      <c r="UI2" s="258" t="s">
        <v>166</v>
      </c>
      <c r="UJ2" s="259" t="s">
        <v>165</v>
      </c>
      <c r="UK2" s="260" t="s">
        <v>164</v>
      </c>
      <c r="UL2" s="261" t="s">
        <v>168</v>
      </c>
      <c r="UM2" s="260" t="s">
        <v>167</v>
      </c>
      <c r="UN2" s="260" t="s">
        <v>169</v>
      </c>
      <c r="UO2" s="260" t="s">
        <v>170</v>
      </c>
      <c r="UP2" s="127" t="s">
        <v>171</v>
      </c>
      <c r="UQ2" s="247" t="s">
        <v>166</v>
      </c>
      <c r="UR2" s="251" t="s">
        <v>165</v>
      </c>
      <c r="US2" s="252" t="s">
        <v>164</v>
      </c>
      <c r="UT2" s="253" t="s">
        <v>168</v>
      </c>
      <c r="UU2" s="252" t="s">
        <v>167</v>
      </c>
      <c r="UV2" s="252" t="s">
        <v>169</v>
      </c>
      <c r="UW2" s="252" t="s">
        <v>170</v>
      </c>
      <c r="UX2" s="126" t="s">
        <v>171</v>
      </c>
      <c r="UY2" s="258" t="s">
        <v>166</v>
      </c>
      <c r="UZ2" s="259" t="s">
        <v>165</v>
      </c>
      <c r="VA2" s="260" t="s">
        <v>164</v>
      </c>
      <c r="VB2" s="261" t="s">
        <v>168</v>
      </c>
      <c r="VC2" s="260" t="s">
        <v>167</v>
      </c>
      <c r="VD2" s="260" t="s">
        <v>169</v>
      </c>
      <c r="VE2" s="260" t="s">
        <v>170</v>
      </c>
      <c r="VF2" s="127" t="s">
        <v>171</v>
      </c>
      <c r="VG2" s="247" t="s">
        <v>166</v>
      </c>
      <c r="VH2" s="251" t="s">
        <v>165</v>
      </c>
      <c r="VI2" s="252" t="s">
        <v>164</v>
      </c>
      <c r="VJ2" s="253" t="s">
        <v>168</v>
      </c>
      <c r="VK2" s="252" t="s">
        <v>167</v>
      </c>
      <c r="VL2" s="252" t="s">
        <v>169</v>
      </c>
      <c r="VM2" s="252" t="s">
        <v>170</v>
      </c>
      <c r="VN2" s="126" t="s">
        <v>171</v>
      </c>
      <c r="VO2" s="258" t="s">
        <v>166</v>
      </c>
      <c r="VP2" s="259" t="s">
        <v>165</v>
      </c>
      <c r="VQ2" s="260" t="s">
        <v>164</v>
      </c>
      <c r="VR2" s="261" t="s">
        <v>168</v>
      </c>
      <c r="VS2" s="260" t="s">
        <v>167</v>
      </c>
      <c r="VT2" s="260" t="s">
        <v>169</v>
      </c>
      <c r="VU2" s="260" t="s">
        <v>170</v>
      </c>
      <c r="VV2" s="127" t="s">
        <v>171</v>
      </c>
      <c r="VW2" s="247" t="s">
        <v>166</v>
      </c>
      <c r="VX2" s="251" t="s">
        <v>165</v>
      </c>
      <c r="VY2" s="252" t="s">
        <v>164</v>
      </c>
      <c r="VZ2" s="253" t="s">
        <v>168</v>
      </c>
      <c r="WA2" s="252" t="s">
        <v>167</v>
      </c>
      <c r="WB2" s="252" t="s">
        <v>169</v>
      </c>
      <c r="WC2" s="252" t="s">
        <v>170</v>
      </c>
      <c r="WD2" s="126" t="s">
        <v>171</v>
      </c>
      <c r="WE2" s="258" t="s">
        <v>166</v>
      </c>
      <c r="WF2" s="259" t="s">
        <v>165</v>
      </c>
      <c r="WG2" s="260" t="s">
        <v>164</v>
      </c>
      <c r="WH2" s="261" t="s">
        <v>168</v>
      </c>
      <c r="WI2" s="260" t="s">
        <v>167</v>
      </c>
      <c r="WJ2" s="260" t="s">
        <v>169</v>
      </c>
      <c r="WK2" s="260" t="s">
        <v>170</v>
      </c>
      <c r="WL2" s="127" t="s">
        <v>171</v>
      </c>
      <c r="WM2" s="247" t="s">
        <v>166</v>
      </c>
      <c r="WN2" s="251" t="s">
        <v>165</v>
      </c>
      <c r="WO2" s="252" t="s">
        <v>164</v>
      </c>
      <c r="WP2" s="253" t="s">
        <v>168</v>
      </c>
      <c r="WQ2" s="252" t="s">
        <v>167</v>
      </c>
      <c r="WR2" s="252" t="s">
        <v>169</v>
      </c>
      <c r="WS2" s="252" t="s">
        <v>170</v>
      </c>
      <c r="WT2" s="126" t="s">
        <v>171</v>
      </c>
      <c r="WU2" s="258" t="s">
        <v>166</v>
      </c>
      <c r="WV2" s="259" t="s">
        <v>165</v>
      </c>
      <c r="WW2" s="260" t="s">
        <v>164</v>
      </c>
      <c r="WX2" s="261" t="s">
        <v>168</v>
      </c>
      <c r="WY2" s="260" t="s">
        <v>167</v>
      </c>
      <c r="WZ2" s="260" t="s">
        <v>169</v>
      </c>
      <c r="XA2" s="260" t="s">
        <v>170</v>
      </c>
      <c r="XB2" s="127" t="s">
        <v>171</v>
      </c>
      <c r="XC2" s="247" t="s">
        <v>166</v>
      </c>
      <c r="XD2" s="251" t="s">
        <v>165</v>
      </c>
      <c r="XE2" s="252" t="s">
        <v>164</v>
      </c>
      <c r="XF2" s="253" t="s">
        <v>168</v>
      </c>
      <c r="XG2" s="252" t="s">
        <v>167</v>
      </c>
      <c r="XH2" s="252" t="s">
        <v>169</v>
      </c>
      <c r="XI2" s="252" t="s">
        <v>170</v>
      </c>
      <c r="XJ2" s="126" t="s">
        <v>171</v>
      </c>
      <c r="XK2" s="258" t="s">
        <v>166</v>
      </c>
      <c r="XL2" s="259" t="s">
        <v>165</v>
      </c>
      <c r="XM2" s="260" t="s">
        <v>164</v>
      </c>
      <c r="XN2" s="261" t="s">
        <v>168</v>
      </c>
      <c r="XO2" s="260" t="s">
        <v>167</v>
      </c>
      <c r="XP2" s="260" t="s">
        <v>169</v>
      </c>
      <c r="XQ2" s="260" t="s">
        <v>170</v>
      </c>
      <c r="XR2" s="127" t="s">
        <v>171</v>
      </c>
      <c r="XS2" s="247" t="s">
        <v>166</v>
      </c>
      <c r="XT2" s="251" t="s">
        <v>165</v>
      </c>
      <c r="XU2" s="252" t="s">
        <v>164</v>
      </c>
      <c r="XV2" s="253" t="s">
        <v>168</v>
      </c>
      <c r="XW2" s="252" t="s">
        <v>167</v>
      </c>
      <c r="XX2" s="252" t="s">
        <v>169</v>
      </c>
      <c r="XY2" s="252" t="s">
        <v>170</v>
      </c>
      <c r="XZ2" s="126" t="s">
        <v>171</v>
      </c>
      <c r="YA2" s="258" t="s">
        <v>166</v>
      </c>
      <c r="YB2" s="259" t="s">
        <v>165</v>
      </c>
      <c r="YC2" s="260" t="s">
        <v>164</v>
      </c>
      <c r="YD2" s="261" t="s">
        <v>168</v>
      </c>
      <c r="YE2" s="260" t="s">
        <v>167</v>
      </c>
      <c r="YF2" s="260" t="s">
        <v>169</v>
      </c>
      <c r="YG2" s="260" t="s">
        <v>170</v>
      </c>
      <c r="YH2" s="127" t="s">
        <v>171</v>
      </c>
      <c r="YI2" s="247" t="s">
        <v>166</v>
      </c>
      <c r="YJ2" s="251" t="s">
        <v>165</v>
      </c>
      <c r="YK2" s="252" t="s">
        <v>164</v>
      </c>
      <c r="YL2" s="253" t="s">
        <v>168</v>
      </c>
      <c r="YM2" s="252" t="s">
        <v>167</v>
      </c>
      <c r="YN2" s="252" t="s">
        <v>169</v>
      </c>
      <c r="YO2" s="252" t="s">
        <v>170</v>
      </c>
      <c r="YP2" s="126" t="s">
        <v>171</v>
      </c>
      <c r="YQ2" s="258" t="s">
        <v>166</v>
      </c>
      <c r="YR2" s="259" t="s">
        <v>165</v>
      </c>
      <c r="YS2" s="260" t="s">
        <v>164</v>
      </c>
      <c r="YT2" s="261" t="s">
        <v>168</v>
      </c>
      <c r="YU2" s="260" t="s">
        <v>167</v>
      </c>
      <c r="YV2" s="260" t="s">
        <v>169</v>
      </c>
      <c r="YW2" s="260" t="s">
        <v>170</v>
      </c>
      <c r="YX2" s="127" t="s">
        <v>171</v>
      </c>
      <c r="YY2" s="247" t="s">
        <v>166</v>
      </c>
      <c r="YZ2" s="251" t="s">
        <v>165</v>
      </c>
      <c r="ZA2" s="252" t="s">
        <v>164</v>
      </c>
      <c r="ZB2" s="253" t="s">
        <v>168</v>
      </c>
      <c r="ZC2" s="252" t="s">
        <v>167</v>
      </c>
      <c r="ZD2" s="252" t="s">
        <v>169</v>
      </c>
      <c r="ZE2" s="252" t="s">
        <v>170</v>
      </c>
      <c r="ZF2" s="126" t="s">
        <v>171</v>
      </c>
      <c r="ZG2" s="258" t="s">
        <v>166</v>
      </c>
      <c r="ZH2" s="259" t="s">
        <v>165</v>
      </c>
      <c r="ZI2" s="260" t="s">
        <v>164</v>
      </c>
      <c r="ZJ2" s="261" t="s">
        <v>168</v>
      </c>
      <c r="ZK2" s="260" t="s">
        <v>167</v>
      </c>
      <c r="ZL2" s="260" t="s">
        <v>169</v>
      </c>
      <c r="ZM2" s="260" t="s">
        <v>170</v>
      </c>
      <c r="ZN2" s="127" t="s">
        <v>171</v>
      </c>
      <c r="ZO2" s="247" t="s">
        <v>166</v>
      </c>
      <c r="ZP2" s="251" t="s">
        <v>165</v>
      </c>
      <c r="ZQ2" s="252" t="s">
        <v>164</v>
      </c>
      <c r="ZR2" s="253" t="s">
        <v>168</v>
      </c>
      <c r="ZS2" s="252" t="s">
        <v>167</v>
      </c>
      <c r="ZT2" s="252" t="s">
        <v>169</v>
      </c>
      <c r="ZU2" s="252" t="s">
        <v>170</v>
      </c>
      <c r="ZV2" s="126" t="s">
        <v>171</v>
      </c>
      <c r="ZW2" s="258" t="s">
        <v>166</v>
      </c>
      <c r="ZX2" s="259" t="s">
        <v>165</v>
      </c>
      <c r="ZY2" s="260" t="s">
        <v>164</v>
      </c>
      <c r="ZZ2" s="261" t="s">
        <v>168</v>
      </c>
      <c r="AAA2" s="260" t="s">
        <v>167</v>
      </c>
      <c r="AAB2" s="260" t="s">
        <v>169</v>
      </c>
      <c r="AAC2" s="260" t="s">
        <v>170</v>
      </c>
      <c r="AAD2" s="127" t="s">
        <v>171</v>
      </c>
      <c r="AAE2" s="247" t="s">
        <v>166</v>
      </c>
      <c r="AAF2" s="251" t="s">
        <v>165</v>
      </c>
      <c r="AAG2" s="252" t="s">
        <v>164</v>
      </c>
      <c r="AAH2" s="253" t="s">
        <v>168</v>
      </c>
      <c r="AAI2" s="252" t="s">
        <v>167</v>
      </c>
      <c r="AAJ2" s="252" t="s">
        <v>169</v>
      </c>
      <c r="AAK2" s="252" t="s">
        <v>170</v>
      </c>
      <c r="AAL2" s="126" t="s">
        <v>171</v>
      </c>
      <c r="AAM2" s="258" t="s">
        <v>166</v>
      </c>
      <c r="AAN2" s="259" t="s">
        <v>165</v>
      </c>
      <c r="AAO2" s="260" t="s">
        <v>164</v>
      </c>
      <c r="AAP2" s="261" t="s">
        <v>168</v>
      </c>
      <c r="AAQ2" s="260" t="s">
        <v>167</v>
      </c>
      <c r="AAR2" s="260" t="s">
        <v>169</v>
      </c>
      <c r="AAS2" s="260" t="s">
        <v>170</v>
      </c>
      <c r="AAT2" s="127" t="s">
        <v>171</v>
      </c>
      <c r="AAU2" s="247" t="s">
        <v>166</v>
      </c>
      <c r="AAV2" s="251" t="s">
        <v>165</v>
      </c>
      <c r="AAW2" s="252" t="s">
        <v>164</v>
      </c>
      <c r="AAX2" s="253" t="s">
        <v>168</v>
      </c>
      <c r="AAY2" s="252" t="s">
        <v>167</v>
      </c>
      <c r="AAZ2" s="252" t="s">
        <v>169</v>
      </c>
      <c r="ABA2" s="252" t="s">
        <v>170</v>
      </c>
      <c r="ABB2" s="126" t="s">
        <v>171</v>
      </c>
      <c r="ABC2" s="258" t="s">
        <v>166</v>
      </c>
      <c r="ABD2" s="259" t="s">
        <v>165</v>
      </c>
      <c r="ABE2" s="260" t="s">
        <v>164</v>
      </c>
      <c r="ABF2" s="261" t="s">
        <v>168</v>
      </c>
      <c r="ABG2" s="260" t="s">
        <v>167</v>
      </c>
      <c r="ABH2" s="260" t="s">
        <v>169</v>
      </c>
      <c r="ABI2" s="260" t="s">
        <v>170</v>
      </c>
      <c r="ABJ2" s="127" t="s">
        <v>171</v>
      </c>
      <c r="ABK2" s="247" t="s">
        <v>166</v>
      </c>
      <c r="ABL2" s="251" t="s">
        <v>165</v>
      </c>
      <c r="ABM2" s="252" t="s">
        <v>164</v>
      </c>
      <c r="ABN2" s="253" t="s">
        <v>168</v>
      </c>
      <c r="ABO2" s="252" t="s">
        <v>167</v>
      </c>
      <c r="ABP2" s="252" t="s">
        <v>169</v>
      </c>
      <c r="ABQ2" s="252" t="s">
        <v>170</v>
      </c>
      <c r="ABR2" s="126" t="s">
        <v>171</v>
      </c>
      <c r="ABS2" s="258" t="s">
        <v>166</v>
      </c>
      <c r="ABT2" s="259" t="s">
        <v>165</v>
      </c>
      <c r="ABU2" s="260" t="s">
        <v>164</v>
      </c>
      <c r="ABV2" s="261" t="s">
        <v>168</v>
      </c>
      <c r="ABW2" s="260" t="s">
        <v>167</v>
      </c>
      <c r="ABX2" s="260" t="s">
        <v>169</v>
      </c>
      <c r="ABY2" s="260" t="s">
        <v>170</v>
      </c>
      <c r="ABZ2" s="127" t="s">
        <v>171</v>
      </c>
      <c r="ACA2" s="247" t="s">
        <v>166</v>
      </c>
      <c r="ACB2" s="251" t="s">
        <v>165</v>
      </c>
      <c r="ACC2" s="252" t="s">
        <v>164</v>
      </c>
      <c r="ACD2" s="253" t="s">
        <v>168</v>
      </c>
      <c r="ACE2" s="252" t="s">
        <v>167</v>
      </c>
      <c r="ACF2" s="252" t="s">
        <v>169</v>
      </c>
      <c r="ACG2" s="252" t="s">
        <v>170</v>
      </c>
      <c r="ACH2" s="126" t="s">
        <v>171</v>
      </c>
      <c r="ACI2" s="258" t="s">
        <v>166</v>
      </c>
      <c r="ACJ2" s="259" t="s">
        <v>165</v>
      </c>
      <c r="ACK2" s="260" t="s">
        <v>164</v>
      </c>
      <c r="ACL2" s="261" t="s">
        <v>168</v>
      </c>
      <c r="ACM2" s="260" t="s">
        <v>167</v>
      </c>
      <c r="ACN2" s="260" t="s">
        <v>169</v>
      </c>
      <c r="ACO2" s="260" t="s">
        <v>170</v>
      </c>
      <c r="ACP2" s="127" t="s">
        <v>171</v>
      </c>
      <c r="ACQ2" s="247" t="s">
        <v>166</v>
      </c>
      <c r="ACR2" s="251" t="s">
        <v>165</v>
      </c>
      <c r="ACS2" s="252" t="s">
        <v>164</v>
      </c>
      <c r="ACT2" s="253" t="s">
        <v>168</v>
      </c>
      <c r="ACU2" s="252" t="s">
        <v>167</v>
      </c>
      <c r="ACV2" s="252" t="s">
        <v>169</v>
      </c>
      <c r="ACW2" s="252" t="s">
        <v>170</v>
      </c>
      <c r="ACX2" s="126" t="s">
        <v>171</v>
      </c>
      <c r="ACY2" s="258" t="s">
        <v>166</v>
      </c>
      <c r="ACZ2" s="259" t="s">
        <v>165</v>
      </c>
      <c r="ADA2" s="260" t="s">
        <v>164</v>
      </c>
      <c r="ADB2" s="261" t="s">
        <v>168</v>
      </c>
      <c r="ADC2" s="260" t="s">
        <v>167</v>
      </c>
      <c r="ADD2" s="260" t="s">
        <v>169</v>
      </c>
      <c r="ADE2" s="260" t="s">
        <v>170</v>
      </c>
      <c r="ADF2" s="127" t="s">
        <v>171</v>
      </c>
      <c r="ADG2" s="247" t="s">
        <v>166</v>
      </c>
      <c r="ADH2" s="251" t="s">
        <v>165</v>
      </c>
      <c r="ADI2" s="252" t="s">
        <v>164</v>
      </c>
      <c r="ADJ2" s="253" t="s">
        <v>168</v>
      </c>
      <c r="ADK2" s="252" t="s">
        <v>167</v>
      </c>
      <c r="ADL2" s="252" t="s">
        <v>169</v>
      </c>
      <c r="ADM2" s="252" t="s">
        <v>170</v>
      </c>
      <c r="ADN2" s="126" t="s">
        <v>171</v>
      </c>
      <c r="ADO2" s="258" t="s">
        <v>166</v>
      </c>
      <c r="ADP2" s="259" t="s">
        <v>165</v>
      </c>
      <c r="ADQ2" s="260" t="s">
        <v>164</v>
      </c>
      <c r="ADR2" s="261" t="s">
        <v>168</v>
      </c>
      <c r="ADS2" s="260" t="s">
        <v>167</v>
      </c>
      <c r="ADT2" s="260" t="s">
        <v>169</v>
      </c>
      <c r="ADU2" s="260" t="s">
        <v>170</v>
      </c>
      <c r="ADV2" s="127" t="s">
        <v>171</v>
      </c>
    </row>
    <row r="3" spans="1:802" x14ac:dyDescent="0.35">
      <c r="A3" s="15">
        <v>45322</v>
      </c>
      <c r="B3" s="16">
        <v>7500</v>
      </c>
      <c r="C3" s="248" t="b">
        <v>0</v>
      </c>
      <c r="D3" s="254">
        <v>0</v>
      </c>
      <c r="E3" s="255">
        <v>7500</v>
      </c>
      <c r="F3" s="256">
        <v>7.4999999999999997E-2</v>
      </c>
      <c r="G3" s="255">
        <v>7500</v>
      </c>
      <c r="H3" s="255">
        <v>0</v>
      </c>
      <c r="I3" s="255">
        <v>0</v>
      </c>
      <c r="J3" s="119">
        <v>7500</v>
      </c>
      <c r="K3" s="262" t="b">
        <v>0</v>
      </c>
      <c r="L3" s="173">
        <v>0</v>
      </c>
      <c r="M3" s="263">
        <v>7500</v>
      </c>
      <c r="N3" s="189">
        <v>7.4999999999999997E-2</v>
      </c>
      <c r="O3" s="263">
        <v>7500</v>
      </c>
      <c r="P3" s="263">
        <v>0</v>
      </c>
      <c r="Q3" s="263">
        <v>0</v>
      </c>
      <c r="R3" s="117">
        <v>7500</v>
      </c>
      <c r="S3" s="248" t="b">
        <v>0</v>
      </c>
      <c r="T3" s="254">
        <v>0</v>
      </c>
      <c r="U3" s="255">
        <v>7500</v>
      </c>
      <c r="V3" s="256">
        <v>7.4999999999999997E-2</v>
      </c>
      <c r="W3" s="255">
        <v>7500</v>
      </c>
      <c r="X3" s="255">
        <v>0</v>
      </c>
      <c r="Y3" s="255">
        <v>0</v>
      </c>
      <c r="Z3" s="119">
        <v>7500</v>
      </c>
      <c r="AA3" s="262" t="b">
        <v>0</v>
      </c>
      <c r="AB3" s="173">
        <v>0</v>
      </c>
      <c r="AC3" s="263">
        <v>7500</v>
      </c>
      <c r="AD3" s="189">
        <v>7.4999999999999997E-2</v>
      </c>
      <c r="AE3" s="263">
        <v>7500</v>
      </c>
      <c r="AF3" s="263">
        <v>0</v>
      </c>
      <c r="AG3" s="263">
        <v>0</v>
      </c>
      <c r="AH3" s="117">
        <v>7500</v>
      </c>
      <c r="AI3" s="248" t="b">
        <v>0</v>
      </c>
      <c r="AJ3" s="254">
        <v>0</v>
      </c>
      <c r="AK3" s="255">
        <v>7500</v>
      </c>
      <c r="AL3" s="256">
        <v>7.4999999999999997E-2</v>
      </c>
      <c r="AM3" s="255">
        <v>7500</v>
      </c>
      <c r="AN3" s="255">
        <v>0</v>
      </c>
      <c r="AO3" s="255">
        <v>0</v>
      </c>
      <c r="AP3" s="119">
        <v>7500</v>
      </c>
      <c r="AQ3" s="262" t="b">
        <v>0</v>
      </c>
      <c r="AR3" s="173">
        <v>0</v>
      </c>
      <c r="AS3" s="263">
        <v>7500</v>
      </c>
      <c r="AT3" s="189">
        <v>7.4999999999999997E-2</v>
      </c>
      <c r="AU3" s="263">
        <v>7500</v>
      </c>
      <c r="AV3" s="263">
        <v>0</v>
      </c>
      <c r="AW3" s="263">
        <v>0</v>
      </c>
      <c r="AX3" s="117">
        <v>7500</v>
      </c>
      <c r="AY3" s="248" t="b">
        <v>0</v>
      </c>
      <c r="AZ3" s="254">
        <v>0</v>
      </c>
      <c r="BA3" s="255">
        <v>7500</v>
      </c>
      <c r="BB3" s="256">
        <v>-5.0000000000000001E-3</v>
      </c>
      <c r="BC3" s="255">
        <v>7500</v>
      </c>
      <c r="BD3" s="255">
        <v>0</v>
      </c>
      <c r="BE3" s="255">
        <v>0</v>
      </c>
      <c r="BF3" s="119">
        <v>7500</v>
      </c>
      <c r="BG3" s="262" t="b">
        <v>0</v>
      </c>
      <c r="BH3" s="173">
        <v>0</v>
      </c>
      <c r="BI3" s="263">
        <v>7500</v>
      </c>
      <c r="BJ3" s="189">
        <v>-5.0000000000000001E-3</v>
      </c>
      <c r="BK3" s="263">
        <v>7500</v>
      </c>
      <c r="BL3" s="263">
        <v>0</v>
      </c>
      <c r="BM3" s="263">
        <v>0</v>
      </c>
      <c r="BN3" s="117">
        <v>7500</v>
      </c>
      <c r="BO3" s="248" t="b">
        <v>0</v>
      </c>
      <c r="BP3" s="254">
        <v>0</v>
      </c>
      <c r="BQ3" s="255">
        <v>7500</v>
      </c>
      <c r="BR3" s="256">
        <v>-5.0000000000000001E-3</v>
      </c>
      <c r="BS3" s="255">
        <v>7500</v>
      </c>
      <c r="BT3" s="255">
        <v>0</v>
      </c>
      <c r="BU3" s="255">
        <v>0</v>
      </c>
      <c r="BV3" s="119">
        <v>7500</v>
      </c>
      <c r="BW3" s="262" t="b">
        <v>0</v>
      </c>
      <c r="BX3" s="173">
        <v>0</v>
      </c>
      <c r="BY3" s="263">
        <v>7500</v>
      </c>
      <c r="BZ3" s="189">
        <v>7.4999999999999997E-2</v>
      </c>
      <c r="CA3" s="263">
        <v>7500</v>
      </c>
      <c r="CB3" s="263">
        <v>0</v>
      </c>
      <c r="CC3" s="263">
        <v>0</v>
      </c>
      <c r="CD3" s="117">
        <v>7500</v>
      </c>
      <c r="CE3" s="248" t="b">
        <v>0</v>
      </c>
      <c r="CF3" s="254">
        <v>0</v>
      </c>
      <c r="CG3" s="255">
        <v>7500</v>
      </c>
      <c r="CH3" s="256">
        <v>7.4999999999999997E-2</v>
      </c>
      <c r="CI3" s="255">
        <v>7500</v>
      </c>
      <c r="CJ3" s="255">
        <v>0</v>
      </c>
      <c r="CK3" s="255">
        <v>0</v>
      </c>
      <c r="CL3" s="119">
        <v>7500</v>
      </c>
      <c r="CM3" s="262" t="b">
        <v>0</v>
      </c>
      <c r="CN3" s="173">
        <v>0</v>
      </c>
      <c r="CO3" s="263">
        <v>7500</v>
      </c>
      <c r="CP3" s="189">
        <v>7.4999999999999997E-2</v>
      </c>
      <c r="CQ3" s="263">
        <v>7500</v>
      </c>
      <c r="CR3" s="263">
        <v>0</v>
      </c>
      <c r="CS3" s="263">
        <v>0</v>
      </c>
      <c r="CT3" s="117">
        <v>7500</v>
      </c>
      <c r="CU3" s="248" t="b">
        <v>0</v>
      </c>
      <c r="CV3" s="254">
        <v>0</v>
      </c>
      <c r="CW3" s="255">
        <v>7500</v>
      </c>
      <c r="CX3" s="256">
        <v>7.4999999999999997E-2</v>
      </c>
      <c r="CY3" s="255">
        <v>7500</v>
      </c>
      <c r="CZ3" s="255">
        <v>0</v>
      </c>
      <c r="DA3" s="255">
        <v>0</v>
      </c>
      <c r="DB3" s="119">
        <v>7500</v>
      </c>
      <c r="DC3" s="262" t="b">
        <v>0</v>
      </c>
      <c r="DD3" s="173">
        <v>0</v>
      </c>
      <c r="DE3" s="263">
        <v>7500</v>
      </c>
      <c r="DF3" s="189">
        <v>-5.0000000000000001E-3</v>
      </c>
      <c r="DG3" s="263">
        <v>7500</v>
      </c>
      <c r="DH3" s="263">
        <v>0</v>
      </c>
      <c r="DI3" s="263">
        <v>0</v>
      </c>
      <c r="DJ3" s="117">
        <v>7500</v>
      </c>
      <c r="DK3" s="248" t="b">
        <v>0</v>
      </c>
      <c r="DL3" s="254">
        <v>0</v>
      </c>
      <c r="DM3" s="255">
        <v>7500</v>
      </c>
      <c r="DN3" s="256">
        <v>0.03</v>
      </c>
      <c r="DO3" s="255">
        <v>7500</v>
      </c>
      <c r="DP3" s="255">
        <v>0</v>
      </c>
      <c r="DQ3" s="255">
        <v>0</v>
      </c>
      <c r="DR3" s="119">
        <v>7500</v>
      </c>
      <c r="DS3" s="262" t="b">
        <v>0</v>
      </c>
      <c r="DT3" s="173">
        <v>0</v>
      </c>
      <c r="DU3" s="263">
        <v>7500</v>
      </c>
      <c r="DV3" s="189">
        <v>7.4999999999999997E-2</v>
      </c>
      <c r="DW3" s="263">
        <v>7500</v>
      </c>
      <c r="DX3" s="263">
        <v>0</v>
      </c>
      <c r="DY3" s="263">
        <v>0</v>
      </c>
      <c r="DZ3" s="117">
        <v>7500</v>
      </c>
      <c r="EA3" s="248" t="b">
        <v>0</v>
      </c>
      <c r="EB3" s="254">
        <v>0</v>
      </c>
      <c r="EC3" s="255">
        <v>7500</v>
      </c>
      <c r="ED3" s="256">
        <v>-5.0000000000000001E-3</v>
      </c>
      <c r="EE3" s="255">
        <v>7500</v>
      </c>
      <c r="EF3" s="255">
        <v>0</v>
      </c>
      <c r="EG3" s="255">
        <v>0</v>
      </c>
      <c r="EH3" s="119">
        <v>7500</v>
      </c>
      <c r="EI3" s="262" t="b">
        <v>0</v>
      </c>
      <c r="EJ3" s="173">
        <v>0</v>
      </c>
      <c r="EK3" s="263">
        <v>7500</v>
      </c>
      <c r="EL3" s="189">
        <v>-5.0000000000000001E-3</v>
      </c>
      <c r="EM3" s="263">
        <v>7500</v>
      </c>
      <c r="EN3" s="263">
        <v>0</v>
      </c>
      <c r="EO3" s="263">
        <v>0</v>
      </c>
      <c r="EP3" s="117">
        <v>7500</v>
      </c>
      <c r="EQ3" s="248" t="b">
        <v>0</v>
      </c>
      <c r="ER3" s="254">
        <v>0</v>
      </c>
      <c r="ES3" s="255">
        <v>7500</v>
      </c>
      <c r="ET3" s="256">
        <v>0.03</v>
      </c>
      <c r="EU3" s="255">
        <v>7500</v>
      </c>
      <c r="EV3" s="255">
        <v>0</v>
      </c>
      <c r="EW3" s="255">
        <v>0</v>
      </c>
      <c r="EX3" s="119">
        <v>7500</v>
      </c>
      <c r="EY3" s="262" t="b">
        <v>0</v>
      </c>
      <c r="EZ3" s="173">
        <v>0</v>
      </c>
      <c r="FA3" s="263">
        <v>7500</v>
      </c>
      <c r="FB3" s="189">
        <v>7.4999999999999997E-2</v>
      </c>
      <c r="FC3" s="263">
        <v>7500</v>
      </c>
      <c r="FD3" s="263">
        <v>0</v>
      </c>
      <c r="FE3" s="263">
        <v>0</v>
      </c>
      <c r="FF3" s="117">
        <v>7500</v>
      </c>
      <c r="FG3" s="248" t="b">
        <v>0</v>
      </c>
      <c r="FH3" s="254">
        <v>0</v>
      </c>
      <c r="FI3" s="255">
        <v>7500</v>
      </c>
      <c r="FJ3" s="256">
        <v>7.4999999999999997E-2</v>
      </c>
      <c r="FK3" s="255">
        <v>7500</v>
      </c>
      <c r="FL3" s="255">
        <v>0</v>
      </c>
      <c r="FM3" s="255">
        <v>0</v>
      </c>
      <c r="FN3" s="119">
        <v>7500</v>
      </c>
      <c r="FO3" s="262" t="b">
        <v>0</v>
      </c>
      <c r="FP3" s="173">
        <v>0</v>
      </c>
      <c r="FQ3" s="263">
        <v>7500</v>
      </c>
      <c r="FR3" s="189">
        <v>7.4999999999999997E-2</v>
      </c>
      <c r="FS3" s="263">
        <v>7500</v>
      </c>
      <c r="FT3" s="263">
        <v>0</v>
      </c>
      <c r="FU3" s="263">
        <v>0</v>
      </c>
      <c r="FV3" s="117">
        <v>7500</v>
      </c>
      <c r="FW3" s="248" t="b">
        <v>0</v>
      </c>
      <c r="FX3" s="254">
        <v>0</v>
      </c>
      <c r="FY3" s="255">
        <v>7500</v>
      </c>
      <c r="FZ3" s="256">
        <v>7.4999999999999997E-2</v>
      </c>
      <c r="GA3" s="255">
        <v>7500</v>
      </c>
      <c r="GB3" s="255">
        <v>0</v>
      </c>
      <c r="GC3" s="255">
        <v>0</v>
      </c>
      <c r="GD3" s="119">
        <v>7500</v>
      </c>
      <c r="GE3" s="262" t="b">
        <v>0</v>
      </c>
      <c r="GF3" s="173">
        <v>0</v>
      </c>
      <c r="GG3" s="263">
        <v>7500</v>
      </c>
      <c r="GH3" s="189">
        <v>7.4999999999999997E-2</v>
      </c>
      <c r="GI3" s="263">
        <v>7500</v>
      </c>
      <c r="GJ3" s="263">
        <v>0</v>
      </c>
      <c r="GK3" s="263">
        <v>0</v>
      </c>
      <c r="GL3" s="117">
        <v>7500</v>
      </c>
      <c r="GM3" s="248" t="b">
        <v>0</v>
      </c>
      <c r="GN3" s="254">
        <v>0</v>
      </c>
      <c r="GO3" s="255">
        <v>7500</v>
      </c>
      <c r="GP3" s="256">
        <v>7.4999999999999997E-2</v>
      </c>
      <c r="GQ3" s="255">
        <v>7500</v>
      </c>
      <c r="GR3" s="255">
        <v>0</v>
      </c>
      <c r="GS3" s="255">
        <v>0</v>
      </c>
      <c r="GT3" s="119">
        <v>7500</v>
      </c>
      <c r="GU3" s="262" t="b">
        <v>0</v>
      </c>
      <c r="GV3" s="173">
        <v>0</v>
      </c>
      <c r="GW3" s="263">
        <v>7500</v>
      </c>
      <c r="GX3" s="189">
        <v>7.4999999999999997E-2</v>
      </c>
      <c r="GY3" s="263">
        <v>7500</v>
      </c>
      <c r="GZ3" s="263">
        <v>0</v>
      </c>
      <c r="HA3" s="263">
        <v>0</v>
      </c>
      <c r="HB3" s="117">
        <v>7500</v>
      </c>
      <c r="HC3" s="248" t="b">
        <v>0</v>
      </c>
      <c r="HD3" s="254">
        <v>0</v>
      </c>
      <c r="HE3" s="255">
        <v>7500</v>
      </c>
      <c r="HF3" s="256">
        <v>7.4999999999999997E-2</v>
      </c>
      <c r="HG3" s="255">
        <v>7500</v>
      </c>
      <c r="HH3" s="255">
        <v>0</v>
      </c>
      <c r="HI3" s="255">
        <v>0</v>
      </c>
      <c r="HJ3" s="119">
        <v>7500</v>
      </c>
      <c r="HK3" s="262" t="b">
        <v>0</v>
      </c>
      <c r="HL3" s="173">
        <v>0</v>
      </c>
      <c r="HM3" s="263">
        <v>7500</v>
      </c>
      <c r="HN3" s="189">
        <v>7.4999999999999997E-2</v>
      </c>
      <c r="HO3" s="263">
        <v>7500</v>
      </c>
      <c r="HP3" s="263">
        <v>0</v>
      </c>
      <c r="HQ3" s="263">
        <v>0</v>
      </c>
      <c r="HR3" s="117">
        <v>7500</v>
      </c>
      <c r="HS3" s="248" t="b">
        <v>0</v>
      </c>
      <c r="HT3" s="254">
        <v>0</v>
      </c>
      <c r="HU3" s="255">
        <v>7500</v>
      </c>
      <c r="HV3" s="256">
        <v>7.4999999999999997E-2</v>
      </c>
      <c r="HW3" s="255">
        <v>7500</v>
      </c>
      <c r="HX3" s="255">
        <v>0</v>
      </c>
      <c r="HY3" s="255">
        <v>0</v>
      </c>
      <c r="HZ3" s="119">
        <v>7500</v>
      </c>
      <c r="IA3" s="262" t="b">
        <v>0</v>
      </c>
      <c r="IB3" s="173">
        <v>0</v>
      </c>
      <c r="IC3" s="263">
        <v>7500</v>
      </c>
      <c r="ID3" s="189">
        <v>-5.0000000000000001E-3</v>
      </c>
      <c r="IE3" s="263">
        <v>7500</v>
      </c>
      <c r="IF3" s="263">
        <v>0</v>
      </c>
      <c r="IG3" s="263">
        <v>0</v>
      </c>
      <c r="IH3" s="117">
        <v>7500</v>
      </c>
      <c r="II3" s="248" t="b">
        <v>0</v>
      </c>
      <c r="IJ3" s="254">
        <v>0</v>
      </c>
      <c r="IK3" s="255">
        <v>7500</v>
      </c>
      <c r="IL3" s="256">
        <v>0.03</v>
      </c>
      <c r="IM3" s="255">
        <v>7500</v>
      </c>
      <c r="IN3" s="255">
        <v>0</v>
      </c>
      <c r="IO3" s="255">
        <v>0</v>
      </c>
      <c r="IP3" s="119">
        <v>7500</v>
      </c>
      <c r="IQ3" s="262" t="b">
        <v>0</v>
      </c>
      <c r="IR3" s="173">
        <v>0</v>
      </c>
      <c r="IS3" s="263">
        <v>7500</v>
      </c>
      <c r="IT3" s="189">
        <v>7.4999999999999997E-2</v>
      </c>
      <c r="IU3" s="263">
        <v>7500</v>
      </c>
      <c r="IV3" s="263">
        <v>0</v>
      </c>
      <c r="IW3" s="263">
        <v>0</v>
      </c>
      <c r="IX3" s="117">
        <v>7500</v>
      </c>
      <c r="IY3" s="248" t="b">
        <v>0</v>
      </c>
      <c r="IZ3" s="254">
        <v>0</v>
      </c>
      <c r="JA3" s="255">
        <v>7500</v>
      </c>
      <c r="JB3" s="256">
        <v>-5.0000000000000001E-3</v>
      </c>
      <c r="JC3" s="255">
        <v>7500</v>
      </c>
      <c r="JD3" s="255">
        <v>0</v>
      </c>
      <c r="JE3" s="255">
        <v>0</v>
      </c>
      <c r="JF3" s="119">
        <v>7500</v>
      </c>
      <c r="JG3" s="262" t="b">
        <v>0</v>
      </c>
      <c r="JH3" s="173">
        <v>0</v>
      </c>
      <c r="JI3" s="263">
        <v>7500</v>
      </c>
      <c r="JJ3" s="189">
        <v>0.03</v>
      </c>
      <c r="JK3" s="263">
        <v>7500</v>
      </c>
      <c r="JL3" s="263">
        <v>0</v>
      </c>
      <c r="JM3" s="263">
        <v>0</v>
      </c>
      <c r="JN3" s="117">
        <v>7500</v>
      </c>
      <c r="JO3" s="248" t="b">
        <v>0</v>
      </c>
      <c r="JP3" s="254">
        <v>0</v>
      </c>
      <c r="JQ3" s="255">
        <v>7500</v>
      </c>
      <c r="JR3" s="256">
        <v>7.4999999999999997E-2</v>
      </c>
      <c r="JS3" s="255">
        <v>7500</v>
      </c>
      <c r="JT3" s="255">
        <v>0</v>
      </c>
      <c r="JU3" s="255">
        <v>0</v>
      </c>
      <c r="JV3" s="119">
        <v>7500</v>
      </c>
      <c r="JW3" s="262" t="b">
        <v>0</v>
      </c>
      <c r="JX3" s="173">
        <v>0</v>
      </c>
      <c r="JY3" s="263">
        <v>7500</v>
      </c>
      <c r="JZ3" s="189">
        <v>7.4999999999999997E-2</v>
      </c>
      <c r="KA3" s="263">
        <v>7500</v>
      </c>
      <c r="KB3" s="263">
        <v>0</v>
      </c>
      <c r="KC3" s="263">
        <v>0</v>
      </c>
      <c r="KD3" s="117">
        <v>7500</v>
      </c>
      <c r="KE3" s="248" t="b">
        <v>0</v>
      </c>
      <c r="KF3" s="254">
        <v>0</v>
      </c>
      <c r="KG3" s="255">
        <v>7500</v>
      </c>
      <c r="KH3" s="256">
        <v>7.4999999999999997E-2</v>
      </c>
      <c r="KI3" s="255">
        <v>7500</v>
      </c>
      <c r="KJ3" s="255">
        <v>0</v>
      </c>
      <c r="KK3" s="255">
        <v>0</v>
      </c>
      <c r="KL3" s="119">
        <v>7500</v>
      </c>
      <c r="KM3" s="262" t="b">
        <v>0</v>
      </c>
      <c r="KN3" s="173">
        <v>0</v>
      </c>
      <c r="KO3" s="263">
        <v>7500</v>
      </c>
      <c r="KP3" s="189">
        <v>7.4999999999999997E-2</v>
      </c>
      <c r="KQ3" s="263">
        <v>7500</v>
      </c>
      <c r="KR3" s="263">
        <v>0</v>
      </c>
      <c r="KS3" s="263">
        <v>0</v>
      </c>
      <c r="KT3" s="117">
        <v>7500</v>
      </c>
      <c r="KU3" s="248" t="b">
        <v>0</v>
      </c>
      <c r="KV3" s="254">
        <v>0</v>
      </c>
      <c r="KW3" s="255">
        <v>7500</v>
      </c>
      <c r="KX3" s="256">
        <v>7.4999999999999997E-2</v>
      </c>
      <c r="KY3" s="255">
        <v>7500</v>
      </c>
      <c r="KZ3" s="255">
        <v>0</v>
      </c>
      <c r="LA3" s="255">
        <v>0</v>
      </c>
      <c r="LB3" s="119">
        <v>7500</v>
      </c>
      <c r="LC3" s="262" t="b">
        <v>1</v>
      </c>
      <c r="LD3" s="173">
        <v>1</v>
      </c>
      <c r="LE3" s="263">
        <v>6750</v>
      </c>
      <c r="LF3" s="189">
        <v>0.03</v>
      </c>
      <c r="LG3" s="263">
        <v>6750</v>
      </c>
      <c r="LH3" s="263">
        <v>750</v>
      </c>
      <c r="LI3" s="263">
        <v>750</v>
      </c>
      <c r="LJ3" s="117">
        <v>7500</v>
      </c>
      <c r="LK3" s="248" t="b">
        <v>0</v>
      </c>
      <c r="LL3" s="254">
        <v>0</v>
      </c>
      <c r="LM3" s="255">
        <v>7500</v>
      </c>
      <c r="LN3" s="256">
        <v>0.03</v>
      </c>
      <c r="LO3" s="255">
        <v>7500</v>
      </c>
      <c r="LP3" s="255">
        <v>0</v>
      </c>
      <c r="LQ3" s="255">
        <v>0</v>
      </c>
      <c r="LR3" s="119">
        <v>7500</v>
      </c>
      <c r="LS3" s="262" t="b">
        <v>0</v>
      </c>
      <c r="LT3" s="173">
        <v>0</v>
      </c>
      <c r="LU3" s="263">
        <v>7500</v>
      </c>
      <c r="LV3" s="189">
        <v>-5.0000000000000001E-3</v>
      </c>
      <c r="LW3" s="263">
        <v>7500</v>
      </c>
      <c r="LX3" s="263">
        <v>0</v>
      </c>
      <c r="LY3" s="263">
        <v>0</v>
      </c>
      <c r="LZ3" s="117">
        <v>7500</v>
      </c>
      <c r="MA3" s="248" t="b">
        <v>0</v>
      </c>
      <c r="MB3" s="254">
        <v>0</v>
      </c>
      <c r="MC3" s="255">
        <v>7500</v>
      </c>
      <c r="MD3" s="256">
        <v>-5.0000000000000001E-3</v>
      </c>
      <c r="ME3" s="255">
        <v>7500</v>
      </c>
      <c r="MF3" s="255">
        <v>0</v>
      </c>
      <c r="MG3" s="255">
        <v>0</v>
      </c>
      <c r="MH3" s="119">
        <v>7500</v>
      </c>
      <c r="MI3" s="262" t="b">
        <v>0</v>
      </c>
      <c r="MJ3" s="173">
        <v>0</v>
      </c>
      <c r="MK3" s="263">
        <v>7500</v>
      </c>
      <c r="ML3" s="189">
        <v>7.4999999999999997E-2</v>
      </c>
      <c r="MM3" s="263">
        <v>7500</v>
      </c>
      <c r="MN3" s="263">
        <v>0</v>
      </c>
      <c r="MO3" s="263">
        <v>0</v>
      </c>
      <c r="MP3" s="117">
        <v>7500</v>
      </c>
      <c r="MQ3" s="248" t="b">
        <v>0</v>
      </c>
      <c r="MR3" s="254">
        <v>0</v>
      </c>
      <c r="MS3" s="255">
        <v>7500</v>
      </c>
      <c r="MT3" s="256">
        <v>7.4999999999999997E-2</v>
      </c>
      <c r="MU3" s="255">
        <v>7500</v>
      </c>
      <c r="MV3" s="255">
        <v>0</v>
      </c>
      <c r="MW3" s="255">
        <v>0</v>
      </c>
      <c r="MX3" s="119">
        <v>7500</v>
      </c>
      <c r="MY3" s="262" t="b">
        <v>0</v>
      </c>
      <c r="MZ3" s="173">
        <v>0</v>
      </c>
      <c r="NA3" s="263">
        <v>7500</v>
      </c>
      <c r="NB3" s="189">
        <v>0.03</v>
      </c>
      <c r="NC3" s="263">
        <v>7500</v>
      </c>
      <c r="ND3" s="263">
        <v>0</v>
      </c>
      <c r="NE3" s="263">
        <v>0</v>
      </c>
      <c r="NF3" s="117">
        <v>7500</v>
      </c>
      <c r="NG3" s="248" t="b">
        <v>0</v>
      </c>
      <c r="NH3" s="254">
        <v>0</v>
      </c>
      <c r="NI3" s="255">
        <v>7500</v>
      </c>
      <c r="NJ3" s="256">
        <v>7.4999999999999997E-2</v>
      </c>
      <c r="NK3" s="255">
        <v>7500</v>
      </c>
      <c r="NL3" s="255">
        <v>0</v>
      </c>
      <c r="NM3" s="255">
        <v>0</v>
      </c>
      <c r="NN3" s="119">
        <v>7500</v>
      </c>
      <c r="NO3" s="262" t="b">
        <v>1</v>
      </c>
      <c r="NP3" s="173">
        <v>1</v>
      </c>
      <c r="NQ3" s="263">
        <v>6750</v>
      </c>
      <c r="NR3" s="189">
        <v>-5.0000000000000001E-3</v>
      </c>
      <c r="NS3" s="263">
        <v>6750</v>
      </c>
      <c r="NT3" s="263">
        <v>750</v>
      </c>
      <c r="NU3" s="263">
        <v>750</v>
      </c>
      <c r="NV3" s="117">
        <v>7500</v>
      </c>
      <c r="NW3" s="248" t="b">
        <v>0</v>
      </c>
      <c r="NX3" s="254">
        <v>0</v>
      </c>
      <c r="NY3" s="255">
        <v>7500</v>
      </c>
      <c r="NZ3" s="256">
        <v>7.4999999999999997E-2</v>
      </c>
      <c r="OA3" s="255">
        <v>7500</v>
      </c>
      <c r="OB3" s="255">
        <v>0</v>
      </c>
      <c r="OC3" s="255">
        <v>0</v>
      </c>
      <c r="OD3" s="119">
        <v>7500</v>
      </c>
      <c r="OE3" s="262" t="b">
        <v>0</v>
      </c>
      <c r="OF3" s="173">
        <v>0</v>
      </c>
      <c r="OG3" s="263">
        <v>7500</v>
      </c>
      <c r="OH3" s="189">
        <v>7.4999999999999997E-2</v>
      </c>
      <c r="OI3" s="263">
        <v>7500</v>
      </c>
      <c r="OJ3" s="263">
        <v>0</v>
      </c>
      <c r="OK3" s="263">
        <v>0</v>
      </c>
      <c r="OL3" s="117">
        <v>7500</v>
      </c>
      <c r="OM3" s="248" t="b">
        <v>0</v>
      </c>
      <c r="ON3" s="254">
        <v>0</v>
      </c>
      <c r="OO3" s="255">
        <v>7500</v>
      </c>
      <c r="OP3" s="256">
        <v>0.03</v>
      </c>
      <c r="OQ3" s="255">
        <v>7500</v>
      </c>
      <c r="OR3" s="255">
        <v>0</v>
      </c>
      <c r="OS3" s="255">
        <v>0</v>
      </c>
      <c r="OT3" s="119">
        <v>7500</v>
      </c>
      <c r="OU3" s="262" t="b">
        <v>0</v>
      </c>
      <c r="OV3" s="173">
        <v>0</v>
      </c>
      <c r="OW3" s="263">
        <v>7500</v>
      </c>
      <c r="OX3" s="189">
        <v>-5.0000000000000001E-3</v>
      </c>
      <c r="OY3" s="263">
        <v>7500</v>
      </c>
      <c r="OZ3" s="263">
        <v>0</v>
      </c>
      <c r="PA3" s="263">
        <v>0</v>
      </c>
      <c r="PB3" s="117">
        <v>7500</v>
      </c>
      <c r="PC3" s="248" t="b">
        <v>0</v>
      </c>
      <c r="PD3" s="254">
        <v>0</v>
      </c>
      <c r="PE3" s="255">
        <v>7500</v>
      </c>
      <c r="PF3" s="256">
        <v>-5.0000000000000001E-3</v>
      </c>
      <c r="PG3" s="255">
        <v>7500</v>
      </c>
      <c r="PH3" s="255">
        <v>0</v>
      </c>
      <c r="PI3" s="255">
        <v>0</v>
      </c>
      <c r="PJ3" s="119">
        <v>7500</v>
      </c>
      <c r="PK3" s="262" t="b">
        <v>0</v>
      </c>
      <c r="PL3" s="173">
        <v>0</v>
      </c>
      <c r="PM3" s="263">
        <v>7500</v>
      </c>
      <c r="PN3" s="189">
        <v>7.4999999999999997E-2</v>
      </c>
      <c r="PO3" s="263">
        <v>7500</v>
      </c>
      <c r="PP3" s="263">
        <v>0</v>
      </c>
      <c r="PQ3" s="263">
        <v>0</v>
      </c>
      <c r="PR3" s="117">
        <v>7500</v>
      </c>
      <c r="PS3" s="248" t="b">
        <v>0</v>
      </c>
      <c r="PT3" s="254">
        <v>0</v>
      </c>
      <c r="PU3" s="255">
        <v>7500</v>
      </c>
      <c r="PV3" s="256">
        <v>7.4999999999999997E-2</v>
      </c>
      <c r="PW3" s="255">
        <v>7500</v>
      </c>
      <c r="PX3" s="255">
        <v>0</v>
      </c>
      <c r="PY3" s="255">
        <v>0</v>
      </c>
      <c r="PZ3" s="119">
        <v>7500</v>
      </c>
      <c r="QA3" s="262" t="b">
        <v>0</v>
      </c>
      <c r="QB3" s="173">
        <v>0</v>
      </c>
      <c r="QC3" s="263">
        <v>7500</v>
      </c>
      <c r="QD3" s="189">
        <v>7.4999999999999997E-2</v>
      </c>
      <c r="QE3" s="263">
        <v>7500</v>
      </c>
      <c r="QF3" s="263">
        <v>0</v>
      </c>
      <c r="QG3" s="263">
        <v>0</v>
      </c>
      <c r="QH3" s="117">
        <v>7500</v>
      </c>
      <c r="QI3" s="248" t="b">
        <v>0</v>
      </c>
      <c r="QJ3" s="254">
        <v>0</v>
      </c>
      <c r="QK3" s="255">
        <v>7500</v>
      </c>
      <c r="QL3" s="256">
        <v>0.03</v>
      </c>
      <c r="QM3" s="255">
        <v>7500</v>
      </c>
      <c r="QN3" s="255">
        <v>0</v>
      </c>
      <c r="QO3" s="255">
        <v>0</v>
      </c>
      <c r="QP3" s="119">
        <v>7500</v>
      </c>
      <c r="QQ3" s="262" t="b">
        <v>0</v>
      </c>
      <c r="QR3" s="173">
        <v>0</v>
      </c>
      <c r="QS3" s="263">
        <v>7500</v>
      </c>
      <c r="QT3" s="189">
        <v>-5.0000000000000001E-3</v>
      </c>
      <c r="QU3" s="263">
        <v>7500</v>
      </c>
      <c r="QV3" s="263">
        <v>0</v>
      </c>
      <c r="QW3" s="263">
        <v>0</v>
      </c>
      <c r="QX3" s="117">
        <v>7500</v>
      </c>
      <c r="QY3" s="248" t="b">
        <v>0</v>
      </c>
      <c r="QZ3" s="254">
        <v>0</v>
      </c>
      <c r="RA3" s="255">
        <v>7500</v>
      </c>
      <c r="RB3" s="256">
        <v>0.03</v>
      </c>
      <c r="RC3" s="255">
        <v>7500</v>
      </c>
      <c r="RD3" s="255">
        <v>0</v>
      </c>
      <c r="RE3" s="255">
        <v>0</v>
      </c>
      <c r="RF3" s="119">
        <v>7500</v>
      </c>
      <c r="RG3" s="262" t="b">
        <v>0</v>
      </c>
      <c r="RH3" s="173">
        <v>0</v>
      </c>
      <c r="RI3" s="263">
        <v>7500</v>
      </c>
      <c r="RJ3" s="189">
        <v>7.4999999999999997E-2</v>
      </c>
      <c r="RK3" s="263">
        <v>7500</v>
      </c>
      <c r="RL3" s="263">
        <v>0</v>
      </c>
      <c r="RM3" s="263">
        <v>0</v>
      </c>
      <c r="RN3" s="117">
        <v>7500</v>
      </c>
      <c r="RO3" s="248" t="b">
        <v>0</v>
      </c>
      <c r="RP3" s="254">
        <v>0</v>
      </c>
      <c r="RQ3" s="255">
        <v>7500</v>
      </c>
      <c r="RR3" s="256">
        <v>-5.0000000000000001E-3</v>
      </c>
      <c r="RS3" s="255">
        <v>7500</v>
      </c>
      <c r="RT3" s="255">
        <v>0</v>
      </c>
      <c r="RU3" s="255">
        <v>0</v>
      </c>
      <c r="RV3" s="119">
        <v>7500</v>
      </c>
      <c r="RW3" s="262" t="b">
        <v>0</v>
      </c>
      <c r="RX3" s="173">
        <v>0</v>
      </c>
      <c r="RY3" s="263">
        <v>7500</v>
      </c>
      <c r="RZ3" s="189">
        <v>7.4999999999999997E-2</v>
      </c>
      <c r="SA3" s="263">
        <v>7500</v>
      </c>
      <c r="SB3" s="263">
        <v>0</v>
      </c>
      <c r="SC3" s="263">
        <v>0</v>
      </c>
      <c r="SD3" s="117">
        <v>7500</v>
      </c>
      <c r="SE3" s="248" t="b">
        <v>1</v>
      </c>
      <c r="SF3" s="254">
        <v>1</v>
      </c>
      <c r="SG3" s="255">
        <v>6750</v>
      </c>
      <c r="SH3" s="256">
        <v>7.4999999999999997E-2</v>
      </c>
      <c r="SI3" s="255">
        <v>6750</v>
      </c>
      <c r="SJ3" s="255">
        <v>750</v>
      </c>
      <c r="SK3" s="255">
        <v>750</v>
      </c>
      <c r="SL3" s="119">
        <v>7500</v>
      </c>
      <c r="SM3" s="262" t="b">
        <v>0</v>
      </c>
      <c r="SN3" s="173">
        <v>0</v>
      </c>
      <c r="SO3" s="263">
        <v>7500</v>
      </c>
      <c r="SP3" s="189">
        <v>-5.0000000000000001E-3</v>
      </c>
      <c r="SQ3" s="263">
        <v>7500</v>
      </c>
      <c r="SR3" s="263">
        <v>0</v>
      </c>
      <c r="SS3" s="263">
        <v>0</v>
      </c>
      <c r="ST3" s="117">
        <v>7500</v>
      </c>
      <c r="SU3" s="248" t="b">
        <v>0</v>
      </c>
      <c r="SV3" s="254">
        <v>0</v>
      </c>
      <c r="SW3" s="255">
        <v>7500</v>
      </c>
      <c r="SX3" s="256">
        <v>7.4999999999999997E-2</v>
      </c>
      <c r="SY3" s="255">
        <v>7500</v>
      </c>
      <c r="SZ3" s="255">
        <v>0</v>
      </c>
      <c r="TA3" s="255">
        <v>0</v>
      </c>
      <c r="TB3" s="119">
        <v>7500</v>
      </c>
      <c r="TC3" s="262" t="b">
        <v>0</v>
      </c>
      <c r="TD3" s="173">
        <v>0</v>
      </c>
      <c r="TE3" s="263">
        <v>7500</v>
      </c>
      <c r="TF3" s="189">
        <v>0.03</v>
      </c>
      <c r="TG3" s="263">
        <v>7500</v>
      </c>
      <c r="TH3" s="263">
        <v>0</v>
      </c>
      <c r="TI3" s="263">
        <v>0</v>
      </c>
      <c r="TJ3" s="117">
        <v>7500</v>
      </c>
      <c r="TK3" s="248" t="b">
        <v>0</v>
      </c>
      <c r="TL3" s="254">
        <v>0</v>
      </c>
      <c r="TM3" s="255">
        <v>7500</v>
      </c>
      <c r="TN3" s="256">
        <v>7.4999999999999997E-2</v>
      </c>
      <c r="TO3" s="255">
        <v>7500</v>
      </c>
      <c r="TP3" s="255">
        <v>0</v>
      </c>
      <c r="TQ3" s="255">
        <v>0</v>
      </c>
      <c r="TR3" s="119">
        <v>7500</v>
      </c>
      <c r="TS3" s="262" t="b">
        <v>0</v>
      </c>
      <c r="TT3" s="173">
        <v>0</v>
      </c>
      <c r="TU3" s="263">
        <v>7500</v>
      </c>
      <c r="TV3" s="189">
        <v>-5.0000000000000001E-3</v>
      </c>
      <c r="TW3" s="263">
        <v>7500</v>
      </c>
      <c r="TX3" s="263">
        <v>0</v>
      </c>
      <c r="TY3" s="263">
        <v>0</v>
      </c>
      <c r="TZ3" s="117">
        <v>7500</v>
      </c>
      <c r="UA3" s="248" t="b">
        <v>0</v>
      </c>
      <c r="UB3" s="254">
        <v>0</v>
      </c>
      <c r="UC3" s="255">
        <v>7500</v>
      </c>
      <c r="UD3" s="256">
        <v>7.4999999999999997E-2</v>
      </c>
      <c r="UE3" s="255">
        <v>7500</v>
      </c>
      <c r="UF3" s="255">
        <v>0</v>
      </c>
      <c r="UG3" s="255">
        <v>0</v>
      </c>
      <c r="UH3" s="119">
        <v>7500</v>
      </c>
      <c r="UI3" s="262" t="b">
        <v>0</v>
      </c>
      <c r="UJ3" s="173">
        <v>0</v>
      </c>
      <c r="UK3" s="263">
        <v>7500</v>
      </c>
      <c r="UL3" s="189">
        <v>7.4999999999999997E-2</v>
      </c>
      <c r="UM3" s="263">
        <v>7500</v>
      </c>
      <c r="UN3" s="263">
        <v>0</v>
      </c>
      <c r="UO3" s="263">
        <v>0</v>
      </c>
      <c r="UP3" s="117">
        <v>7500</v>
      </c>
      <c r="UQ3" s="248" t="b">
        <v>0</v>
      </c>
      <c r="UR3" s="254">
        <v>0</v>
      </c>
      <c r="US3" s="255">
        <v>7500</v>
      </c>
      <c r="UT3" s="256">
        <v>0.03</v>
      </c>
      <c r="UU3" s="255">
        <v>7500</v>
      </c>
      <c r="UV3" s="255">
        <v>0</v>
      </c>
      <c r="UW3" s="255">
        <v>0</v>
      </c>
      <c r="UX3" s="119">
        <v>7500</v>
      </c>
      <c r="UY3" s="262" t="b">
        <v>0</v>
      </c>
      <c r="UZ3" s="173">
        <v>0</v>
      </c>
      <c r="VA3" s="263">
        <v>7500</v>
      </c>
      <c r="VB3" s="189">
        <v>7.4999999999999997E-2</v>
      </c>
      <c r="VC3" s="263">
        <v>7500</v>
      </c>
      <c r="VD3" s="263">
        <v>0</v>
      </c>
      <c r="VE3" s="263">
        <v>0</v>
      </c>
      <c r="VF3" s="117">
        <v>7500</v>
      </c>
      <c r="VG3" s="248" t="b">
        <v>0</v>
      </c>
      <c r="VH3" s="254">
        <v>0</v>
      </c>
      <c r="VI3" s="255">
        <v>7500</v>
      </c>
      <c r="VJ3" s="256">
        <v>-5.0000000000000001E-3</v>
      </c>
      <c r="VK3" s="255">
        <v>7500</v>
      </c>
      <c r="VL3" s="255">
        <v>0</v>
      </c>
      <c r="VM3" s="255">
        <v>0</v>
      </c>
      <c r="VN3" s="119">
        <v>7500</v>
      </c>
      <c r="VO3" s="262" t="b">
        <v>0</v>
      </c>
      <c r="VP3" s="173">
        <v>0</v>
      </c>
      <c r="VQ3" s="263">
        <v>7500</v>
      </c>
      <c r="VR3" s="189">
        <v>0.03</v>
      </c>
      <c r="VS3" s="263">
        <v>7500</v>
      </c>
      <c r="VT3" s="263">
        <v>0</v>
      </c>
      <c r="VU3" s="263">
        <v>0</v>
      </c>
      <c r="VV3" s="117">
        <v>7500</v>
      </c>
      <c r="VW3" s="248" t="b">
        <v>0</v>
      </c>
      <c r="VX3" s="254">
        <v>0</v>
      </c>
      <c r="VY3" s="255">
        <v>7500</v>
      </c>
      <c r="VZ3" s="256">
        <v>7.4999999999999997E-2</v>
      </c>
      <c r="WA3" s="255">
        <v>7500</v>
      </c>
      <c r="WB3" s="255">
        <v>0</v>
      </c>
      <c r="WC3" s="255">
        <v>0</v>
      </c>
      <c r="WD3" s="119">
        <v>7500</v>
      </c>
      <c r="WE3" s="262" t="b">
        <v>0</v>
      </c>
      <c r="WF3" s="173">
        <v>0</v>
      </c>
      <c r="WG3" s="263">
        <v>7500</v>
      </c>
      <c r="WH3" s="189">
        <v>-5.0000000000000001E-3</v>
      </c>
      <c r="WI3" s="263">
        <v>7500</v>
      </c>
      <c r="WJ3" s="263">
        <v>0</v>
      </c>
      <c r="WK3" s="263">
        <v>0</v>
      </c>
      <c r="WL3" s="117">
        <v>7500</v>
      </c>
      <c r="WM3" s="248" t="b">
        <v>0</v>
      </c>
      <c r="WN3" s="254">
        <v>0</v>
      </c>
      <c r="WO3" s="255">
        <v>7500</v>
      </c>
      <c r="WP3" s="256">
        <v>0.03</v>
      </c>
      <c r="WQ3" s="255">
        <v>7500</v>
      </c>
      <c r="WR3" s="255">
        <v>0</v>
      </c>
      <c r="WS3" s="255">
        <v>0</v>
      </c>
      <c r="WT3" s="119">
        <v>7500</v>
      </c>
      <c r="WU3" s="262" t="b">
        <v>0</v>
      </c>
      <c r="WV3" s="173">
        <v>0</v>
      </c>
      <c r="WW3" s="263">
        <v>7500</v>
      </c>
      <c r="WX3" s="189">
        <v>0.03</v>
      </c>
      <c r="WY3" s="263">
        <v>7500</v>
      </c>
      <c r="WZ3" s="263">
        <v>0</v>
      </c>
      <c r="XA3" s="263">
        <v>0</v>
      </c>
      <c r="XB3" s="117">
        <v>7500</v>
      </c>
      <c r="XC3" s="248" t="b">
        <v>0</v>
      </c>
      <c r="XD3" s="254">
        <v>0</v>
      </c>
      <c r="XE3" s="255">
        <v>7500</v>
      </c>
      <c r="XF3" s="256">
        <v>-5.0000000000000001E-3</v>
      </c>
      <c r="XG3" s="255">
        <v>7500</v>
      </c>
      <c r="XH3" s="255">
        <v>0</v>
      </c>
      <c r="XI3" s="255">
        <v>0</v>
      </c>
      <c r="XJ3" s="119">
        <v>7500</v>
      </c>
      <c r="XK3" s="262" t="b">
        <v>0</v>
      </c>
      <c r="XL3" s="173">
        <v>0</v>
      </c>
      <c r="XM3" s="263">
        <v>7500</v>
      </c>
      <c r="XN3" s="189">
        <v>-5.0000000000000001E-3</v>
      </c>
      <c r="XO3" s="263">
        <v>7500</v>
      </c>
      <c r="XP3" s="263">
        <v>0</v>
      </c>
      <c r="XQ3" s="263">
        <v>0</v>
      </c>
      <c r="XR3" s="117">
        <v>7500</v>
      </c>
      <c r="XS3" s="248" t="b">
        <v>0</v>
      </c>
      <c r="XT3" s="254">
        <v>0</v>
      </c>
      <c r="XU3" s="255">
        <v>7500</v>
      </c>
      <c r="XV3" s="256">
        <v>7.4999999999999997E-2</v>
      </c>
      <c r="XW3" s="255">
        <v>7500</v>
      </c>
      <c r="XX3" s="255">
        <v>0</v>
      </c>
      <c r="XY3" s="255">
        <v>0</v>
      </c>
      <c r="XZ3" s="119">
        <v>7500</v>
      </c>
      <c r="YA3" s="262" t="b">
        <v>0</v>
      </c>
      <c r="YB3" s="173">
        <v>0</v>
      </c>
      <c r="YC3" s="263">
        <v>7500</v>
      </c>
      <c r="YD3" s="189">
        <v>7.4999999999999997E-2</v>
      </c>
      <c r="YE3" s="263">
        <v>7500</v>
      </c>
      <c r="YF3" s="263">
        <v>0</v>
      </c>
      <c r="YG3" s="263">
        <v>0</v>
      </c>
      <c r="YH3" s="117">
        <v>7500</v>
      </c>
      <c r="YI3" s="248" t="b">
        <v>0</v>
      </c>
      <c r="YJ3" s="254">
        <v>0</v>
      </c>
      <c r="YK3" s="255">
        <v>7500</v>
      </c>
      <c r="YL3" s="256">
        <v>7.4999999999999997E-2</v>
      </c>
      <c r="YM3" s="255">
        <v>7500</v>
      </c>
      <c r="YN3" s="255">
        <v>0</v>
      </c>
      <c r="YO3" s="255">
        <v>0</v>
      </c>
      <c r="YP3" s="119">
        <v>7500</v>
      </c>
      <c r="YQ3" s="262" t="b">
        <v>0</v>
      </c>
      <c r="YR3" s="173">
        <v>0</v>
      </c>
      <c r="YS3" s="263">
        <v>7500</v>
      </c>
      <c r="YT3" s="189">
        <v>-5.0000000000000001E-3</v>
      </c>
      <c r="YU3" s="263">
        <v>7500</v>
      </c>
      <c r="YV3" s="263">
        <v>0</v>
      </c>
      <c r="YW3" s="263">
        <v>0</v>
      </c>
      <c r="YX3" s="117">
        <v>7500</v>
      </c>
      <c r="YY3" s="248" t="b">
        <v>0</v>
      </c>
      <c r="YZ3" s="254">
        <v>0</v>
      </c>
      <c r="ZA3" s="255">
        <v>7500</v>
      </c>
      <c r="ZB3" s="256">
        <v>-5.0000000000000001E-3</v>
      </c>
      <c r="ZC3" s="255">
        <v>7500</v>
      </c>
      <c r="ZD3" s="255">
        <v>0</v>
      </c>
      <c r="ZE3" s="255">
        <v>0</v>
      </c>
      <c r="ZF3" s="119">
        <v>7500</v>
      </c>
      <c r="ZG3" s="262" t="b">
        <v>0</v>
      </c>
      <c r="ZH3" s="173">
        <v>0</v>
      </c>
      <c r="ZI3" s="263">
        <v>7500</v>
      </c>
      <c r="ZJ3" s="189">
        <v>7.4999999999999997E-2</v>
      </c>
      <c r="ZK3" s="263">
        <v>7500</v>
      </c>
      <c r="ZL3" s="263">
        <v>0</v>
      </c>
      <c r="ZM3" s="263">
        <v>0</v>
      </c>
      <c r="ZN3" s="117">
        <v>7500</v>
      </c>
      <c r="ZO3" s="248" t="b">
        <v>0</v>
      </c>
      <c r="ZP3" s="254">
        <v>0</v>
      </c>
      <c r="ZQ3" s="255">
        <v>7500</v>
      </c>
      <c r="ZR3" s="256">
        <v>0.03</v>
      </c>
      <c r="ZS3" s="255">
        <v>7500</v>
      </c>
      <c r="ZT3" s="255">
        <v>0</v>
      </c>
      <c r="ZU3" s="255">
        <v>0</v>
      </c>
      <c r="ZV3" s="119">
        <v>7500</v>
      </c>
      <c r="ZW3" s="262" t="b">
        <v>0</v>
      </c>
      <c r="ZX3" s="173">
        <v>0</v>
      </c>
      <c r="ZY3" s="263">
        <v>7500</v>
      </c>
      <c r="ZZ3" s="189">
        <v>0.03</v>
      </c>
      <c r="AAA3" s="263">
        <v>7500</v>
      </c>
      <c r="AAB3" s="263">
        <v>0</v>
      </c>
      <c r="AAC3" s="263">
        <v>0</v>
      </c>
      <c r="AAD3" s="117">
        <v>7500</v>
      </c>
      <c r="AAE3" s="248" t="b">
        <v>0</v>
      </c>
      <c r="AAF3" s="254">
        <v>0</v>
      </c>
      <c r="AAG3" s="255">
        <v>7500</v>
      </c>
      <c r="AAH3" s="256">
        <v>0.03</v>
      </c>
      <c r="AAI3" s="255">
        <v>7500</v>
      </c>
      <c r="AAJ3" s="255">
        <v>0</v>
      </c>
      <c r="AAK3" s="255">
        <v>0</v>
      </c>
      <c r="AAL3" s="119">
        <v>7500</v>
      </c>
      <c r="AAM3" s="262" t="b">
        <v>0</v>
      </c>
      <c r="AAN3" s="173">
        <v>0</v>
      </c>
      <c r="AAO3" s="263">
        <v>7500</v>
      </c>
      <c r="AAP3" s="189">
        <v>7.4999999999999997E-2</v>
      </c>
      <c r="AAQ3" s="263">
        <v>7500</v>
      </c>
      <c r="AAR3" s="263">
        <v>0</v>
      </c>
      <c r="AAS3" s="263">
        <v>0</v>
      </c>
      <c r="AAT3" s="117">
        <v>7500</v>
      </c>
      <c r="AAU3" s="248" t="b">
        <v>0</v>
      </c>
      <c r="AAV3" s="254">
        <v>0</v>
      </c>
      <c r="AAW3" s="255">
        <v>7500</v>
      </c>
      <c r="AAX3" s="256">
        <v>7.4999999999999997E-2</v>
      </c>
      <c r="AAY3" s="255">
        <v>7500</v>
      </c>
      <c r="AAZ3" s="255">
        <v>0</v>
      </c>
      <c r="ABA3" s="255">
        <v>0</v>
      </c>
      <c r="ABB3" s="119">
        <v>7500</v>
      </c>
      <c r="ABC3" s="262" t="b">
        <v>0</v>
      </c>
      <c r="ABD3" s="173">
        <v>0</v>
      </c>
      <c r="ABE3" s="263">
        <v>7500</v>
      </c>
      <c r="ABF3" s="189">
        <v>7.4999999999999997E-2</v>
      </c>
      <c r="ABG3" s="263">
        <v>7500</v>
      </c>
      <c r="ABH3" s="263">
        <v>0</v>
      </c>
      <c r="ABI3" s="263">
        <v>0</v>
      </c>
      <c r="ABJ3" s="117">
        <v>7500</v>
      </c>
      <c r="ABK3" s="248" t="b">
        <v>0</v>
      </c>
      <c r="ABL3" s="254">
        <v>0</v>
      </c>
      <c r="ABM3" s="255">
        <v>7500</v>
      </c>
      <c r="ABN3" s="256">
        <v>7.4999999999999997E-2</v>
      </c>
      <c r="ABO3" s="255">
        <v>7500</v>
      </c>
      <c r="ABP3" s="255">
        <v>0</v>
      </c>
      <c r="ABQ3" s="255">
        <v>0</v>
      </c>
      <c r="ABR3" s="119">
        <v>7500</v>
      </c>
      <c r="ABS3" s="262" t="b">
        <v>0</v>
      </c>
      <c r="ABT3" s="173">
        <v>0</v>
      </c>
      <c r="ABU3" s="263">
        <v>7500</v>
      </c>
      <c r="ABV3" s="189">
        <v>7.4999999999999997E-2</v>
      </c>
      <c r="ABW3" s="263">
        <v>7500</v>
      </c>
      <c r="ABX3" s="263">
        <v>0</v>
      </c>
      <c r="ABY3" s="263">
        <v>0</v>
      </c>
      <c r="ABZ3" s="117">
        <v>7500</v>
      </c>
      <c r="ACA3" s="248" t="b">
        <v>0</v>
      </c>
      <c r="ACB3" s="254">
        <v>0</v>
      </c>
      <c r="ACC3" s="255">
        <v>7500</v>
      </c>
      <c r="ACD3" s="256">
        <v>-5.0000000000000001E-3</v>
      </c>
      <c r="ACE3" s="255">
        <v>7500</v>
      </c>
      <c r="ACF3" s="255">
        <v>0</v>
      </c>
      <c r="ACG3" s="255">
        <v>0</v>
      </c>
      <c r="ACH3" s="119">
        <v>7500</v>
      </c>
      <c r="ACI3" s="262" t="b">
        <v>0</v>
      </c>
      <c r="ACJ3" s="173">
        <v>0</v>
      </c>
      <c r="ACK3" s="263">
        <v>7500</v>
      </c>
      <c r="ACL3" s="189">
        <v>0.03</v>
      </c>
      <c r="ACM3" s="263">
        <v>7500</v>
      </c>
      <c r="ACN3" s="263">
        <v>0</v>
      </c>
      <c r="ACO3" s="263">
        <v>0</v>
      </c>
      <c r="ACP3" s="117">
        <v>7500</v>
      </c>
      <c r="ACQ3" s="248" t="b">
        <v>0</v>
      </c>
      <c r="ACR3" s="254">
        <v>0</v>
      </c>
      <c r="ACS3" s="255">
        <v>7500</v>
      </c>
      <c r="ACT3" s="256">
        <v>7.4999999999999997E-2</v>
      </c>
      <c r="ACU3" s="255">
        <v>7500</v>
      </c>
      <c r="ACV3" s="255">
        <v>0</v>
      </c>
      <c r="ACW3" s="255">
        <v>0</v>
      </c>
      <c r="ACX3" s="119">
        <v>7500</v>
      </c>
      <c r="ACY3" s="262" t="b">
        <v>0</v>
      </c>
      <c r="ACZ3" s="173">
        <v>0</v>
      </c>
      <c r="ADA3" s="263">
        <v>7500</v>
      </c>
      <c r="ADB3" s="189">
        <v>0.03</v>
      </c>
      <c r="ADC3" s="263">
        <v>7500</v>
      </c>
      <c r="ADD3" s="263">
        <v>0</v>
      </c>
      <c r="ADE3" s="263">
        <v>0</v>
      </c>
      <c r="ADF3" s="117">
        <v>7500</v>
      </c>
      <c r="ADG3" s="248" t="b">
        <v>0</v>
      </c>
      <c r="ADH3" s="254">
        <v>0</v>
      </c>
      <c r="ADI3" s="255">
        <v>7500</v>
      </c>
      <c r="ADJ3" s="256">
        <v>7.4999999999999997E-2</v>
      </c>
      <c r="ADK3" s="255">
        <v>7500</v>
      </c>
      <c r="ADL3" s="255">
        <v>0</v>
      </c>
      <c r="ADM3" s="255">
        <v>0</v>
      </c>
      <c r="ADN3" s="119">
        <v>7500</v>
      </c>
      <c r="ADO3" s="262" t="b">
        <v>0</v>
      </c>
      <c r="ADP3" s="173">
        <v>0</v>
      </c>
      <c r="ADQ3" s="263">
        <v>7500</v>
      </c>
      <c r="ADR3" s="189">
        <v>0.03</v>
      </c>
      <c r="ADS3" s="263">
        <v>7500</v>
      </c>
      <c r="ADT3" s="263">
        <v>0</v>
      </c>
      <c r="ADU3" s="263">
        <v>0</v>
      </c>
      <c r="ADV3" s="117">
        <v>7500</v>
      </c>
    </row>
    <row r="4" spans="1:802" x14ac:dyDescent="0.35">
      <c r="A4" s="15">
        <v>45351</v>
      </c>
      <c r="B4" s="16">
        <v>1500</v>
      </c>
      <c r="C4" s="248" t="b">
        <v>0</v>
      </c>
      <c r="D4" s="254">
        <v>0</v>
      </c>
      <c r="E4" s="255">
        <v>1500</v>
      </c>
      <c r="F4" s="256">
        <v>7.4999999999999997E-2</v>
      </c>
      <c r="G4" s="255">
        <v>9562.5</v>
      </c>
      <c r="H4" s="255">
        <v>0</v>
      </c>
      <c r="I4" s="255">
        <v>0</v>
      </c>
      <c r="J4" s="119">
        <v>9562.5</v>
      </c>
      <c r="K4" s="262" t="b">
        <v>0</v>
      </c>
      <c r="L4" s="173">
        <v>0</v>
      </c>
      <c r="M4" s="263">
        <v>1500</v>
      </c>
      <c r="N4" s="189">
        <v>7.4999999999999997E-2</v>
      </c>
      <c r="O4" s="263">
        <v>9562.5</v>
      </c>
      <c r="P4" s="263">
        <v>0</v>
      </c>
      <c r="Q4" s="263">
        <v>0</v>
      </c>
      <c r="R4" s="117">
        <v>9562.5</v>
      </c>
      <c r="S4" s="248" t="b">
        <v>0</v>
      </c>
      <c r="T4" s="254">
        <v>0</v>
      </c>
      <c r="U4" s="255">
        <v>1500</v>
      </c>
      <c r="V4" s="256">
        <v>7.4999999999999997E-2</v>
      </c>
      <c r="W4" s="255">
        <v>9562.5</v>
      </c>
      <c r="X4" s="255">
        <v>0</v>
      </c>
      <c r="Y4" s="255">
        <v>0</v>
      </c>
      <c r="Z4" s="119">
        <v>9562.5</v>
      </c>
      <c r="AA4" s="262" t="b">
        <v>0</v>
      </c>
      <c r="AB4" s="173">
        <v>0</v>
      </c>
      <c r="AC4" s="263">
        <v>1500</v>
      </c>
      <c r="AD4" s="189">
        <v>7.4999999999999997E-2</v>
      </c>
      <c r="AE4" s="263">
        <v>9562.5</v>
      </c>
      <c r="AF4" s="263">
        <v>0</v>
      </c>
      <c r="AG4" s="263">
        <v>0</v>
      </c>
      <c r="AH4" s="117">
        <v>9562.5</v>
      </c>
      <c r="AI4" s="248" t="b">
        <v>0</v>
      </c>
      <c r="AJ4" s="254">
        <v>0</v>
      </c>
      <c r="AK4" s="255">
        <v>1500</v>
      </c>
      <c r="AL4" s="256">
        <v>7.4999999999999997E-2</v>
      </c>
      <c r="AM4" s="255">
        <v>9562.5</v>
      </c>
      <c r="AN4" s="255">
        <v>0</v>
      </c>
      <c r="AO4" s="255">
        <v>0</v>
      </c>
      <c r="AP4" s="119">
        <v>9562.5</v>
      </c>
      <c r="AQ4" s="262" t="b">
        <v>0</v>
      </c>
      <c r="AR4" s="173">
        <v>0</v>
      </c>
      <c r="AS4" s="263">
        <v>1500</v>
      </c>
      <c r="AT4" s="189">
        <v>7.4999999999999997E-2</v>
      </c>
      <c r="AU4" s="263">
        <v>9562.5</v>
      </c>
      <c r="AV4" s="263">
        <v>0</v>
      </c>
      <c r="AW4" s="263">
        <v>0</v>
      </c>
      <c r="AX4" s="117">
        <v>9562.5</v>
      </c>
      <c r="AY4" s="248" t="b">
        <v>0</v>
      </c>
      <c r="AZ4" s="254">
        <v>0</v>
      </c>
      <c r="BA4" s="255">
        <v>1500</v>
      </c>
      <c r="BB4" s="256">
        <v>-5.0000000000000001E-3</v>
      </c>
      <c r="BC4" s="255">
        <v>8962.5</v>
      </c>
      <c r="BD4" s="255">
        <v>0</v>
      </c>
      <c r="BE4" s="255">
        <v>0</v>
      </c>
      <c r="BF4" s="119">
        <v>8962.5</v>
      </c>
      <c r="BG4" s="262" t="b">
        <v>0</v>
      </c>
      <c r="BH4" s="173">
        <v>0</v>
      </c>
      <c r="BI4" s="263">
        <v>1500</v>
      </c>
      <c r="BJ4" s="189">
        <v>-5.0000000000000001E-3</v>
      </c>
      <c r="BK4" s="263">
        <v>8962.5</v>
      </c>
      <c r="BL4" s="263">
        <v>0</v>
      </c>
      <c r="BM4" s="263">
        <v>0</v>
      </c>
      <c r="BN4" s="117">
        <v>8962.5</v>
      </c>
      <c r="BO4" s="248" t="b">
        <v>0</v>
      </c>
      <c r="BP4" s="254">
        <v>0</v>
      </c>
      <c r="BQ4" s="255">
        <v>1500</v>
      </c>
      <c r="BR4" s="256">
        <v>-5.0000000000000001E-3</v>
      </c>
      <c r="BS4" s="255">
        <v>8962.5</v>
      </c>
      <c r="BT4" s="255">
        <v>0</v>
      </c>
      <c r="BU4" s="255">
        <v>0</v>
      </c>
      <c r="BV4" s="119">
        <v>8962.5</v>
      </c>
      <c r="BW4" s="262" t="b">
        <v>0</v>
      </c>
      <c r="BX4" s="173">
        <v>0</v>
      </c>
      <c r="BY4" s="263">
        <v>1500</v>
      </c>
      <c r="BZ4" s="189">
        <v>7.4999999999999997E-2</v>
      </c>
      <c r="CA4" s="263">
        <v>9562.5</v>
      </c>
      <c r="CB4" s="263">
        <v>0</v>
      </c>
      <c r="CC4" s="263">
        <v>0</v>
      </c>
      <c r="CD4" s="117">
        <v>9562.5</v>
      </c>
      <c r="CE4" s="248" t="b">
        <v>0</v>
      </c>
      <c r="CF4" s="254">
        <v>0</v>
      </c>
      <c r="CG4" s="255">
        <v>1500</v>
      </c>
      <c r="CH4" s="256">
        <v>7.4999999999999997E-2</v>
      </c>
      <c r="CI4" s="255">
        <v>9562.5</v>
      </c>
      <c r="CJ4" s="255">
        <v>0</v>
      </c>
      <c r="CK4" s="255">
        <v>0</v>
      </c>
      <c r="CL4" s="119">
        <v>9562.5</v>
      </c>
      <c r="CM4" s="262" t="b">
        <v>0</v>
      </c>
      <c r="CN4" s="173">
        <v>0</v>
      </c>
      <c r="CO4" s="263">
        <v>1500</v>
      </c>
      <c r="CP4" s="189">
        <v>7.4999999999999997E-2</v>
      </c>
      <c r="CQ4" s="263">
        <v>9562.5</v>
      </c>
      <c r="CR4" s="263">
        <v>0</v>
      </c>
      <c r="CS4" s="263">
        <v>0</v>
      </c>
      <c r="CT4" s="117">
        <v>9562.5</v>
      </c>
      <c r="CU4" s="248" t="b">
        <v>0</v>
      </c>
      <c r="CV4" s="254">
        <v>0</v>
      </c>
      <c r="CW4" s="255">
        <v>1500</v>
      </c>
      <c r="CX4" s="256">
        <v>7.4999999999999997E-2</v>
      </c>
      <c r="CY4" s="255">
        <v>9562.5</v>
      </c>
      <c r="CZ4" s="255">
        <v>0</v>
      </c>
      <c r="DA4" s="255">
        <v>0</v>
      </c>
      <c r="DB4" s="119">
        <v>9562.5</v>
      </c>
      <c r="DC4" s="262" t="b">
        <v>0</v>
      </c>
      <c r="DD4" s="173">
        <v>0</v>
      </c>
      <c r="DE4" s="263">
        <v>1500</v>
      </c>
      <c r="DF4" s="189">
        <v>-5.0000000000000001E-3</v>
      </c>
      <c r="DG4" s="263">
        <v>8962.5</v>
      </c>
      <c r="DH4" s="263">
        <v>0</v>
      </c>
      <c r="DI4" s="263">
        <v>0</v>
      </c>
      <c r="DJ4" s="117">
        <v>8962.5</v>
      </c>
      <c r="DK4" s="248" t="b">
        <v>1</v>
      </c>
      <c r="DL4" s="254">
        <v>1</v>
      </c>
      <c r="DM4" s="255">
        <v>1350</v>
      </c>
      <c r="DN4" s="256">
        <v>0.03</v>
      </c>
      <c r="DO4" s="255">
        <v>8302.5</v>
      </c>
      <c r="DP4" s="255">
        <v>150</v>
      </c>
      <c r="DQ4" s="255">
        <v>150</v>
      </c>
      <c r="DR4" s="119">
        <v>8452.5</v>
      </c>
      <c r="DS4" s="262" t="b">
        <v>0</v>
      </c>
      <c r="DT4" s="173">
        <v>0</v>
      </c>
      <c r="DU4" s="263">
        <v>1500</v>
      </c>
      <c r="DV4" s="189">
        <v>7.4999999999999997E-2</v>
      </c>
      <c r="DW4" s="263">
        <v>9562.5</v>
      </c>
      <c r="DX4" s="263">
        <v>0</v>
      </c>
      <c r="DY4" s="263">
        <v>0</v>
      </c>
      <c r="DZ4" s="117">
        <v>9562.5</v>
      </c>
      <c r="EA4" s="248" t="b">
        <v>0</v>
      </c>
      <c r="EB4" s="254">
        <v>0</v>
      </c>
      <c r="EC4" s="255">
        <v>1500</v>
      </c>
      <c r="ED4" s="256">
        <v>-5.0000000000000001E-3</v>
      </c>
      <c r="EE4" s="255">
        <v>8962.5</v>
      </c>
      <c r="EF4" s="255">
        <v>0</v>
      </c>
      <c r="EG4" s="255">
        <v>0</v>
      </c>
      <c r="EH4" s="119">
        <v>8962.5</v>
      </c>
      <c r="EI4" s="262" t="b">
        <v>0</v>
      </c>
      <c r="EJ4" s="173">
        <v>0</v>
      </c>
      <c r="EK4" s="263">
        <v>1500</v>
      </c>
      <c r="EL4" s="189">
        <v>-5.0000000000000001E-3</v>
      </c>
      <c r="EM4" s="263">
        <v>8962.5</v>
      </c>
      <c r="EN4" s="263">
        <v>0</v>
      </c>
      <c r="EO4" s="263">
        <v>0</v>
      </c>
      <c r="EP4" s="117">
        <v>8962.5</v>
      </c>
      <c r="EQ4" s="248" t="b">
        <v>0</v>
      </c>
      <c r="ER4" s="254">
        <v>0</v>
      </c>
      <c r="ES4" s="255">
        <v>1500</v>
      </c>
      <c r="ET4" s="256">
        <v>0.03</v>
      </c>
      <c r="EU4" s="255">
        <v>9225</v>
      </c>
      <c r="EV4" s="255">
        <v>0</v>
      </c>
      <c r="EW4" s="255">
        <v>0</v>
      </c>
      <c r="EX4" s="119">
        <v>9225</v>
      </c>
      <c r="EY4" s="262" t="b">
        <v>0</v>
      </c>
      <c r="EZ4" s="173">
        <v>0</v>
      </c>
      <c r="FA4" s="263">
        <v>1500</v>
      </c>
      <c r="FB4" s="189">
        <v>7.4999999999999997E-2</v>
      </c>
      <c r="FC4" s="263">
        <v>9562.5</v>
      </c>
      <c r="FD4" s="263">
        <v>0</v>
      </c>
      <c r="FE4" s="263">
        <v>0</v>
      </c>
      <c r="FF4" s="117">
        <v>9562.5</v>
      </c>
      <c r="FG4" s="248" t="b">
        <v>0</v>
      </c>
      <c r="FH4" s="254">
        <v>0</v>
      </c>
      <c r="FI4" s="255">
        <v>1500</v>
      </c>
      <c r="FJ4" s="256">
        <v>7.4999999999999997E-2</v>
      </c>
      <c r="FK4" s="255">
        <v>9562.5</v>
      </c>
      <c r="FL4" s="255">
        <v>0</v>
      </c>
      <c r="FM4" s="255">
        <v>0</v>
      </c>
      <c r="FN4" s="119">
        <v>9562.5</v>
      </c>
      <c r="FO4" s="262" t="b">
        <v>0</v>
      </c>
      <c r="FP4" s="173">
        <v>0</v>
      </c>
      <c r="FQ4" s="263">
        <v>1500</v>
      </c>
      <c r="FR4" s="189">
        <v>7.4999999999999997E-2</v>
      </c>
      <c r="FS4" s="263">
        <v>9562.5</v>
      </c>
      <c r="FT4" s="263">
        <v>0</v>
      </c>
      <c r="FU4" s="263">
        <v>0</v>
      </c>
      <c r="FV4" s="117">
        <v>9562.5</v>
      </c>
      <c r="FW4" s="248" t="b">
        <v>0</v>
      </c>
      <c r="FX4" s="254">
        <v>0</v>
      </c>
      <c r="FY4" s="255">
        <v>1500</v>
      </c>
      <c r="FZ4" s="256">
        <v>7.4999999999999997E-2</v>
      </c>
      <c r="GA4" s="255">
        <v>9562.5</v>
      </c>
      <c r="GB4" s="255">
        <v>0</v>
      </c>
      <c r="GC4" s="255">
        <v>0</v>
      </c>
      <c r="GD4" s="119">
        <v>9562.5</v>
      </c>
      <c r="GE4" s="262" t="b">
        <v>0</v>
      </c>
      <c r="GF4" s="173">
        <v>0</v>
      </c>
      <c r="GG4" s="263">
        <v>1500</v>
      </c>
      <c r="GH4" s="189">
        <v>7.4999999999999997E-2</v>
      </c>
      <c r="GI4" s="263">
        <v>9562.5</v>
      </c>
      <c r="GJ4" s="263">
        <v>0</v>
      </c>
      <c r="GK4" s="263">
        <v>0</v>
      </c>
      <c r="GL4" s="117">
        <v>9562.5</v>
      </c>
      <c r="GM4" s="248" t="b">
        <v>0</v>
      </c>
      <c r="GN4" s="254">
        <v>0</v>
      </c>
      <c r="GO4" s="255">
        <v>1500</v>
      </c>
      <c r="GP4" s="256">
        <v>7.4999999999999997E-2</v>
      </c>
      <c r="GQ4" s="255">
        <v>9562.5</v>
      </c>
      <c r="GR4" s="255">
        <v>0</v>
      </c>
      <c r="GS4" s="255">
        <v>0</v>
      </c>
      <c r="GT4" s="119">
        <v>9562.5</v>
      </c>
      <c r="GU4" s="262" t="b">
        <v>0</v>
      </c>
      <c r="GV4" s="173">
        <v>0</v>
      </c>
      <c r="GW4" s="263">
        <v>1500</v>
      </c>
      <c r="GX4" s="189">
        <v>7.4999999999999997E-2</v>
      </c>
      <c r="GY4" s="263">
        <v>9562.5</v>
      </c>
      <c r="GZ4" s="263">
        <v>0</v>
      </c>
      <c r="HA4" s="263">
        <v>0</v>
      </c>
      <c r="HB4" s="117">
        <v>9562.5</v>
      </c>
      <c r="HC4" s="248" t="b">
        <v>0</v>
      </c>
      <c r="HD4" s="254">
        <v>0</v>
      </c>
      <c r="HE4" s="255">
        <v>1500</v>
      </c>
      <c r="HF4" s="256">
        <v>7.4999999999999997E-2</v>
      </c>
      <c r="HG4" s="255">
        <v>9562.5</v>
      </c>
      <c r="HH4" s="255">
        <v>0</v>
      </c>
      <c r="HI4" s="255">
        <v>0</v>
      </c>
      <c r="HJ4" s="119">
        <v>9562.5</v>
      </c>
      <c r="HK4" s="262" t="b">
        <v>0</v>
      </c>
      <c r="HL4" s="173">
        <v>0</v>
      </c>
      <c r="HM4" s="263">
        <v>1500</v>
      </c>
      <c r="HN4" s="189">
        <v>7.4999999999999997E-2</v>
      </c>
      <c r="HO4" s="263">
        <v>9562.5</v>
      </c>
      <c r="HP4" s="263">
        <v>0</v>
      </c>
      <c r="HQ4" s="263">
        <v>0</v>
      </c>
      <c r="HR4" s="117">
        <v>9562.5</v>
      </c>
      <c r="HS4" s="248" t="b">
        <v>0</v>
      </c>
      <c r="HT4" s="254">
        <v>0</v>
      </c>
      <c r="HU4" s="255">
        <v>1500</v>
      </c>
      <c r="HV4" s="256">
        <v>7.4999999999999997E-2</v>
      </c>
      <c r="HW4" s="255">
        <v>9562.5</v>
      </c>
      <c r="HX4" s="255">
        <v>0</v>
      </c>
      <c r="HY4" s="255">
        <v>0</v>
      </c>
      <c r="HZ4" s="119">
        <v>9562.5</v>
      </c>
      <c r="IA4" s="262" t="b">
        <v>0</v>
      </c>
      <c r="IB4" s="173">
        <v>0</v>
      </c>
      <c r="IC4" s="263">
        <v>1500</v>
      </c>
      <c r="ID4" s="189">
        <v>-5.0000000000000001E-3</v>
      </c>
      <c r="IE4" s="263">
        <v>8962.5</v>
      </c>
      <c r="IF4" s="263">
        <v>0</v>
      </c>
      <c r="IG4" s="263">
        <v>0</v>
      </c>
      <c r="IH4" s="117">
        <v>8962.5</v>
      </c>
      <c r="II4" s="248" t="b">
        <v>0</v>
      </c>
      <c r="IJ4" s="254">
        <v>0</v>
      </c>
      <c r="IK4" s="255">
        <v>1500</v>
      </c>
      <c r="IL4" s="256">
        <v>0.03</v>
      </c>
      <c r="IM4" s="255">
        <v>9225</v>
      </c>
      <c r="IN4" s="255">
        <v>0</v>
      </c>
      <c r="IO4" s="255">
        <v>0</v>
      </c>
      <c r="IP4" s="119">
        <v>9225</v>
      </c>
      <c r="IQ4" s="262" t="b">
        <v>0</v>
      </c>
      <c r="IR4" s="173">
        <v>0</v>
      </c>
      <c r="IS4" s="263">
        <v>1500</v>
      </c>
      <c r="IT4" s="189">
        <v>7.4999999999999997E-2</v>
      </c>
      <c r="IU4" s="263">
        <v>9562.5</v>
      </c>
      <c r="IV4" s="263">
        <v>0</v>
      </c>
      <c r="IW4" s="263">
        <v>0</v>
      </c>
      <c r="IX4" s="117">
        <v>9562.5</v>
      </c>
      <c r="IY4" s="248" t="b">
        <v>0</v>
      </c>
      <c r="IZ4" s="254">
        <v>0</v>
      </c>
      <c r="JA4" s="255">
        <v>1500</v>
      </c>
      <c r="JB4" s="256">
        <v>-5.0000000000000001E-3</v>
      </c>
      <c r="JC4" s="255">
        <v>8962.5</v>
      </c>
      <c r="JD4" s="255">
        <v>0</v>
      </c>
      <c r="JE4" s="255">
        <v>0</v>
      </c>
      <c r="JF4" s="119">
        <v>8962.5</v>
      </c>
      <c r="JG4" s="262" t="b">
        <v>0</v>
      </c>
      <c r="JH4" s="173">
        <v>0</v>
      </c>
      <c r="JI4" s="263">
        <v>1500</v>
      </c>
      <c r="JJ4" s="189">
        <v>0.03</v>
      </c>
      <c r="JK4" s="263">
        <v>9225</v>
      </c>
      <c r="JL4" s="263">
        <v>0</v>
      </c>
      <c r="JM4" s="263">
        <v>0</v>
      </c>
      <c r="JN4" s="117">
        <v>9225</v>
      </c>
      <c r="JO4" s="248" t="b">
        <v>0</v>
      </c>
      <c r="JP4" s="254">
        <v>0</v>
      </c>
      <c r="JQ4" s="255">
        <v>1500</v>
      </c>
      <c r="JR4" s="256">
        <v>7.4999999999999997E-2</v>
      </c>
      <c r="JS4" s="255">
        <v>9562.5</v>
      </c>
      <c r="JT4" s="255">
        <v>0</v>
      </c>
      <c r="JU4" s="255">
        <v>0</v>
      </c>
      <c r="JV4" s="119">
        <v>9562.5</v>
      </c>
      <c r="JW4" s="262" t="b">
        <v>0</v>
      </c>
      <c r="JX4" s="173">
        <v>0</v>
      </c>
      <c r="JY4" s="263">
        <v>1500</v>
      </c>
      <c r="JZ4" s="189">
        <v>7.4999999999999997E-2</v>
      </c>
      <c r="KA4" s="263">
        <v>9562.5</v>
      </c>
      <c r="KB4" s="263">
        <v>0</v>
      </c>
      <c r="KC4" s="263">
        <v>0</v>
      </c>
      <c r="KD4" s="117">
        <v>9562.5</v>
      </c>
      <c r="KE4" s="248" t="b">
        <v>0</v>
      </c>
      <c r="KF4" s="254">
        <v>0</v>
      </c>
      <c r="KG4" s="255">
        <v>1500</v>
      </c>
      <c r="KH4" s="256">
        <v>7.4999999999999997E-2</v>
      </c>
      <c r="KI4" s="255">
        <v>9562.5</v>
      </c>
      <c r="KJ4" s="255">
        <v>0</v>
      </c>
      <c r="KK4" s="255">
        <v>0</v>
      </c>
      <c r="KL4" s="119">
        <v>9562.5</v>
      </c>
      <c r="KM4" s="262" t="b">
        <v>0</v>
      </c>
      <c r="KN4" s="173">
        <v>0</v>
      </c>
      <c r="KO4" s="263">
        <v>1500</v>
      </c>
      <c r="KP4" s="189">
        <v>7.4999999999999997E-2</v>
      </c>
      <c r="KQ4" s="263">
        <v>9562.5</v>
      </c>
      <c r="KR4" s="263">
        <v>0</v>
      </c>
      <c r="KS4" s="263">
        <v>0</v>
      </c>
      <c r="KT4" s="117">
        <v>9562.5</v>
      </c>
      <c r="KU4" s="248" t="b">
        <v>0</v>
      </c>
      <c r="KV4" s="254">
        <v>0</v>
      </c>
      <c r="KW4" s="255">
        <v>1500</v>
      </c>
      <c r="KX4" s="256">
        <v>7.4999999999999997E-2</v>
      </c>
      <c r="KY4" s="255">
        <v>9562.5</v>
      </c>
      <c r="KZ4" s="255">
        <v>0</v>
      </c>
      <c r="LA4" s="255">
        <v>0</v>
      </c>
      <c r="LB4" s="119">
        <v>9562.5</v>
      </c>
      <c r="LC4" s="262" t="b">
        <v>0</v>
      </c>
      <c r="LD4" s="173">
        <v>1</v>
      </c>
      <c r="LE4" s="263">
        <v>1350</v>
      </c>
      <c r="LF4" s="189">
        <v>0.03</v>
      </c>
      <c r="LG4" s="263">
        <v>8302.5</v>
      </c>
      <c r="LH4" s="263">
        <v>150</v>
      </c>
      <c r="LI4" s="263">
        <v>900.62215358575963</v>
      </c>
      <c r="LJ4" s="117">
        <v>9203.1221535857603</v>
      </c>
      <c r="LK4" s="248" t="b">
        <v>0</v>
      </c>
      <c r="LL4" s="254">
        <v>0</v>
      </c>
      <c r="LM4" s="255">
        <v>1500</v>
      </c>
      <c r="LN4" s="256">
        <v>0.03</v>
      </c>
      <c r="LO4" s="255">
        <v>9225</v>
      </c>
      <c r="LP4" s="255">
        <v>0</v>
      </c>
      <c r="LQ4" s="255">
        <v>0</v>
      </c>
      <c r="LR4" s="119">
        <v>9225</v>
      </c>
      <c r="LS4" s="262" t="b">
        <v>0</v>
      </c>
      <c r="LT4" s="173">
        <v>0</v>
      </c>
      <c r="LU4" s="263">
        <v>1500</v>
      </c>
      <c r="LV4" s="189">
        <v>-5.0000000000000001E-3</v>
      </c>
      <c r="LW4" s="263">
        <v>8962.5</v>
      </c>
      <c r="LX4" s="263">
        <v>0</v>
      </c>
      <c r="LY4" s="263">
        <v>0</v>
      </c>
      <c r="LZ4" s="117">
        <v>8962.5</v>
      </c>
      <c r="MA4" s="248" t="b">
        <v>0</v>
      </c>
      <c r="MB4" s="254">
        <v>0</v>
      </c>
      <c r="MC4" s="255">
        <v>1500</v>
      </c>
      <c r="MD4" s="256">
        <v>-5.0000000000000001E-3</v>
      </c>
      <c r="ME4" s="255">
        <v>8962.5</v>
      </c>
      <c r="MF4" s="255">
        <v>0</v>
      </c>
      <c r="MG4" s="255">
        <v>0</v>
      </c>
      <c r="MH4" s="119">
        <v>8962.5</v>
      </c>
      <c r="MI4" s="262" t="b">
        <v>0</v>
      </c>
      <c r="MJ4" s="173">
        <v>0</v>
      </c>
      <c r="MK4" s="263">
        <v>1500</v>
      </c>
      <c r="ML4" s="189">
        <v>7.4999999999999997E-2</v>
      </c>
      <c r="MM4" s="263">
        <v>9562.5</v>
      </c>
      <c r="MN4" s="263">
        <v>0</v>
      </c>
      <c r="MO4" s="263">
        <v>0</v>
      </c>
      <c r="MP4" s="117">
        <v>9562.5</v>
      </c>
      <c r="MQ4" s="248" t="b">
        <v>1</v>
      </c>
      <c r="MR4" s="254">
        <v>1</v>
      </c>
      <c r="MS4" s="255">
        <v>1350</v>
      </c>
      <c r="MT4" s="256">
        <v>7.4999999999999997E-2</v>
      </c>
      <c r="MU4" s="255">
        <v>8606.25</v>
      </c>
      <c r="MV4" s="255">
        <v>150</v>
      </c>
      <c r="MW4" s="255">
        <v>150</v>
      </c>
      <c r="MX4" s="119">
        <v>8756.25</v>
      </c>
      <c r="MY4" s="262" t="b">
        <v>0</v>
      </c>
      <c r="MZ4" s="173">
        <v>0</v>
      </c>
      <c r="NA4" s="263">
        <v>1500</v>
      </c>
      <c r="NB4" s="189">
        <v>0.03</v>
      </c>
      <c r="NC4" s="263">
        <v>9225</v>
      </c>
      <c r="ND4" s="263">
        <v>0</v>
      </c>
      <c r="NE4" s="263">
        <v>0</v>
      </c>
      <c r="NF4" s="117">
        <v>9225</v>
      </c>
      <c r="NG4" s="248" t="b">
        <v>0</v>
      </c>
      <c r="NH4" s="254">
        <v>0</v>
      </c>
      <c r="NI4" s="255">
        <v>1500</v>
      </c>
      <c r="NJ4" s="256">
        <v>7.4999999999999997E-2</v>
      </c>
      <c r="NK4" s="255">
        <v>9562.5</v>
      </c>
      <c r="NL4" s="255">
        <v>0</v>
      </c>
      <c r="NM4" s="255">
        <v>0</v>
      </c>
      <c r="NN4" s="119">
        <v>9562.5</v>
      </c>
      <c r="NO4" s="262" t="b">
        <v>0</v>
      </c>
      <c r="NP4" s="173">
        <v>1</v>
      </c>
      <c r="NQ4" s="263">
        <v>1350</v>
      </c>
      <c r="NR4" s="189">
        <v>-5.0000000000000001E-3</v>
      </c>
      <c r="NS4" s="263">
        <v>8066.25</v>
      </c>
      <c r="NT4" s="263">
        <v>150</v>
      </c>
      <c r="NU4" s="263">
        <v>900.62215358575963</v>
      </c>
      <c r="NV4" s="117">
        <v>8966.8721535857603</v>
      </c>
      <c r="NW4" s="248" t="b">
        <v>0</v>
      </c>
      <c r="NX4" s="254">
        <v>0</v>
      </c>
      <c r="NY4" s="255">
        <v>1500</v>
      </c>
      <c r="NZ4" s="256">
        <v>7.4999999999999997E-2</v>
      </c>
      <c r="OA4" s="255">
        <v>9562.5</v>
      </c>
      <c r="OB4" s="255">
        <v>0</v>
      </c>
      <c r="OC4" s="255">
        <v>0</v>
      </c>
      <c r="OD4" s="119">
        <v>9562.5</v>
      </c>
      <c r="OE4" s="262" t="b">
        <v>0</v>
      </c>
      <c r="OF4" s="173">
        <v>0</v>
      </c>
      <c r="OG4" s="263">
        <v>1500</v>
      </c>
      <c r="OH4" s="189">
        <v>7.4999999999999997E-2</v>
      </c>
      <c r="OI4" s="263">
        <v>9562.5</v>
      </c>
      <c r="OJ4" s="263">
        <v>0</v>
      </c>
      <c r="OK4" s="263">
        <v>0</v>
      </c>
      <c r="OL4" s="117">
        <v>9562.5</v>
      </c>
      <c r="OM4" s="248" t="b">
        <v>0</v>
      </c>
      <c r="ON4" s="254">
        <v>0</v>
      </c>
      <c r="OO4" s="255">
        <v>1500</v>
      </c>
      <c r="OP4" s="256">
        <v>0.03</v>
      </c>
      <c r="OQ4" s="255">
        <v>9225</v>
      </c>
      <c r="OR4" s="255">
        <v>0</v>
      </c>
      <c r="OS4" s="255">
        <v>0</v>
      </c>
      <c r="OT4" s="119">
        <v>9225</v>
      </c>
      <c r="OU4" s="262" t="b">
        <v>0</v>
      </c>
      <c r="OV4" s="173">
        <v>0</v>
      </c>
      <c r="OW4" s="263">
        <v>1500</v>
      </c>
      <c r="OX4" s="189">
        <v>-5.0000000000000001E-3</v>
      </c>
      <c r="OY4" s="263">
        <v>8962.5</v>
      </c>
      <c r="OZ4" s="263">
        <v>0</v>
      </c>
      <c r="PA4" s="263">
        <v>0</v>
      </c>
      <c r="PB4" s="117">
        <v>8962.5</v>
      </c>
      <c r="PC4" s="248" t="b">
        <v>0</v>
      </c>
      <c r="PD4" s="254">
        <v>0</v>
      </c>
      <c r="PE4" s="255">
        <v>1500</v>
      </c>
      <c r="PF4" s="256">
        <v>-5.0000000000000001E-3</v>
      </c>
      <c r="PG4" s="255">
        <v>8962.5</v>
      </c>
      <c r="PH4" s="255">
        <v>0</v>
      </c>
      <c r="PI4" s="255">
        <v>0</v>
      </c>
      <c r="PJ4" s="119">
        <v>8962.5</v>
      </c>
      <c r="PK4" s="262" t="b">
        <v>0</v>
      </c>
      <c r="PL4" s="173">
        <v>0</v>
      </c>
      <c r="PM4" s="263">
        <v>1500</v>
      </c>
      <c r="PN4" s="189">
        <v>7.4999999999999997E-2</v>
      </c>
      <c r="PO4" s="263">
        <v>9562.5</v>
      </c>
      <c r="PP4" s="263">
        <v>0</v>
      </c>
      <c r="PQ4" s="263">
        <v>0</v>
      </c>
      <c r="PR4" s="117">
        <v>9562.5</v>
      </c>
      <c r="PS4" s="248" t="b">
        <v>0</v>
      </c>
      <c r="PT4" s="254">
        <v>0</v>
      </c>
      <c r="PU4" s="255">
        <v>1500</v>
      </c>
      <c r="PV4" s="256">
        <v>7.4999999999999997E-2</v>
      </c>
      <c r="PW4" s="255">
        <v>9562.5</v>
      </c>
      <c r="PX4" s="255">
        <v>0</v>
      </c>
      <c r="PY4" s="255">
        <v>0</v>
      </c>
      <c r="PZ4" s="119">
        <v>9562.5</v>
      </c>
      <c r="QA4" s="262" t="b">
        <v>0</v>
      </c>
      <c r="QB4" s="173">
        <v>0</v>
      </c>
      <c r="QC4" s="263">
        <v>1500</v>
      </c>
      <c r="QD4" s="189">
        <v>7.4999999999999997E-2</v>
      </c>
      <c r="QE4" s="263">
        <v>9562.5</v>
      </c>
      <c r="QF4" s="263">
        <v>0</v>
      </c>
      <c r="QG4" s="263">
        <v>0</v>
      </c>
      <c r="QH4" s="117">
        <v>9562.5</v>
      </c>
      <c r="QI4" s="248" t="b">
        <v>0</v>
      </c>
      <c r="QJ4" s="254">
        <v>0</v>
      </c>
      <c r="QK4" s="255">
        <v>1500</v>
      </c>
      <c r="QL4" s="256">
        <v>0.03</v>
      </c>
      <c r="QM4" s="255">
        <v>9225</v>
      </c>
      <c r="QN4" s="255">
        <v>0</v>
      </c>
      <c r="QO4" s="255">
        <v>0</v>
      </c>
      <c r="QP4" s="119">
        <v>9225</v>
      </c>
      <c r="QQ4" s="262" t="b">
        <v>0</v>
      </c>
      <c r="QR4" s="173">
        <v>0</v>
      </c>
      <c r="QS4" s="263">
        <v>1500</v>
      </c>
      <c r="QT4" s="189">
        <v>-5.0000000000000001E-3</v>
      </c>
      <c r="QU4" s="263">
        <v>8962.5</v>
      </c>
      <c r="QV4" s="263">
        <v>0</v>
      </c>
      <c r="QW4" s="263">
        <v>0</v>
      </c>
      <c r="QX4" s="117">
        <v>8962.5</v>
      </c>
      <c r="QY4" s="248" t="b">
        <v>0</v>
      </c>
      <c r="QZ4" s="254">
        <v>0</v>
      </c>
      <c r="RA4" s="255">
        <v>1500</v>
      </c>
      <c r="RB4" s="256">
        <v>0.03</v>
      </c>
      <c r="RC4" s="255">
        <v>9225</v>
      </c>
      <c r="RD4" s="255">
        <v>0</v>
      </c>
      <c r="RE4" s="255">
        <v>0</v>
      </c>
      <c r="RF4" s="119">
        <v>9225</v>
      </c>
      <c r="RG4" s="262" t="b">
        <v>0</v>
      </c>
      <c r="RH4" s="173">
        <v>0</v>
      </c>
      <c r="RI4" s="263">
        <v>1500</v>
      </c>
      <c r="RJ4" s="189">
        <v>7.4999999999999997E-2</v>
      </c>
      <c r="RK4" s="263">
        <v>9562.5</v>
      </c>
      <c r="RL4" s="263">
        <v>0</v>
      </c>
      <c r="RM4" s="263">
        <v>0</v>
      </c>
      <c r="RN4" s="117">
        <v>9562.5</v>
      </c>
      <c r="RO4" s="248" t="b">
        <v>0</v>
      </c>
      <c r="RP4" s="254">
        <v>0</v>
      </c>
      <c r="RQ4" s="255">
        <v>1500</v>
      </c>
      <c r="RR4" s="256">
        <v>-5.0000000000000001E-3</v>
      </c>
      <c r="RS4" s="255">
        <v>8962.5</v>
      </c>
      <c r="RT4" s="255">
        <v>0</v>
      </c>
      <c r="RU4" s="255">
        <v>0</v>
      </c>
      <c r="RV4" s="119">
        <v>8962.5</v>
      </c>
      <c r="RW4" s="262" t="b">
        <v>0</v>
      </c>
      <c r="RX4" s="173">
        <v>0</v>
      </c>
      <c r="RY4" s="263">
        <v>1500</v>
      </c>
      <c r="RZ4" s="189">
        <v>7.4999999999999997E-2</v>
      </c>
      <c r="SA4" s="263">
        <v>9562.5</v>
      </c>
      <c r="SB4" s="263">
        <v>0</v>
      </c>
      <c r="SC4" s="263">
        <v>0</v>
      </c>
      <c r="SD4" s="117">
        <v>9562.5</v>
      </c>
      <c r="SE4" s="248" t="b">
        <v>0</v>
      </c>
      <c r="SF4" s="254">
        <v>1</v>
      </c>
      <c r="SG4" s="255">
        <v>1350</v>
      </c>
      <c r="SH4" s="256">
        <v>7.4999999999999997E-2</v>
      </c>
      <c r="SI4" s="255">
        <v>8606.25</v>
      </c>
      <c r="SJ4" s="255">
        <v>150</v>
      </c>
      <c r="SK4" s="255">
        <v>900.62215358575963</v>
      </c>
      <c r="SL4" s="119">
        <v>9506.8721535857603</v>
      </c>
      <c r="SM4" s="262" t="b">
        <v>0</v>
      </c>
      <c r="SN4" s="173">
        <v>0</v>
      </c>
      <c r="SO4" s="263">
        <v>1500</v>
      </c>
      <c r="SP4" s="189">
        <v>-5.0000000000000001E-3</v>
      </c>
      <c r="SQ4" s="263">
        <v>8962.5</v>
      </c>
      <c r="SR4" s="263">
        <v>0</v>
      </c>
      <c r="SS4" s="263">
        <v>0</v>
      </c>
      <c r="ST4" s="117">
        <v>8962.5</v>
      </c>
      <c r="SU4" s="248" t="b">
        <v>0</v>
      </c>
      <c r="SV4" s="254">
        <v>0</v>
      </c>
      <c r="SW4" s="255">
        <v>1500</v>
      </c>
      <c r="SX4" s="256">
        <v>7.4999999999999997E-2</v>
      </c>
      <c r="SY4" s="255">
        <v>9562.5</v>
      </c>
      <c r="SZ4" s="255">
        <v>0</v>
      </c>
      <c r="TA4" s="255">
        <v>0</v>
      </c>
      <c r="TB4" s="119">
        <v>9562.5</v>
      </c>
      <c r="TC4" s="262" t="b">
        <v>0</v>
      </c>
      <c r="TD4" s="173">
        <v>0</v>
      </c>
      <c r="TE4" s="263">
        <v>1500</v>
      </c>
      <c r="TF4" s="189">
        <v>0.03</v>
      </c>
      <c r="TG4" s="263">
        <v>9225</v>
      </c>
      <c r="TH4" s="263">
        <v>0</v>
      </c>
      <c r="TI4" s="263">
        <v>0</v>
      </c>
      <c r="TJ4" s="117">
        <v>9225</v>
      </c>
      <c r="TK4" s="248" t="b">
        <v>0</v>
      </c>
      <c r="TL4" s="254">
        <v>0</v>
      </c>
      <c r="TM4" s="255">
        <v>1500</v>
      </c>
      <c r="TN4" s="256">
        <v>7.4999999999999997E-2</v>
      </c>
      <c r="TO4" s="255">
        <v>9562.5</v>
      </c>
      <c r="TP4" s="255">
        <v>0</v>
      </c>
      <c r="TQ4" s="255">
        <v>0</v>
      </c>
      <c r="TR4" s="119">
        <v>9562.5</v>
      </c>
      <c r="TS4" s="262" t="b">
        <v>0</v>
      </c>
      <c r="TT4" s="173">
        <v>0</v>
      </c>
      <c r="TU4" s="263">
        <v>1500</v>
      </c>
      <c r="TV4" s="189">
        <v>-5.0000000000000001E-3</v>
      </c>
      <c r="TW4" s="263">
        <v>8962.5</v>
      </c>
      <c r="TX4" s="263">
        <v>0</v>
      </c>
      <c r="TY4" s="263">
        <v>0</v>
      </c>
      <c r="TZ4" s="117">
        <v>8962.5</v>
      </c>
      <c r="UA4" s="248" t="b">
        <v>0</v>
      </c>
      <c r="UB4" s="254">
        <v>0</v>
      </c>
      <c r="UC4" s="255">
        <v>1500</v>
      </c>
      <c r="UD4" s="256">
        <v>7.4999999999999997E-2</v>
      </c>
      <c r="UE4" s="255">
        <v>9562.5</v>
      </c>
      <c r="UF4" s="255">
        <v>0</v>
      </c>
      <c r="UG4" s="255">
        <v>0</v>
      </c>
      <c r="UH4" s="119">
        <v>9562.5</v>
      </c>
      <c r="UI4" s="262" t="b">
        <v>0</v>
      </c>
      <c r="UJ4" s="173">
        <v>0</v>
      </c>
      <c r="UK4" s="263">
        <v>1500</v>
      </c>
      <c r="UL4" s="189">
        <v>7.4999999999999997E-2</v>
      </c>
      <c r="UM4" s="263">
        <v>9562.5</v>
      </c>
      <c r="UN4" s="263">
        <v>0</v>
      </c>
      <c r="UO4" s="263">
        <v>0</v>
      </c>
      <c r="UP4" s="117">
        <v>9562.5</v>
      </c>
      <c r="UQ4" s="248" t="b">
        <v>0</v>
      </c>
      <c r="UR4" s="254">
        <v>0</v>
      </c>
      <c r="US4" s="255">
        <v>1500</v>
      </c>
      <c r="UT4" s="256">
        <v>0.03</v>
      </c>
      <c r="UU4" s="255">
        <v>9225</v>
      </c>
      <c r="UV4" s="255">
        <v>0</v>
      </c>
      <c r="UW4" s="255">
        <v>0</v>
      </c>
      <c r="UX4" s="119">
        <v>9225</v>
      </c>
      <c r="UY4" s="262" t="b">
        <v>0</v>
      </c>
      <c r="UZ4" s="173">
        <v>0</v>
      </c>
      <c r="VA4" s="263">
        <v>1500</v>
      </c>
      <c r="VB4" s="189">
        <v>7.4999999999999997E-2</v>
      </c>
      <c r="VC4" s="263">
        <v>9562.5</v>
      </c>
      <c r="VD4" s="263">
        <v>0</v>
      </c>
      <c r="VE4" s="263">
        <v>0</v>
      </c>
      <c r="VF4" s="117">
        <v>9562.5</v>
      </c>
      <c r="VG4" s="248" t="b">
        <v>0</v>
      </c>
      <c r="VH4" s="254">
        <v>0</v>
      </c>
      <c r="VI4" s="255">
        <v>1500</v>
      </c>
      <c r="VJ4" s="256">
        <v>-5.0000000000000001E-3</v>
      </c>
      <c r="VK4" s="255">
        <v>8962.5</v>
      </c>
      <c r="VL4" s="255">
        <v>0</v>
      </c>
      <c r="VM4" s="255">
        <v>0</v>
      </c>
      <c r="VN4" s="119">
        <v>8962.5</v>
      </c>
      <c r="VO4" s="262" t="b">
        <v>0</v>
      </c>
      <c r="VP4" s="173">
        <v>0</v>
      </c>
      <c r="VQ4" s="263">
        <v>1500</v>
      </c>
      <c r="VR4" s="189">
        <v>0.03</v>
      </c>
      <c r="VS4" s="263">
        <v>9225</v>
      </c>
      <c r="VT4" s="263">
        <v>0</v>
      </c>
      <c r="VU4" s="263">
        <v>0</v>
      </c>
      <c r="VV4" s="117">
        <v>9225</v>
      </c>
      <c r="VW4" s="248" t="b">
        <v>0</v>
      </c>
      <c r="VX4" s="254">
        <v>0</v>
      </c>
      <c r="VY4" s="255">
        <v>1500</v>
      </c>
      <c r="VZ4" s="256">
        <v>7.4999999999999997E-2</v>
      </c>
      <c r="WA4" s="255">
        <v>9562.5</v>
      </c>
      <c r="WB4" s="255">
        <v>0</v>
      </c>
      <c r="WC4" s="255">
        <v>0</v>
      </c>
      <c r="WD4" s="119">
        <v>9562.5</v>
      </c>
      <c r="WE4" s="262" t="b">
        <v>0</v>
      </c>
      <c r="WF4" s="173">
        <v>0</v>
      </c>
      <c r="WG4" s="263">
        <v>1500</v>
      </c>
      <c r="WH4" s="189">
        <v>-5.0000000000000001E-3</v>
      </c>
      <c r="WI4" s="263">
        <v>8962.5</v>
      </c>
      <c r="WJ4" s="263">
        <v>0</v>
      </c>
      <c r="WK4" s="263">
        <v>0</v>
      </c>
      <c r="WL4" s="117">
        <v>8962.5</v>
      </c>
      <c r="WM4" s="248" t="b">
        <v>0</v>
      </c>
      <c r="WN4" s="254">
        <v>0</v>
      </c>
      <c r="WO4" s="255">
        <v>1500</v>
      </c>
      <c r="WP4" s="256">
        <v>0.03</v>
      </c>
      <c r="WQ4" s="255">
        <v>9225</v>
      </c>
      <c r="WR4" s="255">
        <v>0</v>
      </c>
      <c r="WS4" s="255">
        <v>0</v>
      </c>
      <c r="WT4" s="119">
        <v>9225</v>
      </c>
      <c r="WU4" s="262" t="b">
        <v>0</v>
      </c>
      <c r="WV4" s="173">
        <v>0</v>
      </c>
      <c r="WW4" s="263">
        <v>1500</v>
      </c>
      <c r="WX4" s="189">
        <v>0.03</v>
      </c>
      <c r="WY4" s="263">
        <v>9225</v>
      </c>
      <c r="WZ4" s="263">
        <v>0</v>
      </c>
      <c r="XA4" s="263">
        <v>0</v>
      </c>
      <c r="XB4" s="117">
        <v>9225</v>
      </c>
      <c r="XC4" s="248" t="b">
        <v>0</v>
      </c>
      <c r="XD4" s="254">
        <v>0</v>
      </c>
      <c r="XE4" s="255">
        <v>1500</v>
      </c>
      <c r="XF4" s="256">
        <v>-5.0000000000000001E-3</v>
      </c>
      <c r="XG4" s="255">
        <v>8962.5</v>
      </c>
      <c r="XH4" s="255">
        <v>0</v>
      </c>
      <c r="XI4" s="255">
        <v>0</v>
      </c>
      <c r="XJ4" s="119">
        <v>8962.5</v>
      </c>
      <c r="XK4" s="262" t="b">
        <v>0</v>
      </c>
      <c r="XL4" s="173">
        <v>0</v>
      </c>
      <c r="XM4" s="263">
        <v>1500</v>
      </c>
      <c r="XN4" s="189">
        <v>-5.0000000000000001E-3</v>
      </c>
      <c r="XO4" s="263">
        <v>8962.5</v>
      </c>
      <c r="XP4" s="263">
        <v>0</v>
      </c>
      <c r="XQ4" s="263">
        <v>0</v>
      </c>
      <c r="XR4" s="117">
        <v>8962.5</v>
      </c>
      <c r="XS4" s="248" t="b">
        <v>0</v>
      </c>
      <c r="XT4" s="254">
        <v>0</v>
      </c>
      <c r="XU4" s="255">
        <v>1500</v>
      </c>
      <c r="XV4" s="256">
        <v>7.4999999999999997E-2</v>
      </c>
      <c r="XW4" s="255">
        <v>9562.5</v>
      </c>
      <c r="XX4" s="255">
        <v>0</v>
      </c>
      <c r="XY4" s="255">
        <v>0</v>
      </c>
      <c r="XZ4" s="119">
        <v>9562.5</v>
      </c>
      <c r="YA4" s="262" t="b">
        <v>0</v>
      </c>
      <c r="YB4" s="173">
        <v>0</v>
      </c>
      <c r="YC4" s="263">
        <v>1500</v>
      </c>
      <c r="YD4" s="189">
        <v>7.4999999999999997E-2</v>
      </c>
      <c r="YE4" s="263">
        <v>9562.5</v>
      </c>
      <c r="YF4" s="263">
        <v>0</v>
      </c>
      <c r="YG4" s="263">
        <v>0</v>
      </c>
      <c r="YH4" s="117">
        <v>9562.5</v>
      </c>
      <c r="YI4" s="248" t="b">
        <v>0</v>
      </c>
      <c r="YJ4" s="254">
        <v>0</v>
      </c>
      <c r="YK4" s="255">
        <v>1500</v>
      </c>
      <c r="YL4" s="256">
        <v>7.4999999999999997E-2</v>
      </c>
      <c r="YM4" s="255">
        <v>9562.5</v>
      </c>
      <c r="YN4" s="255">
        <v>0</v>
      </c>
      <c r="YO4" s="255">
        <v>0</v>
      </c>
      <c r="YP4" s="119">
        <v>9562.5</v>
      </c>
      <c r="YQ4" s="262" t="b">
        <v>0</v>
      </c>
      <c r="YR4" s="173">
        <v>0</v>
      </c>
      <c r="YS4" s="263">
        <v>1500</v>
      </c>
      <c r="YT4" s="189">
        <v>-5.0000000000000001E-3</v>
      </c>
      <c r="YU4" s="263">
        <v>8962.5</v>
      </c>
      <c r="YV4" s="263">
        <v>0</v>
      </c>
      <c r="YW4" s="263">
        <v>0</v>
      </c>
      <c r="YX4" s="117">
        <v>8962.5</v>
      </c>
      <c r="YY4" s="248" t="b">
        <v>0</v>
      </c>
      <c r="YZ4" s="254">
        <v>0</v>
      </c>
      <c r="ZA4" s="255">
        <v>1500</v>
      </c>
      <c r="ZB4" s="256">
        <v>-5.0000000000000001E-3</v>
      </c>
      <c r="ZC4" s="255">
        <v>8962.5</v>
      </c>
      <c r="ZD4" s="255">
        <v>0</v>
      </c>
      <c r="ZE4" s="255">
        <v>0</v>
      </c>
      <c r="ZF4" s="119">
        <v>8962.5</v>
      </c>
      <c r="ZG4" s="262" t="b">
        <v>0</v>
      </c>
      <c r="ZH4" s="173">
        <v>0</v>
      </c>
      <c r="ZI4" s="263">
        <v>1500</v>
      </c>
      <c r="ZJ4" s="189">
        <v>7.4999999999999997E-2</v>
      </c>
      <c r="ZK4" s="263">
        <v>9562.5</v>
      </c>
      <c r="ZL4" s="263">
        <v>0</v>
      </c>
      <c r="ZM4" s="263">
        <v>0</v>
      </c>
      <c r="ZN4" s="117">
        <v>9562.5</v>
      </c>
      <c r="ZO4" s="248" t="b">
        <v>0</v>
      </c>
      <c r="ZP4" s="254">
        <v>0</v>
      </c>
      <c r="ZQ4" s="255">
        <v>1500</v>
      </c>
      <c r="ZR4" s="256">
        <v>0.03</v>
      </c>
      <c r="ZS4" s="255">
        <v>9225</v>
      </c>
      <c r="ZT4" s="255">
        <v>0</v>
      </c>
      <c r="ZU4" s="255">
        <v>0</v>
      </c>
      <c r="ZV4" s="119">
        <v>9225</v>
      </c>
      <c r="ZW4" s="262" t="b">
        <v>1</v>
      </c>
      <c r="ZX4" s="173">
        <v>1</v>
      </c>
      <c r="ZY4" s="263">
        <v>1350</v>
      </c>
      <c r="ZZ4" s="189">
        <v>0.03</v>
      </c>
      <c r="AAA4" s="263">
        <v>8302.5</v>
      </c>
      <c r="AAB4" s="263">
        <v>150</v>
      </c>
      <c r="AAC4" s="263">
        <v>150</v>
      </c>
      <c r="AAD4" s="117">
        <v>8452.5</v>
      </c>
      <c r="AAE4" s="248" t="b">
        <v>0</v>
      </c>
      <c r="AAF4" s="254">
        <v>0</v>
      </c>
      <c r="AAG4" s="255">
        <v>1500</v>
      </c>
      <c r="AAH4" s="256">
        <v>0.03</v>
      </c>
      <c r="AAI4" s="255">
        <v>9225</v>
      </c>
      <c r="AAJ4" s="255">
        <v>0</v>
      </c>
      <c r="AAK4" s="255">
        <v>0</v>
      </c>
      <c r="AAL4" s="119">
        <v>9225</v>
      </c>
      <c r="AAM4" s="262" t="b">
        <v>0</v>
      </c>
      <c r="AAN4" s="173">
        <v>0</v>
      </c>
      <c r="AAO4" s="263">
        <v>1500</v>
      </c>
      <c r="AAP4" s="189">
        <v>7.4999999999999997E-2</v>
      </c>
      <c r="AAQ4" s="263">
        <v>9562.5</v>
      </c>
      <c r="AAR4" s="263">
        <v>0</v>
      </c>
      <c r="AAS4" s="263">
        <v>0</v>
      </c>
      <c r="AAT4" s="117">
        <v>9562.5</v>
      </c>
      <c r="AAU4" s="248" t="b">
        <v>0</v>
      </c>
      <c r="AAV4" s="254">
        <v>0</v>
      </c>
      <c r="AAW4" s="255">
        <v>1500</v>
      </c>
      <c r="AAX4" s="256">
        <v>7.4999999999999997E-2</v>
      </c>
      <c r="AAY4" s="255">
        <v>9562.5</v>
      </c>
      <c r="AAZ4" s="255">
        <v>0</v>
      </c>
      <c r="ABA4" s="255">
        <v>0</v>
      </c>
      <c r="ABB4" s="119">
        <v>9562.5</v>
      </c>
      <c r="ABC4" s="262" t="b">
        <v>0</v>
      </c>
      <c r="ABD4" s="173">
        <v>0</v>
      </c>
      <c r="ABE4" s="263">
        <v>1500</v>
      </c>
      <c r="ABF4" s="189">
        <v>7.4999999999999997E-2</v>
      </c>
      <c r="ABG4" s="263">
        <v>9562.5</v>
      </c>
      <c r="ABH4" s="263">
        <v>0</v>
      </c>
      <c r="ABI4" s="263">
        <v>0</v>
      </c>
      <c r="ABJ4" s="117">
        <v>9562.5</v>
      </c>
      <c r="ABK4" s="248" t="b">
        <v>0</v>
      </c>
      <c r="ABL4" s="254">
        <v>0</v>
      </c>
      <c r="ABM4" s="255">
        <v>1500</v>
      </c>
      <c r="ABN4" s="256">
        <v>7.4999999999999997E-2</v>
      </c>
      <c r="ABO4" s="255">
        <v>9562.5</v>
      </c>
      <c r="ABP4" s="255">
        <v>0</v>
      </c>
      <c r="ABQ4" s="255">
        <v>0</v>
      </c>
      <c r="ABR4" s="119">
        <v>9562.5</v>
      </c>
      <c r="ABS4" s="262" t="b">
        <v>0</v>
      </c>
      <c r="ABT4" s="173">
        <v>0</v>
      </c>
      <c r="ABU4" s="263">
        <v>1500</v>
      </c>
      <c r="ABV4" s="189">
        <v>7.4999999999999997E-2</v>
      </c>
      <c r="ABW4" s="263">
        <v>9562.5</v>
      </c>
      <c r="ABX4" s="263">
        <v>0</v>
      </c>
      <c r="ABY4" s="263">
        <v>0</v>
      </c>
      <c r="ABZ4" s="117">
        <v>9562.5</v>
      </c>
      <c r="ACA4" s="248" t="b">
        <v>0</v>
      </c>
      <c r="ACB4" s="254">
        <v>0</v>
      </c>
      <c r="ACC4" s="255">
        <v>1500</v>
      </c>
      <c r="ACD4" s="256">
        <v>-5.0000000000000001E-3</v>
      </c>
      <c r="ACE4" s="255">
        <v>8962.5</v>
      </c>
      <c r="ACF4" s="255">
        <v>0</v>
      </c>
      <c r="ACG4" s="255">
        <v>0</v>
      </c>
      <c r="ACH4" s="119">
        <v>8962.5</v>
      </c>
      <c r="ACI4" s="262" t="b">
        <v>0</v>
      </c>
      <c r="ACJ4" s="173">
        <v>0</v>
      </c>
      <c r="ACK4" s="263">
        <v>1500</v>
      </c>
      <c r="ACL4" s="189">
        <v>0.03</v>
      </c>
      <c r="ACM4" s="263">
        <v>9225</v>
      </c>
      <c r="ACN4" s="263">
        <v>0</v>
      </c>
      <c r="ACO4" s="263">
        <v>0</v>
      </c>
      <c r="ACP4" s="117">
        <v>9225</v>
      </c>
      <c r="ACQ4" s="248" t="b">
        <v>0</v>
      </c>
      <c r="ACR4" s="254">
        <v>0</v>
      </c>
      <c r="ACS4" s="255">
        <v>1500</v>
      </c>
      <c r="ACT4" s="256">
        <v>7.4999999999999997E-2</v>
      </c>
      <c r="ACU4" s="255">
        <v>9562.5</v>
      </c>
      <c r="ACV4" s="255">
        <v>0</v>
      </c>
      <c r="ACW4" s="255">
        <v>0</v>
      </c>
      <c r="ACX4" s="119">
        <v>9562.5</v>
      </c>
      <c r="ACY4" s="262" t="b">
        <v>0</v>
      </c>
      <c r="ACZ4" s="173">
        <v>0</v>
      </c>
      <c r="ADA4" s="263">
        <v>1500</v>
      </c>
      <c r="ADB4" s="189">
        <v>0.03</v>
      </c>
      <c r="ADC4" s="263">
        <v>9225</v>
      </c>
      <c r="ADD4" s="263">
        <v>0</v>
      </c>
      <c r="ADE4" s="263">
        <v>0</v>
      </c>
      <c r="ADF4" s="117">
        <v>9225</v>
      </c>
      <c r="ADG4" s="248" t="b">
        <v>0</v>
      </c>
      <c r="ADH4" s="254">
        <v>0</v>
      </c>
      <c r="ADI4" s="255">
        <v>1500</v>
      </c>
      <c r="ADJ4" s="256">
        <v>7.4999999999999997E-2</v>
      </c>
      <c r="ADK4" s="255">
        <v>9562.5</v>
      </c>
      <c r="ADL4" s="255">
        <v>0</v>
      </c>
      <c r="ADM4" s="255">
        <v>0</v>
      </c>
      <c r="ADN4" s="119">
        <v>9562.5</v>
      </c>
      <c r="ADO4" s="262" t="b">
        <v>0</v>
      </c>
      <c r="ADP4" s="173">
        <v>0</v>
      </c>
      <c r="ADQ4" s="263">
        <v>1500</v>
      </c>
      <c r="ADR4" s="189">
        <v>0.03</v>
      </c>
      <c r="ADS4" s="263">
        <v>9225</v>
      </c>
      <c r="ADT4" s="263">
        <v>0</v>
      </c>
      <c r="ADU4" s="263">
        <v>0</v>
      </c>
      <c r="ADV4" s="117">
        <v>9225</v>
      </c>
    </row>
    <row r="5" spans="1:802" x14ac:dyDescent="0.35">
      <c r="A5" s="15">
        <v>45382</v>
      </c>
      <c r="B5" s="16">
        <v>1500</v>
      </c>
      <c r="C5" s="248" t="b">
        <v>0</v>
      </c>
      <c r="D5" s="254">
        <v>0</v>
      </c>
      <c r="E5" s="255">
        <v>1500</v>
      </c>
      <c r="F5" s="256">
        <v>7.4999999999999997E-2</v>
      </c>
      <c r="G5" s="255">
        <v>11779.6875</v>
      </c>
      <c r="H5" s="255">
        <v>0</v>
      </c>
      <c r="I5" s="255">
        <v>0</v>
      </c>
      <c r="J5" s="119">
        <v>11779.6875</v>
      </c>
      <c r="K5" s="262" t="b">
        <v>0</v>
      </c>
      <c r="L5" s="173">
        <v>0</v>
      </c>
      <c r="M5" s="263">
        <v>1500</v>
      </c>
      <c r="N5" s="189">
        <v>7.4999999999999997E-2</v>
      </c>
      <c r="O5" s="263">
        <v>11779.6875</v>
      </c>
      <c r="P5" s="263">
        <v>0</v>
      </c>
      <c r="Q5" s="263">
        <v>0</v>
      </c>
      <c r="R5" s="117">
        <v>11779.6875</v>
      </c>
      <c r="S5" s="248" t="b">
        <v>0</v>
      </c>
      <c r="T5" s="254">
        <v>0</v>
      </c>
      <c r="U5" s="255">
        <v>1500</v>
      </c>
      <c r="V5" s="256">
        <v>7.4999999999999997E-2</v>
      </c>
      <c r="W5" s="255">
        <v>11779.6875</v>
      </c>
      <c r="X5" s="255">
        <v>0</v>
      </c>
      <c r="Y5" s="255">
        <v>0</v>
      </c>
      <c r="Z5" s="119">
        <v>11779.6875</v>
      </c>
      <c r="AA5" s="262" t="b">
        <v>0</v>
      </c>
      <c r="AB5" s="173">
        <v>0</v>
      </c>
      <c r="AC5" s="263">
        <v>1500</v>
      </c>
      <c r="AD5" s="189">
        <v>7.4999999999999997E-2</v>
      </c>
      <c r="AE5" s="263">
        <v>11779.6875</v>
      </c>
      <c r="AF5" s="263">
        <v>0</v>
      </c>
      <c r="AG5" s="263">
        <v>0</v>
      </c>
      <c r="AH5" s="117">
        <v>11779.6875</v>
      </c>
      <c r="AI5" s="248" t="b">
        <v>0</v>
      </c>
      <c r="AJ5" s="254">
        <v>0</v>
      </c>
      <c r="AK5" s="255">
        <v>1500</v>
      </c>
      <c r="AL5" s="256">
        <v>7.4999999999999997E-2</v>
      </c>
      <c r="AM5" s="255">
        <v>11779.6875</v>
      </c>
      <c r="AN5" s="255">
        <v>0</v>
      </c>
      <c r="AO5" s="255">
        <v>0</v>
      </c>
      <c r="AP5" s="119">
        <v>11779.6875</v>
      </c>
      <c r="AQ5" s="262" t="b">
        <v>0</v>
      </c>
      <c r="AR5" s="173">
        <v>0</v>
      </c>
      <c r="AS5" s="263">
        <v>1500</v>
      </c>
      <c r="AT5" s="189">
        <v>7.4999999999999997E-2</v>
      </c>
      <c r="AU5" s="263">
        <v>11779.6875</v>
      </c>
      <c r="AV5" s="263">
        <v>0</v>
      </c>
      <c r="AW5" s="263">
        <v>0</v>
      </c>
      <c r="AX5" s="117">
        <v>11779.6875</v>
      </c>
      <c r="AY5" s="248" t="b">
        <v>0</v>
      </c>
      <c r="AZ5" s="254">
        <v>0</v>
      </c>
      <c r="BA5" s="255">
        <v>1500</v>
      </c>
      <c r="BB5" s="256">
        <v>-5.0000000000000001E-3</v>
      </c>
      <c r="BC5" s="255">
        <v>10417.6875</v>
      </c>
      <c r="BD5" s="255">
        <v>0</v>
      </c>
      <c r="BE5" s="255">
        <v>0</v>
      </c>
      <c r="BF5" s="119">
        <v>10417.6875</v>
      </c>
      <c r="BG5" s="262" t="b">
        <v>0</v>
      </c>
      <c r="BH5" s="173">
        <v>0</v>
      </c>
      <c r="BI5" s="263">
        <v>1500</v>
      </c>
      <c r="BJ5" s="189">
        <v>-5.0000000000000001E-3</v>
      </c>
      <c r="BK5" s="263">
        <v>10417.6875</v>
      </c>
      <c r="BL5" s="263">
        <v>0</v>
      </c>
      <c r="BM5" s="263">
        <v>0</v>
      </c>
      <c r="BN5" s="117">
        <v>10417.6875</v>
      </c>
      <c r="BO5" s="248" t="b">
        <v>0</v>
      </c>
      <c r="BP5" s="254">
        <v>0</v>
      </c>
      <c r="BQ5" s="255">
        <v>1500</v>
      </c>
      <c r="BR5" s="256">
        <v>-5.0000000000000001E-3</v>
      </c>
      <c r="BS5" s="255">
        <v>10417.6875</v>
      </c>
      <c r="BT5" s="255">
        <v>0</v>
      </c>
      <c r="BU5" s="255">
        <v>0</v>
      </c>
      <c r="BV5" s="119">
        <v>10417.6875</v>
      </c>
      <c r="BW5" s="262" t="b">
        <v>0</v>
      </c>
      <c r="BX5" s="173">
        <v>0</v>
      </c>
      <c r="BY5" s="263">
        <v>1500</v>
      </c>
      <c r="BZ5" s="189">
        <v>7.4999999999999997E-2</v>
      </c>
      <c r="CA5" s="263">
        <v>11779.6875</v>
      </c>
      <c r="CB5" s="263">
        <v>0</v>
      </c>
      <c r="CC5" s="263">
        <v>0</v>
      </c>
      <c r="CD5" s="117">
        <v>11779.6875</v>
      </c>
      <c r="CE5" s="248" t="b">
        <v>0</v>
      </c>
      <c r="CF5" s="254">
        <v>0</v>
      </c>
      <c r="CG5" s="255">
        <v>1500</v>
      </c>
      <c r="CH5" s="256">
        <v>7.4999999999999997E-2</v>
      </c>
      <c r="CI5" s="255">
        <v>11779.6875</v>
      </c>
      <c r="CJ5" s="255">
        <v>0</v>
      </c>
      <c r="CK5" s="255">
        <v>0</v>
      </c>
      <c r="CL5" s="119">
        <v>11779.6875</v>
      </c>
      <c r="CM5" s="262" t="b">
        <v>0</v>
      </c>
      <c r="CN5" s="173">
        <v>0</v>
      </c>
      <c r="CO5" s="263">
        <v>1500</v>
      </c>
      <c r="CP5" s="189">
        <v>7.4999999999999997E-2</v>
      </c>
      <c r="CQ5" s="263">
        <v>11779.6875</v>
      </c>
      <c r="CR5" s="263">
        <v>0</v>
      </c>
      <c r="CS5" s="263">
        <v>0</v>
      </c>
      <c r="CT5" s="117">
        <v>11779.6875</v>
      </c>
      <c r="CU5" s="248" t="b">
        <v>0</v>
      </c>
      <c r="CV5" s="254">
        <v>0</v>
      </c>
      <c r="CW5" s="255">
        <v>1500</v>
      </c>
      <c r="CX5" s="256">
        <v>7.4999999999999997E-2</v>
      </c>
      <c r="CY5" s="255">
        <v>11779.6875</v>
      </c>
      <c r="CZ5" s="255">
        <v>0</v>
      </c>
      <c r="DA5" s="255">
        <v>0</v>
      </c>
      <c r="DB5" s="119">
        <v>11779.6875</v>
      </c>
      <c r="DC5" s="262" t="b">
        <v>1</v>
      </c>
      <c r="DD5" s="173">
        <v>1</v>
      </c>
      <c r="DE5" s="263">
        <v>1350</v>
      </c>
      <c r="DF5" s="189">
        <v>-5.0000000000000001E-3</v>
      </c>
      <c r="DG5" s="263">
        <v>9375.9187500000007</v>
      </c>
      <c r="DH5" s="263">
        <v>150</v>
      </c>
      <c r="DI5" s="263">
        <v>150</v>
      </c>
      <c r="DJ5" s="117">
        <v>9525.9187500000007</v>
      </c>
      <c r="DK5" s="248" t="b">
        <v>0</v>
      </c>
      <c r="DL5" s="254">
        <v>1</v>
      </c>
      <c r="DM5" s="255">
        <v>1350</v>
      </c>
      <c r="DN5" s="256">
        <v>0.03</v>
      </c>
      <c r="DO5" s="255">
        <v>9901.5750000000007</v>
      </c>
      <c r="DP5" s="255">
        <v>150</v>
      </c>
      <c r="DQ5" s="255">
        <v>300.12443071715194</v>
      </c>
      <c r="DR5" s="119">
        <v>10201.699430717154</v>
      </c>
      <c r="DS5" s="262" t="b">
        <v>0</v>
      </c>
      <c r="DT5" s="173">
        <v>0</v>
      </c>
      <c r="DU5" s="263">
        <v>1500</v>
      </c>
      <c r="DV5" s="189">
        <v>7.4999999999999997E-2</v>
      </c>
      <c r="DW5" s="263">
        <v>11779.6875</v>
      </c>
      <c r="DX5" s="263">
        <v>0</v>
      </c>
      <c r="DY5" s="263">
        <v>0</v>
      </c>
      <c r="DZ5" s="117">
        <v>11779.6875</v>
      </c>
      <c r="EA5" s="248" t="b">
        <v>0</v>
      </c>
      <c r="EB5" s="254">
        <v>0</v>
      </c>
      <c r="EC5" s="255">
        <v>1500</v>
      </c>
      <c r="ED5" s="256">
        <v>-5.0000000000000001E-3</v>
      </c>
      <c r="EE5" s="255">
        <v>10417.6875</v>
      </c>
      <c r="EF5" s="255">
        <v>0</v>
      </c>
      <c r="EG5" s="255">
        <v>0</v>
      </c>
      <c r="EH5" s="119">
        <v>10417.6875</v>
      </c>
      <c r="EI5" s="262" t="b">
        <v>0</v>
      </c>
      <c r="EJ5" s="173">
        <v>0</v>
      </c>
      <c r="EK5" s="263">
        <v>1500</v>
      </c>
      <c r="EL5" s="189">
        <v>-5.0000000000000001E-3</v>
      </c>
      <c r="EM5" s="263">
        <v>10417.6875</v>
      </c>
      <c r="EN5" s="263">
        <v>0</v>
      </c>
      <c r="EO5" s="263">
        <v>0</v>
      </c>
      <c r="EP5" s="117">
        <v>10417.6875</v>
      </c>
      <c r="EQ5" s="248" t="b">
        <v>0</v>
      </c>
      <c r="ER5" s="254">
        <v>0</v>
      </c>
      <c r="ES5" s="255">
        <v>1500</v>
      </c>
      <c r="ET5" s="256">
        <v>0.03</v>
      </c>
      <c r="EU5" s="255">
        <v>11001.75</v>
      </c>
      <c r="EV5" s="255">
        <v>0</v>
      </c>
      <c r="EW5" s="255">
        <v>0</v>
      </c>
      <c r="EX5" s="119">
        <v>11001.75</v>
      </c>
      <c r="EY5" s="262" t="b">
        <v>0</v>
      </c>
      <c r="EZ5" s="173">
        <v>0</v>
      </c>
      <c r="FA5" s="263">
        <v>1500</v>
      </c>
      <c r="FB5" s="189">
        <v>7.4999999999999997E-2</v>
      </c>
      <c r="FC5" s="263">
        <v>11779.6875</v>
      </c>
      <c r="FD5" s="263">
        <v>0</v>
      </c>
      <c r="FE5" s="263">
        <v>0</v>
      </c>
      <c r="FF5" s="117">
        <v>11779.6875</v>
      </c>
      <c r="FG5" s="248" t="b">
        <v>0</v>
      </c>
      <c r="FH5" s="254">
        <v>0</v>
      </c>
      <c r="FI5" s="255">
        <v>1500</v>
      </c>
      <c r="FJ5" s="256">
        <v>7.4999999999999997E-2</v>
      </c>
      <c r="FK5" s="255">
        <v>11779.6875</v>
      </c>
      <c r="FL5" s="255">
        <v>0</v>
      </c>
      <c r="FM5" s="255">
        <v>0</v>
      </c>
      <c r="FN5" s="119">
        <v>11779.6875</v>
      </c>
      <c r="FO5" s="262" t="b">
        <v>0</v>
      </c>
      <c r="FP5" s="173">
        <v>0</v>
      </c>
      <c r="FQ5" s="263">
        <v>1500</v>
      </c>
      <c r="FR5" s="189">
        <v>7.4999999999999997E-2</v>
      </c>
      <c r="FS5" s="263">
        <v>11779.6875</v>
      </c>
      <c r="FT5" s="263">
        <v>0</v>
      </c>
      <c r="FU5" s="263">
        <v>0</v>
      </c>
      <c r="FV5" s="117">
        <v>11779.6875</v>
      </c>
      <c r="FW5" s="248" t="b">
        <v>0</v>
      </c>
      <c r="FX5" s="254">
        <v>0</v>
      </c>
      <c r="FY5" s="255">
        <v>1500</v>
      </c>
      <c r="FZ5" s="256">
        <v>7.4999999999999997E-2</v>
      </c>
      <c r="GA5" s="255">
        <v>11779.6875</v>
      </c>
      <c r="GB5" s="255">
        <v>0</v>
      </c>
      <c r="GC5" s="255">
        <v>0</v>
      </c>
      <c r="GD5" s="119">
        <v>11779.6875</v>
      </c>
      <c r="GE5" s="262" t="b">
        <v>0</v>
      </c>
      <c r="GF5" s="173">
        <v>0</v>
      </c>
      <c r="GG5" s="263">
        <v>1500</v>
      </c>
      <c r="GH5" s="189">
        <v>7.4999999999999997E-2</v>
      </c>
      <c r="GI5" s="263">
        <v>11779.6875</v>
      </c>
      <c r="GJ5" s="263">
        <v>0</v>
      </c>
      <c r="GK5" s="263">
        <v>0</v>
      </c>
      <c r="GL5" s="117">
        <v>11779.6875</v>
      </c>
      <c r="GM5" s="248" t="b">
        <v>0</v>
      </c>
      <c r="GN5" s="254">
        <v>0</v>
      </c>
      <c r="GO5" s="255">
        <v>1500</v>
      </c>
      <c r="GP5" s="256">
        <v>7.4999999999999997E-2</v>
      </c>
      <c r="GQ5" s="255">
        <v>11779.6875</v>
      </c>
      <c r="GR5" s="255">
        <v>0</v>
      </c>
      <c r="GS5" s="255">
        <v>0</v>
      </c>
      <c r="GT5" s="119">
        <v>11779.6875</v>
      </c>
      <c r="GU5" s="262" t="b">
        <v>0</v>
      </c>
      <c r="GV5" s="173">
        <v>0</v>
      </c>
      <c r="GW5" s="263">
        <v>1500</v>
      </c>
      <c r="GX5" s="189">
        <v>7.4999999999999997E-2</v>
      </c>
      <c r="GY5" s="263">
        <v>11779.6875</v>
      </c>
      <c r="GZ5" s="263">
        <v>0</v>
      </c>
      <c r="HA5" s="263">
        <v>0</v>
      </c>
      <c r="HB5" s="117">
        <v>11779.6875</v>
      </c>
      <c r="HC5" s="248" t="b">
        <v>0</v>
      </c>
      <c r="HD5" s="254">
        <v>0</v>
      </c>
      <c r="HE5" s="255">
        <v>1500</v>
      </c>
      <c r="HF5" s="256">
        <v>7.4999999999999997E-2</v>
      </c>
      <c r="HG5" s="255">
        <v>11779.6875</v>
      </c>
      <c r="HH5" s="255">
        <v>0</v>
      </c>
      <c r="HI5" s="255">
        <v>0</v>
      </c>
      <c r="HJ5" s="119">
        <v>11779.6875</v>
      </c>
      <c r="HK5" s="262" t="b">
        <v>0</v>
      </c>
      <c r="HL5" s="173">
        <v>0</v>
      </c>
      <c r="HM5" s="263">
        <v>1500</v>
      </c>
      <c r="HN5" s="189">
        <v>7.4999999999999997E-2</v>
      </c>
      <c r="HO5" s="263">
        <v>11779.6875</v>
      </c>
      <c r="HP5" s="263">
        <v>0</v>
      </c>
      <c r="HQ5" s="263">
        <v>0</v>
      </c>
      <c r="HR5" s="117">
        <v>11779.6875</v>
      </c>
      <c r="HS5" s="248" t="b">
        <v>0</v>
      </c>
      <c r="HT5" s="254">
        <v>0</v>
      </c>
      <c r="HU5" s="255">
        <v>1500</v>
      </c>
      <c r="HV5" s="256">
        <v>7.4999999999999997E-2</v>
      </c>
      <c r="HW5" s="255">
        <v>11779.6875</v>
      </c>
      <c r="HX5" s="255">
        <v>0</v>
      </c>
      <c r="HY5" s="255">
        <v>0</v>
      </c>
      <c r="HZ5" s="119">
        <v>11779.6875</v>
      </c>
      <c r="IA5" s="262" t="b">
        <v>0</v>
      </c>
      <c r="IB5" s="173">
        <v>0</v>
      </c>
      <c r="IC5" s="263">
        <v>1500</v>
      </c>
      <c r="ID5" s="189">
        <v>-5.0000000000000001E-3</v>
      </c>
      <c r="IE5" s="263">
        <v>10417.6875</v>
      </c>
      <c r="IF5" s="263">
        <v>0</v>
      </c>
      <c r="IG5" s="263">
        <v>0</v>
      </c>
      <c r="IH5" s="117">
        <v>10417.6875</v>
      </c>
      <c r="II5" s="248" t="b">
        <v>0</v>
      </c>
      <c r="IJ5" s="254">
        <v>0</v>
      </c>
      <c r="IK5" s="255">
        <v>1500</v>
      </c>
      <c r="IL5" s="256">
        <v>0.03</v>
      </c>
      <c r="IM5" s="255">
        <v>11001.75</v>
      </c>
      <c r="IN5" s="255">
        <v>0</v>
      </c>
      <c r="IO5" s="255">
        <v>0</v>
      </c>
      <c r="IP5" s="119">
        <v>11001.75</v>
      </c>
      <c r="IQ5" s="262" t="b">
        <v>0</v>
      </c>
      <c r="IR5" s="173">
        <v>0</v>
      </c>
      <c r="IS5" s="263">
        <v>1500</v>
      </c>
      <c r="IT5" s="189">
        <v>7.4999999999999997E-2</v>
      </c>
      <c r="IU5" s="263">
        <v>11779.6875</v>
      </c>
      <c r="IV5" s="263">
        <v>0</v>
      </c>
      <c r="IW5" s="263">
        <v>0</v>
      </c>
      <c r="IX5" s="117">
        <v>11779.6875</v>
      </c>
      <c r="IY5" s="248" t="b">
        <v>0</v>
      </c>
      <c r="IZ5" s="254">
        <v>0</v>
      </c>
      <c r="JA5" s="255">
        <v>1500</v>
      </c>
      <c r="JB5" s="256">
        <v>-5.0000000000000001E-3</v>
      </c>
      <c r="JC5" s="255">
        <v>10417.6875</v>
      </c>
      <c r="JD5" s="255">
        <v>0</v>
      </c>
      <c r="JE5" s="255">
        <v>0</v>
      </c>
      <c r="JF5" s="119">
        <v>10417.6875</v>
      </c>
      <c r="JG5" s="262" t="b">
        <v>0</v>
      </c>
      <c r="JH5" s="173">
        <v>0</v>
      </c>
      <c r="JI5" s="263">
        <v>1500</v>
      </c>
      <c r="JJ5" s="189">
        <v>0.03</v>
      </c>
      <c r="JK5" s="263">
        <v>11001.75</v>
      </c>
      <c r="JL5" s="263">
        <v>0</v>
      </c>
      <c r="JM5" s="263">
        <v>0</v>
      </c>
      <c r="JN5" s="117">
        <v>11001.75</v>
      </c>
      <c r="JO5" s="248" t="b">
        <v>0</v>
      </c>
      <c r="JP5" s="254">
        <v>0</v>
      </c>
      <c r="JQ5" s="255">
        <v>1500</v>
      </c>
      <c r="JR5" s="256">
        <v>7.4999999999999997E-2</v>
      </c>
      <c r="JS5" s="255">
        <v>11779.6875</v>
      </c>
      <c r="JT5" s="255">
        <v>0</v>
      </c>
      <c r="JU5" s="255">
        <v>0</v>
      </c>
      <c r="JV5" s="119">
        <v>11779.6875</v>
      </c>
      <c r="JW5" s="262" t="b">
        <v>0</v>
      </c>
      <c r="JX5" s="173">
        <v>0</v>
      </c>
      <c r="JY5" s="263">
        <v>1500</v>
      </c>
      <c r="JZ5" s="189">
        <v>7.4999999999999997E-2</v>
      </c>
      <c r="KA5" s="263">
        <v>11779.6875</v>
      </c>
      <c r="KB5" s="263">
        <v>0</v>
      </c>
      <c r="KC5" s="263">
        <v>0</v>
      </c>
      <c r="KD5" s="117">
        <v>11779.6875</v>
      </c>
      <c r="KE5" s="248" t="b">
        <v>1</v>
      </c>
      <c r="KF5" s="254">
        <v>1</v>
      </c>
      <c r="KG5" s="255">
        <v>1350</v>
      </c>
      <c r="KH5" s="256">
        <v>7.4999999999999997E-2</v>
      </c>
      <c r="KI5" s="255">
        <v>10601.71875</v>
      </c>
      <c r="KJ5" s="255">
        <v>150</v>
      </c>
      <c r="KK5" s="255">
        <v>150</v>
      </c>
      <c r="KL5" s="119">
        <v>10751.71875</v>
      </c>
      <c r="KM5" s="262" t="b">
        <v>0</v>
      </c>
      <c r="KN5" s="173">
        <v>0</v>
      </c>
      <c r="KO5" s="263">
        <v>1500</v>
      </c>
      <c r="KP5" s="189">
        <v>7.4999999999999997E-2</v>
      </c>
      <c r="KQ5" s="263">
        <v>11779.6875</v>
      </c>
      <c r="KR5" s="263">
        <v>0</v>
      </c>
      <c r="KS5" s="263">
        <v>0</v>
      </c>
      <c r="KT5" s="117">
        <v>11779.6875</v>
      </c>
      <c r="KU5" s="248" t="b">
        <v>0</v>
      </c>
      <c r="KV5" s="254">
        <v>0</v>
      </c>
      <c r="KW5" s="255">
        <v>1500</v>
      </c>
      <c r="KX5" s="256">
        <v>7.4999999999999997E-2</v>
      </c>
      <c r="KY5" s="255">
        <v>11779.6875</v>
      </c>
      <c r="KZ5" s="255">
        <v>0</v>
      </c>
      <c r="LA5" s="255">
        <v>0</v>
      </c>
      <c r="LB5" s="119">
        <v>11779.6875</v>
      </c>
      <c r="LC5" s="262" t="b">
        <v>0</v>
      </c>
      <c r="LD5" s="173">
        <v>1</v>
      </c>
      <c r="LE5" s="263">
        <v>1350</v>
      </c>
      <c r="LF5" s="189">
        <v>0.03</v>
      </c>
      <c r="LG5" s="263">
        <v>9901.5750000000007</v>
      </c>
      <c r="LH5" s="263">
        <v>150</v>
      </c>
      <c r="LI5" s="263">
        <v>1051.3692539887834</v>
      </c>
      <c r="LJ5" s="117">
        <v>10952.944253988784</v>
      </c>
      <c r="LK5" s="248" t="b">
        <v>0</v>
      </c>
      <c r="LL5" s="254">
        <v>0</v>
      </c>
      <c r="LM5" s="255">
        <v>1500</v>
      </c>
      <c r="LN5" s="256">
        <v>0.03</v>
      </c>
      <c r="LO5" s="255">
        <v>11001.75</v>
      </c>
      <c r="LP5" s="255">
        <v>0</v>
      </c>
      <c r="LQ5" s="255">
        <v>0</v>
      </c>
      <c r="LR5" s="119">
        <v>11001.75</v>
      </c>
      <c r="LS5" s="262" t="b">
        <v>0</v>
      </c>
      <c r="LT5" s="173">
        <v>0</v>
      </c>
      <c r="LU5" s="263">
        <v>1500</v>
      </c>
      <c r="LV5" s="189">
        <v>-5.0000000000000001E-3</v>
      </c>
      <c r="LW5" s="263">
        <v>10417.6875</v>
      </c>
      <c r="LX5" s="263">
        <v>0</v>
      </c>
      <c r="LY5" s="263">
        <v>0</v>
      </c>
      <c r="LZ5" s="117">
        <v>10417.6875</v>
      </c>
      <c r="MA5" s="248" t="b">
        <v>0</v>
      </c>
      <c r="MB5" s="254">
        <v>0</v>
      </c>
      <c r="MC5" s="255">
        <v>1500</v>
      </c>
      <c r="MD5" s="256">
        <v>-5.0000000000000001E-3</v>
      </c>
      <c r="ME5" s="255">
        <v>10417.6875</v>
      </c>
      <c r="MF5" s="255">
        <v>0</v>
      </c>
      <c r="MG5" s="255">
        <v>0</v>
      </c>
      <c r="MH5" s="119">
        <v>10417.6875</v>
      </c>
      <c r="MI5" s="262" t="b">
        <v>0</v>
      </c>
      <c r="MJ5" s="173">
        <v>0</v>
      </c>
      <c r="MK5" s="263">
        <v>1500</v>
      </c>
      <c r="ML5" s="189">
        <v>7.4999999999999997E-2</v>
      </c>
      <c r="MM5" s="263">
        <v>11779.6875</v>
      </c>
      <c r="MN5" s="263">
        <v>0</v>
      </c>
      <c r="MO5" s="263">
        <v>0</v>
      </c>
      <c r="MP5" s="117">
        <v>11779.6875</v>
      </c>
      <c r="MQ5" s="248" t="b">
        <v>0</v>
      </c>
      <c r="MR5" s="254">
        <v>1</v>
      </c>
      <c r="MS5" s="255">
        <v>1350</v>
      </c>
      <c r="MT5" s="256">
        <v>7.4999999999999997E-2</v>
      </c>
      <c r="MU5" s="255">
        <v>10601.71875</v>
      </c>
      <c r="MV5" s="255">
        <v>150</v>
      </c>
      <c r="MW5" s="255">
        <v>300.12443071715194</v>
      </c>
      <c r="MX5" s="119">
        <v>10901.843180717153</v>
      </c>
      <c r="MY5" s="262" t="b">
        <v>0</v>
      </c>
      <c r="MZ5" s="173">
        <v>0</v>
      </c>
      <c r="NA5" s="263">
        <v>1500</v>
      </c>
      <c r="NB5" s="189">
        <v>0.03</v>
      </c>
      <c r="NC5" s="263">
        <v>11001.75</v>
      </c>
      <c r="ND5" s="263">
        <v>0</v>
      </c>
      <c r="NE5" s="263">
        <v>0</v>
      </c>
      <c r="NF5" s="117">
        <v>11001.75</v>
      </c>
      <c r="NG5" s="248" t="b">
        <v>0</v>
      </c>
      <c r="NH5" s="254">
        <v>0</v>
      </c>
      <c r="NI5" s="255">
        <v>1500</v>
      </c>
      <c r="NJ5" s="256">
        <v>7.4999999999999997E-2</v>
      </c>
      <c r="NK5" s="255">
        <v>11779.6875</v>
      </c>
      <c r="NL5" s="255">
        <v>0</v>
      </c>
      <c r="NM5" s="255">
        <v>0</v>
      </c>
      <c r="NN5" s="119">
        <v>11779.6875</v>
      </c>
      <c r="NO5" s="262" t="b">
        <v>0</v>
      </c>
      <c r="NP5" s="173">
        <v>1</v>
      </c>
      <c r="NQ5" s="263">
        <v>1350</v>
      </c>
      <c r="NR5" s="189">
        <v>-5.0000000000000001E-3</v>
      </c>
      <c r="NS5" s="263">
        <v>9375.9187500000007</v>
      </c>
      <c r="NT5" s="263">
        <v>150</v>
      </c>
      <c r="NU5" s="263">
        <v>1051.3692539887834</v>
      </c>
      <c r="NV5" s="117">
        <v>10427.288003988784</v>
      </c>
      <c r="NW5" s="248" t="b">
        <v>0</v>
      </c>
      <c r="NX5" s="254">
        <v>0</v>
      </c>
      <c r="NY5" s="255">
        <v>1500</v>
      </c>
      <c r="NZ5" s="256">
        <v>7.4999999999999997E-2</v>
      </c>
      <c r="OA5" s="255">
        <v>11779.6875</v>
      </c>
      <c r="OB5" s="255">
        <v>0</v>
      </c>
      <c r="OC5" s="255">
        <v>0</v>
      </c>
      <c r="OD5" s="119">
        <v>11779.6875</v>
      </c>
      <c r="OE5" s="262" t="b">
        <v>0</v>
      </c>
      <c r="OF5" s="173">
        <v>0</v>
      </c>
      <c r="OG5" s="263">
        <v>1500</v>
      </c>
      <c r="OH5" s="189">
        <v>7.4999999999999997E-2</v>
      </c>
      <c r="OI5" s="263">
        <v>11779.6875</v>
      </c>
      <c r="OJ5" s="263">
        <v>0</v>
      </c>
      <c r="OK5" s="263">
        <v>0</v>
      </c>
      <c r="OL5" s="117">
        <v>11779.6875</v>
      </c>
      <c r="OM5" s="248" t="b">
        <v>0</v>
      </c>
      <c r="ON5" s="254">
        <v>0</v>
      </c>
      <c r="OO5" s="255">
        <v>1500</v>
      </c>
      <c r="OP5" s="256">
        <v>0.03</v>
      </c>
      <c r="OQ5" s="255">
        <v>11001.75</v>
      </c>
      <c r="OR5" s="255">
        <v>0</v>
      </c>
      <c r="OS5" s="255">
        <v>0</v>
      </c>
      <c r="OT5" s="119">
        <v>11001.75</v>
      </c>
      <c r="OU5" s="262" t="b">
        <v>0</v>
      </c>
      <c r="OV5" s="173">
        <v>0</v>
      </c>
      <c r="OW5" s="263">
        <v>1500</v>
      </c>
      <c r="OX5" s="189">
        <v>-5.0000000000000001E-3</v>
      </c>
      <c r="OY5" s="263">
        <v>10417.6875</v>
      </c>
      <c r="OZ5" s="263">
        <v>0</v>
      </c>
      <c r="PA5" s="263">
        <v>0</v>
      </c>
      <c r="PB5" s="117">
        <v>10417.6875</v>
      </c>
      <c r="PC5" s="248" t="b">
        <v>0</v>
      </c>
      <c r="PD5" s="254">
        <v>0</v>
      </c>
      <c r="PE5" s="255">
        <v>1500</v>
      </c>
      <c r="PF5" s="256">
        <v>-5.0000000000000001E-3</v>
      </c>
      <c r="PG5" s="255">
        <v>10417.6875</v>
      </c>
      <c r="PH5" s="255">
        <v>0</v>
      </c>
      <c r="PI5" s="255">
        <v>0</v>
      </c>
      <c r="PJ5" s="119">
        <v>10417.6875</v>
      </c>
      <c r="PK5" s="262" t="b">
        <v>1</v>
      </c>
      <c r="PL5" s="173">
        <v>1</v>
      </c>
      <c r="PM5" s="263">
        <v>1350</v>
      </c>
      <c r="PN5" s="189">
        <v>7.4999999999999997E-2</v>
      </c>
      <c r="PO5" s="263">
        <v>10601.71875</v>
      </c>
      <c r="PP5" s="263">
        <v>150</v>
      </c>
      <c r="PQ5" s="263">
        <v>150</v>
      </c>
      <c r="PR5" s="117">
        <v>10751.71875</v>
      </c>
      <c r="PS5" s="248" t="b">
        <v>0</v>
      </c>
      <c r="PT5" s="254">
        <v>0</v>
      </c>
      <c r="PU5" s="255">
        <v>1500</v>
      </c>
      <c r="PV5" s="256">
        <v>7.4999999999999997E-2</v>
      </c>
      <c r="PW5" s="255">
        <v>11779.6875</v>
      </c>
      <c r="PX5" s="255">
        <v>0</v>
      </c>
      <c r="PY5" s="255">
        <v>0</v>
      </c>
      <c r="PZ5" s="119">
        <v>11779.6875</v>
      </c>
      <c r="QA5" s="262" t="b">
        <v>0</v>
      </c>
      <c r="QB5" s="173">
        <v>0</v>
      </c>
      <c r="QC5" s="263">
        <v>1500</v>
      </c>
      <c r="QD5" s="189">
        <v>7.4999999999999997E-2</v>
      </c>
      <c r="QE5" s="263">
        <v>11779.6875</v>
      </c>
      <c r="QF5" s="263">
        <v>0</v>
      </c>
      <c r="QG5" s="263">
        <v>0</v>
      </c>
      <c r="QH5" s="117">
        <v>11779.6875</v>
      </c>
      <c r="QI5" s="248" t="b">
        <v>0</v>
      </c>
      <c r="QJ5" s="254">
        <v>0</v>
      </c>
      <c r="QK5" s="255">
        <v>1500</v>
      </c>
      <c r="QL5" s="256">
        <v>0.03</v>
      </c>
      <c r="QM5" s="255">
        <v>11001.75</v>
      </c>
      <c r="QN5" s="255">
        <v>0</v>
      </c>
      <c r="QO5" s="255">
        <v>0</v>
      </c>
      <c r="QP5" s="119">
        <v>11001.75</v>
      </c>
      <c r="QQ5" s="262" t="b">
        <v>0</v>
      </c>
      <c r="QR5" s="173">
        <v>0</v>
      </c>
      <c r="QS5" s="263">
        <v>1500</v>
      </c>
      <c r="QT5" s="189">
        <v>-5.0000000000000001E-3</v>
      </c>
      <c r="QU5" s="263">
        <v>10417.6875</v>
      </c>
      <c r="QV5" s="263">
        <v>0</v>
      </c>
      <c r="QW5" s="263">
        <v>0</v>
      </c>
      <c r="QX5" s="117">
        <v>10417.6875</v>
      </c>
      <c r="QY5" s="248" t="b">
        <v>0</v>
      </c>
      <c r="QZ5" s="254">
        <v>0</v>
      </c>
      <c r="RA5" s="255">
        <v>1500</v>
      </c>
      <c r="RB5" s="256">
        <v>0.03</v>
      </c>
      <c r="RC5" s="255">
        <v>11001.75</v>
      </c>
      <c r="RD5" s="255">
        <v>0</v>
      </c>
      <c r="RE5" s="255">
        <v>0</v>
      </c>
      <c r="RF5" s="119">
        <v>11001.75</v>
      </c>
      <c r="RG5" s="262" t="b">
        <v>0</v>
      </c>
      <c r="RH5" s="173">
        <v>0</v>
      </c>
      <c r="RI5" s="263">
        <v>1500</v>
      </c>
      <c r="RJ5" s="189">
        <v>7.4999999999999997E-2</v>
      </c>
      <c r="RK5" s="263">
        <v>11779.6875</v>
      </c>
      <c r="RL5" s="263">
        <v>0</v>
      </c>
      <c r="RM5" s="263">
        <v>0</v>
      </c>
      <c r="RN5" s="117">
        <v>11779.6875</v>
      </c>
      <c r="RO5" s="248" t="b">
        <v>0</v>
      </c>
      <c r="RP5" s="254">
        <v>0</v>
      </c>
      <c r="RQ5" s="255">
        <v>1500</v>
      </c>
      <c r="RR5" s="256">
        <v>-5.0000000000000001E-3</v>
      </c>
      <c r="RS5" s="255">
        <v>10417.6875</v>
      </c>
      <c r="RT5" s="255">
        <v>0</v>
      </c>
      <c r="RU5" s="255">
        <v>0</v>
      </c>
      <c r="RV5" s="119">
        <v>10417.6875</v>
      </c>
      <c r="RW5" s="262" t="b">
        <v>0</v>
      </c>
      <c r="RX5" s="173">
        <v>0</v>
      </c>
      <c r="RY5" s="263">
        <v>1500</v>
      </c>
      <c r="RZ5" s="189">
        <v>7.4999999999999997E-2</v>
      </c>
      <c r="SA5" s="263">
        <v>11779.6875</v>
      </c>
      <c r="SB5" s="263">
        <v>0</v>
      </c>
      <c r="SC5" s="263">
        <v>0</v>
      </c>
      <c r="SD5" s="117">
        <v>11779.6875</v>
      </c>
      <c r="SE5" s="248" t="b">
        <v>0</v>
      </c>
      <c r="SF5" s="254">
        <v>1</v>
      </c>
      <c r="SG5" s="255">
        <v>1350</v>
      </c>
      <c r="SH5" s="256">
        <v>7.4999999999999997E-2</v>
      </c>
      <c r="SI5" s="255">
        <v>10601.71875</v>
      </c>
      <c r="SJ5" s="255">
        <v>150</v>
      </c>
      <c r="SK5" s="255">
        <v>1051.3692539887834</v>
      </c>
      <c r="SL5" s="119">
        <v>11653.088003988783</v>
      </c>
      <c r="SM5" s="262" t="b">
        <v>0</v>
      </c>
      <c r="SN5" s="173">
        <v>0</v>
      </c>
      <c r="SO5" s="263">
        <v>1500</v>
      </c>
      <c r="SP5" s="189">
        <v>-5.0000000000000001E-3</v>
      </c>
      <c r="SQ5" s="263">
        <v>10417.6875</v>
      </c>
      <c r="SR5" s="263">
        <v>0</v>
      </c>
      <c r="SS5" s="263">
        <v>0</v>
      </c>
      <c r="ST5" s="117">
        <v>10417.6875</v>
      </c>
      <c r="SU5" s="248" t="b">
        <v>0</v>
      </c>
      <c r="SV5" s="254">
        <v>0</v>
      </c>
      <c r="SW5" s="255">
        <v>1500</v>
      </c>
      <c r="SX5" s="256">
        <v>7.4999999999999997E-2</v>
      </c>
      <c r="SY5" s="255">
        <v>11779.6875</v>
      </c>
      <c r="SZ5" s="255">
        <v>0</v>
      </c>
      <c r="TA5" s="255">
        <v>0</v>
      </c>
      <c r="TB5" s="119">
        <v>11779.6875</v>
      </c>
      <c r="TC5" s="262" t="b">
        <v>0</v>
      </c>
      <c r="TD5" s="173">
        <v>0</v>
      </c>
      <c r="TE5" s="263">
        <v>1500</v>
      </c>
      <c r="TF5" s="189">
        <v>0.03</v>
      </c>
      <c r="TG5" s="263">
        <v>11001.75</v>
      </c>
      <c r="TH5" s="263">
        <v>0</v>
      </c>
      <c r="TI5" s="263">
        <v>0</v>
      </c>
      <c r="TJ5" s="117">
        <v>11001.75</v>
      </c>
      <c r="TK5" s="248" t="b">
        <v>0</v>
      </c>
      <c r="TL5" s="254">
        <v>0</v>
      </c>
      <c r="TM5" s="255">
        <v>1500</v>
      </c>
      <c r="TN5" s="256">
        <v>7.4999999999999997E-2</v>
      </c>
      <c r="TO5" s="255">
        <v>11779.6875</v>
      </c>
      <c r="TP5" s="255">
        <v>0</v>
      </c>
      <c r="TQ5" s="255">
        <v>0</v>
      </c>
      <c r="TR5" s="119">
        <v>11779.6875</v>
      </c>
      <c r="TS5" s="262" t="b">
        <v>0</v>
      </c>
      <c r="TT5" s="173">
        <v>0</v>
      </c>
      <c r="TU5" s="263">
        <v>1500</v>
      </c>
      <c r="TV5" s="189">
        <v>-5.0000000000000001E-3</v>
      </c>
      <c r="TW5" s="263">
        <v>10417.6875</v>
      </c>
      <c r="TX5" s="263">
        <v>0</v>
      </c>
      <c r="TY5" s="263">
        <v>0</v>
      </c>
      <c r="TZ5" s="117">
        <v>10417.6875</v>
      </c>
      <c r="UA5" s="248" t="b">
        <v>0</v>
      </c>
      <c r="UB5" s="254">
        <v>0</v>
      </c>
      <c r="UC5" s="255">
        <v>1500</v>
      </c>
      <c r="UD5" s="256">
        <v>7.4999999999999997E-2</v>
      </c>
      <c r="UE5" s="255">
        <v>11779.6875</v>
      </c>
      <c r="UF5" s="255">
        <v>0</v>
      </c>
      <c r="UG5" s="255">
        <v>0</v>
      </c>
      <c r="UH5" s="119">
        <v>11779.6875</v>
      </c>
      <c r="UI5" s="262" t="b">
        <v>0</v>
      </c>
      <c r="UJ5" s="173">
        <v>0</v>
      </c>
      <c r="UK5" s="263">
        <v>1500</v>
      </c>
      <c r="UL5" s="189">
        <v>7.4999999999999997E-2</v>
      </c>
      <c r="UM5" s="263">
        <v>11779.6875</v>
      </c>
      <c r="UN5" s="263">
        <v>0</v>
      </c>
      <c r="UO5" s="263">
        <v>0</v>
      </c>
      <c r="UP5" s="117">
        <v>11779.6875</v>
      </c>
      <c r="UQ5" s="248" t="b">
        <v>0</v>
      </c>
      <c r="UR5" s="254">
        <v>0</v>
      </c>
      <c r="US5" s="255">
        <v>1500</v>
      </c>
      <c r="UT5" s="256">
        <v>0.03</v>
      </c>
      <c r="UU5" s="255">
        <v>11001.75</v>
      </c>
      <c r="UV5" s="255">
        <v>0</v>
      </c>
      <c r="UW5" s="255">
        <v>0</v>
      </c>
      <c r="UX5" s="119">
        <v>11001.75</v>
      </c>
      <c r="UY5" s="262" t="b">
        <v>0</v>
      </c>
      <c r="UZ5" s="173">
        <v>0</v>
      </c>
      <c r="VA5" s="263">
        <v>1500</v>
      </c>
      <c r="VB5" s="189">
        <v>7.4999999999999997E-2</v>
      </c>
      <c r="VC5" s="263">
        <v>11779.6875</v>
      </c>
      <c r="VD5" s="263">
        <v>0</v>
      </c>
      <c r="VE5" s="263">
        <v>0</v>
      </c>
      <c r="VF5" s="117">
        <v>11779.6875</v>
      </c>
      <c r="VG5" s="248" t="b">
        <v>0</v>
      </c>
      <c r="VH5" s="254">
        <v>0</v>
      </c>
      <c r="VI5" s="255">
        <v>1500</v>
      </c>
      <c r="VJ5" s="256">
        <v>-5.0000000000000001E-3</v>
      </c>
      <c r="VK5" s="255">
        <v>10417.6875</v>
      </c>
      <c r="VL5" s="255">
        <v>0</v>
      </c>
      <c r="VM5" s="255">
        <v>0</v>
      </c>
      <c r="VN5" s="119">
        <v>10417.6875</v>
      </c>
      <c r="VO5" s="262" t="b">
        <v>0</v>
      </c>
      <c r="VP5" s="173">
        <v>0</v>
      </c>
      <c r="VQ5" s="263">
        <v>1500</v>
      </c>
      <c r="VR5" s="189">
        <v>0.03</v>
      </c>
      <c r="VS5" s="263">
        <v>11001.75</v>
      </c>
      <c r="VT5" s="263">
        <v>0</v>
      </c>
      <c r="VU5" s="263">
        <v>0</v>
      </c>
      <c r="VV5" s="117">
        <v>11001.75</v>
      </c>
      <c r="VW5" s="248" t="b">
        <v>0</v>
      </c>
      <c r="VX5" s="254">
        <v>0</v>
      </c>
      <c r="VY5" s="255">
        <v>1500</v>
      </c>
      <c r="VZ5" s="256">
        <v>7.4999999999999997E-2</v>
      </c>
      <c r="WA5" s="255">
        <v>11779.6875</v>
      </c>
      <c r="WB5" s="255">
        <v>0</v>
      </c>
      <c r="WC5" s="255">
        <v>0</v>
      </c>
      <c r="WD5" s="119">
        <v>11779.6875</v>
      </c>
      <c r="WE5" s="262" t="b">
        <v>0</v>
      </c>
      <c r="WF5" s="173">
        <v>0</v>
      </c>
      <c r="WG5" s="263">
        <v>1500</v>
      </c>
      <c r="WH5" s="189">
        <v>-5.0000000000000001E-3</v>
      </c>
      <c r="WI5" s="263">
        <v>10417.6875</v>
      </c>
      <c r="WJ5" s="263">
        <v>0</v>
      </c>
      <c r="WK5" s="263">
        <v>0</v>
      </c>
      <c r="WL5" s="117">
        <v>10417.6875</v>
      </c>
      <c r="WM5" s="248" t="b">
        <v>0</v>
      </c>
      <c r="WN5" s="254">
        <v>0</v>
      </c>
      <c r="WO5" s="255">
        <v>1500</v>
      </c>
      <c r="WP5" s="256">
        <v>0.03</v>
      </c>
      <c r="WQ5" s="255">
        <v>11001.75</v>
      </c>
      <c r="WR5" s="255">
        <v>0</v>
      </c>
      <c r="WS5" s="255">
        <v>0</v>
      </c>
      <c r="WT5" s="119">
        <v>11001.75</v>
      </c>
      <c r="WU5" s="262" t="b">
        <v>0</v>
      </c>
      <c r="WV5" s="173">
        <v>0</v>
      </c>
      <c r="WW5" s="263">
        <v>1500</v>
      </c>
      <c r="WX5" s="189">
        <v>0.03</v>
      </c>
      <c r="WY5" s="263">
        <v>11001.75</v>
      </c>
      <c r="WZ5" s="263">
        <v>0</v>
      </c>
      <c r="XA5" s="263">
        <v>0</v>
      </c>
      <c r="XB5" s="117">
        <v>11001.75</v>
      </c>
      <c r="XC5" s="248" t="b">
        <v>0</v>
      </c>
      <c r="XD5" s="254">
        <v>0</v>
      </c>
      <c r="XE5" s="255">
        <v>1500</v>
      </c>
      <c r="XF5" s="256">
        <v>-5.0000000000000001E-3</v>
      </c>
      <c r="XG5" s="255">
        <v>10417.6875</v>
      </c>
      <c r="XH5" s="255">
        <v>0</v>
      </c>
      <c r="XI5" s="255">
        <v>0</v>
      </c>
      <c r="XJ5" s="119">
        <v>10417.6875</v>
      </c>
      <c r="XK5" s="262" t="b">
        <v>1</v>
      </c>
      <c r="XL5" s="173">
        <v>1</v>
      </c>
      <c r="XM5" s="263">
        <v>1350</v>
      </c>
      <c r="XN5" s="189">
        <v>-5.0000000000000001E-3</v>
      </c>
      <c r="XO5" s="263">
        <v>9375.9187500000007</v>
      </c>
      <c r="XP5" s="263">
        <v>150</v>
      </c>
      <c r="XQ5" s="263">
        <v>150</v>
      </c>
      <c r="XR5" s="117">
        <v>9525.9187500000007</v>
      </c>
      <c r="XS5" s="248" t="b">
        <v>0</v>
      </c>
      <c r="XT5" s="254">
        <v>0</v>
      </c>
      <c r="XU5" s="255">
        <v>1500</v>
      </c>
      <c r="XV5" s="256">
        <v>7.4999999999999997E-2</v>
      </c>
      <c r="XW5" s="255">
        <v>11779.6875</v>
      </c>
      <c r="XX5" s="255">
        <v>0</v>
      </c>
      <c r="XY5" s="255">
        <v>0</v>
      </c>
      <c r="XZ5" s="119">
        <v>11779.6875</v>
      </c>
      <c r="YA5" s="262" t="b">
        <v>1</v>
      </c>
      <c r="YB5" s="173">
        <v>1</v>
      </c>
      <c r="YC5" s="263">
        <v>1350</v>
      </c>
      <c r="YD5" s="189">
        <v>7.4999999999999997E-2</v>
      </c>
      <c r="YE5" s="263">
        <v>10601.71875</v>
      </c>
      <c r="YF5" s="263">
        <v>150</v>
      </c>
      <c r="YG5" s="263">
        <v>150</v>
      </c>
      <c r="YH5" s="117">
        <v>10751.71875</v>
      </c>
      <c r="YI5" s="248" t="b">
        <v>0</v>
      </c>
      <c r="YJ5" s="254">
        <v>0</v>
      </c>
      <c r="YK5" s="255">
        <v>1500</v>
      </c>
      <c r="YL5" s="256">
        <v>7.4999999999999997E-2</v>
      </c>
      <c r="YM5" s="255">
        <v>11779.6875</v>
      </c>
      <c r="YN5" s="255">
        <v>0</v>
      </c>
      <c r="YO5" s="255">
        <v>0</v>
      </c>
      <c r="YP5" s="119">
        <v>11779.6875</v>
      </c>
      <c r="YQ5" s="262" t="b">
        <v>0</v>
      </c>
      <c r="YR5" s="173">
        <v>0</v>
      </c>
      <c r="YS5" s="263">
        <v>1500</v>
      </c>
      <c r="YT5" s="189">
        <v>-5.0000000000000001E-3</v>
      </c>
      <c r="YU5" s="263">
        <v>10417.6875</v>
      </c>
      <c r="YV5" s="263">
        <v>0</v>
      </c>
      <c r="YW5" s="263">
        <v>0</v>
      </c>
      <c r="YX5" s="117">
        <v>10417.6875</v>
      </c>
      <c r="YY5" s="248" t="b">
        <v>0</v>
      </c>
      <c r="YZ5" s="254">
        <v>0</v>
      </c>
      <c r="ZA5" s="255">
        <v>1500</v>
      </c>
      <c r="ZB5" s="256">
        <v>-5.0000000000000001E-3</v>
      </c>
      <c r="ZC5" s="255">
        <v>10417.6875</v>
      </c>
      <c r="ZD5" s="255">
        <v>0</v>
      </c>
      <c r="ZE5" s="255">
        <v>0</v>
      </c>
      <c r="ZF5" s="119">
        <v>10417.6875</v>
      </c>
      <c r="ZG5" s="262" t="b">
        <v>0</v>
      </c>
      <c r="ZH5" s="173">
        <v>0</v>
      </c>
      <c r="ZI5" s="263">
        <v>1500</v>
      </c>
      <c r="ZJ5" s="189">
        <v>7.4999999999999997E-2</v>
      </c>
      <c r="ZK5" s="263">
        <v>11779.6875</v>
      </c>
      <c r="ZL5" s="263">
        <v>0</v>
      </c>
      <c r="ZM5" s="263">
        <v>0</v>
      </c>
      <c r="ZN5" s="117">
        <v>11779.6875</v>
      </c>
      <c r="ZO5" s="248" t="b">
        <v>0</v>
      </c>
      <c r="ZP5" s="254">
        <v>0</v>
      </c>
      <c r="ZQ5" s="255">
        <v>1500</v>
      </c>
      <c r="ZR5" s="256">
        <v>0.03</v>
      </c>
      <c r="ZS5" s="255">
        <v>11001.75</v>
      </c>
      <c r="ZT5" s="255">
        <v>0</v>
      </c>
      <c r="ZU5" s="255">
        <v>0</v>
      </c>
      <c r="ZV5" s="119">
        <v>11001.75</v>
      </c>
      <c r="ZW5" s="262" t="b">
        <v>0</v>
      </c>
      <c r="ZX5" s="173">
        <v>1</v>
      </c>
      <c r="ZY5" s="263">
        <v>1350</v>
      </c>
      <c r="ZZ5" s="189">
        <v>0.03</v>
      </c>
      <c r="AAA5" s="263">
        <v>9901.5750000000007</v>
      </c>
      <c r="AAB5" s="263">
        <v>150</v>
      </c>
      <c r="AAC5" s="263">
        <v>300.12443071715194</v>
      </c>
      <c r="AAD5" s="117">
        <v>10201.699430717154</v>
      </c>
      <c r="AAE5" s="248" t="b">
        <v>0</v>
      </c>
      <c r="AAF5" s="254">
        <v>0</v>
      </c>
      <c r="AAG5" s="255">
        <v>1500</v>
      </c>
      <c r="AAH5" s="256">
        <v>0.03</v>
      </c>
      <c r="AAI5" s="255">
        <v>11001.75</v>
      </c>
      <c r="AAJ5" s="255">
        <v>0</v>
      </c>
      <c r="AAK5" s="255">
        <v>0</v>
      </c>
      <c r="AAL5" s="119">
        <v>11001.75</v>
      </c>
      <c r="AAM5" s="262" t="b">
        <v>0</v>
      </c>
      <c r="AAN5" s="173">
        <v>0</v>
      </c>
      <c r="AAO5" s="263">
        <v>1500</v>
      </c>
      <c r="AAP5" s="189">
        <v>7.4999999999999997E-2</v>
      </c>
      <c r="AAQ5" s="263">
        <v>11779.6875</v>
      </c>
      <c r="AAR5" s="263">
        <v>0</v>
      </c>
      <c r="AAS5" s="263">
        <v>0</v>
      </c>
      <c r="AAT5" s="117">
        <v>11779.6875</v>
      </c>
      <c r="AAU5" s="248" t="b">
        <v>1</v>
      </c>
      <c r="AAV5" s="254">
        <v>1</v>
      </c>
      <c r="AAW5" s="255">
        <v>1350</v>
      </c>
      <c r="AAX5" s="256">
        <v>7.4999999999999997E-2</v>
      </c>
      <c r="AAY5" s="255">
        <v>10601.71875</v>
      </c>
      <c r="AAZ5" s="255">
        <v>150</v>
      </c>
      <c r="ABA5" s="255">
        <v>150</v>
      </c>
      <c r="ABB5" s="119">
        <v>10751.71875</v>
      </c>
      <c r="ABC5" s="262" t="b">
        <v>0</v>
      </c>
      <c r="ABD5" s="173">
        <v>0</v>
      </c>
      <c r="ABE5" s="263">
        <v>1500</v>
      </c>
      <c r="ABF5" s="189">
        <v>7.4999999999999997E-2</v>
      </c>
      <c r="ABG5" s="263">
        <v>11779.6875</v>
      </c>
      <c r="ABH5" s="263">
        <v>0</v>
      </c>
      <c r="ABI5" s="263">
        <v>0</v>
      </c>
      <c r="ABJ5" s="117">
        <v>11779.6875</v>
      </c>
      <c r="ABK5" s="248" t="b">
        <v>0</v>
      </c>
      <c r="ABL5" s="254">
        <v>0</v>
      </c>
      <c r="ABM5" s="255">
        <v>1500</v>
      </c>
      <c r="ABN5" s="256">
        <v>7.4999999999999997E-2</v>
      </c>
      <c r="ABO5" s="255">
        <v>11779.6875</v>
      </c>
      <c r="ABP5" s="255">
        <v>0</v>
      </c>
      <c r="ABQ5" s="255">
        <v>0</v>
      </c>
      <c r="ABR5" s="119">
        <v>11779.6875</v>
      </c>
      <c r="ABS5" s="262" t="b">
        <v>0</v>
      </c>
      <c r="ABT5" s="173">
        <v>0</v>
      </c>
      <c r="ABU5" s="263">
        <v>1500</v>
      </c>
      <c r="ABV5" s="189">
        <v>7.4999999999999997E-2</v>
      </c>
      <c r="ABW5" s="263">
        <v>11779.6875</v>
      </c>
      <c r="ABX5" s="263">
        <v>0</v>
      </c>
      <c r="ABY5" s="263">
        <v>0</v>
      </c>
      <c r="ABZ5" s="117">
        <v>11779.6875</v>
      </c>
      <c r="ACA5" s="248" t="b">
        <v>0</v>
      </c>
      <c r="ACB5" s="254">
        <v>0</v>
      </c>
      <c r="ACC5" s="255">
        <v>1500</v>
      </c>
      <c r="ACD5" s="256">
        <v>-5.0000000000000001E-3</v>
      </c>
      <c r="ACE5" s="255">
        <v>10417.6875</v>
      </c>
      <c r="ACF5" s="255">
        <v>0</v>
      </c>
      <c r="ACG5" s="255">
        <v>0</v>
      </c>
      <c r="ACH5" s="119">
        <v>10417.6875</v>
      </c>
      <c r="ACI5" s="262" t="b">
        <v>0</v>
      </c>
      <c r="ACJ5" s="173">
        <v>0</v>
      </c>
      <c r="ACK5" s="263">
        <v>1500</v>
      </c>
      <c r="ACL5" s="189">
        <v>0.03</v>
      </c>
      <c r="ACM5" s="263">
        <v>11001.75</v>
      </c>
      <c r="ACN5" s="263">
        <v>0</v>
      </c>
      <c r="ACO5" s="263">
        <v>0</v>
      </c>
      <c r="ACP5" s="117">
        <v>11001.75</v>
      </c>
      <c r="ACQ5" s="248" t="b">
        <v>0</v>
      </c>
      <c r="ACR5" s="254">
        <v>0</v>
      </c>
      <c r="ACS5" s="255">
        <v>1500</v>
      </c>
      <c r="ACT5" s="256">
        <v>7.4999999999999997E-2</v>
      </c>
      <c r="ACU5" s="255">
        <v>11779.6875</v>
      </c>
      <c r="ACV5" s="255">
        <v>0</v>
      </c>
      <c r="ACW5" s="255">
        <v>0</v>
      </c>
      <c r="ACX5" s="119">
        <v>11779.6875</v>
      </c>
      <c r="ACY5" s="262" t="b">
        <v>0</v>
      </c>
      <c r="ACZ5" s="173">
        <v>0</v>
      </c>
      <c r="ADA5" s="263">
        <v>1500</v>
      </c>
      <c r="ADB5" s="189">
        <v>0.03</v>
      </c>
      <c r="ADC5" s="263">
        <v>11001.75</v>
      </c>
      <c r="ADD5" s="263">
        <v>0</v>
      </c>
      <c r="ADE5" s="263">
        <v>0</v>
      </c>
      <c r="ADF5" s="117">
        <v>11001.75</v>
      </c>
      <c r="ADG5" s="248" t="b">
        <v>0</v>
      </c>
      <c r="ADH5" s="254">
        <v>0</v>
      </c>
      <c r="ADI5" s="255">
        <v>1500</v>
      </c>
      <c r="ADJ5" s="256">
        <v>7.4999999999999997E-2</v>
      </c>
      <c r="ADK5" s="255">
        <v>11779.6875</v>
      </c>
      <c r="ADL5" s="255">
        <v>0</v>
      </c>
      <c r="ADM5" s="255">
        <v>0</v>
      </c>
      <c r="ADN5" s="119">
        <v>11779.6875</v>
      </c>
      <c r="ADO5" s="262" t="b">
        <v>0</v>
      </c>
      <c r="ADP5" s="173">
        <v>0</v>
      </c>
      <c r="ADQ5" s="263">
        <v>1500</v>
      </c>
      <c r="ADR5" s="189">
        <v>0.03</v>
      </c>
      <c r="ADS5" s="263">
        <v>11001.75</v>
      </c>
      <c r="ADT5" s="263">
        <v>0</v>
      </c>
      <c r="ADU5" s="263">
        <v>0</v>
      </c>
      <c r="ADV5" s="117">
        <v>11001.75</v>
      </c>
    </row>
    <row r="6" spans="1:802" x14ac:dyDescent="0.35">
      <c r="A6" s="15">
        <v>45412</v>
      </c>
      <c r="B6" s="16">
        <v>1500</v>
      </c>
      <c r="C6" s="248" t="b">
        <v>0</v>
      </c>
      <c r="D6" s="254">
        <v>0</v>
      </c>
      <c r="E6" s="255">
        <v>1500</v>
      </c>
      <c r="F6" s="256">
        <v>7.4999999999999997E-2</v>
      </c>
      <c r="G6" s="255">
        <v>14163.1640625</v>
      </c>
      <c r="H6" s="255">
        <v>0</v>
      </c>
      <c r="I6" s="255">
        <v>0</v>
      </c>
      <c r="J6" s="119">
        <v>14163.1640625</v>
      </c>
      <c r="K6" s="262" t="b">
        <v>0</v>
      </c>
      <c r="L6" s="173">
        <v>0</v>
      </c>
      <c r="M6" s="263">
        <v>1500</v>
      </c>
      <c r="N6" s="189">
        <v>7.4999999999999997E-2</v>
      </c>
      <c r="O6" s="263">
        <v>14163.1640625</v>
      </c>
      <c r="P6" s="263">
        <v>0</v>
      </c>
      <c r="Q6" s="263">
        <v>0</v>
      </c>
      <c r="R6" s="117">
        <v>14163.1640625</v>
      </c>
      <c r="S6" s="248" t="b">
        <v>0</v>
      </c>
      <c r="T6" s="254">
        <v>0</v>
      </c>
      <c r="U6" s="255">
        <v>1500</v>
      </c>
      <c r="V6" s="256">
        <v>7.4999999999999997E-2</v>
      </c>
      <c r="W6" s="255">
        <v>14163.1640625</v>
      </c>
      <c r="X6" s="255">
        <v>0</v>
      </c>
      <c r="Y6" s="255">
        <v>0</v>
      </c>
      <c r="Z6" s="119">
        <v>14163.1640625</v>
      </c>
      <c r="AA6" s="262" t="b">
        <v>0</v>
      </c>
      <c r="AB6" s="173">
        <v>0</v>
      </c>
      <c r="AC6" s="263">
        <v>1500</v>
      </c>
      <c r="AD6" s="189">
        <v>7.4999999999999997E-2</v>
      </c>
      <c r="AE6" s="263">
        <v>14163.1640625</v>
      </c>
      <c r="AF6" s="263">
        <v>0</v>
      </c>
      <c r="AG6" s="263">
        <v>0</v>
      </c>
      <c r="AH6" s="117">
        <v>14163.1640625</v>
      </c>
      <c r="AI6" s="248" t="b">
        <v>0</v>
      </c>
      <c r="AJ6" s="254">
        <v>0</v>
      </c>
      <c r="AK6" s="255">
        <v>1500</v>
      </c>
      <c r="AL6" s="256">
        <v>7.4999999999999997E-2</v>
      </c>
      <c r="AM6" s="255">
        <v>14163.1640625</v>
      </c>
      <c r="AN6" s="255">
        <v>0</v>
      </c>
      <c r="AO6" s="255">
        <v>0</v>
      </c>
      <c r="AP6" s="119">
        <v>14163.1640625</v>
      </c>
      <c r="AQ6" s="262" t="b">
        <v>0</v>
      </c>
      <c r="AR6" s="173">
        <v>0</v>
      </c>
      <c r="AS6" s="263">
        <v>1500</v>
      </c>
      <c r="AT6" s="189">
        <v>7.4999999999999997E-2</v>
      </c>
      <c r="AU6" s="263">
        <v>14163.1640625</v>
      </c>
      <c r="AV6" s="263">
        <v>0</v>
      </c>
      <c r="AW6" s="263">
        <v>0</v>
      </c>
      <c r="AX6" s="117">
        <v>14163.1640625</v>
      </c>
      <c r="AY6" s="248" t="b">
        <v>0</v>
      </c>
      <c r="AZ6" s="254">
        <v>0</v>
      </c>
      <c r="BA6" s="255">
        <v>1500</v>
      </c>
      <c r="BB6" s="256">
        <v>-5.0000000000000001E-3</v>
      </c>
      <c r="BC6" s="255">
        <v>11865.599062499999</v>
      </c>
      <c r="BD6" s="255">
        <v>0</v>
      </c>
      <c r="BE6" s="255">
        <v>0</v>
      </c>
      <c r="BF6" s="119">
        <v>11865.599062499999</v>
      </c>
      <c r="BG6" s="262" t="b">
        <v>0</v>
      </c>
      <c r="BH6" s="173">
        <v>0</v>
      </c>
      <c r="BI6" s="263">
        <v>1500</v>
      </c>
      <c r="BJ6" s="189">
        <v>-5.0000000000000001E-3</v>
      </c>
      <c r="BK6" s="263">
        <v>11865.599062499999</v>
      </c>
      <c r="BL6" s="263">
        <v>0</v>
      </c>
      <c r="BM6" s="263">
        <v>0</v>
      </c>
      <c r="BN6" s="117">
        <v>11865.599062499999</v>
      </c>
      <c r="BO6" s="248" t="b">
        <v>0</v>
      </c>
      <c r="BP6" s="254">
        <v>0</v>
      </c>
      <c r="BQ6" s="255">
        <v>1500</v>
      </c>
      <c r="BR6" s="256">
        <v>-5.0000000000000001E-3</v>
      </c>
      <c r="BS6" s="255">
        <v>11865.599062499999</v>
      </c>
      <c r="BT6" s="255">
        <v>0</v>
      </c>
      <c r="BU6" s="255">
        <v>0</v>
      </c>
      <c r="BV6" s="119">
        <v>11865.599062499999</v>
      </c>
      <c r="BW6" s="262" t="b">
        <v>0</v>
      </c>
      <c r="BX6" s="173">
        <v>0</v>
      </c>
      <c r="BY6" s="263">
        <v>1500</v>
      </c>
      <c r="BZ6" s="189">
        <v>7.4999999999999997E-2</v>
      </c>
      <c r="CA6" s="263">
        <v>14163.1640625</v>
      </c>
      <c r="CB6" s="263">
        <v>0</v>
      </c>
      <c r="CC6" s="263">
        <v>0</v>
      </c>
      <c r="CD6" s="117">
        <v>14163.1640625</v>
      </c>
      <c r="CE6" s="248" t="b">
        <v>0</v>
      </c>
      <c r="CF6" s="254">
        <v>0</v>
      </c>
      <c r="CG6" s="255">
        <v>1500</v>
      </c>
      <c r="CH6" s="256">
        <v>7.4999999999999997E-2</v>
      </c>
      <c r="CI6" s="255">
        <v>14163.1640625</v>
      </c>
      <c r="CJ6" s="255">
        <v>0</v>
      </c>
      <c r="CK6" s="255">
        <v>0</v>
      </c>
      <c r="CL6" s="119">
        <v>14163.1640625</v>
      </c>
      <c r="CM6" s="262" t="b">
        <v>0</v>
      </c>
      <c r="CN6" s="173">
        <v>0</v>
      </c>
      <c r="CO6" s="263">
        <v>1500</v>
      </c>
      <c r="CP6" s="189">
        <v>7.4999999999999997E-2</v>
      </c>
      <c r="CQ6" s="263">
        <v>14163.1640625</v>
      </c>
      <c r="CR6" s="263">
        <v>0</v>
      </c>
      <c r="CS6" s="263">
        <v>0</v>
      </c>
      <c r="CT6" s="117">
        <v>14163.1640625</v>
      </c>
      <c r="CU6" s="248" t="b">
        <v>0</v>
      </c>
      <c r="CV6" s="254">
        <v>0</v>
      </c>
      <c r="CW6" s="255">
        <v>1500</v>
      </c>
      <c r="CX6" s="256">
        <v>7.4999999999999997E-2</v>
      </c>
      <c r="CY6" s="255">
        <v>14163.1640625</v>
      </c>
      <c r="CZ6" s="255">
        <v>0</v>
      </c>
      <c r="DA6" s="255">
        <v>0</v>
      </c>
      <c r="DB6" s="119">
        <v>14163.1640625</v>
      </c>
      <c r="DC6" s="262" t="b">
        <v>0</v>
      </c>
      <c r="DD6" s="173">
        <v>1</v>
      </c>
      <c r="DE6" s="263">
        <v>1350</v>
      </c>
      <c r="DF6" s="189">
        <v>-5.0000000000000001E-3</v>
      </c>
      <c r="DG6" s="263">
        <v>10679.039156250001</v>
      </c>
      <c r="DH6" s="263">
        <v>150</v>
      </c>
      <c r="DI6" s="263">
        <v>300.12443071715194</v>
      </c>
      <c r="DJ6" s="117">
        <v>10979.163586967154</v>
      </c>
      <c r="DK6" s="248" t="b">
        <v>0</v>
      </c>
      <c r="DL6" s="254">
        <v>1</v>
      </c>
      <c r="DM6" s="255">
        <v>1350</v>
      </c>
      <c r="DN6" s="256">
        <v>0.03</v>
      </c>
      <c r="DO6" s="255">
        <v>11548.62225</v>
      </c>
      <c r="DP6" s="255">
        <v>150</v>
      </c>
      <c r="DQ6" s="255">
        <v>450.37339537147824</v>
      </c>
      <c r="DR6" s="119">
        <v>11998.995645371479</v>
      </c>
      <c r="DS6" s="262" t="b">
        <v>0</v>
      </c>
      <c r="DT6" s="173">
        <v>0</v>
      </c>
      <c r="DU6" s="263">
        <v>1500</v>
      </c>
      <c r="DV6" s="189">
        <v>7.4999999999999997E-2</v>
      </c>
      <c r="DW6" s="263">
        <v>14163.1640625</v>
      </c>
      <c r="DX6" s="263">
        <v>0</v>
      </c>
      <c r="DY6" s="263">
        <v>0</v>
      </c>
      <c r="DZ6" s="117">
        <v>14163.1640625</v>
      </c>
      <c r="EA6" s="248" t="b">
        <v>0</v>
      </c>
      <c r="EB6" s="254">
        <v>0</v>
      </c>
      <c r="EC6" s="255">
        <v>1500</v>
      </c>
      <c r="ED6" s="256">
        <v>-5.0000000000000001E-3</v>
      </c>
      <c r="EE6" s="255">
        <v>11865.599062499999</v>
      </c>
      <c r="EF6" s="255">
        <v>0</v>
      </c>
      <c r="EG6" s="255">
        <v>0</v>
      </c>
      <c r="EH6" s="119">
        <v>11865.599062499999</v>
      </c>
      <c r="EI6" s="262" t="b">
        <v>1</v>
      </c>
      <c r="EJ6" s="173">
        <v>1</v>
      </c>
      <c r="EK6" s="263">
        <v>1350</v>
      </c>
      <c r="EL6" s="189">
        <v>-5.0000000000000001E-3</v>
      </c>
      <c r="EM6" s="263">
        <v>10679.039156250001</v>
      </c>
      <c r="EN6" s="263">
        <v>150</v>
      </c>
      <c r="EO6" s="263">
        <v>150</v>
      </c>
      <c r="EP6" s="117">
        <v>10829.039156250001</v>
      </c>
      <c r="EQ6" s="248" t="b">
        <v>0</v>
      </c>
      <c r="ER6" s="254">
        <v>0</v>
      </c>
      <c r="ES6" s="255">
        <v>1500</v>
      </c>
      <c r="ET6" s="256">
        <v>0.03</v>
      </c>
      <c r="EU6" s="255">
        <v>12831.8025</v>
      </c>
      <c r="EV6" s="255">
        <v>0</v>
      </c>
      <c r="EW6" s="255">
        <v>0</v>
      </c>
      <c r="EX6" s="119">
        <v>12831.8025</v>
      </c>
      <c r="EY6" s="262" t="b">
        <v>0</v>
      </c>
      <c r="EZ6" s="173">
        <v>0</v>
      </c>
      <c r="FA6" s="263">
        <v>1500</v>
      </c>
      <c r="FB6" s="189">
        <v>7.4999999999999997E-2</v>
      </c>
      <c r="FC6" s="263">
        <v>14163.1640625</v>
      </c>
      <c r="FD6" s="263">
        <v>0</v>
      </c>
      <c r="FE6" s="263">
        <v>0</v>
      </c>
      <c r="FF6" s="117">
        <v>14163.1640625</v>
      </c>
      <c r="FG6" s="248" t="b">
        <v>0</v>
      </c>
      <c r="FH6" s="254">
        <v>0</v>
      </c>
      <c r="FI6" s="255">
        <v>1500</v>
      </c>
      <c r="FJ6" s="256">
        <v>7.4999999999999997E-2</v>
      </c>
      <c r="FK6" s="255">
        <v>14163.1640625</v>
      </c>
      <c r="FL6" s="255">
        <v>0</v>
      </c>
      <c r="FM6" s="255">
        <v>0</v>
      </c>
      <c r="FN6" s="119">
        <v>14163.1640625</v>
      </c>
      <c r="FO6" s="262" t="b">
        <v>0</v>
      </c>
      <c r="FP6" s="173">
        <v>0</v>
      </c>
      <c r="FQ6" s="263">
        <v>1500</v>
      </c>
      <c r="FR6" s="189">
        <v>7.4999999999999997E-2</v>
      </c>
      <c r="FS6" s="263">
        <v>14163.1640625</v>
      </c>
      <c r="FT6" s="263">
        <v>0</v>
      </c>
      <c r="FU6" s="263">
        <v>0</v>
      </c>
      <c r="FV6" s="117">
        <v>14163.1640625</v>
      </c>
      <c r="FW6" s="248" t="b">
        <v>1</v>
      </c>
      <c r="FX6" s="254">
        <v>1</v>
      </c>
      <c r="FY6" s="255">
        <v>1350</v>
      </c>
      <c r="FZ6" s="256">
        <v>7.4999999999999997E-2</v>
      </c>
      <c r="GA6" s="255">
        <v>12746.84765625</v>
      </c>
      <c r="GB6" s="255">
        <v>150</v>
      </c>
      <c r="GC6" s="255">
        <v>150</v>
      </c>
      <c r="GD6" s="119">
        <v>12896.84765625</v>
      </c>
      <c r="GE6" s="262" t="b">
        <v>0</v>
      </c>
      <c r="GF6" s="173">
        <v>0</v>
      </c>
      <c r="GG6" s="263">
        <v>1500</v>
      </c>
      <c r="GH6" s="189">
        <v>7.4999999999999997E-2</v>
      </c>
      <c r="GI6" s="263">
        <v>14163.1640625</v>
      </c>
      <c r="GJ6" s="263">
        <v>0</v>
      </c>
      <c r="GK6" s="263">
        <v>0</v>
      </c>
      <c r="GL6" s="117">
        <v>14163.1640625</v>
      </c>
      <c r="GM6" s="248" t="b">
        <v>0</v>
      </c>
      <c r="GN6" s="254">
        <v>0</v>
      </c>
      <c r="GO6" s="255">
        <v>1500</v>
      </c>
      <c r="GP6" s="256">
        <v>7.4999999999999997E-2</v>
      </c>
      <c r="GQ6" s="255">
        <v>14163.1640625</v>
      </c>
      <c r="GR6" s="255">
        <v>0</v>
      </c>
      <c r="GS6" s="255">
        <v>0</v>
      </c>
      <c r="GT6" s="119">
        <v>14163.1640625</v>
      </c>
      <c r="GU6" s="262" t="b">
        <v>0</v>
      </c>
      <c r="GV6" s="173">
        <v>0</v>
      </c>
      <c r="GW6" s="263">
        <v>1500</v>
      </c>
      <c r="GX6" s="189">
        <v>7.4999999999999997E-2</v>
      </c>
      <c r="GY6" s="263">
        <v>14163.1640625</v>
      </c>
      <c r="GZ6" s="263">
        <v>0</v>
      </c>
      <c r="HA6" s="263">
        <v>0</v>
      </c>
      <c r="HB6" s="117">
        <v>14163.1640625</v>
      </c>
      <c r="HC6" s="248" t="b">
        <v>0</v>
      </c>
      <c r="HD6" s="254">
        <v>0</v>
      </c>
      <c r="HE6" s="255">
        <v>1500</v>
      </c>
      <c r="HF6" s="256">
        <v>7.4999999999999997E-2</v>
      </c>
      <c r="HG6" s="255">
        <v>14163.1640625</v>
      </c>
      <c r="HH6" s="255">
        <v>0</v>
      </c>
      <c r="HI6" s="255">
        <v>0</v>
      </c>
      <c r="HJ6" s="119">
        <v>14163.1640625</v>
      </c>
      <c r="HK6" s="262" t="b">
        <v>0</v>
      </c>
      <c r="HL6" s="173">
        <v>0</v>
      </c>
      <c r="HM6" s="263">
        <v>1500</v>
      </c>
      <c r="HN6" s="189">
        <v>7.4999999999999997E-2</v>
      </c>
      <c r="HO6" s="263">
        <v>14163.1640625</v>
      </c>
      <c r="HP6" s="263">
        <v>0</v>
      </c>
      <c r="HQ6" s="263">
        <v>0</v>
      </c>
      <c r="HR6" s="117">
        <v>14163.1640625</v>
      </c>
      <c r="HS6" s="248" t="b">
        <v>0</v>
      </c>
      <c r="HT6" s="254">
        <v>0</v>
      </c>
      <c r="HU6" s="255">
        <v>1500</v>
      </c>
      <c r="HV6" s="256">
        <v>7.4999999999999997E-2</v>
      </c>
      <c r="HW6" s="255">
        <v>14163.1640625</v>
      </c>
      <c r="HX6" s="255">
        <v>0</v>
      </c>
      <c r="HY6" s="255">
        <v>0</v>
      </c>
      <c r="HZ6" s="119">
        <v>14163.1640625</v>
      </c>
      <c r="IA6" s="262" t="b">
        <v>1</v>
      </c>
      <c r="IB6" s="173">
        <v>1</v>
      </c>
      <c r="IC6" s="263">
        <v>1350</v>
      </c>
      <c r="ID6" s="189">
        <v>-5.0000000000000001E-3</v>
      </c>
      <c r="IE6" s="263">
        <v>10679.039156250001</v>
      </c>
      <c r="IF6" s="263">
        <v>150</v>
      </c>
      <c r="IG6" s="263">
        <v>150</v>
      </c>
      <c r="IH6" s="117">
        <v>10829.039156250001</v>
      </c>
      <c r="II6" s="248" t="b">
        <v>0</v>
      </c>
      <c r="IJ6" s="254">
        <v>0</v>
      </c>
      <c r="IK6" s="255">
        <v>1500</v>
      </c>
      <c r="IL6" s="256">
        <v>0.03</v>
      </c>
      <c r="IM6" s="255">
        <v>12831.8025</v>
      </c>
      <c r="IN6" s="255">
        <v>0</v>
      </c>
      <c r="IO6" s="255">
        <v>0</v>
      </c>
      <c r="IP6" s="119">
        <v>12831.8025</v>
      </c>
      <c r="IQ6" s="262" t="b">
        <v>0</v>
      </c>
      <c r="IR6" s="173">
        <v>0</v>
      </c>
      <c r="IS6" s="263">
        <v>1500</v>
      </c>
      <c r="IT6" s="189">
        <v>7.4999999999999997E-2</v>
      </c>
      <c r="IU6" s="263">
        <v>14163.1640625</v>
      </c>
      <c r="IV6" s="263">
        <v>0</v>
      </c>
      <c r="IW6" s="263">
        <v>0</v>
      </c>
      <c r="IX6" s="117">
        <v>14163.1640625</v>
      </c>
      <c r="IY6" s="248" t="b">
        <v>0</v>
      </c>
      <c r="IZ6" s="254">
        <v>0</v>
      </c>
      <c r="JA6" s="255">
        <v>1500</v>
      </c>
      <c r="JB6" s="256">
        <v>-5.0000000000000001E-3</v>
      </c>
      <c r="JC6" s="255">
        <v>11865.599062499999</v>
      </c>
      <c r="JD6" s="255">
        <v>0</v>
      </c>
      <c r="JE6" s="255">
        <v>0</v>
      </c>
      <c r="JF6" s="119">
        <v>11865.599062499999</v>
      </c>
      <c r="JG6" s="262" t="b">
        <v>0</v>
      </c>
      <c r="JH6" s="173">
        <v>0</v>
      </c>
      <c r="JI6" s="263">
        <v>1500</v>
      </c>
      <c r="JJ6" s="189">
        <v>0.03</v>
      </c>
      <c r="JK6" s="263">
        <v>12831.8025</v>
      </c>
      <c r="JL6" s="263">
        <v>0</v>
      </c>
      <c r="JM6" s="263">
        <v>0</v>
      </c>
      <c r="JN6" s="117">
        <v>12831.8025</v>
      </c>
      <c r="JO6" s="248" t="b">
        <v>0</v>
      </c>
      <c r="JP6" s="254">
        <v>0</v>
      </c>
      <c r="JQ6" s="255">
        <v>1500</v>
      </c>
      <c r="JR6" s="256">
        <v>7.4999999999999997E-2</v>
      </c>
      <c r="JS6" s="255">
        <v>14163.1640625</v>
      </c>
      <c r="JT6" s="255">
        <v>0</v>
      </c>
      <c r="JU6" s="255">
        <v>0</v>
      </c>
      <c r="JV6" s="119">
        <v>14163.1640625</v>
      </c>
      <c r="JW6" s="262" t="b">
        <v>1</v>
      </c>
      <c r="JX6" s="173">
        <v>1</v>
      </c>
      <c r="JY6" s="263">
        <v>1350</v>
      </c>
      <c r="JZ6" s="189">
        <v>7.4999999999999997E-2</v>
      </c>
      <c r="KA6" s="263">
        <v>12746.84765625</v>
      </c>
      <c r="KB6" s="263">
        <v>150</v>
      </c>
      <c r="KC6" s="263">
        <v>150</v>
      </c>
      <c r="KD6" s="117">
        <v>12896.84765625</v>
      </c>
      <c r="KE6" s="248" t="b">
        <v>0</v>
      </c>
      <c r="KF6" s="254">
        <v>1</v>
      </c>
      <c r="KG6" s="255">
        <v>1350</v>
      </c>
      <c r="KH6" s="256">
        <v>7.4999999999999997E-2</v>
      </c>
      <c r="KI6" s="255">
        <v>12746.84765625</v>
      </c>
      <c r="KJ6" s="255">
        <v>150</v>
      </c>
      <c r="KK6" s="255">
        <v>300.12443071715194</v>
      </c>
      <c r="KL6" s="119">
        <v>13046.972086967153</v>
      </c>
      <c r="KM6" s="262" t="b">
        <v>0</v>
      </c>
      <c r="KN6" s="173">
        <v>0</v>
      </c>
      <c r="KO6" s="263">
        <v>1500</v>
      </c>
      <c r="KP6" s="189">
        <v>7.4999999999999997E-2</v>
      </c>
      <c r="KQ6" s="263">
        <v>14163.1640625</v>
      </c>
      <c r="KR6" s="263">
        <v>0</v>
      </c>
      <c r="KS6" s="263">
        <v>0</v>
      </c>
      <c r="KT6" s="117">
        <v>14163.1640625</v>
      </c>
      <c r="KU6" s="248" t="b">
        <v>0</v>
      </c>
      <c r="KV6" s="254">
        <v>0</v>
      </c>
      <c r="KW6" s="255">
        <v>1500</v>
      </c>
      <c r="KX6" s="256">
        <v>7.4999999999999997E-2</v>
      </c>
      <c r="KY6" s="255">
        <v>14163.1640625</v>
      </c>
      <c r="KZ6" s="255">
        <v>0</v>
      </c>
      <c r="LA6" s="255">
        <v>0</v>
      </c>
      <c r="LB6" s="119">
        <v>14163.1640625</v>
      </c>
      <c r="LC6" s="262" t="b">
        <v>0</v>
      </c>
      <c r="LD6" s="173">
        <v>1</v>
      </c>
      <c r="LE6" s="263">
        <v>1350</v>
      </c>
      <c r="LF6" s="189">
        <v>0.03</v>
      </c>
      <c r="LG6" s="263">
        <v>11548.62225</v>
      </c>
      <c r="LH6" s="263">
        <v>150</v>
      </c>
      <c r="LI6" s="263">
        <v>1202.2414048572189</v>
      </c>
      <c r="LJ6" s="117">
        <v>12750.863654857219</v>
      </c>
      <c r="LK6" s="248" t="b">
        <v>1</v>
      </c>
      <c r="LL6" s="254">
        <v>1</v>
      </c>
      <c r="LM6" s="255">
        <v>1350</v>
      </c>
      <c r="LN6" s="256">
        <v>0.03</v>
      </c>
      <c r="LO6" s="255">
        <v>11548.62225</v>
      </c>
      <c r="LP6" s="255">
        <v>150</v>
      </c>
      <c r="LQ6" s="255">
        <v>150</v>
      </c>
      <c r="LR6" s="119">
        <v>11698.62225</v>
      </c>
      <c r="LS6" s="262" t="b">
        <v>0</v>
      </c>
      <c r="LT6" s="173">
        <v>0</v>
      </c>
      <c r="LU6" s="263">
        <v>1500</v>
      </c>
      <c r="LV6" s="189">
        <v>-5.0000000000000001E-3</v>
      </c>
      <c r="LW6" s="263">
        <v>11865.599062499999</v>
      </c>
      <c r="LX6" s="263">
        <v>0</v>
      </c>
      <c r="LY6" s="263">
        <v>0</v>
      </c>
      <c r="LZ6" s="117">
        <v>11865.599062499999</v>
      </c>
      <c r="MA6" s="248" t="b">
        <v>0</v>
      </c>
      <c r="MB6" s="254">
        <v>0</v>
      </c>
      <c r="MC6" s="255">
        <v>1500</v>
      </c>
      <c r="MD6" s="256">
        <v>-5.0000000000000001E-3</v>
      </c>
      <c r="ME6" s="255">
        <v>11865.599062499999</v>
      </c>
      <c r="MF6" s="255">
        <v>0</v>
      </c>
      <c r="MG6" s="255">
        <v>0</v>
      </c>
      <c r="MH6" s="119">
        <v>11865.599062499999</v>
      </c>
      <c r="MI6" s="262" t="b">
        <v>0</v>
      </c>
      <c r="MJ6" s="173">
        <v>0</v>
      </c>
      <c r="MK6" s="263">
        <v>1500</v>
      </c>
      <c r="ML6" s="189">
        <v>7.4999999999999997E-2</v>
      </c>
      <c r="MM6" s="263">
        <v>14163.1640625</v>
      </c>
      <c r="MN6" s="263">
        <v>0</v>
      </c>
      <c r="MO6" s="263">
        <v>0</v>
      </c>
      <c r="MP6" s="117">
        <v>14163.1640625</v>
      </c>
      <c r="MQ6" s="248" t="b">
        <v>0</v>
      </c>
      <c r="MR6" s="254">
        <v>1</v>
      </c>
      <c r="MS6" s="255">
        <v>1350</v>
      </c>
      <c r="MT6" s="256">
        <v>7.4999999999999997E-2</v>
      </c>
      <c r="MU6" s="255">
        <v>12746.84765625</v>
      </c>
      <c r="MV6" s="255">
        <v>150</v>
      </c>
      <c r="MW6" s="255">
        <v>450.37339537147824</v>
      </c>
      <c r="MX6" s="119">
        <v>13197.221051621478</v>
      </c>
      <c r="MY6" s="262" t="b">
        <v>0</v>
      </c>
      <c r="MZ6" s="173">
        <v>0</v>
      </c>
      <c r="NA6" s="263">
        <v>1500</v>
      </c>
      <c r="NB6" s="189">
        <v>0.03</v>
      </c>
      <c r="NC6" s="263">
        <v>12831.8025</v>
      </c>
      <c r="ND6" s="263">
        <v>0</v>
      </c>
      <c r="NE6" s="263">
        <v>0</v>
      </c>
      <c r="NF6" s="117">
        <v>12831.8025</v>
      </c>
      <c r="NG6" s="248" t="b">
        <v>0</v>
      </c>
      <c r="NH6" s="254">
        <v>0</v>
      </c>
      <c r="NI6" s="255">
        <v>1500</v>
      </c>
      <c r="NJ6" s="256">
        <v>7.4999999999999997E-2</v>
      </c>
      <c r="NK6" s="255">
        <v>14163.1640625</v>
      </c>
      <c r="NL6" s="255">
        <v>0</v>
      </c>
      <c r="NM6" s="255">
        <v>0</v>
      </c>
      <c r="NN6" s="119">
        <v>14163.1640625</v>
      </c>
      <c r="NO6" s="262" t="b">
        <v>0</v>
      </c>
      <c r="NP6" s="173">
        <v>1</v>
      </c>
      <c r="NQ6" s="263">
        <v>1350</v>
      </c>
      <c r="NR6" s="189">
        <v>-5.0000000000000001E-3</v>
      </c>
      <c r="NS6" s="263">
        <v>10679.039156250001</v>
      </c>
      <c r="NT6" s="263">
        <v>150</v>
      </c>
      <c r="NU6" s="263">
        <v>1202.2414048572189</v>
      </c>
      <c r="NV6" s="117">
        <v>11881.28056110722</v>
      </c>
      <c r="NW6" s="248" t="b">
        <v>0</v>
      </c>
      <c r="NX6" s="254">
        <v>0</v>
      </c>
      <c r="NY6" s="255">
        <v>1500</v>
      </c>
      <c r="NZ6" s="256">
        <v>7.4999999999999997E-2</v>
      </c>
      <c r="OA6" s="255">
        <v>14163.1640625</v>
      </c>
      <c r="OB6" s="255">
        <v>0</v>
      </c>
      <c r="OC6" s="255">
        <v>0</v>
      </c>
      <c r="OD6" s="119">
        <v>14163.1640625</v>
      </c>
      <c r="OE6" s="262" t="b">
        <v>0</v>
      </c>
      <c r="OF6" s="173">
        <v>0</v>
      </c>
      <c r="OG6" s="263">
        <v>1500</v>
      </c>
      <c r="OH6" s="189">
        <v>7.4999999999999997E-2</v>
      </c>
      <c r="OI6" s="263">
        <v>14163.1640625</v>
      </c>
      <c r="OJ6" s="263">
        <v>0</v>
      </c>
      <c r="OK6" s="263">
        <v>0</v>
      </c>
      <c r="OL6" s="117">
        <v>14163.1640625</v>
      </c>
      <c r="OM6" s="248" t="b">
        <v>0</v>
      </c>
      <c r="ON6" s="254">
        <v>0</v>
      </c>
      <c r="OO6" s="255">
        <v>1500</v>
      </c>
      <c r="OP6" s="256">
        <v>0.03</v>
      </c>
      <c r="OQ6" s="255">
        <v>12831.8025</v>
      </c>
      <c r="OR6" s="255">
        <v>0</v>
      </c>
      <c r="OS6" s="255">
        <v>0</v>
      </c>
      <c r="OT6" s="119">
        <v>12831.8025</v>
      </c>
      <c r="OU6" s="262" t="b">
        <v>0</v>
      </c>
      <c r="OV6" s="173">
        <v>0</v>
      </c>
      <c r="OW6" s="263">
        <v>1500</v>
      </c>
      <c r="OX6" s="189">
        <v>-5.0000000000000001E-3</v>
      </c>
      <c r="OY6" s="263">
        <v>11865.599062499999</v>
      </c>
      <c r="OZ6" s="263">
        <v>0</v>
      </c>
      <c r="PA6" s="263">
        <v>0</v>
      </c>
      <c r="PB6" s="117">
        <v>11865.599062499999</v>
      </c>
      <c r="PC6" s="248" t="b">
        <v>0</v>
      </c>
      <c r="PD6" s="254">
        <v>0</v>
      </c>
      <c r="PE6" s="255">
        <v>1500</v>
      </c>
      <c r="PF6" s="256">
        <v>-5.0000000000000001E-3</v>
      </c>
      <c r="PG6" s="255">
        <v>11865.599062499999</v>
      </c>
      <c r="PH6" s="255">
        <v>0</v>
      </c>
      <c r="PI6" s="255">
        <v>0</v>
      </c>
      <c r="PJ6" s="119">
        <v>11865.599062499999</v>
      </c>
      <c r="PK6" s="262" t="b">
        <v>0</v>
      </c>
      <c r="PL6" s="173">
        <v>1</v>
      </c>
      <c r="PM6" s="263">
        <v>1350</v>
      </c>
      <c r="PN6" s="189">
        <v>7.4999999999999997E-2</v>
      </c>
      <c r="PO6" s="263">
        <v>12746.84765625</v>
      </c>
      <c r="PP6" s="263">
        <v>150</v>
      </c>
      <c r="PQ6" s="263">
        <v>300.12443071715194</v>
      </c>
      <c r="PR6" s="117">
        <v>13046.972086967153</v>
      </c>
      <c r="PS6" s="248" t="b">
        <v>0</v>
      </c>
      <c r="PT6" s="254">
        <v>0</v>
      </c>
      <c r="PU6" s="255">
        <v>1500</v>
      </c>
      <c r="PV6" s="256">
        <v>7.4999999999999997E-2</v>
      </c>
      <c r="PW6" s="255">
        <v>14163.1640625</v>
      </c>
      <c r="PX6" s="255">
        <v>0</v>
      </c>
      <c r="PY6" s="255">
        <v>0</v>
      </c>
      <c r="PZ6" s="119">
        <v>14163.1640625</v>
      </c>
      <c r="QA6" s="262" t="b">
        <v>0</v>
      </c>
      <c r="QB6" s="173">
        <v>0</v>
      </c>
      <c r="QC6" s="263">
        <v>1500</v>
      </c>
      <c r="QD6" s="189">
        <v>7.4999999999999997E-2</v>
      </c>
      <c r="QE6" s="263">
        <v>14163.1640625</v>
      </c>
      <c r="QF6" s="263">
        <v>0</v>
      </c>
      <c r="QG6" s="263">
        <v>0</v>
      </c>
      <c r="QH6" s="117">
        <v>14163.1640625</v>
      </c>
      <c r="QI6" s="248" t="b">
        <v>1</v>
      </c>
      <c r="QJ6" s="254">
        <v>1</v>
      </c>
      <c r="QK6" s="255">
        <v>1350</v>
      </c>
      <c r="QL6" s="256">
        <v>0.03</v>
      </c>
      <c r="QM6" s="255">
        <v>11548.62225</v>
      </c>
      <c r="QN6" s="255">
        <v>150</v>
      </c>
      <c r="QO6" s="255">
        <v>150</v>
      </c>
      <c r="QP6" s="119">
        <v>11698.62225</v>
      </c>
      <c r="QQ6" s="262" t="b">
        <v>0</v>
      </c>
      <c r="QR6" s="173">
        <v>0</v>
      </c>
      <c r="QS6" s="263">
        <v>1500</v>
      </c>
      <c r="QT6" s="189">
        <v>-5.0000000000000001E-3</v>
      </c>
      <c r="QU6" s="263">
        <v>11865.599062499999</v>
      </c>
      <c r="QV6" s="263">
        <v>0</v>
      </c>
      <c r="QW6" s="263">
        <v>0</v>
      </c>
      <c r="QX6" s="117">
        <v>11865.599062499999</v>
      </c>
      <c r="QY6" s="248" t="b">
        <v>0</v>
      </c>
      <c r="QZ6" s="254">
        <v>0</v>
      </c>
      <c r="RA6" s="255">
        <v>1500</v>
      </c>
      <c r="RB6" s="256">
        <v>0.03</v>
      </c>
      <c r="RC6" s="255">
        <v>12831.8025</v>
      </c>
      <c r="RD6" s="255">
        <v>0</v>
      </c>
      <c r="RE6" s="255">
        <v>0</v>
      </c>
      <c r="RF6" s="119">
        <v>12831.8025</v>
      </c>
      <c r="RG6" s="262" t="b">
        <v>0</v>
      </c>
      <c r="RH6" s="173">
        <v>0</v>
      </c>
      <c r="RI6" s="263">
        <v>1500</v>
      </c>
      <c r="RJ6" s="189">
        <v>7.4999999999999997E-2</v>
      </c>
      <c r="RK6" s="263">
        <v>14163.1640625</v>
      </c>
      <c r="RL6" s="263">
        <v>0</v>
      </c>
      <c r="RM6" s="263">
        <v>0</v>
      </c>
      <c r="RN6" s="117">
        <v>14163.1640625</v>
      </c>
      <c r="RO6" s="248" t="b">
        <v>0</v>
      </c>
      <c r="RP6" s="254">
        <v>0</v>
      </c>
      <c r="RQ6" s="255">
        <v>1500</v>
      </c>
      <c r="RR6" s="256">
        <v>-5.0000000000000001E-3</v>
      </c>
      <c r="RS6" s="255">
        <v>11865.599062499999</v>
      </c>
      <c r="RT6" s="255">
        <v>0</v>
      </c>
      <c r="RU6" s="255">
        <v>0</v>
      </c>
      <c r="RV6" s="119">
        <v>11865.599062499999</v>
      </c>
      <c r="RW6" s="262" t="b">
        <v>0</v>
      </c>
      <c r="RX6" s="173">
        <v>0</v>
      </c>
      <c r="RY6" s="263">
        <v>1500</v>
      </c>
      <c r="RZ6" s="189">
        <v>7.4999999999999997E-2</v>
      </c>
      <c r="SA6" s="263">
        <v>14163.1640625</v>
      </c>
      <c r="SB6" s="263">
        <v>0</v>
      </c>
      <c r="SC6" s="263">
        <v>0</v>
      </c>
      <c r="SD6" s="117">
        <v>14163.1640625</v>
      </c>
      <c r="SE6" s="248" t="b">
        <v>0</v>
      </c>
      <c r="SF6" s="254">
        <v>1</v>
      </c>
      <c r="SG6" s="255">
        <v>1350</v>
      </c>
      <c r="SH6" s="256">
        <v>7.4999999999999997E-2</v>
      </c>
      <c r="SI6" s="255">
        <v>12746.84765625</v>
      </c>
      <c r="SJ6" s="255">
        <v>150</v>
      </c>
      <c r="SK6" s="255">
        <v>1202.2414048572189</v>
      </c>
      <c r="SL6" s="119">
        <v>13949.089061107219</v>
      </c>
      <c r="SM6" s="262" t="b">
        <v>0</v>
      </c>
      <c r="SN6" s="173">
        <v>0</v>
      </c>
      <c r="SO6" s="263">
        <v>1500</v>
      </c>
      <c r="SP6" s="189">
        <v>-5.0000000000000001E-3</v>
      </c>
      <c r="SQ6" s="263">
        <v>11865.599062499999</v>
      </c>
      <c r="SR6" s="263">
        <v>0</v>
      </c>
      <c r="SS6" s="263">
        <v>0</v>
      </c>
      <c r="ST6" s="117">
        <v>11865.599062499999</v>
      </c>
      <c r="SU6" s="248" t="b">
        <v>0</v>
      </c>
      <c r="SV6" s="254">
        <v>0</v>
      </c>
      <c r="SW6" s="255">
        <v>1500</v>
      </c>
      <c r="SX6" s="256">
        <v>7.4999999999999997E-2</v>
      </c>
      <c r="SY6" s="255">
        <v>14163.1640625</v>
      </c>
      <c r="SZ6" s="255">
        <v>0</v>
      </c>
      <c r="TA6" s="255">
        <v>0</v>
      </c>
      <c r="TB6" s="119">
        <v>14163.1640625</v>
      </c>
      <c r="TC6" s="262" t="b">
        <v>0</v>
      </c>
      <c r="TD6" s="173">
        <v>0</v>
      </c>
      <c r="TE6" s="263">
        <v>1500</v>
      </c>
      <c r="TF6" s="189">
        <v>0.03</v>
      </c>
      <c r="TG6" s="263">
        <v>12831.8025</v>
      </c>
      <c r="TH6" s="263">
        <v>0</v>
      </c>
      <c r="TI6" s="263">
        <v>0</v>
      </c>
      <c r="TJ6" s="117">
        <v>12831.8025</v>
      </c>
      <c r="TK6" s="248" t="b">
        <v>0</v>
      </c>
      <c r="TL6" s="254">
        <v>0</v>
      </c>
      <c r="TM6" s="255">
        <v>1500</v>
      </c>
      <c r="TN6" s="256">
        <v>7.4999999999999997E-2</v>
      </c>
      <c r="TO6" s="255">
        <v>14163.1640625</v>
      </c>
      <c r="TP6" s="255">
        <v>0</v>
      </c>
      <c r="TQ6" s="255">
        <v>0</v>
      </c>
      <c r="TR6" s="119">
        <v>14163.1640625</v>
      </c>
      <c r="TS6" s="262" t="b">
        <v>0</v>
      </c>
      <c r="TT6" s="173">
        <v>0</v>
      </c>
      <c r="TU6" s="263">
        <v>1500</v>
      </c>
      <c r="TV6" s="189">
        <v>-5.0000000000000001E-3</v>
      </c>
      <c r="TW6" s="263">
        <v>11865.599062499999</v>
      </c>
      <c r="TX6" s="263">
        <v>0</v>
      </c>
      <c r="TY6" s="263">
        <v>0</v>
      </c>
      <c r="TZ6" s="117">
        <v>11865.599062499999</v>
      </c>
      <c r="UA6" s="248" t="b">
        <v>0</v>
      </c>
      <c r="UB6" s="254">
        <v>0</v>
      </c>
      <c r="UC6" s="255">
        <v>1500</v>
      </c>
      <c r="UD6" s="256">
        <v>7.4999999999999997E-2</v>
      </c>
      <c r="UE6" s="255">
        <v>14163.1640625</v>
      </c>
      <c r="UF6" s="255">
        <v>0</v>
      </c>
      <c r="UG6" s="255">
        <v>0</v>
      </c>
      <c r="UH6" s="119">
        <v>14163.1640625</v>
      </c>
      <c r="UI6" s="262" t="b">
        <v>0</v>
      </c>
      <c r="UJ6" s="173">
        <v>0</v>
      </c>
      <c r="UK6" s="263">
        <v>1500</v>
      </c>
      <c r="UL6" s="189">
        <v>7.4999999999999997E-2</v>
      </c>
      <c r="UM6" s="263">
        <v>14163.1640625</v>
      </c>
      <c r="UN6" s="263">
        <v>0</v>
      </c>
      <c r="UO6" s="263">
        <v>0</v>
      </c>
      <c r="UP6" s="117">
        <v>14163.1640625</v>
      </c>
      <c r="UQ6" s="248" t="b">
        <v>0</v>
      </c>
      <c r="UR6" s="254">
        <v>0</v>
      </c>
      <c r="US6" s="255">
        <v>1500</v>
      </c>
      <c r="UT6" s="256">
        <v>0.03</v>
      </c>
      <c r="UU6" s="255">
        <v>12831.8025</v>
      </c>
      <c r="UV6" s="255">
        <v>0</v>
      </c>
      <c r="UW6" s="255">
        <v>0</v>
      </c>
      <c r="UX6" s="119">
        <v>12831.8025</v>
      </c>
      <c r="UY6" s="262" t="b">
        <v>0</v>
      </c>
      <c r="UZ6" s="173">
        <v>0</v>
      </c>
      <c r="VA6" s="263">
        <v>1500</v>
      </c>
      <c r="VB6" s="189">
        <v>7.4999999999999997E-2</v>
      </c>
      <c r="VC6" s="263">
        <v>14163.1640625</v>
      </c>
      <c r="VD6" s="263">
        <v>0</v>
      </c>
      <c r="VE6" s="263">
        <v>0</v>
      </c>
      <c r="VF6" s="117">
        <v>14163.1640625</v>
      </c>
      <c r="VG6" s="248" t="b">
        <v>0</v>
      </c>
      <c r="VH6" s="254">
        <v>0</v>
      </c>
      <c r="VI6" s="255">
        <v>1500</v>
      </c>
      <c r="VJ6" s="256">
        <v>-5.0000000000000001E-3</v>
      </c>
      <c r="VK6" s="255">
        <v>11865.599062499999</v>
      </c>
      <c r="VL6" s="255">
        <v>0</v>
      </c>
      <c r="VM6" s="255">
        <v>0</v>
      </c>
      <c r="VN6" s="119">
        <v>11865.599062499999</v>
      </c>
      <c r="VO6" s="262" t="b">
        <v>0</v>
      </c>
      <c r="VP6" s="173">
        <v>0</v>
      </c>
      <c r="VQ6" s="263">
        <v>1500</v>
      </c>
      <c r="VR6" s="189">
        <v>0.03</v>
      </c>
      <c r="VS6" s="263">
        <v>12831.8025</v>
      </c>
      <c r="VT6" s="263">
        <v>0</v>
      </c>
      <c r="VU6" s="263">
        <v>0</v>
      </c>
      <c r="VV6" s="117">
        <v>12831.8025</v>
      </c>
      <c r="VW6" s="248" t="b">
        <v>0</v>
      </c>
      <c r="VX6" s="254">
        <v>0</v>
      </c>
      <c r="VY6" s="255">
        <v>1500</v>
      </c>
      <c r="VZ6" s="256">
        <v>7.4999999999999997E-2</v>
      </c>
      <c r="WA6" s="255">
        <v>14163.1640625</v>
      </c>
      <c r="WB6" s="255">
        <v>0</v>
      </c>
      <c r="WC6" s="255">
        <v>0</v>
      </c>
      <c r="WD6" s="119">
        <v>14163.1640625</v>
      </c>
      <c r="WE6" s="262" t="b">
        <v>0</v>
      </c>
      <c r="WF6" s="173">
        <v>0</v>
      </c>
      <c r="WG6" s="263">
        <v>1500</v>
      </c>
      <c r="WH6" s="189">
        <v>-5.0000000000000001E-3</v>
      </c>
      <c r="WI6" s="263">
        <v>11865.599062499999</v>
      </c>
      <c r="WJ6" s="263">
        <v>0</v>
      </c>
      <c r="WK6" s="263">
        <v>0</v>
      </c>
      <c r="WL6" s="117">
        <v>11865.599062499999</v>
      </c>
      <c r="WM6" s="248" t="b">
        <v>0</v>
      </c>
      <c r="WN6" s="254">
        <v>0</v>
      </c>
      <c r="WO6" s="255">
        <v>1500</v>
      </c>
      <c r="WP6" s="256">
        <v>0.03</v>
      </c>
      <c r="WQ6" s="255">
        <v>12831.8025</v>
      </c>
      <c r="WR6" s="255">
        <v>0</v>
      </c>
      <c r="WS6" s="255">
        <v>0</v>
      </c>
      <c r="WT6" s="119">
        <v>12831.8025</v>
      </c>
      <c r="WU6" s="262" t="b">
        <v>0</v>
      </c>
      <c r="WV6" s="173">
        <v>0</v>
      </c>
      <c r="WW6" s="263">
        <v>1500</v>
      </c>
      <c r="WX6" s="189">
        <v>0.03</v>
      </c>
      <c r="WY6" s="263">
        <v>12831.8025</v>
      </c>
      <c r="WZ6" s="263">
        <v>0</v>
      </c>
      <c r="XA6" s="263">
        <v>0</v>
      </c>
      <c r="XB6" s="117">
        <v>12831.8025</v>
      </c>
      <c r="XC6" s="248" t="b">
        <v>0</v>
      </c>
      <c r="XD6" s="254">
        <v>0</v>
      </c>
      <c r="XE6" s="255">
        <v>1500</v>
      </c>
      <c r="XF6" s="256">
        <v>-5.0000000000000001E-3</v>
      </c>
      <c r="XG6" s="255">
        <v>11865.599062499999</v>
      </c>
      <c r="XH6" s="255">
        <v>0</v>
      </c>
      <c r="XI6" s="255">
        <v>0</v>
      </c>
      <c r="XJ6" s="119">
        <v>11865.599062499999</v>
      </c>
      <c r="XK6" s="262" t="b">
        <v>0</v>
      </c>
      <c r="XL6" s="173">
        <v>1</v>
      </c>
      <c r="XM6" s="263">
        <v>1350</v>
      </c>
      <c r="XN6" s="189">
        <v>-5.0000000000000001E-3</v>
      </c>
      <c r="XO6" s="263">
        <v>10679.039156250001</v>
      </c>
      <c r="XP6" s="263">
        <v>150</v>
      </c>
      <c r="XQ6" s="263">
        <v>300.12443071715194</v>
      </c>
      <c r="XR6" s="117">
        <v>10979.163586967154</v>
      </c>
      <c r="XS6" s="248" t="b">
        <v>0</v>
      </c>
      <c r="XT6" s="254">
        <v>0</v>
      </c>
      <c r="XU6" s="255">
        <v>1500</v>
      </c>
      <c r="XV6" s="256">
        <v>7.4999999999999997E-2</v>
      </c>
      <c r="XW6" s="255">
        <v>14163.1640625</v>
      </c>
      <c r="XX6" s="255">
        <v>0</v>
      </c>
      <c r="XY6" s="255">
        <v>0</v>
      </c>
      <c r="XZ6" s="119">
        <v>14163.1640625</v>
      </c>
      <c r="YA6" s="262" t="b">
        <v>0</v>
      </c>
      <c r="YB6" s="173">
        <v>1</v>
      </c>
      <c r="YC6" s="263">
        <v>1350</v>
      </c>
      <c r="YD6" s="189">
        <v>7.4999999999999997E-2</v>
      </c>
      <c r="YE6" s="263">
        <v>12746.84765625</v>
      </c>
      <c r="YF6" s="263">
        <v>150</v>
      </c>
      <c r="YG6" s="263">
        <v>300.12443071715194</v>
      </c>
      <c r="YH6" s="117">
        <v>13046.972086967153</v>
      </c>
      <c r="YI6" s="248" t="b">
        <v>0</v>
      </c>
      <c r="YJ6" s="254">
        <v>0</v>
      </c>
      <c r="YK6" s="255">
        <v>1500</v>
      </c>
      <c r="YL6" s="256">
        <v>7.4999999999999997E-2</v>
      </c>
      <c r="YM6" s="255">
        <v>14163.1640625</v>
      </c>
      <c r="YN6" s="255">
        <v>0</v>
      </c>
      <c r="YO6" s="255">
        <v>0</v>
      </c>
      <c r="YP6" s="119">
        <v>14163.1640625</v>
      </c>
      <c r="YQ6" s="262" t="b">
        <v>0</v>
      </c>
      <c r="YR6" s="173">
        <v>0</v>
      </c>
      <c r="YS6" s="263">
        <v>1500</v>
      </c>
      <c r="YT6" s="189">
        <v>-5.0000000000000001E-3</v>
      </c>
      <c r="YU6" s="263">
        <v>11865.599062499999</v>
      </c>
      <c r="YV6" s="263">
        <v>0</v>
      </c>
      <c r="YW6" s="263">
        <v>0</v>
      </c>
      <c r="YX6" s="117">
        <v>11865.599062499999</v>
      </c>
      <c r="YY6" s="248" t="b">
        <v>0</v>
      </c>
      <c r="YZ6" s="254">
        <v>0</v>
      </c>
      <c r="ZA6" s="255">
        <v>1500</v>
      </c>
      <c r="ZB6" s="256">
        <v>-5.0000000000000001E-3</v>
      </c>
      <c r="ZC6" s="255">
        <v>11865.599062499999</v>
      </c>
      <c r="ZD6" s="255">
        <v>0</v>
      </c>
      <c r="ZE6" s="255">
        <v>0</v>
      </c>
      <c r="ZF6" s="119">
        <v>11865.599062499999</v>
      </c>
      <c r="ZG6" s="262" t="b">
        <v>0</v>
      </c>
      <c r="ZH6" s="173">
        <v>0</v>
      </c>
      <c r="ZI6" s="263">
        <v>1500</v>
      </c>
      <c r="ZJ6" s="189">
        <v>7.4999999999999997E-2</v>
      </c>
      <c r="ZK6" s="263">
        <v>14163.1640625</v>
      </c>
      <c r="ZL6" s="263">
        <v>0</v>
      </c>
      <c r="ZM6" s="263">
        <v>0</v>
      </c>
      <c r="ZN6" s="117">
        <v>14163.1640625</v>
      </c>
      <c r="ZO6" s="248" t="b">
        <v>0</v>
      </c>
      <c r="ZP6" s="254">
        <v>0</v>
      </c>
      <c r="ZQ6" s="255">
        <v>1500</v>
      </c>
      <c r="ZR6" s="256">
        <v>0.03</v>
      </c>
      <c r="ZS6" s="255">
        <v>12831.8025</v>
      </c>
      <c r="ZT6" s="255">
        <v>0</v>
      </c>
      <c r="ZU6" s="255">
        <v>0</v>
      </c>
      <c r="ZV6" s="119">
        <v>12831.8025</v>
      </c>
      <c r="ZW6" s="262" t="b">
        <v>0</v>
      </c>
      <c r="ZX6" s="173">
        <v>1</v>
      </c>
      <c r="ZY6" s="263">
        <v>1350</v>
      </c>
      <c r="ZZ6" s="189">
        <v>0.03</v>
      </c>
      <c r="AAA6" s="263">
        <v>11548.62225</v>
      </c>
      <c r="AAB6" s="263">
        <v>150</v>
      </c>
      <c r="AAC6" s="263">
        <v>450.37339537147824</v>
      </c>
      <c r="AAD6" s="117">
        <v>11998.995645371479</v>
      </c>
      <c r="AAE6" s="248" t="b">
        <v>0</v>
      </c>
      <c r="AAF6" s="254">
        <v>0</v>
      </c>
      <c r="AAG6" s="255">
        <v>1500</v>
      </c>
      <c r="AAH6" s="256">
        <v>0.03</v>
      </c>
      <c r="AAI6" s="255">
        <v>12831.8025</v>
      </c>
      <c r="AAJ6" s="255">
        <v>0</v>
      </c>
      <c r="AAK6" s="255">
        <v>0</v>
      </c>
      <c r="AAL6" s="119">
        <v>12831.8025</v>
      </c>
      <c r="AAM6" s="262" t="b">
        <v>0</v>
      </c>
      <c r="AAN6" s="173">
        <v>0</v>
      </c>
      <c r="AAO6" s="263">
        <v>1500</v>
      </c>
      <c r="AAP6" s="189">
        <v>7.4999999999999997E-2</v>
      </c>
      <c r="AAQ6" s="263">
        <v>14163.1640625</v>
      </c>
      <c r="AAR6" s="263">
        <v>0</v>
      </c>
      <c r="AAS6" s="263">
        <v>0</v>
      </c>
      <c r="AAT6" s="117">
        <v>14163.1640625</v>
      </c>
      <c r="AAU6" s="248" t="b">
        <v>0</v>
      </c>
      <c r="AAV6" s="254">
        <v>1</v>
      </c>
      <c r="AAW6" s="255">
        <v>1350</v>
      </c>
      <c r="AAX6" s="256">
        <v>7.4999999999999997E-2</v>
      </c>
      <c r="AAY6" s="255">
        <v>12746.84765625</v>
      </c>
      <c r="AAZ6" s="255">
        <v>150</v>
      </c>
      <c r="ABA6" s="255">
        <v>300.12443071715194</v>
      </c>
      <c r="ABB6" s="119">
        <v>13046.972086967153</v>
      </c>
      <c r="ABC6" s="262" t="b">
        <v>0</v>
      </c>
      <c r="ABD6" s="173">
        <v>0</v>
      </c>
      <c r="ABE6" s="263">
        <v>1500</v>
      </c>
      <c r="ABF6" s="189">
        <v>7.4999999999999997E-2</v>
      </c>
      <c r="ABG6" s="263">
        <v>14163.1640625</v>
      </c>
      <c r="ABH6" s="263">
        <v>0</v>
      </c>
      <c r="ABI6" s="263">
        <v>0</v>
      </c>
      <c r="ABJ6" s="117">
        <v>14163.1640625</v>
      </c>
      <c r="ABK6" s="248" t="b">
        <v>0</v>
      </c>
      <c r="ABL6" s="254">
        <v>0</v>
      </c>
      <c r="ABM6" s="255">
        <v>1500</v>
      </c>
      <c r="ABN6" s="256">
        <v>7.4999999999999997E-2</v>
      </c>
      <c r="ABO6" s="255">
        <v>14163.1640625</v>
      </c>
      <c r="ABP6" s="255">
        <v>0</v>
      </c>
      <c r="ABQ6" s="255">
        <v>0</v>
      </c>
      <c r="ABR6" s="119">
        <v>14163.1640625</v>
      </c>
      <c r="ABS6" s="262" t="b">
        <v>0</v>
      </c>
      <c r="ABT6" s="173">
        <v>0</v>
      </c>
      <c r="ABU6" s="263">
        <v>1500</v>
      </c>
      <c r="ABV6" s="189">
        <v>7.4999999999999997E-2</v>
      </c>
      <c r="ABW6" s="263">
        <v>14163.1640625</v>
      </c>
      <c r="ABX6" s="263">
        <v>0</v>
      </c>
      <c r="ABY6" s="263">
        <v>0</v>
      </c>
      <c r="ABZ6" s="117">
        <v>14163.1640625</v>
      </c>
      <c r="ACA6" s="248" t="b">
        <v>0</v>
      </c>
      <c r="ACB6" s="254">
        <v>0</v>
      </c>
      <c r="ACC6" s="255">
        <v>1500</v>
      </c>
      <c r="ACD6" s="256">
        <v>-5.0000000000000001E-3</v>
      </c>
      <c r="ACE6" s="255">
        <v>11865.599062499999</v>
      </c>
      <c r="ACF6" s="255">
        <v>0</v>
      </c>
      <c r="ACG6" s="255">
        <v>0</v>
      </c>
      <c r="ACH6" s="119">
        <v>11865.599062499999</v>
      </c>
      <c r="ACI6" s="262" t="b">
        <v>0</v>
      </c>
      <c r="ACJ6" s="173">
        <v>0</v>
      </c>
      <c r="ACK6" s="263">
        <v>1500</v>
      </c>
      <c r="ACL6" s="189">
        <v>0.03</v>
      </c>
      <c r="ACM6" s="263">
        <v>12831.8025</v>
      </c>
      <c r="ACN6" s="263">
        <v>0</v>
      </c>
      <c r="ACO6" s="263">
        <v>0</v>
      </c>
      <c r="ACP6" s="117">
        <v>12831.8025</v>
      </c>
      <c r="ACQ6" s="248" t="b">
        <v>0</v>
      </c>
      <c r="ACR6" s="254">
        <v>0</v>
      </c>
      <c r="ACS6" s="255">
        <v>1500</v>
      </c>
      <c r="ACT6" s="256">
        <v>7.4999999999999997E-2</v>
      </c>
      <c r="ACU6" s="255">
        <v>14163.1640625</v>
      </c>
      <c r="ACV6" s="255">
        <v>0</v>
      </c>
      <c r="ACW6" s="255">
        <v>0</v>
      </c>
      <c r="ACX6" s="119">
        <v>14163.1640625</v>
      </c>
      <c r="ACY6" s="262" t="b">
        <v>0</v>
      </c>
      <c r="ACZ6" s="173">
        <v>0</v>
      </c>
      <c r="ADA6" s="263">
        <v>1500</v>
      </c>
      <c r="ADB6" s="189">
        <v>0.03</v>
      </c>
      <c r="ADC6" s="263">
        <v>12831.8025</v>
      </c>
      <c r="ADD6" s="263">
        <v>0</v>
      </c>
      <c r="ADE6" s="263">
        <v>0</v>
      </c>
      <c r="ADF6" s="117">
        <v>12831.8025</v>
      </c>
      <c r="ADG6" s="248" t="b">
        <v>0</v>
      </c>
      <c r="ADH6" s="254">
        <v>0</v>
      </c>
      <c r="ADI6" s="255">
        <v>1500</v>
      </c>
      <c r="ADJ6" s="256">
        <v>7.4999999999999997E-2</v>
      </c>
      <c r="ADK6" s="255">
        <v>14163.1640625</v>
      </c>
      <c r="ADL6" s="255">
        <v>0</v>
      </c>
      <c r="ADM6" s="255">
        <v>0</v>
      </c>
      <c r="ADN6" s="119">
        <v>14163.1640625</v>
      </c>
      <c r="ADO6" s="262" t="b">
        <v>0</v>
      </c>
      <c r="ADP6" s="173">
        <v>0</v>
      </c>
      <c r="ADQ6" s="263">
        <v>1500</v>
      </c>
      <c r="ADR6" s="189">
        <v>0.03</v>
      </c>
      <c r="ADS6" s="263">
        <v>12831.8025</v>
      </c>
      <c r="ADT6" s="263">
        <v>0</v>
      </c>
      <c r="ADU6" s="263">
        <v>0</v>
      </c>
      <c r="ADV6" s="117">
        <v>12831.8025</v>
      </c>
    </row>
    <row r="7" spans="1:802" x14ac:dyDescent="0.35">
      <c r="A7" s="15">
        <v>45443</v>
      </c>
      <c r="B7" s="16">
        <v>1500</v>
      </c>
      <c r="C7" s="248" t="b">
        <v>0</v>
      </c>
      <c r="D7" s="254">
        <v>0</v>
      </c>
      <c r="E7" s="255">
        <v>1500</v>
      </c>
      <c r="F7" s="256">
        <v>7.4999999999999997E-2</v>
      </c>
      <c r="G7" s="255">
        <v>16725.4013671875</v>
      </c>
      <c r="H7" s="255">
        <v>0</v>
      </c>
      <c r="I7" s="255">
        <v>0</v>
      </c>
      <c r="J7" s="119">
        <v>16725.4013671875</v>
      </c>
      <c r="K7" s="262" t="b">
        <v>0</v>
      </c>
      <c r="L7" s="173">
        <v>0</v>
      </c>
      <c r="M7" s="263">
        <v>1500</v>
      </c>
      <c r="N7" s="189">
        <v>7.4999999999999997E-2</v>
      </c>
      <c r="O7" s="263">
        <v>16725.4013671875</v>
      </c>
      <c r="P7" s="263">
        <v>0</v>
      </c>
      <c r="Q7" s="263">
        <v>0</v>
      </c>
      <c r="R7" s="117">
        <v>16725.4013671875</v>
      </c>
      <c r="S7" s="248" t="b">
        <v>0</v>
      </c>
      <c r="T7" s="254">
        <v>0</v>
      </c>
      <c r="U7" s="255">
        <v>1500</v>
      </c>
      <c r="V7" s="256">
        <v>7.4999999999999997E-2</v>
      </c>
      <c r="W7" s="255">
        <v>16725.4013671875</v>
      </c>
      <c r="X7" s="255">
        <v>0</v>
      </c>
      <c r="Y7" s="255">
        <v>0</v>
      </c>
      <c r="Z7" s="119">
        <v>16725.4013671875</v>
      </c>
      <c r="AA7" s="262" t="b">
        <v>0</v>
      </c>
      <c r="AB7" s="173">
        <v>0</v>
      </c>
      <c r="AC7" s="263">
        <v>1500</v>
      </c>
      <c r="AD7" s="189">
        <v>7.4999999999999997E-2</v>
      </c>
      <c r="AE7" s="263">
        <v>16725.4013671875</v>
      </c>
      <c r="AF7" s="263">
        <v>0</v>
      </c>
      <c r="AG7" s="263">
        <v>0</v>
      </c>
      <c r="AH7" s="117">
        <v>16725.4013671875</v>
      </c>
      <c r="AI7" s="248" t="b">
        <v>0</v>
      </c>
      <c r="AJ7" s="254">
        <v>0</v>
      </c>
      <c r="AK7" s="255">
        <v>1500</v>
      </c>
      <c r="AL7" s="256">
        <v>7.4999999999999997E-2</v>
      </c>
      <c r="AM7" s="255">
        <v>16725.4013671875</v>
      </c>
      <c r="AN7" s="255">
        <v>0</v>
      </c>
      <c r="AO7" s="255">
        <v>0</v>
      </c>
      <c r="AP7" s="119">
        <v>16725.4013671875</v>
      </c>
      <c r="AQ7" s="262" t="b">
        <v>0</v>
      </c>
      <c r="AR7" s="173">
        <v>0</v>
      </c>
      <c r="AS7" s="263">
        <v>1500</v>
      </c>
      <c r="AT7" s="189">
        <v>7.4999999999999997E-2</v>
      </c>
      <c r="AU7" s="263">
        <v>16725.4013671875</v>
      </c>
      <c r="AV7" s="263">
        <v>0</v>
      </c>
      <c r="AW7" s="263">
        <v>0</v>
      </c>
      <c r="AX7" s="117">
        <v>16725.4013671875</v>
      </c>
      <c r="AY7" s="248" t="b">
        <v>0</v>
      </c>
      <c r="AZ7" s="254">
        <v>0</v>
      </c>
      <c r="BA7" s="255">
        <v>1500</v>
      </c>
      <c r="BB7" s="256">
        <v>-5.0000000000000001E-3</v>
      </c>
      <c r="BC7" s="255">
        <v>13306.271067187499</v>
      </c>
      <c r="BD7" s="255">
        <v>0</v>
      </c>
      <c r="BE7" s="255">
        <v>0</v>
      </c>
      <c r="BF7" s="119">
        <v>13306.271067187499</v>
      </c>
      <c r="BG7" s="262" t="b">
        <v>0</v>
      </c>
      <c r="BH7" s="173">
        <v>0</v>
      </c>
      <c r="BI7" s="263">
        <v>1500</v>
      </c>
      <c r="BJ7" s="189">
        <v>-5.0000000000000001E-3</v>
      </c>
      <c r="BK7" s="263">
        <v>13306.271067187499</v>
      </c>
      <c r="BL7" s="263">
        <v>0</v>
      </c>
      <c r="BM7" s="263">
        <v>0</v>
      </c>
      <c r="BN7" s="117">
        <v>13306.271067187499</v>
      </c>
      <c r="BO7" s="248" t="b">
        <v>0</v>
      </c>
      <c r="BP7" s="254">
        <v>0</v>
      </c>
      <c r="BQ7" s="255">
        <v>1500</v>
      </c>
      <c r="BR7" s="256">
        <v>-5.0000000000000001E-3</v>
      </c>
      <c r="BS7" s="255">
        <v>13306.271067187499</v>
      </c>
      <c r="BT7" s="255">
        <v>0</v>
      </c>
      <c r="BU7" s="255">
        <v>0</v>
      </c>
      <c r="BV7" s="119">
        <v>13306.271067187499</v>
      </c>
      <c r="BW7" s="262" t="b">
        <v>0</v>
      </c>
      <c r="BX7" s="173">
        <v>0</v>
      </c>
      <c r="BY7" s="263">
        <v>1500</v>
      </c>
      <c r="BZ7" s="189">
        <v>7.4999999999999997E-2</v>
      </c>
      <c r="CA7" s="263">
        <v>16725.4013671875</v>
      </c>
      <c r="CB7" s="263">
        <v>0</v>
      </c>
      <c r="CC7" s="263">
        <v>0</v>
      </c>
      <c r="CD7" s="117">
        <v>16725.4013671875</v>
      </c>
      <c r="CE7" s="248" t="b">
        <v>0</v>
      </c>
      <c r="CF7" s="254">
        <v>0</v>
      </c>
      <c r="CG7" s="255">
        <v>1500</v>
      </c>
      <c r="CH7" s="256">
        <v>7.4999999999999997E-2</v>
      </c>
      <c r="CI7" s="255">
        <v>16725.4013671875</v>
      </c>
      <c r="CJ7" s="255">
        <v>0</v>
      </c>
      <c r="CK7" s="255">
        <v>0</v>
      </c>
      <c r="CL7" s="119">
        <v>16725.4013671875</v>
      </c>
      <c r="CM7" s="262" t="b">
        <v>0</v>
      </c>
      <c r="CN7" s="173">
        <v>0</v>
      </c>
      <c r="CO7" s="263">
        <v>1500</v>
      </c>
      <c r="CP7" s="189">
        <v>7.4999999999999997E-2</v>
      </c>
      <c r="CQ7" s="263">
        <v>16725.4013671875</v>
      </c>
      <c r="CR7" s="263">
        <v>0</v>
      </c>
      <c r="CS7" s="263">
        <v>0</v>
      </c>
      <c r="CT7" s="117">
        <v>16725.4013671875</v>
      </c>
      <c r="CU7" s="248" t="b">
        <v>0</v>
      </c>
      <c r="CV7" s="254">
        <v>0</v>
      </c>
      <c r="CW7" s="255">
        <v>1500</v>
      </c>
      <c r="CX7" s="256">
        <v>7.4999999999999997E-2</v>
      </c>
      <c r="CY7" s="255">
        <v>16725.4013671875</v>
      </c>
      <c r="CZ7" s="255">
        <v>0</v>
      </c>
      <c r="DA7" s="255">
        <v>0</v>
      </c>
      <c r="DB7" s="119">
        <v>16725.4013671875</v>
      </c>
      <c r="DC7" s="262" t="b">
        <v>0</v>
      </c>
      <c r="DD7" s="173">
        <v>1</v>
      </c>
      <c r="DE7" s="263">
        <v>1350</v>
      </c>
      <c r="DF7" s="189">
        <v>-5.0000000000000001E-3</v>
      </c>
      <c r="DG7" s="263">
        <v>11975.643960468751</v>
      </c>
      <c r="DH7" s="263">
        <v>150</v>
      </c>
      <c r="DI7" s="263">
        <v>450.37339537147824</v>
      </c>
      <c r="DJ7" s="117">
        <v>12426.017355840229</v>
      </c>
      <c r="DK7" s="248" t="b">
        <v>0</v>
      </c>
      <c r="DL7" s="254">
        <v>1</v>
      </c>
      <c r="DM7" s="255">
        <v>1350</v>
      </c>
      <c r="DN7" s="256">
        <v>0.03</v>
      </c>
      <c r="DO7" s="255">
        <v>13245.080917500001</v>
      </c>
      <c r="DP7" s="255">
        <v>150</v>
      </c>
      <c r="DQ7" s="255">
        <v>600.74699726862639</v>
      </c>
      <c r="DR7" s="119">
        <v>13845.827914768628</v>
      </c>
      <c r="DS7" s="262" t="b">
        <v>0</v>
      </c>
      <c r="DT7" s="173">
        <v>0</v>
      </c>
      <c r="DU7" s="263">
        <v>1500</v>
      </c>
      <c r="DV7" s="189">
        <v>7.4999999999999997E-2</v>
      </c>
      <c r="DW7" s="263">
        <v>16725.4013671875</v>
      </c>
      <c r="DX7" s="263">
        <v>0</v>
      </c>
      <c r="DY7" s="263">
        <v>0</v>
      </c>
      <c r="DZ7" s="117">
        <v>16725.4013671875</v>
      </c>
      <c r="EA7" s="248" t="b">
        <v>0</v>
      </c>
      <c r="EB7" s="254">
        <v>0</v>
      </c>
      <c r="EC7" s="255">
        <v>1500</v>
      </c>
      <c r="ED7" s="256">
        <v>-5.0000000000000001E-3</v>
      </c>
      <c r="EE7" s="255">
        <v>13306.271067187499</v>
      </c>
      <c r="EF7" s="255">
        <v>0</v>
      </c>
      <c r="EG7" s="255">
        <v>0</v>
      </c>
      <c r="EH7" s="119">
        <v>13306.271067187499</v>
      </c>
      <c r="EI7" s="262" t="b">
        <v>0</v>
      </c>
      <c r="EJ7" s="173">
        <v>1</v>
      </c>
      <c r="EK7" s="263">
        <v>1350</v>
      </c>
      <c r="EL7" s="189">
        <v>-5.0000000000000001E-3</v>
      </c>
      <c r="EM7" s="263">
        <v>11975.643960468751</v>
      </c>
      <c r="EN7" s="263">
        <v>150</v>
      </c>
      <c r="EO7" s="263">
        <v>300.12443071715194</v>
      </c>
      <c r="EP7" s="117">
        <v>12275.768391185904</v>
      </c>
      <c r="EQ7" s="248" t="b">
        <v>0</v>
      </c>
      <c r="ER7" s="254">
        <v>0</v>
      </c>
      <c r="ES7" s="255">
        <v>1500</v>
      </c>
      <c r="ET7" s="256">
        <v>0.03</v>
      </c>
      <c r="EU7" s="255">
        <v>14716.756574999999</v>
      </c>
      <c r="EV7" s="255">
        <v>0</v>
      </c>
      <c r="EW7" s="255">
        <v>0</v>
      </c>
      <c r="EX7" s="119">
        <v>14716.756574999999</v>
      </c>
      <c r="EY7" s="262" t="b">
        <v>0</v>
      </c>
      <c r="EZ7" s="173">
        <v>0</v>
      </c>
      <c r="FA7" s="263">
        <v>1500</v>
      </c>
      <c r="FB7" s="189">
        <v>7.4999999999999997E-2</v>
      </c>
      <c r="FC7" s="263">
        <v>16725.4013671875</v>
      </c>
      <c r="FD7" s="263">
        <v>0</v>
      </c>
      <c r="FE7" s="263">
        <v>0</v>
      </c>
      <c r="FF7" s="117">
        <v>16725.4013671875</v>
      </c>
      <c r="FG7" s="248" t="b">
        <v>0</v>
      </c>
      <c r="FH7" s="254">
        <v>0</v>
      </c>
      <c r="FI7" s="255">
        <v>1500</v>
      </c>
      <c r="FJ7" s="256">
        <v>7.4999999999999997E-2</v>
      </c>
      <c r="FK7" s="255">
        <v>16725.4013671875</v>
      </c>
      <c r="FL7" s="255">
        <v>0</v>
      </c>
      <c r="FM7" s="255">
        <v>0</v>
      </c>
      <c r="FN7" s="119">
        <v>16725.4013671875</v>
      </c>
      <c r="FO7" s="262" t="b">
        <v>0</v>
      </c>
      <c r="FP7" s="173">
        <v>0</v>
      </c>
      <c r="FQ7" s="263">
        <v>1500</v>
      </c>
      <c r="FR7" s="189">
        <v>7.4999999999999997E-2</v>
      </c>
      <c r="FS7" s="263">
        <v>16725.4013671875</v>
      </c>
      <c r="FT7" s="263">
        <v>0</v>
      </c>
      <c r="FU7" s="263">
        <v>0</v>
      </c>
      <c r="FV7" s="117">
        <v>16725.4013671875</v>
      </c>
      <c r="FW7" s="248" t="b">
        <v>0</v>
      </c>
      <c r="FX7" s="254">
        <v>1</v>
      </c>
      <c r="FY7" s="255">
        <v>1350</v>
      </c>
      <c r="FZ7" s="256">
        <v>7.4999999999999997E-2</v>
      </c>
      <c r="GA7" s="255">
        <v>15052.861230468749</v>
      </c>
      <c r="GB7" s="255">
        <v>150</v>
      </c>
      <c r="GC7" s="255">
        <v>300.12443071715194</v>
      </c>
      <c r="GD7" s="119">
        <v>15352.985661185901</v>
      </c>
      <c r="GE7" s="262" t="b">
        <v>0</v>
      </c>
      <c r="GF7" s="173">
        <v>0</v>
      </c>
      <c r="GG7" s="263">
        <v>1500</v>
      </c>
      <c r="GH7" s="189">
        <v>7.4999999999999997E-2</v>
      </c>
      <c r="GI7" s="263">
        <v>16725.4013671875</v>
      </c>
      <c r="GJ7" s="263">
        <v>0</v>
      </c>
      <c r="GK7" s="263">
        <v>0</v>
      </c>
      <c r="GL7" s="117">
        <v>16725.4013671875</v>
      </c>
      <c r="GM7" s="248" t="b">
        <v>0</v>
      </c>
      <c r="GN7" s="254">
        <v>0</v>
      </c>
      <c r="GO7" s="255">
        <v>1500</v>
      </c>
      <c r="GP7" s="256">
        <v>7.4999999999999997E-2</v>
      </c>
      <c r="GQ7" s="255">
        <v>16725.4013671875</v>
      </c>
      <c r="GR7" s="255">
        <v>0</v>
      </c>
      <c r="GS7" s="255">
        <v>0</v>
      </c>
      <c r="GT7" s="119">
        <v>16725.4013671875</v>
      </c>
      <c r="GU7" s="262" t="b">
        <v>0</v>
      </c>
      <c r="GV7" s="173">
        <v>0</v>
      </c>
      <c r="GW7" s="263">
        <v>1500</v>
      </c>
      <c r="GX7" s="189">
        <v>7.4999999999999997E-2</v>
      </c>
      <c r="GY7" s="263">
        <v>16725.4013671875</v>
      </c>
      <c r="GZ7" s="263">
        <v>0</v>
      </c>
      <c r="HA7" s="263">
        <v>0</v>
      </c>
      <c r="HB7" s="117">
        <v>16725.4013671875</v>
      </c>
      <c r="HC7" s="248" t="b">
        <v>0</v>
      </c>
      <c r="HD7" s="254">
        <v>0</v>
      </c>
      <c r="HE7" s="255">
        <v>1500</v>
      </c>
      <c r="HF7" s="256">
        <v>7.4999999999999997E-2</v>
      </c>
      <c r="HG7" s="255">
        <v>16725.4013671875</v>
      </c>
      <c r="HH7" s="255">
        <v>0</v>
      </c>
      <c r="HI7" s="255">
        <v>0</v>
      </c>
      <c r="HJ7" s="119">
        <v>16725.4013671875</v>
      </c>
      <c r="HK7" s="262" t="b">
        <v>0</v>
      </c>
      <c r="HL7" s="173">
        <v>0</v>
      </c>
      <c r="HM7" s="263">
        <v>1500</v>
      </c>
      <c r="HN7" s="189">
        <v>7.4999999999999997E-2</v>
      </c>
      <c r="HO7" s="263">
        <v>16725.4013671875</v>
      </c>
      <c r="HP7" s="263">
        <v>0</v>
      </c>
      <c r="HQ7" s="263">
        <v>0</v>
      </c>
      <c r="HR7" s="117">
        <v>16725.4013671875</v>
      </c>
      <c r="HS7" s="248" t="b">
        <v>0</v>
      </c>
      <c r="HT7" s="254">
        <v>0</v>
      </c>
      <c r="HU7" s="255">
        <v>1500</v>
      </c>
      <c r="HV7" s="256">
        <v>7.4999999999999997E-2</v>
      </c>
      <c r="HW7" s="255">
        <v>16725.4013671875</v>
      </c>
      <c r="HX7" s="255">
        <v>0</v>
      </c>
      <c r="HY7" s="255">
        <v>0</v>
      </c>
      <c r="HZ7" s="119">
        <v>16725.4013671875</v>
      </c>
      <c r="IA7" s="262" t="b">
        <v>1</v>
      </c>
      <c r="IB7" s="173">
        <v>2</v>
      </c>
      <c r="IC7" s="263">
        <v>1200</v>
      </c>
      <c r="ID7" s="189">
        <v>-5.0000000000000001E-3</v>
      </c>
      <c r="IE7" s="263">
        <v>10763.079564421876</v>
      </c>
      <c r="IF7" s="263">
        <v>300</v>
      </c>
      <c r="IG7" s="263">
        <v>450.12443071715194</v>
      </c>
      <c r="IH7" s="117">
        <v>11213.203995139029</v>
      </c>
      <c r="II7" s="248" t="b">
        <v>0</v>
      </c>
      <c r="IJ7" s="254">
        <v>0</v>
      </c>
      <c r="IK7" s="255">
        <v>1500</v>
      </c>
      <c r="IL7" s="256">
        <v>0.03</v>
      </c>
      <c r="IM7" s="255">
        <v>14716.756574999999</v>
      </c>
      <c r="IN7" s="255">
        <v>0</v>
      </c>
      <c r="IO7" s="255">
        <v>0</v>
      </c>
      <c r="IP7" s="119">
        <v>14716.756574999999</v>
      </c>
      <c r="IQ7" s="262" t="b">
        <v>0</v>
      </c>
      <c r="IR7" s="173">
        <v>0</v>
      </c>
      <c r="IS7" s="263">
        <v>1500</v>
      </c>
      <c r="IT7" s="189">
        <v>7.4999999999999997E-2</v>
      </c>
      <c r="IU7" s="263">
        <v>16725.4013671875</v>
      </c>
      <c r="IV7" s="263">
        <v>0</v>
      </c>
      <c r="IW7" s="263">
        <v>0</v>
      </c>
      <c r="IX7" s="117">
        <v>16725.4013671875</v>
      </c>
      <c r="IY7" s="248" t="b">
        <v>0</v>
      </c>
      <c r="IZ7" s="254">
        <v>0</v>
      </c>
      <c r="JA7" s="255">
        <v>1500</v>
      </c>
      <c r="JB7" s="256">
        <v>-5.0000000000000001E-3</v>
      </c>
      <c r="JC7" s="255">
        <v>13306.271067187499</v>
      </c>
      <c r="JD7" s="255">
        <v>0</v>
      </c>
      <c r="JE7" s="255">
        <v>0</v>
      </c>
      <c r="JF7" s="119">
        <v>13306.271067187499</v>
      </c>
      <c r="JG7" s="262" t="b">
        <v>0</v>
      </c>
      <c r="JH7" s="173">
        <v>0</v>
      </c>
      <c r="JI7" s="263">
        <v>1500</v>
      </c>
      <c r="JJ7" s="189">
        <v>0.03</v>
      </c>
      <c r="JK7" s="263">
        <v>14716.756574999999</v>
      </c>
      <c r="JL7" s="263">
        <v>0</v>
      </c>
      <c r="JM7" s="263">
        <v>0</v>
      </c>
      <c r="JN7" s="117">
        <v>14716.756574999999</v>
      </c>
      <c r="JO7" s="248" t="b">
        <v>0</v>
      </c>
      <c r="JP7" s="254">
        <v>0</v>
      </c>
      <c r="JQ7" s="255">
        <v>1500</v>
      </c>
      <c r="JR7" s="256">
        <v>7.4999999999999997E-2</v>
      </c>
      <c r="JS7" s="255">
        <v>16725.4013671875</v>
      </c>
      <c r="JT7" s="255">
        <v>0</v>
      </c>
      <c r="JU7" s="255">
        <v>0</v>
      </c>
      <c r="JV7" s="119">
        <v>16725.4013671875</v>
      </c>
      <c r="JW7" s="262" t="b">
        <v>0</v>
      </c>
      <c r="JX7" s="173">
        <v>1</v>
      </c>
      <c r="JY7" s="263">
        <v>1350</v>
      </c>
      <c r="JZ7" s="189">
        <v>7.4999999999999997E-2</v>
      </c>
      <c r="KA7" s="263">
        <v>15052.861230468749</v>
      </c>
      <c r="KB7" s="263">
        <v>150</v>
      </c>
      <c r="KC7" s="263">
        <v>300.12443071715194</v>
      </c>
      <c r="KD7" s="117">
        <v>15352.985661185901</v>
      </c>
      <c r="KE7" s="248" t="b">
        <v>1</v>
      </c>
      <c r="KF7" s="254">
        <v>2</v>
      </c>
      <c r="KG7" s="255">
        <v>1200</v>
      </c>
      <c r="KH7" s="256">
        <v>7.4999999999999997E-2</v>
      </c>
      <c r="KI7" s="255">
        <v>13532.575107421875</v>
      </c>
      <c r="KJ7" s="255">
        <v>300</v>
      </c>
      <c r="KK7" s="255">
        <v>600.37339537147818</v>
      </c>
      <c r="KL7" s="119">
        <v>14132.948502793353</v>
      </c>
      <c r="KM7" s="262" t="b">
        <v>0</v>
      </c>
      <c r="KN7" s="173">
        <v>0</v>
      </c>
      <c r="KO7" s="263">
        <v>1500</v>
      </c>
      <c r="KP7" s="189">
        <v>7.4999999999999997E-2</v>
      </c>
      <c r="KQ7" s="263">
        <v>16725.4013671875</v>
      </c>
      <c r="KR7" s="263">
        <v>0</v>
      </c>
      <c r="KS7" s="263">
        <v>0</v>
      </c>
      <c r="KT7" s="117">
        <v>16725.4013671875</v>
      </c>
      <c r="KU7" s="248" t="b">
        <v>0</v>
      </c>
      <c r="KV7" s="254">
        <v>0</v>
      </c>
      <c r="KW7" s="255">
        <v>1500</v>
      </c>
      <c r="KX7" s="256">
        <v>7.4999999999999997E-2</v>
      </c>
      <c r="KY7" s="255">
        <v>16725.4013671875</v>
      </c>
      <c r="KZ7" s="255">
        <v>0</v>
      </c>
      <c r="LA7" s="255">
        <v>0</v>
      </c>
      <c r="LB7" s="119">
        <v>16725.4013671875</v>
      </c>
      <c r="LC7" s="262" t="b">
        <v>0</v>
      </c>
      <c r="LD7" s="173">
        <v>1</v>
      </c>
      <c r="LE7" s="263">
        <v>1350</v>
      </c>
      <c r="LF7" s="189">
        <v>0.03</v>
      </c>
      <c r="LG7" s="263">
        <v>13245.080917500001</v>
      </c>
      <c r="LH7" s="263">
        <v>150</v>
      </c>
      <c r="LI7" s="263">
        <v>1353.238709925193</v>
      </c>
      <c r="LJ7" s="117">
        <v>14598.319627425195</v>
      </c>
      <c r="LK7" s="248" t="b">
        <v>0</v>
      </c>
      <c r="LL7" s="254">
        <v>1</v>
      </c>
      <c r="LM7" s="255">
        <v>1350</v>
      </c>
      <c r="LN7" s="256">
        <v>0.03</v>
      </c>
      <c r="LO7" s="255">
        <v>13245.080917500001</v>
      </c>
      <c r="LP7" s="255">
        <v>150</v>
      </c>
      <c r="LQ7" s="255">
        <v>300.12443071715194</v>
      </c>
      <c r="LR7" s="119">
        <v>13545.205348217154</v>
      </c>
      <c r="LS7" s="262" t="b">
        <v>0</v>
      </c>
      <c r="LT7" s="173">
        <v>0</v>
      </c>
      <c r="LU7" s="263">
        <v>1500</v>
      </c>
      <c r="LV7" s="189">
        <v>-5.0000000000000001E-3</v>
      </c>
      <c r="LW7" s="263">
        <v>13306.271067187499</v>
      </c>
      <c r="LX7" s="263">
        <v>0</v>
      </c>
      <c r="LY7" s="263">
        <v>0</v>
      </c>
      <c r="LZ7" s="117">
        <v>13306.271067187499</v>
      </c>
      <c r="MA7" s="248" t="b">
        <v>0</v>
      </c>
      <c r="MB7" s="254">
        <v>0</v>
      </c>
      <c r="MC7" s="255">
        <v>1500</v>
      </c>
      <c r="MD7" s="256">
        <v>-5.0000000000000001E-3</v>
      </c>
      <c r="ME7" s="255">
        <v>13306.271067187499</v>
      </c>
      <c r="MF7" s="255">
        <v>0</v>
      </c>
      <c r="MG7" s="255">
        <v>0</v>
      </c>
      <c r="MH7" s="119">
        <v>13306.271067187499</v>
      </c>
      <c r="MI7" s="262" t="b">
        <v>0</v>
      </c>
      <c r="MJ7" s="173">
        <v>0</v>
      </c>
      <c r="MK7" s="263">
        <v>1500</v>
      </c>
      <c r="ML7" s="189">
        <v>7.4999999999999997E-2</v>
      </c>
      <c r="MM7" s="263">
        <v>16725.4013671875</v>
      </c>
      <c r="MN7" s="263">
        <v>0</v>
      </c>
      <c r="MO7" s="263">
        <v>0</v>
      </c>
      <c r="MP7" s="117">
        <v>16725.4013671875</v>
      </c>
      <c r="MQ7" s="248" t="b">
        <v>0</v>
      </c>
      <c r="MR7" s="254">
        <v>1</v>
      </c>
      <c r="MS7" s="255">
        <v>1350</v>
      </c>
      <c r="MT7" s="256">
        <v>7.4999999999999997E-2</v>
      </c>
      <c r="MU7" s="255">
        <v>15052.861230468749</v>
      </c>
      <c r="MV7" s="255">
        <v>150</v>
      </c>
      <c r="MW7" s="255">
        <v>600.74699726862639</v>
      </c>
      <c r="MX7" s="119">
        <v>15653.608227737375</v>
      </c>
      <c r="MY7" s="262" t="b">
        <v>0</v>
      </c>
      <c r="MZ7" s="173">
        <v>0</v>
      </c>
      <c r="NA7" s="263">
        <v>1500</v>
      </c>
      <c r="NB7" s="189">
        <v>0.03</v>
      </c>
      <c r="NC7" s="263">
        <v>14716.756574999999</v>
      </c>
      <c r="ND7" s="263">
        <v>0</v>
      </c>
      <c r="NE7" s="263">
        <v>0</v>
      </c>
      <c r="NF7" s="117">
        <v>14716.756574999999</v>
      </c>
      <c r="NG7" s="248" t="b">
        <v>0</v>
      </c>
      <c r="NH7" s="254">
        <v>0</v>
      </c>
      <c r="NI7" s="255">
        <v>1500</v>
      </c>
      <c r="NJ7" s="256">
        <v>7.4999999999999997E-2</v>
      </c>
      <c r="NK7" s="255">
        <v>16725.4013671875</v>
      </c>
      <c r="NL7" s="255">
        <v>0</v>
      </c>
      <c r="NM7" s="255">
        <v>0</v>
      </c>
      <c r="NN7" s="119">
        <v>16725.4013671875</v>
      </c>
      <c r="NO7" s="262" t="b">
        <v>0</v>
      </c>
      <c r="NP7" s="173">
        <v>1</v>
      </c>
      <c r="NQ7" s="263">
        <v>1350</v>
      </c>
      <c r="NR7" s="189">
        <v>-5.0000000000000001E-3</v>
      </c>
      <c r="NS7" s="263">
        <v>11975.643960468751</v>
      </c>
      <c r="NT7" s="263">
        <v>150</v>
      </c>
      <c r="NU7" s="263">
        <v>1353.238709925193</v>
      </c>
      <c r="NV7" s="117">
        <v>13328.882670393945</v>
      </c>
      <c r="NW7" s="248" t="b">
        <v>0</v>
      </c>
      <c r="NX7" s="254">
        <v>0</v>
      </c>
      <c r="NY7" s="255">
        <v>1500</v>
      </c>
      <c r="NZ7" s="256">
        <v>7.4999999999999997E-2</v>
      </c>
      <c r="OA7" s="255">
        <v>16725.4013671875</v>
      </c>
      <c r="OB7" s="255">
        <v>0</v>
      </c>
      <c r="OC7" s="255">
        <v>0</v>
      </c>
      <c r="OD7" s="119">
        <v>16725.4013671875</v>
      </c>
      <c r="OE7" s="262" t="b">
        <v>0</v>
      </c>
      <c r="OF7" s="173">
        <v>0</v>
      </c>
      <c r="OG7" s="263">
        <v>1500</v>
      </c>
      <c r="OH7" s="189">
        <v>7.4999999999999997E-2</v>
      </c>
      <c r="OI7" s="263">
        <v>16725.4013671875</v>
      </c>
      <c r="OJ7" s="263">
        <v>0</v>
      </c>
      <c r="OK7" s="263">
        <v>0</v>
      </c>
      <c r="OL7" s="117">
        <v>16725.4013671875</v>
      </c>
      <c r="OM7" s="248" t="b">
        <v>0</v>
      </c>
      <c r="ON7" s="254">
        <v>0</v>
      </c>
      <c r="OO7" s="255">
        <v>1500</v>
      </c>
      <c r="OP7" s="256">
        <v>0.03</v>
      </c>
      <c r="OQ7" s="255">
        <v>14716.756574999999</v>
      </c>
      <c r="OR7" s="255">
        <v>0</v>
      </c>
      <c r="OS7" s="255">
        <v>0</v>
      </c>
      <c r="OT7" s="119">
        <v>14716.756574999999</v>
      </c>
      <c r="OU7" s="262" t="b">
        <v>0</v>
      </c>
      <c r="OV7" s="173">
        <v>0</v>
      </c>
      <c r="OW7" s="263">
        <v>1500</v>
      </c>
      <c r="OX7" s="189">
        <v>-5.0000000000000001E-3</v>
      </c>
      <c r="OY7" s="263">
        <v>13306.271067187499</v>
      </c>
      <c r="OZ7" s="263">
        <v>0</v>
      </c>
      <c r="PA7" s="263">
        <v>0</v>
      </c>
      <c r="PB7" s="117">
        <v>13306.271067187499</v>
      </c>
      <c r="PC7" s="248" t="b">
        <v>0</v>
      </c>
      <c r="PD7" s="254">
        <v>0</v>
      </c>
      <c r="PE7" s="255">
        <v>1500</v>
      </c>
      <c r="PF7" s="256">
        <v>-5.0000000000000001E-3</v>
      </c>
      <c r="PG7" s="255">
        <v>13306.271067187499</v>
      </c>
      <c r="PH7" s="255">
        <v>0</v>
      </c>
      <c r="PI7" s="255">
        <v>0</v>
      </c>
      <c r="PJ7" s="119">
        <v>13306.271067187499</v>
      </c>
      <c r="PK7" s="262" t="b">
        <v>0</v>
      </c>
      <c r="PL7" s="173">
        <v>1</v>
      </c>
      <c r="PM7" s="263">
        <v>1350</v>
      </c>
      <c r="PN7" s="189">
        <v>7.4999999999999997E-2</v>
      </c>
      <c r="PO7" s="263">
        <v>15052.861230468749</v>
      </c>
      <c r="PP7" s="263">
        <v>150</v>
      </c>
      <c r="PQ7" s="263">
        <v>450.37339537147824</v>
      </c>
      <c r="PR7" s="117">
        <v>15503.234625840227</v>
      </c>
      <c r="PS7" s="248" t="b">
        <v>0</v>
      </c>
      <c r="PT7" s="254">
        <v>0</v>
      </c>
      <c r="PU7" s="255">
        <v>1500</v>
      </c>
      <c r="PV7" s="256">
        <v>7.4999999999999997E-2</v>
      </c>
      <c r="PW7" s="255">
        <v>16725.4013671875</v>
      </c>
      <c r="PX7" s="255">
        <v>0</v>
      </c>
      <c r="PY7" s="255">
        <v>0</v>
      </c>
      <c r="PZ7" s="119">
        <v>16725.4013671875</v>
      </c>
      <c r="QA7" s="262" t="b">
        <v>0</v>
      </c>
      <c r="QB7" s="173">
        <v>0</v>
      </c>
      <c r="QC7" s="263">
        <v>1500</v>
      </c>
      <c r="QD7" s="189">
        <v>7.4999999999999997E-2</v>
      </c>
      <c r="QE7" s="263">
        <v>16725.4013671875</v>
      </c>
      <c r="QF7" s="263">
        <v>0</v>
      </c>
      <c r="QG7" s="263">
        <v>0</v>
      </c>
      <c r="QH7" s="117">
        <v>16725.4013671875</v>
      </c>
      <c r="QI7" s="248" t="b">
        <v>0</v>
      </c>
      <c r="QJ7" s="254">
        <v>1</v>
      </c>
      <c r="QK7" s="255">
        <v>1350</v>
      </c>
      <c r="QL7" s="256">
        <v>0.03</v>
      </c>
      <c r="QM7" s="255">
        <v>13245.080917500001</v>
      </c>
      <c r="QN7" s="255">
        <v>150</v>
      </c>
      <c r="QO7" s="255">
        <v>300.12443071715194</v>
      </c>
      <c r="QP7" s="119">
        <v>13545.205348217154</v>
      </c>
      <c r="QQ7" s="262" t="b">
        <v>0</v>
      </c>
      <c r="QR7" s="173">
        <v>0</v>
      </c>
      <c r="QS7" s="263">
        <v>1500</v>
      </c>
      <c r="QT7" s="189">
        <v>-5.0000000000000001E-3</v>
      </c>
      <c r="QU7" s="263">
        <v>13306.271067187499</v>
      </c>
      <c r="QV7" s="263">
        <v>0</v>
      </c>
      <c r="QW7" s="263">
        <v>0</v>
      </c>
      <c r="QX7" s="117">
        <v>13306.271067187499</v>
      </c>
      <c r="QY7" s="248" t="b">
        <v>0</v>
      </c>
      <c r="QZ7" s="254">
        <v>0</v>
      </c>
      <c r="RA7" s="255">
        <v>1500</v>
      </c>
      <c r="RB7" s="256">
        <v>0.03</v>
      </c>
      <c r="RC7" s="255">
        <v>14716.756574999999</v>
      </c>
      <c r="RD7" s="255">
        <v>0</v>
      </c>
      <c r="RE7" s="255">
        <v>0</v>
      </c>
      <c r="RF7" s="119">
        <v>14716.756574999999</v>
      </c>
      <c r="RG7" s="262" t="b">
        <v>0</v>
      </c>
      <c r="RH7" s="173">
        <v>0</v>
      </c>
      <c r="RI7" s="263">
        <v>1500</v>
      </c>
      <c r="RJ7" s="189">
        <v>7.4999999999999997E-2</v>
      </c>
      <c r="RK7" s="263">
        <v>16725.4013671875</v>
      </c>
      <c r="RL7" s="263">
        <v>0</v>
      </c>
      <c r="RM7" s="263">
        <v>0</v>
      </c>
      <c r="RN7" s="117">
        <v>16725.4013671875</v>
      </c>
      <c r="RO7" s="248" t="b">
        <v>0</v>
      </c>
      <c r="RP7" s="254">
        <v>0</v>
      </c>
      <c r="RQ7" s="255">
        <v>1500</v>
      </c>
      <c r="RR7" s="256">
        <v>-5.0000000000000001E-3</v>
      </c>
      <c r="RS7" s="255">
        <v>13306.271067187499</v>
      </c>
      <c r="RT7" s="255">
        <v>0</v>
      </c>
      <c r="RU7" s="255">
        <v>0</v>
      </c>
      <c r="RV7" s="119">
        <v>13306.271067187499</v>
      </c>
      <c r="RW7" s="262" t="b">
        <v>0</v>
      </c>
      <c r="RX7" s="173">
        <v>0</v>
      </c>
      <c r="RY7" s="263">
        <v>1500</v>
      </c>
      <c r="RZ7" s="189">
        <v>7.4999999999999997E-2</v>
      </c>
      <c r="SA7" s="263">
        <v>16725.4013671875</v>
      </c>
      <c r="SB7" s="263">
        <v>0</v>
      </c>
      <c r="SC7" s="263">
        <v>0</v>
      </c>
      <c r="SD7" s="117">
        <v>16725.4013671875</v>
      </c>
      <c r="SE7" s="248" t="b">
        <v>0</v>
      </c>
      <c r="SF7" s="254">
        <v>1</v>
      </c>
      <c r="SG7" s="255">
        <v>1350</v>
      </c>
      <c r="SH7" s="256">
        <v>7.4999999999999997E-2</v>
      </c>
      <c r="SI7" s="255">
        <v>15052.861230468749</v>
      </c>
      <c r="SJ7" s="255">
        <v>150</v>
      </c>
      <c r="SK7" s="255">
        <v>1353.238709925193</v>
      </c>
      <c r="SL7" s="119">
        <v>16406.099940393942</v>
      </c>
      <c r="SM7" s="262" t="b">
        <v>0</v>
      </c>
      <c r="SN7" s="173">
        <v>0</v>
      </c>
      <c r="SO7" s="263">
        <v>1500</v>
      </c>
      <c r="SP7" s="189">
        <v>-5.0000000000000001E-3</v>
      </c>
      <c r="SQ7" s="263">
        <v>13306.271067187499</v>
      </c>
      <c r="SR7" s="263">
        <v>0</v>
      </c>
      <c r="SS7" s="263">
        <v>0</v>
      </c>
      <c r="ST7" s="117">
        <v>13306.271067187499</v>
      </c>
      <c r="SU7" s="248" t="b">
        <v>0</v>
      </c>
      <c r="SV7" s="254">
        <v>0</v>
      </c>
      <c r="SW7" s="255">
        <v>1500</v>
      </c>
      <c r="SX7" s="256">
        <v>7.4999999999999997E-2</v>
      </c>
      <c r="SY7" s="255">
        <v>16725.4013671875</v>
      </c>
      <c r="SZ7" s="255">
        <v>0</v>
      </c>
      <c r="TA7" s="255">
        <v>0</v>
      </c>
      <c r="TB7" s="119">
        <v>16725.4013671875</v>
      </c>
      <c r="TC7" s="262" t="b">
        <v>0</v>
      </c>
      <c r="TD7" s="173">
        <v>0</v>
      </c>
      <c r="TE7" s="263">
        <v>1500</v>
      </c>
      <c r="TF7" s="189">
        <v>0.03</v>
      </c>
      <c r="TG7" s="263">
        <v>14716.756574999999</v>
      </c>
      <c r="TH7" s="263">
        <v>0</v>
      </c>
      <c r="TI7" s="263">
        <v>0</v>
      </c>
      <c r="TJ7" s="117">
        <v>14716.756574999999</v>
      </c>
      <c r="TK7" s="248" t="b">
        <v>0</v>
      </c>
      <c r="TL7" s="254">
        <v>0</v>
      </c>
      <c r="TM7" s="255">
        <v>1500</v>
      </c>
      <c r="TN7" s="256">
        <v>7.4999999999999997E-2</v>
      </c>
      <c r="TO7" s="255">
        <v>16725.4013671875</v>
      </c>
      <c r="TP7" s="255">
        <v>0</v>
      </c>
      <c r="TQ7" s="255">
        <v>0</v>
      </c>
      <c r="TR7" s="119">
        <v>16725.4013671875</v>
      </c>
      <c r="TS7" s="262" t="b">
        <v>0</v>
      </c>
      <c r="TT7" s="173">
        <v>0</v>
      </c>
      <c r="TU7" s="263">
        <v>1500</v>
      </c>
      <c r="TV7" s="189">
        <v>-5.0000000000000001E-3</v>
      </c>
      <c r="TW7" s="263">
        <v>13306.271067187499</v>
      </c>
      <c r="TX7" s="263">
        <v>0</v>
      </c>
      <c r="TY7" s="263">
        <v>0</v>
      </c>
      <c r="TZ7" s="117">
        <v>13306.271067187499</v>
      </c>
      <c r="UA7" s="248" t="b">
        <v>0</v>
      </c>
      <c r="UB7" s="254">
        <v>0</v>
      </c>
      <c r="UC7" s="255">
        <v>1500</v>
      </c>
      <c r="UD7" s="256">
        <v>7.4999999999999997E-2</v>
      </c>
      <c r="UE7" s="255">
        <v>16725.4013671875</v>
      </c>
      <c r="UF7" s="255">
        <v>0</v>
      </c>
      <c r="UG7" s="255">
        <v>0</v>
      </c>
      <c r="UH7" s="119">
        <v>16725.4013671875</v>
      </c>
      <c r="UI7" s="262" t="b">
        <v>0</v>
      </c>
      <c r="UJ7" s="173">
        <v>0</v>
      </c>
      <c r="UK7" s="263">
        <v>1500</v>
      </c>
      <c r="UL7" s="189">
        <v>7.4999999999999997E-2</v>
      </c>
      <c r="UM7" s="263">
        <v>16725.4013671875</v>
      </c>
      <c r="UN7" s="263">
        <v>0</v>
      </c>
      <c r="UO7" s="263">
        <v>0</v>
      </c>
      <c r="UP7" s="117">
        <v>16725.4013671875</v>
      </c>
      <c r="UQ7" s="248" t="b">
        <v>0</v>
      </c>
      <c r="UR7" s="254">
        <v>0</v>
      </c>
      <c r="US7" s="255">
        <v>1500</v>
      </c>
      <c r="UT7" s="256">
        <v>0.03</v>
      </c>
      <c r="UU7" s="255">
        <v>14716.756574999999</v>
      </c>
      <c r="UV7" s="255">
        <v>0</v>
      </c>
      <c r="UW7" s="255">
        <v>0</v>
      </c>
      <c r="UX7" s="119">
        <v>14716.756574999999</v>
      </c>
      <c r="UY7" s="262" t="b">
        <v>0</v>
      </c>
      <c r="UZ7" s="173">
        <v>0</v>
      </c>
      <c r="VA7" s="263">
        <v>1500</v>
      </c>
      <c r="VB7" s="189">
        <v>7.4999999999999997E-2</v>
      </c>
      <c r="VC7" s="263">
        <v>16725.4013671875</v>
      </c>
      <c r="VD7" s="263">
        <v>0</v>
      </c>
      <c r="VE7" s="263">
        <v>0</v>
      </c>
      <c r="VF7" s="117">
        <v>16725.4013671875</v>
      </c>
      <c r="VG7" s="248" t="b">
        <v>0</v>
      </c>
      <c r="VH7" s="254">
        <v>0</v>
      </c>
      <c r="VI7" s="255">
        <v>1500</v>
      </c>
      <c r="VJ7" s="256">
        <v>-5.0000000000000001E-3</v>
      </c>
      <c r="VK7" s="255">
        <v>13306.271067187499</v>
      </c>
      <c r="VL7" s="255">
        <v>0</v>
      </c>
      <c r="VM7" s="255">
        <v>0</v>
      </c>
      <c r="VN7" s="119">
        <v>13306.271067187499</v>
      </c>
      <c r="VO7" s="262" t="b">
        <v>0</v>
      </c>
      <c r="VP7" s="173">
        <v>0</v>
      </c>
      <c r="VQ7" s="263">
        <v>1500</v>
      </c>
      <c r="VR7" s="189">
        <v>0.03</v>
      </c>
      <c r="VS7" s="263">
        <v>14716.756574999999</v>
      </c>
      <c r="VT7" s="263">
        <v>0</v>
      </c>
      <c r="VU7" s="263">
        <v>0</v>
      </c>
      <c r="VV7" s="117">
        <v>14716.756574999999</v>
      </c>
      <c r="VW7" s="248" t="b">
        <v>0</v>
      </c>
      <c r="VX7" s="254">
        <v>0</v>
      </c>
      <c r="VY7" s="255">
        <v>1500</v>
      </c>
      <c r="VZ7" s="256">
        <v>7.4999999999999997E-2</v>
      </c>
      <c r="WA7" s="255">
        <v>16725.4013671875</v>
      </c>
      <c r="WB7" s="255">
        <v>0</v>
      </c>
      <c r="WC7" s="255">
        <v>0</v>
      </c>
      <c r="WD7" s="119">
        <v>16725.4013671875</v>
      </c>
      <c r="WE7" s="262" t="b">
        <v>0</v>
      </c>
      <c r="WF7" s="173">
        <v>0</v>
      </c>
      <c r="WG7" s="263">
        <v>1500</v>
      </c>
      <c r="WH7" s="189">
        <v>-5.0000000000000001E-3</v>
      </c>
      <c r="WI7" s="263">
        <v>13306.271067187499</v>
      </c>
      <c r="WJ7" s="263">
        <v>0</v>
      </c>
      <c r="WK7" s="263">
        <v>0</v>
      </c>
      <c r="WL7" s="117">
        <v>13306.271067187499</v>
      </c>
      <c r="WM7" s="248" t="b">
        <v>0</v>
      </c>
      <c r="WN7" s="254">
        <v>0</v>
      </c>
      <c r="WO7" s="255">
        <v>1500</v>
      </c>
      <c r="WP7" s="256">
        <v>0.03</v>
      </c>
      <c r="WQ7" s="255">
        <v>14716.756574999999</v>
      </c>
      <c r="WR7" s="255">
        <v>0</v>
      </c>
      <c r="WS7" s="255">
        <v>0</v>
      </c>
      <c r="WT7" s="119">
        <v>14716.756574999999</v>
      </c>
      <c r="WU7" s="262" t="b">
        <v>0</v>
      </c>
      <c r="WV7" s="173">
        <v>0</v>
      </c>
      <c r="WW7" s="263">
        <v>1500</v>
      </c>
      <c r="WX7" s="189">
        <v>0.03</v>
      </c>
      <c r="WY7" s="263">
        <v>14716.756574999999</v>
      </c>
      <c r="WZ7" s="263">
        <v>0</v>
      </c>
      <c r="XA7" s="263">
        <v>0</v>
      </c>
      <c r="XB7" s="117">
        <v>14716.756574999999</v>
      </c>
      <c r="XC7" s="248" t="b">
        <v>0</v>
      </c>
      <c r="XD7" s="254">
        <v>0</v>
      </c>
      <c r="XE7" s="255">
        <v>1500</v>
      </c>
      <c r="XF7" s="256">
        <v>-5.0000000000000001E-3</v>
      </c>
      <c r="XG7" s="255">
        <v>13306.271067187499</v>
      </c>
      <c r="XH7" s="255">
        <v>0</v>
      </c>
      <c r="XI7" s="255">
        <v>0</v>
      </c>
      <c r="XJ7" s="119">
        <v>13306.271067187499</v>
      </c>
      <c r="XK7" s="262" t="b">
        <v>0</v>
      </c>
      <c r="XL7" s="173">
        <v>1</v>
      </c>
      <c r="XM7" s="263">
        <v>1350</v>
      </c>
      <c r="XN7" s="189">
        <v>-5.0000000000000001E-3</v>
      </c>
      <c r="XO7" s="263">
        <v>11975.643960468751</v>
      </c>
      <c r="XP7" s="263">
        <v>150</v>
      </c>
      <c r="XQ7" s="263">
        <v>450.37339537147824</v>
      </c>
      <c r="XR7" s="117">
        <v>12426.017355840229</v>
      </c>
      <c r="XS7" s="248" t="b">
        <v>0</v>
      </c>
      <c r="XT7" s="254">
        <v>0</v>
      </c>
      <c r="XU7" s="255">
        <v>1500</v>
      </c>
      <c r="XV7" s="256">
        <v>7.4999999999999997E-2</v>
      </c>
      <c r="XW7" s="255">
        <v>16725.4013671875</v>
      </c>
      <c r="XX7" s="255">
        <v>0</v>
      </c>
      <c r="XY7" s="255">
        <v>0</v>
      </c>
      <c r="XZ7" s="119">
        <v>16725.4013671875</v>
      </c>
      <c r="YA7" s="262" t="b">
        <v>0</v>
      </c>
      <c r="YB7" s="173">
        <v>1</v>
      </c>
      <c r="YC7" s="263">
        <v>1350</v>
      </c>
      <c r="YD7" s="189">
        <v>7.4999999999999997E-2</v>
      </c>
      <c r="YE7" s="263">
        <v>15052.861230468749</v>
      </c>
      <c r="YF7" s="263">
        <v>150</v>
      </c>
      <c r="YG7" s="263">
        <v>450.37339537147824</v>
      </c>
      <c r="YH7" s="117">
        <v>15503.234625840227</v>
      </c>
      <c r="YI7" s="248" t="b">
        <v>0</v>
      </c>
      <c r="YJ7" s="254">
        <v>0</v>
      </c>
      <c r="YK7" s="255">
        <v>1500</v>
      </c>
      <c r="YL7" s="256">
        <v>7.4999999999999997E-2</v>
      </c>
      <c r="YM7" s="255">
        <v>16725.4013671875</v>
      </c>
      <c r="YN7" s="255">
        <v>0</v>
      </c>
      <c r="YO7" s="255">
        <v>0</v>
      </c>
      <c r="YP7" s="119">
        <v>16725.4013671875</v>
      </c>
      <c r="YQ7" s="262" t="b">
        <v>0</v>
      </c>
      <c r="YR7" s="173">
        <v>0</v>
      </c>
      <c r="YS7" s="263">
        <v>1500</v>
      </c>
      <c r="YT7" s="189">
        <v>-5.0000000000000001E-3</v>
      </c>
      <c r="YU7" s="263">
        <v>13306.271067187499</v>
      </c>
      <c r="YV7" s="263">
        <v>0</v>
      </c>
      <c r="YW7" s="263">
        <v>0</v>
      </c>
      <c r="YX7" s="117">
        <v>13306.271067187499</v>
      </c>
      <c r="YY7" s="248" t="b">
        <v>1</v>
      </c>
      <c r="YZ7" s="254">
        <v>1</v>
      </c>
      <c r="ZA7" s="255">
        <v>1350</v>
      </c>
      <c r="ZB7" s="256">
        <v>-5.0000000000000001E-3</v>
      </c>
      <c r="ZC7" s="255">
        <v>11975.643960468749</v>
      </c>
      <c r="ZD7" s="255">
        <v>150</v>
      </c>
      <c r="ZE7" s="255">
        <v>150</v>
      </c>
      <c r="ZF7" s="119">
        <v>12125.643960468749</v>
      </c>
      <c r="ZG7" s="262" t="b">
        <v>1</v>
      </c>
      <c r="ZH7" s="173">
        <v>1</v>
      </c>
      <c r="ZI7" s="263">
        <v>1350</v>
      </c>
      <c r="ZJ7" s="189">
        <v>7.4999999999999997E-2</v>
      </c>
      <c r="ZK7" s="263">
        <v>15052.861230468749</v>
      </c>
      <c r="ZL7" s="263">
        <v>150</v>
      </c>
      <c r="ZM7" s="263">
        <v>150</v>
      </c>
      <c r="ZN7" s="117">
        <v>15202.861230468749</v>
      </c>
      <c r="ZO7" s="248" t="b">
        <v>0</v>
      </c>
      <c r="ZP7" s="254">
        <v>0</v>
      </c>
      <c r="ZQ7" s="255">
        <v>1500</v>
      </c>
      <c r="ZR7" s="256">
        <v>0.03</v>
      </c>
      <c r="ZS7" s="255">
        <v>14716.756574999999</v>
      </c>
      <c r="ZT7" s="255">
        <v>0</v>
      </c>
      <c r="ZU7" s="255">
        <v>0</v>
      </c>
      <c r="ZV7" s="119">
        <v>14716.756574999999</v>
      </c>
      <c r="ZW7" s="262" t="b">
        <v>0</v>
      </c>
      <c r="ZX7" s="173">
        <v>1</v>
      </c>
      <c r="ZY7" s="263">
        <v>1350</v>
      </c>
      <c r="ZZ7" s="189">
        <v>0.03</v>
      </c>
      <c r="AAA7" s="263">
        <v>13245.080917500001</v>
      </c>
      <c r="AAB7" s="263">
        <v>150</v>
      </c>
      <c r="AAC7" s="263">
        <v>600.74699726862639</v>
      </c>
      <c r="AAD7" s="117">
        <v>13845.827914768628</v>
      </c>
      <c r="AAE7" s="248" t="b">
        <v>0</v>
      </c>
      <c r="AAF7" s="254">
        <v>0</v>
      </c>
      <c r="AAG7" s="255">
        <v>1500</v>
      </c>
      <c r="AAH7" s="256">
        <v>0.03</v>
      </c>
      <c r="AAI7" s="255">
        <v>14716.756574999999</v>
      </c>
      <c r="AAJ7" s="255">
        <v>0</v>
      </c>
      <c r="AAK7" s="255">
        <v>0</v>
      </c>
      <c r="AAL7" s="119">
        <v>14716.756574999999</v>
      </c>
      <c r="AAM7" s="262" t="b">
        <v>0</v>
      </c>
      <c r="AAN7" s="173">
        <v>0</v>
      </c>
      <c r="AAO7" s="263">
        <v>1500</v>
      </c>
      <c r="AAP7" s="189">
        <v>7.4999999999999997E-2</v>
      </c>
      <c r="AAQ7" s="263">
        <v>16725.4013671875</v>
      </c>
      <c r="AAR7" s="263">
        <v>0</v>
      </c>
      <c r="AAS7" s="263">
        <v>0</v>
      </c>
      <c r="AAT7" s="117">
        <v>16725.4013671875</v>
      </c>
      <c r="AAU7" s="248" t="b">
        <v>0</v>
      </c>
      <c r="AAV7" s="254">
        <v>1</v>
      </c>
      <c r="AAW7" s="255">
        <v>1350</v>
      </c>
      <c r="AAX7" s="256">
        <v>7.4999999999999997E-2</v>
      </c>
      <c r="AAY7" s="255">
        <v>15052.861230468749</v>
      </c>
      <c r="AAZ7" s="255">
        <v>150</v>
      </c>
      <c r="ABA7" s="255">
        <v>450.37339537147824</v>
      </c>
      <c r="ABB7" s="119">
        <v>15503.234625840227</v>
      </c>
      <c r="ABC7" s="262" t="b">
        <v>0</v>
      </c>
      <c r="ABD7" s="173">
        <v>0</v>
      </c>
      <c r="ABE7" s="263">
        <v>1500</v>
      </c>
      <c r="ABF7" s="189">
        <v>7.4999999999999997E-2</v>
      </c>
      <c r="ABG7" s="263">
        <v>16725.4013671875</v>
      </c>
      <c r="ABH7" s="263">
        <v>0</v>
      </c>
      <c r="ABI7" s="263">
        <v>0</v>
      </c>
      <c r="ABJ7" s="117">
        <v>16725.4013671875</v>
      </c>
      <c r="ABK7" s="248" t="b">
        <v>0</v>
      </c>
      <c r="ABL7" s="254">
        <v>0</v>
      </c>
      <c r="ABM7" s="255">
        <v>1500</v>
      </c>
      <c r="ABN7" s="256">
        <v>7.4999999999999997E-2</v>
      </c>
      <c r="ABO7" s="255">
        <v>16725.4013671875</v>
      </c>
      <c r="ABP7" s="255">
        <v>0</v>
      </c>
      <c r="ABQ7" s="255">
        <v>0</v>
      </c>
      <c r="ABR7" s="119">
        <v>16725.4013671875</v>
      </c>
      <c r="ABS7" s="262" t="b">
        <v>0</v>
      </c>
      <c r="ABT7" s="173">
        <v>0</v>
      </c>
      <c r="ABU7" s="263">
        <v>1500</v>
      </c>
      <c r="ABV7" s="189">
        <v>7.4999999999999997E-2</v>
      </c>
      <c r="ABW7" s="263">
        <v>16725.4013671875</v>
      </c>
      <c r="ABX7" s="263">
        <v>0</v>
      </c>
      <c r="ABY7" s="263">
        <v>0</v>
      </c>
      <c r="ABZ7" s="117">
        <v>16725.4013671875</v>
      </c>
      <c r="ACA7" s="248" t="b">
        <v>0</v>
      </c>
      <c r="ACB7" s="254">
        <v>0</v>
      </c>
      <c r="ACC7" s="255">
        <v>1500</v>
      </c>
      <c r="ACD7" s="256">
        <v>-5.0000000000000001E-3</v>
      </c>
      <c r="ACE7" s="255">
        <v>13306.271067187499</v>
      </c>
      <c r="ACF7" s="255">
        <v>0</v>
      </c>
      <c r="ACG7" s="255">
        <v>0</v>
      </c>
      <c r="ACH7" s="119">
        <v>13306.271067187499</v>
      </c>
      <c r="ACI7" s="262" t="b">
        <v>0</v>
      </c>
      <c r="ACJ7" s="173">
        <v>0</v>
      </c>
      <c r="ACK7" s="263">
        <v>1500</v>
      </c>
      <c r="ACL7" s="189">
        <v>0.03</v>
      </c>
      <c r="ACM7" s="263">
        <v>14716.756574999999</v>
      </c>
      <c r="ACN7" s="263">
        <v>0</v>
      </c>
      <c r="ACO7" s="263">
        <v>0</v>
      </c>
      <c r="ACP7" s="117">
        <v>14716.756574999999</v>
      </c>
      <c r="ACQ7" s="248" t="b">
        <v>0</v>
      </c>
      <c r="ACR7" s="254">
        <v>0</v>
      </c>
      <c r="ACS7" s="255">
        <v>1500</v>
      </c>
      <c r="ACT7" s="256">
        <v>7.4999999999999997E-2</v>
      </c>
      <c r="ACU7" s="255">
        <v>16725.4013671875</v>
      </c>
      <c r="ACV7" s="255">
        <v>0</v>
      </c>
      <c r="ACW7" s="255">
        <v>0</v>
      </c>
      <c r="ACX7" s="119">
        <v>16725.4013671875</v>
      </c>
      <c r="ACY7" s="262" t="b">
        <v>0</v>
      </c>
      <c r="ACZ7" s="173">
        <v>0</v>
      </c>
      <c r="ADA7" s="263">
        <v>1500</v>
      </c>
      <c r="ADB7" s="189">
        <v>0.03</v>
      </c>
      <c r="ADC7" s="263">
        <v>14716.756574999999</v>
      </c>
      <c r="ADD7" s="263">
        <v>0</v>
      </c>
      <c r="ADE7" s="263">
        <v>0</v>
      </c>
      <c r="ADF7" s="117">
        <v>14716.756574999999</v>
      </c>
      <c r="ADG7" s="248" t="b">
        <v>0</v>
      </c>
      <c r="ADH7" s="254">
        <v>0</v>
      </c>
      <c r="ADI7" s="255">
        <v>1500</v>
      </c>
      <c r="ADJ7" s="256">
        <v>7.4999999999999997E-2</v>
      </c>
      <c r="ADK7" s="255">
        <v>16725.4013671875</v>
      </c>
      <c r="ADL7" s="255">
        <v>0</v>
      </c>
      <c r="ADM7" s="255">
        <v>0</v>
      </c>
      <c r="ADN7" s="119">
        <v>16725.4013671875</v>
      </c>
      <c r="ADO7" s="262" t="b">
        <v>0</v>
      </c>
      <c r="ADP7" s="173">
        <v>0</v>
      </c>
      <c r="ADQ7" s="263">
        <v>1500</v>
      </c>
      <c r="ADR7" s="189">
        <v>0.03</v>
      </c>
      <c r="ADS7" s="263">
        <v>14716.756574999999</v>
      </c>
      <c r="ADT7" s="263">
        <v>0</v>
      </c>
      <c r="ADU7" s="263">
        <v>0</v>
      </c>
      <c r="ADV7" s="117">
        <v>14716.756574999999</v>
      </c>
    </row>
    <row r="8" spans="1:802" x14ac:dyDescent="0.35">
      <c r="A8" s="15">
        <v>45473</v>
      </c>
      <c r="B8" s="16">
        <v>1500</v>
      </c>
      <c r="C8" s="248" t="b">
        <v>0</v>
      </c>
      <c r="D8" s="254">
        <v>0</v>
      </c>
      <c r="E8" s="255">
        <v>1500</v>
      </c>
      <c r="F8" s="256">
        <v>7.4999999999999997E-2</v>
      </c>
      <c r="G8" s="255">
        <v>19479.806469726562</v>
      </c>
      <c r="H8" s="255">
        <v>0</v>
      </c>
      <c r="I8" s="255">
        <v>0</v>
      </c>
      <c r="J8" s="119">
        <v>19479.806469726562</v>
      </c>
      <c r="K8" s="262" t="b">
        <v>0</v>
      </c>
      <c r="L8" s="173">
        <v>0</v>
      </c>
      <c r="M8" s="263">
        <v>1500</v>
      </c>
      <c r="N8" s="189">
        <v>7.4999999999999997E-2</v>
      </c>
      <c r="O8" s="263">
        <v>19479.806469726562</v>
      </c>
      <c r="P8" s="263">
        <v>0</v>
      </c>
      <c r="Q8" s="263">
        <v>0</v>
      </c>
      <c r="R8" s="117">
        <v>19479.806469726562</v>
      </c>
      <c r="S8" s="248" t="b">
        <v>0</v>
      </c>
      <c r="T8" s="254">
        <v>0</v>
      </c>
      <c r="U8" s="255">
        <v>1500</v>
      </c>
      <c r="V8" s="256">
        <v>7.4999999999999997E-2</v>
      </c>
      <c r="W8" s="255">
        <v>19479.806469726562</v>
      </c>
      <c r="X8" s="255">
        <v>0</v>
      </c>
      <c r="Y8" s="255">
        <v>0</v>
      </c>
      <c r="Z8" s="119">
        <v>19479.806469726562</v>
      </c>
      <c r="AA8" s="262" t="b">
        <v>0</v>
      </c>
      <c r="AB8" s="173">
        <v>0</v>
      </c>
      <c r="AC8" s="263">
        <v>1500</v>
      </c>
      <c r="AD8" s="189">
        <v>7.4999999999999997E-2</v>
      </c>
      <c r="AE8" s="263">
        <v>19479.806469726562</v>
      </c>
      <c r="AF8" s="263">
        <v>0</v>
      </c>
      <c r="AG8" s="263">
        <v>0</v>
      </c>
      <c r="AH8" s="117">
        <v>19479.806469726562</v>
      </c>
      <c r="AI8" s="248" t="b">
        <v>0</v>
      </c>
      <c r="AJ8" s="254">
        <v>0</v>
      </c>
      <c r="AK8" s="255">
        <v>1500</v>
      </c>
      <c r="AL8" s="256">
        <v>7.4999999999999997E-2</v>
      </c>
      <c r="AM8" s="255">
        <v>19479.806469726562</v>
      </c>
      <c r="AN8" s="255">
        <v>0</v>
      </c>
      <c r="AO8" s="255">
        <v>0</v>
      </c>
      <c r="AP8" s="119">
        <v>19479.806469726562</v>
      </c>
      <c r="AQ8" s="262" t="b">
        <v>0</v>
      </c>
      <c r="AR8" s="173">
        <v>0</v>
      </c>
      <c r="AS8" s="263">
        <v>1500</v>
      </c>
      <c r="AT8" s="189">
        <v>7.4999999999999997E-2</v>
      </c>
      <c r="AU8" s="263">
        <v>19479.806469726562</v>
      </c>
      <c r="AV8" s="263">
        <v>0</v>
      </c>
      <c r="AW8" s="263">
        <v>0</v>
      </c>
      <c r="AX8" s="117">
        <v>19479.806469726562</v>
      </c>
      <c r="AY8" s="248" t="b">
        <v>0</v>
      </c>
      <c r="AZ8" s="254">
        <v>0</v>
      </c>
      <c r="BA8" s="255">
        <v>1500</v>
      </c>
      <c r="BB8" s="256">
        <v>-5.0000000000000001E-3</v>
      </c>
      <c r="BC8" s="255">
        <v>14739.739711851562</v>
      </c>
      <c r="BD8" s="255">
        <v>0</v>
      </c>
      <c r="BE8" s="255">
        <v>0</v>
      </c>
      <c r="BF8" s="119">
        <v>14739.739711851562</v>
      </c>
      <c r="BG8" s="262" t="b">
        <v>0</v>
      </c>
      <c r="BH8" s="173">
        <v>0</v>
      </c>
      <c r="BI8" s="263">
        <v>1500</v>
      </c>
      <c r="BJ8" s="189">
        <v>-5.0000000000000001E-3</v>
      </c>
      <c r="BK8" s="263">
        <v>14739.739711851562</v>
      </c>
      <c r="BL8" s="263">
        <v>0</v>
      </c>
      <c r="BM8" s="263">
        <v>0</v>
      </c>
      <c r="BN8" s="117">
        <v>14739.739711851562</v>
      </c>
      <c r="BO8" s="248" t="b">
        <v>0</v>
      </c>
      <c r="BP8" s="254">
        <v>0</v>
      </c>
      <c r="BQ8" s="255">
        <v>1500</v>
      </c>
      <c r="BR8" s="256">
        <v>-5.0000000000000001E-3</v>
      </c>
      <c r="BS8" s="255">
        <v>14739.739711851562</v>
      </c>
      <c r="BT8" s="255">
        <v>0</v>
      </c>
      <c r="BU8" s="255">
        <v>0</v>
      </c>
      <c r="BV8" s="119">
        <v>14739.739711851562</v>
      </c>
      <c r="BW8" s="262" t="b">
        <v>0</v>
      </c>
      <c r="BX8" s="173">
        <v>0</v>
      </c>
      <c r="BY8" s="263">
        <v>1500</v>
      </c>
      <c r="BZ8" s="189">
        <v>7.4999999999999997E-2</v>
      </c>
      <c r="CA8" s="263">
        <v>19479.806469726562</v>
      </c>
      <c r="CB8" s="263">
        <v>0</v>
      </c>
      <c r="CC8" s="263">
        <v>0</v>
      </c>
      <c r="CD8" s="117">
        <v>19479.806469726562</v>
      </c>
      <c r="CE8" s="248" t="b">
        <v>0</v>
      </c>
      <c r="CF8" s="254">
        <v>0</v>
      </c>
      <c r="CG8" s="255">
        <v>1500</v>
      </c>
      <c r="CH8" s="256">
        <v>7.4999999999999997E-2</v>
      </c>
      <c r="CI8" s="255">
        <v>19479.806469726562</v>
      </c>
      <c r="CJ8" s="255">
        <v>0</v>
      </c>
      <c r="CK8" s="255">
        <v>0</v>
      </c>
      <c r="CL8" s="119">
        <v>19479.806469726562</v>
      </c>
      <c r="CM8" s="262" t="b">
        <v>0</v>
      </c>
      <c r="CN8" s="173">
        <v>0</v>
      </c>
      <c r="CO8" s="263">
        <v>1500</v>
      </c>
      <c r="CP8" s="189">
        <v>7.4999999999999997E-2</v>
      </c>
      <c r="CQ8" s="263">
        <v>19479.806469726562</v>
      </c>
      <c r="CR8" s="263">
        <v>0</v>
      </c>
      <c r="CS8" s="263">
        <v>0</v>
      </c>
      <c r="CT8" s="117">
        <v>19479.806469726562</v>
      </c>
      <c r="CU8" s="248" t="b">
        <v>0</v>
      </c>
      <c r="CV8" s="254">
        <v>0</v>
      </c>
      <c r="CW8" s="255">
        <v>1500</v>
      </c>
      <c r="CX8" s="256">
        <v>7.4999999999999997E-2</v>
      </c>
      <c r="CY8" s="255">
        <v>19479.806469726562</v>
      </c>
      <c r="CZ8" s="255">
        <v>0</v>
      </c>
      <c r="DA8" s="255">
        <v>0</v>
      </c>
      <c r="DB8" s="119">
        <v>19479.806469726562</v>
      </c>
      <c r="DC8" s="262" t="b">
        <v>0</v>
      </c>
      <c r="DD8" s="173">
        <v>1</v>
      </c>
      <c r="DE8" s="263">
        <v>1350</v>
      </c>
      <c r="DF8" s="189">
        <v>-5.0000000000000001E-3</v>
      </c>
      <c r="DG8" s="263">
        <v>13265.765740666408</v>
      </c>
      <c r="DH8" s="263">
        <v>150</v>
      </c>
      <c r="DI8" s="263">
        <v>600.74699726862639</v>
      </c>
      <c r="DJ8" s="117">
        <v>13866.512737935034</v>
      </c>
      <c r="DK8" s="248" t="b">
        <v>0</v>
      </c>
      <c r="DL8" s="254">
        <v>1</v>
      </c>
      <c r="DM8" s="255">
        <v>1350</v>
      </c>
      <c r="DN8" s="256">
        <v>0.03</v>
      </c>
      <c r="DO8" s="255">
        <v>14992.433345025001</v>
      </c>
      <c r="DP8" s="255">
        <v>150</v>
      </c>
      <c r="DQ8" s="255">
        <v>751.24533979993976</v>
      </c>
      <c r="DR8" s="119">
        <v>15743.678684824941</v>
      </c>
      <c r="DS8" s="262" t="b">
        <v>0</v>
      </c>
      <c r="DT8" s="173">
        <v>0</v>
      </c>
      <c r="DU8" s="263">
        <v>1500</v>
      </c>
      <c r="DV8" s="189">
        <v>7.4999999999999997E-2</v>
      </c>
      <c r="DW8" s="263">
        <v>19479.806469726562</v>
      </c>
      <c r="DX8" s="263">
        <v>0</v>
      </c>
      <c r="DY8" s="263">
        <v>0</v>
      </c>
      <c r="DZ8" s="117">
        <v>19479.806469726562</v>
      </c>
      <c r="EA8" s="248" t="b">
        <v>0</v>
      </c>
      <c r="EB8" s="254">
        <v>0</v>
      </c>
      <c r="EC8" s="255">
        <v>1500</v>
      </c>
      <c r="ED8" s="256">
        <v>-5.0000000000000001E-3</v>
      </c>
      <c r="EE8" s="255">
        <v>14739.739711851562</v>
      </c>
      <c r="EF8" s="255">
        <v>0</v>
      </c>
      <c r="EG8" s="255">
        <v>0</v>
      </c>
      <c r="EH8" s="119">
        <v>14739.739711851562</v>
      </c>
      <c r="EI8" s="262" t="b">
        <v>0</v>
      </c>
      <c r="EJ8" s="173">
        <v>1</v>
      </c>
      <c r="EK8" s="263">
        <v>1350</v>
      </c>
      <c r="EL8" s="189">
        <v>-5.0000000000000001E-3</v>
      </c>
      <c r="EM8" s="263">
        <v>13265.765740666408</v>
      </c>
      <c r="EN8" s="263">
        <v>150</v>
      </c>
      <c r="EO8" s="263">
        <v>450.37339537147824</v>
      </c>
      <c r="EP8" s="117">
        <v>13716.139136037886</v>
      </c>
      <c r="EQ8" s="248" t="b">
        <v>0</v>
      </c>
      <c r="ER8" s="254">
        <v>0</v>
      </c>
      <c r="ES8" s="255">
        <v>1500</v>
      </c>
      <c r="ET8" s="256">
        <v>0.03</v>
      </c>
      <c r="EU8" s="255">
        <v>16658.259272249998</v>
      </c>
      <c r="EV8" s="255">
        <v>0</v>
      </c>
      <c r="EW8" s="255">
        <v>0</v>
      </c>
      <c r="EX8" s="119">
        <v>16658.259272249998</v>
      </c>
      <c r="EY8" s="262" t="b">
        <v>0</v>
      </c>
      <c r="EZ8" s="173">
        <v>0</v>
      </c>
      <c r="FA8" s="263">
        <v>1500</v>
      </c>
      <c r="FB8" s="189">
        <v>7.4999999999999997E-2</v>
      </c>
      <c r="FC8" s="263">
        <v>19479.806469726562</v>
      </c>
      <c r="FD8" s="263">
        <v>0</v>
      </c>
      <c r="FE8" s="263">
        <v>0</v>
      </c>
      <c r="FF8" s="117">
        <v>19479.806469726562</v>
      </c>
      <c r="FG8" s="248" t="b">
        <v>0</v>
      </c>
      <c r="FH8" s="254">
        <v>0</v>
      </c>
      <c r="FI8" s="255">
        <v>1500</v>
      </c>
      <c r="FJ8" s="256">
        <v>7.4999999999999997E-2</v>
      </c>
      <c r="FK8" s="255">
        <v>19479.806469726562</v>
      </c>
      <c r="FL8" s="255">
        <v>0</v>
      </c>
      <c r="FM8" s="255">
        <v>0</v>
      </c>
      <c r="FN8" s="119">
        <v>19479.806469726562</v>
      </c>
      <c r="FO8" s="262" t="b">
        <v>0</v>
      </c>
      <c r="FP8" s="173">
        <v>0</v>
      </c>
      <c r="FQ8" s="263">
        <v>1500</v>
      </c>
      <c r="FR8" s="189">
        <v>7.4999999999999997E-2</v>
      </c>
      <c r="FS8" s="263">
        <v>19479.806469726562</v>
      </c>
      <c r="FT8" s="263">
        <v>0</v>
      </c>
      <c r="FU8" s="263">
        <v>0</v>
      </c>
      <c r="FV8" s="117">
        <v>19479.806469726562</v>
      </c>
      <c r="FW8" s="248" t="b">
        <v>1</v>
      </c>
      <c r="FX8" s="254">
        <v>2</v>
      </c>
      <c r="FY8" s="255">
        <v>1200</v>
      </c>
      <c r="FZ8" s="256">
        <v>7.4999999999999997E-2</v>
      </c>
      <c r="GA8" s="255">
        <v>15763.643240478514</v>
      </c>
      <c r="GB8" s="255">
        <v>300</v>
      </c>
      <c r="GC8" s="255">
        <v>600.37339537147818</v>
      </c>
      <c r="GD8" s="119">
        <v>16364.016635849992</v>
      </c>
      <c r="GE8" s="262" t="b">
        <v>0</v>
      </c>
      <c r="GF8" s="173">
        <v>0</v>
      </c>
      <c r="GG8" s="263">
        <v>1500</v>
      </c>
      <c r="GH8" s="189">
        <v>7.4999999999999997E-2</v>
      </c>
      <c r="GI8" s="263">
        <v>19479.806469726562</v>
      </c>
      <c r="GJ8" s="263">
        <v>0</v>
      </c>
      <c r="GK8" s="263">
        <v>0</v>
      </c>
      <c r="GL8" s="117">
        <v>19479.806469726562</v>
      </c>
      <c r="GM8" s="248" t="b">
        <v>0</v>
      </c>
      <c r="GN8" s="254">
        <v>0</v>
      </c>
      <c r="GO8" s="255">
        <v>1500</v>
      </c>
      <c r="GP8" s="256">
        <v>7.4999999999999997E-2</v>
      </c>
      <c r="GQ8" s="255">
        <v>19479.806469726562</v>
      </c>
      <c r="GR8" s="255">
        <v>0</v>
      </c>
      <c r="GS8" s="255">
        <v>0</v>
      </c>
      <c r="GT8" s="119">
        <v>19479.806469726562</v>
      </c>
      <c r="GU8" s="262" t="b">
        <v>0</v>
      </c>
      <c r="GV8" s="173">
        <v>0</v>
      </c>
      <c r="GW8" s="263">
        <v>1500</v>
      </c>
      <c r="GX8" s="189">
        <v>7.4999999999999997E-2</v>
      </c>
      <c r="GY8" s="263">
        <v>19479.806469726562</v>
      </c>
      <c r="GZ8" s="263">
        <v>0</v>
      </c>
      <c r="HA8" s="263">
        <v>0</v>
      </c>
      <c r="HB8" s="117">
        <v>19479.806469726562</v>
      </c>
      <c r="HC8" s="248" t="b">
        <v>0</v>
      </c>
      <c r="HD8" s="254">
        <v>0</v>
      </c>
      <c r="HE8" s="255">
        <v>1500</v>
      </c>
      <c r="HF8" s="256">
        <v>7.4999999999999997E-2</v>
      </c>
      <c r="HG8" s="255">
        <v>19479.806469726562</v>
      </c>
      <c r="HH8" s="255">
        <v>0</v>
      </c>
      <c r="HI8" s="255">
        <v>0</v>
      </c>
      <c r="HJ8" s="119">
        <v>19479.806469726562</v>
      </c>
      <c r="HK8" s="262" t="b">
        <v>0</v>
      </c>
      <c r="HL8" s="173">
        <v>0</v>
      </c>
      <c r="HM8" s="263">
        <v>1500</v>
      </c>
      <c r="HN8" s="189">
        <v>7.4999999999999997E-2</v>
      </c>
      <c r="HO8" s="263">
        <v>19479.806469726562</v>
      </c>
      <c r="HP8" s="263">
        <v>0</v>
      </c>
      <c r="HQ8" s="263">
        <v>0</v>
      </c>
      <c r="HR8" s="117">
        <v>19479.806469726562</v>
      </c>
      <c r="HS8" s="248" t="b">
        <v>0</v>
      </c>
      <c r="HT8" s="254">
        <v>0</v>
      </c>
      <c r="HU8" s="255">
        <v>1500</v>
      </c>
      <c r="HV8" s="256">
        <v>7.4999999999999997E-2</v>
      </c>
      <c r="HW8" s="255">
        <v>19479.806469726562</v>
      </c>
      <c r="HX8" s="255">
        <v>0</v>
      </c>
      <c r="HY8" s="255">
        <v>0</v>
      </c>
      <c r="HZ8" s="119">
        <v>19479.806469726562</v>
      </c>
      <c r="IA8" s="262" t="b">
        <v>0</v>
      </c>
      <c r="IB8" s="173">
        <v>2</v>
      </c>
      <c r="IC8" s="263">
        <v>1200</v>
      </c>
      <c r="ID8" s="189">
        <v>-5.0000000000000001E-3</v>
      </c>
      <c r="IE8" s="263">
        <v>11909.264166599767</v>
      </c>
      <c r="IF8" s="263">
        <v>300</v>
      </c>
      <c r="IG8" s="263">
        <v>750.49782608863018</v>
      </c>
      <c r="IH8" s="117">
        <v>12659.761992688398</v>
      </c>
      <c r="II8" s="248" t="b">
        <v>0</v>
      </c>
      <c r="IJ8" s="254">
        <v>0</v>
      </c>
      <c r="IK8" s="255">
        <v>1500</v>
      </c>
      <c r="IL8" s="256">
        <v>0.03</v>
      </c>
      <c r="IM8" s="255">
        <v>16658.259272249998</v>
      </c>
      <c r="IN8" s="255">
        <v>0</v>
      </c>
      <c r="IO8" s="255">
        <v>0</v>
      </c>
      <c r="IP8" s="119">
        <v>16658.259272249998</v>
      </c>
      <c r="IQ8" s="262" t="b">
        <v>0</v>
      </c>
      <c r="IR8" s="173">
        <v>0</v>
      </c>
      <c r="IS8" s="263">
        <v>1500</v>
      </c>
      <c r="IT8" s="189">
        <v>7.4999999999999997E-2</v>
      </c>
      <c r="IU8" s="263">
        <v>19479.806469726562</v>
      </c>
      <c r="IV8" s="263">
        <v>0</v>
      </c>
      <c r="IW8" s="263">
        <v>0</v>
      </c>
      <c r="IX8" s="117">
        <v>19479.806469726562</v>
      </c>
      <c r="IY8" s="248" t="b">
        <v>0</v>
      </c>
      <c r="IZ8" s="254">
        <v>0</v>
      </c>
      <c r="JA8" s="255">
        <v>1500</v>
      </c>
      <c r="JB8" s="256">
        <v>-5.0000000000000001E-3</v>
      </c>
      <c r="JC8" s="255">
        <v>14739.739711851562</v>
      </c>
      <c r="JD8" s="255">
        <v>0</v>
      </c>
      <c r="JE8" s="255">
        <v>0</v>
      </c>
      <c r="JF8" s="119">
        <v>14739.739711851562</v>
      </c>
      <c r="JG8" s="262" t="b">
        <v>0</v>
      </c>
      <c r="JH8" s="173">
        <v>0</v>
      </c>
      <c r="JI8" s="263">
        <v>1500</v>
      </c>
      <c r="JJ8" s="189">
        <v>0.03</v>
      </c>
      <c r="JK8" s="263">
        <v>16658.259272249998</v>
      </c>
      <c r="JL8" s="263">
        <v>0</v>
      </c>
      <c r="JM8" s="263">
        <v>0</v>
      </c>
      <c r="JN8" s="117">
        <v>16658.259272249998</v>
      </c>
      <c r="JO8" s="248" t="b">
        <v>0</v>
      </c>
      <c r="JP8" s="254">
        <v>0</v>
      </c>
      <c r="JQ8" s="255">
        <v>1500</v>
      </c>
      <c r="JR8" s="256">
        <v>7.4999999999999997E-2</v>
      </c>
      <c r="JS8" s="255">
        <v>19479.806469726562</v>
      </c>
      <c r="JT8" s="255">
        <v>0</v>
      </c>
      <c r="JU8" s="255">
        <v>0</v>
      </c>
      <c r="JV8" s="119">
        <v>19479.806469726562</v>
      </c>
      <c r="JW8" s="262" t="b">
        <v>0</v>
      </c>
      <c r="JX8" s="173">
        <v>1</v>
      </c>
      <c r="JY8" s="263">
        <v>1350</v>
      </c>
      <c r="JZ8" s="189">
        <v>7.4999999999999997E-2</v>
      </c>
      <c r="KA8" s="263">
        <v>17531.825822753905</v>
      </c>
      <c r="KB8" s="263">
        <v>150</v>
      </c>
      <c r="KC8" s="263">
        <v>450.37339537147824</v>
      </c>
      <c r="KD8" s="117">
        <v>17982.199218125385</v>
      </c>
      <c r="KE8" s="248" t="b">
        <v>0</v>
      </c>
      <c r="KF8" s="254">
        <v>2</v>
      </c>
      <c r="KG8" s="255">
        <v>1200</v>
      </c>
      <c r="KH8" s="256">
        <v>7.4999999999999997E-2</v>
      </c>
      <c r="KI8" s="255">
        <v>15747.518240478516</v>
      </c>
      <c r="KJ8" s="255">
        <v>300</v>
      </c>
      <c r="KK8" s="255">
        <v>900.87142798577827</v>
      </c>
      <c r="KL8" s="119">
        <v>16648.389668464293</v>
      </c>
      <c r="KM8" s="262" t="b">
        <v>0</v>
      </c>
      <c r="KN8" s="173">
        <v>0</v>
      </c>
      <c r="KO8" s="263">
        <v>1500</v>
      </c>
      <c r="KP8" s="189">
        <v>7.4999999999999997E-2</v>
      </c>
      <c r="KQ8" s="263">
        <v>19479.806469726562</v>
      </c>
      <c r="KR8" s="263">
        <v>0</v>
      </c>
      <c r="KS8" s="263">
        <v>0</v>
      </c>
      <c r="KT8" s="117">
        <v>19479.806469726562</v>
      </c>
      <c r="KU8" s="248" t="b">
        <v>0</v>
      </c>
      <c r="KV8" s="254">
        <v>0</v>
      </c>
      <c r="KW8" s="255">
        <v>1500</v>
      </c>
      <c r="KX8" s="256">
        <v>7.4999999999999997E-2</v>
      </c>
      <c r="KY8" s="255">
        <v>19479.806469726562</v>
      </c>
      <c r="KZ8" s="255">
        <v>0</v>
      </c>
      <c r="LA8" s="255">
        <v>0</v>
      </c>
      <c r="LB8" s="119">
        <v>19479.806469726562</v>
      </c>
      <c r="LC8" s="262" t="b">
        <v>0</v>
      </c>
      <c r="LD8" s="173">
        <v>1</v>
      </c>
      <c r="LE8" s="263">
        <v>1350</v>
      </c>
      <c r="LF8" s="189">
        <v>0.03</v>
      </c>
      <c r="LG8" s="263">
        <v>14992.433345025001</v>
      </c>
      <c r="LH8" s="263">
        <v>150</v>
      </c>
      <c r="LI8" s="263">
        <v>1504.3612730128846</v>
      </c>
      <c r="LJ8" s="117">
        <v>16496.794618037886</v>
      </c>
      <c r="LK8" s="248" t="b">
        <v>0</v>
      </c>
      <c r="LL8" s="254">
        <v>1</v>
      </c>
      <c r="LM8" s="255">
        <v>1350</v>
      </c>
      <c r="LN8" s="256">
        <v>0.03</v>
      </c>
      <c r="LO8" s="255">
        <v>14992.433345025001</v>
      </c>
      <c r="LP8" s="255">
        <v>150</v>
      </c>
      <c r="LQ8" s="255">
        <v>450.37339537147824</v>
      </c>
      <c r="LR8" s="119">
        <v>15442.80674039648</v>
      </c>
      <c r="LS8" s="262" t="b">
        <v>0</v>
      </c>
      <c r="LT8" s="173">
        <v>0</v>
      </c>
      <c r="LU8" s="263">
        <v>1500</v>
      </c>
      <c r="LV8" s="189">
        <v>-5.0000000000000001E-3</v>
      </c>
      <c r="LW8" s="263">
        <v>14739.739711851562</v>
      </c>
      <c r="LX8" s="263">
        <v>0</v>
      </c>
      <c r="LY8" s="263">
        <v>0</v>
      </c>
      <c r="LZ8" s="117">
        <v>14739.739711851562</v>
      </c>
      <c r="MA8" s="248" t="b">
        <v>0</v>
      </c>
      <c r="MB8" s="254">
        <v>0</v>
      </c>
      <c r="MC8" s="255">
        <v>1500</v>
      </c>
      <c r="MD8" s="256">
        <v>-5.0000000000000001E-3</v>
      </c>
      <c r="ME8" s="255">
        <v>14739.739711851562</v>
      </c>
      <c r="MF8" s="255">
        <v>0</v>
      </c>
      <c r="MG8" s="255">
        <v>0</v>
      </c>
      <c r="MH8" s="119">
        <v>14739.739711851562</v>
      </c>
      <c r="MI8" s="262" t="b">
        <v>0</v>
      </c>
      <c r="MJ8" s="173">
        <v>0</v>
      </c>
      <c r="MK8" s="263">
        <v>1500</v>
      </c>
      <c r="ML8" s="189">
        <v>7.4999999999999997E-2</v>
      </c>
      <c r="MM8" s="263">
        <v>19479.806469726562</v>
      </c>
      <c r="MN8" s="263">
        <v>0</v>
      </c>
      <c r="MO8" s="263">
        <v>0</v>
      </c>
      <c r="MP8" s="117">
        <v>19479.806469726562</v>
      </c>
      <c r="MQ8" s="248" t="b">
        <v>0</v>
      </c>
      <c r="MR8" s="254">
        <v>1</v>
      </c>
      <c r="MS8" s="255">
        <v>1350</v>
      </c>
      <c r="MT8" s="256">
        <v>7.4999999999999997E-2</v>
      </c>
      <c r="MU8" s="255">
        <v>17531.825822753905</v>
      </c>
      <c r="MV8" s="255">
        <v>150</v>
      </c>
      <c r="MW8" s="255">
        <v>751.24533979993976</v>
      </c>
      <c r="MX8" s="119">
        <v>18283.071162553846</v>
      </c>
      <c r="MY8" s="262" t="b">
        <v>0</v>
      </c>
      <c r="MZ8" s="173">
        <v>0</v>
      </c>
      <c r="NA8" s="263">
        <v>1500</v>
      </c>
      <c r="NB8" s="189">
        <v>0.03</v>
      </c>
      <c r="NC8" s="263">
        <v>16658.259272249998</v>
      </c>
      <c r="ND8" s="263">
        <v>0</v>
      </c>
      <c r="NE8" s="263">
        <v>0</v>
      </c>
      <c r="NF8" s="117">
        <v>16658.259272249998</v>
      </c>
      <c r="NG8" s="248" t="b">
        <v>0</v>
      </c>
      <c r="NH8" s="254">
        <v>0</v>
      </c>
      <c r="NI8" s="255">
        <v>1500</v>
      </c>
      <c r="NJ8" s="256">
        <v>7.4999999999999997E-2</v>
      </c>
      <c r="NK8" s="255">
        <v>19479.806469726562</v>
      </c>
      <c r="NL8" s="255">
        <v>0</v>
      </c>
      <c r="NM8" s="255">
        <v>0</v>
      </c>
      <c r="NN8" s="119">
        <v>19479.806469726562</v>
      </c>
      <c r="NO8" s="262" t="b">
        <v>0</v>
      </c>
      <c r="NP8" s="173">
        <v>1</v>
      </c>
      <c r="NQ8" s="263">
        <v>1350</v>
      </c>
      <c r="NR8" s="189">
        <v>-5.0000000000000001E-3</v>
      </c>
      <c r="NS8" s="263">
        <v>13265.765740666408</v>
      </c>
      <c r="NT8" s="263">
        <v>150</v>
      </c>
      <c r="NU8" s="263">
        <v>1504.3612730128846</v>
      </c>
      <c r="NV8" s="117">
        <v>14770.127013679292</v>
      </c>
      <c r="NW8" s="248" t="b">
        <v>0</v>
      </c>
      <c r="NX8" s="254">
        <v>0</v>
      </c>
      <c r="NY8" s="255">
        <v>1500</v>
      </c>
      <c r="NZ8" s="256">
        <v>7.4999999999999997E-2</v>
      </c>
      <c r="OA8" s="255">
        <v>19479.806469726562</v>
      </c>
      <c r="OB8" s="255">
        <v>0</v>
      </c>
      <c r="OC8" s="255">
        <v>0</v>
      </c>
      <c r="OD8" s="119">
        <v>19479.806469726562</v>
      </c>
      <c r="OE8" s="262" t="b">
        <v>0</v>
      </c>
      <c r="OF8" s="173">
        <v>0</v>
      </c>
      <c r="OG8" s="263">
        <v>1500</v>
      </c>
      <c r="OH8" s="189">
        <v>7.4999999999999997E-2</v>
      </c>
      <c r="OI8" s="263">
        <v>19479.806469726562</v>
      </c>
      <c r="OJ8" s="263">
        <v>0</v>
      </c>
      <c r="OK8" s="263">
        <v>0</v>
      </c>
      <c r="OL8" s="117">
        <v>19479.806469726562</v>
      </c>
      <c r="OM8" s="248" t="b">
        <v>0</v>
      </c>
      <c r="ON8" s="254">
        <v>0</v>
      </c>
      <c r="OO8" s="255">
        <v>1500</v>
      </c>
      <c r="OP8" s="256">
        <v>0.03</v>
      </c>
      <c r="OQ8" s="255">
        <v>16658.259272249998</v>
      </c>
      <c r="OR8" s="255">
        <v>0</v>
      </c>
      <c r="OS8" s="255">
        <v>0</v>
      </c>
      <c r="OT8" s="119">
        <v>16658.259272249998</v>
      </c>
      <c r="OU8" s="262" t="b">
        <v>0</v>
      </c>
      <c r="OV8" s="173">
        <v>0</v>
      </c>
      <c r="OW8" s="263">
        <v>1500</v>
      </c>
      <c r="OX8" s="189">
        <v>-5.0000000000000001E-3</v>
      </c>
      <c r="OY8" s="263">
        <v>14739.739711851562</v>
      </c>
      <c r="OZ8" s="263">
        <v>0</v>
      </c>
      <c r="PA8" s="263">
        <v>0</v>
      </c>
      <c r="PB8" s="117">
        <v>14739.739711851562</v>
      </c>
      <c r="PC8" s="248" t="b">
        <v>0</v>
      </c>
      <c r="PD8" s="254">
        <v>0</v>
      </c>
      <c r="PE8" s="255">
        <v>1500</v>
      </c>
      <c r="PF8" s="256">
        <v>-5.0000000000000001E-3</v>
      </c>
      <c r="PG8" s="255">
        <v>14739.739711851562</v>
      </c>
      <c r="PH8" s="255">
        <v>0</v>
      </c>
      <c r="PI8" s="255">
        <v>0</v>
      </c>
      <c r="PJ8" s="119">
        <v>14739.739711851562</v>
      </c>
      <c r="PK8" s="262" t="b">
        <v>0</v>
      </c>
      <c r="PL8" s="173">
        <v>1</v>
      </c>
      <c r="PM8" s="263">
        <v>1350</v>
      </c>
      <c r="PN8" s="189">
        <v>7.4999999999999997E-2</v>
      </c>
      <c r="PO8" s="263">
        <v>17531.825822753905</v>
      </c>
      <c r="PP8" s="263">
        <v>150</v>
      </c>
      <c r="PQ8" s="263">
        <v>600.74699726862639</v>
      </c>
      <c r="PR8" s="117">
        <v>18132.572820022531</v>
      </c>
      <c r="PS8" s="248" t="b">
        <v>0</v>
      </c>
      <c r="PT8" s="254">
        <v>0</v>
      </c>
      <c r="PU8" s="255">
        <v>1500</v>
      </c>
      <c r="PV8" s="256">
        <v>7.4999999999999997E-2</v>
      </c>
      <c r="PW8" s="255">
        <v>19479.806469726562</v>
      </c>
      <c r="PX8" s="255">
        <v>0</v>
      </c>
      <c r="PY8" s="255">
        <v>0</v>
      </c>
      <c r="PZ8" s="119">
        <v>19479.806469726562</v>
      </c>
      <c r="QA8" s="262" t="b">
        <v>0</v>
      </c>
      <c r="QB8" s="173">
        <v>0</v>
      </c>
      <c r="QC8" s="263">
        <v>1500</v>
      </c>
      <c r="QD8" s="189">
        <v>7.4999999999999997E-2</v>
      </c>
      <c r="QE8" s="263">
        <v>19479.806469726562</v>
      </c>
      <c r="QF8" s="263">
        <v>0</v>
      </c>
      <c r="QG8" s="263">
        <v>0</v>
      </c>
      <c r="QH8" s="117">
        <v>19479.806469726562</v>
      </c>
      <c r="QI8" s="248" t="b">
        <v>0</v>
      </c>
      <c r="QJ8" s="254">
        <v>1</v>
      </c>
      <c r="QK8" s="255">
        <v>1350</v>
      </c>
      <c r="QL8" s="256">
        <v>0.03</v>
      </c>
      <c r="QM8" s="255">
        <v>14992.433345025001</v>
      </c>
      <c r="QN8" s="255">
        <v>150</v>
      </c>
      <c r="QO8" s="255">
        <v>450.37339537147824</v>
      </c>
      <c r="QP8" s="119">
        <v>15442.80674039648</v>
      </c>
      <c r="QQ8" s="262" t="b">
        <v>0</v>
      </c>
      <c r="QR8" s="173">
        <v>0</v>
      </c>
      <c r="QS8" s="263">
        <v>1500</v>
      </c>
      <c r="QT8" s="189">
        <v>-5.0000000000000001E-3</v>
      </c>
      <c r="QU8" s="263">
        <v>14739.739711851562</v>
      </c>
      <c r="QV8" s="263">
        <v>0</v>
      </c>
      <c r="QW8" s="263">
        <v>0</v>
      </c>
      <c r="QX8" s="117">
        <v>14739.739711851562</v>
      </c>
      <c r="QY8" s="248" t="b">
        <v>0</v>
      </c>
      <c r="QZ8" s="254">
        <v>0</v>
      </c>
      <c r="RA8" s="255">
        <v>1500</v>
      </c>
      <c r="RB8" s="256">
        <v>0.03</v>
      </c>
      <c r="RC8" s="255">
        <v>16658.259272249998</v>
      </c>
      <c r="RD8" s="255">
        <v>0</v>
      </c>
      <c r="RE8" s="255">
        <v>0</v>
      </c>
      <c r="RF8" s="119">
        <v>16658.259272249998</v>
      </c>
      <c r="RG8" s="262" t="b">
        <v>0</v>
      </c>
      <c r="RH8" s="173">
        <v>0</v>
      </c>
      <c r="RI8" s="263">
        <v>1500</v>
      </c>
      <c r="RJ8" s="189">
        <v>7.4999999999999997E-2</v>
      </c>
      <c r="RK8" s="263">
        <v>19479.806469726562</v>
      </c>
      <c r="RL8" s="263">
        <v>0</v>
      </c>
      <c r="RM8" s="263">
        <v>0</v>
      </c>
      <c r="RN8" s="117">
        <v>19479.806469726562</v>
      </c>
      <c r="RO8" s="248" t="b">
        <v>0</v>
      </c>
      <c r="RP8" s="254">
        <v>0</v>
      </c>
      <c r="RQ8" s="255">
        <v>1500</v>
      </c>
      <c r="RR8" s="256">
        <v>-5.0000000000000001E-3</v>
      </c>
      <c r="RS8" s="255">
        <v>14739.739711851562</v>
      </c>
      <c r="RT8" s="255">
        <v>0</v>
      </c>
      <c r="RU8" s="255">
        <v>0</v>
      </c>
      <c r="RV8" s="119">
        <v>14739.739711851562</v>
      </c>
      <c r="RW8" s="262" t="b">
        <v>1</v>
      </c>
      <c r="RX8" s="173">
        <v>1</v>
      </c>
      <c r="RY8" s="263">
        <v>1350</v>
      </c>
      <c r="RZ8" s="189">
        <v>7.4999999999999997E-2</v>
      </c>
      <c r="SA8" s="263">
        <v>17531.825822753905</v>
      </c>
      <c r="SB8" s="263">
        <v>150</v>
      </c>
      <c r="SC8" s="263">
        <v>150</v>
      </c>
      <c r="SD8" s="117">
        <v>17681.825822753905</v>
      </c>
      <c r="SE8" s="248" t="b">
        <v>0</v>
      </c>
      <c r="SF8" s="254">
        <v>1</v>
      </c>
      <c r="SG8" s="255">
        <v>1350</v>
      </c>
      <c r="SH8" s="256">
        <v>7.4999999999999997E-2</v>
      </c>
      <c r="SI8" s="255">
        <v>17531.825822753905</v>
      </c>
      <c r="SJ8" s="255">
        <v>150</v>
      </c>
      <c r="SK8" s="255">
        <v>1504.3612730128846</v>
      </c>
      <c r="SL8" s="119">
        <v>19036.187095766789</v>
      </c>
      <c r="SM8" s="262" t="b">
        <v>0</v>
      </c>
      <c r="SN8" s="173">
        <v>0</v>
      </c>
      <c r="SO8" s="263">
        <v>1500</v>
      </c>
      <c r="SP8" s="189">
        <v>-5.0000000000000001E-3</v>
      </c>
      <c r="SQ8" s="263">
        <v>14739.739711851562</v>
      </c>
      <c r="SR8" s="263">
        <v>0</v>
      </c>
      <c r="SS8" s="263">
        <v>0</v>
      </c>
      <c r="ST8" s="117">
        <v>14739.739711851562</v>
      </c>
      <c r="SU8" s="248" t="b">
        <v>0</v>
      </c>
      <c r="SV8" s="254">
        <v>0</v>
      </c>
      <c r="SW8" s="255">
        <v>1500</v>
      </c>
      <c r="SX8" s="256">
        <v>7.4999999999999997E-2</v>
      </c>
      <c r="SY8" s="255">
        <v>19479.806469726562</v>
      </c>
      <c r="SZ8" s="255">
        <v>0</v>
      </c>
      <c r="TA8" s="255">
        <v>0</v>
      </c>
      <c r="TB8" s="119">
        <v>19479.806469726562</v>
      </c>
      <c r="TC8" s="262" t="b">
        <v>0</v>
      </c>
      <c r="TD8" s="173">
        <v>0</v>
      </c>
      <c r="TE8" s="263">
        <v>1500</v>
      </c>
      <c r="TF8" s="189">
        <v>0.03</v>
      </c>
      <c r="TG8" s="263">
        <v>16658.259272249998</v>
      </c>
      <c r="TH8" s="263">
        <v>0</v>
      </c>
      <c r="TI8" s="263">
        <v>0</v>
      </c>
      <c r="TJ8" s="117">
        <v>16658.259272249998</v>
      </c>
      <c r="TK8" s="248" t="b">
        <v>0</v>
      </c>
      <c r="TL8" s="254">
        <v>0</v>
      </c>
      <c r="TM8" s="255">
        <v>1500</v>
      </c>
      <c r="TN8" s="256">
        <v>7.4999999999999997E-2</v>
      </c>
      <c r="TO8" s="255">
        <v>19479.806469726562</v>
      </c>
      <c r="TP8" s="255">
        <v>0</v>
      </c>
      <c r="TQ8" s="255">
        <v>0</v>
      </c>
      <c r="TR8" s="119">
        <v>19479.806469726562</v>
      </c>
      <c r="TS8" s="262" t="b">
        <v>1</v>
      </c>
      <c r="TT8" s="173">
        <v>1</v>
      </c>
      <c r="TU8" s="263">
        <v>1350</v>
      </c>
      <c r="TV8" s="189">
        <v>-5.0000000000000001E-3</v>
      </c>
      <c r="TW8" s="263">
        <v>13265.765740666406</v>
      </c>
      <c r="TX8" s="263">
        <v>150</v>
      </c>
      <c r="TY8" s="263">
        <v>150</v>
      </c>
      <c r="TZ8" s="117">
        <v>13415.765740666406</v>
      </c>
      <c r="UA8" s="248" t="b">
        <v>0</v>
      </c>
      <c r="UB8" s="254">
        <v>0</v>
      </c>
      <c r="UC8" s="255">
        <v>1500</v>
      </c>
      <c r="UD8" s="256">
        <v>7.4999999999999997E-2</v>
      </c>
      <c r="UE8" s="255">
        <v>19479.806469726562</v>
      </c>
      <c r="UF8" s="255">
        <v>0</v>
      </c>
      <c r="UG8" s="255">
        <v>0</v>
      </c>
      <c r="UH8" s="119">
        <v>19479.806469726562</v>
      </c>
      <c r="UI8" s="262" t="b">
        <v>0</v>
      </c>
      <c r="UJ8" s="173">
        <v>0</v>
      </c>
      <c r="UK8" s="263">
        <v>1500</v>
      </c>
      <c r="UL8" s="189">
        <v>7.4999999999999997E-2</v>
      </c>
      <c r="UM8" s="263">
        <v>19479.806469726562</v>
      </c>
      <c r="UN8" s="263">
        <v>0</v>
      </c>
      <c r="UO8" s="263">
        <v>0</v>
      </c>
      <c r="UP8" s="117">
        <v>19479.806469726562</v>
      </c>
      <c r="UQ8" s="248" t="b">
        <v>0</v>
      </c>
      <c r="UR8" s="254">
        <v>0</v>
      </c>
      <c r="US8" s="255">
        <v>1500</v>
      </c>
      <c r="UT8" s="256">
        <v>0.03</v>
      </c>
      <c r="UU8" s="255">
        <v>16658.259272249998</v>
      </c>
      <c r="UV8" s="255">
        <v>0</v>
      </c>
      <c r="UW8" s="255">
        <v>0</v>
      </c>
      <c r="UX8" s="119">
        <v>16658.259272249998</v>
      </c>
      <c r="UY8" s="262" t="b">
        <v>0</v>
      </c>
      <c r="UZ8" s="173">
        <v>0</v>
      </c>
      <c r="VA8" s="263">
        <v>1500</v>
      </c>
      <c r="VB8" s="189">
        <v>7.4999999999999997E-2</v>
      </c>
      <c r="VC8" s="263">
        <v>19479.806469726562</v>
      </c>
      <c r="VD8" s="263">
        <v>0</v>
      </c>
      <c r="VE8" s="263">
        <v>0</v>
      </c>
      <c r="VF8" s="117">
        <v>19479.806469726562</v>
      </c>
      <c r="VG8" s="248" t="b">
        <v>1</v>
      </c>
      <c r="VH8" s="254">
        <v>1</v>
      </c>
      <c r="VI8" s="255">
        <v>1350</v>
      </c>
      <c r="VJ8" s="256">
        <v>-5.0000000000000001E-3</v>
      </c>
      <c r="VK8" s="255">
        <v>13265.765740666406</v>
      </c>
      <c r="VL8" s="255">
        <v>150</v>
      </c>
      <c r="VM8" s="255">
        <v>150</v>
      </c>
      <c r="VN8" s="119">
        <v>13415.765740666406</v>
      </c>
      <c r="VO8" s="262" t="b">
        <v>0</v>
      </c>
      <c r="VP8" s="173">
        <v>0</v>
      </c>
      <c r="VQ8" s="263">
        <v>1500</v>
      </c>
      <c r="VR8" s="189">
        <v>0.03</v>
      </c>
      <c r="VS8" s="263">
        <v>16658.259272249998</v>
      </c>
      <c r="VT8" s="263">
        <v>0</v>
      </c>
      <c r="VU8" s="263">
        <v>0</v>
      </c>
      <c r="VV8" s="117">
        <v>16658.259272249998</v>
      </c>
      <c r="VW8" s="248" t="b">
        <v>0</v>
      </c>
      <c r="VX8" s="254">
        <v>0</v>
      </c>
      <c r="VY8" s="255">
        <v>1500</v>
      </c>
      <c r="VZ8" s="256">
        <v>7.4999999999999997E-2</v>
      </c>
      <c r="WA8" s="255">
        <v>19479.806469726562</v>
      </c>
      <c r="WB8" s="255">
        <v>0</v>
      </c>
      <c r="WC8" s="255">
        <v>0</v>
      </c>
      <c r="WD8" s="119">
        <v>19479.806469726562</v>
      </c>
      <c r="WE8" s="262" t="b">
        <v>0</v>
      </c>
      <c r="WF8" s="173">
        <v>0</v>
      </c>
      <c r="WG8" s="263">
        <v>1500</v>
      </c>
      <c r="WH8" s="189">
        <v>-5.0000000000000001E-3</v>
      </c>
      <c r="WI8" s="263">
        <v>14739.739711851562</v>
      </c>
      <c r="WJ8" s="263">
        <v>0</v>
      </c>
      <c r="WK8" s="263">
        <v>0</v>
      </c>
      <c r="WL8" s="117">
        <v>14739.739711851562</v>
      </c>
      <c r="WM8" s="248" t="b">
        <v>1</v>
      </c>
      <c r="WN8" s="254">
        <v>1</v>
      </c>
      <c r="WO8" s="255">
        <v>1350</v>
      </c>
      <c r="WP8" s="256">
        <v>0.03</v>
      </c>
      <c r="WQ8" s="255">
        <v>14992.433345025</v>
      </c>
      <c r="WR8" s="255">
        <v>150</v>
      </c>
      <c r="WS8" s="255">
        <v>150</v>
      </c>
      <c r="WT8" s="119">
        <v>15142.433345025</v>
      </c>
      <c r="WU8" s="262" t="b">
        <v>0</v>
      </c>
      <c r="WV8" s="173">
        <v>0</v>
      </c>
      <c r="WW8" s="263">
        <v>1500</v>
      </c>
      <c r="WX8" s="189">
        <v>0.03</v>
      </c>
      <c r="WY8" s="263">
        <v>16658.259272249998</v>
      </c>
      <c r="WZ8" s="263">
        <v>0</v>
      </c>
      <c r="XA8" s="263">
        <v>0</v>
      </c>
      <c r="XB8" s="117">
        <v>16658.259272249998</v>
      </c>
      <c r="XC8" s="248" t="b">
        <v>0</v>
      </c>
      <c r="XD8" s="254">
        <v>0</v>
      </c>
      <c r="XE8" s="255">
        <v>1500</v>
      </c>
      <c r="XF8" s="256">
        <v>-5.0000000000000001E-3</v>
      </c>
      <c r="XG8" s="255">
        <v>14739.739711851562</v>
      </c>
      <c r="XH8" s="255">
        <v>0</v>
      </c>
      <c r="XI8" s="255">
        <v>0</v>
      </c>
      <c r="XJ8" s="119">
        <v>14739.739711851562</v>
      </c>
      <c r="XK8" s="262" t="b">
        <v>0</v>
      </c>
      <c r="XL8" s="173">
        <v>1</v>
      </c>
      <c r="XM8" s="263">
        <v>1350</v>
      </c>
      <c r="XN8" s="189">
        <v>-5.0000000000000001E-3</v>
      </c>
      <c r="XO8" s="263">
        <v>13265.765740666408</v>
      </c>
      <c r="XP8" s="263">
        <v>150</v>
      </c>
      <c r="XQ8" s="263">
        <v>600.74699726862639</v>
      </c>
      <c r="XR8" s="117">
        <v>13866.512737935034</v>
      </c>
      <c r="XS8" s="248" t="b">
        <v>0</v>
      </c>
      <c r="XT8" s="254">
        <v>0</v>
      </c>
      <c r="XU8" s="255">
        <v>1500</v>
      </c>
      <c r="XV8" s="256">
        <v>7.4999999999999997E-2</v>
      </c>
      <c r="XW8" s="255">
        <v>19479.806469726562</v>
      </c>
      <c r="XX8" s="255">
        <v>0</v>
      </c>
      <c r="XY8" s="255">
        <v>0</v>
      </c>
      <c r="XZ8" s="119">
        <v>19479.806469726562</v>
      </c>
      <c r="YA8" s="262" t="b">
        <v>0</v>
      </c>
      <c r="YB8" s="173">
        <v>1</v>
      </c>
      <c r="YC8" s="263">
        <v>1350</v>
      </c>
      <c r="YD8" s="189">
        <v>7.4999999999999997E-2</v>
      </c>
      <c r="YE8" s="263">
        <v>17531.825822753905</v>
      </c>
      <c r="YF8" s="263">
        <v>150</v>
      </c>
      <c r="YG8" s="263">
        <v>600.74699726862639</v>
      </c>
      <c r="YH8" s="117">
        <v>18132.572820022531</v>
      </c>
      <c r="YI8" s="248" t="b">
        <v>0</v>
      </c>
      <c r="YJ8" s="254">
        <v>0</v>
      </c>
      <c r="YK8" s="255">
        <v>1500</v>
      </c>
      <c r="YL8" s="256">
        <v>7.4999999999999997E-2</v>
      </c>
      <c r="YM8" s="255">
        <v>19479.806469726562</v>
      </c>
      <c r="YN8" s="255">
        <v>0</v>
      </c>
      <c r="YO8" s="255">
        <v>0</v>
      </c>
      <c r="YP8" s="119">
        <v>19479.806469726562</v>
      </c>
      <c r="YQ8" s="262" t="b">
        <v>0</v>
      </c>
      <c r="YR8" s="173">
        <v>0</v>
      </c>
      <c r="YS8" s="263">
        <v>1500</v>
      </c>
      <c r="YT8" s="189">
        <v>-5.0000000000000001E-3</v>
      </c>
      <c r="YU8" s="263">
        <v>14739.739711851562</v>
      </c>
      <c r="YV8" s="263">
        <v>0</v>
      </c>
      <c r="YW8" s="263">
        <v>0</v>
      </c>
      <c r="YX8" s="117">
        <v>14739.739711851562</v>
      </c>
      <c r="YY8" s="248" t="b">
        <v>0</v>
      </c>
      <c r="YZ8" s="254">
        <v>1</v>
      </c>
      <c r="ZA8" s="255">
        <v>1350</v>
      </c>
      <c r="ZB8" s="256">
        <v>-5.0000000000000001E-3</v>
      </c>
      <c r="ZC8" s="255">
        <v>13265.765740666406</v>
      </c>
      <c r="ZD8" s="255">
        <v>150</v>
      </c>
      <c r="ZE8" s="255">
        <v>300.12443071715194</v>
      </c>
      <c r="ZF8" s="119">
        <v>13565.890171383558</v>
      </c>
      <c r="ZG8" s="262" t="b">
        <v>0</v>
      </c>
      <c r="ZH8" s="173">
        <v>1</v>
      </c>
      <c r="ZI8" s="263">
        <v>1350</v>
      </c>
      <c r="ZJ8" s="189">
        <v>7.4999999999999997E-2</v>
      </c>
      <c r="ZK8" s="263">
        <v>17531.825822753905</v>
      </c>
      <c r="ZL8" s="263">
        <v>150</v>
      </c>
      <c r="ZM8" s="263">
        <v>300.12443071715194</v>
      </c>
      <c r="ZN8" s="117">
        <v>17831.950253471055</v>
      </c>
      <c r="ZO8" s="248" t="b">
        <v>0</v>
      </c>
      <c r="ZP8" s="254">
        <v>0</v>
      </c>
      <c r="ZQ8" s="255">
        <v>1500</v>
      </c>
      <c r="ZR8" s="256">
        <v>0.03</v>
      </c>
      <c r="ZS8" s="255">
        <v>16658.259272249998</v>
      </c>
      <c r="ZT8" s="255">
        <v>0</v>
      </c>
      <c r="ZU8" s="255">
        <v>0</v>
      </c>
      <c r="ZV8" s="119">
        <v>16658.259272249998</v>
      </c>
      <c r="ZW8" s="262" t="b">
        <v>0</v>
      </c>
      <c r="ZX8" s="173">
        <v>1</v>
      </c>
      <c r="ZY8" s="263">
        <v>1350</v>
      </c>
      <c r="ZZ8" s="189">
        <v>0.03</v>
      </c>
      <c r="AAA8" s="263">
        <v>14992.433345025001</v>
      </c>
      <c r="AAB8" s="263">
        <v>150</v>
      </c>
      <c r="AAC8" s="263">
        <v>751.24533979993976</v>
      </c>
      <c r="AAD8" s="117">
        <v>15743.678684824941</v>
      </c>
      <c r="AAE8" s="248" t="b">
        <v>0</v>
      </c>
      <c r="AAF8" s="254">
        <v>0</v>
      </c>
      <c r="AAG8" s="255">
        <v>1500</v>
      </c>
      <c r="AAH8" s="256">
        <v>0.03</v>
      </c>
      <c r="AAI8" s="255">
        <v>16658.259272249998</v>
      </c>
      <c r="AAJ8" s="255">
        <v>0</v>
      </c>
      <c r="AAK8" s="255">
        <v>0</v>
      </c>
      <c r="AAL8" s="119">
        <v>16658.259272249998</v>
      </c>
      <c r="AAM8" s="262" t="b">
        <v>0</v>
      </c>
      <c r="AAN8" s="173">
        <v>0</v>
      </c>
      <c r="AAO8" s="263">
        <v>1500</v>
      </c>
      <c r="AAP8" s="189">
        <v>7.4999999999999997E-2</v>
      </c>
      <c r="AAQ8" s="263">
        <v>19479.806469726562</v>
      </c>
      <c r="AAR8" s="263">
        <v>0</v>
      </c>
      <c r="AAS8" s="263">
        <v>0</v>
      </c>
      <c r="AAT8" s="117">
        <v>19479.806469726562</v>
      </c>
      <c r="AAU8" s="248" t="b">
        <v>0</v>
      </c>
      <c r="AAV8" s="254">
        <v>1</v>
      </c>
      <c r="AAW8" s="255">
        <v>1350</v>
      </c>
      <c r="AAX8" s="256">
        <v>7.4999999999999997E-2</v>
      </c>
      <c r="AAY8" s="255">
        <v>17531.825822753905</v>
      </c>
      <c r="AAZ8" s="255">
        <v>150</v>
      </c>
      <c r="ABA8" s="255">
        <v>600.74699726862639</v>
      </c>
      <c r="ABB8" s="119">
        <v>18132.572820022531</v>
      </c>
      <c r="ABC8" s="262" t="b">
        <v>0</v>
      </c>
      <c r="ABD8" s="173">
        <v>0</v>
      </c>
      <c r="ABE8" s="263">
        <v>1500</v>
      </c>
      <c r="ABF8" s="189">
        <v>7.4999999999999997E-2</v>
      </c>
      <c r="ABG8" s="263">
        <v>19479.806469726562</v>
      </c>
      <c r="ABH8" s="263">
        <v>0</v>
      </c>
      <c r="ABI8" s="263">
        <v>0</v>
      </c>
      <c r="ABJ8" s="117">
        <v>19479.806469726562</v>
      </c>
      <c r="ABK8" s="248" t="b">
        <v>0</v>
      </c>
      <c r="ABL8" s="254">
        <v>0</v>
      </c>
      <c r="ABM8" s="255">
        <v>1500</v>
      </c>
      <c r="ABN8" s="256">
        <v>7.4999999999999997E-2</v>
      </c>
      <c r="ABO8" s="255">
        <v>19479.806469726562</v>
      </c>
      <c r="ABP8" s="255">
        <v>0</v>
      </c>
      <c r="ABQ8" s="255">
        <v>0</v>
      </c>
      <c r="ABR8" s="119">
        <v>19479.806469726562</v>
      </c>
      <c r="ABS8" s="262" t="b">
        <v>0</v>
      </c>
      <c r="ABT8" s="173">
        <v>0</v>
      </c>
      <c r="ABU8" s="263">
        <v>1500</v>
      </c>
      <c r="ABV8" s="189">
        <v>7.4999999999999997E-2</v>
      </c>
      <c r="ABW8" s="263">
        <v>19479.806469726562</v>
      </c>
      <c r="ABX8" s="263">
        <v>0</v>
      </c>
      <c r="ABY8" s="263">
        <v>0</v>
      </c>
      <c r="ABZ8" s="117">
        <v>19479.806469726562</v>
      </c>
      <c r="ACA8" s="248" t="b">
        <v>0</v>
      </c>
      <c r="ACB8" s="254">
        <v>0</v>
      </c>
      <c r="ACC8" s="255">
        <v>1500</v>
      </c>
      <c r="ACD8" s="256">
        <v>-5.0000000000000001E-3</v>
      </c>
      <c r="ACE8" s="255">
        <v>14739.739711851562</v>
      </c>
      <c r="ACF8" s="255">
        <v>0</v>
      </c>
      <c r="ACG8" s="255">
        <v>0</v>
      </c>
      <c r="ACH8" s="119">
        <v>14739.739711851562</v>
      </c>
      <c r="ACI8" s="262" t="b">
        <v>0</v>
      </c>
      <c r="ACJ8" s="173">
        <v>0</v>
      </c>
      <c r="ACK8" s="263">
        <v>1500</v>
      </c>
      <c r="ACL8" s="189">
        <v>0.03</v>
      </c>
      <c r="ACM8" s="263">
        <v>16658.259272249998</v>
      </c>
      <c r="ACN8" s="263">
        <v>0</v>
      </c>
      <c r="ACO8" s="263">
        <v>0</v>
      </c>
      <c r="ACP8" s="117">
        <v>16658.259272249998</v>
      </c>
      <c r="ACQ8" s="248" t="b">
        <v>0</v>
      </c>
      <c r="ACR8" s="254">
        <v>0</v>
      </c>
      <c r="ACS8" s="255">
        <v>1500</v>
      </c>
      <c r="ACT8" s="256">
        <v>7.4999999999999997E-2</v>
      </c>
      <c r="ACU8" s="255">
        <v>19479.806469726562</v>
      </c>
      <c r="ACV8" s="255">
        <v>0</v>
      </c>
      <c r="ACW8" s="255">
        <v>0</v>
      </c>
      <c r="ACX8" s="119">
        <v>19479.806469726562</v>
      </c>
      <c r="ACY8" s="262" t="b">
        <v>1</v>
      </c>
      <c r="ACZ8" s="173">
        <v>1</v>
      </c>
      <c r="ADA8" s="263">
        <v>1350</v>
      </c>
      <c r="ADB8" s="189">
        <v>0.03</v>
      </c>
      <c r="ADC8" s="263">
        <v>14992.433345025</v>
      </c>
      <c r="ADD8" s="263">
        <v>150</v>
      </c>
      <c r="ADE8" s="263">
        <v>150</v>
      </c>
      <c r="ADF8" s="117">
        <v>15142.433345025</v>
      </c>
      <c r="ADG8" s="248" t="b">
        <v>0</v>
      </c>
      <c r="ADH8" s="254">
        <v>0</v>
      </c>
      <c r="ADI8" s="255">
        <v>1500</v>
      </c>
      <c r="ADJ8" s="256">
        <v>7.4999999999999997E-2</v>
      </c>
      <c r="ADK8" s="255">
        <v>19479.806469726562</v>
      </c>
      <c r="ADL8" s="255">
        <v>0</v>
      </c>
      <c r="ADM8" s="255">
        <v>0</v>
      </c>
      <c r="ADN8" s="119">
        <v>19479.806469726562</v>
      </c>
      <c r="ADO8" s="262" t="b">
        <v>0</v>
      </c>
      <c r="ADP8" s="173">
        <v>0</v>
      </c>
      <c r="ADQ8" s="263">
        <v>1500</v>
      </c>
      <c r="ADR8" s="189">
        <v>0.03</v>
      </c>
      <c r="ADS8" s="263">
        <v>16658.259272249998</v>
      </c>
      <c r="ADT8" s="263">
        <v>0</v>
      </c>
      <c r="ADU8" s="263">
        <v>0</v>
      </c>
      <c r="ADV8" s="117">
        <v>16658.259272249998</v>
      </c>
    </row>
    <row r="9" spans="1:802" x14ac:dyDescent="0.35">
      <c r="A9" s="15">
        <v>45504</v>
      </c>
      <c r="B9" s="16">
        <v>1500</v>
      </c>
      <c r="C9" s="248" t="b">
        <v>0</v>
      </c>
      <c r="D9" s="254">
        <v>0</v>
      </c>
      <c r="E9" s="255">
        <v>1500</v>
      </c>
      <c r="F9" s="256">
        <v>7.4999999999999997E-2</v>
      </c>
      <c r="G9" s="255">
        <v>22440.791954956054</v>
      </c>
      <c r="H9" s="255">
        <v>0</v>
      </c>
      <c r="I9" s="255">
        <v>0</v>
      </c>
      <c r="J9" s="119">
        <v>22440.791954956054</v>
      </c>
      <c r="K9" s="262" t="b">
        <v>0</v>
      </c>
      <c r="L9" s="173">
        <v>0</v>
      </c>
      <c r="M9" s="263">
        <v>1500</v>
      </c>
      <c r="N9" s="189">
        <v>7.4999999999999997E-2</v>
      </c>
      <c r="O9" s="263">
        <v>22440.791954956054</v>
      </c>
      <c r="P9" s="263">
        <v>0</v>
      </c>
      <c r="Q9" s="263">
        <v>0</v>
      </c>
      <c r="R9" s="117">
        <v>22440.791954956054</v>
      </c>
      <c r="S9" s="248" t="b">
        <v>0</v>
      </c>
      <c r="T9" s="254">
        <v>0</v>
      </c>
      <c r="U9" s="255">
        <v>1500</v>
      </c>
      <c r="V9" s="256">
        <v>7.4999999999999997E-2</v>
      </c>
      <c r="W9" s="255">
        <v>22440.791954956054</v>
      </c>
      <c r="X9" s="255">
        <v>0</v>
      </c>
      <c r="Y9" s="255">
        <v>0</v>
      </c>
      <c r="Z9" s="119">
        <v>22440.791954956054</v>
      </c>
      <c r="AA9" s="262" t="b">
        <v>0</v>
      </c>
      <c r="AB9" s="173">
        <v>0</v>
      </c>
      <c r="AC9" s="263">
        <v>1500</v>
      </c>
      <c r="AD9" s="189">
        <v>7.4999999999999997E-2</v>
      </c>
      <c r="AE9" s="263">
        <v>22440.791954956054</v>
      </c>
      <c r="AF9" s="263">
        <v>0</v>
      </c>
      <c r="AG9" s="263">
        <v>0</v>
      </c>
      <c r="AH9" s="117">
        <v>22440.791954956054</v>
      </c>
      <c r="AI9" s="248" t="b">
        <v>0</v>
      </c>
      <c r="AJ9" s="254">
        <v>0</v>
      </c>
      <c r="AK9" s="255">
        <v>1500</v>
      </c>
      <c r="AL9" s="256">
        <v>7.4999999999999997E-2</v>
      </c>
      <c r="AM9" s="255">
        <v>22440.791954956054</v>
      </c>
      <c r="AN9" s="255">
        <v>0</v>
      </c>
      <c r="AO9" s="255">
        <v>0</v>
      </c>
      <c r="AP9" s="119">
        <v>22440.791954956054</v>
      </c>
      <c r="AQ9" s="262" t="b">
        <v>0</v>
      </c>
      <c r="AR9" s="173">
        <v>0</v>
      </c>
      <c r="AS9" s="263">
        <v>1500</v>
      </c>
      <c r="AT9" s="189">
        <v>7.4999999999999997E-2</v>
      </c>
      <c r="AU9" s="263">
        <v>22440.791954956054</v>
      </c>
      <c r="AV9" s="263">
        <v>0</v>
      </c>
      <c r="AW9" s="263">
        <v>0</v>
      </c>
      <c r="AX9" s="117">
        <v>22440.791954956054</v>
      </c>
      <c r="AY9" s="248" t="b">
        <v>0</v>
      </c>
      <c r="AZ9" s="254">
        <v>0</v>
      </c>
      <c r="BA9" s="255">
        <v>1500</v>
      </c>
      <c r="BB9" s="256">
        <v>-5.0000000000000001E-3</v>
      </c>
      <c r="BC9" s="255">
        <v>16166.041013292304</v>
      </c>
      <c r="BD9" s="255">
        <v>0</v>
      </c>
      <c r="BE9" s="255">
        <v>0</v>
      </c>
      <c r="BF9" s="119">
        <v>16166.041013292304</v>
      </c>
      <c r="BG9" s="262" t="b">
        <v>0</v>
      </c>
      <c r="BH9" s="173">
        <v>0</v>
      </c>
      <c r="BI9" s="263">
        <v>1500</v>
      </c>
      <c r="BJ9" s="189">
        <v>-5.0000000000000001E-3</v>
      </c>
      <c r="BK9" s="263">
        <v>16166.041013292304</v>
      </c>
      <c r="BL9" s="263">
        <v>0</v>
      </c>
      <c r="BM9" s="263">
        <v>0</v>
      </c>
      <c r="BN9" s="117">
        <v>16166.041013292304</v>
      </c>
      <c r="BO9" s="248" t="b">
        <v>0</v>
      </c>
      <c r="BP9" s="254">
        <v>0</v>
      </c>
      <c r="BQ9" s="255">
        <v>1500</v>
      </c>
      <c r="BR9" s="256">
        <v>-5.0000000000000001E-3</v>
      </c>
      <c r="BS9" s="255">
        <v>16166.041013292304</v>
      </c>
      <c r="BT9" s="255">
        <v>0</v>
      </c>
      <c r="BU9" s="255">
        <v>0</v>
      </c>
      <c r="BV9" s="119">
        <v>16166.041013292304</v>
      </c>
      <c r="BW9" s="262" t="b">
        <v>0</v>
      </c>
      <c r="BX9" s="173">
        <v>0</v>
      </c>
      <c r="BY9" s="263">
        <v>1500</v>
      </c>
      <c r="BZ9" s="189">
        <v>7.4999999999999997E-2</v>
      </c>
      <c r="CA9" s="263">
        <v>22440.791954956054</v>
      </c>
      <c r="CB9" s="263">
        <v>0</v>
      </c>
      <c r="CC9" s="263">
        <v>0</v>
      </c>
      <c r="CD9" s="117">
        <v>22440.791954956054</v>
      </c>
      <c r="CE9" s="248" t="b">
        <v>0</v>
      </c>
      <c r="CF9" s="254">
        <v>0</v>
      </c>
      <c r="CG9" s="255">
        <v>1500</v>
      </c>
      <c r="CH9" s="256">
        <v>7.4999999999999997E-2</v>
      </c>
      <c r="CI9" s="255">
        <v>22440.791954956054</v>
      </c>
      <c r="CJ9" s="255">
        <v>0</v>
      </c>
      <c r="CK9" s="255">
        <v>0</v>
      </c>
      <c r="CL9" s="119">
        <v>22440.791954956054</v>
      </c>
      <c r="CM9" s="262" t="b">
        <v>0</v>
      </c>
      <c r="CN9" s="173">
        <v>0</v>
      </c>
      <c r="CO9" s="263">
        <v>1500</v>
      </c>
      <c r="CP9" s="189">
        <v>7.4999999999999997E-2</v>
      </c>
      <c r="CQ9" s="263">
        <v>22440.791954956054</v>
      </c>
      <c r="CR9" s="263">
        <v>0</v>
      </c>
      <c r="CS9" s="263">
        <v>0</v>
      </c>
      <c r="CT9" s="117">
        <v>22440.791954956054</v>
      </c>
      <c r="CU9" s="248" t="b">
        <v>0</v>
      </c>
      <c r="CV9" s="254">
        <v>0</v>
      </c>
      <c r="CW9" s="255">
        <v>1500</v>
      </c>
      <c r="CX9" s="256">
        <v>7.4999999999999997E-2</v>
      </c>
      <c r="CY9" s="255">
        <v>22440.791954956054</v>
      </c>
      <c r="CZ9" s="255">
        <v>0</v>
      </c>
      <c r="DA9" s="255">
        <v>0</v>
      </c>
      <c r="DB9" s="119">
        <v>22440.791954956054</v>
      </c>
      <c r="DC9" s="262" t="b">
        <v>0</v>
      </c>
      <c r="DD9" s="173">
        <v>1</v>
      </c>
      <c r="DE9" s="263">
        <v>1350</v>
      </c>
      <c r="DF9" s="189">
        <v>-5.0000000000000001E-3</v>
      </c>
      <c r="DG9" s="263">
        <v>14549.436911963076</v>
      </c>
      <c r="DH9" s="263">
        <v>150</v>
      </c>
      <c r="DI9" s="263">
        <v>751.24533979993976</v>
      </c>
      <c r="DJ9" s="117">
        <v>15300.682251763015</v>
      </c>
      <c r="DK9" s="248" t="b">
        <v>0</v>
      </c>
      <c r="DL9" s="254">
        <v>1</v>
      </c>
      <c r="DM9" s="255">
        <v>1350</v>
      </c>
      <c r="DN9" s="256">
        <v>0.03</v>
      </c>
      <c r="DO9" s="255">
        <v>16792.206345375751</v>
      </c>
      <c r="DP9" s="255">
        <v>150</v>
      </c>
      <c r="DQ9" s="255">
        <v>901.86852644252872</v>
      </c>
      <c r="DR9" s="119">
        <v>17694.07487181828</v>
      </c>
      <c r="DS9" s="262" t="b">
        <v>0</v>
      </c>
      <c r="DT9" s="173">
        <v>0</v>
      </c>
      <c r="DU9" s="263">
        <v>1500</v>
      </c>
      <c r="DV9" s="189">
        <v>7.4999999999999997E-2</v>
      </c>
      <c r="DW9" s="263">
        <v>22440.791954956054</v>
      </c>
      <c r="DX9" s="263">
        <v>0</v>
      </c>
      <c r="DY9" s="263">
        <v>0</v>
      </c>
      <c r="DZ9" s="117">
        <v>22440.791954956054</v>
      </c>
      <c r="EA9" s="248" t="b">
        <v>0</v>
      </c>
      <c r="EB9" s="254">
        <v>0</v>
      </c>
      <c r="EC9" s="255">
        <v>1500</v>
      </c>
      <c r="ED9" s="256">
        <v>-5.0000000000000001E-3</v>
      </c>
      <c r="EE9" s="255">
        <v>16166.041013292304</v>
      </c>
      <c r="EF9" s="255">
        <v>0</v>
      </c>
      <c r="EG9" s="255">
        <v>0</v>
      </c>
      <c r="EH9" s="119">
        <v>16166.041013292304</v>
      </c>
      <c r="EI9" s="262" t="b">
        <v>1</v>
      </c>
      <c r="EJ9" s="173">
        <v>2</v>
      </c>
      <c r="EK9" s="263">
        <v>1200</v>
      </c>
      <c r="EL9" s="189">
        <v>-5.0000000000000001E-3</v>
      </c>
      <c r="EM9" s="263">
        <v>13079.493220766768</v>
      </c>
      <c r="EN9" s="263">
        <v>300</v>
      </c>
      <c r="EO9" s="263">
        <v>750.74699726862639</v>
      </c>
      <c r="EP9" s="117">
        <v>13830.240218035395</v>
      </c>
      <c r="EQ9" s="248" t="b">
        <v>0</v>
      </c>
      <c r="ER9" s="254">
        <v>0</v>
      </c>
      <c r="ES9" s="255">
        <v>1500</v>
      </c>
      <c r="ET9" s="256">
        <v>0.03</v>
      </c>
      <c r="EU9" s="255">
        <v>18658.007050417498</v>
      </c>
      <c r="EV9" s="255">
        <v>0</v>
      </c>
      <c r="EW9" s="255">
        <v>0</v>
      </c>
      <c r="EX9" s="119">
        <v>18658.007050417498</v>
      </c>
      <c r="EY9" s="262" t="b">
        <v>0</v>
      </c>
      <c r="EZ9" s="173">
        <v>0</v>
      </c>
      <c r="FA9" s="263">
        <v>1500</v>
      </c>
      <c r="FB9" s="189">
        <v>7.4999999999999997E-2</v>
      </c>
      <c r="FC9" s="263">
        <v>22440.791954956054</v>
      </c>
      <c r="FD9" s="263">
        <v>0</v>
      </c>
      <c r="FE9" s="263">
        <v>0</v>
      </c>
      <c r="FF9" s="117">
        <v>22440.791954956054</v>
      </c>
      <c r="FG9" s="248" t="b">
        <v>0</v>
      </c>
      <c r="FH9" s="254">
        <v>0</v>
      </c>
      <c r="FI9" s="255">
        <v>1500</v>
      </c>
      <c r="FJ9" s="256">
        <v>7.4999999999999997E-2</v>
      </c>
      <c r="FK9" s="255">
        <v>22440.791954956054</v>
      </c>
      <c r="FL9" s="255">
        <v>0</v>
      </c>
      <c r="FM9" s="255">
        <v>0</v>
      </c>
      <c r="FN9" s="119">
        <v>22440.791954956054</v>
      </c>
      <c r="FO9" s="262" t="b">
        <v>0</v>
      </c>
      <c r="FP9" s="173">
        <v>0</v>
      </c>
      <c r="FQ9" s="263">
        <v>1500</v>
      </c>
      <c r="FR9" s="189">
        <v>7.4999999999999997E-2</v>
      </c>
      <c r="FS9" s="263">
        <v>22440.791954956054</v>
      </c>
      <c r="FT9" s="263">
        <v>0</v>
      </c>
      <c r="FU9" s="263">
        <v>0</v>
      </c>
      <c r="FV9" s="117">
        <v>22440.791954956054</v>
      </c>
      <c r="FW9" s="248" t="b">
        <v>0</v>
      </c>
      <c r="FX9" s="254">
        <v>2</v>
      </c>
      <c r="FY9" s="255">
        <v>1200</v>
      </c>
      <c r="FZ9" s="256">
        <v>7.4999999999999997E-2</v>
      </c>
      <c r="GA9" s="255">
        <v>18145.9164835144</v>
      </c>
      <c r="GB9" s="255">
        <v>300</v>
      </c>
      <c r="GC9" s="255">
        <v>900.87142798577827</v>
      </c>
      <c r="GD9" s="119">
        <v>19046.787911500178</v>
      </c>
      <c r="GE9" s="262" t="b">
        <v>0</v>
      </c>
      <c r="GF9" s="173">
        <v>0</v>
      </c>
      <c r="GG9" s="263">
        <v>1500</v>
      </c>
      <c r="GH9" s="189">
        <v>7.4999999999999997E-2</v>
      </c>
      <c r="GI9" s="263">
        <v>22440.791954956054</v>
      </c>
      <c r="GJ9" s="263">
        <v>0</v>
      </c>
      <c r="GK9" s="263">
        <v>0</v>
      </c>
      <c r="GL9" s="117">
        <v>22440.791954956054</v>
      </c>
      <c r="GM9" s="248" t="b">
        <v>0</v>
      </c>
      <c r="GN9" s="254">
        <v>0</v>
      </c>
      <c r="GO9" s="255">
        <v>1500</v>
      </c>
      <c r="GP9" s="256">
        <v>7.4999999999999997E-2</v>
      </c>
      <c r="GQ9" s="255">
        <v>22440.791954956054</v>
      </c>
      <c r="GR9" s="255">
        <v>0</v>
      </c>
      <c r="GS9" s="255">
        <v>0</v>
      </c>
      <c r="GT9" s="119">
        <v>22440.791954956054</v>
      </c>
      <c r="GU9" s="262" t="b">
        <v>0</v>
      </c>
      <c r="GV9" s="173">
        <v>0</v>
      </c>
      <c r="GW9" s="263">
        <v>1500</v>
      </c>
      <c r="GX9" s="189">
        <v>7.4999999999999997E-2</v>
      </c>
      <c r="GY9" s="263">
        <v>22440.791954956054</v>
      </c>
      <c r="GZ9" s="263">
        <v>0</v>
      </c>
      <c r="HA9" s="263">
        <v>0</v>
      </c>
      <c r="HB9" s="117">
        <v>22440.791954956054</v>
      </c>
      <c r="HC9" s="248" t="b">
        <v>0</v>
      </c>
      <c r="HD9" s="254">
        <v>0</v>
      </c>
      <c r="HE9" s="255">
        <v>1500</v>
      </c>
      <c r="HF9" s="256">
        <v>7.4999999999999997E-2</v>
      </c>
      <c r="HG9" s="255">
        <v>22440.791954956054</v>
      </c>
      <c r="HH9" s="255">
        <v>0</v>
      </c>
      <c r="HI9" s="255">
        <v>0</v>
      </c>
      <c r="HJ9" s="119">
        <v>22440.791954956054</v>
      </c>
      <c r="HK9" s="262" t="b">
        <v>0</v>
      </c>
      <c r="HL9" s="173">
        <v>0</v>
      </c>
      <c r="HM9" s="263">
        <v>1500</v>
      </c>
      <c r="HN9" s="189">
        <v>7.4999999999999997E-2</v>
      </c>
      <c r="HO9" s="263">
        <v>22440.791954956054</v>
      </c>
      <c r="HP9" s="263">
        <v>0</v>
      </c>
      <c r="HQ9" s="263">
        <v>0</v>
      </c>
      <c r="HR9" s="117">
        <v>22440.791954956054</v>
      </c>
      <c r="HS9" s="248" t="b">
        <v>0</v>
      </c>
      <c r="HT9" s="254">
        <v>0</v>
      </c>
      <c r="HU9" s="255">
        <v>1500</v>
      </c>
      <c r="HV9" s="256">
        <v>7.4999999999999997E-2</v>
      </c>
      <c r="HW9" s="255">
        <v>22440.791954956054</v>
      </c>
      <c r="HX9" s="255">
        <v>0</v>
      </c>
      <c r="HY9" s="255">
        <v>0</v>
      </c>
      <c r="HZ9" s="119">
        <v>22440.791954956054</v>
      </c>
      <c r="IA9" s="262" t="b">
        <v>0</v>
      </c>
      <c r="IB9" s="173">
        <v>2</v>
      </c>
      <c r="IC9" s="263">
        <v>1200</v>
      </c>
      <c r="ID9" s="189">
        <v>-5.0000000000000001E-3</v>
      </c>
      <c r="IE9" s="263">
        <v>13049.717845766769</v>
      </c>
      <c r="IF9" s="263">
        <v>300</v>
      </c>
      <c r="IG9" s="263">
        <v>1051.1203926401047</v>
      </c>
      <c r="IH9" s="117">
        <v>14100.838238406874</v>
      </c>
      <c r="II9" s="248" t="b">
        <v>0</v>
      </c>
      <c r="IJ9" s="254">
        <v>0</v>
      </c>
      <c r="IK9" s="255">
        <v>1500</v>
      </c>
      <c r="IL9" s="256">
        <v>0.03</v>
      </c>
      <c r="IM9" s="255">
        <v>18658.007050417498</v>
      </c>
      <c r="IN9" s="255">
        <v>0</v>
      </c>
      <c r="IO9" s="255">
        <v>0</v>
      </c>
      <c r="IP9" s="119">
        <v>18658.007050417498</v>
      </c>
      <c r="IQ9" s="262" t="b">
        <v>0</v>
      </c>
      <c r="IR9" s="173">
        <v>0</v>
      </c>
      <c r="IS9" s="263">
        <v>1500</v>
      </c>
      <c r="IT9" s="189">
        <v>7.4999999999999997E-2</v>
      </c>
      <c r="IU9" s="263">
        <v>22440.791954956054</v>
      </c>
      <c r="IV9" s="263">
        <v>0</v>
      </c>
      <c r="IW9" s="263">
        <v>0</v>
      </c>
      <c r="IX9" s="117">
        <v>22440.791954956054</v>
      </c>
      <c r="IY9" s="248" t="b">
        <v>0</v>
      </c>
      <c r="IZ9" s="254">
        <v>0</v>
      </c>
      <c r="JA9" s="255">
        <v>1500</v>
      </c>
      <c r="JB9" s="256">
        <v>-5.0000000000000001E-3</v>
      </c>
      <c r="JC9" s="255">
        <v>16166.041013292304</v>
      </c>
      <c r="JD9" s="255">
        <v>0</v>
      </c>
      <c r="JE9" s="255">
        <v>0</v>
      </c>
      <c r="JF9" s="119">
        <v>16166.041013292304</v>
      </c>
      <c r="JG9" s="262" t="b">
        <v>0</v>
      </c>
      <c r="JH9" s="173">
        <v>0</v>
      </c>
      <c r="JI9" s="263">
        <v>1500</v>
      </c>
      <c r="JJ9" s="189">
        <v>0.03</v>
      </c>
      <c r="JK9" s="263">
        <v>18658.007050417498</v>
      </c>
      <c r="JL9" s="263">
        <v>0</v>
      </c>
      <c r="JM9" s="263">
        <v>0</v>
      </c>
      <c r="JN9" s="117">
        <v>18658.007050417498</v>
      </c>
      <c r="JO9" s="248" t="b">
        <v>0</v>
      </c>
      <c r="JP9" s="254">
        <v>0</v>
      </c>
      <c r="JQ9" s="255">
        <v>1500</v>
      </c>
      <c r="JR9" s="256">
        <v>7.4999999999999997E-2</v>
      </c>
      <c r="JS9" s="255">
        <v>22440.791954956054</v>
      </c>
      <c r="JT9" s="255">
        <v>0</v>
      </c>
      <c r="JU9" s="255">
        <v>0</v>
      </c>
      <c r="JV9" s="119">
        <v>22440.791954956054</v>
      </c>
      <c r="JW9" s="262" t="b">
        <v>0</v>
      </c>
      <c r="JX9" s="173">
        <v>1</v>
      </c>
      <c r="JY9" s="263">
        <v>1350</v>
      </c>
      <c r="JZ9" s="189">
        <v>7.4999999999999997E-2</v>
      </c>
      <c r="KA9" s="263">
        <v>20196.712759460446</v>
      </c>
      <c r="KB9" s="263">
        <v>150</v>
      </c>
      <c r="KC9" s="263">
        <v>600.74699726862639</v>
      </c>
      <c r="KD9" s="117">
        <v>20797.459756729073</v>
      </c>
      <c r="KE9" s="248" t="b">
        <v>0</v>
      </c>
      <c r="KF9" s="254">
        <v>2</v>
      </c>
      <c r="KG9" s="255">
        <v>1200</v>
      </c>
      <c r="KH9" s="256">
        <v>7.4999999999999997E-2</v>
      </c>
      <c r="KI9" s="255">
        <v>18128.582108514405</v>
      </c>
      <c r="KJ9" s="255">
        <v>300</v>
      </c>
      <c r="KK9" s="255">
        <v>1201.6187351714179</v>
      </c>
      <c r="KL9" s="119">
        <v>19330.200843685823</v>
      </c>
      <c r="KM9" s="262" t="b">
        <v>0</v>
      </c>
      <c r="KN9" s="173">
        <v>0</v>
      </c>
      <c r="KO9" s="263">
        <v>1500</v>
      </c>
      <c r="KP9" s="189">
        <v>7.4999999999999997E-2</v>
      </c>
      <c r="KQ9" s="263">
        <v>22440.791954956054</v>
      </c>
      <c r="KR9" s="263">
        <v>0</v>
      </c>
      <c r="KS9" s="263">
        <v>0</v>
      </c>
      <c r="KT9" s="117">
        <v>22440.791954956054</v>
      </c>
      <c r="KU9" s="248" t="b">
        <v>0</v>
      </c>
      <c r="KV9" s="254">
        <v>0</v>
      </c>
      <c r="KW9" s="255">
        <v>1500</v>
      </c>
      <c r="KX9" s="256">
        <v>7.4999999999999997E-2</v>
      </c>
      <c r="KY9" s="255">
        <v>22440.791954956054</v>
      </c>
      <c r="KZ9" s="255">
        <v>0</v>
      </c>
      <c r="LA9" s="255">
        <v>0</v>
      </c>
      <c r="LB9" s="119">
        <v>22440.791954956054</v>
      </c>
      <c r="LC9" s="262" t="b">
        <v>0</v>
      </c>
      <c r="LD9" s="173">
        <v>1</v>
      </c>
      <c r="LE9" s="263">
        <v>1350</v>
      </c>
      <c r="LF9" s="189">
        <v>0.03</v>
      </c>
      <c r="LG9" s="263">
        <v>16792.206345375751</v>
      </c>
      <c r="LH9" s="263">
        <v>150</v>
      </c>
      <c r="LI9" s="263">
        <v>1655.6091980265951</v>
      </c>
      <c r="LJ9" s="117">
        <v>18447.815543402347</v>
      </c>
      <c r="LK9" s="248" t="b">
        <v>0</v>
      </c>
      <c r="LL9" s="254">
        <v>1</v>
      </c>
      <c r="LM9" s="255">
        <v>1350</v>
      </c>
      <c r="LN9" s="256">
        <v>0.03</v>
      </c>
      <c r="LO9" s="255">
        <v>16792.206345375751</v>
      </c>
      <c r="LP9" s="255">
        <v>150</v>
      </c>
      <c r="LQ9" s="255">
        <v>600.74699726862639</v>
      </c>
      <c r="LR9" s="119">
        <v>17392.953342644378</v>
      </c>
      <c r="LS9" s="262" t="b">
        <v>0</v>
      </c>
      <c r="LT9" s="173">
        <v>0</v>
      </c>
      <c r="LU9" s="263">
        <v>1500</v>
      </c>
      <c r="LV9" s="189">
        <v>-5.0000000000000001E-3</v>
      </c>
      <c r="LW9" s="263">
        <v>16166.041013292304</v>
      </c>
      <c r="LX9" s="263">
        <v>0</v>
      </c>
      <c r="LY9" s="263">
        <v>0</v>
      </c>
      <c r="LZ9" s="117">
        <v>16166.041013292304</v>
      </c>
      <c r="MA9" s="248" t="b">
        <v>0</v>
      </c>
      <c r="MB9" s="254">
        <v>0</v>
      </c>
      <c r="MC9" s="255">
        <v>1500</v>
      </c>
      <c r="MD9" s="256">
        <v>-5.0000000000000001E-3</v>
      </c>
      <c r="ME9" s="255">
        <v>16166.041013292304</v>
      </c>
      <c r="MF9" s="255">
        <v>0</v>
      </c>
      <c r="MG9" s="255">
        <v>0</v>
      </c>
      <c r="MH9" s="119">
        <v>16166.041013292304</v>
      </c>
      <c r="MI9" s="262" t="b">
        <v>0</v>
      </c>
      <c r="MJ9" s="173">
        <v>0</v>
      </c>
      <c r="MK9" s="263">
        <v>1500</v>
      </c>
      <c r="ML9" s="189">
        <v>7.4999999999999997E-2</v>
      </c>
      <c r="MM9" s="263">
        <v>22440.791954956054</v>
      </c>
      <c r="MN9" s="263">
        <v>0</v>
      </c>
      <c r="MO9" s="263">
        <v>0</v>
      </c>
      <c r="MP9" s="117">
        <v>22440.791954956054</v>
      </c>
      <c r="MQ9" s="248" t="b">
        <v>0</v>
      </c>
      <c r="MR9" s="254">
        <v>1</v>
      </c>
      <c r="MS9" s="255">
        <v>1350</v>
      </c>
      <c r="MT9" s="256">
        <v>7.4999999999999997E-2</v>
      </c>
      <c r="MU9" s="255">
        <v>20196.712759460446</v>
      </c>
      <c r="MV9" s="255">
        <v>150</v>
      </c>
      <c r="MW9" s="255">
        <v>901.86852644252872</v>
      </c>
      <c r="MX9" s="119">
        <v>21098.581285902976</v>
      </c>
      <c r="MY9" s="262" t="b">
        <v>0</v>
      </c>
      <c r="MZ9" s="173">
        <v>0</v>
      </c>
      <c r="NA9" s="263">
        <v>1500</v>
      </c>
      <c r="NB9" s="189">
        <v>0.03</v>
      </c>
      <c r="NC9" s="263">
        <v>18658.007050417498</v>
      </c>
      <c r="ND9" s="263">
        <v>0</v>
      </c>
      <c r="NE9" s="263">
        <v>0</v>
      </c>
      <c r="NF9" s="117">
        <v>18658.007050417498</v>
      </c>
      <c r="NG9" s="248" t="b">
        <v>0</v>
      </c>
      <c r="NH9" s="254">
        <v>0</v>
      </c>
      <c r="NI9" s="255">
        <v>1500</v>
      </c>
      <c r="NJ9" s="256">
        <v>7.4999999999999997E-2</v>
      </c>
      <c r="NK9" s="255">
        <v>22440.791954956054</v>
      </c>
      <c r="NL9" s="255">
        <v>0</v>
      </c>
      <c r="NM9" s="255">
        <v>0</v>
      </c>
      <c r="NN9" s="119">
        <v>22440.791954956054</v>
      </c>
      <c r="NO9" s="262" t="b">
        <v>0</v>
      </c>
      <c r="NP9" s="173">
        <v>1</v>
      </c>
      <c r="NQ9" s="263">
        <v>1350</v>
      </c>
      <c r="NR9" s="189">
        <v>-5.0000000000000001E-3</v>
      </c>
      <c r="NS9" s="263">
        <v>14549.436911963076</v>
      </c>
      <c r="NT9" s="263">
        <v>150</v>
      </c>
      <c r="NU9" s="263">
        <v>1655.6091980265951</v>
      </c>
      <c r="NV9" s="117">
        <v>16205.046109989671</v>
      </c>
      <c r="NW9" s="248" t="b">
        <v>1</v>
      </c>
      <c r="NX9" s="254">
        <v>1</v>
      </c>
      <c r="NY9" s="255">
        <v>1350</v>
      </c>
      <c r="NZ9" s="256">
        <v>7.4999999999999997E-2</v>
      </c>
      <c r="OA9" s="255">
        <v>20196.712759460446</v>
      </c>
      <c r="OB9" s="255">
        <v>150</v>
      </c>
      <c r="OC9" s="255">
        <v>150</v>
      </c>
      <c r="OD9" s="119">
        <v>20346.712759460446</v>
      </c>
      <c r="OE9" s="262" t="b">
        <v>0</v>
      </c>
      <c r="OF9" s="173">
        <v>0</v>
      </c>
      <c r="OG9" s="263">
        <v>1500</v>
      </c>
      <c r="OH9" s="189">
        <v>7.4999999999999997E-2</v>
      </c>
      <c r="OI9" s="263">
        <v>22440.791954956054</v>
      </c>
      <c r="OJ9" s="263">
        <v>0</v>
      </c>
      <c r="OK9" s="263">
        <v>0</v>
      </c>
      <c r="OL9" s="117">
        <v>22440.791954956054</v>
      </c>
      <c r="OM9" s="248" t="b">
        <v>0</v>
      </c>
      <c r="ON9" s="254">
        <v>0</v>
      </c>
      <c r="OO9" s="255">
        <v>1500</v>
      </c>
      <c r="OP9" s="256">
        <v>0.03</v>
      </c>
      <c r="OQ9" s="255">
        <v>18658.007050417498</v>
      </c>
      <c r="OR9" s="255">
        <v>0</v>
      </c>
      <c r="OS9" s="255">
        <v>0</v>
      </c>
      <c r="OT9" s="119">
        <v>18658.007050417498</v>
      </c>
      <c r="OU9" s="262" t="b">
        <v>0</v>
      </c>
      <c r="OV9" s="173">
        <v>0</v>
      </c>
      <c r="OW9" s="263">
        <v>1500</v>
      </c>
      <c r="OX9" s="189">
        <v>-5.0000000000000001E-3</v>
      </c>
      <c r="OY9" s="263">
        <v>16166.041013292304</v>
      </c>
      <c r="OZ9" s="263">
        <v>0</v>
      </c>
      <c r="PA9" s="263">
        <v>0</v>
      </c>
      <c r="PB9" s="117">
        <v>16166.041013292304</v>
      </c>
      <c r="PC9" s="248" t="b">
        <v>0</v>
      </c>
      <c r="PD9" s="254">
        <v>0</v>
      </c>
      <c r="PE9" s="255">
        <v>1500</v>
      </c>
      <c r="PF9" s="256">
        <v>-5.0000000000000001E-3</v>
      </c>
      <c r="PG9" s="255">
        <v>16166.041013292304</v>
      </c>
      <c r="PH9" s="255">
        <v>0</v>
      </c>
      <c r="PI9" s="255">
        <v>0</v>
      </c>
      <c r="PJ9" s="119">
        <v>16166.041013292304</v>
      </c>
      <c r="PK9" s="262" t="b">
        <v>0</v>
      </c>
      <c r="PL9" s="173">
        <v>1</v>
      </c>
      <c r="PM9" s="263">
        <v>1350</v>
      </c>
      <c r="PN9" s="189">
        <v>7.4999999999999997E-2</v>
      </c>
      <c r="PO9" s="263">
        <v>20196.712759460446</v>
      </c>
      <c r="PP9" s="263">
        <v>150</v>
      </c>
      <c r="PQ9" s="263">
        <v>751.24533979993976</v>
      </c>
      <c r="PR9" s="117">
        <v>20947.958099260388</v>
      </c>
      <c r="PS9" s="248" t="b">
        <v>0</v>
      </c>
      <c r="PT9" s="254">
        <v>0</v>
      </c>
      <c r="PU9" s="255">
        <v>1500</v>
      </c>
      <c r="PV9" s="256">
        <v>7.4999999999999997E-2</v>
      </c>
      <c r="PW9" s="255">
        <v>22440.791954956054</v>
      </c>
      <c r="PX9" s="255">
        <v>0</v>
      </c>
      <c r="PY9" s="255">
        <v>0</v>
      </c>
      <c r="PZ9" s="119">
        <v>22440.791954956054</v>
      </c>
      <c r="QA9" s="262" t="b">
        <v>0</v>
      </c>
      <c r="QB9" s="173">
        <v>0</v>
      </c>
      <c r="QC9" s="263">
        <v>1500</v>
      </c>
      <c r="QD9" s="189">
        <v>7.4999999999999997E-2</v>
      </c>
      <c r="QE9" s="263">
        <v>22440.791954956054</v>
      </c>
      <c r="QF9" s="263">
        <v>0</v>
      </c>
      <c r="QG9" s="263">
        <v>0</v>
      </c>
      <c r="QH9" s="117">
        <v>22440.791954956054</v>
      </c>
      <c r="QI9" s="248" t="b">
        <v>0</v>
      </c>
      <c r="QJ9" s="254">
        <v>1</v>
      </c>
      <c r="QK9" s="255">
        <v>1350</v>
      </c>
      <c r="QL9" s="256">
        <v>0.03</v>
      </c>
      <c r="QM9" s="255">
        <v>16792.206345375751</v>
      </c>
      <c r="QN9" s="255">
        <v>150</v>
      </c>
      <c r="QO9" s="255">
        <v>600.74699726862639</v>
      </c>
      <c r="QP9" s="119">
        <v>17392.953342644378</v>
      </c>
      <c r="QQ9" s="262" t="b">
        <v>0</v>
      </c>
      <c r="QR9" s="173">
        <v>0</v>
      </c>
      <c r="QS9" s="263">
        <v>1500</v>
      </c>
      <c r="QT9" s="189">
        <v>-5.0000000000000001E-3</v>
      </c>
      <c r="QU9" s="263">
        <v>16166.041013292304</v>
      </c>
      <c r="QV9" s="263">
        <v>0</v>
      </c>
      <c r="QW9" s="263">
        <v>0</v>
      </c>
      <c r="QX9" s="117">
        <v>16166.041013292304</v>
      </c>
      <c r="QY9" s="248" t="b">
        <v>0</v>
      </c>
      <c r="QZ9" s="254">
        <v>0</v>
      </c>
      <c r="RA9" s="255">
        <v>1500</v>
      </c>
      <c r="RB9" s="256">
        <v>0.03</v>
      </c>
      <c r="RC9" s="255">
        <v>18658.007050417498</v>
      </c>
      <c r="RD9" s="255">
        <v>0</v>
      </c>
      <c r="RE9" s="255">
        <v>0</v>
      </c>
      <c r="RF9" s="119">
        <v>18658.007050417498</v>
      </c>
      <c r="RG9" s="262" t="b">
        <v>0</v>
      </c>
      <c r="RH9" s="173">
        <v>0</v>
      </c>
      <c r="RI9" s="263">
        <v>1500</v>
      </c>
      <c r="RJ9" s="189">
        <v>7.4999999999999997E-2</v>
      </c>
      <c r="RK9" s="263">
        <v>22440.791954956054</v>
      </c>
      <c r="RL9" s="263">
        <v>0</v>
      </c>
      <c r="RM9" s="263">
        <v>0</v>
      </c>
      <c r="RN9" s="117">
        <v>22440.791954956054</v>
      </c>
      <c r="RO9" s="248" t="b">
        <v>0</v>
      </c>
      <c r="RP9" s="254">
        <v>0</v>
      </c>
      <c r="RQ9" s="255">
        <v>1500</v>
      </c>
      <c r="RR9" s="256">
        <v>-5.0000000000000001E-3</v>
      </c>
      <c r="RS9" s="255">
        <v>16166.041013292304</v>
      </c>
      <c r="RT9" s="255">
        <v>0</v>
      </c>
      <c r="RU9" s="255">
        <v>0</v>
      </c>
      <c r="RV9" s="119">
        <v>16166.041013292304</v>
      </c>
      <c r="RW9" s="262" t="b">
        <v>0</v>
      </c>
      <c r="RX9" s="173">
        <v>1</v>
      </c>
      <c r="RY9" s="263">
        <v>1350</v>
      </c>
      <c r="RZ9" s="189">
        <v>7.4999999999999997E-2</v>
      </c>
      <c r="SA9" s="263">
        <v>20196.712759460446</v>
      </c>
      <c r="SB9" s="263">
        <v>150</v>
      </c>
      <c r="SC9" s="263">
        <v>300.12443071715194</v>
      </c>
      <c r="SD9" s="117">
        <v>20496.837190177597</v>
      </c>
      <c r="SE9" s="248" t="b">
        <v>0</v>
      </c>
      <c r="SF9" s="254">
        <v>1</v>
      </c>
      <c r="SG9" s="255">
        <v>1350</v>
      </c>
      <c r="SH9" s="256">
        <v>7.4999999999999997E-2</v>
      </c>
      <c r="SI9" s="255">
        <v>20196.712759460446</v>
      </c>
      <c r="SJ9" s="255">
        <v>150</v>
      </c>
      <c r="SK9" s="255">
        <v>1655.6091980265951</v>
      </c>
      <c r="SL9" s="119">
        <v>21852.321957487042</v>
      </c>
      <c r="SM9" s="262" t="b">
        <v>0</v>
      </c>
      <c r="SN9" s="173">
        <v>0</v>
      </c>
      <c r="SO9" s="263">
        <v>1500</v>
      </c>
      <c r="SP9" s="189">
        <v>-5.0000000000000001E-3</v>
      </c>
      <c r="SQ9" s="263">
        <v>16166.041013292304</v>
      </c>
      <c r="SR9" s="263">
        <v>0</v>
      </c>
      <c r="SS9" s="263">
        <v>0</v>
      </c>
      <c r="ST9" s="117">
        <v>16166.041013292304</v>
      </c>
      <c r="SU9" s="248" t="b">
        <v>0</v>
      </c>
      <c r="SV9" s="254">
        <v>0</v>
      </c>
      <c r="SW9" s="255">
        <v>1500</v>
      </c>
      <c r="SX9" s="256">
        <v>7.4999999999999997E-2</v>
      </c>
      <c r="SY9" s="255">
        <v>22440.791954956054</v>
      </c>
      <c r="SZ9" s="255">
        <v>0</v>
      </c>
      <c r="TA9" s="255">
        <v>0</v>
      </c>
      <c r="TB9" s="119">
        <v>22440.791954956054</v>
      </c>
      <c r="TC9" s="262" t="b">
        <v>0</v>
      </c>
      <c r="TD9" s="173">
        <v>0</v>
      </c>
      <c r="TE9" s="263">
        <v>1500</v>
      </c>
      <c r="TF9" s="189">
        <v>0.03</v>
      </c>
      <c r="TG9" s="263">
        <v>18658.007050417498</v>
      </c>
      <c r="TH9" s="263">
        <v>0</v>
      </c>
      <c r="TI9" s="263">
        <v>0</v>
      </c>
      <c r="TJ9" s="117">
        <v>18658.007050417498</v>
      </c>
      <c r="TK9" s="248" t="b">
        <v>0</v>
      </c>
      <c r="TL9" s="254">
        <v>0</v>
      </c>
      <c r="TM9" s="255">
        <v>1500</v>
      </c>
      <c r="TN9" s="256">
        <v>7.4999999999999997E-2</v>
      </c>
      <c r="TO9" s="255">
        <v>22440.791954956054</v>
      </c>
      <c r="TP9" s="255">
        <v>0</v>
      </c>
      <c r="TQ9" s="255">
        <v>0</v>
      </c>
      <c r="TR9" s="119">
        <v>22440.791954956054</v>
      </c>
      <c r="TS9" s="262" t="b">
        <v>0</v>
      </c>
      <c r="TT9" s="173">
        <v>1</v>
      </c>
      <c r="TU9" s="263">
        <v>1350</v>
      </c>
      <c r="TV9" s="189">
        <v>-5.0000000000000001E-3</v>
      </c>
      <c r="TW9" s="263">
        <v>14549.436911963074</v>
      </c>
      <c r="TX9" s="263">
        <v>150</v>
      </c>
      <c r="TY9" s="263">
        <v>300.12443071715194</v>
      </c>
      <c r="TZ9" s="117">
        <v>14849.561342680227</v>
      </c>
      <c r="UA9" s="248" t="b">
        <v>0</v>
      </c>
      <c r="UB9" s="254">
        <v>0</v>
      </c>
      <c r="UC9" s="255">
        <v>1500</v>
      </c>
      <c r="UD9" s="256">
        <v>7.4999999999999997E-2</v>
      </c>
      <c r="UE9" s="255">
        <v>22440.791954956054</v>
      </c>
      <c r="UF9" s="255">
        <v>0</v>
      </c>
      <c r="UG9" s="255">
        <v>0</v>
      </c>
      <c r="UH9" s="119">
        <v>22440.791954956054</v>
      </c>
      <c r="UI9" s="262" t="b">
        <v>0</v>
      </c>
      <c r="UJ9" s="173">
        <v>0</v>
      </c>
      <c r="UK9" s="263">
        <v>1500</v>
      </c>
      <c r="UL9" s="189">
        <v>7.4999999999999997E-2</v>
      </c>
      <c r="UM9" s="263">
        <v>22440.791954956054</v>
      </c>
      <c r="UN9" s="263">
        <v>0</v>
      </c>
      <c r="UO9" s="263">
        <v>0</v>
      </c>
      <c r="UP9" s="117">
        <v>22440.791954956054</v>
      </c>
      <c r="UQ9" s="248" t="b">
        <v>0</v>
      </c>
      <c r="UR9" s="254">
        <v>0</v>
      </c>
      <c r="US9" s="255">
        <v>1500</v>
      </c>
      <c r="UT9" s="256">
        <v>0.03</v>
      </c>
      <c r="UU9" s="255">
        <v>18658.007050417498</v>
      </c>
      <c r="UV9" s="255">
        <v>0</v>
      </c>
      <c r="UW9" s="255">
        <v>0</v>
      </c>
      <c r="UX9" s="119">
        <v>18658.007050417498</v>
      </c>
      <c r="UY9" s="262" t="b">
        <v>0</v>
      </c>
      <c r="UZ9" s="173">
        <v>0</v>
      </c>
      <c r="VA9" s="263">
        <v>1500</v>
      </c>
      <c r="VB9" s="189">
        <v>7.4999999999999997E-2</v>
      </c>
      <c r="VC9" s="263">
        <v>22440.791954956054</v>
      </c>
      <c r="VD9" s="263">
        <v>0</v>
      </c>
      <c r="VE9" s="263">
        <v>0</v>
      </c>
      <c r="VF9" s="117">
        <v>22440.791954956054</v>
      </c>
      <c r="VG9" s="248" t="b">
        <v>0</v>
      </c>
      <c r="VH9" s="254">
        <v>1</v>
      </c>
      <c r="VI9" s="255">
        <v>1350</v>
      </c>
      <c r="VJ9" s="256">
        <v>-5.0000000000000001E-3</v>
      </c>
      <c r="VK9" s="255">
        <v>14549.436911963074</v>
      </c>
      <c r="VL9" s="255">
        <v>150</v>
      </c>
      <c r="VM9" s="255">
        <v>300.12443071715194</v>
      </c>
      <c r="VN9" s="119">
        <v>14849.561342680227</v>
      </c>
      <c r="VO9" s="262" t="b">
        <v>0</v>
      </c>
      <c r="VP9" s="173">
        <v>0</v>
      </c>
      <c r="VQ9" s="263">
        <v>1500</v>
      </c>
      <c r="VR9" s="189">
        <v>0.03</v>
      </c>
      <c r="VS9" s="263">
        <v>18658.007050417498</v>
      </c>
      <c r="VT9" s="263">
        <v>0</v>
      </c>
      <c r="VU9" s="263">
        <v>0</v>
      </c>
      <c r="VV9" s="117">
        <v>18658.007050417498</v>
      </c>
      <c r="VW9" s="248" t="b">
        <v>0</v>
      </c>
      <c r="VX9" s="254">
        <v>0</v>
      </c>
      <c r="VY9" s="255">
        <v>1500</v>
      </c>
      <c r="VZ9" s="256">
        <v>7.4999999999999997E-2</v>
      </c>
      <c r="WA9" s="255">
        <v>22440.791954956054</v>
      </c>
      <c r="WB9" s="255">
        <v>0</v>
      </c>
      <c r="WC9" s="255">
        <v>0</v>
      </c>
      <c r="WD9" s="119">
        <v>22440.791954956054</v>
      </c>
      <c r="WE9" s="262" t="b">
        <v>0</v>
      </c>
      <c r="WF9" s="173">
        <v>0</v>
      </c>
      <c r="WG9" s="263">
        <v>1500</v>
      </c>
      <c r="WH9" s="189">
        <v>-5.0000000000000001E-3</v>
      </c>
      <c r="WI9" s="263">
        <v>16166.041013292304</v>
      </c>
      <c r="WJ9" s="263">
        <v>0</v>
      </c>
      <c r="WK9" s="263">
        <v>0</v>
      </c>
      <c r="WL9" s="117">
        <v>16166.041013292304</v>
      </c>
      <c r="WM9" s="248" t="b">
        <v>0</v>
      </c>
      <c r="WN9" s="254">
        <v>1</v>
      </c>
      <c r="WO9" s="255">
        <v>1350</v>
      </c>
      <c r="WP9" s="256">
        <v>0.03</v>
      </c>
      <c r="WQ9" s="255">
        <v>16792.206345375751</v>
      </c>
      <c r="WR9" s="255">
        <v>150</v>
      </c>
      <c r="WS9" s="255">
        <v>300.12443071715194</v>
      </c>
      <c r="WT9" s="119">
        <v>17092.330776092902</v>
      </c>
      <c r="WU9" s="262" t="b">
        <v>0</v>
      </c>
      <c r="WV9" s="173">
        <v>0</v>
      </c>
      <c r="WW9" s="263">
        <v>1500</v>
      </c>
      <c r="WX9" s="189">
        <v>0.03</v>
      </c>
      <c r="WY9" s="263">
        <v>18658.007050417498</v>
      </c>
      <c r="WZ9" s="263">
        <v>0</v>
      </c>
      <c r="XA9" s="263">
        <v>0</v>
      </c>
      <c r="XB9" s="117">
        <v>18658.007050417498</v>
      </c>
      <c r="XC9" s="248" t="b">
        <v>0</v>
      </c>
      <c r="XD9" s="254">
        <v>0</v>
      </c>
      <c r="XE9" s="255">
        <v>1500</v>
      </c>
      <c r="XF9" s="256">
        <v>-5.0000000000000001E-3</v>
      </c>
      <c r="XG9" s="255">
        <v>16166.041013292304</v>
      </c>
      <c r="XH9" s="255">
        <v>0</v>
      </c>
      <c r="XI9" s="255">
        <v>0</v>
      </c>
      <c r="XJ9" s="119">
        <v>16166.041013292304</v>
      </c>
      <c r="XK9" s="262" t="b">
        <v>0</v>
      </c>
      <c r="XL9" s="173">
        <v>1</v>
      </c>
      <c r="XM9" s="263">
        <v>1350</v>
      </c>
      <c r="XN9" s="189">
        <v>-5.0000000000000001E-3</v>
      </c>
      <c r="XO9" s="263">
        <v>14549.436911963076</v>
      </c>
      <c r="XP9" s="263">
        <v>150</v>
      </c>
      <c r="XQ9" s="263">
        <v>751.24533979993976</v>
      </c>
      <c r="XR9" s="117">
        <v>15300.682251763015</v>
      </c>
      <c r="XS9" s="248" t="b">
        <v>0</v>
      </c>
      <c r="XT9" s="254">
        <v>0</v>
      </c>
      <c r="XU9" s="255">
        <v>1500</v>
      </c>
      <c r="XV9" s="256">
        <v>7.4999999999999997E-2</v>
      </c>
      <c r="XW9" s="255">
        <v>22440.791954956054</v>
      </c>
      <c r="XX9" s="255">
        <v>0</v>
      </c>
      <c r="XY9" s="255">
        <v>0</v>
      </c>
      <c r="XZ9" s="119">
        <v>22440.791954956054</v>
      </c>
      <c r="YA9" s="262" t="b">
        <v>0</v>
      </c>
      <c r="YB9" s="173">
        <v>1</v>
      </c>
      <c r="YC9" s="263">
        <v>1350</v>
      </c>
      <c r="YD9" s="189">
        <v>7.4999999999999997E-2</v>
      </c>
      <c r="YE9" s="263">
        <v>20196.712759460446</v>
      </c>
      <c r="YF9" s="263">
        <v>150</v>
      </c>
      <c r="YG9" s="263">
        <v>751.24533979993976</v>
      </c>
      <c r="YH9" s="117">
        <v>20947.958099260388</v>
      </c>
      <c r="YI9" s="248" t="b">
        <v>0</v>
      </c>
      <c r="YJ9" s="254">
        <v>0</v>
      </c>
      <c r="YK9" s="255">
        <v>1500</v>
      </c>
      <c r="YL9" s="256">
        <v>7.4999999999999997E-2</v>
      </c>
      <c r="YM9" s="255">
        <v>22440.791954956054</v>
      </c>
      <c r="YN9" s="255">
        <v>0</v>
      </c>
      <c r="YO9" s="255">
        <v>0</v>
      </c>
      <c r="YP9" s="119">
        <v>22440.791954956054</v>
      </c>
      <c r="YQ9" s="262" t="b">
        <v>0</v>
      </c>
      <c r="YR9" s="173">
        <v>0</v>
      </c>
      <c r="YS9" s="263">
        <v>1500</v>
      </c>
      <c r="YT9" s="189">
        <v>-5.0000000000000001E-3</v>
      </c>
      <c r="YU9" s="263">
        <v>16166.041013292304</v>
      </c>
      <c r="YV9" s="263">
        <v>0</v>
      </c>
      <c r="YW9" s="263">
        <v>0</v>
      </c>
      <c r="YX9" s="117">
        <v>16166.041013292304</v>
      </c>
      <c r="YY9" s="248" t="b">
        <v>0</v>
      </c>
      <c r="YZ9" s="254">
        <v>1</v>
      </c>
      <c r="ZA9" s="255">
        <v>1350</v>
      </c>
      <c r="ZB9" s="256">
        <v>-5.0000000000000001E-3</v>
      </c>
      <c r="ZC9" s="255">
        <v>14549.436911963074</v>
      </c>
      <c r="ZD9" s="255">
        <v>150</v>
      </c>
      <c r="ZE9" s="255">
        <v>450.37339537147824</v>
      </c>
      <c r="ZF9" s="119">
        <v>14999.810307334552</v>
      </c>
      <c r="ZG9" s="262" t="b">
        <v>0</v>
      </c>
      <c r="ZH9" s="173">
        <v>1</v>
      </c>
      <c r="ZI9" s="263">
        <v>1350</v>
      </c>
      <c r="ZJ9" s="189">
        <v>7.4999999999999997E-2</v>
      </c>
      <c r="ZK9" s="263">
        <v>20196.712759460446</v>
      </c>
      <c r="ZL9" s="263">
        <v>150</v>
      </c>
      <c r="ZM9" s="263">
        <v>450.37339537147824</v>
      </c>
      <c r="ZN9" s="117">
        <v>20647.086154831926</v>
      </c>
      <c r="ZO9" s="248" t="b">
        <v>0</v>
      </c>
      <c r="ZP9" s="254">
        <v>0</v>
      </c>
      <c r="ZQ9" s="255">
        <v>1500</v>
      </c>
      <c r="ZR9" s="256">
        <v>0.03</v>
      </c>
      <c r="ZS9" s="255">
        <v>18658.007050417498</v>
      </c>
      <c r="ZT9" s="255">
        <v>0</v>
      </c>
      <c r="ZU9" s="255">
        <v>0</v>
      </c>
      <c r="ZV9" s="119">
        <v>18658.007050417498</v>
      </c>
      <c r="ZW9" s="262" t="b">
        <v>0</v>
      </c>
      <c r="ZX9" s="173">
        <v>1</v>
      </c>
      <c r="ZY9" s="263">
        <v>1350</v>
      </c>
      <c r="ZZ9" s="189">
        <v>0.03</v>
      </c>
      <c r="AAA9" s="263">
        <v>16792.206345375751</v>
      </c>
      <c r="AAB9" s="263">
        <v>150</v>
      </c>
      <c r="AAC9" s="263">
        <v>901.86852644252872</v>
      </c>
      <c r="AAD9" s="117">
        <v>17694.07487181828</v>
      </c>
      <c r="AAE9" s="248" t="b">
        <v>0</v>
      </c>
      <c r="AAF9" s="254">
        <v>0</v>
      </c>
      <c r="AAG9" s="255">
        <v>1500</v>
      </c>
      <c r="AAH9" s="256">
        <v>0.03</v>
      </c>
      <c r="AAI9" s="255">
        <v>18658.007050417498</v>
      </c>
      <c r="AAJ9" s="255">
        <v>0</v>
      </c>
      <c r="AAK9" s="255">
        <v>0</v>
      </c>
      <c r="AAL9" s="119">
        <v>18658.007050417498</v>
      </c>
      <c r="AAM9" s="262" t="b">
        <v>0</v>
      </c>
      <c r="AAN9" s="173">
        <v>0</v>
      </c>
      <c r="AAO9" s="263">
        <v>1500</v>
      </c>
      <c r="AAP9" s="189">
        <v>7.4999999999999997E-2</v>
      </c>
      <c r="AAQ9" s="263">
        <v>22440.791954956054</v>
      </c>
      <c r="AAR9" s="263">
        <v>0</v>
      </c>
      <c r="AAS9" s="263">
        <v>0</v>
      </c>
      <c r="AAT9" s="117">
        <v>22440.791954956054</v>
      </c>
      <c r="AAU9" s="248" t="b">
        <v>0</v>
      </c>
      <c r="AAV9" s="254">
        <v>1</v>
      </c>
      <c r="AAW9" s="255">
        <v>1350</v>
      </c>
      <c r="AAX9" s="256">
        <v>7.4999999999999997E-2</v>
      </c>
      <c r="AAY9" s="255">
        <v>20196.712759460446</v>
      </c>
      <c r="AAZ9" s="255">
        <v>150</v>
      </c>
      <c r="ABA9" s="255">
        <v>751.24533979993976</v>
      </c>
      <c r="ABB9" s="119">
        <v>20947.958099260388</v>
      </c>
      <c r="ABC9" s="262" t="b">
        <v>0</v>
      </c>
      <c r="ABD9" s="173">
        <v>0</v>
      </c>
      <c r="ABE9" s="263">
        <v>1500</v>
      </c>
      <c r="ABF9" s="189">
        <v>7.4999999999999997E-2</v>
      </c>
      <c r="ABG9" s="263">
        <v>22440.791954956054</v>
      </c>
      <c r="ABH9" s="263">
        <v>0</v>
      </c>
      <c r="ABI9" s="263">
        <v>0</v>
      </c>
      <c r="ABJ9" s="117">
        <v>22440.791954956054</v>
      </c>
      <c r="ABK9" s="248" t="b">
        <v>0</v>
      </c>
      <c r="ABL9" s="254">
        <v>0</v>
      </c>
      <c r="ABM9" s="255">
        <v>1500</v>
      </c>
      <c r="ABN9" s="256">
        <v>7.4999999999999997E-2</v>
      </c>
      <c r="ABO9" s="255">
        <v>22440.791954956054</v>
      </c>
      <c r="ABP9" s="255">
        <v>0</v>
      </c>
      <c r="ABQ9" s="255">
        <v>0</v>
      </c>
      <c r="ABR9" s="119">
        <v>22440.791954956054</v>
      </c>
      <c r="ABS9" s="262" t="b">
        <v>0</v>
      </c>
      <c r="ABT9" s="173">
        <v>0</v>
      </c>
      <c r="ABU9" s="263">
        <v>1500</v>
      </c>
      <c r="ABV9" s="189">
        <v>7.4999999999999997E-2</v>
      </c>
      <c r="ABW9" s="263">
        <v>22440.791954956054</v>
      </c>
      <c r="ABX9" s="263">
        <v>0</v>
      </c>
      <c r="ABY9" s="263">
        <v>0</v>
      </c>
      <c r="ABZ9" s="117">
        <v>22440.791954956054</v>
      </c>
      <c r="ACA9" s="248" t="b">
        <v>0</v>
      </c>
      <c r="ACB9" s="254">
        <v>0</v>
      </c>
      <c r="ACC9" s="255">
        <v>1500</v>
      </c>
      <c r="ACD9" s="256">
        <v>-5.0000000000000001E-3</v>
      </c>
      <c r="ACE9" s="255">
        <v>16166.041013292304</v>
      </c>
      <c r="ACF9" s="255">
        <v>0</v>
      </c>
      <c r="ACG9" s="255">
        <v>0</v>
      </c>
      <c r="ACH9" s="119">
        <v>16166.041013292304</v>
      </c>
      <c r="ACI9" s="262" t="b">
        <v>0</v>
      </c>
      <c r="ACJ9" s="173">
        <v>0</v>
      </c>
      <c r="ACK9" s="263">
        <v>1500</v>
      </c>
      <c r="ACL9" s="189">
        <v>0.03</v>
      </c>
      <c r="ACM9" s="263">
        <v>18658.007050417498</v>
      </c>
      <c r="ACN9" s="263">
        <v>0</v>
      </c>
      <c r="ACO9" s="263">
        <v>0</v>
      </c>
      <c r="ACP9" s="117">
        <v>18658.007050417498</v>
      </c>
      <c r="ACQ9" s="248" t="b">
        <v>0</v>
      </c>
      <c r="ACR9" s="254">
        <v>0</v>
      </c>
      <c r="ACS9" s="255">
        <v>1500</v>
      </c>
      <c r="ACT9" s="256">
        <v>7.4999999999999997E-2</v>
      </c>
      <c r="ACU9" s="255">
        <v>22440.791954956054</v>
      </c>
      <c r="ACV9" s="255">
        <v>0</v>
      </c>
      <c r="ACW9" s="255">
        <v>0</v>
      </c>
      <c r="ACX9" s="119">
        <v>22440.791954956054</v>
      </c>
      <c r="ACY9" s="262" t="b">
        <v>0</v>
      </c>
      <c r="ACZ9" s="173">
        <v>1</v>
      </c>
      <c r="ADA9" s="263">
        <v>1350</v>
      </c>
      <c r="ADB9" s="189">
        <v>0.03</v>
      </c>
      <c r="ADC9" s="263">
        <v>16792.206345375751</v>
      </c>
      <c r="ADD9" s="263">
        <v>150</v>
      </c>
      <c r="ADE9" s="263">
        <v>300.12443071715194</v>
      </c>
      <c r="ADF9" s="117">
        <v>17092.330776092902</v>
      </c>
      <c r="ADG9" s="248" t="b">
        <v>0</v>
      </c>
      <c r="ADH9" s="254">
        <v>0</v>
      </c>
      <c r="ADI9" s="255">
        <v>1500</v>
      </c>
      <c r="ADJ9" s="256">
        <v>7.4999999999999997E-2</v>
      </c>
      <c r="ADK9" s="255">
        <v>22440.791954956054</v>
      </c>
      <c r="ADL9" s="255">
        <v>0</v>
      </c>
      <c r="ADM9" s="255">
        <v>0</v>
      </c>
      <c r="ADN9" s="119">
        <v>22440.791954956054</v>
      </c>
      <c r="ADO9" s="262" t="b">
        <v>0</v>
      </c>
      <c r="ADP9" s="173">
        <v>0</v>
      </c>
      <c r="ADQ9" s="263">
        <v>1500</v>
      </c>
      <c r="ADR9" s="189">
        <v>0.03</v>
      </c>
      <c r="ADS9" s="263">
        <v>18658.007050417498</v>
      </c>
      <c r="ADT9" s="263">
        <v>0</v>
      </c>
      <c r="ADU9" s="263">
        <v>0</v>
      </c>
      <c r="ADV9" s="117">
        <v>18658.007050417498</v>
      </c>
    </row>
    <row r="10" spans="1:802" x14ac:dyDescent="0.35">
      <c r="A10" s="15">
        <v>45535</v>
      </c>
      <c r="B10" s="16">
        <v>1500</v>
      </c>
      <c r="C10" s="248" t="b">
        <v>0</v>
      </c>
      <c r="D10" s="254">
        <v>0</v>
      </c>
      <c r="E10" s="255">
        <v>1500</v>
      </c>
      <c r="F10" s="256">
        <v>7.4999999999999997E-2</v>
      </c>
      <c r="G10" s="255">
        <v>25623.851351577756</v>
      </c>
      <c r="H10" s="255">
        <v>0</v>
      </c>
      <c r="I10" s="255">
        <v>0</v>
      </c>
      <c r="J10" s="119">
        <v>25623.851351577756</v>
      </c>
      <c r="K10" s="262" t="b">
        <v>0</v>
      </c>
      <c r="L10" s="173">
        <v>0</v>
      </c>
      <c r="M10" s="263">
        <v>1500</v>
      </c>
      <c r="N10" s="189">
        <v>7.4999999999999997E-2</v>
      </c>
      <c r="O10" s="263">
        <v>25623.851351577756</v>
      </c>
      <c r="P10" s="263">
        <v>0</v>
      </c>
      <c r="Q10" s="263">
        <v>0</v>
      </c>
      <c r="R10" s="117">
        <v>25623.851351577756</v>
      </c>
      <c r="S10" s="248" t="b">
        <v>0</v>
      </c>
      <c r="T10" s="254">
        <v>0</v>
      </c>
      <c r="U10" s="255">
        <v>1500</v>
      </c>
      <c r="V10" s="256">
        <v>7.4999999999999997E-2</v>
      </c>
      <c r="W10" s="255">
        <v>25623.851351577756</v>
      </c>
      <c r="X10" s="255">
        <v>0</v>
      </c>
      <c r="Y10" s="255">
        <v>0</v>
      </c>
      <c r="Z10" s="119">
        <v>25623.851351577756</v>
      </c>
      <c r="AA10" s="262" t="b">
        <v>0</v>
      </c>
      <c r="AB10" s="173">
        <v>0</v>
      </c>
      <c r="AC10" s="263">
        <v>1500</v>
      </c>
      <c r="AD10" s="189">
        <v>7.4999999999999997E-2</v>
      </c>
      <c r="AE10" s="263">
        <v>25623.851351577756</v>
      </c>
      <c r="AF10" s="263">
        <v>0</v>
      </c>
      <c r="AG10" s="263">
        <v>0</v>
      </c>
      <c r="AH10" s="117">
        <v>25623.851351577756</v>
      </c>
      <c r="AI10" s="248" t="b">
        <v>0</v>
      </c>
      <c r="AJ10" s="254">
        <v>0</v>
      </c>
      <c r="AK10" s="255">
        <v>1500</v>
      </c>
      <c r="AL10" s="256">
        <v>7.4999999999999997E-2</v>
      </c>
      <c r="AM10" s="255">
        <v>25623.851351577756</v>
      </c>
      <c r="AN10" s="255">
        <v>0</v>
      </c>
      <c r="AO10" s="255">
        <v>0</v>
      </c>
      <c r="AP10" s="119">
        <v>25623.851351577756</v>
      </c>
      <c r="AQ10" s="262" t="b">
        <v>0</v>
      </c>
      <c r="AR10" s="173">
        <v>0</v>
      </c>
      <c r="AS10" s="263">
        <v>1500</v>
      </c>
      <c r="AT10" s="189">
        <v>7.4999999999999997E-2</v>
      </c>
      <c r="AU10" s="263">
        <v>25623.851351577756</v>
      </c>
      <c r="AV10" s="263">
        <v>0</v>
      </c>
      <c r="AW10" s="263">
        <v>0</v>
      </c>
      <c r="AX10" s="117">
        <v>25623.851351577756</v>
      </c>
      <c r="AY10" s="248" t="b">
        <v>0</v>
      </c>
      <c r="AZ10" s="254">
        <v>0</v>
      </c>
      <c r="BA10" s="255">
        <v>1500</v>
      </c>
      <c r="BB10" s="256">
        <v>-5.0000000000000001E-3</v>
      </c>
      <c r="BC10" s="255">
        <v>17585.210808225842</v>
      </c>
      <c r="BD10" s="255">
        <v>0</v>
      </c>
      <c r="BE10" s="255">
        <v>0</v>
      </c>
      <c r="BF10" s="119">
        <v>17585.210808225842</v>
      </c>
      <c r="BG10" s="262" t="b">
        <v>0</v>
      </c>
      <c r="BH10" s="173">
        <v>0</v>
      </c>
      <c r="BI10" s="263">
        <v>1500</v>
      </c>
      <c r="BJ10" s="189">
        <v>-5.0000000000000001E-3</v>
      </c>
      <c r="BK10" s="263">
        <v>17585.210808225842</v>
      </c>
      <c r="BL10" s="263">
        <v>0</v>
      </c>
      <c r="BM10" s="263">
        <v>0</v>
      </c>
      <c r="BN10" s="117">
        <v>17585.210808225842</v>
      </c>
      <c r="BO10" s="248" t="b">
        <v>0</v>
      </c>
      <c r="BP10" s="254">
        <v>0</v>
      </c>
      <c r="BQ10" s="255">
        <v>1500</v>
      </c>
      <c r="BR10" s="256">
        <v>-5.0000000000000001E-3</v>
      </c>
      <c r="BS10" s="255">
        <v>17585.210808225842</v>
      </c>
      <c r="BT10" s="255">
        <v>0</v>
      </c>
      <c r="BU10" s="255">
        <v>0</v>
      </c>
      <c r="BV10" s="119">
        <v>17585.210808225842</v>
      </c>
      <c r="BW10" s="262" t="b">
        <v>0</v>
      </c>
      <c r="BX10" s="173">
        <v>0</v>
      </c>
      <c r="BY10" s="263">
        <v>1500</v>
      </c>
      <c r="BZ10" s="189">
        <v>7.4999999999999997E-2</v>
      </c>
      <c r="CA10" s="263">
        <v>25623.851351577756</v>
      </c>
      <c r="CB10" s="263">
        <v>0</v>
      </c>
      <c r="CC10" s="263">
        <v>0</v>
      </c>
      <c r="CD10" s="117">
        <v>25623.851351577756</v>
      </c>
      <c r="CE10" s="248" t="b">
        <v>0</v>
      </c>
      <c r="CF10" s="254">
        <v>0</v>
      </c>
      <c r="CG10" s="255">
        <v>1500</v>
      </c>
      <c r="CH10" s="256">
        <v>7.4999999999999997E-2</v>
      </c>
      <c r="CI10" s="255">
        <v>25623.851351577756</v>
      </c>
      <c r="CJ10" s="255">
        <v>0</v>
      </c>
      <c r="CK10" s="255">
        <v>0</v>
      </c>
      <c r="CL10" s="119">
        <v>25623.851351577756</v>
      </c>
      <c r="CM10" s="262" t="b">
        <v>0</v>
      </c>
      <c r="CN10" s="173">
        <v>0</v>
      </c>
      <c r="CO10" s="263">
        <v>1500</v>
      </c>
      <c r="CP10" s="189">
        <v>7.4999999999999997E-2</v>
      </c>
      <c r="CQ10" s="263">
        <v>25623.851351577756</v>
      </c>
      <c r="CR10" s="263">
        <v>0</v>
      </c>
      <c r="CS10" s="263">
        <v>0</v>
      </c>
      <c r="CT10" s="117">
        <v>25623.851351577756</v>
      </c>
      <c r="CU10" s="248" t="b">
        <v>0</v>
      </c>
      <c r="CV10" s="254">
        <v>0</v>
      </c>
      <c r="CW10" s="255">
        <v>1500</v>
      </c>
      <c r="CX10" s="256">
        <v>7.4999999999999997E-2</v>
      </c>
      <c r="CY10" s="255">
        <v>25623.851351577756</v>
      </c>
      <c r="CZ10" s="255">
        <v>0</v>
      </c>
      <c r="DA10" s="255">
        <v>0</v>
      </c>
      <c r="DB10" s="119">
        <v>25623.851351577756</v>
      </c>
      <c r="DC10" s="262" t="b">
        <v>0</v>
      </c>
      <c r="DD10" s="173">
        <v>1</v>
      </c>
      <c r="DE10" s="263">
        <v>1350</v>
      </c>
      <c r="DF10" s="189">
        <v>-5.0000000000000001E-3</v>
      </c>
      <c r="DG10" s="263">
        <v>15826.68972740326</v>
      </c>
      <c r="DH10" s="263">
        <v>150</v>
      </c>
      <c r="DI10" s="263">
        <v>901.86852644252872</v>
      </c>
      <c r="DJ10" s="117">
        <v>16728.558253845789</v>
      </c>
      <c r="DK10" s="248" t="b">
        <v>0</v>
      </c>
      <c r="DL10" s="254">
        <v>1</v>
      </c>
      <c r="DM10" s="255">
        <v>1350</v>
      </c>
      <c r="DN10" s="256">
        <v>0.03</v>
      </c>
      <c r="DO10" s="255">
        <v>18645.972535737023</v>
      </c>
      <c r="DP10" s="255">
        <v>150</v>
      </c>
      <c r="DQ10" s="255">
        <v>1052.616660759342</v>
      </c>
      <c r="DR10" s="119">
        <v>19698.589196496363</v>
      </c>
      <c r="DS10" s="262" t="b">
        <v>0</v>
      </c>
      <c r="DT10" s="173">
        <v>0</v>
      </c>
      <c r="DU10" s="263">
        <v>1500</v>
      </c>
      <c r="DV10" s="189">
        <v>7.4999999999999997E-2</v>
      </c>
      <c r="DW10" s="263">
        <v>25623.851351577756</v>
      </c>
      <c r="DX10" s="263">
        <v>0</v>
      </c>
      <c r="DY10" s="263">
        <v>0</v>
      </c>
      <c r="DZ10" s="117">
        <v>25623.851351577756</v>
      </c>
      <c r="EA10" s="248" t="b">
        <v>0</v>
      </c>
      <c r="EB10" s="254">
        <v>0</v>
      </c>
      <c r="EC10" s="255">
        <v>1500</v>
      </c>
      <c r="ED10" s="256">
        <v>-5.0000000000000001E-3</v>
      </c>
      <c r="EE10" s="255">
        <v>17585.210808225842</v>
      </c>
      <c r="EF10" s="255">
        <v>0</v>
      </c>
      <c r="EG10" s="255">
        <v>0</v>
      </c>
      <c r="EH10" s="119">
        <v>17585.210808225842</v>
      </c>
      <c r="EI10" s="262" t="b">
        <v>0</v>
      </c>
      <c r="EJ10" s="173">
        <v>2</v>
      </c>
      <c r="EK10" s="263">
        <v>1200</v>
      </c>
      <c r="EL10" s="189">
        <v>-5.0000000000000001E-3</v>
      </c>
      <c r="EM10" s="263">
        <v>14214.095754662934</v>
      </c>
      <c r="EN10" s="263">
        <v>300</v>
      </c>
      <c r="EO10" s="263">
        <v>1051.3697705170916</v>
      </c>
      <c r="EP10" s="117">
        <v>15265.465525180025</v>
      </c>
      <c r="EQ10" s="248" t="b">
        <v>0</v>
      </c>
      <c r="ER10" s="254">
        <v>0</v>
      </c>
      <c r="ES10" s="255">
        <v>1500</v>
      </c>
      <c r="ET10" s="256">
        <v>0.03</v>
      </c>
      <c r="EU10" s="255">
        <v>20717.747261930024</v>
      </c>
      <c r="EV10" s="255">
        <v>0</v>
      </c>
      <c r="EW10" s="255">
        <v>0</v>
      </c>
      <c r="EX10" s="119">
        <v>20717.747261930024</v>
      </c>
      <c r="EY10" s="262" t="b">
        <v>0</v>
      </c>
      <c r="EZ10" s="173">
        <v>0</v>
      </c>
      <c r="FA10" s="263">
        <v>1500</v>
      </c>
      <c r="FB10" s="189">
        <v>7.4999999999999997E-2</v>
      </c>
      <c r="FC10" s="263">
        <v>25623.851351577756</v>
      </c>
      <c r="FD10" s="263">
        <v>0</v>
      </c>
      <c r="FE10" s="263">
        <v>0</v>
      </c>
      <c r="FF10" s="117">
        <v>25623.851351577756</v>
      </c>
      <c r="FG10" s="248" t="b">
        <v>0</v>
      </c>
      <c r="FH10" s="254">
        <v>0</v>
      </c>
      <c r="FI10" s="255">
        <v>1500</v>
      </c>
      <c r="FJ10" s="256">
        <v>7.4999999999999997E-2</v>
      </c>
      <c r="FK10" s="255">
        <v>25623.851351577756</v>
      </c>
      <c r="FL10" s="255">
        <v>0</v>
      </c>
      <c r="FM10" s="255">
        <v>0</v>
      </c>
      <c r="FN10" s="119">
        <v>25623.851351577756</v>
      </c>
      <c r="FO10" s="262" t="b">
        <v>1</v>
      </c>
      <c r="FP10" s="173">
        <v>1</v>
      </c>
      <c r="FQ10" s="263">
        <v>1350</v>
      </c>
      <c r="FR10" s="189">
        <v>7.4999999999999997E-2</v>
      </c>
      <c r="FS10" s="263">
        <v>23061.466216419984</v>
      </c>
      <c r="FT10" s="263">
        <v>150</v>
      </c>
      <c r="FU10" s="263">
        <v>150</v>
      </c>
      <c r="FV10" s="117">
        <v>23211.466216419984</v>
      </c>
      <c r="FW10" s="248" t="b">
        <v>0</v>
      </c>
      <c r="FX10" s="254">
        <v>2</v>
      </c>
      <c r="FY10" s="255">
        <v>1200</v>
      </c>
      <c r="FZ10" s="256">
        <v>7.4999999999999997E-2</v>
      </c>
      <c r="GA10" s="255">
        <v>20706.86021977798</v>
      </c>
      <c r="GB10" s="255">
        <v>300</v>
      </c>
      <c r="GC10" s="255">
        <v>1201.6187351714179</v>
      </c>
      <c r="GD10" s="119">
        <v>21908.478954949398</v>
      </c>
      <c r="GE10" s="262" t="b">
        <v>0</v>
      </c>
      <c r="GF10" s="173">
        <v>0</v>
      </c>
      <c r="GG10" s="263">
        <v>1500</v>
      </c>
      <c r="GH10" s="189">
        <v>7.4999999999999997E-2</v>
      </c>
      <c r="GI10" s="263">
        <v>25623.851351577756</v>
      </c>
      <c r="GJ10" s="263">
        <v>0</v>
      </c>
      <c r="GK10" s="263">
        <v>0</v>
      </c>
      <c r="GL10" s="117">
        <v>25623.851351577756</v>
      </c>
      <c r="GM10" s="248" t="b">
        <v>0</v>
      </c>
      <c r="GN10" s="254">
        <v>0</v>
      </c>
      <c r="GO10" s="255">
        <v>1500</v>
      </c>
      <c r="GP10" s="256">
        <v>7.4999999999999997E-2</v>
      </c>
      <c r="GQ10" s="255">
        <v>25623.851351577756</v>
      </c>
      <c r="GR10" s="255">
        <v>0</v>
      </c>
      <c r="GS10" s="255">
        <v>0</v>
      </c>
      <c r="GT10" s="119">
        <v>25623.851351577756</v>
      </c>
      <c r="GU10" s="262" t="b">
        <v>0</v>
      </c>
      <c r="GV10" s="173">
        <v>0</v>
      </c>
      <c r="GW10" s="263">
        <v>1500</v>
      </c>
      <c r="GX10" s="189">
        <v>7.4999999999999997E-2</v>
      </c>
      <c r="GY10" s="263">
        <v>25623.851351577756</v>
      </c>
      <c r="GZ10" s="263">
        <v>0</v>
      </c>
      <c r="HA10" s="263">
        <v>0</v>
      </c>
      <c r="HB10" s="117">
        <v>25623.851351577756</v>
      </c>
      <c r="HC10" s="248" t="b">
        <v>0</v>
      </c>
      <c r="HD10" s="254">
        <v>0</v>
      </c>
      <c r="HE10" s="255">
        <v>1500</v>
      </c>
      <c r="HF10" s="256">
        <v>7.4999999999999997E-2</v>
      </c>
      <c r="HG10" s="255">
        <v>25623.851351577756</v>
      </c>
      <c r="HH10" s="255">
        <v>0</v>
      </c>
      <c r="HI10" s="255">
        <v>0</v>
      </c>
      <c r="HJ10" s="119">
        <v>25623.851351577756</v>
      </c>
      <c r="HK10" s="262" t="b">
        <v>0</v>
      </c>
      <c r="HL10" s="173">
        <v>0</v>
      </c>
      <c r="HM10" s="263">
        <v>1500</v>
      </c>
      <c r="HN10" s="189">
        <v>7.4999999999999997E-2</v>
      </c>
      <c r="HO10" s="263">
        <v>25623.851351577756</v>
      </c>
      <c r="HP10" s="263">
        <v>0</v>
      </c>
      <c r="HQ10" s="263">
        <v>0</v>
      </c>
      <c r="HR10" s="117">
        <v>25623.851351577756</v>
      </c>
      <c r="HS10" s="248" t="b">
        <v>0</v>
      </c>
      <c r="HT10" s="254">
        <v>0</v>
      </c>
      <c r="HU10" s="255">
        <v>1500</v>
      </c>
      <c r="HV10" s="256">
        <v>7.4999999999999997E-2</v>
      </c>
      <c r="HW10" s="255">
        <v>25623.851351577756</v>
      </c>
      <c r="HX10" s="255">
        <v>0</v>
      </c>
      <c r="HY10" s="255">
        <v>0</v>
      </c>
      <c r="HZ10" s="119">
        <v>25623.851351577756</v>
      </c>
      <c r="IA10" s="262" t="b">
        <v>0</v>
      </c>
      <c r="IB10" s="173">
        <v>2</v>
      </c>
      <c r="IC10" s="263">
        <v>1200</v>
      </c>
      <c r="ID10" s="189">
        <v>-5.0000000000000001E-3</v>
      </c>
      <c r="IE10" s="263">
        <v>14184.469256537936</v>
      </c>
      <c r="IF10" s="263">
        <v>300</v>
      </c>
      <c r="IG10" s="263">
        <v>1351.9923370685663</v>
      </c>
      <c r="IH10" s="117">
        <v>15536.461593606502</v>
      </c>
      <c r="II10" s="248" t="b">
        <v>0</v>
      </c>
      <c r="IJ10" s="254">
        <v>0</v>
      </c>
      <c r="IK10" s="255">
        <v>1500</v>
      </c>
      <c r="IL10" s="256">
        <v>0.03</v>
      </c>
      <c r="IM10" s="255">
        <v>20717.747261930024</v>
      </c>
      <c r="IN10" s="255">
        <v>0</v>
      </c>
      <c r="IO10" s="255">
        <v>0</v>
      </c>
      <c r="IP10" s="119">
        <v>20717.747261930024</v>
      </c>
      <c r="IQ10" s="262" t="b">
        <v>0</v>
      </c>
      <c r="IR10" s="173">
        <v>0</v>
      </c>
      <c r="IS10" s="263">
        <v>1500</v>
      </c>
      <c r="IT10" s="189">
        <v>7.4999999999999997E-2</v>
      </c>
      <c r="IU10" s="263">
        <v>25623.851351577756</v>
      </c>
      <c r="IV10" s="263">
        <v>0</v>
      </c>
      <c r="IW10" s="263">
        <v>0</v>
      </c>
      <c r="IX10" s="117">
        <v>25623.851351577756</v>
      </c>
      <c r="IY10" s="248" t="b">
        <v>0</v>
      </c>
      <c r="IZ10" s="254">
        <v>0</v>
      </c>
      <c r="JA10" s="255">
        <v>1500</v>
      </c>
      <c r="JB10" s="256">
        <v>-5.0000000000000001E-3</v>
      </c>
      <c r="JC10" s="255">
        <v>17585.210808225842</v>
      </c>
      <c r="JD10" s="255">
        <v>0</v>
      </c>
      <c r="JE10" s="255">
        <v>0</v>
      </c>
      <c r="JF10" s="119">
        <v>17585.210808225842</v>
      </c>
      <c r="JG10" s="262" t="b">
        <v>0</v>
      </c>
      <c r="JH10" s="173">
        <v>0</v>
      </c>
      <c r="JI10" s="263">
        <v>1500</v>
      </c>
      <c r="JJ10" s="189">
        <v>0.03</v>
      </c>
      <c r="JK10" s="263">
        <v>20717.747261930024</v>
      </c>
      <c r="JL10" s="263">
        <v>0</v>
      </c>
      <c r="JM10" s="263">
        <v>0</v>
      </c>
      <c r="JN10" s="117">
        <v>20717.747261930024</v>
      </c>
      <c r="JO10" s="248" t="b">
        <v>0</v>
      </c>
      <c r="JP10" s="254">
        <v>0</v>
      </c>
      <c r="JQ10" s="255">
        <v>1500</v>
      </c>
      <c r="JR10" s="256">
        <v>7.4999999999999997E-2</v>
      </c>
      <c r="JS10" s="255">
        <v>25623.851351577756</v>
      </c>
      <c r="JT10" s="255">
        <v>0</v>
      </c>
      <c r="JU10" s="255">
        <v>0</v>
      </c>
      <c r="JV10" s="119">
        <v>25623.851351577756</v>
      </c>
      <c r="JW10" s="262" t="b">
        <v>0</v>
      </c>
      <c r="JX10" s="173">
        <v>1</v>
      </c>
      <c r="JY10" s="263">
        <v>1350</v>
      </c>
      <c r="JZ10" s="189">
        <v>7.4999999999999997E-2</v>
      </c>
      <c r="KA10" s="263">
        <v>23061.46621641998</v>
      </c>
      <c r="KB10" s="263">
        <v>150</v>
      </c>
      <c r="KC10" s="263">
        <v>751.24533979993976</v>
      </c>
      <c r="KD10" s="117">
        <v>23812.711556219918</v>
      </c>
      <c r="KE10" s="248" t="b">
        <v>0</v>
      </c>
      <c r="KF10" s="254">
        <v>2</v>
      </c>
      <c r="KG10" s="255">
        <v>1200</v>
      </c>
      <c r="KH10" s="256">
        <v>7.4999999999999997E-2</v>
      </c>
      <c r="KI10" s="255">
        <v>20688.225766652984</v>
      </c>
      <c r="KJ10" s="255">
        <v>300</v>
      </c>
      <c r="KK10" s="255">
        <v>1502.615523711155</v>
      </c>
      <c r="KL10" s="119">
        <v>22190.84129036414</v>
      </c>
      <c r="KM10" s="262" t="b">
        <v>0</v>
      </c>
      <c r="KN10" s="173">
        <v>0</v>
      </c>
      <c r="KO10" s="263">
        <v>1500</v>
      </c>
      <c r="KP10" s="189">
        <v>7.4999999999999997E-2</v>
      </c>
      <c r="KQ10" s="263">
        <v>25623.851351577756</v>
      </c>
      <c r="KR10" s="263">
        <v>0</v>
      </c>
      <c r="KS10" s="263">
        <v>0</v>
      </c>
      <c r="KT10" s="117">
        <v>25623.851351577756</v>
      </c>
      <c r="KU10" s="248" t="b">
        <v>0</v>
      </c>
      <c r="KV10" s="254">
        <v>0</v>
      </c>
      <c r="KW10" s="255">
        <v>1500</v>
      </c>
      <c r="KX10" s="256">
        <v>7.4999999999999997E-2</v>
      </c>
      <c r="KY10" s="255">
        <v>25623.851351577756</v>
      </c>
      <c r="KZ10" s="255">
        <v>0</v>
      </c>
      <c r="LA10" s="255">
        <v>0</v>
      </c>
      <c r="LB10" s="119">
        <v>25623.851351577756</v>
      </c>
      <c r="LC10" s="262" t="b">
        <v>0</v>
      </c>
      <c r="LD10" s="173">
        <v>1</v>
      </c>
      <c r="LE10" s="263">
        <v>1350</v>
      </c>
      <c r="LF10" s="189">
        <v>0.03</v>
      </c>
      <c r="LG10" s="263">
        <v>18645.972535737023</v>
      </c>
      <c r="LH10" s="263">
        <v>150</v>
      </c>
      <c r="LI10" s="263">
        <v>1806.9825889588203</v>
      </c>
      <c r="LJ10" s="117">
        <v>20452.955124695844</v>
      </c>
      <c r="LK10" s="248" t="b">
        <v>0</v>
      </c>
      <c r="LL10" s="254">
        <v>1</v>
      </c>
      <c r="LM10" s="255">
        <v>1350</v>
      </c>
      <c r="LN10" s="256">
        <v>0.03</v>
      </c>
      <c r="LO10" s="255">
        <v>18645.972535737023</v>
      </c>
      <c r="LP10" s="255">
        <v>150</v>
      </c>
      <c r="LQ10" s="255">
        <v>751.24533979993976</v>
      </c>
      <c r="LR10" s="119">
        <v>19397.21787553696</v>
      </c>
      <c r="LS10" s="262" t="b">
        <v>0</v>
      </c>
      <c r="LT10" s="173">
        <v>0</v>
      </c>
      <c r="LU10" s="263">
        <v>1500</v>
      </c>
      <c r="LV10" s="189">
        <v>-5.0000000000000001E-3</v>
      </c>
      <c r="LW10" s="263">
        <v>17585.210808225842</v>
      </c>
      <c r="LX10" s="263">
        <v>0</v>
      </c>
      <c r="LY10" s="263">
        <v>0</v>
      </c>
      <c r="LZ10" s="117">
        <v>17585.210808225842</v>
      </c>
      <c r="MA10" s="248" t="b">
        <v>0</v>
      </c>
      <c r="MB10" s="254">
        <v>0</v>
      </c>
      <c r="MC10" s="255">
        <v>1500</v>
      </c>
      <c r="MD10" s="256">
        <v>-5.0000000000000001E-3</v>
      </c>
      <c r="ME10" s="255">
        <v>17585.210808225842</v>
      </c>
      <c r="MF10" s="255">
        <v>0</v>
      </c>
      <c r="MG10" s="255">
        <v>0</v>
      </c>
      <c r="MH10" s="119">
        <v>17585.210808225842</v>
      </c>
      <c r="MI10" s="262" t="b">
        <v>0</v>
      </c>
      <c r="MJ10" s="173">
        <v>0</v>
      </c>
      <c r="MK10" s="263">
        <v>1500</v>
      </c>
      <c r="ML10" s="189">
        <v>7.4999999999999997E-2</v>
      </c>
      <c r="MM10" s="263">
        <v>25623.851351577756</v>
      </c>
      <c r="MN10" s="263">
        <v>0</v>
      </c>
      <c r="MO10" s="263">
        <v>0</v>
      </c>
      <c r="MP10" s="117">
        <v>25623.851351577756</v>
      </c>
      <c r="MQ10" s="248" t="b">
        <v>0</v>
      </c>
      <c r="MR10" s="254">
        <v>1</v>
      </c>
      <c r="MS10" s="255">
        <v>1350</v>
      </c>
      <c r="MT10" s="256">
        <v>7.4999999999999997E-2</v>
      </c>
      <c r="MU10" s="255">
        <v>23061.46621641998</v>
      </c>
      <c r="MV10" s="255">
        <v>150</v>
      </c>
      <c r="MW10" s="255">
        <v>1052.616660759342</v>
      </c>
      <c r="MX10" s="119">
        <v>24114.08287717932</v>
      </c>
      <c r="MY10" s="262" t="b">
        <v>0</v>
      </c>
      <c r="MZ10" s="173">
        <v>0</v>
      </c>
      <c r="NA10" s="263">
        <v>1500</v>
      </c>
      <c r="NB10" s="189">
        <v>0.03</v>
      </c>
      <c r="NC10" s="263">
        <v>20717.747261930024</v>
      </c>
      <c r="ND10" s="263">
        <v>0</v>
      </c>
      <c r="NE10" s="263">
        <v>0</v>
      </c>
      <c r="NF10" s="117">
        <v>20717.747261930024</v>
      </c>
      <c r="NG10" s="248" t="b">
        <v>0</v>
      </c>
      <c r="NH10" s="254">
        <v>0</v>
      </c>
      <c r="NI10" s="255">
        <v>1500</v>
      </c>
      <c r="NJ10" s="256">
        <v>7.4999999999999997E-2</v>
      </c>
      <c r="NK10" s="255">
        <v>25623.851351577756</v>
      </c>
      <c r="NL10" s="255">
        <v>0</v>
      </c>
      <c r="NM10" s="255">
        <v>0</v>
      </c>
      <c r="NN10" s="119">
        <v>25623.851351577756</v>
      </c>
      <c r="NO10" s="262" t="b">
        <v>0</v>
      </c>
      <c r="NP10" s="173">
        <v>1</v>
      </c>
      <c r="NQ10" s="263">
        <v>1350</v>
      </c>
      <c r="NR10" s="189">
        <v>-5.0000000000000001E-3</v>
      </c>
      <c r="NS10" s="263">
        <v>15826.68972740326</v>
      </c>
      <c r="NT10" s="263">
        <v>150</v>
      </c>
      <c r="NU10" s="263">
        <v>1806.9825889588203</v>
      </c>
      <c r="NV10" s="117">
        <v>17633.672316362081</v>
      </c>
      <c r="NW10" s="248" t="b">
        <v>0</v>
      </c>
      <c r="NX10" s="254">
        <v>1</v>
      </c>
      <c r="NY10" s="255">
        <v>1350</v>
      </c>
      <c r="NZ10" s="256">
        <v>7.4999999999999997E-2</v>
      </c>
      <c r="OA10" s="255">
        <v>23061.46621641998</v>
      </c>
      <c r="OB10" s="255">
        <v>150</v>
      </c>
      <c r="OC10" s="255">
        <v>300.12443071715194</v>
      </c>
      <c r="OD10" s="119">
        <v>23361.590647137131</v>
      </c>
      <c r="OE10" s="262" t="b">
        <v>0</v>
      </c>
      <c r="OF10" s="173">
        <v>0</v>
      </c>
      <c r="OG10" s="263">
        <v>1500</v>
      </c>
      <c r="OH10" s="189">
        <v>7.4999999999999997E-2</v>
      </c>
      <c r="OI10" s="263">
        <v>25623.851351577756</v>
      </c>
      <c r="OJ10" s="263">
        <v>0</v>
      </c>
      <c r="OK10" s="263">
        <v>0</v>
      </c>
      <c r="OL10" s="117">
        <v>25623.851351577756</v>
      </c>
      <c r="OM10" s="248" t="b">
        <v>0</v>
      </c>
      <c r="ON10" s="254">
        <v>0</v>
      </c>
      <c r="OO10" s="255">
        <v>1500</v>
      </c>
      <c r="OP10" s="256">
        <v>0.03</v>
      </c>
      <c r="OQ10" s="255">
        <v>20717.747261930024</v>
      </c>
      <c r="OR10" s="255">
        <v>0</v>
      </c>
      <c r="OS10" s="255">
        <v>0</v>
      </c>
      <c r="OT10" s="119">
        <v>20717.747261930024</v>
      </c>
      <c r="OU10" s="262" t="b">
        <v>0</v>
      </c>
      <c r="OV10" s="173">
        <v>0</v>
      </c>
      <c r="OW10" s="263">
        <v>1500</v>
      </c>
      <c r="OX10" s="189">
        <v>-5.0000000000000001E-3</v>
      </c>
      <c r="OY10" s="263">
        <v>17585.210808225842</v>
      </c>
      <c r="OZ10" s="263">
        <v>0</v>
      </c>
      <c r="PA10" s="263">
        <v>0</v>
      </c>
      <c r="PB10" s="117">
        <v>17585.210808225842</v>
      </c>
      <c r="PC10" s="248" t="b">
        <v>0</v>
      </c>
      <c r="PD10" s="254">
        <v>0</v>
      </c>
      <c r="PE10" s="255">
        <v>1500</v>
      </c>
      <c r="PF10" s="256">
        <v>-5.0000000000000001E-3</v>
      </c>
      <c r="PG10" s="255">
        <v>17585.210808225842</v>
      </c>
      <c r="PH10" s="255">
        <v>0</v>
      </c>
      <c r="PI10" s="255">
        <v>0</v>
      </c>
      <c r="PJ10" s="119">
        <v>17585.210808225842</v>
      </c>
      <c r="PK10" s="262" t="b">
        <v>0</v>
      </c>
      <c r="PL10" s="173">
        <v>1</v>
      </c>
      <c r="PM10" s="263">
        <v>1350</v>
      </c>
      <c r="PN10" s="189">
        <v>7.4999999999999997E-2</v>
      </c>
      <c r="PO10" s="263">
        <v>23061.46621641998</v>
      </c>
      <c r="PP10" s="263">
        <v>150</v>
      </c>
      <c r="PQ10" s="263">
        <v>901.86852644252872</v>
      </c>
      <c r="PR10" s="117">
        <v>23963.334742862509</v>
      </c>
      <c r="PS10" s="248" t="b">
        <v>0</v>
      </c>
      <c r="PT10" s="254">
        <v>0</v>
      </c>
      <c r="PU10" s="255">
        <v>1500</v>
      </c>
      <c r="PV10" s="256">
        <v>7.4999999999999997E-2</v>
      </c>
      <c r="PW10" s="255">
        <v>25623.851351577756</v>
      </c>
      <c r="PX10" s="255">
        <v>0</v>
      </c>
      <c r="PY10" s="255">
        <v>0</v>
      </c>
      <c r="PZ10" s="119">
        <v>25623.851351577756</v>
      </c>
      <c r="QA10" s="262" t="b">
        <v>0</v>
      </c>
      <c r="QB10" s="173">
        <v>0</v>
      </c>
      <c r="QC10" s="263">
        <v>1500</v>
      </c>
      <c r="QD10" s="189">
        <v>7.4999999999999997E-2</v>
      </c>
      <c r="QE10" s="263">
        <v>25623.851351577756</v>
      </c>
      <c r="QF10" s="263">
        <v>0</v>
      </c>
      <c r="QG10" s="263">
        <v>0</v>
      </c>
      <c r="QH10" s="117">
        <v>25623.851351577756</v>
      </c>
      <c r="QI10" s="248" t="b">
        <v>0</v>
      </c>
      <c r="QJ10" s="254">
        <v>1</v>
      </c>
      <c r="QK10" s="255">
        <v>1350</v>
      </c>
      <c r="QL10" s="256">
        <v>0.03</v>
      </c>
      <c r="QM10" s="255">
        <v>18645.972535737023</v>
      </c>
      <c r="QN10" s="255">
        <v>150</v>
      </c>
      <c r="QO10" s="255">
        <v>751.24533979993976</v>
      </c>
      <c r="QP10" s="119">
        <v>19397.21787553696</v>
      </c>
      <c r="QQ10" s="262" t="b">
        <v>0</v>
      </c>
      <c r="QR10" s="173">
        <v>0</v>
      </c>
      <c r="QS10" s="263">
        <v>1500</v>
      </c>
      <c r="QT10" s="189">
        <v>-5.0000000000000001E-3</v>
      </c>
      <c r="QU10" s="263">
        <v>17585.210808225842</v>
      </c>
      <c r="QV10" s="263">
        <v>0</v>
      </c>
      <c r="QW10" s="263">
        <v>0</v>
      </c>
      <c r="QX10" s="117">
        <v>17585.210808225842</v>
      </c>
      <c r="QY10" s="248" t="b">
        <v>0</v>
      </c>
      <c r="QZ10" s="254">
        <v>0</v>
      </c>
      <c r="RA10" s="255">
        <v>1500</v>
      </c>
      <c r="RB10" s="256">
        <v>0.03</v>
      </c>
      <c r="RC10" s="255">
        <v>20717.747261930024</v>
      </c>
      <c r="RD10" s="255">
        <v>0</v>
      </c>
      <c r="RE10" s="255">
        <v>0</v>
      </c>
      <c r="RF10" s="119">
        <v>20717.747261930024</v>
      </c>
      <c r="RG10" s="262" t="b">
        <v>0</v>
      </c>
      <c r="RH10" s="173">
        <v>0</v>
      </c>
      <c r="RI10" s="263">
        <v>1500</v>
      </c>
      <c r="RJ10" s="189">
        <v>7.4999999999999997E-2</v>
      </c>
      <c r="RK10" s="263">
        <v>25623.851351577756</v>
      </c>
      <c r="RL10" s="263">
        <v>0</v>
      </c>
      <c r="RM10" s="263">
        <v>0</v>
      </c>
      <c r="RN10" s="117">
        <v>25623.851351577756</v>
      </c>
      <c r="RO10" s="248" t="b">
        <v>0</v>
      </c>
      <c r="RP10" s="254">
        <v>0</v>
      </c>
      <c r="RQ10" s="255">
        <v>1500</v>
      </c>
      <c r="RR10" s="256">
        <v>-5.0000000000000001E-3</v>
      </c>
      <c r="RS10" s="255">
        <v>17585.210808225842</v>
      </c>
      <c r="RT10" s="255">
        <v>0</v>
      </c>
      <c r="RU10" s="255">
        <v>0</v>
      </c>
      <c r="RV10" s="119">
        <v>17585.210808225842</v>
      </c>
      <c r="RW10" s="262" t="b">
        <v>0</v>
      </c>
      <c r="RX10" s="173">
        <v>1</v>
      </c>
      <c r="RY10" s="263">
        <v>1350</v>
      </c>
      <c r="RZ10" s="189">
        <v>7.4999999999999997E-2</v>
      </c>
      <c r="SA10" s="263">
        <v>23061.46621641998</v>
      </c>
      <c r="SB10" s="263">
        <v>150</v>
      </c>
      <c r="SC10" s="263">
        <v>450.37339537147824</v>
      </c>
      <c r="SD10" s="117">
        <v>23511.83961179146</v>
      </c>
      <c r="SE10" s="248" t="b">
        <v>0</v>
      </c>
      <c r="SF10" s="254">
        <v>1</v>
      </c>
      <c r="SG10" s="255">
        <v>1350</v>
      </c>
      <c r="SH10" s="256">
        <v>7.4999999999999997E-2</v>
      </c>
      <c r="SI10" s="255">
        <v>23061.46621641998</v>
      </c>
      <c r="SJ10" s="255">
        <v>150</v>
      </c>
      <c r="SK10" s="255">
        <v>1806.9825889588203</v>
      </c>
      <c r="SL10" s="119">
        <v>24868.448805378801</v>
      </c>
      <c r="SM10" s="262" t="b">
        <v>0</v>
      </c>
      <c r="SN10" s="173">
        <v>0</v>
      </c>
      <c r="SO10" s="263">
        <v>1500</v>
      </c>
      <c r="SP10" s="189">
        <v>-5.0000000000000001E-3</v>
      </c>
      <c r="SQ10" s="263">
        <v>17585.210808225842</v>
      </c>
      <c r="SR10" s="263">
        <v>0</v>
      </c>
      <c r="SS10" s="263">
        <v>0</v>
      </c>
      <c r="ST10" s="117">
        <v>17585.210808225842</v>
      </c>
      <c r="SU10" s="248" t="b">
        <v>0</v>
      </c>
      <c r="SV10" s="254">
        <v>0</v>
      </c>
      <c r="SW10" s="255">
        <v>1500</v>
      </c>
      <c r="SX10" s="256">
        <v>7.4999999999999997E-2</v>
      </c>
      <c r="SY10" s="255">
        <v>25623.851351577756</v>
      </c>
      <c r="SZ10" s="255">
        <v>0</v>
      </c>
      <c r="TA10" s="255">
        <v>0</v>
      </c>
      <c r="TB10" s="119">
        <v>25623.851351577756</v>
      </c>
      <c r="TC10" s="262" t="b">
        <v>0</v>
      </c>
      <c r="TD10" s="173">
        <v>0</v>
      </c>
      <c r="TE10" s="263">
        <v>1500</v>
      </c>
      <c r="TF10" s="189">
        <v>0.03</v>
      </c>
      <c r="TG10" s="263">
        <v>20717.747261930024</v>
      </c>
      <c r="TH10" s="263">
        <v>0</v>
      </c>
      <c r="TI10" s="263">
        <v>0</v>
      </c>
      <c r="TJ10" s="117">
        <v>20717.747261930024</v>
      </c>
      <c r="TK10" s="248" t="b">
        <v>0</v>
      </c>
      <c r="TL10" s="254">
        <v>0</v>
      </c>
      <c r="TM10" s="255">
        <v>1500</v>
      </c>
      <c r="TN10" s="256">
        <v>7.4999999999999997E-2</v>
      </c>
      <c r="TO10" s="255">
        <v>25623.851351577756</v>
      </c>
      <c r="TP10" s="255">
        <v>0</v>
      </c>
      <c r="TQ10" s="255">
        <v>0</v>
      </c>
      <c r="TR10" s="119">
        <v>25623.851351577756</v>
      </c>
      <c r="TS10" s="262" t="b">
        <v>0</v>
      </c>
      <c r="TT10" s="173">
        <v>1</v>
      </c>
      <c r="TU10" s="263">
        <v>1350</v>
      </c>
      <c r="TV10" s="189">
        <v>-5.0000000000000001E-3</v>
      </c>
      <c r="TW10" s="263">
        <v>15826.689727403258</v>
      </c>
      <c r="TX10" s="263">
        <v>150</v>
      </c>
      <c r="TY10" s="263">
        <v>450.37339537147824</v>
      </c>
      <c r="TZ10" s="117">
        <v>16277.063122774736</v>
      </c>
      <c r="UA10" s="248" t="b">
        <v>0</v>
      </c>
      <c r="UB10" s="254">
        <v>0</v>
      </c>
      <c r="UC10" s="255">
        <v>1500</v>
      </c>
      <c r="UD10" s="256">
        <v>7.4999999999999997E-2</v>
      </c>
      <c r="UE10" s="255">
        <v>25623.851351577756</v>
      </c>
      <c r="UF10" s="255">
        <v>0</v>
      </c>
      <c r="UG10" s="255">
        <v>0</v>
      </c>
      <c r="UH10" s="119">
        <v>25623.851351577756</v>
      </c>
      <c r="UI10" s="262" t="b">
        <v>0</v>
      </c>
      <c r="UJ10" s="173">
        <v>0</v>
      </c>
      <c r="UK10" s="263">
        <v>1500</v>
      </c>
      <c r="UL10" s="189">
        <v>7.4999999999999997E-2</v>
      </c>
      <c r="UM10" s="263">
        <v>25623.851351577756</v>
      </c>
      <c r="UN10" s="263">
        <v>0</v>
      </c>
      <c r="UO10" s="263">
        <v>0</v>
      </c>
      <c r="UP10" s="117">
        <v>25623.851351577756</v>
      </c>
      <c r="UQ10" s="248" t="b">
        <v>0</v>
      </c>
      <c r="UR10" s="254">
        <v>0</v>
      </c>
      <c r="US10" s="255">
        <v>1500</v>
      </c>
      <c r="UT10" s="256">
        <v>0.03</v>
      </c>
      <c r="UU10" s="255">
        <v>20717.747261930024</v>
      </c>
      <c r="UV10" s="255">
        <v>0</v>
      </c>
      <c r="UW10" s="255">
        <v>0</v>
      </c>
      <c r="UX10" s="119">
        <v>20717.747261930024</v>
      </c>
      <c r="UY10" s="262" t="b">
        <v>0</v>
      </c>
      <c r="UZ10" s="173">
        <v>0</v>
      </c>
      <c r="VA10" s="263">
        <v>1500</v>
      </c>
      <c r="VB10" s="189">
        <v>7.4999999999999997E-2</v>
      </c>
      <c r="VC10" s="263">
        <v>25623.851351577756</v>
      </c>
      <c r="VD10" s="263">
        <v>0</v>
      </c>
      <c r="VE10" s="263">
        <v>0</v>
      </c>
      <c r="VF10" s="117">
        <v>25623.851351577756</v>
      </c>
      <c r="VG10" s="248" t="b">
        <v>0</v>
      </c>
      <c r="VH10" s="254">
        <v>1</v>
      </c>
      <c r="VI10" s="255">
        <v>1350</v>
      </c>
      <c r="VJ10" s="256">
        <v>-5.0000000000000001E-3</v>
      </c>
      <c r="VK10" s="255">
        <v>15826.689727403258</v>
      </c>
      <c r="VL10" s="255">
        <v>150</v>
      </c>
      <c r="VM10" s="255">
        <v>450.37339537147824</v>
      </c>
      <c r="VN10" s="119">
        <v>16277.063122774736</v>
      </c>
      <c r="VO10" s="262" t="b">
        <v>0</v>
      </c>
      <c r="VP10" s="173">
        <v>0</v>
      </c>
      <c r="VQ10" s="263">
        <v>1500</v>
      </c>
      <c r="VR10" s="189">
        <v>0.03</v>
      </c>
      <c r="VS10" s="263">
        <v>20717.747261930024</v>
      </c>
      <c r="VT10" s="263">
        <v>0</v>
      </c>
      <c r="VU10" s="263">
        <v>0</v>
      </c>
      <c r="VV10" s="117">
        <v>20717.747261930024</v>
      </c>
      <c r="VW10" s="248" t="b">
        <v>0</v>
      </c>
      <c r="VX10" s="254">
        <v>0</v>
      </c>
      <c r="VY10" s="255">
        <v>1500</v>
      </c>
      <c r="VZ10" s="256">
        <v>7.4999999999999997E-2</v>
      </c>
      <c r="WA10" s="255">
        <v>25623.851351577756</v>
      </c>
      <c r="WB10" s="255">
        <v>0</v>
      </c>
      <c r="WC10" s="255">
        <v>0</v>
      </c>
      <c r="WD10" s="119">
        <v>25623.851351577756</v>
      </c>
      <c r="WE10" s="262" t="b">
        <v>0</v>
      </c>
      <c r="WF10" s="173">
        <v>0</v>
      </c>
      <c r="WG10" s="263">
        <v>1500</v>
      </c>
      <c r="WH10" s="189">
        <v>-5.0000000000000001E-3</v>
      </c>
      <c r="WI10" s="263">
        <v>17585.210808225842</v>
      </c>
      <c r="WJ10" s="263">
        <v>0</v>
      </c>
      <c r="WK10" s="263">
        <v>0</v>
      </c>
      <c r="WL10" s="117">
        <v>17585.210808225842</v>
      </c>
      <c r="WM10" s="248" t="b">
        <v>0</v>
      </c>
      <c r="WN10" s="254">
        <v>1</v>
      </c>
      <c r="WO10" s="255">
        <v>1350</v>
      </c>
      <c r="WP10" s="256">
        <v>0.03</v>
      </c>
      <c r="WQ10" s="255">
        <v>18645.972535737023</v>
      </c>
      <c r="WR10" s="255">
        <v>150</v>
      </c>
      <c r="WS10" s="255">
        <v>450.37339537147824</v>
      </c>
      <c r="WT10" s="119">
        <v>19096.345931108503</v>
      </c>
      <c r="WU10" s="262" t="b">
        <v>0</v>
      </c>
      <c r="WV10" s="173">
        <v>0</v>
      </c>
      <c r="WW10" s="263">
        <v>1500</v>
      </c>
      <c r="WX10" s="189">
        <v>0.03</v>
      </c>
      <c r="WY10" s="263">
        <v>20717.747261930024</v>
      </c>
      <c r="WZ10" s="263">
        <v>0</v>
      </c>
      <c r="XA10" s="263">
        <v>0</v>
      </c>
      <c r="XB10" s="117">
        <v>20717.747261930024</v>
      </c>
      <c r="XC10" s="248" t="b">
        <v>0</v>
      </c>
      <c r="XD10" s="254">
        <v>0</v>
      </c>
      <c r="XE10" s="255">
        <v>1500</v>
      </c>
      <c r="XF10" s="256">
        <v>-5.0000000000000001E-3</v>
      </c>
      <c r="XG10" s="255">
        <v>17585.210808225842</v>
      </c>
      <c r="XH10" s="255">
        <v>0</v>
      </c>
      <c r="XI10" s="255">
        <v>0</v>
      </c>
      <c r="XJ10" s="119">
        <v>17585.210808225842</v>
      </c>
      <c r="XK10" s="262" t="b">
        <v>0</v>
      </c>
      <c r="XL10" s="173">
        <v>1</v>
      </c>
      <c r="XM10" s="263">
        <v>1350</v>
      </c>
      <c r="XN10" s="189">
        <v>-5.0000000000000001E-3</v>
      </c>
      <c r="XO10" s="263">
        <v>15826.68972740326</v>
      </c>
      <c r="XP10" s="263">
        <v>150</v>
      </c>
      <c r="XQ10" s="263">
        <v>901.86852644252872</v>
      </c>
      <c r="XR10" s="117">
        <v>16728.558253845789</v>
      </c>
      <c r="XS10" s="248" t="b">
        <v>0</v>
      </c>
      <c r="XT10" s="254">
        <v>0</v>
      </c>
      <c r="XU10" s="255">
        <v>1500</v>
      </c>
      <c r="XV10" s="256">
        <v>7.4999999999999997E-2</v>
      </c>
      <c r="XW10" s="255">
        <v>25623.851351577756</v>
      </c>
      <c r="XX10" s="255">
        <v>0</v>
      </c>
      <c r="XY10" s="255">
        <v>0</v>
      </c>
      <c r="XZ10" s="119">
        <v>25623.851351577756</v>
      </c>
      <c r="YA10" s="262" t="b">
        <v>0</v>
      </c>
      <c r="YB10" s="173">
        <v>1</v>
      </c>
      <c r="YC10" s="263">
        <v>1350</v>
      </c>
      <c r="YD10" s="189">
        <v>7.4999999999999997E-2</v>
      </c>
      <c r="YE10" s="263">
        <v>23061.46621641998</v>
      </c>
      <c r="YF10" s="263">
        <v>150</v>
      </c>
      <c r="YG10" s="263">
        <v>901.86852644252872</v>
      </c>
      <c r="YH10" s="117">
        <v>23963.334742862509</v>
      </c>
      <c r="YI10" s="248" t="b">
        <v>0</v>
      </c>
      <c r="YJ10" s="254">
        <v>0</v>
      </c>
      <c r="YK10" s="255">
        <v>1500</v>
      </c>
      <c r="YL10" s="256">
        <v>7.4999999999999997E-2</v>
      </c>
      <c r="YM10" s="255">
        <v>25623.851351577756</v>
      </c>
      <c r="YN10" s="255">
        <v>0</v>
      </c>
      <c r="YO10" s="255">
        <v>0</v>
      </c>
      <c r="YP10" s="119">
        <v>25623.851351577756</v>
      </c>
      <c r="YQ10" s="262" t="b">
        <v>0</v>
      </c>
      <c r="YR10" s="173">
        <v>0</v>
      </c>
      <c r="YS10" s="263">
        <v>1500</v>
      </c>
      <c r="YT10" s="189">
        <v>-5.0000000000000001E-3</v>
      </c>
      <c r="YU10" s="263">
        <v>17585.210808225842</v>
      </c>
      <c r="YV10" s="263">
        <v>0</v>
      </c>
      <c r="YW10" s="263">
        <v>0</v>
      </c>
      <c r="YX10" s="117">
        <v>17585.210808225842</v>
      </c>
      <c r="YY10" s="248" t="b">
        <v>0</v>
      </c>
      <c r="YZ10" s="254">
        <v>1</v>
      </c>
      <c r="ZA10" s="255">
        <v>1350</v>
      </c>
      <c r="ZB10" s="256">
        <v>-5.0000000000000001E-3</v>
      </c>
      <c r="ZC10" s="255">
        <v>15826.689727403258</v>
      </c>
      <c r="ZD10" s="255">
        <v>150</v>
      </c>
      <c r="ZE10" s="255">
        <v>600.74699726862639</v>
      </c>
      <c r="ZF10" s="119">
        <v>16427.436724671883</v>
      </c>
      <c r="ZG10" s="262" t="b">
        <v>0</v>
      </c>
      <c r="ZH10" s="173">
        <v>1</v>
      </c>
      <c r="ZI10" s="263">
        <v>1350</v>
      </c>
      <c r="ZJ10" s="189">
        <v>7.4999999999999997E-2</v>
      </c>
      <c r="ZK10" s="263">
        <v>23061.46621641998</v>
      </c>
      <c r="ZL10" s="263">
        <v>150</v>
      </c>
      <c r="ZM10" s="263">
        <v>600.74699726862639</v>
      </c>
      <c r="ZN10" s="117">
        <v>23662.213213688607</v>
      </c>
      <c r="ZO10" s="248" t="b">
        <v>0</v>
      </c>
      <c r="ZP10" s="254">
        <v>0</v>
      </c>
      <c r="ZQ10" s="255">
        <v>1500</v>
      </c>
      <c r="ZR10" s="256">
        <v>0.03</v>
      </c>
      <c r="ZS10" s="255">
        <v>20717.747261930024</v>
      </c>
      <c r="ZT10" s="255">
        <v>0</v>
      </c>
      <c r="ZU10" s="255">
        <v>0</v>
      </c>
      <c r="ZV10" s="119">
        <v>20717.747261930024</v>
      </c>
      <c r="ZW10" s="262" t="b">
        <v>0</v>
      </c>
      <c r="ZX10" s="173">
        <v>1</v>
      </c>
      <c r="ZY10" s="263">
        <v>1350</v>
      </c>
      <c r="ZZ10" s="189">
        <v>0.03</v>
      </c>
      <c r="AAA10" s="263">
        <v>18645.972535737023</v>
      </c>
      <c r="AAB10" s="263">
        <v>150</v>
      </c>
      <c r="AAC10" s="263">
        <v>1052.616660759342</v>
      </c>
      <c r="AAD10" s="117">
        <v>19698.589196496363</v>
      </c>
      <c r="AAE10" s="248" t="b">
        <v>0</v>
      </c>
      <c r="AAF10" s="254">
        <v>0</v>
      </c>
      <c r="AAG10" s="255">
        <v>1500</v>
      </c>
      <c r="AAH10" s="256">
        <v>0.03</v>
      </c>
      <c r="AAI10" s="255">
        <v>20717.747261930024</v>
      </c>
      <c r="AAJ10" s="255">
        <v>0</v>
      </c>
      <c r="AAK10" s="255">
        <v>0</v>
      </c>
      <c r="AAL10" s="119">
        <v>20717.747261930024</v>
      </c>
      <c r="AAM10" s="262" t="b">
        <v>0</v>
      </c>
      <c r="AAN10" s="173">
        <v>0</v>
      </c>
      <c r="AAO10" s="263">
        <v>1500</v>
      </c>
      <c r="AAP10" s="189">
        <v>7.4999999999999997E-2</v>
      </c>
      <c r="AAQ10" s="263">
        <v>25623.851351577756</v>
      </c>
      <c r="AAR10" s="263">
        <v>0</v>
      </c>
      <c r="AAS10" s="263">
        <v>0</v>
      </c>
      <c r="AAT10" s="117">
        <v>25623.851351577756</v>
      </c>
      <c r="AAU10" s="248" t="b">
        <v>1</v>
      </c>
      <c r="AAV10" s="254">
        <v>2</v>
      </c>
      <c r="AAW10" s="255">
        <v>1200</v>
      </c>
      <c r="AAX10" s="256">
        <v>7.4999999999999997E-2</v>
      </c>
      <c r="AAY10" s="255">
        <v>20740.319594777982</v>
      </c>
      <c r="AAZ10" s="255">
        <v>300</v>
      </c>
      <c r="ABA10" s="255">
        <v>1051.8685264425287</v>
      </c>
      <c r="ABB10" s="119">
        <v>21792.188121220512</v>
      </c>
      <c r="ABC10" s="262" t="b">
        <v>0</v>
      </c>
      <c r="ABD10" s="173">
        <v>0</v>
      </c>
      <c r="ABE10" s="263">
        <v>1500</v>
      </c>
      <c r="ABF10" s="189">
        <v>7.4999999999999997E-2</v>
      </c>
      <c r="ABG10" s="263">
        <v>25623.851351577756</v>
      </c>
      <c r="ABH10" s="263">
        <v>0</v>
      </c>
      <c r="ABI10" s="263">
        <v>0</v>
      </c>
      <c r="ABJ10" s="117">
        <v>25623.851351577756</v>
      </c>
      <c r="ABK10" s="248" t="b">
        <v>0</v>
      </c>
      <c r="ABL10" s="254">
        <v>0</v>
      </c>
      <c r="ABM10" s="255">
        <v>1500</v>
      </c>
      <c r="ABN10" s="256">
        <v>7.4999999999999997E-2</v>
      </c>
      <c r="ABO10" s="255">
        <v>25623.851351577756</v>
      </c>
      <c r="ABP10" s="255">
        <v>0</v>
      </c>
      <c r="ABQ10" s="255">
        <v>0</v>
      </c>
      <c r="ABR10" s="119">
        <v>25623.851351577756</v>
      </c>
      <c r="ABS10" s="262" t="b">
        <v>0</v>
      </c>
      <c r="ABT10" s="173">
        <v>0</v>
      </c>
      <c r="ABU10" s="263">
        <v>1500</v>
      </c>
      <c r="ABV10" s="189">
        <v>7.4999999999999997E-2</v>
      </c>
      <c r="ABW10" s="263">
        <v>25623.851351577756</v>
      </c>
      <c r="ABX10" s="263">
        <v>0</v>
      </c>
      <c r="ABY10" s="263">
        <v>0</v>
      </c>
      <c r="ABZ10" s="117">
        <v>25623.851351577756</v>
      </c>
      <c r="ACA10" s="248" t="b">
        <v>1</v>
      </c>
      <c r="ACB10" s="254">
        <v>1</v>
      </c>
      <c r="ACC10" s="255">
        <v>1350</v>
      </c>
      <c r="ACD10" s="256">
        <v>-5.0000000000000001E-3</v>
      </c>
      <c r="ACE10" s="255">
        <v>15826.689727403258</v>
      </c>
      <c r="ACF10" s="255">
        <v>150</v>
      </c>
      <c r="ACG10" s="255">
        <v>150</v>
      </c>
      <c r="ACH10" s="119">
        <v>15976.689727403258</v>
      </c>
      <c r="ACI10" s="262" t="b">
        <v>1</v>
      </c>
      <c r="ACJ10" s="173">
        <v>1</v>
      </c>
      <c r="ACK10" s="263">
        <v>1350</v>
      </c>
      <c r="ACL10" s="189">
        <v>0.03</v>
      </c>
      <c r="ACM10" s="263">
        <v>18645.972535737019</v>
      </c>
      <c r="ACN10" s="263">
        <v>150</v>
      </c>
      <c r="ACO10" s="263">
        <v>150</v>
      </c>
      <c r="ACP10" s="117">
        <v>18795.972535737019</v>
      </c>
      <c r="ACQ10" s="248" t="b">
        <v>0</v>
      </c>
      <c r="ACR10" s="254">
        <v>0</v>
      </c>
      <c r="ACS10" s="255">
        <v>1500</v>
      </c>
      <c r="ACT10" s="256">
        <v>7.4999999999999997E-2</v>
      </c>
      <c r="ACU10" s="255">
        <v>25623.851351577756</v>
      </c>
      <c r="ACV10" s="255">
        <v>0</v>
      </c>
      <c r="ACW10" s="255">
        <v>0</v>
      </c>
      <c r="ACX10" s="119">
        <v>25623.851351577756</v>
      </c>
      <c r="ACY10" s="262" t="b">
        <v>0</v>
      </c>
      <c r="ACZ10" s="173">
        <v>1</v>
      </c>
      <c r="ADA10" s="263">
        <v>1350</v>
      </c>
      <c r="ADB10" s="189">
        <v>0.03</v>
      </c>
      <c r="ADC10" s="263">
        <v>18645.972535737023</v>
      </c>
      <c r="ADD10" s="263">
        <v>150</v>
      </c>
      <c r="ADE10" s="263">
        <v>450.37339537147824</v>
      </c>
      <c r="ADF10" s="117">
        <v>19096.345931108503</v>
      </c>
      <c r="ADG10" s="248" t="b">
        <v>0</v>
      </c>
      <c r="ADH10" s="254">
        <v>0</v>
      </c>
      <c r="ADI10" s="255">
        <v>1500</v>
      </c>
      <c r="ADJ10" s="256">
        <v>7.4999999999999997E-2</v>
      </c>
      <c r="ADK10" s="255">
        <v>25623.851351577756</v>
      </c>
      <c r="ADL10" s="255">
        <v>0</v>
      </c>
      <c r="ADM10" s="255">
        <v>0</v>
      </c>
      <c r="ADN10" s="119">
        <v>25623.851351577756</v>
      </c>
      <c r="ADO10" s="262" t="b">
        <v>0</v>
      </c>
      <c r="ADP10" s="173">
        <v>0</v>
      </c>
      <c r="ADQ10" s="263">
        <v>1500</v>
      </c>
      <c r="ADR10" s="189">
        <v>0.03</v>
      </c>
      <c r="ADS10" s="263">
        <v>20717.747261930024</v>
      </c>
      <c r="ADT10" s="263">
        <v>0</v>
      </c>
      <c r="ADU10" s="263">
        <v>0</v>
      </c>
      <c r="ADV10" s="117">
        <v>20717.747261930024</v>
      </c>
    </row>
    <row r="11" spans="1:802" x14ac:dyDescent="0.35">
      <c r="A11" s="15">
        <v>45565</v>
      </c>
      <c r="B11" s="16">
        <v>1500</v>
      </c>
      <c r="C11" s="248" t="b">
        <v>0</v>
      </c>
      <c r="D11" s="254">
        <v>0</v>
      </c>
      <c r="E11" s="255">
        <v>1500</v>
      </c>
      <c r="F11" s="256">
        <v>7.4999999999999997E-2</v>
      </c>
      <c r="G11" s="255">
        <v>29045.640202946088</v>
      </c>
      <c r="H11" s="255">
        <v>0</v>
      </c>
      <c r="I11" s="255">
        <v>0</v>
      </c>
      <c r="J11" s="119">
        <v>29045.640202946088</v>
      </c>
      <c r="K11" s="262" t="b">
        <v>0</v>
      </c>
      <c r="L11" s="173">
        <v>0</v>
      </c>
      <c r="M11" s="263">
        <v>1500</v>
      </c>
      <c r="N11" s="189">
        <v>7.4999999999999997E-2</v>
      </c>
      <c r="O11" s="263">
        <v>29045.640202946088</v>
      </c>
      <c r="P11" s="263">
        <v>0</v>
      </c>
      <c r="Q11" s="263">
        <v>0</v>
      </c>
      <c r="R11" s="117">
        <v>29045.640202946088</v>
      </c>
      <c r="S11" s="248" t="b">
        <v>1</v>
      </c>
      <c r="T11" s="254">
        <v>1</v>
      </c>
      <c r="U11" s="255">
        <v>1350</v>
      </c>
      <c r="V11" s="256">
        <v>7.4999999999999997E-2</v>
      </c>
      <c r="W11" s="255">
        <v>26141.076182651479</v>
      </c>
      <c r="X11" s="255">
        <v>150</v>
      </c>
      <c r="Y11" s="255">
        <v>150</v>
      </c>
      <c r="Z11" s="119">
        <v>26291.076182651479</v>
      </c>
      <c r="AA11" s="262" t="b">
        <v>0</v>
      </c>
      <c r="AB11" s="173">
        <v>0</v>
      </c>
      <c r="AC11" s="263">
        <v>1500</v>
      </c>
      <c r="AD11" s="189">
        <v>7.4999999999999997E-2</v>
      </c>
      <c r="AE11" s="263">
        <v>29045.640202946088</v>
      </c>
      <c r="AF11" s="263">
        <v>0</v>
      </c>
      <c r="AG11" s="263">
        <v>0</v>
      </c>
      <c r="AH11" s="117">
        <v>29045.640202946088</v>
      </c>
      <c r="AI11" s="248" t="b">
        <v>0</v>
      </c>
      <c r="AJ11" s="254">
        <v>0</v>
      </c>
      <c r="AK11" s="255">
        <v>1500</v>
      </c>
      <c r="AL11" s="256">
        <v>7.4999999999999997E-2</v>
      </c>
      <c r="AM11" s="255">
        <v>29045.640202946088</v>
      </c>
      <c r="AN11" s="255">
        <v>0</v>
      </c>
      <c r="AO11" s="255">
        <v>0</v>
      </c>
      <c r="AP11" s="119">
        <v>29045.640202946088</v>
      </c>
      <c r="AQ11" s="262" t="b">
        <v>0</v>
      </c>
      <c r="AR11" s="173">
        <v>0</v>
      </c>
      <c r="AS11" s="263">
        <v>1500</v>
      </c>
      <c r="AT11" s="189">
        <v>7.4999999999999997E-2</v>
      </c>
      <c r="AU11" s="263">
        <v>29045.640202946088</v>
      </c>
      <c r="AV11" s="263">
        <v>0</v>
      </c>
      <c r="AW11" s="263">
        <v>0</v>
      </c>
      <c r="AX11" s="117">
        <v>29045.640202946088</v>
      </c>
      <c r="AY11" s="248" t="b">
        <v>0</v>
      </c>
      <c r="AZ11" s="254">
        <v>0</v>
      </c>
      <c r="BA11" s="255">
        <v>1500</v>
      </c>
      <c r="BB11" s="256">
        <v>-5.0000000000000001E-3</v>
      </c>
      <c r="BC11" s="255">
        <v>18997.284754184711</v>
      </c>
      <c r="BD11" s="255">
        <v>0</v>
      </c>
      <c r="BE11" s="255">
        <v>0</v>
      </c>
      <c r="BF11" s="119">
        <v>18997.284754184711</v>
      </c>
      <c r="BG11" s="262" t="b">
        <v>0</v>
      </c>
      <c r="BH11" s="173">
        <v>0</v>
      </c>
      <c r="BI11" s="263">
        <v>1500</v>
      </c>
      <c r="BJ11" s="189">
        <v>-5.0000000000000001E-3</v>
      </c>
      <c r="BK11" s="263">
        <v>18997.284754184711</v>
      </c>
      <c r="BL11" s="263">
        <v>0</v>
      </c>
      <c r="BM11" s="263">
        <v>0</v>
      </c>
      <c r="BN11" s="117">
        <v>18997.284754184711</v>
      </c>
      <c r="BO11" s="248" t="b">
        <v>1</v>
      </c>
      <c r="BP11" s="254">
        <v>1</v>
      </c>
      <c r="BQ11" s="255">
        <v>1350</v>
      </c>
      <c r="BR11" s="256">
        <v>-5.0000000000000001E-3</v>
      </c>
      <c r="BS11" s="255">
        <v>17097.556278766242</v>
      </c>
      <c r="BT11" s="255">
        <v>150</v>
      </c>
      <c r="BU11" s="255">
        <v>150</v>
      </c>
      <c r="BV11" s="119">
        <v>17247.556278766242</v>
      </c>
      <c r="BW11" s="262" t="b">
        <v>0</v>
      </c>
      <c r="BX11" s="173">
        <v>0</v>
      </c>
      <c r="BY11" s="263">
        <v>1500</v>
      </c>
      <c r="BZ11" s="189">
        <v>7.4999999999999997E-2</v>
      </c>
      <c r="CA11" s="263">
        <v>29045.640202946088</v>
      </c>
      <c r="CB11" s="263">
        <v>0</v>
      </c>
      <c r="CC11" s="263">
        <v>0</v>
      </c>
      <c r="CD11" s="117">
        <v>29045.640202946088</v>
      </c>
      <c r="CE11" s="248" t="b">
        <v>1</v>
      </c>
      <c r="CF11" s="254">
        <v>1</v>
      </c>
      <c r="CG11" s="255">
        <v>1350</v>
      </c>
      <c r="CH11" s="256">
        <v>7.4999999999999997E-2</v>
      </c>
      <c r="CI11" s="255">
        <v>26141.076182651479</v>
      </c>
      <c r="CJ11" s="255">
        <v>150</v>
      </c>
      <c r="CK11" s="255">
        <v>150</v>
      </c>
      <c r="CL11" s="119">
        <v>26291.076182651479</v>
      </c>
      <c r="CM11" s="262" t="b">
        <v>0</v>
      </c>
      <c r="CN11" s="173">
        <v>0</v>
      </c>
      <c r="CO11" s="263">
        <v>1500</v>
      </c>
      <c r="CP11" s="189">
        <v>7.4999999999999997E-2</v>
      </c>
      <c r="CQ11" s="263">
        <v>29045.640202946088</v>
      </c>
      <c r="CR11" s="263">
        <v>0</v>
      </c>
      <c r="CS11" s="263">
        <v>0</v>
      </c>
      <c r="CT11" s="117">
        <v>29045.640202946088</v>
      </c>
      <c r="CU11" s="248" t="b">
        <v>0</v>
      </c>
      <c r="CV11" s="254">
        <v>0</v>
      </c>
      <c r="CW11" s="255">
        <v>1500</v>
      </c>
      <c r="CX11" s="256">
        <v>7.4999999999999997E-2</v>
      </c>
      <c r="CY11" s="255">
        <v>29045.640202946088</v>
      </c>
      <c r="CZ11" s="255">
        <v>0</v>
      </c>
      <c r="DA11" s="255">
        <v>0</v>
      </c>
      <c r="DB11" s="119">
        <v>29045.640202946088</v>
      </c>
      <c r="DC11" s="262" t="b">
        <v>0</v>
      </c>
      <c r="DD11" s="173">
        <v>1</v>
      </c>
      <c r="DE11" s="263">
        <v>1350</v>
      </c>
      <c r="DF11" s="189">
        <v>-5.0000000000000001E-3</v>
      </c>
      <c r="DG11" s="263">
        <v>17097.556278766242</v>
      </c>
      <c r="DH11" s="263">
        <v>150</v>
      </c>
      <c r="DI11" s="263">
        <v>1052.616660759342</v>
      </c>
      <c r="DJ11" s="117">
        <v>18150.172939525582</v>
      </c>
      <c r="DK11" s="248" t="b">
        <v>0</v>
      </c>
      <c r="DL11" s="254">
        <v>1</v>
      </c>
      <c r="DM11" s="255">
        <v>1350</v>
      </c>
      <c r="DN11" s="256">
        <v>0.03</v>
      </c>
      <c r="DO11" s="255">
        <v>20555.351711809133</v>
      </c>
      <c r="DP11" s="255">
        <v>150</v>
      </c>
      <c r="DQ11" s="255">
        <v>1203.4898463992376</v>
      </c>
      <c r="DR11" s="119">
        <v>21758.841558208369</v>
      </c>
      <c r="DS11" s="262" t="b">
        <v>0</v>
      </c>
      <c r="DT11" s="173">
        <v>0</v>
      </c>
      <c r="DU11" s="263">
        <v>1500</v>
      </c>
      <c r="DV11" s="189">
        <v>7.4999999999999997E-2</v>
      </c>
      <c r="DW11" s="263">
        <v>29045.640202946088</v>
      </c>
      <c r="DX11" s="263">
        <v>0</v>
      </c>
      <c r="DY11" s="263">
        <v>0</v>
      </c>
      <c r="DZ11" s="117">
        <v>29045.640202946088</v>
      </c>
      <c r="EA11" s="248" t="b">
        <v>0</v>
      </c>
      <c r="EB11" s="254">
        <v>0</v>
      </c>
      <c r="EC11" s="255">
        <v>1500</v>
      </c>
      <c r="ED11" s="256">
        <v>-5.0000000000000001E-3</v>
      </c>
      <c r="EE11" s="255">
        <v>18997.284754184711</v>
      </c>
      <c r="EF11" s="255">
        <v>0</v>
      </c>
      <c r="EG11" s="255">
        <v>0</v>
      </c>
      <c r="EH11" s="119">
        <v>18997.284754184711</v>
      </c>
      <c r="EI11" s="262" t="b">
        <v>0</v>
      </c>
      <c r="EJ11" s="173">
        <v>2</v>
      </c>
      <c r="EK11" s="263">
        <v>1200</v>
      </c>
      <c r="EL11" s="189">
        <v>-5.0000000000000001E-3</v>
      </c>
      <c r="EM11" s="263">
        <v>15343.02527588962</v>
      </c>
      <c r="EN11" s="263">
        <v>300</v>
      </c>
      <c r="EO11" s="263">
        <v>1352.2419218140069</v>
      </c>
      <c r="EP11" s="117">
        <v>16695.267197703626</v>
      </c>
      <c r="EQ11" s="248" t="b">
        <v>0</v>
      </c>
      <c r="ER11" s="254">
        <v>0</v>
      </c>
      <c r="ES11" s="255">
        <v>1500</v>
      </c>
      <c r="ET11" s="256">
        <v>0.03</v>
      </c>
      <c r="EU11" s="255">
        <v>22839.279679787927</v>
      </c>
      <c r="EV11" s="255">
        <v>0</v>
      </c>
      <c r="EW11" s="255">
        <v>0</v>
      </c>
      <c r="EX11" s="119">
        <v>22839.279679787927</v>
      </c>
      <c r="EY11" s="262" t="b">
        <v>0</v>
      </c>
      <c r="EZ11" s="173">
        <v>0</v>
      </c>
      <c r="FA11" s="263">
        <v>1500</v>
      </c>
      <c r="FB11" s="189">
        <v>7.4999999999999997E-2</v>
      </c>
      <c r="FC11" s="263">
        <v>29045.640202946088</v>
      </c>
      <c r="FD11" s="263">
        <v>0</v>
      </c>
      <c r="FE11" s="263">
        <v>0</v>
      </c>
      <c r="FF11" s="117">
        <v>29045.640202946088</v>
      </c>
      <c r="FG11" s="248" t="b">
        <v>0</v>
      </c>
      <c r="FH11" s="254">
        <v>0</v>
      </c>
      <c r="FI11" s="255">
        <v>1500</v>
      </c>
      <c r="FJ11" s="256">
        <v>7.4999999999999997E-2</v>
      </c>
      <c r="FK11" s="255">
        <v>29045.640202946088</v>
      </c>
      <c r="FL11" s="255">
        <v>0</v>
      </c>
      <c r="FM11" s="255">
        <v>0</v>
      </c>
      <c r="FN11" s="119">
        <v>29045.640202946088</v>
      </c>
      <c r="FO11" s="262" t="b">
        <v>0</v>
      </c>
      <c r="FP11" s="173">
        <v>1</v>
      </c>
      <c r="FQ11" s="263">
        <v>1350</v>
      </c>
      <c r="FR11" s="189">
        <v>7.4999999999999997E-2</v>
      </c>
      <c r="FS11" s="263">
        <v>26141.076182651483</v>
      </c>
      <c r="FT11" s="263">
        <v>150</v>
      </c>
      <c r="FU11" s="263">
        <v>300.12443071715194</v>
      </c>
      <c r="FV11" s="117">
        <v>26441.200613368634</v>
      </c>
      <c r="FW11" s="248" t="b">
        <v>0</v>
      </c>
      <c r="FX11" s="254">
        <v>2</v>
      </c>
      <c r="FY11" s="255">
        <v>1200</v>
      </c>
      <c r="FZ11" s="256">
        <v>7.4999999999999997E-2</v>
      </c>
      <c r="GA11" s="255">
        <v>23459.874736261329</v>
      </c>
      <c r="GB11" s="255">
        <v>300</v>
      </c>
      <c r="GC11" s="255">
        <v>1502.615523711155</v>
      </c>
      <c r="GD11" s="119">
        <v>24962.490259972485</v>
      </c>
      <c r="GE11" s="262" t="b">
        <v>0</v>
      </c>
      <c r="GF11" s="173">
        <v>0</v>
      </c>
      <c r="GG11" s="263">
        <v>1500</v>
      </c>
      <c r="GH11" s="189">
        <v>7.4999999999999997E-2</v>
      </c>
      <c r="GI11" s="263">
        <v>29045.640202946088</v>
      </c>
      <c r="GJ11" s="263">
        <v>0</v>
      </c>
      <c r="GK11" s="263">
        <v>0</v>
      </c>
      <c r="GL11" s="117">
        <v>29045.640202946088</v>
      </c>
      <c r="GM11" s="248" t="b">
        <v>0</v>
      </c>
      <c r="GN11" s="254">
        <v>0</v>
      </c>
      <c r="GO11" s="255">
        <v>1500</v>
      </c>
      <c r="GP11" s="256">
        <v>7.4999999999999997E-2</v>
      </c>
      <c r="GQ11" s="255">
        <v>29045.640202946088</v>
      </c>
      <c r="GR11" s="255">
        <v>0</v>
      </c>
      <c r="GS11" s="255">
        <v>0</v>
      </c>
      <c r="GT11" s="119">
        <v>29045.640202946088</v>
      </c>
      <c r="GU11" s="262" t="b">
        <v>0</v>
      </c>
      <c r="GV11" s="173">
        <v>0</v>
      </c>
      <c r="GW11" s="263">
        <v>1500</v>
      </c>
      <c r="GX11" s="189">
        <v>7.4999999999999997E-2</v>
      </c>
      <c r="GY11" s="263">
        <v>29045.640202946088</v>
      </c>
      <c r="GZ11" s="263">
        <v>0</v>
      </c>
      <c r="HA11" s="263">
        <v>0</v>
      </c>
      <c r="HB11" s="117">
        <v>29045.640202946088</v>
      </c>
      <c r="HC11" s="248" t="b">
        <v>0</v>
      </c>
      <c r="HD11" s="254">
        <v>0</v>
      </c>
      <c r="HE11" s="255">
        <v>1500</v>
      </c>
      <c r="HF11" s="256">
        <v>7.4999999999999997E-2</v>
      </c>
      <c r="HG11" s="255">
        <v>29045.640202946088</v>
      </c>
      <c r="HH11" s="255">
        <v>0</v>
      </c>
      <c r="HI11" s="255">
        <v>0</v>
      </c>
      <c r="HJ11" s="119">
        <v>29045.640202946088</v>
      </c>
      <c r="HK11" s="262" t="b">
        <v>0</v>
      </c>
      <c r="HL11" s="173">
        <v>0</v>
      </c>
      <c r="HM11" s="263">
        <v>1500</v>
      </c>
      <c r="HN11" s="189">
        <v>7.4999999999999997E-2</v>
      </c>
      <c r="HO11" s="263">
        <v>29045.640202946088</v>
      </c>
      <c r="HP11" s="263">
        <v>0</v>
      </c>
      <c r="HQ11" s="263">
        <v>0</v>
      </c>
      <c r="HR11" s="117">
        <v>29045.640202946088</v>
      </c>
      <c r="HS11" s="248" t="b">
        <v>0</v>
      </c>
      <c r="HT11" s="254">
        <v>0</v>
      </c>
      <c r="HU11" s="255">
        <v>1500</v>
      </c>
      <c r="HV11" s="256">
        <v>7.4999999999999997E-2</v>
      </c>
      <c r="HW11" s="255">
        <v>29045.640202946088</v>
      </c>
      <c r="HX11" s="255">
        <v>0</v>
      </c>
      <c r="HY11" s="255">
        <v>0</v>
      </c>
      <c r="HZ11" s="119">
        <v>29045.640202946088</v>
      </c>
      <c r="IA11" s="262" t="b">
        <v>0</v>
      </c>
      <c r="IB11" s="173">
        <v>2</v>
      </c>
      <c r="IC11" s="263">
        <v>1200</v>
      </c>
      <c r="ID11" s="189">
        <v>-5.0000000000000001E-3</v>
      </c>
      <c r="IE11" s="263">
        <v>15313.546910255245</v>
      </c>
      <c r="IF11" s="263">
        <v>300</v>
      </c>
      <c r="IG11" s="263">
        <v>1653.1138662424685</v>
      </c>
      <c r="IH11" s="117">
        <v>16966.660776497713</v>
      </c>
      <c r="II11" s="248" t="b">
        <v>0</v>
      </c>
      <c r="IJ11" s="254">
        <v>0</v>
      </c>
      <c r="IK11" s="255">
        <v>1500</v>
      </c>
      <c r="IL11" s="256">
        <v>0.03</v>
      </c>
      <c r="IM11" s="255">
        <v>22839.279679787927</v>
      </c>
      <c r="IN11" s="255">
        <v>0</v>
      </c>
      <c r="IO11" s="255">
        <v>0</v>
      </c>
      <c r="IP11" s="119">
        <v>22839.279679787927</v>
      </c>
      <c r="IQ11" s="262" t="b">
        <v>0</v>
      </c>
      <c r="IR11" s="173">
        <v>0</v>
      </c>
      <c r="IS11" s="263">
        <v>1500</v>
      </c>
      <c r="IT11" s="189">
        <v>7.4999999999999997E-2</v>
      </c>
      <c r="IU11" s="263">
        <v>29045.640202946088</v>
      </c>
      <c r="IV11" s="263">
        <v>0</v>
      </c>
      <c r="IW11" s="263">
        <v>0</v>
      </c>
      <c r="IX11" s="117">
        <v>29045.640202946088</v>
      </c>
      <c r="IY11" s="248" t="b">
        <v>0</v>
      </c>
      <c r="IZ11" s="254">
        <v>0</v>
      </c>
      <c r="JA11" s="255">
        <v>1500</v>
      </c>
      <c r="JB11" s="256">
        <v>-5.0000000000000001E-3</v>
      </c>
      <c r="JC11" s="255">
        <v>18997.284754184711</v>
      </c>
      <c r="JD11" s="255">
        <v>0</v>
      </c>
      <c r="JE11" s="255">
        <v>0</v>
      </c>
      <c r="JF11" s="119">
        <v>18997.284754184711</v>
      </c>
      <c r="JG11" s="262" t="b">
        <v>0</v>
      </c>
      <c r="JH11" s="173">
        <v>0</v>
      </c>
      <c r="JI11" s="263">
        <v>1500</v>
      </c>
      <c r="JJ11" s="189">
        <v>0.03</v>
      </c>
      <c r="JK11" s="263">
        <v>22839.279679787927</v>
      </c>
      <c r="JL11" s="263">
        <v>0</v>
      </c>
      <c r="JM11" s="263">
        <v>0</v>
      </c>
      <c r="JN11" s="117">
        <v>22839.279679787927</v>
      </c>
      <c r="JO11" s="248" t="b">
        <v>0</v>
      </c>
      <c r="JP11" s="254">
        <v>0</v>
      </c>
      <c r="JQ11" s="255">
        <v>1500</v>
      </c>
      <c r="JR11" s="256">
        <v>7.4999999999999997E-2</v>
      </c>
      <c r="JS11" s="255">
        <v>29045.640202946088</v>
      </c>
      <c r="JT11" s="255">
        <v>0</v>
      </c>
      <c r="JU11" s="255">
        <v>0</v>
      </c>
      <c r="JV11" s="119">
        <v>29045.640202946088</v>
      </c>
      <c r="JW11" s="262" t="b">
        <v>1</v>
      </c>
      <c r="JX11" s="173">
        <v>2</v>
      </c>
      <c r="JY11" s="263">
        <v>1200</v>
      </c>
      <c r="JZ11" s="189">
        <v>7.4999999999999997E-2</v>
      </c>
      <c r="KA11" s="263">
        <v>23511.96856438633</v>
      </c>
      <c r="KB11" s="263">
        <v>300</v>
      </c>
      <c r="KC11" s="263">
        <v>1051.8685264425287</v>
      </c>
      <c r="KD11" s="117">
        <v>24563.83709082886</v>
      </c>
      <c r="KE11" s="248" t="b">
        <v>0</v>
      </c>
      <c r="KF11" s="254">
        <v>2</v>
      </c>
      <c r="KG11" s="255">
        <v>1200</v>
      </c>
      <c r="KH11" s="256">
        <v>7.4999999999999997E-2</v>
      </c>
      <c r="KI11" s="255">
        <v>23439.842699151955</v>
      </c>
      <c r="KJ11" s="255">
        <v>300</v>
      </c>
      <c r="KK11" s="255">
        <v>1803.8620005592816</v>
      </c>
      <c r="KL11" s="119">
        <v>25243.704699711237</v>
      </c>
      <c r="KM11" s="262" t="b">
        <v>0</v>
      </c>
      <c r="KN11" s="173">
        <v>0</v>
      </c>
      <c r="KO11" s="263">
        <v>1500</v>
      </c>
      <c r="KP11" s="189">
        <v>7.4999999999999997E-2</v>
      </c>
      <c r="KQ11" s="263">
        <v>29045.640202946088</v>
      </c>
      <c r="KR11" s="263">
        <v>0</v>
      </c>
      <c r="KS11" s="263">
        <v>0</v>
      </c>
      <c r="KT11" s="117">
        <v>29045.640202946088</v>
      </c>
      <c r="KU11" s="248" t="b">
        <v>0</v>
      </c>
      <c r="KV11" s="254">
        <v>0</v>
      </c>
      <c r="KW11" s="255">
        <v>1500</v>
      </c>
      <c r="KX11" s="256">
        <v>7.4999999999999997E-2</v>
      </c>
      <c r="KY11" s="255">
        <v>29045.640202946088</v>
      </c>
      <c r="KZ11" s="255">
        <v>0</v>
      </c>
      <c r="LA11" s="255">
        <v>0</v>
      </c>
      <c r="LB11" s="119">
        <v>29045.640202946088</v>
      </c>
      <c r="LC11" s="262" t="b">
        <v>0</v>
      </c>
      <c r="LD11" s="173">
        <v>1</v>
      </c>
      <c r="LE11" s="263">
        <v>1350</v>
      </c>
      <c r="LF11" s="189">
        <v>0.03</v>
      </c>
      <c r="LG11" s="263">
        <v>20555.351711809133</v>
      </c>
      <c r="LH11" s="263">
        <v>150</v>
      </c>
      <c r="LI11" s="263">
        <v>1958.4815498883215</v>
      </c>
      <c r="LJ11" s="117">
        <v>22513.833261697455</v>
      </c>
      <c r="LK11" s="248" t="b">
        <v>0</v>
      </c>
      <c r="LL11" s="254">
        <v>1</v>
      </c>
      <c r="LM11" s="255">
        <v>1350</v>
      </c>
      <c r="LN11" s="256">
        <v>0.03</v>
      </c>
      <c r="LO11" s="255">
        <v>20555.351711809133</v>
      </c>
      <c r="LP11" s="255">
        <v>150</v>
      </c>
      <c r="LQ11" s="255">
        <v>901.86852644252872</v>
      </c>
      <c r="LR11" s="119">
        <v>21457.220238251663</v>
      </c>
      <c r="LS11" s="262" t="b">
        <v>0</v>
      </c>
      <c r="LT11" s="173">
        <v>0</v>
      </c>
      <c r="LU11" s="263">
        <v>1500</v>
      </c>
      <c r="LV11" s="189">
        <v>-5.0000000000000001E-3</v>
      </c>
      <c r="LW11" s="263">
        <v>18997.284754184711</v>
      </c>
      <c r="LX11" s="263">
        <v>0</v>
      </c>
      <c r="LY11" s="263">
        <v>0</v>
      </c>
      <c r="LZ11" s="117">
        <v>18997.284754184711</v>
      </c>
      <c r="MA11" s="248" t="b">
        <v>0</v>
      </c>
      <c r="MB11" s="254">
        <v>0</v>
      </c>
      <c r="MC11" s="255">
        <v>1500</v>
      </c>
      <c r="MD11" s="256">
        <v>-5.0000000000000001E-3</v>
      </c>
      <c r="ME11" s="255">
        <v>18997.284754184711</v>
      </c>
      <c r="MF11" s="255">
        <v>0</v>
      </c>
      <c r="MG11" s="255">
        <v>0</v>
      </c>
      <c r="MH11" s="119">
        <v>18997.284754184711</v>
      </c>
      <c r="MI11" s="262" t="b">
        <v>0</v>
      </c>
      <c r="MJ11" s="173">
        <v>0</v>
      </c>
      <c r="MK11" s="263">
        <v>1500</v>
      </c>
      <c r="ML11" s="189">
        <v>7.4999999999999997E-2</v>
      </c>
      <c r="MM11" s="263">
        <v>29045.640202946088</v>
      </c>
      <c r="MN11" s="263">
        <v>0</v>
      </c>
      <c r="MO11" s="263">
        <v>0</v>
      </c>
      <c r="MP11" s="117">
        <v>29045.640202946088</v>
      </c>
      <c r="MQ11" s="248" t="b">
        <v>0</v>
      </c>
      <c r="MR11" s="254">
        <v>1</v>
      </c>
      <c r="MS11" s="255">
        <v>1350</v>
      </c>
      <c r="MT11" s="256">
        <v>7.4999999999999997E-2</v>
      </c>
      <c r="MU11" s="255">
        <v>26141.076182651479</v>
      </c>
      <c r="MV11" s="255">
        <v>150</v>
      </c>
      <c r="MW11" s="255">
        <v>1203.4898463992376</v>
      </c>
      <c r="MX11" s="119">
        <v>27344.566029050715</v>
      </c>
      <c r="MY11" s="262" t="b">
        <v>0</v>
      </c>
      <c r="MZ11" s="173">
        <v>0</v>
      </c>
      <c r="NA11" s="263">
        <v>1500</v>
      </c>
      <c r="NB11" s="189">
        <v>0.03</v>
      </c>
      <c r="NC11" s="263">
        <v>22839.279679787927</v>
      </c>
      <c r="ND11" s="263">
        <v>0</v>
      </c>
      <c r="NE11" s="263">
        <v>0</v>
      </c>
      <c r="NF11" s="117">
        <v>22839.279679787927</v>
      </c>
      <c r="NG11" s="248" t="b">
        <v>0</v>
      </c>
      <c r="NH11" s="254">
        <v>0</v>
      </c>
      <c r="NI11" s="255">
        <v>1500</v>
      </c>
      <c r="NJ11" s="256">
        <v>7.4999999999999997E-2</v>
      </c>
      <c r="NK11" s="255">
        <v>29045.640202946088</v>
      </c>
      <c r="NL11" s="255">
        <v>0</v>
      </c>
      <c r="NM11" s="255">
        <v>0</v>
      </c>
      <c r="NN11" s="119">
        <v>29045.640202946088</v>
      </c>
      <c r="NO11" s="262" t="b">
        <v>1</v>
      </c>
      <c r="NP11" s="173">
        <v>2</v>
      </c>
      <c r="NQ11" s="263">
        <v>1200</v>
      </c>
      <c r="NR11" s="189">
        <v>-5.0000000000000001E-3</v>
      </c>
      <c r="NS11" s="263">
        <v>15372.80065088962</v>
      </c>
      <c r="NT11" s="263">
        <v>300</v>
      </c>
      <c r="NU11" s="263">
        <v>2108.4815498883218</v>
      </c>
      <c r="NV11" s="117">
        <v>17481.28220077794</v>
      </c>
      <c r="NW11" s="248" t="b">
        <v>0</v>
      </c>
      <c r="NX11" s="254">
        <v>1</v>
      </c>
      <c r="NY11" s="255">
        <v>1350</v>
      </c>
      <c r="NZ11" s="256">
        <v>7.4999999999999997E-2</v>
      </c>
      <c r="OA11" s="255">
        <v>26141.076182651479</v>
      </c>
      <c r="OB11" s="255">
        <v>150</v>
      </c>
      <c r="OC11" s="255">
        <v>450.37339537147824</v>
      </c>
      <c r="OD11" s="119">
        <v>26591.449578022959</v>
      </c>
      <c r="OE11" s="262" t="b">
        <v>0</v>
      </c>
      <c r="OF11" s="173">
        <v>0</v>
      </c>
      <c r="OG11" s="263">
        <v>1500</v>
      </c>
      <c r="OH11" s="189">
        <v>7.4999999999999997E-2</v>
      </c>
      <c r="OI11" s="263">
        <v>29045.640202946088</v>
      </c>
      <c r="OJ11" s="263">
        <v>0</v>
      </c>
      <c r="OK11" s="263">
        <v>0</v>
      </c>
      <c r="OL11" s="117">
        <v>29045.640202946088</v>
      </c>
      <c r="OM11" s="248" t="b">
        <v>0</v>
      </c>
      <c r="ON11" s="254">
        <v>0</v>
      </c>
      <c r="OO11" s="255">
        <v>1500</v>
      </c>
      <c r="OP11" s="256">
        <v>0.03</v>
      </c>
      <c r="OQ11" s="255">
        <v>22839.279679787927</v>
      </c>
      <c r="OR11" s="255">
        <v>0</v>
      </c>
      <c r="OS11" s="255">
        <v>0</v>
      </c>
      <c r="OT11" s="119">
        <v>22839.279679787927</v>
      </c>
      <c r="OU11" s="262" t="b">
        <v>0</v>
      </c>
      <c r="OV11" s="173">
        <v>0</v>
      </c>
      <c r="OW11" s="263">
        <v>1500</v>
      </c>
      <c r="OX11" s="189">
        <v>-5.0000000000000001E-3</v>
      </c>
      <c r="OY11" s="263">
        <v>18997.284754184711</v>
      </c>
      <c r="OZ11" s="263">
        <v>0</v>
      </c>
      <c r="PA11" s="263">
        <v>0</v>
      </c>
      <c r="PB11" s="117">
        <v>18997.284754184711</v>
      </c>
      <c r="PC11" s="248" t="b">
        <v>0</v>
      </c>
      <c r="PD11" s="254">
        <v>0</v>
      </c>
      <c r="PE11" s="255">
        <v>1500</v>
      </c>
      <c r="PF11" s="256">
        <v>-5.0000000000000001E-3</v>
      </c>
      <c r="PG11" s="255">
        <v>18997.284754184711</v>
      </c>
      <c r="PH11" s="255">
        <v>0</v>
      </c>
      <c r="PI11" s="255">
        <v>0</v>
      </c>
      <c r="PJ11" s="119">
        <v>18997.284754184711</v>
      </c>
      <c r="PK11" s="262" t="b">
        <v>0</v>
      </c>
      <c r="PL11" s="173">
        <v>1</v>
      </c>
      <c r="PM11" s="263">
        <v>1350</v>
      </c>
      <c r="PN11" s="189">
        <v>7.4999999999999997E-2</v>
      </c>
      <c r="PO11" s="263">
        <v>26141.076182651479</v>
      </c>
      <c r="PP11" s="263">
        <v>150</v>
      </c>
      <c r="PQ11" s="263">
        <v>1052.616660759342</v>
      </c>
      <c r="PR11" s="117">
        <v>27193.692843410819</v>
      </c>
      <c r="PS11" s="248" t="b">
        <v>0</v>
      </c>
      <c r="PT11" s="254">
        <v>0</v>
      </c>
      <c r="PU11" s="255">
        <v>1500</v>
      </c>
      <c r="PV11" s="256">
        <v>7.4999999999999997E-2</v>
      </c>
      <c r="PW11" s="255">
        <v>29045.640202946088</v>
      </c>
      <c r="PX11" s="255">
        <v>0</v>
      </c>
      <c r="PY11" s="255">
        <v>0</v>
      </c>
      <c r="PZ11" s="119">
        <v>29045.640202946088</v>
      </c>
      <c r="QA11" s="262" t="b">
        <v>0</v>
      </c>
      <c r="QB11" s="173">
        <v>0</v>
      </c>
      <c r="QC11" s="263">
        <v>1500</v>
      </c>
      <c r="QD11" s="189">
        <v>7.4999999999999997E-2</v>
      </c>
      <c r="QE11" s="263">
        <v>29045.640202946088</v>
      </c>
      <c r="QF11" s="263">
        <v>0</v>
      </c>
      <c r="QG11" s="263">
        <v>0</v>
      </c>
      <c r="QH11" s="117">
        <v>29045.640202946088</v>
      </c>
      <c r="QI11" s="248" t="b">
        <v>0</v>
      </c>
      <c r="QJ11" s="254">
        <v>1</v>
      </c>
      <c r="QK11" s="255">
        <v>1350</v>
      </c>
      <c r="QL11" s="256">
        <v>0.03</v>
      </c>
      <c r="QM11" s="255">
        <v>20555.351711809133</v>
      </c>
      <c r="QN11" s="255">
        <v>150</v>
      </c>
      <c r="QO11" s="255">
        <v>901.86852644252872</v>
      </c>
      <c r="QP11" s="119">
        <v>21457.220238251663</v>
      </c>
      <c r="QQ11" s="262" t="b">
        <v>0</v>
      </c>
      <c r="QR11" s="173">
        <v>0</v>
      </c>
      <c r="QS11" s="263">
        <v>1500</v>
      </c>
      <c r="QT11" s="189">
        <v>-5.0000000000000001E-3</v>
      </c>
      <c r="QU11" s="263">
        <v>18997.284754184711</v>
      </c>
      <c r="QV11" s="263">
        <v>0</v>
      </c>
      <c r="QW11" s="263">
        <v>0</v>
      </c>
      <c r="QX11" s="117">
        <v>18997.284754184711</v>
      </c>
      <c r="QY11" s="248" t="b">
        <v>0</v>
      </c>
      <c r="QZ11" s="254">
        <v>0</v>
      </c>
      <c r="RA11" s="255">
        <v>1500</v>
      </c>
      <c r="RB11" s="256">
        <v>0.03</v>
      </c>
      <c r="RC11" s="255">
        <v>22839.279679787927</v>
      </c>
      <c r="RD11" s="255">
        <v>0</v>
      </c>
      <c r="RE11" s="255">
        <v>0</v>
      </c>
      <c r="RF11" s="119">
        <v>22839.279679787927</v>
      </c>
      <c r="RG11" s="262" t="b">
        <v>0</v>
      </c>
      <c r="RH11" s="173">
        <v>0</v>
      </c>
      <c r="RI11" s="263">
        <v>1500</v>
      </c>
      <c r="RJ11" s="189">
        <v>7.4999999999999997E-2</v>
      </c>
      <c r="RK11" s="263">
        <v>29045.640202946088</v>
      </c>
      <c r="RL11" s="263">
        <v>0</v>
      </c>
      <c r="RM11" s="263">
        <v>0</v>
      </c>
      <c r="RN11" s="117">
        <v>29045.640202946088</v>
      </c>
      <c r="RO11" s="248" t="b">
        <v>0</v>
      </c>
      <c r="RP11" s="254">
        <v>0</v>
      </c>
      <c r="RQ11" s="255">
        <v>1500</v>
      </c>
      <c r="RR11" s="256">
        <v>-5.0000000000000001E-3</v>
      </c>
      <c r="RS11" s="255">
        <v>18997.284754184711</v>
      </c>
      <c r="RT11" s="255">
        <v>0</v>
      </c>
      <c r="RU11" s="255">
        <v>0</v>
      </c>
      <c r="RV11" s="119">
        <v>18997.284754184711</v>
      </c>
      <c r="RW11" s="262" t="b">
        <v>0</v>
      </c>
      <c r="RX11" s="173">
        <v>1</v>
      </c>
      <c r="RY11" s="263">
        <v>1350</v>
      </c>
      <c r="RZ11" s="189">
        <v>7.4999999999999997E-2</v>
      </c>
      <c r="SA11" s="263">
        <v>26141.076182651479</v>
      </c>
      <c r="SB11" s="263">
        <v>150</v>
      </c>
      <c r="SC11" s="263">
        <v>600.74699726862639</v>
      </c>
      <c r="SD11" s="117">
        <v>26741.823179920106</v>
      </c>
      <c r="SE11" s="248" t="b">
        <v>0</v>
      </c>
      <c r="SF11" s="254">
        <v>1</v>
      </c>
      <c r="SG11" s="255">
        <v>1350</v>
      </c>
      <c r="SH11" s="256">
        <v>7.4999999999999997E-2</v>
      </c>
      <c r="SI11" s="255">
        <v>26141.076182651479</v>
      </c>
      <c r="SJ11" s="255">
        <v>150</v>
      </c>
      <c r="SK11" s="255">
        <v>1958.4815498883215</v>
      </c>
      <c r="SL11" s="119">
        <v>28099.557732539801</v>
      </c>
      <c r="SM11" s="262" t="b">
        <v>0</v>
      </c>
      <c r="SN11" s="173">
        <v>0</v>
      </c>
      <c r="SO11" s="263">
        <v>1500</v>
      </c>
      <c r="SP11" s="189">
        <v>-5.0000000000000001E-3</v>
      </c>
      <c r="SQ11" s="263">
        <v>18997.284754184711</v>
      </c>
      <c r="SR11" s="263">
        <v>0</v>
      </c>
      <c r="SS11" s="263">
        <v>0</v>
      </c>
      <c r="ST11" s="117">
        <v>18997.284754184711</v>
      </c>
      <c r="SU11" s="248" t="b">
        <v>0</v>
      </c>
      <c r="SV11" s="254">
        <v>0</v>
      </c>
      <c r="SW11" s="255">
        <v>1500</v>
      </c>
      <c r="SX11" s="256">
        <v>7.4999999999999997E-2</v>
      </c>
      <c r="SY11" s="255">
        <v>29045.640202946088</v>
      </c>
      <c r="SZ11" s="255">
        <v>0</v>
      </c>
      <c r="TA11" s="255">
        <v>0</v>
      </c>
      <c r="TB11" s="119">
        <v>29045.640202946088</v>
      </c>
      <c r="TC11" s="262" t="b">
        <v>0</v>
      </c>
      <c r="TD11" s="173">
        <v>0</v>
      </c>
      <c r="TE11" s="263">
        <v>1500</v>
      </c>
      <c r="TF11" s="189">
        <v>0.03</v>
      </c>
      <c r="TG11" s="263">
        <v>22839.279679787927</v>
      </c>
      <c r="TH11" s="263">
        <v>0</v>
      </c>
      <c r="TI11" s="263">
        <v>0</v>
      </c>
      <c r="TJ11" s="117">
        <v>22839.279679787927</v>
      </c>
      <c r="TK11" s="248" t="b">
        <v>0</v>
      </c>
      <c r="TL11" s="254">
        <v>0</v>
      </c>
      <c r="TM11" s="255">
        <v>1500</v>
      </c>
      <c r="TN11" s="256">
        <v>7.4999999999999997E-2</v>
      </c>
      <c r="TO11" s="255">
        <v>29045.640202946088</v>
      </c>
      <c r="TP11" s="255">
        <v>0</v>
      </c>
      <c r="TQ11" s="255">
        <v>0</v>
      </c>
      <c r="TR11" s="119">
        <v>29045.640202946088</v>
      </c>
      <c r="TS11" s="262" t="b">
        <v>0</v>
      </c>
      <c r="TT11" s="173">
        <v>1</v>
      </c>
      <c r="TU11" s="263">
        <v>1350</v>
      </c>
      <c r="TV11" s="189">
        <v>-5.0000000000000001E-3</v>
      </c>
      <c r="TW11" s="263">
        <v>17097.556278766242</v>
      </c>
      <c r="TX11" s="263">
        <v>150</v>
      </c>
      <c r="TY11" s="263">
        <v>600.74699726862639</v>
      </c>
      <c r="TZ11" s="117">
        <v>17698.303276034869</v>
      </c>
      <c r="UA11" s="248" t="b">
        <v>0</v>
      </c>
      <c r="UB11" s="254">
        <v>0</v>
      </c>
      <c r="UC11" s="255">
        <v>1500</v>
      </c>
      <c r="UD11" s="256">
        <v>7.4999999999999997E-2</v>
      </c>
      <c r="UE11" s="255">
        <v>29045.640202946088</v>
      </c>
      <c r="UF11" s="255">
        <v>0</v>
      </c>
      <c r="UG11" s="255">
        <v>0</v>
      </c>
      <c r="UH11" s="119">
        <v>29045.640202946088</v>
      </c>
      <c r="UI11" s="262" t="b">
        <v>0</v>
      </c>
      <c r="UJ11" s="173">
        <v>0</v>
      </c>
      <c r="UK11" s="263">
        <v>1500</v>
      </c>
      <c r="UL11" s="189">
        <v>7.4999999999999997E-2</v>
      </c>
      <c r="UM11" s="263">
        <v>29045.640202946088</v>
      </c>
      <c r="UN11" s="263">
        <v>0</v>
      </c>
      <c r="UO11" s="263">
        <v>0</v>
      </c>
      <c r="UP11" s="117">
        <v>29045.640202946088</v>
      </c>
      <c r="UQ11" s="248" t="b">
        <v>0</v>
      </c>
      <c r="UR11" s="254">
        <v>0</v>
      </c>
      <c r="US11" s="255">
        <v>1500</v>
      </c>
      <c r="UT11" s="256">
        <v>0.03</v>
      </c>
      <c r="UU11" s="255">
        <v>22839.279679787927</v>
      </c>
      <c r="UV11" s="255">
        <v>0</v>
      </c>
      <c r="UW11" s="255">
        <v>0</v>
      </c>
      <c r="UX11" s="119">
        <v>22839.279679787927</v>
      </c>
      <c r="UY11" s="262" t="b">
        <v>0</v>
      </c>
      <c r="UZ11" s="173">
        <v>0</v>
      </c>
      <c r="VA11" s="263">
        <v>1500</v>
      </c>
      <c r="VB11" s="189">
        <v>7.4999999999999997E-2</v>
      </c>
      <c r="VC11" s="263">
        <v>29045.640202946088</v>
      </c>
      <c r="VD11" s="263">
        <v>0</v>
      </c>
      <c r="VE11" s="263">
        <v>0</v>
      </c>
      <c r="VF11" s="117">
        <v>29045.640202946088</v>
      </c>
      <c r="VG11" s="248" t="b">
        <v>0</v>
      </c>
      <c r="VH11" s="254">
        <v>1</v>
      </c>
      <c r="VI11" s="255">
        <v>1350</v>
      </c>
      <c r="VJ11" s="256">
        <v>-5.0000000000000001E-3</v>
      </c>
      <c r="VK11" s="255">
        <v>17097.556278766242</v>
      </c>
      <c r="VL11" s="255">
        <v>150</v>
      </c>
      <c r="VM11" s="255">
        <v>600.74699726862639</v>
      </c>
      <c r="VN11" s="119">
        <v>17698.303276034869</v>
      </c>
      <c r="VO11" s="262" t="b">
        <v>0</v>
      </c>
      <c r="VP11" s="173">
        <v>0</v>
      </c>
      <c r="VQ11" s="263">
        <v>1500</v>
      </c>
      <c r="VR11" s="189">
        <v>0.03</v>
      </c>
      <c r="VS11" s="263">
        <v>22839.279679787927</v>
      </c>
      <c r="VT11" s="263">
        <v>0</v>
      </c>
      <c r="VU11" s="263">
        <v>0</v>
      </c>
      <c r="VV11" s="117">
        <v>22839.279679787927</v>
      </c>
      <c r="VW11" s="248" t="b">
        <v>0</v>
      </c>
      <c r="VX11" s="254">
        <v>0</v>
      </c>
      <c r="VY11" s="255">
        <v>1500</v>
      </c>
      <c r="VZ11" s="256">
        <v>7.4999999999999997E-2</v>
      </c>
      <c r="WA11" s="255">
        <v>29045.640202946088</v>
      </c>
      <c r="WB11" s="255">
        <v>0</v>
      </c>
      <c r="WC11" s="255">
        <v>0</v>
      </c>
      <c r="WD11" s="119">
        <v>29045.640202946088</v>
      </c>
      <c r="WE11" s="262" t="b">
        <v>0</v>
      </c>
      <c r="WF11" s="173">
        <v>0</v>
      </c>
      <c r="WG11" s="263">
        <v>1500</v>
      </c>
      <c r="WH11" s="189">
        <v>-5.0000000000000001E-3</v>
      </c>
      <c r="WI11" s="263">
        <v>18997.284754184711</v>
      </c>
      <c r="WJ11" s="263">
        <v>0</v>
      </c>
      <c r="WK11" s="263">
        <v>0</v>
      </c>
      <c r="WL11" s="117">
        <v>18997.284754184711</v>
      </c>
      <c r="WM11" s="248" t="b">
        <v>0</v>
      </c>
      <c r="WN11" s="254">
        <v>1</v>
      </c>
      <c r="WO11" s="255">
        <v>1350</v>
      </c>
      <c r="WP11" s="256">
        <v>0.03</v>
      </c>
      <c r="WQ11" s="255">
        <v>20555.351711809133</v>
      </c>
      <c r="WR11" s="255">
        <v>150</v>
      </c>
      <c r="WS11" s="255">
        <v>600.74699726862639</v>
      </c>
      <c r="WT11" s="119">
        <v>21156.09870907776</v>
      </c>
      <c r="WU11" s="262" t="b">
        <v>0</v>
      </c>
      <c r="WV11" s="173">
        <v>0</v>
      </c>
      <c r="WW11" s="263">
        <v>1500</v>
      </c>
      <c r="WX11" s="189">
        <v>0.03</v>
      </c>
      <c r="WY11" s="263">
        <v>22839.279679787927</v>
      </c>
      <c r="WZ11" s="263">
        <v>0</v>
      </c>
      <c r="XA11" s="263">
        <v>0</v>
      </c>
      <c r="XB11" s="117">
        <v>22839.279679787927</v>
      </c>
      <c r="XC11" s="248" t="b">
        <v>0</v>
      </c>
      <c r="XD11" s="254">
        <v>0</v>
      </c>
      <c r="XE11" s="255">
        <v>1500</v>
      </c>
      <c r="XF11" s="256">
        <v>-5.0000000000000001E-3</v>
      </c>
      <c r="XG11" s="255">
        <v>18997.284754184711</v>
      </c>
      <c r="XH11" s="255">
        <v>0</v>
      </c>
      <c r="XI11" s="255">
        <v>0</v>
      </c>
      <c r="XJ11" s="119">
        <v>18997.284754184711</v>
      </c>
      <c r="XK11" s="262" t="b">
        <v>0</v>
      </c>
      <c r="XL11" s="173">
        <v>1</v>
      </c>
      <c r="XM11" s="263">
        <v>1350</v>
      </c>
      <c r="XN11" s="189">
        <v>-5.0000000000000001E-3</v>
      </c>
      <c r="XO11" s="263">
        <v>17097.556278766242</v>
      </c>
      <c r="XP11" s="263">
        <v>150</v>
      </c>
      <c r="XQ11" s="263">
        <v>1052.616660759342</v>
      </c>
      <c r="XR11" s="117">
        <v>18150.172939525582</v>
      </c>
      <c r="XS11" s="248" t="b">
        <v>0</v>
      </c>
      <c r="XT11" s="254">
        <v>0</v>
      </c>
      <c r="XU11" s="255">
        <v>1500</v>
      </c>
      <c r="XV11" s="256">
        <v>7.4999999999999997E-2</v>
      </c>
      <c r="XW11" s="255">
        <v>29045.640202946088</v>
      </c>
      <c r="XX11" s="255">
        <v>0</v>
      </c>
      <c r="XY11" s="255">
        <v>0</v>
      </c>
      <c r="XZ11" s="119">
        <v>29045.640202946088</v>
      </c>
      <c r="YA11" s="262" t="b">
        <v>0</v>
      </c>
      <c r="YB11" s="173">
        <v>1</v>
      </c>
      <c r="YC11" s="263">
        <v>1350</v>
      </c>
      <c r="YD11" s="189">
        <v>7.4999999999999997E-2</v>
      </c>
      <c r="YE11" s="263">
        <v>26141.076182651479</v>
      </c>
      <c r="YF11" s="263">
        <v>150</v>
      </c>
      <c r="YG11" s="263">
        <v>1052.616660759342</v>
      </c>
      <c r="YH11" s="117">
        <v>27193.692843410819</v>
      </c>
      <c r="YI11" s="248" t="b">
        <v>1</v>
      </c>
      <c r="YJ11" s="254">
        <v>1</v>
      </c>
      <c r="YK11" s="255">
        <v>1350</v>
      </c>
      <c r="YL11" s="256">
        <v>7.4999999999999997E-2</v>
      </c>
      <c r="YM11" s="255">
        <v>26141.076182651479</v>
      </c>
      <c r="YN11" s="255">
        <v>150</v>
      </c>
      <c r="YO11" s="255">
        <v>150</v>
      </c>
      <c r="YP11" s="119">
        <v>26291.076182651479</v>
      </c>
      <c r="YQ11" s="262" t="b">
        <v>0</v>
      </c>
      <c r="YR11" s="173">
        <v>0</v>
      </c>
      <c r="YS11" s="263">
        <v>1500</v>
      </c>
      <c r="YT11" s="189">
        <v>-5.0000000000000001E-3</v>
      </c>
      <c r="YU11" s="263">
        <v>18997.284754184711</v>
      </c>
      <c r="YV11" s="263">
        <v>0</v>
      </c>
      <c r="YW11" s="263">
        <v>0</v>
      </c>
      <c r="YX11" s="117">
        <v>18997.284754184711</v>
      </c>
      <c r="YY11" s="248" t="b">
        <v>0</v>
      </c>
      <c r="YZ11" s="254">
        <v>1</v>
      </c>
      <c r="ZA11" s="255">
        <v>1350</v>
      </c>
      <c r="ZB11" s="256">
        <v>-5.0000000000000001E-3</v>
      </c>
      <c r="ZC11" s="255">
        <v>17097.556278766242</v>
      </c>
      <c r="ZD11" s="255">
        <v>150</v>
      </c>
      <c r="ZE11" s="255">
        <v>751.24533979993976</v>
      </c>
      <c r="ZF11" s="119">
        <v>17848.801618566184</v>
      </c>
      <c r="ZG11" s="262" t="b">
        <v>0</v>
      </c>
      <c r="ZH11" s="173">
        <v>1</v>
      </c>
      <c r="ZI11" s="263">
        <v>1350</v>
      </c>
      <c r="ZJ11" s="189">
        <v>7.4999999999999997E-2</v>
      </c>
      <c r="ZK11" s="263">
        <v>26141.076182651479</v>
      </c>
      <c r="ZL11" s="263">
        <v>150</v>
      </c>
      <c r="ZM11" s="263">
        <v>751.24533979993976</v>
      </c>
      <c r="ZN11" s="117">
        <v>26892.321522451421</v>
      </c>
      <c r="ZO11" s="248" t="b">
        <v>0</v>
      </c>
      <c r="ZP11" s="254">
        <v>0</v>
      </c>
      <c r="ZQ11" s="255">
        <v>1500</v>
      </c>
      <c r="ZR11" s="256">
        <v>0.03</v>
      </c>
      <c r="ZS11" s="255">
        <v>22839.279679787927</v>
      </c>
      <c r="ZT11" s="255">
        <v>0</v>
      </c>
      <c r="ZU11" s="255">
        <v>0</v>
      </c>
      <c r="ZV11" s="119">
        <v>22839.279679787927</v>
      </c>
      <c r="ZW11" s="262" t="b">
        <v>0</v>
      </c>
      <c r="ZX11" s="173">
        <v>1</v>
      </c>
      <c r="ZY11" s="263">
        <v>1350</v>
      </c>
      <c r="ZZ11" s="189">
        <v>0.03</v>
      </c>
      <c r="AAA11" s="263">
        <v>20555.351711809133</v>
      </c>
      <c r="AAB11" s="263">
        <v>150</v>
      </c>
      <c r="AAC11" s="263">
        <v>1203.4898463992376</v>
      </c>
      <c r="AAD11" s="117">
        <v>21758.841558208369</v>
      </c>
      <c r="AAE11" s="248" t="b">
        <v>0</v>
      </c>
      <c r="AAF11" s="254">
        <v>0</v>
      </c>
      <c r="AAG11" s="255">
        <v>1500</v>
      </c>
      <c r="AAH11" s="256">
        <v>0.03</v>
      </c>
      <c r="AAI11" s="255">
        <v>22839.279679787927</v>
      </c>
      <c r="AAJ11" s="255">
        <v>0</v>
      </c>
      <c r="AAK11" s="255">
        <v>0</v>
      </c>
      <c r="AAL11" s="119">
        <v>22839.279679787927</v>
      </c>
      <c r="AAM11" s="262" t="b">
        <v>0</v>
      </c>
      <c r="AAN11" s="173">
        <v>0</v>
      </c>
      <c r="AAO11" s="263">
        <v>1500</v>
      </c>
      <c r="AAP11" s="189">
        <v>7.4999999999999997E-2</v>
      </c>
      <c r="AAQ11" s="263">
        <v>29045.640202946088</v>
      </c>
      <c r="AAR11" s="263">
        <v>0</v>
      </c>
      <c r="AAS11" s="263">
        <v>0</v>
      </c>
      <c r="AAT11" s="117">
        <v>29045.640202946088</v>
      </c>
      <c r="AAU11" s="248" t="b">
        <v>0</v>
      </c>
      <c r="AAV11" s="254">
        <v>2</v>
      </c>
      <c r="AAW11" s="255">
        <v>1200</v>
      </c>
      <c r="AAX11" s="256">
        <v>7.4999999999999997E-2</v>
      </c>
      <c r="AAY11" s="255">
        <v>23495.84356438633</v>
      </c>
      <c r="AAZ11" s="255">
        <v>300</v>
      </c>
      <c r="ABA11" s="255">
        <v>1352.7410914764939</v>
      </c>
      <c r="ABB11" s="119">
        <v>24848.584655862825</v>
      </c>
      <c r="ABC11" s="262" t="b">
        <v>1</v>
      </c>
      <c r="ABD11" s="173">
        <v>1</v>
      </c>
      <c r="ABE11" s="263">
        <v>1350</v>
      </c>
      <c r="ABF11" s="189">
        <v>7.4999999999999997E-2</v>
      </c>
      <c r="ABG11" s="263">
        <v>26141.076182651479</v>
      </c>
      <c r="ABH11" s="263">
        <v>150</v>
      </c>
      <c r="ABI11" s="263">
        <v>150</v>
      </c>
      <c r="ABJ11" s="117">
        <v>26291.076182651479</v>
      </c>
      <c r="ABK11" s="248" t="b">
        <v>0</v>
      </c>
      <c r="ABL11" s="254">
        <v>0</v>
      </c>
      <c r="ABM11" s="255">
        <v>1500</v>
      </c>
      <c r="ABN11" s="256">
        <v>7.4999999999999997E-2</v>
      </c>
      <c r="ABO11" s="255">
        <v>29045.640202946088</v>
      </c>
      <c r="ABP11" s="255">
        <v>0</v>
      </c>
      <c r="ABQ11" s="255">
        <v>0</v>
      </c>
      <c r="ABR11" s="119">
        <v>29045.640202946088</v>
      </c>
      <c r="ABS11" s="262" t="b">
        <v>0</v>
      </c>
      <c r="ABT11" s="173">
        <v>0</v>
      </c>
      <c r="ABU11" s="263">
        <v>1500</v>
      </c>
      <c r="ABV11" s="189">
        <v>7.4999999999999997E-2</v>
      </c>
      <c r="ABW11" s="263">
        <v>29045.640202946088</v>
      </c>
      <c r="ABX11" s="263">
        <v>0</v>
      </c>
      <c r="ABY11" s="263">
        <v>0</v>
      </c>
      <c r="ABZ11" s="117">
        <v>29045.640202946088</v>
      </c>
      <c r="ACA11" s="248" t="b">
        <v>1</v>
      </c>
      <c r="ACB11" s="254">
        <v>2</v>
      </c>
      <c r="ACC11" s="255">
        <v>1200</v>
      </c>
      <c r="ACD11" s="256">
        <v>-5.0000000000000001E-3</v>
      </c>
      <c r="ACE11" s="255">
        <v>15372.800650889618</v>
      </c>
      <c r="ACF11" s="255">
        <v>300</v>
      </c>
      <c r="ACG11" s="255">
        <v>450.12443071715194</v>
      </c>
      <c r="ACH11" s="119">
        <v>15822.925081606771</v>
      </c>
      <c r="ACI11" s="262" t="b">
        <v>0</v>
      </c>
      <c r="ACJ11" s="173">
        <v>1</v>
      </c>
      <c r="ACK11" s="263">
        <v>1350</v>
      </c>
      <c r="ACL11" s="189">
        <v>0.03</v>
      </c>
      <c r="ACM11" s="263">
        <v>20555.351711809129</v>
      </c>
      <c r="ACN11" s="263">
        <v>150</v>
      </c>
      <c r="ACO11" s="263">
        <v>300.12443071715194</v>
      </c>
      <c r="ACP11" s="117">
        <v>20855.47614252628</v>
      </c>
      <c r="ACQ11" s="248" t="b">
        <v>0</v>
      </c>
      <c r="ACR11" s="254">
        <v>0</v>
      </c>
      <c r="ACS11" s="255">
        <v>1500</v>
      </c>
      <c r="ACT11" s="256">
        <v>7.4999999999999997E-2</v>
      </c>
      <c r="ACU11" s="255">
        <v>29045.640202946088</v>
      </c>
      <c r="ACV11" s="255">
        <v>0</v>
      </c>
      <c r="ACW11" s="255">
        <v>0</v>
      </c>
      <c r="ACX11" s="119">
        <v>29045.640202946088</v>
      </c>
      <c r="ACY11" s="262" t="b">
        <v>0</v>
      </c>
      <c r="ACZ11" s="173">
        <v>1</v>
      </c>
      <c r="ADA11" s="263">
        <v>1350</v>
      </c>
      <c r="ADB11" s="189">
        <v>0.03</v>
      </c>
      <c r="ADC11" s="263">
        <v>20555.351711809133</v>
      </c>
      <c r="ADD11" s="263">
        <v>150</v>
      </c>
      <c r="ADE11" s="263">
        <v>600.74699726862639</v>
      </c>
      <c r="ADF11" s="117">
        <v>21156.09870907776</v>
      </c>
      <c r="ADG11" s="248" t="b">
        <v>1</v>
      </c>
      <c r="ADH11" s="254">
        <v>1</v>
      </c>
      <c r="ADI11" s="255">
        <v>1350</v>
      </c>
      <c r="ADJ11" s="256">
        <v>7.4999999999999997E-2</v>
      </c>
      <c r="ADK11" s="255">
        <v>26141.076182651479</v>
      </c>
      <c r="ADL11" s="255">
        <v>150</v>
      </c>
      <c r="ADM11" s="255">
        <v>150</v>
      </c>
      <c r="ADN11" s="119">
        <v>26291.076182651479</v>
      </c>
      <c r="ADO11" s="262" t="b">
        <v>0</v>
      </c>
      <c r="ADP11" s="173">
        <v>0</v>
      </c>
      <c r="ADQ11" s="263">
        <v>1500</v>
      </c>
      <c r="ADR11" s="189">
        <v>0.03</v>
      </c>
      <c r="ADS11" s="263">
        <v>22839.279679787927</v>
      </c>
      <c r="ADT11" s="263">
        <v>0</v>
      </c>
      <c r="ADU11" s="263">
        <v>0</v>
      </c>
      <c r="ADV11" s="117">
        <v>22839.279679787927</v>
      </c>
    </row>
    <row r="12" spans="1:802" x14ac:dyDescent="0.35">
      <c r="A12" s="15">
        <v>45596</v>
      </c>
      <c r="B12" s="16">
        <v>1500</v>
      </c>
      <c r="C12" s="248" t="b">
        <v>0</v>
      </c>
      <c r="D12" s="254">
        <v>0</v>
      </c>
      <c r="E12" s="255">
        <v>1500</v>
      </c>
      <c r="F12" s="256">
        <v>7.4999999999999997E-2</v>
      </c>
      <c r="G12" s="255">
        <v>32724.063218167044</v>
      </c>
      <c r="H12" s="255">
        <v>0</v>
      </c>
      <c r="I12" s="255">
        <v>0</v>
      </c>
      <c r="J12" s="119">
        <v>32724.063218167044</v>
      </c>
      <c r="K12" s="262" t="b">
        <v>0</v>
      </c>
      <c r="L12" s="173">
        <v>0</v>
      </c>
      <c r="M12" s="263">
        <v>1500</v>
      </c>
      <c r="N12" s="189">
        <v>7.4999999999999997E-2</v>
      </c>
      <c r="O12" s="263">
        <v>32724.063218167044</v>
      </c>
      <c r="P12" s="263">
        <v>0</v>
      </c>
      <c r="Q12" s="263">
        <v>0</v>
      </c>
      <c r="R12" s="117">
        <v>32724.063218167044</v>
      </c>
      <c r="S12" s="248" t="b">
        <v>0</v>
      </c>
      <c r="T12" s="254">
        <v>1</v>
      </c>
      <c r="U12" s="255">
        <v>1350</v>
      </c>
      <c r="V12" s="256">
        <v>7.4999999999999997E-2</v>
      </c>
      <c r="W12" s="255">
        <v>29451.656896350338</v>
      </c>
      <c r="X12" s="255">
        <v>150</v>
      </c>
      <c r="Y12" s="255">
        <v>300.12443071715194</v>
      </c>
      <c r="Z12" s="119">
        <v>29751.781327067489</v>
      </c>
      <c r="AA12" s="262" t="b">
        <v>0</v>
      </c>
      <c r="AB12" s="173">
        <v>0</v>
      </c>
      <c r="AC12" s="263">
        <v>1500</v>
      </c>
      <c r="AD12" s="189">
        <v>7.4999999999999997E-2</v>
      </c>
      <c r="AE12" s="263">
        <v>32724.063218167044</v>
      </c>
      <c r="AF12" s="263">
        <v>0</v>
      </c>
      <c r="AG12" s="263">
        <v>0</v>
      </c>
      <c r="AH12" s="117">
        <v>32724.063218167044</v>
      </c>
      <c r="AI12" s="248" t="b">
        <v>0</v>
      </c>
      <c r="AJ12" s="254">
        <v>0</v>
      </c>
      <c r="AK12" s="255">
        <v>1500</v>
      </c>
      <c r="AL12" s="256">
        <v>7.4999999999999997E-2</v>
      </c>
      <c r="AM12" s="255">
        <v>32724.063218167044</v>
      </c>
      <c r="AN12" s="255">
        <v>0</v>
      </c>
      <c r="AO12" s="255">
        <v>0</v>
      </c>
      <c r="AP12" s="119">
        <v>32724.063218167044</v>
      </c>
      <c r="AQ12" s="262" t="b">
        <v>1</v>
      </c>
      <c r="AR12" s="173">
        <v>1</v>
      </c>
      <c r="AS12" s="263">
        <v>1350</v>
      </c>
      <c r="AT12" s="189">
        <v>7.4999999999999997E-2</v>
      </c>
      <c r="AU12" s="263">
        <v>29451.656896350338</v>
      </c>
      <c r="AV12" s="263">
        <v>150</v>
      </c>
      <c r="AW12" s="263">
        <v>150</v>
      </c>
      <c r="AX12" s="117">
        <v>29601.656896350338</v>
      </c>
      <c r="AY12" s="248" t="b">
        <v>0</v>
      </c>
      <c r="AZ12" s="254">
        <v>0</v>
      </c>
      <c r="BA12" s="255">
        <v>1500</v>
      </c>
      <c r="BB12" s="256">
        <v>-5.0000000000000001E-3</v>
      </c>
      <c r="BC12" s="255">
        <v>20402.298330413789</v>
      </c>
      <c r="BD12" s="255">
        <v>0</v>
      </c>
      <c r="BE12" s="255">
        <v>0</v>
      </c>
      <c r="BF12" s="119">
        <v>20402.298330413789</v>
      </c>
      <c r="BG12" s="262" t="b">
        <v>0</v>
      </c>
      <c r="BH12" s="173">
        <v>0</v>
      </c>
      <c r="BI12" s="263">
        <v>1500</v>
      </c>
      <c r="BJ12" s="189">
        <v>-5.0000000000000001E-3</v>
      </c>
      <c r="BK12" s="263">
        <v>20402.298330413789</v>
      </c>
      <c r="BL12" s="263">
        <v>0</v>
      </c>
      <c r="BM12" s="263">
        <v>0</v>
      </c>
      <c r="BN12" s="117">
        <v>20402.298330413789</v>
      </c>
      <c r="BO12" s="248" t="b">
        <v>0</v>
      </c>
      <c r="BP12" s="254">
        <v>1</v>
      </c>
      <c r="BQ12" s="255">
        <v>1350</v>
      </c>
      <c r="BR12" s="256">
        <v>-5.0000000000000001E-3</v>
      </c>
      <c r="BS12" s="255">
        <v>18362.068497372409</v>
      </c>
      <c r="BT12" s="255">
        <v>150</v>
      </c>
      <c r="BU12" s="255">
        <v>300.12443071715194</v>
      </c>
      <c r="BV12" s="119">
        <v>18662.19292808956</v>
      </c>
      <c r="BW12" s="262" t="b">
        <v>0</v>
      </c>
      <c r="BX12" s="173">
        <v>0</v>
      </c>
      <c r="BY12" s="263">
        <v>1500</v>
      </c>
      <c r="BZ12" s="189">
        <v>7.4999999999999997E-2</v>
      </c>
      <c r="CA12" s="263">
        <v>32724.063218167044</v>
      </c>
      <c r="CB12" s="263">
        <v>0</v>
      </c>
      <c r="CC12" s="263">
        <v>0</v>
      </c>
      <c r="CD12" s="117">
        <v>32724.063218167044</v>
      </c>
      <c r="CE12" s="248" t="b">
        <v>0</v>
      </c>
      <c r="CF12" s="254">
        <v>1</v>
      </c>
      <c r="CG12" s="255">
        <v>1350</v>
      </c>
      <c r="CH12" s="256">
        <v>7.4999999999999997E-2</v>
      </c>
      <c r="CI12" s="255">
        <v>29451.656896350338</v>
      </c>
      <c r="CJ12" s="255">
        <v>150</v>
      </c>
      <c r="CK12" s="255">
        <v>300.12443071715194</v>
      </c>
      <c r="CL12" s="119">
        <v>29751.781327067489</v>
      </c>
      <c r="CM12" s="262" t="b">
        <v>0</v>
      </c>
      <c r="CN12" s="173">
        <v>0</v>
      </c>
      <c r="CO12" s="263">
        <v>1500</v>
      </c>
      <c r="CP12" s="189">
        <v>7.4999999999999997E-2</v>
      </c>
      <c r="CQ12" s="263">
        <v>32724.063218167044</v>
      </c>
      <c r="CR12" s="263">
        <v>0</v>
      </c>
      <c r="CS12" s="263">
        <v>0</v>
      </c>
      <c r="CT12" s="117">
        <v>32724.063218167044</v>
      </c>
      <c r="CU12" s="248" t="b">
        <v>0</v>
      </c>
      <c r="CV12" s="254">
        <v>0</v>
      </c>
      <c r="CW12" s="255">
        <v>1500</v>
      </c>
      <c r="CX12" s="256">
        <v>7.4999999999999997E-2</v>
      </c>
      <c r="CY12" s="255">
        <v>32724.063218167044</v>
      </c>
      <c r="CZ12" s="255">
        <v>0</v>
      </c>
      <c r="DA12" s="255">
        <v>0</v>
      </c>
      <c r="DB12" s="119">
        <v>32724.063218167044</v>
      </c>
      <c r="DC12" s="262" t="b">
        <v>0</v>
      </c>
      <c r="DD12" s="173">
        <v>1</v>
      </c>
      <c r="DE12" s="263">
        <v>1350</v>
      </c>
      <c r="DF12" s="189">
        <v>-5.0000000000000001E-3</v>
      </c>
      <c r="DG12" s="263">
        <v>18362.068497372409</v>
      </c>
      <c r="DH12" s="263">
        <v>150</v>
      </c>
      <c r="DI12" s="263">
        <v>1203.4898463992376</v>
      </c>
      <c r="DJ12" s="117">
        <v>19565.558343771649</v>
      </c>
      <c r="DK12" s="248" t="b">
        <v>0</v>
      </c>
      <c r="DL12" s="254">
        <v>1</v>
      </c>
      <c r="DM12" s="255">
        <v>1350</v>
      </c>
      <c r="DN12" s="256">
        <v>0.03</v>
      </c>
      <c r="DO12" s="255">
        <v>22522.012263163408</v>
      </c>
      <c r="DP12" s="255">
        <v>150</v>
      </c>
      <c r="DQ12" s="255">
        <v>1354.4881870970544</v>
      </c>
      <c r="DR12" s="119">
        <v>23876.500450260461</v>
      </c>
      <c r="DS12" s="262" t="b">
        <v>0</v>
      </c>
      <c r="DT12" s="173">
        <v>0</v>
      </c>
      <c r="DU12" s="263">
        <v>1500</v>
      </c>
      <c r="DV12" s="189">
        <v>7.4999999999999997E-2</v>
      </c>
      <c r="DW12" s="263">
        <v>32724.063218167044</v>
      </c>
      <c r="DX12" s="263">
        <v>0</v>
      </c>
      <c r="DY12" s="263">
        <v>0</v>
      </c>
      <c r="DZ12" s="117">
        <v>32724.063218167044</v>
      </c>
      <c r="EA12" s="248" t="b">
        <v>0</v>
      </c>
      <c r="EB12" s="254">
        <v>0</v>
      </c>
      <c r="EC12" s="255">
        <v>1500</v>
      </c>
      <c r="ED12" s="256">
        <v>-5.0000000000000001E-3</v>
      </c>
      <c r="EE12" s="255">
        <v>20402.298330413789</v>
      </c>
      <c r="EF12" s="255">
        <v>0</v>
      </c>
      <c r="EG12" s="255">
        <v>0</v>
      </c>
      <c r="EH12" s="119">
        <v>20402.298330413789</v>
      </c>
      <c r="EI12" s="262" t="b">
        <v>0</v>
      </c>
      <c r="EJ12" s="173">
        <v>2</v>
      </c>
      <c r="EK12" s="263">
        <v>1200</v>
      </c>
      <c r="EL12" s="189">
        <v>-5.0000000000000001E-3</v>
      </c>
      <c r="EM12" s="263">
        <v>16466.310149510173</v>
      </c>
      <c r="EN12" s="263">
        <v>300</v>
      </c>
      <c r="EO12" s="263">
        <v>1653.3636580279683</v>
      </c>
      <c r="EP12" s="117">
        <v>18119.67380753814</v>
      </c>
      <c r="EQ12" s="248" t="b">
        <v>0</v>
      </c>
      <c r="ER12" s="254">
        <v>0</v>
      </c>
      <c r="ES12" s="255">
        <v>1500</v>
      </c>
      <c r="ET12" s="256">
        <v>0.03</v>
      </c>
      <c r="EU12" s="255">
        <v>25024.458070181565</v>
      </c>
      <c r="EV12" s="255">
        <v>0</v>
      </c>
      <c r="EW12" s="255">
        <v>0</v>
      </c>
      <c r="EX12" s="119">
        <v>25024.458070181565</v>
      </c>
      <c r="EY12" s="262" t="b">
        <v>0</v>
      </c>
      <c r="EZ12" s="173">
        <v>0</v>
      </c>
      <c r="FA12" s="263">
        <v>1500</v>
      </c>
      <c r="FB12" s="189">
        <v>7.4999999999999997E-2</v>
      </c>
      <c r="FC12" s="263">
        <v>32724.063218167044</v>
      </c>
      <c r="FD12" s="263">
        <v>0</v>
      </c>
      <c r="FE12" s="263">
        <v>0</v>
      </c>
      <c r="FF12" s="117">
        <v>32724.063218167044</v>
      </c>
      <c r="FG12" s="248" t="b">
        <v>0</v>
      </c>
      <c r="FH12" s="254">
        <v>0</v>
      </c>
      <c r="FI12" s="255">
        <v>1500</v>
      </c>
      <c r="FJ12" s="256">
        <v>7.4999999999999997E-2</v>
      </c>
      <c r="FK12" s="255">
        <v>32724.063218167044</v>
      </c>
      <c r="FL12" s="255">
        <v>0</v>
      </c>
      <c r="FM12" s="255">
        <v>0</v>
      </c>
      <c r="FN12" s="119">
        <v>32724.063218167044</v>
      </c>
      <c r="FO12" s="262" t="b">
        <v>0</v>
      </c>
      <c r="FP12" s="173">
        <v>1</v>
      </c>
      <c r="FQ12" s="263">
        <v>1350</v>
      </c>
      <c r="FR12" s="189">
        <v>7.4999999999999997E-2</v>
      </c>
      <c r="FS12" s="263">
        <v>29451.656896350341</v>
      </c>
      <c r="FT12" s="263">
        <v>150</v>
      </c>
      <c r="FU12" s="263">
        <v>450.37339537147824</v>
      </c>
      <c r="FV12" s="117">
        <v>29902.030291721821</v>
      </c>
      <c r="FW12" s="248" t="b">
        <v>0</v>
      </c>
      <c r="FX12" s="254">
        <v>2</v>
      </c>
      <c r="FY12" s="255">
        <v>1200</v>
      </c>
      <c r="FZ12" s="256">
        <v>7.4999999999999997E-2</v>
      </c>
      <c r="GA12" s="255">
        <v>26419.365341480927</v>
      </c>
      <c r="GB12" s="255">
        <v>300</v>
      </c>
      <c r="GC12" s="255">
        <v>1803.8620005592816</v>
      </c>
      <c r="GD12" s="119">
        <v>28223.227342040209</v>
      </c>
      <c r="GE12" s="262" t="b">
        <v>0</v>
      </c>
      <c r="GF12" s="173">
        <v>0</v>
      </c>
      <c r="GG12" s="263">
        <v>1500</v>
      </c>
      <c r="GH12" s="189">
        <v>7.4999999999999997E-2</v>
      </c>
      <c r="GI12" s="263">
        <v>32724.063218167044</v>
      </c>
      <c r="GJ12" s="263">
        <v>0</v>
      </c>
      <c r="GK12" s="263">
        <v>0</v>
      </c>
      <c r="GL12" s="117">
        <v>32724.063218167044</v>
      </c>
      <c r="GM12" s="248" t="b">
        <v>0</v>
      </c>
      <c r="GN12" s="254">
        <v>0</v>
      </c>
      <c r="GO12" s="255">
        <v>1500</v>
      </c>
      <c r="GP12" s="256">
        <v>7.4999999999999997E-2</v>
      </c>
      <c r="GQ12" s="255">
        <v>32724.063218167044</v>
      </c>
      <c r="GR12" s="255">
        <v>0</v>
      </c>
      <c r="GS12" s="255">
        <v>0</v>
      </c>
      <c r="GT12" s="119">
        <v>32724.063218167044</v>
      </c>
      <c r="GU12" s="262" t="b">
        <v>0</v>
      </c>
      <c r="GV12" s="173">
        <v>0</v>
      </c>
      <c r="GW12" s="263">
        <v>1500</v>
      </c>
      <c r="GX12" s="189">
        <v>7.4999999999999997E-2</v>
      </c>
      <c r="GY12" s="263">
        <v>32724.063218167044</v>
      </c>
      <c r="GZ12" s="263">
        <v>0</v>
      </c>
      <c r="HA12" s="263">
        <v>0</v>
      </c>
      <c r="HB12" s="117">
        <v>32724.063218167044</v>
      </c>
      <c r="HC12" s="248" t="b">
        <v>0</v>
      </c>
      <c r="HD12" s="254">
        <v>0</v>
      </c>
      <c r="HE12" s="255">
        <v>1500</v>
      </c>
      <c r="HF12" s="256">
        <v>7.4999999999999997E-2</v>
      </c>
      <c r="HG12" s="255">
        <v>32724.063218167044</v>
      </c>
      <c r="HH12" s="255">
        <v>0</v>
      </c>
      <c r="HI12" s="255">
        <v>0</v>
      </c>
      <c r="HJ12" s="119">
        <v>32724.063218167044</v>
      </c>
      <c r="HK12" s="262" t="b">
        <v>0</v>
      </c>
      <c r="HL12" s="173">
        <v>0</v>
      </c>
      <c r="HM12" s="263">
        <v>1500</v>
      </c>
      <c r="HN12" s="189">
        <v>7.4999999999999997E-2</v>
      </c>
      <c r="HO12" s="263">
        <v>32724.063218167044</v>
      </c>
      <c r="HP12" s="263">
        <v>0</v>
      </c>
      <c r="HQ12" s="263">
        <v>0</v>
      </c>
      <c r="HR12" s="117">
        <v>32724.063218167044</v>
      </c>
      <c r="HS12" s="248" t="b">
        <v>0</v>
      </c>
      <c r="HT12" s="254">
        <v>0</v>
      </c>
      <c r="HU12" s="255">
        <v>1500</v>
      </c>
      <c r="HV12" s="256">
        <v>7.4999999999999997E-2</v>
      </c>
      <c r="HW12" s="255">
        <v>32724.063218167044</v>
      </c>
      <c r="HX12" s="255">
        <v>0</v>
      </c>
      <c r="HY12" s="255">
        <v>0</v>
      </c>
      <c r="HZ12" s="119">
        <v>32724.063218167044</v>
      </c>
      <c r="IA12" s="262" t="b">
        <v>0</v>
      </c>
      <c r="IB12" s="173">
        <v>2</v>
      </c>
      <c r="IC12" s="263">
        <v>1200</v>
      </c>
      <c r="ID12" s="189">
        <v>-5.0000000000000001E-3</v>
      </c>
      <c r="IE12" s="263">
        <v>16436.979175703971</v>
      </c>
      <c r="IF12" s="263">
        <v>300</v>
      </c>
      <c r="IG12" s="263">
        <v>1954.4851872018708</v>
      </c>
      <c r="IH12" s="117">
        <v>18391.464362905841</v>
      </c>
      <c r="II12" s="248" t="b">
        <v>0</v>
      </c>
      <c r="IJ12" s="254">
        <v>0</v>
      </c>
      <c r="IK12" s="255">
        <v>1500</v>
      </c>
      <c r="IL12" s="256">
        <v>0.03</v>
      </c>
      <c r="IM12" s="255">
        <v>25024.458070181565</v>
      </c>
      <c r="IN12" s="255">
        <v>0</v>
      </c>
      <c r="IO12" s="255">
        <v>0</v>
      </c>
      <c r="IP12" s="119">
        <v>25024.458070181565</v>
      </c>
      <c r="IQ12" s="262" t="b">
        <v>0</v>
      </c>
      <c r="IR12" s="173">
        <v>0</v>
      </c>
      <c r="IS12" s="263">
        <v>1500</v>
      </c>
      <c r="IT12" s="189">
        <v>7.4999999999999997E-2</v>
      </c>
      <c r="IU12" s="263">
        <v>32724.063218167044</v>
      </c>
      <c r="IV12" s="263">
        <v>0</v>
      </c>
      <c r="IW12" s="263">
        <v>0</v>
      </c>
      <c r="IX12" s="117">
        <v>32724.063218167044</v>
      </c>
      <c r="IY12" s="248" t="b">
        <v>0</v>
      </c>
      <c r="IZ12" s="254">
        <v>0</v>
      </c>
      <c r="JA12" s="255">
        <v>1500</v>
      </c>
      <c r="JB12" s="256">
        <v>-5.0000000000000001E-3</v>
      </c>
      <c r="JC12" s="255">
        <v>20402.298330413789</v>
      </c>
      <c r="JD12" s="255">
        <v>0</v>
      </c>
      <c r="JE12" s="255">
        <v>0</v>
      </c>
      <c r="JF12" s="119">
        <v>20402.298330413789</v>
      </c>
      <c r="JG12" s="262" t="b">
        <v>0</v>
      </c>
      <c r="JH12" s="173">
        <v>0</v>
      </c>
      <c r="JI12" s="263">
        <v>1500</v>
      </c>
      <c r="JJ12" s="189">
        <v>0.03</v>
      </c>
      <c r="JK12" s="263">
        <v>25024.458070181565</v>
      </c>
      <c r="JL12" s="263">
        <v>0</v>
      </c>
      <c r="JM12" s="263">
        <v>0</v>
      </c>
      <c r="JN12" s="117">
        <v>25024.458070181565</v>
      </c>
      <c r="JO12" s="248" t="b">
        <v>0</v>
      </c>
      <c r="JP12" s="254">
        <v>0</v>
      </c>
      <c r="JQ12" s="255">
        <v>1500</v>
      </c>
      <c r="JR12" s="256">
        <v>7.4999999999999997E-2</v>
      </c>
      <c r="JS12" s="255">
        <v>32724.063218167044</v>
      </c>
      <c r="JT12" s="255">
        <v>0</v>
      </c>
      <c r="JU12" s="255">
        <v>0</v>
      </c>
      <c r="JV12" s="119">
        <v>32724.063218167044</v>
      </c>
      <c r="JW12" s="262" t="b">
        <v>0</v>
      </c>
      <c r="JX12" s="173">
        <v>2</v>
      </c>
      <c r="JY12" s="263">
        <v>1200</v>
      </c>
      <c r="JZ12" s="189">
        <v>7.4999999999999997E-2</v>
      </c>
      <c r="KA12" s="263">
        <v>26475.366206715305</v>
      </c>
      <c r="KB12" s="263">
        <v>300</v>
      </c>
      <c r="KC12" s="263">
        <v>1352.7410914764939</v>
      </c>
      <c r="KD12" s="117">
        <v>27828.107298191801</v>
      </c>
      <c r="KE12" s="248" t="b">
        <v>0</v>
      </c>
      <c r="KF12" s="254">
        <v>2</v>
      </c>
      <c r="KG12" s="255">
        <v>1200</v>
      </c>
      <c r="KH12" s="256">
        <v>7.4999999999999997E-2</v>
      </c>
      <c r="KI12" s="255">
        <v>26397.83090158835</v>
      </c>
      <c r="KJ12" s="255">
        <v>300</v>
      </c>
      <c r="KK12" s="255">
        <v>2105.3583728417661</v>
      </c>
      <c r="KL12" s="119">
        <v>28503.189274430115</v>
      </c>
      <c r="KM12" s="262" t="b">
        <v>0</v>
      </c>
      <c r="KN12" s="173">
        <v>0</v>
      </c>
      <c r="KO12" s="263">
        <v>1500</v>
      </c>
      <c r="KP12" s="189">
        <v>7.4999999999999997E-2</v>
      </c>
      <c r="KQ12" s="263">
        <v>32724.063218167044</v>
      </c>
      <c r="KR12" s="263">
        <v>0</v>
      </c>
      <c r="KS12" s="263">
        <v>0</v>
      </c>
      <c r="KT12" s="117">
        <v>32724.063218167044</v>
      </c>
      <c r="KU12" s="248" t="b">
        <v>0</v>
      </c>
      <c r="KV12" s="254">
        <v>0</v>
      </c>
      <c r="KW12" s="255">
        <v>1500</v>
      </c>
      <c r="KX12" s="256">
        <v>7.4999999999999997E-2</v>
      </c>
      <c r="KY12" s="255">
        <v>32724.063218167044</v>
      </c>
      <c r="KZ12" s="255">
        <v>0</v>
      </c>
      <c r="LA12" s="255">
        <v>0</v>
      </c>
      <c r="LB12" s="119">
        <v>32724.063218167044</v>
      </c>
      <c r="LC12" s="262" t="b">
        <v>0</v>
      </c>
      <c r="LD12" s="173">
        <v>1</v>
      </c>
      <c r="LE12" s="263">
        <v>1350</v>
      </c>
      <c r="LF12" s="189">
        <v>0.03</v>
      </c>
      <c r="LG12" s="263">
        <v>22522.012263163408</v>
      </c>
      <c r="LH12" s="263">
        <v>150</v>
      </c>
      <c r="LI12" s="263">
        <v>2110.1061849801977</v>
      </c>
      <c r="LJ12" s="117">
        <v>24632.118448143607</v>
      </c>
      <c r="LK12" s="248" t="b">
        <v>0</v>
      </c>
      <c r="LL12" s="254">
        <v>1</v>
      </c>
      <c r="LM12" s="255">
        <v>1350</v>
      </c>
      <c r="LN12" s="256">
        <v>0.03</v>
      </c>
      <c r="LO12" s="255">
        <v>22522.012263163408</v>
      </c>
      <c r="LP12" s="255">
        <v>150</v>
      </c>
      <c r="LQ12" s="255">
        <v>1052.616660759342</v>
      </c>
      <c r="LR12" s="119">
        <v>23574.628923922748</v>
      </c>
      <c r="LS12" s="262" t="b">
        <v>0</v>
      </c>
      <c r="LT12" s="173">
        <v>0</v>
      </c>
      <c r="LU12" s="263">
        <v>1500</v>
      </c>
      <c r="LV12" s="189">
        <v>-5.0000000000000001E-3</v>
      </c>
      <c r="LW12" s="263">
        <v>20402.298330413789</v>
      </c>
      <c r="LX12" s="263">
        <v>0</v>
      </c>
      <c r="LY12" s="263">
        <v>0</v>
      </c>
      <c r="LZ12" s="117">
        <v>20402.298330413789</v>
      </c>
      <c r="MA12" s="248" t="b">
        <v>0</v>
      </c>
      <c r="MB12" s="254">
        <v>0</v>
      </c>
      <c r="MC12" s="255">
        <v>1500</v>
      </c>
      <c r="MD12" s="256">
        <v>-5.0000000000000001E-3</v>
      </c>
      <c r="ME12" s="255">
        <v>20402.298330413789</v>
      </c>
      <c r="MF12" s="255">
        <v>0</v>
      </c>
      <c r="MG12" s="255">
        <v>0</v>
      </c>
      <c r="MH12" s="119">
        <v>20402.298330413789</v>
      </c>
      <c r="MI12" s="262" t="b">
        <v>0</v>
      </c>
      <c r="MJ12" s="173">
        <v>0</v>
      </c>
      <c r="MK12" s="263">
        <v>1500</v>
      </c>
      <c r="ML12" s="189">
        <v>7.4999999999999997E-2</v>
      </c>
      <c r="MM12" s="263">
        <v>32724.063218167044</v>
      </c>
      <c r="MN12" s="263">
        <v>0</v>
      </c>
      <c r="MO12" s="263">
        <v>0</v>
      </c>
      <c r="MP12" s="117">
        <v>32724.063218167044</v>
      </c>
      <c r="MQ12" s="248" t="b">
        <v>1</v>
      </c>
      <c r="MR12" s="254">
        <v>2</v>
      </c>
      <c r="MS12" s="255">
        <v>1200</v>
      </c>
      <c r="MT12" s="256">
        <v>7.4999999999999997E-2</v>
      </c>
      <c r="MU12" s="255">
        <v>26491.491206715305</v>
      </c>
      <c r="MV12" s="255">
        <v>300</v>
      </c>
      <c r="MW12" s="255">
        <v>1504.4881870970544</v>
      </c>
      <c r="MX12" s="119">
        <v>27995.979393812358</v>
      </c>
      <c r="MY12" s="262" t="b">
        <v>0</v>
      </c>
      <c r="MZ12" s="173">
        <v>0</v>
      </c>
      <c r="NA12" s="263">
        <v>1500</v>
      </c>
      <c r="NB12" s="189">
        <v>0.03</v>
      </c>
      <c r="NC12" s="263">
        <v>25024.458070181565</v>
      </c>
      <c r="ND12" s="263">
        <v>0</v>
      </c>
      <c r="NE12" s="263">
        <v>0</v>
      </c>
      <c r="NF12" s="117">
        <v>25024.458070181565</v>
      </c>
      <c r="NG12" s="248" t="b">
        <v>0</v>
      </c>
      <c r="NH12" s="254">
        <v>0</v>
      </c>
      <c r="NI12" s="255">
        <v>1500</v>
      </c>
      <c r="NJ12" s="256">
        <v>7.4999999999999997E-2</v>
      </c>
      <c r="NK12" s="255">
        <v>32724.063218167044</v>
      </c>
      <c r="NL12" s="255">
        <v>0</v>
      </c>
      <c r="NM12" s="255">
        <v>0</v>
      </c>
      <c r="NN12" s="119">
        <v>32724.063218167044</v>
      </c>
      <c r="NO12" s="262" t="b">
        <v>0</v>
      </c>
      <c r="NP12" s="173">
        <v>2</v>
      </c>
      <c r="NQ12" s="263">
        <v>1200</v>
      </c>
      <c r="NR12" s="189">
        <v>-5.0000000000000001E-3</v>
      </c>
      <c r="NS12" s="263">
        <v>16495.936647635172</v>
      </c>
      <c r="NT12" s="263">
        <v>300</v>
      </c>
      <c r="NU12" s="263">
        <v>2410.23061569735</v>
      </c>
      <c r="NV12" s="117">
        <v>18906.167263332522</v>
      </c>
      <c r="NW12" s="248" t="b">
        <v>0</v>
      </c>
      <c r="NX12" s="254">
        <v>1</v>
      </c>
      <c r="NY12" s="255">
        <v>1350</v>
      </c>
      <c r="NZ12" s="256">
        <v>7.4999999999999997E-2</v>
      </c>
      <c r="OA12" s="255">
        <v>29451.656896350338</v>
      </c>
      <c r="OB12" s="255">
        <v>150</v>
      </c>
      <c r="OC12" s="255">
        <v>600.74699726862639</v>
      </c>
      <c r="OD12" s="119">
        <v>30052.403893618965</v>
      </c>
      <c r="OE12" s="262" t="b">
        <v>0</v>
      </c>
      <c r="OF12" s="173">
        <v>0</v>
      </c>
      <c r="OG12" s="263">
        <v>1500</v>
      </c>
      <c r="OH12" s="189">
        <v>7.4999999999999997E-2</v>
      </c>
      <c r="OI12" s="263">
        <v>32724.063218167044</v>
      </c>
      <c r="OJ12" s="263">
        <v>0</v>
      </c>
      <c r="OK12" s="263">
        <v>0</v>
      </c>
      <c r="OL12" s="117">
        <v>32724.063218167044</v>
      </c>
      <c r="OM12" s="248" t="b">
        <v>0</v>
      </c>
      <c r="ON12" s="254">
        <v>0</v>
      </c>
      <c r="OO12" s="255">
        <v>1500</v>
      </c>
      <c r="OP12" s="256">
        <v>0.03</v>
      </c>
      <c r="OQ12" s="255">
        <v>25024.458070181565</v>
      </c>
      <c r="OR12" s="255">
        <v>0</v>
      </c>
      <c r="OS12" s="255">
        <v>0</v>
      </c>
      <c r="OT12" s="119">
        <v>25024.458070181565</v>
      </c>
      <c r="OU12" s="262" t="b">
        <v>0</v>
      </c>
      <c r="OV12" s="173">
        <v>0</v>
      </c>
      <c r="OW12" s="263">
        <v>1500</v>
      </c>
      <c r="OX12" s="189">
        <v>-5.0000000000000001E-3</v>
      </c>
      <c r="OY12" s="263">
        <v>20402.298330413789</v>
      </c>
      <c r="OZ12" s="263">
        <v>0</v>
      </c>
      <c r="PA12" s="263">
        <v>0</v>
      </c>
      <c r="PB12" s="117">
        <v>20402.298330413789</v>
      </c>
      <c r="PC12" s="248" t="b">
        <v>0</v>
      </c>
      <c r="PD12" s="254">
        <v>0</v>
      </c>
      <c r="PE12" s="255">
        <v>1500</v>
      </c>
      <c r="PF12" s="256">
        <v>-5.0000000000000001E-3</v>
      </c>
      <c r="PG12" s="255">
        <v>20402.298330413789</v>
      </c>
      <c r="PH12" s="255">
        <v>0</v>
      </c>
      <c r="PI12" s="255">
        <v>0</v>
      </c>
      <c r="PJ12" s="119">
        <v>20402.298330413789</v>
      </c>
      <c r="PK12" s="262" t="b">
        <v>0</v>
      </c>
      <c r="PL12" s="173">
        <v>1</v>
      </c>
      <c r="PM12" s="263">
        <v>1350</v>
      </c>
      <c r="PN12" s="189">
        <v>7.4999999999999997E-2</v>
      </c>
      <c r="PO12" s="263">
        <v>29451.656896350338</v>
      </c>
      <c r="PP12" s="263">
        <v>150</v>
      </c>
      <c r="PQ12" s="263">
        <v>1203.4898463992376</v>
      </c>
      <c r="PR12" s="117">
        <v>30655.146742749574</v>
      </c>
      <c r="PS12" s="248" t="b">
        <v>0</v>
      </c>
      <c r="PT12" s="254">
        <v>0</v>
      </c>
      <c r="PU12" s="255">
        <v>1500</v>
      </c>
      <c r="PV12" s="256">
        <v>7.4999999999999997E-2</v>
      </c>
      <c r="PW12" s="255">
        <v>32724.063218167044</v>
      </c>
      <c r="PX12" s="255">
        <v>0</v>
      </c>
      <c r="PY12" s="255">
        <v>0</v>
      </c>
      <c r="PZ12" s="119">
        <v>32724.063218167044</v>
      </c>
      <c r="QA12" s="262" t="b">
        <v>0</v>
      </c>
      <c r="QB12" s="173">
        <v>0</v>
      </c>
      <c r="QC12" s="263">
        <v>1500</v>
      </c>
      <c r="QD12" s="189">
        <v>7.4999999999999997E-2</v>
      </c>
      <c r="QE12" s="263">
        <v>32724.063218167044</v>
      </c>
      <c r="QF12" s="263">
        <v>0</v>
      </c>
      <c r="QG12" s="263">
        <v>0</v>
      </c>
      <c r="QH12" s="117">
        <v>32724.063218167044</v>
      </c>
      <c r="QI12" s="248" t="b">
        <v>0</v>
      </c>
      <c r="QJ12" s="254">
        <v>1</v>
      </c>
      <c r="QK12" s="255">
        <v>1350</v>
      </c>
      <c r="QL12" s="256">
        <v>0.03</v>
      </c>
      <c r="QM12" s="255">
        <v>22522.012263163408</v>
      </c>
      <c r="QN12" s="255">
        <v>150</v>
      </c>
      <c r="QO12" s="255">
        <v>1052.616660759342</v>
      </c>
      <c r="QP12" s="119">
        <v>23574.628923922748</v>
      </c>
      <c r="QQ12" s="262" t="b">
        <v>0</v>
      </c>
      <c r="QR12" s="173">
        <v>0</v>
      </c>
      <c r="QS12" s="263">
        <v>1500</v>
      </c>
      <c r="QT12" s="189">
        <v>-5.0000000000000001E-3</v>
      </c>
      <c r="QU12" s="263">
        <v>20402.298330413789</v>
      </c>
      <c r="QV12" s="263">
        <v>0</v>
      </c>
      <c r="QW12" s="263">
        <v>0</v>
      </c>
      <c r="QX12" s="117">
        <v>20402.298330413789</v>
      </c>
      <c r="QY12" s="248" t="b">
        <v>0</v>
      </c>
      <c r="QZ12" s="254">
        <v>0</v>
      </c>
      <c r="RA12" s="255">
        <v>1500</v>
      </c>
      <c r="RB12" s="256">
        <v>0.03</v>
      </c>
      <c r="RC12" s="255">
        <v>25024.458070181565</v>
      </c>
      <c r="RD12" s="255">
        <v>0</v>
      </c>
      <c r="RE12" s="255">
        <v>0</v>
      </c>
      <c r="RF12" s="119">
        <v>25024.458070181565</v>
      </c>
      <c r="RG12" s="262" t="b">
        <v>0</v>
      </c>
      <c r="RH12" s="173">
        <v>0</v>
      </c>
      <c r="RI12" s="263">
        <v>1500</v>
      </c>
      <c r="RJ12" s="189">
        <v>7.4999999999999997E-2</v>
      </c>
      <c r="RK12" s="263">
        <v>32724.063218167044</v>
      </c>
      <c r="RL12" s="263">
        <v>0</v>
      </c>
      <c r="RM12" s="263">
        <v>0</v>
      </c>
      <c r="RN12" s="117">
        <v>32724.063218167044</v>
      </c>
      <c r="RO12" s="248" t="b">
        <v>0</v>
      </c>
      <c r="RP12" s="254">
        <v>0</v>
      </c>
      <c r="RQ12" s="255">
        <v>1500</v>
      </c>
      <c r="RR12" s="256">
        <v>-5.0000000000000001E-3</v>
      </c>
      <c r="RS12" s="255">
        <v>20402.298330413789</v>
      </c>
      <c r="RT12" s="255">
        <v>0</v>
      </c>
      <c r="RU12" s="255">
        <v>0</v>
      </c>
      <c r="RV12" s="119">
        <v>20402.298330413789</v>
      </c>
      <c r="RW12" s="262" t="b">
        <v>0</v>
      </c>
      <c r="RX12" s="173">
        <v>1</v>
      </c>
      <c r="RY12" s="263">
        <v>1350</v>
      </c>
      <c r="RZ12" s="189">
        <v>7.4999999999999997E-2</v>
      </c>
      <c r="SA12" s="263">
        <v>29451.656896350338</v>
      </c>
      <c r="SB12" s="263">
        <v>150</v>
      </c>
      <c r="SC12" s="263">
        <v>751.24533979993976</v>
      </c>
      <c r="SD12" s="117">
        <v>30202.902236150279</v>
      </c>
      <c r="SE12" s="248" t="b">
        <v>0</v>
      </c>
      <c r="SF12" s="254">
        <v>1</v>
      </c>
      <c r="SG12" s="255">
        <v>1350</v>
      </c>
      <c r="SH12" s="256">
        <v>7.4999999999999997E-2</v>
      </c>
      <c r="SI12" s="255">
        <v>29451.656896350338</v>
      </c>
      <c r="SJ12" s="255">
        <v>150</v>
      </c>
      <c r="SK12" s="255">
        <v>2110.1061849801977</v>
      </c>
      <c r="SL12" s="119">
        <v>31561.763081330537</v>
      </c>
      <c r="SM12" s="262" t="b">
        <v>0</v>
      </c>
      <c r="SN12" s="173">
        <v>0</v>
      </c>
      <c r="SO12" s="263">
        <v>1500</v>
      </c>
      <c r="SP12" s="189">
        <v>-5.0000000000000001E-3</v>
      </c>
      <c r="SQ12" s="263">
        <v>20402.298330413789</v>
      </c>
      <c r="SR12" s="263">
        <v>0</v>
      </c>
      <c r="SS12" s="263">
        <v>0</v>
      </c>
      <c r="ST12" s="117">
        <v>20402.298330413789</v>
      </c>
      <c r="SU12" s="248" t="b">
        <v>0</v>
      </c>
      <c r="SV12" s="254">
        <v>0</v>
      </c>
      <c r="SW12" s="255">
        <v>1500</v>
      </c>
      <c r="SX12" s="256">
        <v>7.4999999999999997E-2</v>
      </c>
      <c r="SY12" s="255">
        <v>32724.063218167044</v>
      </c>
      <c r="SZ12" s="255">
        <v>0</v>
      </c>
      <c r="TA12" s="255">
        <v>0</v>
      </c>
      <c r="TB12" s="119">
        <v>32724.063218167044</v>
      </c>
      <c r="TC12" s="262" t="b">
        <v>0</v>
      </c>
      <c r="TD12" s="173">
        <v>0</v>
      </c>
      <c r="TE12" s="263">
        <v>1500</v>
      </c>
      <c r="TF12" s="189">
        <v>0.03</v>
      </c>
      <c r="TG12" s="263">
        <v>25024.458070181565</v>
      </c>
      <c r="TH12" s="263">
        <v>0</v>
      </c>
      <c r="TI12" s="263">
        <v>0</v>
      </c>
      <c r="TJ12" s="117">
        <v>25024.458070181565</v>
      </c>
      <c r="TK12" s="248" t="b">
        <v>0</v>
      </c>
      <c r="TL12" s="254">
        <v>0</v>
      </c>
      <c r="TM12" s="255">
        <v>1500</v>
      </c>
      <c r="TN12" s="256">
        <v>7.4999999999999997E-2</v>
      </c>
      <c r="TO12" s="255">
        <v>32724.063218167044</v>
      </c>
      <c r="TP12" s="255">
        <v>0</v>
      </c>
      <c r="TQ12" s="255">
        <v>0</v>
      </c>
      <c r="TR12" s="119">
        <v>32724.063218167044</v>
      </c>
      <c r="TS12" s="262" t="b">
        <v>0</v>
      </c>
      <c r="TT12" s="173">
        <v>1</v>
      </c>
      <c r="TU12" s="263">
        <v>1350</v>
      </c>
      <c r="TV12" s="189">
        <v>-5.0000000000000001E-3</v>
      </c>
      <c r="TW12" s="263">
        <v>18362.068497372409</v>
      </c>
      <c r="TX12" s="263">
        <v>150</v>
      </c>
      <c r="TY12" s="263">
        <v>751.24533979993976</v>
      </c>
      <c r="TZ12" s="117">
        <v>19113.313837172347</v>
      </c>
      <c r="UA12" s="248" t="b">
        <v>0</v>
      </c>
      <c r="UB12" s="254">
        <v>0</v>
      </c>
      <c r="UC12" s="255">
        <v>1500</v>
      </c>
      <c r="UD12" s="256">
        <v>7.4999999999999997E-2</v>
      </c>
      <c r="UE12" s="255">
        <v>32724.063218167044</v>
      </c>
      <c r="UF12" s="255">
        <v>0</v>
      </c>
      <c r="UG12" s="255">
        <v>0</v>
      </c>
      <c r="UH12" s="119">
        <v>32724.063218167044</v>
      </c>
      <c r="UI12" s="262" t="b">
        <v>0</v>
      </c>
      <c r="UJ12" s="173">
        <v>0</v>
      </c>
      <c r="UK12" s="263">
        <v>1500</v>
      </c>
      <c r="UL12" s="189">
        <v>7.4999999999999997E-2</v>
      </c>
      <c r="UM12" s="263">
        <v>32724.063218167044</v>
      </c>
      <c r="UN12" s="263">
        <v>0</v>
      </c>
      <c r="UO12" s="263">
        <v>0</v>
      </c>
      <c r="UP12" s="117">
        <v>32724.063218167044</v>
      </c>
      <c r="UQ12" s="248" t="b">
        <v>0</v>
      </c>
      <c r="UR12" s="254">
        <v>0</v>
      </c>
      <c r="US12" s="255">
        <v>1500</v>
      </c>
      <c r="UT12" s="256">
        <v>0.03</v>
      </c>
      <c r="UU12" s="255">
        <v>25024.458070181565</v>
      </c>
      <c r="UV12" s="255">
        <v>0</v>
      </c>
      <c r="UW12" s="255">
        <v>0</v>
      </c>
      <c r="UX12" s="119">
        <v>25024.458070181565</v>
      </c>
      <c r="UY12" s="262" t="b">
        <v>0</v>
      </c>
      <c r="UZ12" s="173">
        <v>0</v>
      </c>
      <c r="VA12" s="263">
        <v>1500</v>
      </c>
      <c r="VB12" s="189">
        <v>7.4999999999999997E-2</v>
      </c>
      <c r="VC12" s="263">
        <v>32724.063218167044</v>
      </c>
      <c r="VD12" s="263">
        <v>0</v>
      </c>
      <c r="VE12" s="263">
        <v>0</v>
      </c>
      <c r="VF12" s="117">
        <v>32724.063218167044</v>
      </c>
      <c r="VG12" s="248" t="b">
        <v>0</v>
      </c>
      <c r="VH12" s="254">
        <v>1</v>
      </c>
      <c r="VI12" s="255">
        <v>1350</v>
      </c>
      <c r="VJ12" s="256">
        <v>-5.0000000000000001E-3</v>
      </c>
      <c r="VK12" s="255">
        <v>18362.068497372409</v>
      </c>
      <c r="VL12" s="255">
        <v>150</v>
      </c>
      <c r="VM12" s="255">
        <v>751.24533979993976</v>
      </c>
      <c r="VN12" s="119">
        <v>19113.313837172347</v>
      </c>
      <c r="VO12" s="262" t="b">
        <v>0</v>
      </c>
      <c r="VP12" s="173">
        <v>0</v>
      </c>
      <c r="VQ12" s="263">
        <v>1500</v>
      </c>
      <c r="VR12" s="189">
        <v>0.03</v>
      </c>
      <c r="VS12" s="263">
        <v>25024.458070181565</v>
      </c>
      <c r="VT12" s="263">
        <v>0</v>
      </c>
      <c r="VU12" s="263">
        <v>0</v>
      </c>
      <c r="VV12" s="117">
        <v>25024.458070181565</v>
      </c>
      <c r="VW12" s="248" t="b">
        <v>0</v>
      </c>
      <c r="VX12" s="254">
        <v>0</v>
      </c>
      <c r="VY12" s="255">
        <v>1500</v>
      </c>
      <c r="VZ12" s="256">
        <v>7.4999999999999997E-2</v>
      </c>
      <c r="WA12" s="255">
        <v>32724.063218167044</v>
      </c>
      <c r="WB12" s="255">
        <v>0</v>
      </c>
      <c r="WC12" s="255">
        <v>0</v>
      </c>
      <c r="WD12" s="119">
        <v>32724.063218167044</v>
      </c>
      <c r="WE12" s="262" t="b">
        <v>0</v>
      </c>
      <c r="WF12" s="173">
        <v>0</v>
      </c>
      <c r="WG12" s="263">
        <v>1500</v>
      </c>
      <c r="WH12" s="189">
        <v>-5.0000000000000001E-3</v>
      </c>
      <c r="WI12" s="263">
        <v>20402.298330413789</v>
      </c>
      <c r="WJ12" s="263">
        <v>0</v>
      </c>
      <c r="WK12" s="263">
        <v>0</v>
      </c>
      <c r="WL12" s="117">
        <v>20402.298330413789</v>
      </c>
      <c r="WM12" s="248" t="b">
        <v>0</v>
      </c>
      <c r="WN12" s="254">
        <v>1</v>
      </c>
      <c r="WO12" s="255">
        <v>1350</v>
      </c>
      <c r="WP12" s="256">
        <v>0.03</v>
      </c>
      <c r="WQ12" s="255">
        <v>22522.012263163408</v>
      </c>
      <c r="WR12" s="255">
        <v>150</v>
      </c>
      <c r="WS12" s="255">
        <v>751.24533979993976</v>
      </c>
      <c r="WT12" s="119">
        <v>23273.257602963349</v>
      </c>
      <c r="WU12" s="262" t="b">
        <v>0</v>
      </c>
      <c r="WV12" s="173">
        <v>0</v>
      </c>
      <c r="WW12" s="263">
        <v>1500</v>
      </c>
      <c r="WX12" s="189">
        <v>0.03</v>
      </c>
      <c r="WY12" s="263">
        <v>25024.458070181565</v>
      </c>
      <c r="WZ12" s="263">
        <v>0</v>
      </c>
      <c r="XA12" s="263">
        <v>0</v>
      </c>
      <c r="XB12" s="117">
        <v>25024.458070181565</v>
      </c>
      <c r="XC12" s="248" t="b">
        <v>0</v>
      </c>
      <c r="XD12" s="254">
        <v>0</v>
      </c>
      <c r="XE12" s="255">
        <v>1500</v>
      </c>
      <c r="XF12" s="256">
        <v>-5.0000000000000001E-3</v>
      </c>
      <c r="XG12" s="255">
        <v>20402.298330413789</v>
      </c>
      <c r="XH12" s="255">
        <v>0</v>
      </c>
      <c r="XI12" s="255">
        <v>0</v>
      </c>
      <c r="XJ12" s="119">
        <v>20402.298330413789</v>
      </c>
      <c r="XK12" s="262" t="b">
        <v>0</v>
      </c>
      <c r="XL12" s="173">
        <v>1</v>
      </c>
      <c r="XM12" s="263">
        <v>1350</v>
      </c>
      <c r="XN12" s="189">
        <v>-5.0000000000000001E-3</v>
      </c>
      <c r="XO12" s="263">
        <v>18362.068497372409</v>
      </c>
      <c r="XP12" s="263">
        <v>150</v>
      </c>
      <c r="XQ12" s="263">
        <v>1203.4898463992376</v>
      </c>
      <c r="XR12" s="117">
        <v>19565.558343771649</v>
      </c>
      <c r="XS12" s="248" t="b">
        <v>0</v>
      </c>
      <c r="XT12" s="254">
        <v>0</v>
      </c>
      <c r="XU12" s="255">
        <v>1500</v>
      </c>
      <c r="XV12" s="256">
        <v>7.4999999999999997E-2</v>
      </c>
      <c r="XW12" s="255">
        <v>32724.063218167044</v>
      </c>
      <c r="XX12" s="255">
        <v>0</v>
      </c>
      <c r="XY12" s="255">
        <v>0</v>
      </c>
      <c r="XZ12" s="119">
        <v>32724.063218167044</v>
      </c>
      <c r="YA12" s="262" t="b">
        <v>0</v>
      </c>
      <c r="YB12" s="173">
        <v>1</v>
      </c>
      <c r="YC12" s="263">
        <v>1350</v>
      </c>
      <c r="YD12" s="189">
        <v>7.4999999999999997E-2</v>
      </c>
      <c r="YE12" s="263">
        <v>29451.656896350338</v>
      </c>
      <c r="YF12" s="263">
        <v>150</v>
      </c>
      <c r="YG12" s="263">
        <v>1203.4898463992376</v>
      </c>
      <c r="YH12" s="117">
        <v>30655.146742749574</v>
      </c>
      <c r="YI12" s="248" t="b">
        <v>0</v>
      </c>
      <c r="YJ12" s="254">
        <v>1</v>
      </c>
      <c r="YK12" s="255">
        <v>1350</v>
      </c>
      <c r="YL12" s="256">
        <v>7.4999999999999997E-2</v>
      </c>
      <c r="YM12" s="255">
        <v>29451.656896350338</v>
      </c>
      <c r="YN12" s="255">
        <v>150</v>
      </c>
      <c r="YO12" s="255">
        <v>300.12443071715194</v>
      </c>
      <c r="YP12" s="119">
        <v>29751.781327067489</v>
      </c>
      <c r="YQ12" s="262" t="b">
        <v>0</v>
      </c>
      <c r="YR12" s="173">
        <v>0</v>
      </c>
      <c r="YS12" s="263">
        <v>1500</v>
      </c>
      <c r="YT12" s="189">
        <v>-5.0000000000000001E-3</v>
      </c>
      <c r="YU12" s="263">
        <v>20402.298330413789</v>
      </c>
      <c r="YV12" s="263">
        <v>0</v>
      </c>
      <c r="YW12" s="263">
        <v>0</v>
      </c>
      <c r="YX12" s="117">
        <v>20402.298330413789</v>
      </c>
      <c r="YY12" s="248" t="b">
        <v>0</v>
      </c>
      <c r="YZ12" s="254">
        <v>1</v>
      </c>
      <c r="ZA12" s="255">
        <v>1350</v>
      </c>
      <c r="ZB12" s="256">
        <v>-5.0000000000000001E-3</v>
      </c>
      <c r="ZC12" s="255">
        <v>18362.068497372409</v>
      </c>
      <c r="ZD12" s="255">
        <v>150</v>
      </c>
      <c r="ZE12" s="255">
        <v>901.86852644252872</v>
      </c>
      <c r="ZF12" s="119">
        <v>19263.937023814939</v>
      </c>
      <c r="ZG12" s="262" t="b">
        <v>0</v>
      </c>
      <c r="ZH12" s="173">
        <v>1</v>
      </c>
      <c r="ZI12" s="263">
        <v>1350</v>
      </c>
      <c r="ZJ12" s="189">
        <v>7.4999999999999997E-2</v>
      </c>
      <c r="ZK12" s="263">
        <v>29451.656896350338</v>
      </c>
      <c r="ZL12" s="263">
        <v>150</v>
      </c>
      <c r="ZM12" s="263">
        <v>901.86852644252872</v>
      </c>
      <c r="ZN12" s="117">
        <v>30353.525422792867</v>
      </c>
      <c r="ZO12" s="248" t="b">
        <v>0</v>
      </c>
      <c r="ZP12" s="254">
        <v>0</v>
      </c>
      <c r="ZQ12" s="255">
        <v>1500</v>
      </c>
      <c r="ZR12" s="256">
        <v>0.03</v>
      </c>
      <c r="ZS12" s="255">
        <v>25024.458070181565</v>
      </c>
      <c r="ZT12" s="255">
        <v>0</v>
      </c>
      <c r="ZU12" s="255">
        <v>0</v>
      </c>
      <c r="ZV12" s="119">
        <v>25024.458070181565</v>
      </c>
      <c r="ZW12" s="262" t="b">
        <v>0</v>
      </c>
      <c r="ZX12" s="173">
        <v>1</v>
      </c>
      <c r="ZY12" s="263">
        <v>1350</v>
      </c>
      <c r="ZZ12" s="189">
        <v>0.03</v>
      </c>
      <c r="AAA12" s="263">
        <v>22522.012263163408</v>
      </c>
      <c r="AAB12" s="263">
        <v>150</v>
      </c>
      <c r="AAC12" s="263">
        <v>1354.4881870970544</v>
      </c>
      <c r="AAD12" s="117">
        <v>23876.500450260461</v>
      </c>
      <c r="AAE12" s="248" t="b">
        <v>0</v>
      </c>
      <c r="AAF12" s="254">
        <v>0</v>
      </c>
      <c r="AAG12" s="255">
        <v>1500</v>
      </c>
      <c r="AAH12" s="256">
        <v>0.03</v>
      </c>
      <c r="AAI12" s="255">
        <v>25024.458070181565</v>
      </c>
      <c r="AAJ12" s="255">
        <v>0</v>
      </c>
      <c r="AAK12" s="255">
        <v>0</v>
      </c>
      <c r="AAL12" s="119">
        <v>25024.458070181565</v>
      </c>
      <c r="AAM12" s="262" t="b">
        <v>1</v>
      </c>
      <c r="AAN12" s="173">
        <v>1</v>
      </c>
      <c r="AAO12" s="263">
        <v>1350</v>
      </c>
      <c r="AAP12" s="189">
        <v>7.4999999999999997E-2</v>
      </c>
      <c r="AAQ12" s="263">
        <v>29451.656896350338</v>
      </c>
      <c r="AAR12" s="263">
        <v>150</v>
      </c>
      <c r="AAS12" s="263">
        <v>150</v>
      </c>
      <c r="AAT12" s="117">
        <v>29601.656896350338</v>
      </c>
      <c r="AAU12" s="248" t="b">
        <v>0</v>
      </c>
      <c r="AAV12" s="254">
        <v>2</v>
      </c>
      <c r="AAW12" s="255">
        <v>1200</v>
      </c>
      <c r="AAX12" s="256">
        <v>7.4999999999999997E-2</v>
      </c>
      <c r="AAY12" s="255">
        <v>26458.031831715303</v>
      </c>
      <c r="AAZ12" s="255">
        <v>300</v>
      </c>
      <c r="ABA12" s="255">
        <v>1653.8632417707158</v>
      </c>
      <c r="ABB12" s="119">
        <v>28111.895073486019</v>
      </c>
      <c r="ABC12" s="262" t="b">
        <v>0</v>
      </c>
      <c r="ABD12" s="173">
        <v>1</v>
      </c>
      <c r="ABE12" s="263">
        <v>1350</v>
      </c>
      <c r="ABF12" s="189">
        <v>7.4999999999999997E-2</v>
      </c>
      <c r="ABG12" s="263">
        <v>29451.656896350338</v>
      </c>
      <c r="ABH12" s="263">
        <v>150</v>
      </c>
      <c r="ABI12" s="263">
        <v>300.12443071715194</v>
      </c>
      <c r="ABJ12" s="117">
        <v>29751.781327067489</v>
      </c>
      <c r="ABK12" s="248" t="b">
        <v>0</v>
      </c>
      <c r="ABL12" s="254">
        <v>0</v>
      </c>
      <c r="ABM12" s="255">
        <v>1500</v>
      </c>
      <c r="ABN12" s="256">
        <v>7.4999999999999997E-2</v>
      </c>
      <c r="ABO12" s="255">
        <v>32724.063218167044</v>
      </c>
      <c r="ABP12" s="255">
        <v>0</v>
      </c>
      <c r="ABQ12" s="255">
        <v>0</v>
      </c>
      <c r="ABR12" s="119">
        <v>32724.063218167044</v>
      </c>
      <c r="ABS12" s="262" t="b">
        <v>0</v>
      </c>
      <c r="ABT12" s="173">
        <v>0</v>
      </c>
      <c r="ABU12" s="263">
        <v>1500</v>
      </c>
      <c r="ABV12" s="189">
        <v>7.4999999999999997E-2</v>
      </c>
      <c r="ABW12" s="263">
        <v>32724.063218167044</v>
      </c>
      <c r="ABX12" s="263">
        <v>0</v>
      </c>
      <c r="ABY12" s="263">
        <v>0</v>
      </c>
      <c r="ABZ12" s="117">
        <v>32724.063218167044</v>
      </c>
      <c r="ACA12" s="248" t="b">
        <v>0</v>
      </c>
      <c r="ACB12" s="254">
        <v>2</v>
      </c>
      <c r="ACC12" s="255">
        <v>1200</v>
      </c>
      <c r="ACD12" s="256">
        <v>-5.0000000000000001E-3</v>
      </c>
      <c r="ACE12" s="255">
        <v>16495.936647635172</v>
      </c>
      <c r="ACF12" s="255">
        <v>300</v>
      </c>
      <c r="ACG12" s="255">
        <v>750.49782608863018</v>
      </c>
      <c r="ACH12" s="119">
        <v>17246.434473723803</v>
      </c>
      <c r="ACI12" s="262" t="b">
        <v>0</v>
      </c>
      <c r="ACJ12" s="173">
        <v>1</v>
      </c>
      <c r="ACK12" s="263">
        <v>1350</v>
      </c>
      <c r="ACL12" s="189">
        <v>0.03</v>
      </c>
      <c r="ACM12" s="263">
        <v>22522.012263163404</v>
      </c>
      <c r="ACN12" s="263">
        <v>150</v>
      </c>
      <c r="ACO12" s="263">
        <v>450.37339537147824</v>
      </c>
      <c r="ACP12" s="117">
        <v>22972.385658534884</v>
      </c>
      <c r="ACQ12" s="248" t="b">
        <v>0</v>
      </c>
      <c r="ACR12" s="254">
        <v>0</v>
      </c>
      <c r="ACS12" s="255">
        <v>1500</v>
      </c>
      <c r="ACT12" s="256">
        <v>7.4999999999999997E-2</v>
      </c>
      <c r="ACU12" s="255">
        <v>32724.063218167044</v>
      </c>
      <c r="ACV12" s="255">
        <v>0</v>
      </c>
      <c r="ACW12" s="255">
        <v>0</v>
      </c>
      <c r="ACX12" s="119">
        <v>32724.063218167044</v>
      </c>
      <c r="ACY12" s="262" t="b">
        <v>0</v>
      </c>
      <c r="ACZ12" s="173">
        <v>1</v>
      </c>
      <c r="ADA12" s="263">
        <v>1350</v>
      </c>
      <c r="ADB12" s="189">
        <v>0.03</v>
      </c>
      <c r="ADC12" s="263">
        <v>22522.012263163408</v>
      </c>
      <c r="ADD12" s="263">
        <v>150</v>
      </c>
      <c r="ADE12" s="263">
        <v>751.24533979993976</v>
      </c>
      <c r="ADF12" s="117">
        <v>23273.257602963349</v>
      </c>
      <c r="ADG12" s="248" t="b">
        <v>0</v>
      </c>
      <c r="ADH12" s="254">
        <v>1</v>
      </c>
      <c r="ADI12" s="255">
        <v>1350</v>
      </c>
      <c r="ADJ12" s="256">
        <v>7.4999999999999997E-2</v>
      </c>
      <c r="ADK12" s="255">
        <v>29451.656896350338</v>
      </c>
      <c r="ADL12" s="255">
        <v>150</v>
      </c>
      <c r="ADM12" s="255">
        <v>300.12443071715194</v>
      </c>
      <c r="ADN12" s="119">
        <v>29751.781327067489</v>
      </c>
      <c r="ADO12" s="262" t="b">
        <v>0</v>
      </c>
      <c r="ADP12" s="173">
        <v>0</v>
      </c>
      <c r="ADQ12" s="263">
        <v>1500</v>
      </c>
      <c r="ADR12" s="189">
        <v>0.03</v>
      </c>
      <c r="ADS12" s="263">
        <v>25024.458070181565</v>
      </c>
      <c r="ADT12" s="263">
        <v>0</v>
      </c>
      <c r="ADU12" s="263">
        <v>0</v>
      </c>
      <c r="ADV12" s="117">
        <v>25024.458070181565</v>
      </c>
    </row>
    <row r="13" spans="1:802" x14ac:dyDescent="0.35">
      <c r="A13" s="15">
        <v>45626</v>
      </c>
      <c r="B13" s="16">
        <v>1500</v>
      </c>
      <c r="C13" s="248" t="b">
        <v>0</v>
      </c>
      <c r="D13" s="254">
        <v>0</v>
      </c>
      <c r="E13" s="255">
        <v>1500</v>
      </c>
      <c r="F13" s="256">
        <v>7.4999999999999997E-2</v>
      </c>
      <c r="G13" s="255">
        <v>36678.367959529569</v>
      </c>
      <c r="H13" s="255">
        <v>0</v>
      </c>
      <c r="I13" s="255">
        <v>0</v>
      </c>
      <c r="J13" s="119">
        <v>36678.367959529569</v>
      </c>
      <c r="K13" s="262" t="b">
        <v>0</v>
      </c>
      <c r="L13" s="173">
        <v>0</v>
      </c>
      <c r="M13" s="263">
        <v>1500</v>
      </c>
      <c r="N13" s="189">
        <v>7.4999999999999997E-2</v>
      </c>
      <c r="O13" s="263">
        <v>36678.367959529569</v>
      </c>
      <c r="P13" s="263">
        <v>0</v>
      </c>
      <c r="Q13" s="263">
        <v>0</v>
      </c>
      <c r="R13" s="117">
        <v>36678.367959529569</v>
      </c>
      <c r="S13" s="248" t="b">
        <v>0</v>
      </c>
      <c r="T13" s="254">
        <v>1</v>
      </c>
      <c r="U13" s="255">
        <v>1350</v>
      </c>
      <c r="V13" s="256">
        <v>7.4999999999999997E-2</v>
      </c>
      <c r="W13" s="255">
        <v>33010.531163576612</v>
      </c>
      <c r="X13" s="255">
        <v>150</v>
      </c>
      <c r="Y13" s="255">
        <v>450.37339537147824</v>
      </c>
      <c r="Z13" s="119">
        <v>33460.904558948088</v>
      </c>
      <c r="AA13" s="262" t="b">
        <v>1</v>
      </c>
      <c r="AB13" s="173">
        <v>1</v>
      </c>
      <c r="AC13" s="263">
        <v>1350</v>
      </c>
      <c r="AD13" s="189">
        <v>7.4999999999999997E-2</v>
      </c>
      <c r="AE13" s="263">
        <v>33010.531163576612</v>
      </c>
      <c r="AF13" s="263">
        <v>150</v>
      </c>
      <c r="AG13" s="263">
        <v>150</v>
      </c>
      <c r="AH13" s="117">
        <v>33160.531163576612</v>
      </c>
      <c r="AI13" s="248" t="b">
        <v>0</v>
      </c>
      <c r="AJ13" s="254">
        <v>0</v>
      </c>
      <c r="AK13" s="255">
        <v>1500</v>
      </c>
      <c r="AL13" s="256">
        <v>7.4999999999999997E-2</v>
      </c>
      <c r="AM13" s="255">
        <v>36678.367959529569</v>
      </c>
      <c r="AN13" s="255">
        <v>0</v>
      </c>
      <c r="AO13" s="255">
        <v>0</v>
      </c>
      <c r="AP13" s="119">
        <v>36678.367959529569</v>
      </c>
      <c r="AQ13" s="262" t="b">
        <v>0</v>
      </c>
      <c r="AR13" s="173">
        <v>1</v>
      </c>
      <c r="AS13" s="263">
        <v>1350</v>
      </c>
      <c r="AT13" s="189">
        <v>7.4999999999999997E-2</v>
      </c>
      <c r="AU13" s="263">
        <v>33010.531163576612</v>
      </c>
      <c r="AV13" s="263">
        <v>150</v>
      </c>
      <c r="AW13" s="263">
        <v>300.12443071715194</v>
      </c>
      <c r="AX13" s="117">
        <v>33310.655594293763</v>
      </c>
      <c r="AY13" s="248" t="b">
        <v>0</v>
      </c>
      <c r="AZ13" s="254">
        <v>0</v>
      </c>
      <c r="BA13" s="255">
        <v>1500</v>
      </c>
      <c r="BB13" s="256">
        <v>-5.0000000000000001E-3</v>
      </c>
      <c r="BC13" s="255">
        <v>21800.28683876172</v>
      </c>
      <c r="BD13" s="255">
        <v>0</v>
      </c>
      <c r="BE13" s="255">
        <v>0</v>
      </c>
      <c r="BF13" s="119">
        <v>21800.28683876172</v>
      </c>
      <c r="BG13" s="262" t="b">
        <v>0</v>
      </c>
      <c r="BH13" s="173">
        <v>0</v>
      </c>
      <c r="BI13" s="263">
        <v>1500</v>
      </c>
      <c r="BJ13" s="189">
        <v>-5.0000000000000001E-3</v>
      </c>
      <c r="BK13" s="263">
        <v>21800.28683876172</v>
      </c>
      <c r="BL13" s="263">
        <v>0</v>
      </c>
      <c r="BM13" s="263">
        <v>0</v>
      </c>
      <c r="BN13" s="117">
        <v>21800.28683876172</v>
      </c>
      <c r="BO13" s="248" t="b">
        <v>0</v>
      </c>
      <c r="BP13" s="254">
        <v>1</v>
      </c>
      <c r="BQ13" s="255">
        <v>1350</v>
      </c>
      <c r="BR13" s="256">
        <v>-5.0000000000000001E-3</v>
      </c>
      <c r="BS13" s="255">
        <v>19620.258154885549</v>
      </c>
      <c r="BT13" s="255">
        <v>150</v>
      </c>
      <c r="BU13" s="255">
        <v>450.37339537147824</v>
      </c>
      <c r="BV13" s="119">
        <v>20070.631550257029</v>
      </c>
      <c r="BW13" s="262" t="b">
        <v>0</v>
      </c>
      <c r="BX13" s="173">
        <v>0</v>
      </c>
      <c r="BY13" s="263">
        <v>1500</v>
      </c>
      <c r="BZ13" s="189">
        <v>7.4999999999999997E-2</v>
      </c>
      <c r="CA13" s="263">
        <v>36678.367959529569</v>
      </c>
      <c r="CB13" s="263">
        <v>0</v>
      </c>
      <c r="CC13" s="263">
        <v>0</v>
      </c>
      <c r="CD13" s="117">
        <v>36678.367959529569</v>
      </c>
      <c r="CE13" s="248" t="b">
        <v>0</v>
      </c>
      <c r="CF13" s="254">
        <v>1</v>
      </c>
      <c r="CG13" s="255">
        <v>1350</v>
      </c>
      <c r="CH13" s="256">
        <v>7.4999999999999997E-2</v>
      </c>
      <c r="CI13" s="255">
        <v>33010.531163576612</v>
      </c>
      <c r="CJ13" s="255">
        <v>150</v>
      </c>
      <c r="CK13" s="255">
        <v>450.37339537147824</v>
      </c>
      <c r="CL13" s="119">
        <v>33460.904558948088</v>
      </c>
      <c r="CM13" s="262" t="b">
        <v>0</v>
      </c>
      <c r="CN13" s="173">
        <v>0</v>
      </c>
      <c r="CO13" s="263">
        <v>1500</v>
      </c>
      <c r="CP13" s="189">
        <v>7.4999999999999997E-2</v>
      </c>
      <c r="CQ13" s="263">
        <v>36678.367959529569</v>
      </c>
      <c r="CR13" s="263">
        <v>0</v>
      </c>
      <c r="CS13" s="263">
        <v>0</v>
      </c>
      <c r="CT13" s="117">
        <v>36678.367959529569</v>
      </c>
      <c r="CU13" s="248" t="b">
        <v>0</v>
      </c>
      <c r="CV13" s="254">
        <v>0</v>
      </c>
      <c r="CW13" s="255">
        <v>1500</v>
      </c>
      <c r="CX13" s="256">
        <v>7.4999999999999997E-2</v>
      </c>
      <c r="CY13" s="255">
        <v>36678.367959529569</v>
      </c>
      <c r="CZ13" s="255">
        <v>0</v>
      </c>
      <c r="DA13" s="255">
        <v>0</v>
      </c>
      <c r="DB13" s="119">
        <v>36678.367959529569</v>
      </c>
      <c r="DC13" s="262" t="b">
        <v>0</v>
      </c>
      <c r="DD13" s="173">
        <v>1</v>
      </c>
      <c r="DE13" s="263">
        <v>1350</v>
      </c>
      <c r="DF13" s="189">
        <v>-5.0000000000000001E-3</v>
      </c>
      <c r="DG13" s="263">
        <v>19620.258154885549</v>
      </c>
      <c r="DH13" s="263">
        <v>150</v>
      </c>
      <c r="DI13" s="263">
        <v>1354.4881870970544</v>
      </c>
      <c r="DJ13" s="117">
        <v>20974.746341982602</v>
      </c>
      <c r="DK13" s="248" t="b">
        <v>0</v>
      </c>
      <c r="DL13" s="254">
        <v>1</v>
      </c>
      <c r="DM13" s="255">
        <v>1350</v>
      </c>
      <c r="DN13" s="256">
        <v>0.03</v>
      </c>
      <c r="DO13" s="255">
        <v>24547.672631058311</v>
      </c>
      <c r="DP13" s="255">
        <v>150</v>
      </c>
      <c r="DQ13" s="255">
        <v>1505.6117866736831</v>
      </c>
      <c r="DR13" s="119">
        <v>26053.284417731993</v>
      </c>
      <c r="DS13" s="262" t="b">
        <v>0</v>
      </c>
      <c r="DT13" s="173">
        <v>0</v>
      </c>
      <c r="DU13" s="263">
        <v>1500</v>
      </c>
      <c r="DV13" s="189">
        <v>7.4999999999999997E-2</v>
      </c>
      <c r="DW13" s="263">
        <v>36678.367959529569</v>
      </c>
      <c r="DX13" s="263">
        <v>0</v>
      </c>
      <c r="DY13" s="263">
        <v>0</v>
      </c>
      <c r="DZ13" s="117">
        <v>36678.367959529569</v>
      </c>
      <c r="EA13" s="248" t="b">
        <v>0</v>
      </c>
      <c r="EB13" s="254">
        <v>0</v>
      </c>
      <c r="EC13" s="255">
        <v>1500</v>
      </c>
      <c r="ED13" s="256">
        <v>-5.0000000000000001E-3</v>
      </c>
      <c r="EE13" s="255">
        <v>21800.28683876172</v>
      </c>
      <c r="EF13" s="255">
        <v>0</v>
      </c>
      <c r="EG13" s="255">
        <v>0</v>
      </c>
      <c r="EH13" s="119">
        <v>21800.28683876172</v>
      </c>
      <c r="EI13" s="262" t="b">
        <v>0</v>
      </c>
      <c r="EJ13" s="173">
        <v>2</v>
      </c>
      <c r="EK13" s="263">
        <v>1200</v>
      </c>
      <c r="EL13" s="189">
        <v>-5.0000000000000001E-3</v>
      </c>
      <c r="EM13" s="263">
        <v>17583.978598762624</v>
      </c>
      <c r="EN13" s="263">
        <v>300</v>
      </c>
      <c r="EO13" s="263">
        <v>1954.7351861991774</v>
      </c>
      <c r="EP13" s="117">
        <v>19538.713784961801</v>
      </c>
      <c r="EQ13" s="248" t="b">
        <v>0</v>
      </c>
      <c r="ER13" s="254">
        <v>0</v>
      </c>
      <c r="ES13" s="255">
        <v>1500</v>
      </c>
      <c r="ET13" s="256">
        <v>0.03</v>
      </c>
      <c r="EU13" s="255">
        <v>27275.191812287012</v>
      </c>
      <c r="EV13" s="255">
        <v>0</v>
      </c>
      <c r="EW13" s="255">
        <v>0</v>
      </c>
      <c r="EX13" s="119">
        <v>27275.191812287012</v>
      </c>
      <c r="EY13" s="262" t="b">
        <v>0</v>
      </c>
      <c r="EZ13" s="173">
        <v>0</v>
      </c>
      <c r="FA13" s="263">
        <v>1500</v>
      </c>
      <c r="FB13" s="189">
        <v>7.4999999999999997E-2</v>
      </c>
      <c r="FC13" s="263">
        <v>36678.367959529569</v>
      </c>
      <c r="FD13" s="263">
        <v>0</v>
      </c>
      <c r="FE13" s="263">
        <v>0</v>
      </c>
      <c r="FF13" s="117">
        <v>36678.367959529569</v>
      </c>
      <c r="FG13" s="248" t="b">
        <v>0</v>
      </c>
      <c r="FH13" s="254">
        <v>0</v>
      </c>
      <c r="FI13" s="255">
        <v>1500</v>
      </c>
      <c r="FJ13" s="256">
        <v>7.4999999999999997E-2</v>
      </c>
      <c r="FK13" s="255">
        <v>36678.367959529569</v>
      </c>
      <c r="FL13" s="255">
        <v>0</v>
      </c>
      <c r="FM13" s="255">
        <v>0</v>
      </c>
      <c r="FN13" s="119">
        <v>36678.367959529569</v>
      </c>
      <c r="FO13" s="262" t="b">
        <v>0</v>
      </c>
      <c r="FP13" s="173">
        <v>1</v>
      </c>
      <c r="FQ13" s="263">
        <v>1350</v>
      </c>
      <c r="FR13" s="189">
        <v>7.4999999999999997E-2</v>
      </c>
      <c r="FS13" s="263">
        <v>33010.531163576612</v>
      </c>
      <c r="FT13" s="263">
        <v>150</v>
      </c>
      <c r="FU13" s="263">
        <v>600.74699726862639</v>
      </c>
      <c r="FV13" s="117">
        <v>33611.278160845235</v>
      </c>
      <c r="FW13" s="248" t="b">
        <v>0</v>
      </c>
      <c r="FX13" s="254">
        <v>2</v>
      </c>
      <c r="FY13" s="255">
        <v>1200</v>
      </c>
      <c r="FZ13" s="256">
        <v>7.4999999999999997E-2</v>
      </c>
      <c r="GA13" s="255">
        <v>29600.817742091996</v>
      </c>
      <c r="GB13" s="255">
        <v>300</v>
      </c>
      <c r="GC13" s="255">
        <v>2105.3583728417661</v>
      </c>
      <c r="GD13" s="119">
        <v>31706.176114933762</v>
      </c>
      <c r="GE13" s="262" t="b">
        <v>0</v>
      </c>
      <c r="GF13" s="173">
        <v>0</v>
      </c>
      <c r="GG13" s="263">
        <v>1500</v>
      </c>
      <c r="GH13" s="189">
        <v>7.4999999999999997E-2</v>
      </c>
      <c r="GI13" s="263">
        <v>36678.367959529569</v>
      </c>
      <c r="GJ13" s="263">
        <v>0</v>
      </c>
      <c r="GK13" s="263">
        <v>0</v>
      </c>
      <c r="GL13" s="117">
        <v>36678.367959529569</v>
      </c>
      <c r="GM13" s="248" t="b">
        <v>0</v>
      </c>
      <c r="GN13" s="254">
        <v>0</v>
      </c>
      <c r="GO13" s="255">
        <v>1500</v>
      </c>
      <c r="GP13" s="256">
        <v>7.4999999999999997E-2</v>
      </c>
      <c r="GQ13" s="255">
        <v>36678.367959529569</v>
      </c>
      <c r="GR13" s="255">
        <v>0</v>
      </c>
      <c r="GS13" s="255">
        <v>0</v>
      </c>
      <c r="GT13" s="119">
        <v>36678.367959529569</v>
      </c>
      <c r="GU13" s="262" t="b">
        <v>0</v>
      </c>
      <c r="GV13" s="173">
        <v>0</v>
      </c>
      <c r="GW13" s="263">
        <v>1500</v>
      </c>
      <c r="GX13" s="189">
        <v>7.4999999999999997E-2</v>
      </c>
      <c r="GY13" s="263">
        <v>36678.367959529569</v>
      </c>
      <c r="GZ13" s="263">
        <v>0</v>
      </c>
      <c r="HA13" s="263">
        <v>0</v>
      </c>
      <c r="HB13" s="117">
        <v>36678.367959529569</v>
      </c>
      <c r="HC13" s="248" t="b">
        <v>0</v>
      </c>
      <c r="HD13" s="254">
        <v>0</v>
      </c>
      <c r="HE13" s="255">
        <v>1500</v>
      </c>
      <c r="HF13" s="256">
        <v>7.4999999999999997E-2</v>
      </c>
      <c r="HG13" s="255">
        <v>36678.367959529569</v>
      </c>
      <c r="HH13" s="255">
        <v>0</v>
      </c>
      <c r="HI13" s="255">
        <v>0</v>
      </c>
      <c r="HJ13" s="119">
        <v>36678.367959529569</v>
      </c>
      <c r="HK13" s="262" t="b">
        <v>1</v>
      </c>
      <c r="HL13" s="173">
        <v>1</v>
      </c>
      <c r="HM13" s="263">
        <v>1350</v>
      </c>
      <c r="HN13" s="189">
        <v>7.4999999999999997E-2</v>
      </c>
      <c r="HO13" s="263">
        <v>33010.531163576612</v>
      </c>
      <c r="HP13" s="263">
        <v>150</v>
      </c>
      <c r="HQ13" s="263">
        <v>150</v>
      </c>
      <c r="HR13" s="117">
        <v>33160.531163576612</v>
      </c>
      <c r="HS13" s="248" t="b">
        <v>0</v>
      </c>
      <c r="HT13" s="254">
        <v>0</v>
      </c>
      <c r="HU13" s="255">
        <v>1500</v>
      </c>
      <c r="HV13" s="256">
        <v>7.4999999999999997E-2</v>
      </c>
      <c r="HW13" s="255">
        <v>36678.367959529569</v>
      </c>
      <c r="HX13" s="255">
        <v>0</v>
      </c>
      <c r="HY13" s="255">
        <v>0</v>
      </c>
      <c r="HZ13" s="119">
        <v>36678.367959529569</v>
      </c>
      <c r="IA13" s="262" t="b">
        <v>0</v>
      </c>
      <c r="IB13" s="173">
        <v>2</v>
      </c>
      <c r="IC13" s="263">
        <v>1200</v>
      </c>
      <c r="ID13" s="189">
        <v>-5.0000000000000001E-3</v>
      </c>
      <c r="IE13" s="263">
        <v>17554.794279825452</v>
      </c>
      <c r="IF13" s="263">
        <v>300</v>
      </c>
      <c r="IG13" s="263">
        <v>2256.1065071585799</v>
      </c>
      <c r="IH13" s="117">
        <v>19810.900786984032</v>
      </c>
      <c r="II13" s="248" t="b">
        <v>0</v>
      </c>
      <c r="IJ13" s="254">
        <v>0</v>
      </c>
      <c r="IK13" s="255">
        <v>1500</v>
      </c>
      <c r="IL13" s="256">
        <v>0.03</v>
      </c>
      <c r="IM13" s="255">
        <v>27275.191812287012</v>
      </c>
      <c r="IN13" s="255">
        <v>0</v>
      </c>
      <c r="IO13" s="255">
        <v>0</v>
      </c>
      <c r="IP13" s="119">
        <v>27275.191812287012</v>
      </c>
      <c r="IQ13" s="262" t="b">
        <v>0</v>
      </c>
      <c r="IR13" s="173">
        <v>0</v>
      </c>
      <c r="IS13" s="263">
        <v>1500</v>
      </c>
      <c r="IT13" s="189">
        <v>7.4999999999999997E-2</v>
      </c>
      <c r="IU13" s="263">
        <v>36678.367959529569</v>
      </c>
      <c r="IV13" s="263">
        <v>0</v>
      </c>
      <c r="IW13" s="263">
        <v>0</v>
      </c>
      <c r="IX13" s="117">
        <v>36678.367959529569</v>
      </c>
      <c r="IY13" s="248" t="b">
        <v>0</v>
      </c>
      <c r="IZ13" s="254">
        <v>0</v>
      </c>
      <c r="JA13" s="255">
        <v>1500</v>
      </c>
      <c r="JB13" s="256">
        <v>-5.0000000000000001E-3</v>
      </c>
      <c r="JC13" s="255">
        <v>21800.28683876172</v>
      </c>
      <c r="JD13" s="255">
        <v>0</v>
      </c>
      <c r="JE13" s="255">
        <v>0</v>
      </c>
      <c r="JF13" s="119">
        <v>21800.28683876172</v>
      </c>
      <c r="JG13" s="262" t="b">
        <v>0</v>
      </c>
      <c r="JH13" s="173">
        <v>0</v>
      </c>
      <c r="JI13" s="263">
        <v>1500</v>
      </c>
      <c r="JJ13" s="189">
        <v>0.03</v>
      </c>
      <c r="JK13" s="263">
        <v>27275.191812287012</v>
      </c>
      <c r="JL13" s="263">
        <v>0</v>
      </c>
      <c r="JM13" s="263">
        <v>0</v>
      </c>
      <c r="JN13" s="117">
        <v>27275.191812287012</v>
      </c>
      <c r="JO13" s="248" t="b">
        <v>0</v>
      </c>
      <c r="JP13" s="254">
        <v>0</v>
      </c>
      <c r="JQ13" s="255">
        <v>1500</v>
      </c>
      <c r="JR13" s="256">
        <v>7.4999999999999997E-2</v>
      </c>
      <c r="JS13" s="255">
        <v>36678.367959529569</v>
      </c>
      <c r="JT13" s="255">
        <v>0</v>
      </c>
      <c r="JU13" s="255">
        <v>0</v>
      </c>
      <c r="JV13" s="119">
        <v>36678.367959529569</v>
      </c>
      <c r="JW13" s="262" t="b">
        <v>0</v>
      </c>
      <c r="JX13" s="173">
        <v>2</v>
      </c>
      <c r="JY13" s="263">
        <v>1200</v>
      </c>
      <c r="JZ13" s="189">
        <v>7.4999999999999997E-2</v>
      </c>
      <c r="KA13" s="263">
        <v>29661.018672218954</v>
      </c>
      <c r="KB13" s="263">
        <v>300</v>
      </c>
      <c r="KC13" s="263">
        <v>1653.8632417707158</v>
      </c>
      <c r="KD13" s="117">
        <v>31314.88191398967</v>
      </c>
      <c r="KE13" s="248" t="b">
        <v>0</v>
      </c>
      <c r="KF13" s="254">
        <v>2</v>
      </c>
      <c r="KG13" s="255">
        <v>1200</v>
      </c>
      <c r="KH13" s="256">
        <v>7.4999999999999997E-2</v>
      </c>
      <c r="KI13" s="255">
        <v>29577.668219207473</v>
      </c>
      <c r="KJ13" s="255">
        <v>300</v>
      </c>
      <c r="KK13" s="255">
        <v>2407.1048478563962</v>
      </c>
      <c r="KL13" s="119">
        <v>31984.77306706387</v>
      </c>
      <c r="KM13" s="262" t="b">
        <v>0</v>
      </c>
      <c r="KN13" s="173">
        <v>0</v>
      </c>
      <c r="KO13" s="263">
        <v>1500</v>
      </c>
      <c r="KP13" s="189">
        <v>7.4999999999999997E-2</v>
      </c>
      <c r="KQ13" s="263">
        <v>36678.367959529569</v>
      </c>
      <c r="KR13" s="263">
        <v>0</v>
      </c>
      <c r="KS13" s="263">
        <v>0</v>
      </c>
      <c r="KT13" s="117">
        <v>36678.367959529569</v>
      </c>
      <c r="KU13" s="248" t="b">
        <v>0</v>
      </c>
      <c r="KV13" s="254">
        <v>0</v>
      </c>
      <c r="KW13" s="255">
        <v>1500</v>
      </c>
      <c r="KX13" s="256">
        <v>7.4999999999999997E-2</v>
      </c>
      <c r="KY13" s="255">
        <v>36678.367959529569</v>
      </c>
      <c r="KZ13" s="255">
        <v>0</v>
      </c>
      <c r="LA13" s="255">
        <v>0</v>
      </c>
      <c r="LB13" s="119">
        <v>36678.367959529569</v>
      </c>
      <c r="LC13" s="262" t="b">
        <v>0</v>
      </c>
      <c r="LD13" s="173">
        <v>1</v>
      </c>
      <c r="LE13" s="263">
        <v>1350</v>
      </c>
      <c r="LF13" s="189">
        <v>0.03</v>
      </c>
      <c r="LG13" s="263">
        <v>24547.672631058311</v>
      </c>
      <c r="LH13" s="263">
        <v>150</v>
      </c>
      <c r="LI13" s="263">
        <v>2261.8565984859565</v>
      </c>
      <c r="LJ13" s="117">
        <v>26809.529229544267</v>
      </c>
      <c r="LK13" s="248" t="b">
        <v>0</v>
      </c>
      <c r="LL13" s="254">
        <v>1</v>
      </c>
      <c r="LM13" s="255">
        <v>1350</v>
      </c>
      <c r="LN13" s="256">
        <v>0.03</v>
      </c>
      <c r="LO13" s="255">
        <v>24547.672631058311</v>
      </c>
      <c r="LP13" s="255">
        <v>150</v>
      </c>
      <c r="LQ13" s="255">
        <v>1203.4898463992376</v>
      </c>
      <c r="LR13" s="119">
        <v>25751.162477457547</v>
      </c>
      <c r="LS13" s="262" t="b">
        <v>0</v>
      </c>
      <c r="LT13" s="173">
        <v>0</v>
      </c>
      <c r="LU13" s="263">
        <v>1500</v>
      </c>
      <c r="LV13" s="189">
        <v>-5.0000000000000001E-3</v>
      </c>
      <c r="LW13" s="263">
        <v>21800.28683876172</v>
      </c>
      <c r="LX13" s="263">
        <v>0</v>
      </c>
      <c r="LY13" s="263">
        <v>0</v>
      </c>
      <c r="LZ13" s="117">
        <v>21800.28683876172</v>
      </c>
      <c r="MA13" s="248" t="b">
        <v>0</v>
      </c>
      <c r="MB13" s="254">
        <v>0</v>
      </c>
      <c r="MC13" s="255">
        <v>1500</v>
      </c>
      <c r="MD13" s="256">
        <v>-5.0000000000000001E-3</v>
      </c>
      <c r="ME13" s="255">
        <v>21800.28683876172</v>
      </c>
      <c r="MF13" s="255">
        <v>0</v>
      </c>
      <c r="MG13" s="255">
        <v>0</v>
      </c>
      <c r="MH13" s="119">
        <v>21800.28683876172</v>
      </c>
      <c r="MI13" s="262" t="b">
        <v>0</v>
      </c>
      <c r="MJ13" s="173">
        <v>0</v>
      </c>
      <c r="MK13" s="263">
        <v>1500</v>
      </c>
      <c r="ML13" s="189">
        <v>7.4999999999999997E-2</v>
      </c>
      <c r="MM13" s="263">
        <v>36678.367959529569</v>
      </c>
      <c r="MN13" s="263">
        <v>0</v>
      </c>
      <c r="MO13" s="263">
        <v>0</v>
      </c>
      <c r="MP13" s="117">
        <v>36678.367959529569</v>
      </c>
      <c r="MQ13" s="248" t="b">
        <v>0</v>
      </c>
      <c r="MR13" s="254">
        <v>2</v>
      </c>
      <c r="MS13" s="255">
        <v>1200</v>
      </c>
      <c r="MT13" s="256">
        <v>7.4999999999999997E-2</v>
      </c>
      <c r="MU13" s="255">
        <v>29678.353047218952</v>
      </c>
      <c r="MV13" s="255">
        <v>300</v>
      </c>
      <c r="MW13" s="255">
        <v>1805.736217390835</v>
      </c>
      <c r="MX13" s="119">
        <v>31484.089264609785</v>
      </c>
      <c r="MY13" s="262" t="b">
        <v>0</v>
      </c>
      <c r="MZ13" s="173">
        <v>0</v>
      </c>
      <c r="NA13" s="263">
        <v>1500</v>
      </c>
      <c r="NB13" s="189">
        <v>0.03</v>
      </c>
      <c r="NC13" s="263">
        <v>27275.191812287012</v>
      </c>
      <c r="ND13" s="263">
        <v>0</v>
      </c>
      <c r="NE13" s="263">
        <v>0</v>
      </c>
      <c r="NF13" s="117">
        <v>27275.191812287012</v>
      </c>
      <c r="NG13" s="248" t="b">
        <v>0</v>
      </c>
      <c r="NH13" s="254">
        <v>0</v>
      </c>
      <c r="NI13" s="255">
        <v>1500</v>
      </c>
      <c r="NJ13" s="256">
        <v>7.4999999999999997E-2</v>
      </c>
      <c r="NK13" s="255">
        <v>36678.367959529569</v>
      </c>
      <c r="NL13" s="255">
        <v>0</v>
      </c>
      <c r="NM13" s="255">
        <v>0</v>
      </c>
      <c r="NN13" s="119">
        <v>36678.367959529569</v>
      </c>
      <c r="NO13" s="262" t="b">
        <v>0</v>
      </c>
      <c r="NP13" s="173">
        <v>2</v>
      </c>
      <c r="NQ13" s="263">
        <v>1200</v>
      </c>
      <c r="NR13" s="189">
        <v>-5.0000000000000001E-3</v>
      </c>
      <c r="NS13" s="263">
        <v>17613.456964396995</v>
      </c>
      <c r="NT13" s="263">
        <v>300</v>
      </c>
      <c r="NU13" s="263">
        <v>2712.2299938574351</v>
      </c>
      <c r="NV13" s="117">
        <v>20325.686958254431</v>
      </c>
      <c r="NW13" s="248" t="b">
        <v>0</v>
      </c>
      <c r="NX13" s="254">
        <v>1</v>
      </c>
      <c r="NY13" s="255">
        <v>1350</v>
      </c>
      <c r="NZ13" s="256">
        <v>7.4999999999999997E-2</v>
      </c>
      <c r="OA13" s="255">
        <v>33010.531163576612</v>
      </c>
      <c r="OB13" s="255">
        <v>150</v>
      </c>
      <c r="OC13" s="255">
        <v>751.24533979993976</v>
      </c>
      <c r="OD13" s="119">
        <v>33761.776503376554</v>
      </c>
      <c r="OE13" s="262" t="b">
        <v>0</v>
      </c>
      <c r="OF13" s="173">
        <v>0</v>
      </c>
      <c r="OG13" s="263">
        <v>1500</v>
      </c>
      <c r="OH13" s="189">
        <v>7.4999999999999997E-2</v>
      </c>
      <c r="OI13" s="263">
        <v>36678.367959529569</v>
      </c>
      <c r="OJ13" s="263">
        <v>0</v>
      </c>
      <c r="OK13" s="263">
        <v>0</v>
      </c>
      <c r="OL13" s="117">
        <v>36678.367959529569</v>
      </c>
      <c r="OM13" s="248" t="b">
        <v>0</v>
      </c>
      <c r="ON13" s="254">
        <v>0</v>
      </c>
      <c r="OO13" s="255">
        <v>1500</v>
      </c>
      <c r="OP13" s="256">
        <v>0.03</v>
      </c>
      <c r="OQ13" s="255">
        <v>27275.191812287012</v>
      </c>
      <c r="OR13" s="255">
        <v>0</v>
      </c>
      <c r="OS13" s="255">
        <v>0</v>
      </c>
      <c r="OT13" s="119">
        <v>27275.191812287012</v>
      </c>
      <c r="OU13" s="262" t="b">
        <v>0</v>
      </c>
      <c r="OV13" s="173">
        <v>0</v>
      </c>
      <c r="OW13" s="263">
        <v>1500</v>
      </c>
      <c r="OX13" s="189">
        <v>-5.0000000000000001E-3</v>
      </c>
      <c r="OY13" s="263">
        <v>21800.28683876172</v>
      </c>
      <c r="OZ13" s="263">
        <v>0</v>
      </c>
      <c r="PA13" s="263">
        <v>0</v>
      </c>
      <c r="PB13" s="117">
        <v>21800.28683876172</v>
      </c>
      <c r="PC13" s="248" t="b">
        <v>0</v>
      </c>
      <c r="PD13" s="254">
        <v>0</v>
      </c>
      <c r="PE13" s="255">
        <v>1500</v>
      </c>
      <c r="PF13" s="256">
        <v>-5.0000000000000001E-3</v>
      </c>
      <c r="PG13" s="255">
        <v>21800.28683876172</v>
      </c>
      <c r="PH13" s="255">
        <v>0</v>
      </c>
      <c r="PI13" s="255">
        <v>0</v>
      </c>
      <c r="PJ13" s="119">
        <v>21800.28683876172</v>
      </c>
      <c r="PK13" s="262" t="b">
        <v>0</v>
      </c>
      <c r="PL13" s="173">
        <v>1</v>
      </c>
      <c r="PM13" s="263">
        <v>1350</v>
      </c>
      <c r="PN13" s="189">
        <v>7.4999999999999997E-2</v>
      </c>
      <c r="PO13" s="263">
        <v>33010.531163576612</v>
      </c>
      <c r="PP13" s="263">
        <v>150</v>
      </c>
      <c r="PQ13" s="263">
        <v>1354.4881870970544</v>
      </c>
      <c r="PR13" s="117">
        <v>34365.019350673669</v>
      </c>
      <c r="PS13" s="248" t="b">
        <v>0</v>
      </c>
      <c r="PT13" s="254">
        <v>0</v>
      </c>
      <c r="PU13" s="255">
        <v>1500</v>
      </c>
      <c r="PV13" s="256">
        <v>7.4999999999999997E-2</v>
      </c>
      <c r="PW13" s="255">
        <v>36678.367959529569</v>
      </c>
      <c r="PX13" s="255">
        <v>0</v>
      </c>
      <c r="PY13" s="255">
        <v>0</v>
      </c>
      <c r="PZ13" s="119">
        <v>36678.367959529569</v>
      </c>
      <c r="QA13" s="262" t="b">
        <v>0</v>
      </c>
      <c r="QB13" s="173">
        <v>0</v>
      </c>
      <c r="QC13" s="263">
        <v>1500</v>
      </c>
      <c r="QD13" s="189">
        <v>7.4999999999999997E-2</v>
      </c>
      <c r="QE13" s="263">
        <v>36678.367959529569</v>
      </c>
      <c r="QF13" s="263">
        <v>0</v>
      </c>
      <c r="QG13" s="263">
        <v>0</v>
      </c>
      <c r="QH13" s="117">
        <v>36678.367959529569</v>
      </c>
      <c r="QI13" s="248" t="b">
        <v>0</v>
      </c>
      <c r="QJ13" s="254">
        <v>1</v>
      </c>
      <c r="QK13" s="255">
        <v>1350</v>
      </c>
      <c r="QL13" s="256">
        <v>0.03</v>
      </c>
      <c r="QM13" s="255">
        <v>24547.672631058311</v>
      </c>
      <c r="QN13" s="255">
        <v>150</v>
      </c>
      <c r="QO13" s="255">
        <v>1203.4898463992376</v>
      </c>
      <c r="QP13" s="119">
        <v>25751.162477457547</v>
      </c>
      <c r="QQ13" s="262" t="b">
        <v>0</v>
      </c>
      <c r="QR13" s="173">
        <v>0</v>
      </c>
      <c r="QS13" s="263">
        <v>1500</v>
      </c>
      <c r="QT13" s="189">
        <v>-5.0000000000000001E-3</v>
      </c>
      <c r="QU13" s="263">
        <v>21800.28683876172</v>
      </c>
      <c r="QV13" s="263">
        <v>0</v>
      </c>
      <c r="QW13" s="263">
        <v>0</v>
      </c>
      <c r="QX13" s="117">
        <v>21800.28683876172</v>
      </c>
      <c r="QY13" s="248" t="b">
        <v>0</v>
      </c>
      <c r="QZ13" s="254">
        <v>0</v>
      </c>
      <c r="RA13" s="255">
        <v>1500</v>
      </c>
      <c r="RB13" s="256">
        <v>0.03</v>
      </c>
      <c r="RC13" s="255">
        <v>27275.191812287012</v>
      </c>
      <c r="RD13" s="255">
        <v>0</v>
      </c>
      <c r="RE13" s="255">
        <v>0</v>
      </c>
      <c r="RF13" s="119">
        <v>27275.191812287012</v>
      </c>
      <c r="RG13" s="262" t="b">
        <v>0</v>
      </c>
      <c r="RH13" s="173">
        <v>0</v>
      </c>
      <c r="RI13" s="263">
        <v>1500</v>
      </c>
      <c r="RJ13" s="189">
        <v>7.4999999999999997E-2</v>
      </c>
      <c r="RK13" s="263">
        <v>36678.367959529569</v>
      </c>
      <c r="RL13" s="263">
        <v>0</v>
      </c>
      <c r="RM13" s="263">
        <v>0</v>
      </c>
      <c r="RN13" s="117">
        <v>36678.367959529569</v>
      </c>
      <c r="RO13" s="248" t="b">
        <v>0</v>
      </c>
      <c r="RP13" s="254">
        <v>0</v>
      </c>
      <c r="RQ13" s="255">
        <v>1500</v>
      </c>
      <c r="RR13" s="256">
        <v>-5.0000000000000001E-3</v>
      </c>
      <c r="RS13" s="255">
        <v>21800.28683876172</v>
      </c>
      <c r="RT13" s="255">
        <v>0</v>
      </c>
      <c r="RU13" s="255">
        <v>0</v>
      </c>
      <c r="RV13" s="119">
        <v>21800.28683876172</v>
      </c>
      <c r="RW13" s="262" t="b">
        <v>0</v>
      </c>
      <c r="RX13" s="173">
        <v>1</v>
      </c>
      <c r="RY13" s="263">
        <v>1350</v>
      </c>
      <c r="RZ13" s="189">
        <v>7.4999999999999997E-2</v>
      </c>
      <c r="SA13" s="263">
        <v>33010.531163576612</v>
      </c>
      <c r="SB13" s="263">
        <v>150</v>
      </c>
      <c r="SC13" s="263">
        <v>901.86852644252872</v>
      </c>
      <c r="SD13" s="117">
        <v>33912.399690019141</v>
      </c>
      <c r="SE13" s="248" t="b">
        <v>0</v>
      </c>
      <c r="SF13" s="254">
        <v>1</v>
      </c>
      <c r="SG13" s="255">
        <v>1350</v>
      </c>
      <c r="SH13" s="256">
        <v>7.4999999999999997E-2</v>
      </c>
      <c r="SI13" s="255">
        <v>33010.531163576612</v>
      </c>
      <c r="SJ13" s="255">
        <v>150</v>
      </c>
      <c r="SK13" s="255">
        <v>2261.8565984859565</v>
      </c>
      <c r="SL13" s="119">
        <v>35272.387762062572</v>
      </c>
      <c r="SM13" s="262" t="b">
        <v>0</v>
      </c>
      <c r="SN13" s="173">
        <v>0</v>
      </c>
      <c r="SO13" s="263">
        <v>1500</v>
      </c>
      <c r="SP13" s="189">
        <v>-5.0000000000000001E-3</v>
      </c>
      <c r="SQ13" s="263">
        <v>21800.28683876172</v>
      </c>
      <c r="SR13" s="263">
        <v>0</v>
      </c>
      <c r="SS13" s="263">
        <v>0</v>
      </c>
      <c r="ST13" s="117">
        <v>21800.28683876172</v>
      </c>
      <c r="SU13" s="248" t="b">
        <v>0</v>
      </c>
      <c r="SV13" s="254">
        <v>0</v>
      </c>
      <c r="SW13" s="255">
        <v>1500</v>
      </c>
      <c r="SX13" s="256">
        <v>7.4999999999999997E-2</v>
      </c>
      <c r="SY13" s="255">
        <v>36678.367959529569</v>
      </c>
      <c r="SZ13" s="255">
        <v>0</v>
      </c>
      <c r="TA13" s="255">
        <v>0</v>
      </c>
      <c r="TB13" s="119">
        <v>36678.367959529569</v>
      </c>
      <c r="TC13" s="262" t="b">
        <v>0</v>
      </c>
      <c r="TD13" s="173">
        <v>0</v>
      </c>
      <c r="TE13" s="263">
        <v>1500</v>
      </c>
      <c r="TF13" s="189">
        <v>0.03</v>
      </c>
      <c r="TG13" s="263">
        <v>27275.191812287012</v>
      </c>
      <c r="TH13" s="263">
        <v>0</v>
      </c>
      <c r="TI13" s="263">
        <v>0</v>
      </c>
      <c r="TJ13" s="117">
        <v>27275.191812287012</v>
      </c>
      <c r="TK13" s="248" t="b">
        <v>0</v>
      </c>
      <c r="TL13" s="254">
        <v>0</v>
      </c>
      <c r="TM13" s="255">
        <v>1500</v>
      </c>
      <c r="TN13" s="256">
        <v>7.4999999999999997E-2</v>
      </c>
      <c r="TO13" s="255">
        <v>36678.367959529569</v>
      </c>
      <c r="TP13" s="255">
        <v>0</v>
      </c>
      <c r="TQ13" s="255">
        <v>0</v>
      </c>
      <c r="TR13" s="119">
        <v>36678.367959529569</v>
      </c>
      <c r="TS13" s="262" t="b">
        <v>0</v>
      </c>
      <c r="TT13" s="173">
        <v>1</v>
      </c>
      <c r="TU13" s="263">
        <v>1350</v>
      </c>
      <c r="TV13" s="189">
        <v>-5.0000000000000001E-3</v>
      </c>
      <c r="TW13" s="263">
        <v>19620.258154885549</v>
      </c>
      <c r="TX13" s="263">
        <v>150</v>
      </c>
      <c r="TY13" s="263">
        <v>901.86852644252872</v>
      </c>
      <c r="TZ13" s="117">
        <v>20522.126681328078</v>
      </c>
      <c r="UA13" s="248" t="b">
        <v>0</v>
      </c>
      <c r="UB13" s="254">
        <v>0</v>
      </c>
      <c r="UC13" s="255">
        <v>1500</v>
      </c>
      <c r="UD13" s="256">
        <v>7.4999999999999997E-2</v>
      </c>
      <c r="UE13" s="255">
        <v>36678.367959529569</v>
      </c>
      <c r="UF13" s="255">
        <v>0</v>
      </c>
      <c r="UG13" s="255">
        <v>0</v>
      </c>
      <c r="UH13" s="119">
        <v>36678.367959529569</v>
      </c>
      <c r="UI13" s="262" t="b">
        <v>0</v>
      </c>
      <c r="UJ13" s="173">
        <v>0</v>
      </c>
      <c r="UK13" s="263">
        <v>1500</v>
      </c>
      <c r="UL13" s="189">
        <v>7.4999999999999997E-2</v>
      </c>
      <c r="UM13" s="263">
        <v>36678.367959529569</v>
      </c>
      <c r="UN13" s="263">
        <v>0</v>
      </c>
      <c r="UO13" s="263">
        <v>0</v>
      </c>
      <c r="UP13" s="117">
        <v>36678.367959529569</v>
      </c>
      <c r="UQ13" s="248" t="b">
        <v>0</v>
      </c>
      <c r="UR13" s="254">
        <v>0</v>
      </c>
      <c r="US13" s="255">
        <v>1500</v>
      </c>
      <c r="UT13" s="256">
        <v>0.03</v>
      </c>
      <c r="UU13" s="255">
        <v>27275.191812287012</v>
      </c>
      <c r="UV13" s="255">
        <v>0</v>
      </c>
      <c r="UW13" s="255">
        <v>0</v>
      </c>
      <c r="UX13" s="119">
        <v>27275.191812287012</v>
      </c>
      <c r="UY13" s="262" t="b">
        <v>0</v>
      </c>
      <c r="UZ13" s="173">
        <v>0</v>
      </c>
      <c r="VA13" s="263">
        <v>1500</v>
      </c>
      <c r="VB13" s="189">
        <v>7.4999999999999997E-2</v>
      </c>
      <c r="VC13" s="263">
        <v>36678.367959529569</v>
      </c>
      <c r="VD13" s="263">
        <v>0</v>
      </c>
      <c r="VE13" s="263">
        <v>0</v>
      </c>
      <c r="VF13" s="117">
        <v>36678.367959529569</v>
      </c>
      <c r="VG13" s="248" t="b">
        <v>0</v>
      </c>
      <c r="VH13" s="254">
        <v>1</v>
      </c>
      <c r="VI13" s="255">
        <v>1350</v>
      </c>
      <c r="VJ13" s="256">
        <v>-5.0000000000000001E-3</v>
      </c>
      <c r="VK13" s="255">
        <v>19620.258154885549</v>
      </c>
      <c r="VL13" s="255">
        <v>150</v>
      </c>
      <c r="VM13" s="255">
        <v>901.86852644252872</v>
      </c>
      <c r="VN13" s="119">
        <v>20522.126681328078</v>
      </c>
      <c r="VO13" s="262" t="b">
        <v>0</v>
      </c>
      <c r="VP13" s="173">
        <v>0</v>
      </c>
      <c r="VQ13" s="263">
        <v>1500</v>
      </c>
      <c r="VR13" s="189">
        <v>0.03</v>
      </c>
      <c r="VS13" s="263">
        <v>27275.191812287012</v>
      </c>
      <c r="VT13" s="263">
        <v>0</v>
      </c>
      <c r="VU13" s="263">
        <v>0</v>
      </c>
      <c r="VV13" s="117">
        <v>27275.191812287012</v>
      </c>
      <c r="VW13" s="248" t="b">
        <v>0</v>
      </c>
      <c r="VX13" s="254">
        <v>0</v>
      </c>
      <c r="VY13" s="255">
        <v>1500</v>
      </c>
      <c r="VZ13" s="256">
        <v>7.4999999999999997E-2</v>
      </c>
      <c r="WA13" s="255">
        <v>36678.367959529569</v>
      </c>
      <c r="WB13" s="255">
        <v>0</v>
      </c>
      <c r="WC13" s="255">
        <v>0</v>
      </c>
      <c r="WD13" s="119">
        <v>36678.367959529569</v>
      </c>
      <c r="WE13" s="262" t="b">
        <v>0</v>
      </c>
      <c r="WF13" s="173">
        <v>0</v>
      </c>
      <c r="WG13" s="263">
        <v>1500</v>
      </c>
      <c r="WH13" s="189">
        <v>-5.0000000000000001E-3</v>
      </c>
      <c r="WI13" s="263">
        <v>21800.28683876172</v>
      </c>
      <c r="WJ13" s="263">
        <v>0</v>
      </c>
      <c r="WK13" s="263">
        <v>0</v>
      </c>
      <c r="WL13" s="117">
        <v>21800.28683876172</v>
      </c>
      <c r="WM13" s="248" t="b">
        <v>0</v>
      </c>
      <c r="WN13" s="254">
        <v>1</v>
      </c>
      <c r="WO13" s="255">
        <v>1350</v>
      </c>
      <c r="WP13" s="256">
        <v>0.03</v>
      </c>
      <c r="WQ13" s="255">
        <v>24547.672631058311</v>
      </c>
      <c r="WR13" s="255">
        <v>150</v>
      </c>
      <c r="WS13" s="255">
        <v>901.86852644252872</v>
      </c>
      <c r="WT13" s="119">
        <v>25449.54115750084</v>
      </c>
      <c r="WU13" s="262" t="b">
        <v>0</v>
      </c>
      <c r="WV13" s="173">
        <v>0</v>
      </c>
      <c r="WW13" s="263">
        <v>1500</v>
      </c>
      <c r="WX13" s="189">
        <v>0.03</v>
      </c>
      <c r="WY13" s="263">
        <v>27275.191812287012</v>
      </c>
      <c r="WZ13" s="263">
        <v>0</v>
      </c>
      <c r="XA13" s="263">
        <v>0</v>
      </c>
      <c r="XB13" s="117">
        <v>27275.191812287012</v>
      </c>
      <c r="XC13" s="248" t="b">
        <v>0</v>
      </c>
      <c r="XD13" s="254">
        <v>0</v>
      </c>
      <c r="XE13" s="255">
        <v>1500</v>
      </c>
      <c r="XF13" s="256">
        <v>-5.0000000000000001E-3</v>
      </c>
      <c r="XG13" s="255">
        <v>21800.28683876172</v>
      </c>
      <c r="XH13" s="255">
        <v>0</v>
      </c>
      <c r="XI13" s="255">
        <v>0</v>
      </c>
      <c r="XJ13" s="119">
        <v>21800.28683876172</v>
      </c>
      <c r="XK13" s="262" t="b">
        <v>0</v>
      </c>
      <c r="XL13" s="173">
        <v>1</v>
      </c>
      <c r="XM13" s="263">
        <v>1350</v>
      </c>
      <c r="XN13" s="189">
        <v>-5.0000000000000001E-3</v>
      </c>
      <c r="XO13" s="263">
        <v>19620.258154885549</v>
      </c>
      <c r="XP13" s="263">
        <v>150</v>
      </c>
      <c r="XQ13" s="263">
        <v>1354.4881870970544</v>
      </c>
      <c r="XR13" s="117">
        <v>20974.746341982602</v>
      </c>
      <c r="XS13" s="248" t="b">
        <v>0</v>
      </c>
      <c r="XT13" s="254">
        <v>0</v>
      </c>
      <c r="XU13" s="255">
        <v>1500</v>
      </c>
      <c r="XV13" s="256">
        <v>7.4999999999999997E-2</v>
      </c>
      <c r="XW13" s="255">
        <v>36678.367959529569</v>
      </c>
      <c r="XX13" s="255">
        <v>0</v>
      </c>
      <c r="XY13" s="255">
        <v>0</v>
      </c>
      <c r="XZ13" s="119">
        <v>36678.367959529569</v>
      </c>
      <c r="YA13" s="262" t="b">
        <v>0</v>
      </c>
      <c r="YB13" s="173">
        <v>1</v>
      </c>
      <c r="YC13" s="263">
        <v>1350</v>
      </c>
      <c r="YD13" s="189">
        <v>7.4999999999999997E-2</v>
      </c>
      <c r="YE13" s="263">
        <v>33010.531163576612</v>
      </c>
      <c r="YF13" s="263">
        <v>150</v>
      </c>
      <c r="YG13" s="263">
        <v>1354.4881870970544</v>
      </c>
      <c r="YH13" s="117">
        <v>34365.019350673669</v>
      </c>
      <c r="YI13" s="248" t="b">
        <v>1</v>
      </c>
      <c r="YJ13" s="254">
        <v>2</v>
      </c>
      <c r="YK13" s="255">
        <v>1200</v>
      </c>
      <c r="YL13" s="256">
        <v>7.4999999999999997E-2</v>
      </c>
      <c r="YM13" s="255">
        <v>29694.478047218952</v>
      </c>
      <c r="YN13" s="255">
        <v>300</v>
      </c>
      <c r="YO13" s="255">
        <v>600.37339537147818</v>
      </c>
      <c r="YP13" s="119">
        <v>30294.851442590429</v>
      </c>
      <c r="YQ13" s="262" t="b">
        <v>0</v>
      </c>
      <c r="YR13" s="173">
        <v>0</v>
      </c>
      <c r="YS13" s="263">
        <v>1500</v>
      </c>
      <c r="YT13" s="189">
        <v>-5.0000000000000001E-3</v>
      </c>
      <c r="YU13" s="263">
        <v>21800.28683876172</v>
      </c>
      <c r="YV13" s="263">
        <v>0</v>
      </c>
      <c r="YW13" s="263">
        <v>0</v>
      </c>
      <c r="YX13" s="117">
        <v>21800.28683876172</v>
      </c>
      <c r="YY13" s="248" t="b">
        <v>0</v>
      </c>
      <c r="YZ13" s="254">
        <v>1</v>
      </c>
      <c r="ZA13" s="255">
        <v>1350</v>
      </c>
      <c r="ZB13" s="256">
        <v>-5.0000000000000001E-3</v>
      </c>
      <c r="ZC13" s="255">
        <v>19620.258154885549</v>
      </c>
      <c r="ZD13" s="255">
        <v>150</v>
      </c>
      <c r="ZE13" s="255">
        <v>1052.616660759342</v>
      </c>
      <c r="ZF13" s="119">
        <v>20672.874815644889</v>
      </c>
      <c r="ZG13" s="262" t="b">
        <v>0</v>
      </c>
      <c r="ZH13" s="173">
        <v>1</v>
      </c>
      <c r="ZI13" s="263">
        <v>1350</v>
      </c>
      <c r="ZJ13" s="189">
        <v>7.4999999999999997E-2</v>
      </c>
      <c r="ZK13" s="263">
        <v>33010.531163576612</v>
      </c>
      <c r="ZL13" s="263">
        <v>150</v>
      </c>
      <c r="ZM13" s="263">
        <v>1052.616660759342</v>
      </c>
      <c r="ZN13" s="117">
        <v>34063.147824335952</v>
      </c>
      <c r="ZO13" s="248" t="b">
        <v>0</v>
      </c>
      <c r="ZP13" s="254">
        <v>0</v>
      </c>
      <c r="ZQ13" s="255">
        <v>1500</v>
      </c>
      <c r="ZR13" s="256">
        <v>0.03</v>
      </c>
      <c r="ZS13" s="255">
        <v>27275.191812287012</v>
      </c>
      <c r="ZT13" s="255">
        <v>0</v>
      </c>
      <c r="ZU13" s="255">
        <v>0</v>
      </c>
      <c r="ZV13" s="119">
        <v>27275.191812287012</v>
      </c>
      <c r="ZW13" s="262" t="b">
        <v>0</v>
      </c>
      <c r="ZX13" s="173">
        <v>1</v>
      </c>
      <c r="ZY13" s="263">
        <v>1350</v>
      </c>
      <c r="ZZ13" s="189">
        <v>0.03</v>
      </c>
      <c r="AAA13" s="263">
        <v>24547.672631058311</v>
      </c>
      <c r="AAB13" s="263">
        <v>150</v>
      </c>
      <c r="AAC13" s="263">
        <v>1505.6117866736831</v>
      </c>
      <c r="AAD13" s="117">
        <v>26053.284417731993</v>
      </c>
      <c r="AAE13" s="248" t="b">
        <v>1</v>
      </c>
      <c r="AAF13" s="254">
        <v>1</v>
      </c>
      <c r="AAG13" s="255">
        <v>1350</v>
      </c>
      <c r="AAH13" s="256">
        <v>0.03</v>
      </c>
      <c r="AAI13" s="255">
        <v>24547.672631058311</v>
      </c>
      <c r="AAJ13" s="255">
        <v>150</v>
      </c>
      <c r="AAK13" s="255">
        <v>150</v>
      </c>
      <c r="AAL13" s="119">
        <v>24697.672631058311</v>
      </c>
      <c r="AAM13" s="262" t="b">
        <v>0</v>
      </c>
      <c r="AAN13" s="173">
        <v>1</v>
      </c>
      <c r="AAO13" s="263">
        <v>1350</v>
      </c>
      <c r="AAP13" s="189">
        <v>7.4999999999999997E-2</v>
      </c>
      <c r="AAQ13" s="263">
        <v>33010.531163576612</v>
      </c>
      <c r="AAR13" s="263">
        <v>150</v>
      </c>
      <c r="AAS13" s="263">
        <v>300.12443071715194</v>
      </c>
      <c r="AAT13" s="117">
        <v>33310.655594293763</v>
      </c>
      <c r="AAU13" s="248" t="b">
        <v>0</v>
      </c>
      <c r="AAV13" s="254">
        <v>2</v>
      </c>
      <c r="AAW13" s="255">
        <v>1200</v>
      </c>
      <c r="AAX13" s="256">
        <v>7.4999999999999997E-2</v>
      </c>
      <c r="AAY13" s="255">
        <v>29642.38421909395</v>
      </c>
      <c r="AAZ13" s="255">
        <v>300</v>
      </c>
      <c r="ABA13" s="255">
        <v>1955.2351843656807</v>
      </c>
      <c r="ABB13" s="119">
        <v>31597.61940345963</v>
      </c>
      <c r="ABC13" s="262" t="b">
        <v>0</v>
      </c>
      <c r="ABD13" s="173">
        <v>1</v>
      </c>
      <c r="ABE13" s="263">
        <v>1350</v>
      </c>
      <c r="ABF13" s="189">
        <v>7.4999999999999997E-2</v>
      </c>
      <c r="ABG13" s="263">
        <v>33010.531163576612</v>
      </c>
      <c r="ABH13" s="263">
        <v>150</v>
      </c>
      <c r="ABI13" s="263">
        <v>450.37339537147824</v>
      </c>
      <c r="ABJ13" s="117">
        <v>33460.904558948088</v>
      </c>
      <c r="ABK13" s="248" t="b">
        <v>0</v>
      </c>
      <c r="ABL13" s="254">
        <v>0</v>
      </c>
      <c r="ABM13" s="255">
        <v>1500</v>
      </c>
      <c r="ABN13" s="256">
        <v>7.4999999999999997E-2</v>
      </c>
      <c r="ABO13" s="255">
        <v>36678.367959529569</v>
      </c>
      <c r="ABP13" s="255">
        <v>0</v>
      </c>
      <c r="ABQ13" s="255">
        <v>0</v>
      </c>
      <c r="ABR13" s="119">
        <v>36678.367959529569</v>
      </c>
      <c r="ABS13" s="262" t="b">
        <v>0</v>
      </c>
      <c r="ABT13" s="173">
        <v>0</v>
      </c>
      <c r="ABU13" s="263">
        <v>1500</v>
      </c>
      <c r="ABV13" s="189">
        <v>7.4999999999999997E-2</v>
      </c>
      <c r="ABW13" s="263">
        <v>36678.367959529569</v>
      </c>
      <c r="ABX13" s="263">
        <v>0</v>
      </c>
      <c r="ABY13" s="263">
        <v>0</v>
      </c>
      <c r="ABZ13" s="117">
        <v>36678.367959529569</v>
      </c>
      <c r="ACA13" s="248" t="b">
        <v>0</v>
      </c>
      <c r="ACB13" s="254">
        <v>2</v>
      </c>
      <c r="ACC13" s="255">
        <v>1200</v>
      </c>
      <c r="ACD13" s="256">
        <v>-5.0000000000000001E-3</v>
      </c>
      <c r="ACE13" s="255">
        <v>17613.456964396995</v>
      </c>
      <c r="ACF13" s="255">
        <v>300</v>
      </c>
      <c r="ACG13" s="255">
        <v>1051.1203926401047</v>
      </c>
      <c r="ACH13" s="119">
        <v>18664.577357037098</v>
      </c>
      <c r="ACI13" s="262" t="b">
        <v>0</v>
      </c>
      <c r="ACJ13" s="173">
        <v>1</v>
      </c>
      <c r="ACK13" s="263">
        <v>1350</v>
      </c>
      <c r="ACL13" s="189">
        <v>0.03</v>
      </c>
      <c r="ACM13" s="263">
        <v>24547.672631058307</v>
      </c>
      <c r="ACN13" s="263">
        <v>150</v>
      </c>
      <c r="ACO13" s="263">
        <v>600.74699726862639</v>
      </c>
      <c r="ACP13" s="117">
        <v>25148.419628326934</v>
      </c>
      <c r="ACQ13" s="248" t="b">
        <v>0</v>
      </c>
      <c r="ACR13" s="254">
        <v>0</v>
      </c>
      <c r="ACS13" s="255">
        <v>1500</v>
      </c>
      <c r="ACT13" s="256">
        <v>7.4999999999999997E-2</v>
      </c>
      <c r="ACU13" s="255">
        <v>36678.367959529569</v>
      </c>
      <c r="ACV13" s="255">
        <v>0</v>
      </c>
      <c r="ACW13" s="255">
        <v>0</v>
      </c>
      <c r="ACX13" s="119">
        <v>36678.367959529569</v>
      </c>
      <c r="ACY13" s="262" t="b">
        <v>0</v>
      </c>
      <c r="ACZ13" s="173">
        <v>1</v>
      </c>
      <c r="ADA13" s="263">
        <v>1350</v>
      </c>
      <c r="ADB13" s="189">
        <v>0.03</v>
      </c>
      <c r="ADC13" s="263">
        <v>24547.672631058311</v>
      </c>
      <c r="ADD13" s="263">
        <v>150</v>
      </c>
      <c r="ADE13" s="263">
        <v>901.86852644252872</v>
      </c>
      <c r="ADF13" s="117">
        <v>25449.54115750084</v>
      </c>
      <c r="ADG13" s="248" t="b">
        <v>0</v>
      </c>
      <c r="ADH13" s="254">
        <v>1</v>
      </c>
      <c r="ADI13" s="255">
        <v>1350</v>
      </c>
      <c r="ADJ13" s="256">
        <v>7.4999999999999997E-2</v>
      </c>
      <c r="ADK13" s="255">
        <v>33010.531163576612</v>
      </c>
      <c r="ADL13" s="255">
        <v>150</v>
      </c>
      <c r="ADM13" s="255">
        <v>450.37339537147824</v>
      </c>
      <c r="ADN13" s="119">
        <v>33460.904558948088</v>
      </c>
      <c r="ADO13" s="262" t="b">
        <v>0</v>
      </c>
      <c r="ADP13" s="173">
        <v>0</v>
      </c>
      <c r="ADQ13" s="263">
        <v>1500</v>
      </c>
      <c r="ADR13" s="189">
        <v>0.03</v>
      </c>
      <c r="ADS13" s="263">
        <v>27275.191812287012</v>
      </c>
      <c r="ADT13" s="263">
        <v>0</v>
      </c>
      <c r="ADU13" s="263">
        <v>0</v>
      </c>
      <c r="ADV13" s="117">
        <v>27275.191812287012</v>
      </c>
    </row>
    <row r="14" spans="1:802" x14ac:dyDescent="0.35">
      <c r="A14" s="15">
        <v>45657</v>
      </c>
      <c r="B14" s="16">
        <v>1500</v>
      </c>
      <c r="C14" s="248" t="b">
        <v>0</v>
      </c>
      <c r="D14" s="254">
        <v>0</v>
      </c>
      <c r="E14" s="255">
        <v>1500</v>
      </c>
      <c r="F14" s="256">
        <v>7.4999999999999997E-2</v>
      </c>
      <c r="G14" s="255">
        <v>40929.245556494287</v>
      </c>
      <c r="H14" s="255">
        <v>0</v>
      </c>
      <c r="I14" s="255">
        <v>0</v>
      </c>
      <c r="J14" s="119">
        <v>40929.245556494287</v>
      </c>
      <c r="K14" s="262" t="b">
        <v>0</v>
      </c>
      <c r="L14" s="173">
        <v>0</v>
      </c>
      <c r="M14" s="263">
        <v>1500</v>
      </c>
      <c r="N14" s="189">
        <v>7.4999999999999997E-2</v>
      </c>
      <c r="O14" s="263">
        <v>40929.245556494287</v>
      </c>
      <c r="P14" s="263">
        <v>0</v>
      </c>
      <c r="Q14" s="263">
        <v>0</v>
      </c>
      <c r="R14" s="117">
        <v>40929.245556494287</v>
      </c>
      <c r="S14" s="248" t="b">
        <v>0</v>
      </c>
      <c r="T14" s="254">
        <v>1</v>
      </c>
      <c r="U14" s="255">
        <v>1350</v>
      </c>
      <c r="V14" s="256">
        <v>7.4999999999999997E-2</v>
      </c>
      <c r="W14" s="255">
        <v>36836.321000844859</v>
      </c>
      <c r="X14" s="255">
        <v>150</v>
      </c>
      <c r="Y14" s="255">
        <v>600.74699726862639</v>
      </c>
      <c r="Z14" s="119">
        <v>37437.067998113482</v>
      </c>
      <c r="AA14" s="262" t="b">
        <v>0</v>
      </c>
      <c r="AB14" s="173">
        <v>1</v>
      </c>
      <c r="AC14" s="263">
        <v>1350</v>
      </c>
      <c r="AD14" s="189">
        <v>7.4999999999999997E-2</v>
      </c>
      <c r="AE14" s="263">
        <v>36836.321000844859</v>
      </c>
      <c r="AF14" s="263">
        <v>150</v>
      </c>
      <c r="AG14" s="263">
        <v>300.12443071715194</v>
      </c>
      <c r="AH14" s="117">
        <v>37136.44543156201</v>
      </c>
      <c r="AI14" s="248" t="b">
        <v>0</v>
      </c>
      <c r="AJ14" s="254">
        <v>0</v>
      </c>
      <c r="AK14" s="255">
        <v>1500</v>
      </c>
      <c r="AL14" s="256">
        <v>7.4999999999999997E-2</v>
      </c>
      <c r="AM14" s="255">
        <v>40929.245556494287</v>
      </c>
      <c r="AN14" s="255">
        <v>0</v>
      </c>
      <c r="AO14" s="255">
        <v>0</v>
      </c>
      <c r="AP14" s="119">
        <v>40929.245556494287</v>
      </c>
      <c r="AQ14" s="262" t="b">
        <v>0</v>
      </c>
      <c r="AR14" s="173">
        <v>1</v>
      </c>
      <c r="AS14" s="263">
        <v>1350</v>
      </c>
      <c r="AT14" s="189">
        <v>7.4999999999999997E-2</v>
      </c>
      <c r="AU14" s="263">
        <v>36836.321000844859</v>
      </c>
      <c r="AV14" s="263">
        <v>150</v>
      </c>
      <c r="AW14" s="263">
        <v>450.37339537147824</v>
      </c>
      <c r="AX14" s="117">
        <v>37286.694396216335</v>
      </c>
      <c r="AY14" s="248" t="b">
        <v>0</v>
      </c>
      <c r="AZ14" s="254">
        <v>0</v>
      </c>
      <c r="BA14" s="255">
        <v>1500</v>
      </c>
      <c r="BB14" s="256">
        <v>-5.0000000000000001E-3</v>
      </c>
      <c r="BC14" s="255">
        <v>23191.285404567912</v>
      </c>
      <c r="BD14" s="255">
        <v>0</v>
      </c>
      <c r="BE14" s="255">
        <v>0</v>
      </c>
      <c r="BF14" s="119">
        <v>23191.285404567912</v>
      </c>
      <c r="BG14" s="262" t="b">
        <v>0</v>
      </c>
      <c r="BH14" s="173">
        <v>0</v>
      </c>
      <c r="BI14" s="263">
        <v>1500</v>
      </c>
      <c r="BJ14" s="189">
        <v>-5.0000000000000001E-3</v>
      </c>
      <c r="BK14" s="263">
        <v>23191.285404567912</v>
      </c>
      <c r="BL14" s="263">
        <v>0</v>
      </c>
      <c r="BM14" s="263">
        <v>0</v>
      </c>
      <c r="BN14" s="117">
        <v>23191.285404567912</v>
      </c>
      <c r="BO14" s="248" t="b">
        <v>0</v>
      </c>
      <c r="BP14" s="254">
        <v>1</v>
      </c>
      <c r="BQ14" s="255">
        <v>1350</v>
      </c>
      <c r="BR14" s="256">
        <v>-5.0000000000000001E-3</v>
      </c>
      <c r="BS14" s="255">
        <v>20872.156864111123</v>
      </c>
      <c r="BT14" s="255">
        <v>150</v>
      </c>
      <c r="BU14" s="255">
        <v>600.74699726862639</v>
      </c>
      <c r="BV14" s="119">
        <v>21472.903861379749</v>
      </c>
      <c r="BW14" s="262" t="b">
        <v>1</v>
      </c>
      <c r="BX14" s="173">
        <v>1</v>
      </c>
      <c r="BY14" s="263">
        <v>1350</v>
      </c>
      <c r="BZ14" s="189">
        <v>7.4999999999999997E-2</v>
      </c>
      <c r="CA14" s="263">
        <v>36836.321000844859</v>
      </c>
      <c r="CB14" s="263">
        <v>150</v>
      </c>
      <c r="CC14" s="263">
        <v>150</v>
      </c>
      <c r="CD14" s="117">
        <v>36986.321000844859</v>
      </c>
      <c r="CE14" s="248" t="b">
        <v>0</v>
      </c>
      <c r="CF14" s="254">
        <v>1</v>
      </c>
      <c r="CG14" s="255">
        <v>1350</v>
      </c>
      <c r="CH14" s="256">
        <v>7.4999999999999997E-2</v>
      </c>
      <c r="CI14" s="255">
        <v>36836.321000844859</v>
      </c>
      <c r="CJ14" s="255">
        <v>150</v>
      </c>
      <c r="CK14" s="255">
        <v>600.74699726862639</v>
      </c>
      <c r="CL14" s="119">
        <v>37437.067998113482</v>
      </c>
      <c r="CM14" s="262" t="b">
        <v>0</v>
      </c>
      <c r="CN14" s="173">
        <v>0</v>
      </c>
      <c r="CO14" s="263">
        <v>1500</v>
      </c>
      <c r="CP14" s="189">
        <v>7.4999999999999997E-2</v>
      </c>
      <c r="CQ14" s="263">
        <v>40929.245556494287</v>
      </c>
      <c r="CR14" s="263">
        <v>0</v>
      </c>
      <c r="CS14" s="263">
        <v>0</v>
      </c>
      <c r="CT14" s="117">
        <v>40929.245556494287</v>
      </c>
      <c r="CU14" s="248" t="b">
        <v>0</v>
      </c>
      <c r="CV14" s="254">
        <v>0</v>
      </c>
      <c r="CW14" s="255">
        <v>1500</v>
      </c>
      <c r="CX14" s="256">
        <v>7.4999999999999997E-2</v>
      </c>
      <c r="CY14" s="255">
        <v>40929.245556494287</v>
      </c>
      <c r="CZ14" s="255">
        <v>0</v>
      </c>
      <c r="DA14" s="255">
        <v>0</v>
      </c>
      <c r="DB14" s="119">
        <v>40929.245556494287</v>
      </c>
      <c r="DC14" s="262" t="b">
        <v>0</v>
      </c>
      <c r="DD14" s="173">
        <v>1</v>
      </c>
      <c r="DE14" s="263">
        <v>1350</v>
      </c>
      <c r="DF14" s="189">
        <v>-5.0000000000000001E-3</v>
      </c>
      <c r="DG14" s="263">
        <v>20872.156864111123</v>
      </c>
      <c r="DH14" s="263">
        <v>150</v>
      </c>
      <c r="DI14" s="263">
        <v>1505.6117866736831</v>
      </c>
      <c r="DJ14" s="117">
        <v>22377.768650784805</v>
      </c>
      <c r="DK14" s="248" t="b">
        <v>0</v>
      </c>
      <c r="DL14" s="254">
        <v>1</v>
      </c>
      <c r="DM14" s="255">
        <v>1350</v>
      </c>
      <c r="DN14" s="256">
        <v>0.03</v>
      </c>
      <c r="DO14" s="255">
        <v>26634.102809990061</v>
      </c>
      <c r="DP14" s="255">
        <v>150</v>
      </c>
      <c r="DQ14" s="255">
        <v>1656.8607490361378</v>
      </c>
      <c r="DR14" s="119">
        <v>28290.963559026201</v>
      </c>
      <c r="DS14" s="262" t="b">
        <v>0</v>
      </c>
      <c r="DT14" s="173">
        <v>0</v>
      </c>
      <c r="DU14" s="263">
        <v>1500</v>
      </c>
      <c r="DV14" s="189">
        <v>7.4999999999999997E-2</v>
      </c>
      <c r="DW14" s="263">
        <v>40929.245556494287</v>
      </c>
      <c r="DX14" s="263">
        <v>0</v>
      </c>
      <c r="DY14" s="263">
        <v>0</v>
      </c>
      <c r="DZ14" s="117">
        <v>40929.245556494287</v>
      </c>
      <c r="EA14" s="248" t="b">
        <v>1</v>
      </c>
      <c r="EB14" s="254">
        <v>1</v>
      </c>
      <c r="EC14" s="255">
        <v>1350</v>
      </c>
      <c r="ED14" s="256">
        <v>-5.0000000000000001E-3</v>
      </c>
      <c r="EE14" s="255">
        <v>20872.156864111123</v>
      </c>
      <c r="EF14" s="255">
        <v>150</v>
      </c>
      <c r="EG14" s="255">
        <v>150</v>
      </c>
      <c r="EH14" s="119">
        <v>21022.156864111123</v>
      </c>
      <c r="EI14" s="262" t="b">
        <v>0</v>
      </c>
      <c r="EJ14" s="173">
        <v>2</v>
      </c>
      <c r="EK14" s="263">
        <v>1200</v>
      </c>
      <c r="EL14" s="189">
        <v>-5.0000000000000001E-3</v>
      </c>
      <c r="EM14" s="263">
        <v>18696.05870576881</v>
      </c>
      <c r="EN14" s="263">
        <v>300</v>
      </c>
      <c r="EO14" s="263">
        <v>2256.3567135395833</v>
      </c>
      <c r="EP14" s="117">
        <v>20952.415419308392</v>
      </c>
      <c r="EQ14" s="248" t="b">
        <v>0</v>
      </c>
      <c r="ER14" s="254">
        <v>0</v>
      </c>
      <c r="ES14" s="255">
        <v>1500</v>
      </c>
      <c r="ET14" s="256">
        <v>0.03</v>
      </c>
      <c r="EU14" s="255">
        <v>29593.447566655625</v>
      </c>
      <c r="EV14" s="255">
        <v>0</v>
      </c>
      <c r="EW14" s="255">
        <v>0</v>
      </c>
      <c r="EX14" s="119">
        <v>29593.447566655625</v>
      </c>
      <c r="EY14" s="262" t="b">
        <v>0</v>
      </c>
      <c r="EZ14" s="173">
        <v>0</v>
      </c>
      <c r="FA14" s="263">
        <v>1500</v>
      </c>
      <c r="FB14" s="189">
        <v>7.4999999999999997E-2</v>
      </c>
      <c r="FC14" s="263">
        <v>40929.245556494287</v>
      </c>
      <c r="FD14" s="263">
        <v>0</v>
      </c>
      <c r="FE14" s="263">
        <v>0</v>
      </c>
      <c r="FF14" s="117">
        <v>40929.245556494287</v>
      </c>
      <c r="FG14" s="248" t="b">
        <v>0</v>
      </c>
      <c r="FH14" s="254">
        <v>0</v>
      </c>
      <c r="FI14" s="255">
        <v>1500</v>
      </c>
      <c r="FJ14" s="256">
        <v>7.4999999999999997E-2</v>
      </c>
      <c r="FK14" s="255">
        <v>40929.245556494287</v>
      </c>
      <c r="FL14" s="255">
        <v>0</v>
      </c>
      <c r="FM14" s="255">
        <v>0</v>
      </c>
      <c r="FN14" s="119">
        <v>40929.245556494287</v>
      </c>
      <c r="FO14" s="262" t="b">
        <v>0</v>
      </c>
      <c r="FP14" s="173">
        <v>1</v>
      </c>
      <c r="FQ14" s="263">
        <v>1350</v>
      </c>
      <c r="FR14" s="189">
        <v>7.4999999999999997E-2</v>
      </c>
      <c r="FS14" s="263">
        <v>36836.321000844859</v>
      </c>
      <c r="FT14" s="263">
        <v>150</v>
      </c>
      <c r="FU14" s="263">
        <v>751.24533979993976</v>
      </c>
      <c r="FV14" s="117">
        <v>37587.5663406448</v>
      </c>
      <c r="FW14" s="248" t="b">
        <v>0</v>
      </c>
      <c r="FX14" s="254">
        <v>2</v>
      </c>
      <c r="FY14" s="255">
        <v>1200</v>
      </c>
      <c r="FZ14" s="256">
        <v>7.4999999999999997E-2</v>
      </c>
      <c r="GA14" s="255">
        <v>33020.879072748896</v>
      </c>
      <c r="GB14" s="255">
        <v>300</v>
      </c>
      <c r="GC14" s="255">
        <v>2407.1048478563962</v>
      </c>
      <c r="GD14" s="119">
        <v>35427.983920605293</v>
      </c>
      <c r="GE14" s="262" t="b">
        <v>0</v>
      </c>
      <c r="GF14" s="173">
        <v>0</v>
      </c>
      <c r="GG14" s="263">
        <v>1500</v>
      </c>
      <c r="GH14" s="189">
        <v>7.4999999999999997E-2</v>
      </c>
      <c r="GI14" s="263">
        <v>40929.245556494287</v>
      </c>
      <c r="GJ14" s="263">
        <v>0</v>
      </c>
      <c r="GK14" s="263">
        <v>0</v>
      </c>
      <c r="GL14" s="117">
        <v>40929.245556494287</v>
      </c>
      <c r="GM14" s="248" t="b">
        <v>1</v>
      </c>
      <c r="GN14" s="254">
        <v>1</v>
      </c>
      <c r="GO14" s="255">
        <v>1350</v>
      </c>
      <c r="GP14" s="256">
        <v>7.4999999999999997E-2</v>
      </c>
      <c r="GQ14" s="255">
        <v>36836.321000844859</v>
      </c>
      <c r="GR14" s="255">
        <v>150</v>
      </c>
      <c r="GS14" s="255">
        <v>150</v>
      </c>
      <c r="GT14" s="119">
        <v>36986.321000844859</v>
      </c>
      <c r="GU14" s="262" t="b">
        <v>0</v>
      </c>
      <c r="GV14" s="173">
        <v>0</v>
      </c>
      <c r="GW14" s="263">
        <v>1500</v>
      </c>
      <c r="GX14" s="189">
        <v>7.4999999999999997E-2</v>
      </c>
      <c r="GY14" s="263">
        <v>40929.245556494287</v>
      </c>
      <c r="GZ14" s="263">
        <v>0</v>
      </c>
      <c r="HA14" s="263">
        <v>0</v>
      </c>
      <c r="HB14" s="117">
        <v>40929.245556494287</v>
      </c>
      <c r="HC14" s="248" t="b">
        <v>0</v>
      </c>
      <c r="HD14" s="254">
        <v>0</v>
      </c>
      <c r="HE14" s="255">
        <v>1500</v>
      </c>
      <c r="HF14" s="256">
        <v>7.4999999999999997E-2</v>
      </c>
      <c r="HG14" s="255">
        <v>40929.245556494287</v>
      </c>
      <c r="HH14" s="255">
        <v>0</v>
      </c>
      <c r="HI14" s="255">
        <v>0</v>
      </c>
      <c r="HJ14" s="119">
        <v>40929.245556494287</v>
      </c>
      <c r="HK14" s="262" t="b">
        <v>1</v>
      </c>
      <c r="HL14" s="173">
        <v>2</v>
      </c>
      <c r="HM14" s="263">
        <v>1200</v>
      </c>
      <c r="HN14" s="189">
        <v>7.4999999999999997E-2</v>
      </c>
      <c r="HO14" s="263">
        <v>33137.688900760375</v>
      </c>
      <c r="HP14" s="263">
        <v>300</v>
      </c>
      <c r="HQ14" s="263">
        <v>450.12443071715194</v>
      </c>
      <c r="HR14" s="117">
        <v>33587.813331477526</v>
      </c>
      <c r="HS14" s="248" t="b">
        <v>0</v>
      </c>
      <c r="HT14" s="254">
        <v>0</v>
      </c>
      <c r="HU14" s="255">
        <v>1500</v>
      </c>
      <c r="HV14" s="256">
        <v>7.4999999999999997E-2</v>
      </c>
      <c r="HW14" s="255">
        <v>40929.245556494287</v>
      </c>
      <c r="HX14" s="255">
        <v>0</v>
      </c>
      <c r="HY14" s="255">
        <v>0</v>
      </c>
      <c r="HZ14" s="119">
        <v>40929.245556494287</v>
      </c>
      <c r="IA14" s="262" t="b">
        <v>0</v>
      </c>
      <c r="IB14" s="173">
        <v>2</v>
      </c>
      <c r="IC14" s="263">
        <v>1200</v>
      </c>
      <c r="ID14" s="189">
        <v>-5.0000000000000001E-3</v>
      </c>
      <c r="IE14" s="263">
        <v>18667.020308426323</v>
      </c>
      <c r="IF14" s="263">
        <v>300</v>
      </c>
      <c r="IG14" s="263">
        <v>2557.9780334962925</v>
      </c>
      <c r="IH14" s="117">
        <v>21224.998341922616</v>
      </c>
      <c r="II14" s="248" t="b">
        <v>0</v>
      </c>
      <c r="IJ14" s="254">
        <v>0</v>
      </c>
      <c r="IK14" s="255">
        <v>1500</v>
      </c>
      <c r="IL14" s="256">
        <v>0.03</v>
      </c>
      <c r="IM14" s="255">
        <v>29593.447566655625</v>
      </c>
      <c r="IN14" s="255">
        <v>0</v>
      </c>
      <c r="IO14" s="255">
        <v>0</v>
      </c>
      <c r="IP14" s="119">
        <v>29593.447566655625</v>
      </c>
      <c r="IQ14" s="262" t="b">
        <v>0</v>
      </c>
      <c r="IR14" s="173">
        <v>0</v>
      </c>
      <c r="IS14" s="263">
        <v>1500</v>
      </c>
      <c r="IT14" s="189">
        <v>7.4999999999999997E-2</v>
      </c>
      <c r="IU14" s="263">
        <v>40929.245556494287</v>
      </c>
      <c r="IV14" s="263">
        <v>0</v>
      </c>
      <c r="IW14" s="263">
        <v>0</v>
      </c>
      <c r="IX14" s="117">
        <v>40929.245556494287</v>
      </c>
      <c r="IY14" s="248" t="b">
        <v>0</v>
      </c>
      <c r="IZ14" s="254">
        <v>0</v>
      </c>
      <c r="JA14" s="255">
        <v>1500</v>
      </c>
      <c r="JB14" s="256">
        <v>-5.0000000000000001E-3</v>
      </c>
      <c r="JC14" s="255">
        <v>23191.285404567912</v>
      </c>
      <c r="JD14" s="255">
        <v>0</v>
      </c>
      <c r="JE14" s="255">
        <v>0</v>
      </c>
      <c r="JF14" s="119">
        <v>23191.285404567912</v>
      </c>
      <c r="JG14" s="262" t="b">
        <v>0</v>
      </c>
      <c r="JH14" s="173">
        <v>0</v>
      </c>
      <c r="JI14" s="263">
        <v>1500</v>
      </c>
      <c r="JJ14" s="189">
        <v>0.03</v>
      </c>
      <c r="JK14" s="263">
        <v>29593.447566655625</v>
      </c>
      <c r="JL14" s="263">
        <v>0</v>
      </c>
      <c r="JM14" s="263">
        <v>0</v>
      </c>
      <c r="JN14" s="117">
        <v>29593.447566655625</v>
      </c>
      <c r="JO14" s="248" t="b">
        <v>0</v>
      </c>
      <c r="JP14" s="254">
        <v>0</v>
      </c>
      <c r="JQ14" s="255">
        <v>1500</v>
      </c>
      <c r="JR14" s="256">
        <v>7.4999999999999997E-2</v>
      </c>
      <c r="JS14" s="255">
        <v>40929.245556494287</v>
      </c>
      <c r="JT14" s="255">
        <v>0</v>
      </c>
      <c r="JU14" s="255">
        <v>0</v>
      </c>
      <c r="JV14" s="119">
        <v>40929.245556494287</v>
      </c>
      <c r="JW14" s="262" t="b">
        <v>0</v>
      </c>
      <c r="JX14" s="173">
        <v>2</v>
      </c>
      <c r="JY14" s="263">
        <v>1200</v>
      </c>
      <c r="JZ14" s="189">
        <v>7.4999999999999997E-2</v>
      </c>
      <c r="KA14" s="263">
        <v>33085.595072635377</v>
      </c>
      <c r="KB14" s="263">
        <v>300</v>
      </c>
      <c r="KC14" s="263">
        <v>1955.2351843656807</v>
      </c>
      <c r="KD14" s="117">
        <v>35040.830257001056</v>
      </c>
      <c r="KE14" s="248" t="b">
        <v>0</v>
      </c>
      <c r="KF14" s="254">
        <v>2</v>
      </c>
      <c r="KG14" s="255">
        <v>1200</v>
      </c>
      <c r="KH14" s="256">
        <v>7.4999999999999997E-2</v>
      </c>
      <c r="KI14" s="255">
        <v>32995.993335648032</v>
      </c>
      <c r="KJ14" s="255">
        <v>300</v>
      </c>
      <c r="KK14" s="255">
        <v>2709.1016330729203</v>
      </c>
      <c r="KL14" s="119">
        <v>35705.09496872095</v>
      </c>
      <c r="KM14" s="262" t="b">
        <v>0</v>
      </c>
      <c r="KN14" s="173">
        <v>0</v>
      </c>
      <c r="KO14" s="263">
        <v>1500</v>
      </c>
      <c r="KP14" s="189">
        <v>7.4999999999999997E-2</v>
      </c>
      <c r="KQ14" s="263">
        <v>40929.245556494287</v>
      </c>
      <c r="KR14" s="263">
        <v>0</v>
      </c>
      <c r="KS14" s="263">
        <v>0</v>
      </c>
      <c r="KT14" s="117">
        <v>40929.245556494287</v>
      </c>
      <c r="KU14" s="248" t="b">
        <v>0</v>
      </c>
      <c r="KV14" s="254">
        <v>0</v>
      </c>
      <c r="KW14" s="255">
        <v>1500</v>
      </c>
      <c r="KX14" s="256">
        <v>7.4999999999999997E-2</v>
      </c>
      <c r="KY14" s="255">
        <v>40929.245556494287</v>
      </c>
      <c r="KZ14" s="255">
        <v>0</v>
      </c>
      <c r="LA14" s="255">
        <v>0</v>
      </c>
      <c r="LB14" s="119">
        <v>40929.245556494287</v>
      </c>
      <c r="LC14" s="262" t="b">
        <v>0</v>
      </c>
      <c r="LD14" s="173">
        <v>1</v>
      </c>
      <c r="LE14" s="263">
        <v>1350</v>
      </c>
      <c r="LF14" s="189">
        <v>0.03</v>
      </c>
      <c r="LG14" s="263">
        <v>26634.102809990061</v>
      </c>
      <c r="LH14" s="263">
        <v>150</v>
      </c>
      <c r="LI14" s="263">
        <v>2413.7328947435858</v>
      </c>
      <c r="LJ14" s="117">
        <v>29047.835704733647</v>
      </c>
      <c r="LK14" s="248" t="b">
        <v>0</v>
      </c>
      <c r="LL14" s="254">
        <v>1</v>
      </c>
      <c r="LM14" s="255">
        <v>1350</v>
      </c>
      <c r="LN14" s="256">
        <v>0.03</v>
      </c>
      <c r="LO14" s="255">
        <v>26634.102809990061</v>
      </c>
      <c r="LP14" s="255">
        <v>150</v>
      </c>
      <c r="LQ14" s="255">
        <v>1354.4881870970544</v>
      </c>
      <c r="LR14" s="119">
        <v>27988.590997087114</v>
      </c>
      <c r="LS14" s="262" t="b">
        <v>0</v>
      </c>
      <c r="LT14" s="173">
        <v>0</v>
      </c>
      <c r="LU14" s="263">
        <v>1500</v>
      </c>
      <c r="LV14" s="189">
        <v>-5.0000000000000001E-3</v>
      </c>
      <c r="LW14" s="263">
        <v>23191.285404567912</v>
      </c>
      <c r="LX14" s="263">
        <v>0</v>
      </c>
      <c r="LY14" s="263">
        <v>0</v>
      </c>
      <c r="LZ14" s="117">
        <v>23191.285404567912</v>
      </c>
      <c r="MA14" s="248" t="b">
        <v>0</v>
      </c>
      <c r="MB14" s="254">
        <v>0</v>
      </c>
      <c r="MC14" s="255">
        <v>1500</v>
      </c>
      <c r="MD14" s="256">
        <v>-5.0000000000000001E-3</v>
      </c>
      <c r="ME14" s="255">
        <v>23191.285404567912</v>
      </c>
      <c r="MF14" s="255">
        <v>0</v>
      </c>
      <c r="MG14" s="255">
        <v>0</v>
      </c>
      <c r="MH14" s="119">
        <v>23191.285404567912</v>
      </c>
      <c r="MI14" s="262" t="b">
        <v>0</v>
      </c>
      <c r="MJ14" s="173">
        <v>0</v>
      </c>
      <c r="MK14" s="263">
        <v>1500</v>
      </c>
      <c r="ML14" s="189">
        <v>7.4999999999999997E-2</v>
      </c>
      <c r="MM14" s="263">
        <v>40929.245556494287</v>
      </c>
      <c r="MN14" s="263">
        <v>0</v>
      </c>
      <c r="MO14" s="263">
        <v>0</v>
      </c>
      <c r="MP14" s="117">
        <v>40929.245556494287</v>
      </c>
      <c r="MQ14" s="248" t="b">
        <v>0</v>
      </c>
      <c r="MR14" s="254">
        <v>2</v>
      </c>
      <c r="MS14" s="255">
        <v>1200</v>
      </c>
      <c r="MT14" s="256">
        <v>7.4999999999999997E-2</v>
      </c>
      <c r="MU14" s="255">
        <v>33104.229525760369</v>
      </c>
      <c r="MV14" s="255">
        <v>300</v>
      </c>
      <c r="MW14" s="255">
        <v>2107.234144407616</v>
      </c>
      <c r="MX14" s="119">
        <v>35211.463670167985</v>
      </c>
      <c r="MY14" s="262" t="b">
        <v>0</v>
      </c>
      <c r="MZ14" s="173">
        <v>0</v>
      </c>
      <c r="NA14" s="263">
        <v>1500</v>
      </c>
      <c r="NB14" s="189">
        <v>0.03</v>
      </c>
      <c r="NC14" s="263">
        <v>29593.447566655625</v>
      </c>
      <c r="ND14" s="263">
        <v>0</v>
      </c>
      <c r="NE14" s="263">
        <v>0</v>
      </c>
      <c r="NF14" s="117">
        <v>29593.447566655625</v>
      </c>
      <c r="NG14" s="248" t="b">
        <v>0</v>
      </c>
      <c r="NH14" s="254">
        <v>0</v>
      </c>
      <c r="NI14" s="255">
        <v>1500</v>
      </c>
      <c r="NJ14" s="256">
        <v>7.4999999999999997E-2</v>
      </c>
      <c r="NK14" s="255">
        <v>40929.245556494287</v>
      </c>
      <c r="NL14" s="255">
        <v>0</v>
      </c>
      <c r="NM14" s="255">
        <v>0</v>
      </c>
      <c r="NN14" s="119">
        <v>40929.245556494287</v>
      </c>
      <c r="NO14" s="262" t="b">
        <v>0</v>
      </c>
      <c r="NP14" s="173">
        <v>2</v>
      </c>
      <c r="NQ14" s="263">
        <v>1200</v>
      </c>
      <c r="NR14" s="189">
        <v>-5.0000000000000001E-3</v>
      </c>
      <c r="NS14" s="263">
        <v>18725.389679575012</v>
      </c>
      <c r="NT14" s="263">
        <v>300</v>
      </c>
      <c r="NU14" s="263">
        <v>3014.4798920122125</v>
      </c>
      <c r="NV14" s="117">
        <v>21739.869571587224</v>
      </c>
      <c r="NW14" s="248" t="b">
        <v>0</v>
      </c>
      <c r="NX14" s="254">
        <v>1</v>
      </c>
      <c r="NY14" s="255">
        <v>1350</v>
      </c>
      <c r="NZ14" s="256">
        <v>7.4999999999999997E-2</v>
      </c>
      <c r="OA14" s="255">
        <v>36836.321000844859</v>
      </c>
      <c r="OB14" s="255">
        <v>150</v>
      </c>
      <c r="OC14" s="255">
        <v>901.86852644252872</v>
      </c>
      <c r="OD14" s="119">
        <v>37738.189527287388</v>
      </c>
      <c r="OE14" s="262" t="b">
        <v>0</v>
      </c>
      <c r="OF14" s="173">
        <v>0</v>
      </c>
      <c r="OG14" s="263">
        <v>1500</v>
      </c>
      <c r="OH14" s="189">
        <v>7.4999999999999997E-2</v>
      </c>
      <c r="OI14" s="263">
        <v>40929.245556494287</v>
      </c>
      <c r="OJ14" s="263">
        <v>0</v>
      </c>
      <c r="OK14" s="263">
        <v>0</v>
      </c>
      <c r="OL14" s="117">
        <v>40929.245556494287</v>
      </c>
      <c r="OM14" s="248" t="b">
        <v>0</v>
      </c>
      <c r="ON14" s="254">
        <v>0</v>
      </c>
      <c r="OO14" s="255">
        <v>1500</v>
      </c>
      <c r="OP14" s="256">
        <v>0.03</v>
      </c>
      <c r="OQ14" s="255">
        <v>29593.447566655625</v>
      </c>
      <c r="OR14" s="255">
        <v>0</v>
      </c>
      <c r="OS14" s="255">
        <v>0</v>
      </c>
      <c r="OT14" s="119">
        <v>29593.447566655625</v>
      </c>
      <c r="OU14" s="262" t="b">
        <v>0</v>
      </c>
      <c r="OV14" s="173">
        <v>0</v>
      </c>
      <c r="OW14" s="263">
        <v>1500</v>
      </c>
      <c r="OX14" s="189">
        <v>-5.0000000000000001E-3</v>
      </c>
      <c r="OY14" s="263">
        <v>23191.285404567912</v>
      </c>
      <c r="OZ14" s="263">
        <v>0</v>
      </c>
      <c r="PA14" s="263">
        <v>0</v>
      </c>
      <c r="PB14" s="117">
        <v>23191.285404567912</v>
      </c>
      <c r="PC14" s="248" t="b">
        <v>0</v>
      </c>
      <c r="PD14" s="254">
        <v>0</v>
      </c>
      <c r="PE14" s="255">
        <v>1500</v>
      </c>
      <c r="PF14" s="256">
        <v>-5.0000000000000001E-3</v>
      </c>
      <c r="PG14" s="255">
        <v>23191.285404567912</v>
      </c>
      <c r="PH14" s="255">
        <v>0</v>
      </c>
      <c r="PI14" s="255">
        <v>0</v>
      </c>
      <c r="PJ14" s="119">
        <v>23191.285404567912</v>
      </c>
      <c r="PK14" s="262" t="b">
        <v>0</v>
      </c>
      <c r="PL14" s="173">
        <v>1</v>
      </c>
      <c r="PM14" s="263">
        <v>1350</v>
      </c>
      <c r="PN14" s="189">
        <v>7.4999999999999997E-2</v>
      </c>
      <c r="PO14" s="263">
        <v>36836.321000844859</v>
      </c>
      <c r="PP14" s="263">
        <v>150</v>
      </c>
      <c r="PQ14" s="263">
        <v>1505.6117866736831</v>
      </c>
      <c r="PR14" s="117">
        <v>38341.932787518541</v>
      </c>
      <c r="PS14" s="248" t="b">
        <v>0</v>
      </c>
      <c r="PT14" s="254">
        <v>0</v>
      </c>
      <c r="PU14" s="255">
        <v>1500</v>
      </c>
      <c r="PV14" s="256">
        <v>7.4999999999999997E-2</v>
      </c>
      <c r="PW14" s="255">
        <v>40929.245556494287</v>
      </c>
      <c r="PX14" s="255">
        <v>0</v>
      </c>
      <c r="PY14" s="255">
        <v>0</v>
      </c>
      <c r="PZ14" s="119">
        <v>40929.245556494287</v>
      </c>
      <c r="QA14" s="262" t="b">
        <v>0</v>
      </c>
      <c r="QB14" s="173">
        <v>0</v>
      </c>
      <c r="QC14" s="263">
        <v>1500</v>
      </c>
      <c r="QD14" s="189">
        <v>7.4999999999999997E-2</v>
      </c>
      <c r="QE14" s="263">
        <v>40929.245556494287</v>
      </c>
      <c r="QF14" s="263">
        <v>0</v>
      </c>
      <c r="QG14" s="263">
        <v>0</v>
      </c>
      <c r="QH14" s="117">
        <v>40929.245556494287</v>
      </c>
      <c r="QI14" s="248" t="b">
        <v>0</v>
      </c>
      <c r="QJ14" s="254">
        <v>1</v>
      </c>
      <c r="QK14" s="255">
        <v>1350</v>
      </c>
      <c r="QL14" s="256">
        <v>0.03</v>
      </c>
      <c r="QM14" s="255">
        <v>26634.102809990061</v>
      </c>
      <c r="QN14" s="255">
        <v>150</v>
      </c>
      <c r="QO14" s="255">
        <v>1354.4881870970544</v>
      </c>
      <c r="QP14" s="119">
        <v>27988.590997087114</v>
      </c>
      <c r="QQ14" s="262" t="b">
        <v>0</v>
      </c>
      <c r="QR14" s="173">
        <v>0</v>
      </c>
      <c r="QS14" s="263">
        <v>1500</v>
      </c>
      <c r="QT14" s="189">
        <v>-5.0000000000000001E-3</v>
      </c>
      <c r="QU14" s="263">
        <v>23191.285404567912</v>
      </c>
      <c r="QV14" s="263">
        <v>0</v>
      </c>
      <c r="QW14" s="263">
        <v>0</v>
      </c>
      <c r="QX14" s="117">
        <v>23191.285404567912</v>
      </c>
      <c r="QY14" s="248" t="b">
        <v>0</v>
      </c>
      <c r="QZ14" s="254">
        <v>0</v>
      </c>
      <c r="RA14" s="255">
        <v>1500</v>
      </c>
      <c r="RB14" s="256">
        <v>0.03</v>
      </c>
      <c r="RC14" s="255">
        <v>29593.447566655625</v>
      </c>
      <c r="RD14" s="255">
        <v>0</v>
      </c>
      <c r="RE14" s="255">
        <v>0</v>
      </c>
      <c r="RF14" s="119">
        <v>29593.447566655625</v>
      </c>
      <c r="RG14" s="262" t="b">
        <v>0</v>
      </c>
      <c r="RH14" s="173">
        <v>0</v>
      </c>
      <c r="RI14" s="263">
        <v>1500</v>
      </c>
      <c r="RJ14" s="189">
        <v>7.4999999999999997E-2</v>
      </c>
      <c r="RK14" s="263">
        <v>40929.245556494287</v>
      </c>
      <c r="RL14" s="263">
        <v>0</v>
      </c>
      <c r="RM14" s="263">
        <v>0</v>
      </c>
      <c r="RN14" s="117">
        <v>40929.245556494287</v>
      </c>
      <c r="RO14" s="248" t="b">
        <v>0</v>
      </c>
      <c r="RP14" s="254">
        <v>0</v>
      </c>
      <c r="RQ14" s="255">
        <v>1500</v>
      </c>
      <c r="RR14" s="256">
        <v>-5.0000000000000001E-3</v>
      </c>
      <c r="RS14" s="255">
        <v>23191.285404567912</v>
      </c>
      <c r="RT14" s="255">
        <v>0</v>
      </c>
      <c r="RU14" s="255">
        <v>0</v>
      </c>
      <c r="RV14" s="119">
        <v>23191.285404567912</v>
      </c>
      <c r="RW14" s="262" t="b">
        <v>0</v>
      </c>
      <c r="RX14" s="173">
        <v>1</v>
      </c>
      <c r="RY14" s="263">
        <v>1350</v>
      </c>
      <c r="RZ14" s="189">
        <v>7.4999999999999997E-2</v>
      </c>
      <c r="SA14" s="263">
        <v>36836.321000844859</v>
      </c>
      <c r="SB14" s="263">
        <v>150</v>
      </c>
      <c r="SC14" s="263">
        <v>1052.616660759342</v>
      </c>
      <c r="SD14" s="117">
        <v>37888.937661604199</v>
      </c>
      <c r="SE14" s="248" t="b">
        <v>0</v>
      </c>
      <c r="SF14" s="254">
        <v>1</v>
      </c>
      <c r="SG14" s="255">
        <v>1350</v>
      </c>
      <c r="SH14" s="256">
        <v>7.4999999999999997E-2</v>
      </c>
      <c r="SI14" s="255">
        <v>36836.321000844859</v>
      </c>
      <c r="SJ14" s="255">
        <v>150</v>
      </c>
      <c r="SK14" s="255">
        <v>2413.7328947435858</v>
      </c>
      <c r="SL14" s="119">
        <v>39250.053895588448</v>
      </c>
      <c r="SM14" s="262" t="b">
        <v>0</v>
      </c>
      <c r="SN14" s="173">
        <v>0</v>
      </c>
      <c r="SO14" s="263">
        <v>1500</v>
      </c>
      <c r="SP14" s="189">
        <v>-5.0000000000000001E-3</v>
      </c>
      <c r="SQ14" s="263">
        <v>23191.285404567912</v>
      </c>
      <c r="SR14" s="263">
        <v>0</v>
      </c>
      <c r="SS14" s="263">
        <v>0</v>
      </c>
      <c r="ST14" s="117">
        <v>23191.285404567912</v>
      </c>
      <c r="SU14" s="248" t="b">
        <v>0</v>
      </c>
      <c r="SV14" s="254">
        <v>0</v>
      </c>
      <c r="SW14" s="255">
        <v>1500</v>
      </c>
      <c r="SX14" s="256">
        <v>7.4999999999999997E-2</v>
      </c>
      <c r="SY14" s="255">
        <v>40929.245556494287</v>
      </c>
      <c r="SZ14" s="255">
        <v>0</v>
      </c>
      <c r="TA14" s="255">
        <v>0</v>
      </c>
      <c r="TB14" s="119">
        <v>40929.245556494287</v>
      </c>
      <c r="TC14" s="262" t="b">
        <v>0</v>
      </c>
      <c r="TD14" s="173">
        <v>0</v>
      </c>
      <c r="TE14" s="263">
        <v>1500</v>
      </c>
      <c r="TF14" s="189">
        <v>0.03</v>
      </c>
      <c r="TG14" s="263">
        <v>29593.447566655625</v>
      </c>
      <c r="TH14" s="263">
        <v>0</v>
      </c>
      <c r="TI14" s="263">
        <v>0</v>
      </c>
      <c r="TJ14" s="117">
        <v>29593.447566655625</v>
      </c>
      <c r="TK14" s="248" t="b">
        <v>0</v>
      </c>
      <c r="TL14" s="254">
        <v>0</v>
      </c>
      <c r="TM14" s="255">
        <v>1500</v>
      </c>
      <c r="TN14" s="256">
        <v>7.4999999999999997E-2</v>
      </c>
      <c r="TO14" s="255">
        <v>40929.245556494287</v>
      </c>
      <c r="TP14" s="255">
        <v>0</v>
      </c>
      <c r="TQ14" s="255">
        <v>0</v>
      </c>
      <c r="TR14" s="119">
        <v>40929.245556494287</v>
      </c>
      <c r="TS14" s="262" t="b">
        <v>0</v>
      </c>
      <c r="TT14" s="173">
        <v>1</v>
      </c>
      <c r="TU14" s="263">
        <v>1350</v>
      </c>
      <c r="TV14" s="189">
        <v>-5.0000000000000001E-3</v>
      </c>
      <c r="TW14" s="263">
        <v>20872.156864111123</v>
      </c>
      <c r="TX14" s="263">
        <v>150</v>
      </c>
      <c r="TY14" s="263">
        <v>1052.616660759342</v>
      </c>
      <c r="TZ14" s="117">
        <v>21924.773524870463</v>
      </c>
      <c r="UA14" s="248" t="b">
        <v>0</v>
      </c>
      <c r="UB14" s="254">
        <v>0</v>
      </c>
      <c r="UC14" s="255">
        <v>1500</v>
      </c>
      <c r="UD14" s="256">
        <v>7.4999999999999997E-2</v>
      </c>
      <c r="UE14" s="255">
        <v>40929.245556494287</v>
      </c>
      <c r="UF14" s="255">
        <v>0</v>
      </c>
      <c r="UG14" s="255">
        <v>0</v>
      </c>
      <c r="UH14" s="119">
        <v>40929.245556494287</v>
      </c>
      <c r="UI14" s="262" t="b">
        <v>0</v>
      </c>
      <c r="UJ14" s="173">
        <v>0</v>
      </c>
      <c r="UK14" s="263">
        <v>1500</v>
      </c>
      <c r="UL14" s="189">
        <v>7.4999999999999997E-2</v>
      </c>
      <c r="UM14" s="263">
        <v>40929.245556494287</v>
      </c>
      <c r="UN14" s="263">
        <v>0</v>
      </c>
      <c r="UO14" s="263">
        <v>0</v>
      </c>
      <c r="UP14" s="117">
        <v>40929.245556494287</v>
      </c>
      <c r="UQ14" s="248" t="b">
        <v>0</v>
      </c>
      <c r="UR14" s="254">
        <v>0</v>
      </c>
      <c r="US14" s="255">
        <v>1500</v>
      </c>
      <c r="UT14" s="256">
        <v>0.03</v>
      </c>
      <c r="UU14" s="255">
        <v>29593.447566655625</v>
      </c>
      <c r="UV14" s="255">
        <v>0</v>
      </c>
      <c r="UW14" s="255">
        <v>0</v>
      </c>
      <c r="UX14" s="119">
        <v>29593.447566655625</v>
      </c>
      <c r="UY14" s="262" t="b">
        <v>0</v>
      </c>
      <c r="UZ14" s="173">
        <v>0</v>
      </c>
      <c r="VA14" s="263">
        <v>1500</v>
      </c>
      <c r="VB14" s="189">
        <v>7.4999999999999997E-2</v>
      </c>
      <c r="VC14" s="263">
        <v>40929.245556494287</v>
      </c>
      <c r="VD14" s="263">
        <v>0</v>
      </c>
      <c r="VE14" s="263">
        <v>0</v>
      </c>
      <c r="VF14" s="117">
        <v>40929.245556494287</v>
      </c>
      <c r="VG14" s="248" t="b">
        <v>0</v>
      </c>
      <c r="VH14" s="254">
        <v>1</v>
      </c>
      <c r="VI14" s="255">
        <v>1350</v>
      </c>
      <c r="VJ14" s="256">
        <v>-5.0000000000000001E-3</v>
      </c>
      <c r="VK14" s="255">
        <v>20872.156864111123</v>
      </c>
      <c r="VL14" s="255">
        <v>150</v>
      </c>
      <c r="VM14" s="255">
        <v>1052.616660759342</v>
      </c>
      <c r="VN14" s="119">
        <v>21924.773524870463</v>
      </c>
      <c r="VO14" s="262" t="b">
        <v>0</v>
      </c>
      <c r="VP14" s="173">
        <v>0</v>
      </c>
      <c r="VQ14" s="263">
        <v>1500</v>
      </c>
      <c r="VR14" s="189">
        <v>0.03</v>
      </c>
      <c r="VS14" s="263">
        <v>29593.447566655625</v>
      </c>
      <c r="VT14" s="263">
        <v>0</v>
      </c>
      <c r="VU14" s="263">
        <v>0</v>
      </c>
      <c r="VV14" s="117">
        <v>29593.447566655625</v>
      </c>
      <c r="VW14" s="248" t="b">
        <v>0</v>
      </c>
      <c r="VX14" s="254">
        <v>0</v>
      </c>
      <c r="VY14" s="255">
        <v>1500</v>
      </c>
      <c r="VZ14" s="256">
        <v>7.4999999999999997E-2</v>
      </c>
      <c r="WA14" s="255">
        <v>40929.245556494287</v>
      </c>
      <c r="WB14" s="255">
        <v>0</v>
      </c>
      <c r="WC14" s="255">
        <v>0</v>
      </c>
      <c r="WD14" s="119">
        <v>40929.245556494287</v>
      </c>
      <c r="WE14" s="262" t="b">
        <v>0</v>
      </c>
      <c r="WF14" s="173">
        <v>0</v>
      </c>
      <c r="WG14" s="263">
        <v>1500</v>
      </c>
      <c r="WH14" s="189">
        <v>-5.0000000000000001E-3</v>
      </c>
      <c r="WI14" s="263">
        <v>23191.285404567912</v>
      </c>
      <c r="WJ14" s="263">
        <v>0</v>
      </c>
      <c r="WK14" s="263">
        <v>0</v>
      </c>
      <c r="WL14" s="117">
        <v>23191.285404567912</v>
      </c>
      <c r="WM14" s="248" t="b">
        <v>1</v>
      </c>
      <c r="WN14" s="254">
        <v>2</v>
      </c>
      <c r="WO14" s="255">
        <v>1200</v>
      </c>
      <c r="WP14" s="256">
        <v>0.03</v>
      </c>
      <c r="WQ14" s="255">
        <v>23955.692528991054</v>
      </c>
      <c r="WR14" s="255">
        <v>300</v>
      </c>
      <c r="WS14" s="255">
        <v>1202.616660759342</v>
      </c>
      <c r="WT14" s="119">
        <v>25158.309189750395</v>
      </c>
      <c r="WU14" s="262" t="b">
        <v>0</v>
      </c>
      <c r="WV14" s="173">
        <v>0</v>
      </c>
      <c r="WW14" s="263">
        <v>1500</v>
      </c>
      <c r="WX14" s="189">
        <v>0.03</v>
      </c>
      <c r="WY14" s="263">
        <v>29593.447566655625</v>
      </c>
      <c r="WZ14" s="263">
        <v>0</v>
      </c>
      <c r="XA14" s="263">
        <v>0</v>
      </c>
      <c r="XB14" s="117">
        <v>29593.447566655625</v>
      </c>
      <c r="XC14" s="248" t="b">
        <v>0</v>
      </c>
      <c r="XD14" s="254">
        <v>0</v>
      </c>
      <c r="XE14" s="255">
        <v>1500</v>
      </c>
      <c r="XF14" s="256">
        <v>-5.0000000000000001E-3</v>
      </c>
      <c r="XG14" s="255">
        <v>23191.285404567912</v>
      </c>
      <c r="XH14" s="255">
        <v>0</v>
      </c>
      <c r="XI14" s="255">
        <v>0</v>
      </c>
      <c r="XJ14" s="119">
        <v>23191.285404567912</v>
      </c>
      <c r="XK14" s="262" t="b">
        <v>0</v>
      </c>
      <c r="XL14" s="173">
        <v>1</v>
      </c>
      <c r="XM14" s="263">
        <v>1350</v>
      </c>
      <c r="XN14" s="189">
        <v>-5.0000000000000001E-3</v>
      </c>
      <c r="XO14" s="263">
        <v>20872.156864111123</v>
      </c>
      <c r="XP14" s="263">
        <v>150</v>
      </c>
      <c r="XQ14" s="263">
        <v>1505.6117866736831</v>
      </c>
      <c r="XR14" s="117">
        <v>22377.768650784805</v>
      </c>
      <c r="XS14" s="248" t="b">
        <v>0</v>
      </c>
      <c r="XT14" s="254">
        <v>0</v>
      </c>
      <c r="XU14" s="255">
        <v>1500</v>
      </c>
      <c r="XV14" s="256">
        <v>7.4999999999999997E-2</v>
      </c>
      <c r="XW14" s="255">
        <v>40929.245556494287</v>
      </c>
      <c r="XX14" s="255">
        <v>0</v>
      </c>
      <c r="XY14" s="255">
        <v>0</v>
      </c>
      <c r="XZ14" s="119">
        <v>40929.245556494287</v>
      </c>
      <c r="YA14" s="262" t="b">
        <v>0</v>
      </c>
      <c r="YB14" s="173">
        <v>1</v>
      </c>
      <c r="YC14" s="263">
        <v>1350</v>
      </c>
      <c r="YD14" s="189">
        <v>7.4999999999999997E-2</v>
      </c>
      <c r="YE14" s="263">
        <v>36836.321000844859</v>
      </c>
      <c r="YF14" s="263">
        <v>150</v>
      </c>
      <c r="YG14" s="263">
        <v>1505.6117866736831</v>
      </c>
      <c r="YH14" s="117">
        <v>38341.932787518541</v>
      </c>
      <c r="YI14" s="248" t="b">
        <v>0</v>
      </c>
      <c r="YJ14" s="254">
        <v>2</v>
      </c>
      <c r="YK14" s="255">
        <v>1200</v>
      </c>
      <c r="YL14" s="256">
        <v>7.4999999999999997E-2</v>
      </c>
      <c r="YM14" s="255">
        <v>33121.563900760375</v>
      </c>
      <c r="YN14" s="255">
        <v>300</v>
      </c>
      <c r="YO14" s="255">
        <v>900.87142798577827</v>
      </c>
      <c r="YP14" s="119">
        <v>34022.435328746156</v>
      </c>
      <c r="YQ14" s="262" t="b">
        <v>0</v>
      </c>
      <c r="YR14" s="173">
        <v>0</v>
      </c>
      <c r="YS14" s="263">
        <v>1500</v>
      </c>
      <c r="YT14" s="189">
        <v>-5.0000000000000001E-3</v>
      </c>
      <c r="YU14" s="263">
        <v>23191.285404567912</v>
      </c>
      <c r="YV14" s="263">
        <v>0</v>
      </c>
      <c r="YW14" s="263">
        <v>0</v>
      </c>
      <c r="YX14" s="117">
        <v>23191.285404567912</v>
      </c>
      <c r="YY14" s="248" t="b">
        <v>1</v>
      </c>
      <c r="YZ14" s="254">
        <v>2</v>
      </c>
      <c r="ZA14" s="255">
        <v>1200</v>
      </c>
      <c r="ZB14" s="256">
        <v>-5.0000000000000001E-3</v>
      </c>
      <c r="ZC14" s="255">
        <v>18769.941177700006</v>
      </c>
      <c r="ZD14" s="255">
        <v>300</v>
      </c>
      <c r="ZE14" s="255">
        <v>1353.4898463992376</v>
      </c>
      <c r="ZF14" s="119">
        <v>20123.431024099242</v>
      </c>
      <c r="ZG14" s="262" t="b">
        <v>0</v>
      </c>
      <c r="ZH14" s="173">
        <v>1</v>
      </c>
      <c r="ZI14" s="263">
        <v>1350</v>
      </c>
      <c r="ZJ14" s="189">
        <v>7.4999999999999997E-2</v>
      </c>
      <c r="ZK14" s="263">
        <v>36836.321000844859</v>
      </c>
      <c r="ZL14" s="263">
        <v>150</v>
      </c>
      <c r="ZM14" s="263">
        <v>1203.4898463992376</v>
      </c>
      <c r="ZN14" s="117">
        <v>38039.810847244094</v>
      </c>
      <c r="ZO14" s="248" t="b">
        <v>0</v>
      </c>
      <c r="ZP14" s="254">
        <v>0</v>
      </c>
      <c r="ZQ14" s="255">
        <v>1500</v>
      </c>
      <c r="ZR14" s="256">
        <v>0.03</v>
      </c>
      <c r="ZS14" s="255">
        <v>29593.447566655625</v>
      </c>
      <c r="ZT14" s="255">
        <v>0</v>
      </c>
      <c r="ZU14" s="255">
        <v>0</v>
      </c>
      <c r="ZV14" s="119">
        <v>29593.447566655625</v>
      </c>
      <c r="ZW14" s="262" t="b">
        <v>0</v>
      </c>
      <c r="ZX14" s="173">
        <v>1</v>
      </c>
      <c r="ZY14" s="263">
        <v>1350</v>
      </c>
      <c r="ZZ14" s="189">
        <v>0.03</v>
      </c>
      <c r="AAA14" s="263">
        <v>26634.102809990061</v>
      </c>
      <c r="AAB14" s="263">
        <v>150</v>
      </c>
      <c r="AAC14" s="263">
        <v>1656.8607490361378</v>
      </c>
      <c r="AAD14" s="117">
        <v>28290.963559026201</v>
      </c>
      <c r="AAE14" s="248" t="b">
        <v>0</v>
      </c>
      <c r="AAF14" s="254">
        <v>1</v>
      </c>
      <c r="AAG14" s="255">
        <v>1350</v>
      </c>
      <c r="AAH14" s="256">
        <v>0.03</v>
      </c>
      <c r="AAI14" s="255">
        <v>26634.102809990061</v>
      </c>
      <c r="AAJ14" s="255">
        <v>150</v>
      </c>
      <c r="AAK14" s="255">
        <v>300.12443071715194</v>
      </c>
      <c r="AAL14" s="119">
        <v>26934.227240707212</v>
      </c>
      <c r="AAM14" s="262" t="b">
        <v>0</v>
      </c>
      <c r="AAN14" s="173">
        <v>1</v>
      </c>
      <c r="AAO14" s="263">
        <v>1350</v>
      </c>
      <c r="AAP14" s="189">
        <v>7.4999999999999997E-2</v>
      </c>
      <c r="AAQ14" s="263">
        <v>36836.321000844859</v>
      </c>
      <c r="AAR14" s="263">
        <v>150</v>
      </c>
      <c r="AAS14" s="263">
        <v>450.37339537147824</v>
      </c>
      <c r="AAT14" s="117">
        <v>37286.694396216335</v>
      </c>
      <c r="AAU14" s="248" t="b">
        <v>0</v>
      </c>
      <c r="AAV14" s="254">
        <v>2</v>
      </c>
      <c r="AAW14" s="255">
        <v>1200</v>
      </c>
      <c r="AAX14" s="256">
        <v>7.4999999999999997E-2</v>
      </c>
      <c r="AAY14" s="255">
        <v>33065.563035525993</v>
      </c>
      <c r="AAZ14" s="255">
        <v>300</v>
      </c>
      <c r="ABA14" s="255">
        <v>2256.8571264736229</v>
      </c>
      <c r="ABB14" s="119">
        <v>35322.420161999617</v>
      </c>
      <c r="ABC14" s="262" t="b">
        <v>0</v>
      </c>
      <c r="ABD14" s="173">
        <v>1</v>
      </c>
      <c r="ABE14" s="263">
        <v>1350</v>
      </c>
      <c r="ABF14" s="189">
        <v>7.4999999999999997E-2</v>
      </c>
      <c r="ABG14" s="263">
        <v>36836.321000844859</v>
      </c>
      <c r="ABH14" s="263">
        <v>150</v>
      </c>
      <c r="ABI14" s="263">
        <v>600.74699726862639</v>
      </c>
      <c r="ABJ14" s="117">
        <v>37437.067998113482</v>
      </c>
      <c r="ABK14" s="248" t="b">
        <v>0</v>
      </c>
      <c r="ABL14" s="254">
        <v>0</v>
      </c>
      <c r="ABM14" s="255">
        <v>1500</v>
      </c>
      <c r="ABN14" s="256">
        <v>7.4999999999999997E-2</v>
      </c>
      <c r="ABO14" s="255">
        <v>40929.245556494287</v>
      </c>
      <c r="ABP14" s="255">
        <v>0</v>
      </c>
      <c r="ABQ14" s="255">
        <v>0</v>
      </c>
      <c r="ABR14" s="119">
        <v>40929.245556494287</v>
      </c>
      <c r="ABS14" s="262" t="b">
        <v>0</v>
      </c>
      <c r="ABT14" s="173">
        <v>0</v>
      </c>
      <c r="ABU14" s="263">
        <v>1500</v>
      </c>
      <c r="ABV14" s="189">
        <v>7.4999999999999997E-2</v>
      </c>
      <c r="ABW14" s="263">
        <v>40929.245556494287</v>
      </c>
      <c r="ABX14" s="263">
        <v>0</v>
      </c>
      <c r="ABY14" s="263">
        <v>0</v>
      </c>
      <c r="ABZ14" s="117">
        <v>40929.245556494287</v>
      </c>
      <c r="ACA14" s="248" t="b">
        <v>0</v>
      </c>
      <c r="ACB14" s="254">
        <v>2</v>
      </c>
      <c r="ACC14" s="255">
        <v>1200</v>
      </c>
      <c r="ACD14" s="256">
        <v>-5.0000000000000001E-3</v>
      </c>
      <c r="ACE14" s="255">
        <v>18725.389679575012</v>
      </c>
      <c r="ACF14" s="255">
        <v>300</v>
      </c>
      <c r="ACG14" s="255">
        <v>1351.9923370685663</v>
      </c>
      <c r="ACH14" s="119">
        <v>20077.382016643576</v>
      </c>
      <c r="ACI14" s="262" t="b">
        <v>0</v>
      </c>
      <c r="ACJ14" s="173">
        <v>1</v>
      </c>
      <c r="ACK14" s="263">
        <v>1350</v>
      </c>
      <c r="ACL14" s="189">
        <v>0.03</v>
      </c>
      <c r="ACM14" s="263">
        <v>26634.102809990058</v>
      </c>
      <c r="ACN14" s="263">
        <v>150</v>
      </c>
      <c r="ACO14" s="263">
        <v>751.24533979993976</v>
      </c>
      <c r="ACP14" s="117">
        <v>27385.348149789999</v>
      </c>
      <c r="ACQ14" s="248" t="b">
        <v>0</v>
      </c>
      <c r="ACR14" s="254">
        <v>0</v>
      </c>
      <c r="ACS14" s="255">
        <v>1500</v>
      </c>
      <c r="ACT14" s="256">
        <v>7.4999999999999997E-2</v>
      </c>
      <c r="ACU14" s="255">
        <v>40929.245556494287</v>
      </c>
      <c r="ACV14" s="255">
        <v>0</v>
      </c>
      <c r="ACW14" s="255">
        <v>0</v>
      </c>
      <c r="ACX14" s="119">
        <v>40929.245556494287</v>
      </c>
      <c r="ACY14" s="262" t="b">
        <v>0</v>
      </c>
      <c r="ACZ14" s="173">
        <v>1</v>
      </c>
      <c r="ADA14" s="263">
        <v>1350</v>
      </c>
      <c r="ADB14" s="189">
        <v>0.03</v>
      </c>
      <c r="ADC14" s="263">
        <v>26634.102809990061</v>
      </c>
      <c r="ADD14" s="263">
        <v>150</v>
      </c>
      <c r="ADE14" s="263">
        <v>1052.616660759342</v>
      </c>
      <c r="ADF14" s="117">
        <v>27686.719470749402</v>
      </c>
      <c r="ADG14" s="248" t="b">
        <v>0</v>
      </c>
      <c r="ADH14" s="254">
        <v>1</v>
      </c>
      <c r="ADI14" s="255">
        <v>1350</v>
      </c>
      <c r="ADJ14" s="256">
        <v>7.4999999999999997E-2</v>
      </c>
      <c r="ADK14" s="255">
        <v>36836.321000844859</v>
      </c>
      <c r="ADL14" s="255">
        <v>150</v>
      </c>
      <c r="ADM14" s="255">
        <v>600.74699726862639</v>
      </c>
      <c r="ADN14" s="119">
        <v>37437.067998113482</v>
      </c>
      <c r="ADO14" s="262" t="b">
        <v>0</v>
      </c>
      <c r="ADP14" s="173">
        <v>0</v>
      </c>
      <c r="ADQ14" s="263">
        <v>1500</v>
      </c>
      <c r="ADR14" s="189">
        <v>0.03</v>
      </c>
      <c r="ADS14" s="263">
        <v>29593.447566655625</v>
      </c>
      <c r="ADT14" s="263">
        <v>0</v>
      </c>
      <c r="ADU14" s="263">
        <v>0</v>
      </c>
      <c r="ADV14" s="117">
        <v>29593.447566655625</v>
      </c>
    </row>
    <row r="15" spans="1:802" x14ac:dyDescent="0.35">
      <c r="A15" s="15">
        <v>45688</v>
      </c>
      <c r="B15" s="16">
        <v>1590</v>
      </c>
      <c r="C15" s="248" t="b">
        <v>0</v>
      </c>
      <c r="D15" s="254">
        <v>0</v>
      </c>
      <c r="E15" s="255">
        <v>1590</v>
      </c>
      <c r="F15" s="256">
        <v>7.4999999999999997E-2</v>
      </c>
      <c r="G15" s="255">
        <v>45588.938973231358</v>
      </c>
      <c r="H15" s="255">
        <v>0</v>
      </c>
      <c r="I15" s="255">
        <v>0</v>
      </c>
      <c r="J15" s="119">
        <v>45588.938973231358</v>
      </c>
      <c r="K15" s="262" t="b">
        <v>0</v>
      </c>
      <c r="L15" s="173">
        <v>0</v>
      </c>
      <c r="M15" s="263">
        <v>1590</v>
      </c>
      <c r="N15" s="189">
        <v>7.4999999999999997E-2</v>
      </c>
      <c r="O15" s="263">
        <v>45588.938973231358</v>
      </c>
      <c r="P15" s="263">
        <v>0</v>
      </c>
      <c r="Q15" s="263">
        <v>0</v>
      </c>
      <c r="R15" s="117">
        <v>45588.938973231358</v>
      </c>
      <c r="S15" s="248" t="b">
        <v>0</v>
      </c>
      <c r="T15" s="254">
        <v>1</v>
      </c>
      <c r="U15" s="255">
        <v>1431</v>
      </c>
      <c r="V15" s="256">
        <v>0.03</v>
      </c>
      <c r="W15" s="255">
        <v>39372.410630870203</v>
      </c>
      <c r="X15" s="255">
        <v>159</v>
      </c>
      <c r="Y15" s="255">
        <v>760.24533979993976</v>
      </c>
      <c r="Z15" s="119">
        <v>40132.655970670145</v>
      </c>
      <c r="AA15" s="262" t="b">
        <v>0</v>
      </c>
      <c r="AB15" s="173">
        <v>1</v>
      </c>
      <c r="AC15" s="263">
        <v>1431</v>
      </c>
      <c r="AD15" s="189">
        <v>0.03</v>
      </c>
      <c r="AE15" s="263">
        <v>39372.410630870203</v>
      </c>
      <c r="AF15" s="263">
        <v>159</v>
      </c>
      <c r="AG15" s="263">
        <v>459.37339537147824</v>
      </c>
      <c r="AH15" s="117">
        <v>39831.784026241679</v>
      </c>
      <c r="AI15" s="248" t="b">
        <v>0</v>
      </c>
      <c r="AJ15" s="254">
        <v>0</v>
      </c>
      <c r="AK15" s="255">
        <v>1590</v>
      </c>
      <c r="AL15" s="256">
        <v>7.4999999999999997E-2</v>
      </c>
      <c r="AM15" s="255">
        <v>45588.938973231358</v>
      </c>
      <c r="AN15" s="255">
        <v>0</v>
      </c>
      <c r="AO15" s="255">
        <v>0</v>
      </c>
      <c r="AP15" s="119">
        <v>45588.938973231358</v>
      </c>
      <c r="AQ15" s="262" t="b">
        <v>0</v>
      </c>
      <c r="AR15" s="173">
        <v>1</v>
      </c>
      <c r="AS15" s="263">
        <v>1431</v>
      </c>
      <c r="AT15" s="189">
        <v>7.4999999999999997E-2</v>
      </c>
      <c r="AU15" s="263">
        <v>41030.045075908223</v>
      </c>
      <c r="AV15" s="263">
        <v>159</v>
      </c>
      <c r="AW15" s="263">
        <v>609.74699726862639</v>
      </c>
      <c r="AX15" s="117">
        <v>41639.792073176846</v>
      </c>
      <c r="AY15" s="248" t="b">
        <v>0</v>
      </c>
      <c r="AZ15" s="254">
        <v>0</v>
      </c>
      <c r="BA15" s="255">
        <v>1590</v>
      </c>
      <c r="BB15" s="256">
        <v>-5.0000000000000001E-3</v>
      </c>
      <c r="BC15" s="255">
        <v>24665.328977545072</v>
      </c>
      <c r="BD15" s="255">
        <v>0</v>
      </c>
      <c r="BE15" s="255">
        <v>0</v>
      </c>
      <c r="BF15" s="119">
        <v>24665.328977545072</v>
      </c>
      <c r="BG15" s="262" t="b">
        <v>0</v>
      </c>
      <c r="BH15" s="173">
        <v>0</v>
      </c>
      <c r="BI15" s="263">
        <v>1590</v>
      </c>
      <c r="BJ15" s="189">
        <v>0.03</v>
      </c>
      <c r="BK15" s="263">
        <v>25477.02396670495</v>
      </c>
      <c r="BL15" s="263">
        <v>0</v>
      </c>
      <c r="BM15" s="263">
        <v>0</v>
      </c>
      <c r="BN15" s="117">
        <v>25477.02396670495</v>
      </c>
      <c r="BO15" s="248" t="b">
        <v>0</v>
      </c>
      <c r="BP15" s="254">
        <v>1</v>
      </c>
      <c r="BQ15" s="255">
        <v>1431</v>
      </c>
      <c r="BR15" s="256">
        <v>7.4999999999999997E-2</v>
      </c>
      <c r="BS15" s="255">
        <v>23868.568628919456</v>
      </c>
      <c r="BT15" s="255">
        <v>159</v>
      </c>
      <c r="BU15" s="255">
        <v>760.24533979993976</v>
      </c>
      <c r="BV15" s="119">
        <v>24628.813968719398</v>
      </c>
      <c r="BW15" s="262" t="b">
        <v>1</v>
      </c>
      <c r="BX15" s="173">
        <v>2</v>
      </c>
      <c r="BY15" s="263">
        <v>1272</v>
      </c>
      <c r="BZ15" s="189">
        <v>0.03</v>
      </c>
      <c r="CA15" s="263">
        <v>35419.269567783187</v>
      </c>
      <c r="CB15" s="263">
        <v>318</v>
      </c>
      <c r="CC15" s="263">
        <v>468.12443071715194</v>
      </c>
      <c r="CD15" s="117">
        <v>35887.393998500338</v>
      </c>
      <c r="CE15" s="248" t="b">
        <v>0</v>
      </c>
      <c r="CF15" s="254">
        <v>1</v>
      </c>
      <c r="CG15" s="255">
        <v>1431</v>
      </c>
      <c r="CH15" s="256">
        <v>7.4999999999999997E-2</v>
      </c>
      <c r="CI15" s="255">
        <v>41030.045075908223</v>
      </c>
      <c r="CJ15" s="255">
        <v>159</v>
      </c>
      <c r="CK15" s="255">
        <v>760.24533979993976</v>
      </c>
      <c r="CL15" s="119">
        <v>41790.290415708165</v>
      </c>
      <c r="CM15" s="262" t="b">
        <v>0</v>
      </c>
      <c r="CN15" s="173">
        <v>0</v>
      </c>
      <c r="CO15" s="263">
        <v>1590</v>
      </c>
      <c r="CP15" s="189">
        <v>7.4999999999999997E-2</v>
      </c>
      <c r="CQ15" s="263">
        <v>45588.938973231358</v>
      </c>
      <c r="CR15" s="263">
        <v>0</v>
      </c>
      <c r="CS15" s="263">
        <v>0</v>
      </c>
      <c r="CT15" s="117">
        <v>45588.938973231358</v>
      </c>
      <c r="CU15" s="248" t="b">
        <v>0</v>
      </c>
      <c r="CV15" s="254">
        <v>0</v>
      </c>
      <c r="CW15" s="255">
        <v>1590</v>
      </c>
      <c r="CX15" s="256">
        <v>-5.0000000000000001E-3</v>
      </c>
      <c r="CY15" s="255">
        <v>42314.599328711818</v>
      </c>
      <c r="CZ15" s="255">
        <v>0</v>
      </c>
      <c r="DA15" s="255">
        <v>0</v>
      </c>
      <c r="DB15" s="119">
        <v>42314.599328711818</v>
      </c>
      <c r="DC15" s="262" t="b">
        <v>0</v>
      </c>
      <c r="DD15" s="173">
        <v>1</v>
      </c>
      <c r="DE15" s="263">
        <v>1431</v>
      </c>
      <c r="DF15" s="189">
        <v>7.4999999999999997E-2</v>
      </c>
      <c r="DG15" s="263">
        <v>23868.568628919456</v>
      </c>
      <c r="DH15" s="263">
        <v>159</v>
      </c>
      <c r="DI15" s="263">
        <v>1665.8607490361378</v>
      </c>
      <c r="DJ15" s="117">
        <v>25534.429377955596</v>
      </c>
      <c r="DK15" s="248" t="b">
        <v>0</v>
      </c>
      <c r="DL15" s="254">
        <v>1</v>
      </c>
      <c r="DM15" s="255">
        <v>1431</v>
      </c>
      <c r="DN15" s="256">
        <v>0.03</v>
      </c>
      <c r="DO15" s="255">
        <v>28864.125894289766</v>
      </c>
      <c r="DP15" s="255">
        <v>159</v>
      </c>
      <c r="DQ15" s="255">
        <v>1817.2351781776274</v>
      </c>
      <c r="DR15" s="119">
        <v>30681.361072467393</v>
      </c>
      <c r="DS15" s="262" t="b">
        <v>0</v>
      </c>
      <c r="DT15" s="173">
        <v>0</v>
      </c>
      <c r="DU15" s="263">
        <v>1590</v>
      </c>
      <c r="DV15" s="189">
        <v>7.4999999999999997E-2</v>
      </c>
      <c r="DW15" s="263">
        <v>45588.938973231358</v>
      </c>
      <c r="DX15" s="263">
        <v>0</v>
      </c>
      <c r="DY15" s="263">
        <v>0</v>
      </c>
      <c r="DZ15" s="117">
        <v>45588.938973231358</v>
      </c>
      <c r="EA15" s="248" t="b">
        <v>0</v>
      </c>
      <c r="EB15" s="254">
        <v>1</v>
      </c>
      <c r="EC15" s="255">
        <v>1431</v>
      </c>
      <c r="ED15" s="256">
        <v>7.4999999999999997E-2</v>
      </c>
      <c r="EE15" s="255">
        <v>23868.568628919456</v>
      </c>
      <c r="EF15" s="255">
        <v>159</v>
      </c>
      <c r="EG15" s="255">
        <v>309.12443071715194</v>
      </c>
      <c r="EH15" s="119">
        <v>24177.693059636607</v>
      </c>
      <c r="EI15" s="262" t="b">
        <v>0</v>
      </c>
      <c r="EJ15" s="173">
        <v>2</v>
      </c>
      <c r="EK15" s="263">
        <v>1272</v>
      </c>
      <c r="EL15" s="189">
        <v>7.4999999999999997E-2</v>
      </c>
      <c r="EM15" s="263">
        <v>21370.263108701471</v>
      </c>
      <c r="EN15" s="263">
        <v>318</v>
      </c>
      <c r="EO15" s="263">
        <v>2576.2284474330254</v>
      </c>
      <c r="EP15" s="117">
        <v>23946.491556134497</v>
      </c>
      <c r="EQ15" s="248" t="b">
        <v>0</v>
      </c>
      <c r="ER15" s="254">
        <v>0</v>
      </c>
      <c r="ES15" s="255">
        <v>1590</v>
      </c>
      <c r="ET15" s="256">
        <v>-5.0000000000000001E-3</v>
      </c>
      <c r="EU15" s="255">
        <v>31035.480328822345</v>
      </c>
      <c r="EV15" s="255">
        <v>0</v>
      </c>
      <c r="EW15" s="255">
        <v>0</v>
      </c>
      <c r="EX15" s="119">
        <v>31035.480328822345</v>
      </c>
      <c r="EY15" s="262" t="b">
        <v>0</v>
      </c>
      <c r="EZ15" s="173">
        <v>0</v>
      </c>
      <c r="FA15" s="263">
        <v>1590</v>
      </c>
      <c r="FB15" s="189">
        <v>7.4999999999999997E-2</v>
      </c>
      <c r="FC15" s="263">
        <v>45588.938973231358</v>
      </c>
      <c r="FD15" s="263">
        <v>0</v>
      </c>
      <c r="FE15" s="263">
        <v>0</v>
      </c>
      <c r="FF15" s="117">
        <v>45588.938973231358</v>
      </c>
      <c r="FG15" s="248" t="b">
        <v>0</v>
      </c>
      <c r="FH15" s="254">
        <v>0</v>
      </c>
      <c r="FI15" s="255">
        <v>1590</v>
      </c>
      <c r="FJ15" s="256">
        <v>7.4999999999999997E-2</v>
      </c>
      <c r="FK15" s="255">
        <v>45588.938973231358</v>
      </c>
      <c r="FL15" s="255">
        <v>0</v>
      </c>
      <c r="FM15" s="255">
        <v>0</v>
      </c>
      <c r="FN15" s="119">
        <v>45588.938973231358</v>
      </c>
      <c r="FO15" s="262" t="b">
        <v>0</v>
      </c>
      <c r="FP15" s="173">
        <v>1</v>
      </c>
      <c r="FQ15" s="263">
        <v>1431</v>
      </c>
      <c r="FR15" s="189">
        <v>7.4999999999999997E-2</v>
      </c>
      <c r="FS15" s="263">
        <v>41030.045075908223</v>
      </c>
      <c r="FT15" s="263">
        <v>159</v>
      </c>
      <c r="FU15" s="263">
        <v>910.86852644252872</v>
      </c>
      <c r="FV15" s="117">
        <v>41940.913602350753</v>
      </c>
      <c r="FW15" s="248" t="b">
        <v>0</v>
      </c>
      <c r="FX15" s="254">
        <v>2</v>
      </c>
      <c r="FY15" s="255">
        <v>1272</v>
      </c>
      <c r="FZ15" s="256">
        <v>7.4999999999999997E-2</v>
      </c>
      <c r="GA15" s="255">
        <v>36769.445003205059</v>
      </c>
      <c r="GB15" s="255">
        <v>318</v>
      </c>
      <c r="GC15" s="255">
        <v>2727.1016330729203</v>
      </c>
      <c r="GD15" s="119">
        <v>39496.546636277977</v>
      </c>
      <c r="GE15" s="262" t="b">
        <v>0</v>
      </c>
      <c r="GF15" s="173">
        <v>0</v>
      </c>
      <c r="GG15" s="263">
        <v>1590</v>
      </c>
      <c r="GH15" s="189">
        <v>7.4999999999999997E-2</v>
      </c>
      <c r="GI15" s="263">
        <v>45588.938973231358</v>
      </c>
      <c r="GJ15" s="263">
        <v>0</v>
      </c>
      <c r="GK15" s="263">
        <v>0</v>
      </c>
      <c r="GL15" s="117">
        <v>45588.938973231358</v>
      </c>
      <c r="GM15" s="248" t="b">
        <v>0</v>
      </c>
      <c r="GN15" s="254">
        <v>1</v>
      </c>
      <c r="GO15" s="255">
        <v>1431</v>
      </c>
      <c r="GP15" s="256">
        <v>7.4999999999999997E-2</v>
      </c>
      <c r="GQ15" s="255">
        <v>41030.045075908223</v>
      </c>
      <c r="GR15" s="255">
        <v>159</v>
      </c>
      <c r="GS15" s="255">
        <v>309.12443071715194</v>
      </c>
      <c r="GT15" s="119">
        <v>41339.169506625374</v>
      </c>
      <c r="GU15" s="262" t="b">
        <v>0</v>
      </c>
      <c r="GV15" s="173">
        <v>0</v>
      </c>
      <c r="GW15" s="263">
        <v>1590</v>
      </c>
      <c r="GX15" s="189">
        <v>-5.0000000000000001E-3</v>
      </c>
      <c r="GY15" s="263">
        <v>42314.599328711818</v>
      </c>
      <c r="GZ15" s="263">
        <v>0</v>
      </c>
      <c r="HA15" s="263">
        <v>0</v>
      </c>
      <c r="HB15" s="117">
        <v>42314.599328711818</v>
      </c>
      <c r="HC15" s="248" t="b">
        <v>0</v>
      </c>
      <c r="HD15" s="254">
        <v>0</v>
      </c>
      <c r="HE15" s="255">
        <v>1590</v>
      </c>
      <c r="HF15" s="256">
        <v>0.03</v>
      </c>
      <c r="HG15" s="255">
        <v>43747.122923189119</v>
      </c>
      <c r="HH15" s="255">
        <v>0</v>
      </c>
      <c r="HI15" s="255">
        <v>0</v>
      </c>
      <c r="HJ15" s="119">
        <v>43747.122923189119</v>
      </c>
      <c r="HK15" s="262" t="b">
        <v>0</v>
      </c>
      <c r="HL15" s="173">
        <v>2</v>
      </c>
      <c r="HM15" s="263">
        <v>1272</v>
      </c>
      <c r="HN15" s="189">
        <v>7.4999999999999997E-2</v>
      </c>
      <c r="HO15" s="263">
        <v>36895.015568317402</v>
      </c>
      <c r="HP15" s="263">
        <v>318</v>
      </c>
      <c r="HQ15" s="263">
        <v>768.49782608863018</v>
      </c>
      <c r="HR15" s="117">
        <v>37663.513394406029</v>
      </c>
      <c r="HS15" s="248" t="b">
        <v>1</v>
      </c>
      <c r="HT15" s="254">
        <v>1</v>
      </c>
      <c r="HU15" s="255">
        <v>1431</v>
      </c>
      <c r="HV15" s="256">
        <v>0.03</v>
      </c>
      <c r="HW15" s="255">
        <v>39372.410630870203</v>
      </c>
      <c r="HX15" s="255">
        <v>159</v>
      </c>
      <c r="HY15" s="255">
        <v>159</v>
      </c>
      <c r="HZ15" s="119">
        <v>39531.410630870203</v>
      </c>
      <c r="IA15" s="262" t="b">
        <v>0</v>
      </c>
      <c r="IB15" s="173">
        <v>2</v>
      </c>
      <c r="IC15" s="263">
        <v>1272</v>
      </c>
      <c r="ID15" s="189">
        <v>7.4999999999999997E-2</v>
      </c>
      <c r="IE15" s="263">
        <v>21339.046831558295</v>
      </c>
      <c r="IF15" s="263">
        <v>318</v>
      </c>
      <c r="IG15" s="263">
        <v>2878.099973770738</v>
      </c>
      <c r="IH15" s="117">
        <v>24217.146805329034</v>
      </c>
      <c r="II15" s="248" t="b">
        <v>0</v>
      </c>
      <c r="IJ15" s="254">
        <v>0</v>
      </c>
      <c r="IK15" s="255">
        <v>1590</v>
      </c>
      <c r="IL15" s="256">
        <v>-5.0000000000000001E-3</v>
      </c>
      <c r="IM15" s="255">
        <v>31035.480328822345</v>
      </c>
      <c r="IN15" s="255">
        <v>0</v>
      </c>
      <c r="IO15" s="255">
        <v>0</v>
      </c>
      <c r="IP15" s="119">
        <v>31035.480328822345</v>
      </c>
      <c r="IQ15" s="262" t="b">
        <v>0</v>
      </c>
      <c r="IR15" s="173">
        <v>0</v>
      </c>
      <c r="IS15" s="263">
        <v>1590</v>
      </c>
      <c r="IT15" s="189">
        <v>-5.0000000000000001E-3</v>
      </c>
      <c r="IU15" s="263">
        <v>42314.599328711818</v>
      </c>
      <c r="IV15" s="263">
        <v>0</v>
      </c>
      <c r="IW15" s="263">
        <v>0</v>
      </c>
      <c r="IX15" s="117">
        <v>42314.599328711818</v>
      </c>
      <c r="IY15" s="248" t="b">
        <v>1</v>
      </c>
      <c r="IZ15" s="254">
        <v>1</v>
      </c>
      <c r="JA15" s="255">
        <v>1431</v>
      </c>
      <c r="JB15" s="256">
        <v>7.4999999999999997E-2</v>
      </c>
      <c r="JC15" s="255">
        <v>23868.568628919456</v>
      </c>
      <c r="JD15" s="255">
        <v>159</v>
      </c>
      <c r="JE15" s="255">
        <v>159</v>
      </c>
      <c r="JF15" s="119">
        <v>24027.568628919456</v>
      </c>
      <c r="JG15" s="262" t="b">
        <v>0</v>
      </c>
      <c r="JH15" s="173">
        <v>0</v>
      </c>
      <c r="JI15" s="263">
        <v>1590</v>
      </c>
      <c r="JJ15" s="189">
        <v>7.4999999999999997E-2</v>
      </c>
      <c r="JK15" s="263">
        <v>33402.956134154796</v>
      </c>
      <c r="JL15" s="263">
        <v>0</v>
      </c>
      <c r="JM15" s="263">
        <v>0</v>
      </c>
      <c r="JN15" s="117">
        <v>33402.956134154796</v>
      </c>
      <c r="JO15" s="248" t="b">
        <v>0</v>
      </c>
      <c r="JP15" s="254">
        <v>0</v>
      </c>
      <c r="JQ15" s="255">
        <v>1590</v>
      </c>
      <c r="JR15" s="256">
        <v>7.4999999999999997E-2</v>
      </c>
      <c r="JS15" s="255">
        <v>45588.938973231358</v>
      </c>
      <c r="JT15" s="255">
        <v>0</v>
      </c>
      <c r="JU15" s="255">
        <v>0</v>
      </c>
      <c r="JV15" s="119">
        <v>45588.938973231358</v>
      </c>
      <c r="JW15" s="262" t="b">
        <v>0</v>
      </c>
      <c r="JX15" s="173">
        <v>2</v>
      </c>
      <c r="JY15" s="263">
        <v>1272</v>
      </c>
      <c r="JZ15" s="189">
        <v>7.4999999999999997E-2</v>
      </c>
      <c r="KA15" s="263">
        <v>36839.014703083027</v>
      </c>
      <c r="KB15" s="263">
        <v>318</v>
      </c>
      <c r="KC15" s="263">
        <v>2274.8571264736229</v>
      </c>
      <c r="KD15" s="117">
        <v>39113.87182955665</v>
      </c>
      <c r="KE15" s="248" t="b">
        <v>0</v>
      </c>
      <c r="KF15" s="254">
        <v>2</v>
      </c>
      <c r="KG15" s="255">
        <v>1272</v>
      </c>
      <c r="KH15" s="256">
        <v>7.4999999999999997E-2</v>
      </c>
      <c r="KI15" s="255">
        <v>36742.692835821632</v>
      </c>
      <c r="KJ15" s="255">
        <v>318</v>
      </c>
      <c r="KK15" s="255">
        <v>3029.3489361331917</v>
      </c>
      <c r="KL15" s="119">
        <v>39772.04177195482</v>
      </c>
      <c r="KM15" s="262" t="b">
        <v>0</v>
      </c>
      <c r="KN15" s="173">
        <v>0</v>
      </c>
      <c r="KO15" s="263">
        <v>1590</v>
      </c>
      <c r="KP15" s="189">
        <v>7.4999999999999997E-2</v>
      </c>
      <c r="KQ15" s="263">
        <v>45588.938973231358</v>
      </c>
      <c r="KR15" s="263">
        <v>0</v>
      </c>
      <c r="KS15" s="263">
        <v>0</v>
      </c>
      <c r="KT15" s="117">
        <v>45588.938973231358</v>
      </c>
      <c r="KU15" s="248" t="b">
        <v>0</v>
      </c>
      <c r="KV15" s="254">
        <v>0</v>
      </c>
      <c r="KW15" s="255">
        <v>1590</v>
      </c>
      <c r="KX15" s="256">
        <v>7.4999999999999997E-2</v>
      </c>
      <c r="KY15" s="255">
        <v>45588.938973231358</v>
      </c>
      <c r="KZ15" s="255">
        <v>0</v>
      </c>
      <c r="LA15" s="255">
        <v>0</v>
      </c>
      <c r="LB15" s="119">
        <v>45588.938973231358</v>
      </c>
      <c r="LC15" s="262" t="b">
        <v>0</v>
      </c>
      <c r="LD15" s="173">
        <v>1</v>
      </c>
      <c r="LE15" s="263">
        <v>1431</v>
      </c>
      <c r="LF15" s="189">
        <v>-5.0000000000000001E-3</v>
      </c>
      <c r="LG15" s="263">
        <v>27931.932295940111</v>
      </c>
      <c r="LH15" s="263">
        <v>159</v>
      </c>
      <c r="LI15" s="263">
        <v>2574.7351781776265</v>
      </c>
      <c r="LJ15" s="117">
        <v>30506.667474117738</v>
      </c>
      <c r="LK15" s="248" t="b">
        <v>0</v>
      </c>
      <c r="LL15" s="254">
        <v>1</v>
      </c>
      <c r="LM15" s="255">
        <v>1431</v>
      </c>
      <c r="LN15" s="256">
        <v>0.03</v>
      </c>
      <c r="LO15" s="255">
        <v>28864.125894289766</v>
      </c>
      <c r="LP15" s="255">
        <v>159</v>
      </c>
      <c r="LQ15" s="255">
        <v>1514.6117866736831</v>
      </c>
      <c r="LR15" s="119">
        <v>30378.737680963448</v>
      </c>
      <c r="LS15" s="262" t="b">
        <v>0</v>
      </c>
      <c r="LT15" s="173">
        <v>0</v>
      </c>
      <c r="LU15" s="263">
        <v>1590</v>
      </c>
      <c r="LV15" s="189">
        <v>0.03</v>
      </c>
      <c r="LW15" s="263">
        <v>25477.02396670495</v>
      </c>
      <c r="LX15" s="263">
        <v>0</v>
      </c>
      <c r="LY15" s="263">
        <v>0</v>
      </c>
      <c r="LZ15" s="117">
        <v>25477.02396670495</v>
      </c>
      <c r="MA15" s="248" t="b">
        <v>0</v>
      </c>
      <c r="MB15" s="254">
        <v>0</v>
      </c>
      <c r="MC15" s="255">
        <v>1590</v>
      </c>
      <c r="MD15" s="256">
        <v>7.4999999999999997E-2</v>
      </c>
      <c r="ME15" s="255">
        <v>26520.631809910505</v>
      </c>
      <c r="MF15" s="255">
        <v>0</v>
      </c>
      <c r="MG15" s="255">
        <v>0</v>
      </c>
      <c r="MH15" s="119">
        <v>26520.631809910505</v>
      </c>
      <c r="MI15" s="262" t="b">
        <v>0</v>
      </c>
      <c r="MJ15" s="173">
        <v>0</v>
      </c>
      <c r="MK15" s="263">
        <v>1590</v>
      </c>
      <c r="ML15" s="189">
        <v>-5.0000000000000001E-3</v>
      </c>
      <c r="MM15" s="263">
        <v>42314.599328711818</v>
      </c>
      <c r="MN15" s="263">
        <v>0</v>
      </c>
      <c r="MO15" s="263">
        <v>0</v>
      </c>
      <c r="MP15" s="117">
        <v>42314.599328711818</v>
      </c>
      <c r="MQ15" s="248" t="b">
        <v>0</v>
      </c>
      <c r="MR15" s="254">
        <v>2</v>
      </c>
      <c r="MS15" s="255">
        <v>1272</v>
      </c>
      <c r="MT15" s="256">
        <v>-5.0000000000000001E-3</v>
      </c>
      <c r="MU15" s="255">
        <v>34210.708378131567</v>
      </c>
      <c r="MV15" s="255">
        <v>318</v>
      </c>
      <c r="MW15" s="255">
        <v>2426.9821754462537</v>
      </c>
      <c r="MX15" s="119">
        <v>36637.690553577821</v>
      </c>
      <c r="MY15" s="262" t="b">
        <v>0</v>
      </c>
      <c r="MZ15" s="173">
        <v>0</v>
      </c>
      <c r="NA15" s="263">
        <v>1590</v>
      </c>
      <c r="NB15" s="189">
        <v>7.4999999999999997E-2</v>
      </c>
      <c r="NC15" s="263">
        <v>33402.956134154796</v>
      </c>
      <c r="ND15" s="263">
        <v>0</v>
      </c>
      <c r="NE15" s="263">
        <v>0</v>
      </c>
      <c r="NF15" s="117">
        <v>33402.956134154796</v>
      </c>
      <c r="NG15" s="248" t="b">
        <v>0</v>
      </c>
      <c r="NH15" s="254">
        <v>0</v>
      </c>
      <c r="NI15" s="255">
        <v>1590</v>
      </c>
      <c r="NJ15" s="256">
        <v>0.03</v>
      </c>
      <c r="NK15" s="255">
        <v>43747.122923189119</v>
      </c>
      <c r="NL15" s="255">
        <v>0</v>
      </c>
      <c r="NM15" s="255">
        <v>0</v>
      </c>
      <c r="NN15" s="119">
        <v>43747.122923189119</v>
      </c>
      <c r="NO15" s="262" t="b">
        <v>0</v>
      </c>
      <c r="NP15" s="173">
        <v>2</v>
      </c>
      <c r="NQ15" s="263">
        <v>1272</v>
      </c>
      <c r="NR15" s="189">
        <v>-5.0000000000000001E-3</v>
      </c>
      <c r="NS15" s="263">
        <v>19903.762731177136</v>
      </c>
      <c r="NT15" s="263">
        <v>318</v>
      </c>
      <c r="NU15" s="263">
        <v>3334.9805179775667</v>
      </c>
      <c r="NV15" s="117">
        <v>23238.743249154701</v>
      </c>
      <c r="NW15" s="248" t="b">
        <v>0</v>
      </c>
      <c r="NX15" s="254">
        <v>1</v>
      </c>
      <c r="NY15" s="255">
        <v>1431</v>
      </c>
      <c r="NZ15" s="256">
        <v>7.4999999999999997E-2</v>
      </c>
      <c r="OA15" s="255">
        <v>41030.045075908223</v>
      </c>
      <c r="OB15" s="255">
        <v>159</v>
      </c>
      <c r="OC15" s="255">
        <v>1061.616660759342</v>
      </c>
      <c r="OD15" s="119">
        <v>42091.661736667564</v>
      </c>
      <c r="OE15" s="262" t="b">
        <v>0</v>
      </c>
      <c r="OF15" s="173">
        <v>0</v>
      </c>
      <c r="OG15" s="263">
        <v>1590</v>
      </c>
      <c r="OH15" s="189">
        <v>7.4999999999999997E-2</v>
      </c>
      <c r="OI15" s="263">
        <v>45588.938973231358</v>
      </c>
      <c r="OJ15" s="263">
        <v>0</v>
      </c>
      <c r="OK15" s="263">
        <v>0</v>
      </c>
      <c r="OL15" s="117">
        <v>45588.938973231358</v>
      </c>
      <c r="OM15" s="248" t="b">
        <v>0</v>
      </c>
      <c r="ON15" s="254">
        <v>0</v>
      </c>
      <c r="OO15" s="255">
        <v>1590</v>
      </c>
      <c r="OP15" s="256">
        <v>7.4999999999999997E-2</v>
      </c>
      <c r="OQ15" s="255">
        <v>33402.956134154796</v>
      </c>
      <c r="OR15" s="255">
        <v>0</v>
      </c>
      <c r="OS15" s="255">
        <v>0</v>
      </c>
      <c r="OT15" s="119">
        <v>33402.956134154796</v>
      </c>
      <c r="OU15" s="262" t="b">
        <v>0</v>
      </c>
      <c r="OV15" s="173">
        <v>0</v>
      </c>
      <c r="OW15" s="263">
        <v>1590</v>
      </c>
      <c r="OX15" s="189">
        <v>7.4999999999999997E-2</v>
      </c>
      <c r="OY15" s="263">
        <v>26520.631809910505</v>
      </c>
      <c r="OZ15" s="263">
        <v>0</v>
      </c>
      <c r="PA15" s="263">
        <v>0</v>
      </c>
      <c r="PB15" s="117">
        <v>26520.631809910505</v>
      </c>
      <c r="PC15" s="248" t="b">
        <v>0</v>
      </c>
      <c r="PD15" s="254">
        <v>0</v>
      </c>
      <c r="PE15" s="255">
        <v>1590</v>
      </c>
      <c r="PF15" s="256">
        <v>7.4999999999999997E-2</v>
      </c>
      <c r="PG15" s="255">
        <v>26520.631809910505</v>
      </c>
      <c r="PH15" s="255">
        <v>0</v>
      </c>
      <c r="PI15" s="255">
        <v>0</v>
      </c>
      <c r="PJ15" s="119">
        <v>26520.631809910505</v>
      </c>
      <c r="PK15" s="262" t="b">
        <v>0</v>
      </c>
      <c r="PL15" s="173">
        <v>1</v>
      </c>
      <c r="PM15" s="263">
        <v>1431</v>
      </c>
      <c r="PN15" s="189">
        <v>0.03</v>
      </c>
      <c r="PO15" s="263">
        <v>39372.410630870203</v>
      </c>
      <c r="PP15" s="263">
        <v>159</v>
      </c>
      <c r="PQ15" s="263">
        <v>1665.8607490361378</v>
      </c>
      <c r="PR15" s="117">
        <v>41038.271379906342</v>
      </c>
      <c r="PS15" s="248" t="b">
        <v>0</v>
      </c>
      <c r="PT15" s="254">
        <v>0</v>
      </c>
      <c r="PU15" s="255">
        <v>1590</v>
      </c>
      <c r="PV15" s="256">
        <v>-5.0000000000000001E-3</v>
      </c>
      <c r="PW15" s="255">
        <v>42314.599328711818</v>
      </c>
      <c r="PX15" s="255">
        <v>0</v>
      </c>
      <c r="PY15" s="255">
        <v>0</v>
      </c>
      <c r="PZ15" s="119">
        <v>42314.599328711818</v>
      </c>
      <c r="QA15" s="262" t="b">
        <v>0</v>
      </c>
      <c r="QB15" s="173">
        <v>0</v>
      </c>
      <c r="QC15" s="263">
        <v>1590</v>
      </c>
      <c r="QD15" s="189">
        <v>0.03</v>
      </c>
      <c r="QE15" s="263">
        <v>43747.122923189119</v>
      </c>
      <c r="QF15" s="263">
        <v>0</v>
      </c>
      <c r="QG15" s="263">
        <v>0</v>
      </c>
      <c r="QH15" s="117">
        <v>43747.122923189119</v>
      </c>
      <c r="QI15" s="248" t="b">
        <v>0</v>
      </c>
      <c r="QJ15" s="254">
        <v>1</v>
      </c>
      <c r="QK15" s="255">
        <v>1431</v>
      </c>
      <c r="QL15" s="256">
        <v>-5.0000000000000001E-3</v>
      </c>
      <c r="QM15" s="255">
        <v>27931.932295940111</v>
      </c>
      <c r="QN15" s="255">
        <v>159</v>
      </c>
      <c r="QO15" s="255">
        <v>1514.6117866736831</v>
      </c>
      <c r="QP15" s="119">
        <v>29446.544082613793</v>
      </c>
      <c r="QQ15" s="262" t="b">
        <v>0</v>
      </c>
      <c r="QR15" s="173">
        <v>0</v>
      </c>
      <c r="QS15" s="263">
        <v>1590</v>
      </c>
      <c r="QT15" s="189">
        <v>0.03</v>
      </c>
      <c r="QU15" s="263">
        <v>25477.02396670495</v>
      </c>
      <c r="QV15" s="263">
        <v>0</v>
      </c>
      <c r="QW15" s="263">
        <v>0</v>
      </c>
      <c r="QX15" s="117">
        <v>25477.02396670495</v>
      </c>
      <c r="QY15" s="248" t="b">
        <v>0</v>
      </c>
      <c r="QZ15" s="254">
        <v>0</v>
      </c>
      <c r="RA15" s="255">
        <v>1590</v>
      </c>
      <c r="RB15" s="256">
        <v>7.4999999999999997E-2</v>
      </c>
      <c r="RC15" s="255">
        <v>33402.956134154796</v>
      </c>
      <c r="RD15" s="255">
        <v>0</v>
      </c>
      <c r="RE15" s="255">
        <v>0</v>
      </c>
      <c r="RF15" s="119">
        <v>33402.956134154796</v>
      </c>
      <c r="RG15" s="262" t="b">
        <v>0</v>
      </c>
      <c r="RH15" s="173">
        <v>0</v>
      </c>
      <c r="RI15" s="263">
        <v>1590</v>
      </c>
      <c r="RJ15" s="189">
        <v>7.4999999999999997E-2</v>
      </c>
      <c r="RK15" s="263">
        <v>45588.938973231358</v>
      </c>
      <c r="RL15" s="263">
        <v>0</v>
      </c>
      <c r="RM15" s="263">
        <v>0</v>
      </c>
      <c r="RN15" s="117">
        <v>45588.938973231358</v>
      </c>
      <c r="RO15" s="248" t="b">
        <v>0</v>
      </c>
      <c r="RP15" s="254">
        <v>0</v>
      </c>
      <c r="RQ15" s="255">
        <v>1590</v>
      </c>
      <c r="RR15" s="256">
        <v>7.4999999999999997E-2</v>
      </c>
      <c r="RS15" s="255">
        <v>26520.631809910505</v>
      </c>
      <c r="RT15" s="255">
        <v>0</v>
      </c>
      <c r="RU15" s="255">
        <v>0</v>
      </c>
      <c r="RV15" s="119">
        <v>26520.631809910505</v>
      </c>
      <c r="RW15" s="262" t="b">
        <v>0</v>
      </c>
      <c r="RX15" s="173">
        <v>1</v>
      </c>
      <c r="RY15" s="263">
        <v>1431</v>
      </c>
      <c r="RZ15" s="189">
        <v>7.4999999999999997E-2</v>
      </c>
      <c r="SA15" s="263">
        <v>41030.045075908223</v>
      </c>
      <c r="SB15" s="263">
        <v>159</v>
      </c>
      <c r="SC15" s="263">
        <v>1212.4898463992376</v>
      </c>
      <c r="SD15" s="117">
        <v>42242.534922307459</v>
      </c>
      <c r="SE15" s="248" t="b">
        <v>0</v>
      </c>
      <c r="SF15" s="254">
        <v>1</v>
      </c>
      <c r="SG15" s="255">
        <v>1431</v>
      </c>
      <c r="SH15" s="256">
        <v>-5.0000000000000001E-3</v>
      </c>
      <c r="SI15" s="255">
        <v>38083.139395840633</v>
      </c>
      <c r="SJ15" s="255">
        <v>159</v>
      </c>
      <c r="SK15" s="255">
        <v>2574.7351781776265</v>
      </c>
      <c r="SL15" s="119">
        <v>40657.874574018257</v>
      </c>
      <c r="SM15" s="262" t="b">
        <v>0</v>
      </c>
      <c r="SN15" s="173">
        <v>0</v>
      </c>
      <c r="SO15" s="263">
        <v>1590</v>
      </c>
      <c r="SP15" s="189">
        <v>-5.0000000000000001E-3</v>
      </c>
      <c r="SQ15" s="263">
        <v>24665.328977545072</v>
      </c>
      <c r="SR15" s="263">
        <v>0</v>
      </c>
      <c r="SS15" s="263">
        <v>0</v>
      </c>
      <c r="ST15" s="117">
        <v>24665.328977545072</v>
      </c>
      <c r="SU15" s="248" t="b">
        <v>0</v>
      </c>
      <c r="SV15" s="254">
        <v>0</v>
      </c>
      <c r="SW15" s="255">
        <v>1590</v>
      </c>
      <c r="SX15" s="256">
        <v>0.03</v>
      </c>
      <c r="SY15" s="255">
        <v>43747.122923189119</v>
      </c>
      <c r="SZ15" s="255">
        <v>0</v>
      </c>
      <c r="TA15" s="255">
        <v>0</v>
      </c>
      <c r="TB15" s="119">
        <v>43747.122923189119</v>
      </c>
      <c r="TC15" s="262" t="b">
        <v>0</v>
      </c>
      <c r="TD15" s="173">
        <v>0</v>
      </c>
      <c r="TE15" s="263">
        <v>1590</v>
      </c>
      <c r="TF15" s="189">
        <v>0.03</v>
      </c>
      <c r="TG15" s="263">
        <v>32071.250993655292</v>
      </c>
      <c r="TH15" s="263">
        <v>0</v>
      </c>
      <c r="TI15" s="263">
        <v>0</v>
      </c>
      <c r="TJ15" s="117">
        <v>32071.250993655292</v>
      </c>
      <c r="TK15" s="248" t="b">
        <v>0</v>
      </c>
      <c r="TL15" s="254">
        <v>0</v>
      </c>
      <c r="TM15" s="255">
        <v>1590</v>
      </c>
      <c r="TN15" s="256">
        <v>7.4999999999999997E-2</v>
      </c>
      <c r="TO15" s="255">
        <v>45588.938973231358</v>
      </c>
      <c r="TP15" s="255">
        <v>0</v>
      </c>
      <c r="TQ15" s="255">
        <v>0</v>
      </c>
      <c r="TR15" s="119">
        <v>45588.938973231358</v>
      </c>
      <c r="TS15" s="262" t="b">
        <v>0</v>
      </c>
      <c r="TT15" s="173">
        <v>1</v>
      </c>
      <c r="TU15" s="263">
        <v>1431</v>
      </c>
      <c r="TV15" s="189">
        <v>7.4999999999999997E-2</v>
      </c>
      <c r="TW15" s="263">
        <v>23868.568628919456</v>
      </c>
      <c r="TX15" s="263">
        <v>159</v>
      </c>
      <c r="TY15" s="263">
        <v>1212.4898463992376</v>
      </c>
      <c r="TZ15" s="117">
        <v>25081.058475318692</v>
      </c>
      <c r="UA15" s="248" t="b">
        <v>0</v>
      </c>
      <c r="UB15" s="254">
        <v>0</v>
      </c>
      <c r="UC15" s="255">
        <v>1590</v>
      </c>
      <c r="UD15" s="256">
        <v>7.4999999999999997E-2</v>
      </c>
      <c r="UE15" s="255">
        <v>45588.938973231358</v>
      </c>
      <c r="UF15" s="255">
        <v>0</v>
      </c>
      <c r="UG15" s="255">
        <v>0</v>
      </c>
      <c r="UH15" s="119">
        <v>45588.938973231358</v>
      </c>
      <c r="UI15" s="262" t="b">
        <v>0</v>
      </c>
      <c r="UJ15" s="173">
        <v>0</v>
      </c>
      <c r="UK15" s="263">
        <v>1590</v>
      </c>
      <c r="UL15" s="189">
        <v>7.4999999999999997E-2</v>
      </c>
      <c r="UM15" s="263">
        <v>45588.938973231358</v>
      </c>
      <c r="UN15" s="263">
        <v>0</v>
      </c>
      <c r="UO15" s="263">
        <v>0</v>
      </c>
      <c r="UP15" s="117">
        <v>45588.938973231358</v>
      </c>
      <c r="UQ15" s="248" t="b">
        <v>0</v>
      </c>
      <c r="UR15" s="254">
        <v>0</v>
      </c>
      <c r="US15" s="255">
        <v>1590</v>
      </c>
      <c r="UT15" s="256">
        <v>-5.0000000000000001E-3</v>
      </c>
      <c r="UU15" s="255">
        <v>31035.480328822345</v>
      </c>
      <c r="UV15" s="255">
        <v>0</v>
      </c>
      <c r="UW15" s="255">
        <v>0</v>
      </c>
      <c r="UX15" s="119">
        <v>31035.480328822345</v>
      </c>
      <c r="UY15" s="262" t="b">
        <v>0</v>
      </c>
      <c r="UZ15" s="173">
        <v>0</v>
      </c>
      <c r="VA15" s="263">
        <v>1590</v>
      </c>
      <c r="VB15" s="189">
        <v>-5.0000000000000001E-3</v>
      </c>
      <c r="VC15" s="263">
        <v>42314.599328711818</v>
      </c>
      <c r="VD15" s="263">
        <v>0</v>
      </c>
      <c r="VE15" s="263">
        <v>0</v>
      </c>
      <c r="VF15" s="117">
        <v>42314.599328711818</v>
      </c>
      <c r="VG15" s="248" t="b">
        <v>0</v>
      </c>
      <c r="VH15" s="254">
        <v>1</v>
      </c>
      <c r="VI15" s="255">
        <v>1431</v>
      </c>
      <c r="VJ15" s="256">
        <v>-5.0000000000000001E-3</v>
      </c>
      <c r="VK15" s="255">
        <v>22198.796079790565</v>
      </c>
      <c r="VL15" s="255">
        <v>159</v>
      </c>
      <c r="VM15" s="255">
        <v>1212.4898463992376</v>
      </c>
      <c r="VN15" s="119">
        <v>23411.285926189805</v>
      </c>
      <c r="VO15" s="262" t="b">
        <v>0</v>
      </c>
      <c r="VP15" s="173">
        <v>0</v>
      </c>
      <c r="VQ15" s="263">
        <v>1590</v>
      </c>
      <c r="VR15" s="189">
        <v>7.4999999999999997E-2</v>
      </c>
      <c r="VS15" s="263">
        <v>33402.956134154796</v>
      </c>
      <c r="VT15" s="263">
        <v>0</v>
      </c>
      <c r="VU15" s="263">
        <v>0</v>
      </c>
      <c r="VV15" s="117">
        <v>33402.956134154796</v>
      </c>
      <c r="VW15" s="248" t="b">
        <v>0</v>
      </c>
      <c r="VX15" s="254">
        <v>0</v>
      </c>
      <c r="VY15" s="255">
        <v>1590</v>
      </c>
      <c r="VZ15" s="256">
        <v>-5.0000000000000001E-3</v>
      </c>
      <c r="WA15" s="255">
        <v>42314.599328711818</v>
      </c>
      <c r="WB15" s="255">
        <v>0</v>
      </c>
      <c r="WC15" s="255">
        <v>0</v>
      </c>
      <c r="WD15" s="119">
        <v>42314.599328711818</v>
      </c>
      <c r="WE15" s="262" t="b">
        <v>0</v>
      </c>
      <c r="WF15" s="173">
        <v>0</v>
      </c>
      <c r="WG15" s="263">
        <v>1590</v>
      </c>
      <c r="WH15" s="189">
        <v>-5.0000000000000001E-3</v>
      </c>
      <c r="WI15" s="263">
        <v>24665.328977545072</v>
      </c>
      <c r="WJ15" s="263">
        <v>0</v>
      </c>
      <c r="WK15" s="263">
        <v>0</v>
      </c>
      <c r="WL15" s="117">
        <v>24665.328977545072</v>
      </c>
      <c r="WM15" s="248" t="b">
        <v>0</v>
      </c>
      <c r="WN15" s="254">
        <v>2</v>
      </c>
      <c r="WO15" s="255">
        <v>1272</v>
      </c>
      <c r="WP15" s="256">
        <v>7.4999999999999997E-2</v>
      </c>
      <c r="WQ15" s="255">
        <v>27024.369468665383</v>
      </c>
      <c r="WR15" s="255">
        <v>318</v>
      </c>
      <c r="WS15" s="255">
        <v>1521.6142771163895</v>
      </c>
      <c r="WT15" s="119">
        <v>28545.983745781774</v>
      </c>
      <c r="WU15" s="262" t="b">
        <v>0</v>
      </c>
      <c r="WV15" s="173">
        <v>0</v>
      </c>
      <c r="WW15" s="263">
        <v>1590</v>
      </c>
      <c r="WX15" s="189">
        <v>7.4999999999999997E-2</v>
      </c>
      <c r="WY15" s="263">
        <v>33402.956134154796</v>
      </c>
      <c r="WZ15" s="263">
        <v>0</v>
      </c>
      <c r="XA15" s="263">
        <v>0</v>
      </c>
      <c r="XB15" s="117">
        <v>33402.956134154796</v>
      </c>
      <c r="XC15" s="248" t="b">
        <v>0</v>
      </c>
      <c r="XD15" s="254">
        <v>0</v>
      </c>
      <c r="XE15" s="255">
        <v>1590</v>
      </c>
      <c r="XF15" s="256">
        <v>7.4999999999999997E-2</v>
      </c>
      <c r="XG15" s="255">
        <v>26520.631809910505</v>
      </c>
      <c r="XH15" s="255">
        <v>0</v>
      </c>
      <c r="XI15" s="255">
        <v>0</v>
      </c>
      <c r="XJ15" s="119">
        <v>26520.631809910505</v>
      </c>
      <c r="XK15" s="262" t="b">
        <v>0</v>
      </c>
      <c r="XL15" s="173">
        <v>1</v>
      </c>
      <c r="XM15" s="263">
        <v>1431</v>
      </c>
      <c r="XN15" s="189">
        <v>7.4999999999999997E-2</v>
      </c>
      <c r="XO15" s="263">
        <v>23868.568628919456</v>
      </c>
      <c r="XP15" s="263">
        <v>159</v>
      </c>
      <c r="XQ15" s="263">
        <v>1665.8607490361378</v>
      </c>
      <c r="XR15" s="117">
        <v>25534.429377955596</v>
      </c>
      <c r="XS15" s="248" t="b">
        <v>0</v>
      </c>
      <c r="XT15" s="254">
        <v>0</v>
      </c>
      <c r="XU15" s="255">
        <v>1590</v>
      </c>
      <c r="XV15" s="256">
        <v>-5.0000000000000001E-3</v>
      </c>
      <c r="XW15" s="255">
        <v>42314.599328711818</v>
      </c>
      <c r="XX15" s="255">
        <v>0</v>
      </c>
      <c r="XY15" s="255">
        <v>0</v>
      </c>
      <c r="XZ15" s="119">
        <v>42314.599328711818</v>
      </c>
      <c r="YA15" s="262" t="b">
        <v>0</v>
      </c>
      <c r="YB15" s="173">
        <v>1</v>
      </c>
      <c r="YC15" s="263">
        <v>1431</v>
      </c>
      <c r="YD15" s="189">
        <v>0.03</v>
      </c>
      <c r="YE15" s="263">
        <v>39372.410630870203</v>
      </c>
      <c r="YF15" s="263">
        <v>159</v>
      </c>
      <c r="YG15" s="263">
        <v>1665.8607490361378</v>
      </c>
      <c r="YH15" s="117">
        <v>41038.271379906342</v>
      </c>
      <c r="YI15" s="248" t="b">
        <v>0</v>
      </c>
      <c r="YJ15" s="254">
        <v>2</v>
      </c>
      <c r="YK15" s="255">
        <v>1272</v>
      </c>
      <c r="YL15" s="256">
        <v>7.4999999999999997E-2</v>
      </c>
      <c r="YM15" s="255">
        <v>36877.681193317403</v>
      </c>
      <c r="YN15" s="255">
        <v>318</v>
      </c>
      <c r="YO15" s="255">
        <v>1219.6187351714179</v>
      </c>
      <c r="YP15" s="119">
        <v>38097.299928488821</v>
      </c>
      <c r="YQ15" s="262" t="b">
        <v>0</v>
      </c>
      <c r="YR15" s="173">
        <v>0</v>
      </c>
      <c r="YS15" s="263">
        <v>1590</v>
      </c>
      <c r="YT15" s="189">
        <v>7.4999999999999997E-2</v>
      </c>
      <c r="YU15" s="263">
        <v>26520.631809910505</v>
      </c>
      <c r="YV15" s="263">
        <v>0</v>
      </c>
      <c r="YW15" s="263">
        <v>0</v>
      </c>
      <c r="YX15" s="117">
        <v>26520.631809910505</v>
      </c>
      <c r="YY15" s="248" t="b">
        <v>0</v>
      </c>
      <c r="YZ15" s="254">
        <v>2</v>
      </c>
      <c r="ZA15" s="255">
        <v>1272</v>
      </c>
      <c r="ZB15" s="256">
        <v>0.03</v>
      </c>
      <c r="ZC15" s="255">
        <v>20605.039413031005</v>
      </c>
      <c r="ZD15" s="255">
        <v>318</v>
      </c>
      <c r="ZE15" s="255">
        <v>1672.6126178142063</v>
      </c>
      <c r="ZF15" s="119">
        <v>22277.652030845213</v>
      </c>
      <c r="ZG15" s="262" t="b">
        <v>0</v>
      </c>
      <c r="ZH15" s="173">
        <v>1</v>
      </c>
      <c r="ZI15" s="263">
        <v>1431</v>
      </c>
      <c r="ZJ15" s="189">
        <v>0.03</v>
      </c>
      <c r="ZK15" s="263">
        <v>39372.410630870203</v>
      </c>
      <c r="ZL15" s="263">
        <v>159</v>
      </c>
      <c r="ZM15" s="263">
        <v>1363.4881870970544</v>
      </c>
      <c r="ZN15" s="117">
        <v>40735.89881796726</v>
      </c>
      <c r="ZO15" s="248" t="b">
        <v>0</v>
      </c>
      <c r="ZP15" s="254">
        <v>0</v>
      </c>
      <c r="ZQ15" s="255">
        <v>1590</v>
      </c>
      <c r="ZR15" s="256">
        <v>0.03</v>
      </c>
      <c r="ZS15" s="255">
        <v>32071.250993655292</v>
      </c>
      <c r="ZT15" s="255">
        <v>0</v>
      </c>
      <c r="ZU15" s="255">
        <v>0</v>
      </c>
      <c r="ZV15" s="119">
        <v>32071.250993655292</v>
      </c>
      <c r="ZW15" s="262" t="b">
        <v>0</v>
      </c>
      <c r="ZX15" s="173">
        <v>1</v>
      </c>
      <c r="ZY15" s="263">
        <v>1431</v>
      </c>
      <c r="ZZ15" s="189">
        <v>7.4999999999999997E-2</v>
      </c>
      <c r="AAA15" s="263">
        <v>30062.660520739315</v>
      </c>
      <c r="AAB15" s="263">
        <v>159</v>
      </c>
      <c r="AAC15" s="263">
        <v>1817.2351781776274</v>
      </c>
      <c r="AAD15" s="117">
        <v>31879.895698916942</v>
      </c>
      <c r="AAE15" s="248" t="b">
        <v>0</v>
      </c>
      <c r="AAF15" s="254">
        <v>1</v>
      </c>
      <c r="AAG15" s="255">
        <v>1431</v>
      </c>
      <c r="AAH15" s="256">
        <v>-5.0000000000000001E-3</v>
      </c>
      <c r="AAI15" s="255">
        <v>27931.932295940111</v>
      </c>
      <c r="AAJ15" s="255">
        <v>159</v>
      </c>
      <c r="AAK15" s="255">
        <v>459.37339537147824</v>
      </c>
      <c r="AAL15" s="119">
        <v>28391.305691311591</v>
      </c>
      <c r="AAM15" s="262" t="b">
        <v>0</v>
      </c>
      <c r="AAN15" s="173">
        <v>1</v>
      </c>
      <c r="AAO15" s="263">
        <v>1431</v>
      </c>
      <c r="AAP15" s="189">
        <v>7.4999999999999997E-2</v>
      </c>
      <c r="AAQ15" s="263">
        <v>41030.045075908223</v>
      </c>
      <c r="AAR15" s="263">
        <v>159</v>
      </c>
      <c r="AAS15" s="263">
        <v>609.74699726862639</v>
      </c>
      <c r="AAT15" s="117">
        <v>41639.792073176846</v>
      </c>
      <c r="AAU15" s="248" t="b">
        <v>0</v>
      </c>
      <c r="AAV15" s="254">
        <v>2</v>
      </c>
      <c r="AAW15" s="255">
        <v>1272</v>
      </c>
      <c r="AAX15" s="256">
        <v>7.4999999999999997E-2</v>
      </c>
      <c r="AAY15" s="255">
        <v>36817.480263190439</v>
      </c>
      <c r="AAZ15" s="255">
        <v>318</v>
      </c>
      <c r="ABA15" s="255">
        <v>2576.7292754786663</v>
      </c>
      <c r="ABB15" s="119">
        <v>39394.209538669107</v>
      </c>
      <c r="ABC15" s="262" t="b">
        <v>0</v>
      </c>
      <c r="ABD15" s="173">
        <v>1</v>
      </c>
      <c r="ABE15" s="263">
        <v>1431</v>
      </c>
      <c r="ABF15" s="189">
        <v>7.4999999999999997E-2</v>
      </c>
      <c r="ABG15" s="263">
        <v>41030.045075908223</v>
      </c>
      <c r="ABH15" s="263">
        <v>159</v>
      </c>
      <c r="ABI15" s="263">
        <v>760.24533979993976</v>
      </c>
      <c r="ABJ15" s="117">
        <v>41790.290415708165</v>
      </c>
      <c r="ABK15" s="248" t="b">
        <v>0</v>
      </c>
      <c r="ABL15" s="254">
        <v>0</v>
      </c>
      <c r="ABM15" s="255">
        <v>1590</v>
      </c>
      <c r="ABN15" s="256">
        <v>7.4999999999999997E-2</v>
      </c>
      <c r="ABO15" s="255">
        <v>45588.938973231358</v>
      </c>
      <c r="ABP15" s="255">
        <v>0</v>
      </c>
      <c r="ABQ15" s="255">
        <v>0</v>
      </c>
      <c r="ABR15" s="119">
        <v>45588.938973231358</v>
      </c>
      <c r="ABS15" s="262" t="b">
        <v>0</v>
      </c>
      <c r="ABT15" s="173">
        <v>0</v>
      </c>
      <c r="ABU15" s="263">
        <v>1590</v>
      </c>
      <c r="ABV15" s="189">
        <v>0.03</v>
      </c>
      <c r="ABW15" s="263">
        <v>43747.122923189119</v>
      </c>
      <c r="ABX15" s="263">
        <v>0</v>
      </c>
      <c r="ABY15" s="263">
        <v>0</v>
      </c>
      <c r="ABZ15" s="117">
        <v>43747.122923189119</v>
      </c>
      <c r="ACA15" s="248" t="b">
        <v>0</v>
      </c>
      <c r="ACB15" s="254">
        <v>2</v>
      </c>
      <c r="ACC15" s="255">
        <v>1272</v>
      </c>
      <c r="ACD15" s="256">
        <v>0.03</v>
      </c>
      <c r="ACE15" s="255">
        <v>20559.151369962263</v>
      </c>
      <c r="ACF15" s="255">
        <v>318</v>
      </c>
      <c r="ACG15" s="255">
        <v>1671.1138662424685</v>
      </c>
      <c r="ACH15" s="119">
        <v>22230.26523620473</v>
      </c>
      <c r="ACI15" s="262" t="b">
        <v>0</v>
      </c>
      <c r="ACJ15" s="173">
        <v>1</v>
      </c>
      <c r="ACK15" s="263">
        <v>1431</v>
      </c>
      <c r="ACL15" s="189">
        <v>-5.0000000000000001E-3</v>
      </c>
      <c r="ACM15" s="263">
        <v>27931.932295940107</v>
      </c>
      <c r="ACN15" s="263">
        <v>159</v>
      </c>
      <c r="ACO15" s="263">
        <v>910.86852644252872</v>
      </c>
      <c r="ACP15" s="117">
        <v>28842.800822382636</v>
      </c>
      <c r="ACQ15" s="248" t="b">
        <v>0</v>
      </c>
      <c r="ACR15" s="254">
        <v>0</v>
      </c>
      <c r="ACS15" s="255">
        <v>1590</v>
      </c>
      <c r="ACT15" s="256">
        <v>7.4999999999999997E-2</v>
      </c>
      <c r="ACU15" s="255">
        <v>45588.938973231358</v>
      </c>
      <c r="ACV15" s="255">
        <v>0</v>
      </c>
      <c r="ACW15" s="255">
        <v>0</v>
      </c>
      <c r="ACX15" s="119">
        <v>45588.938973231358</v>
      </c>
      <c r="ACY15" s="262" t="b">
        <v>0</v>
      </c>
      <c r="ACZ15" s="173">
        <v>1</v>
      </c>
      <c r="ADA15" s="263">
        <v>1431</v>
      </c>
      <c r="ADB15" s="189">
        <v>7.4999999999999997E-2</v>
      </c>
      <c r="ADC15" s="263">
        <v>30062.660520739315</v>
      </c>
      <c r="ADD15" s="263">
        <v>159</v>
      </c>
      <c r="ADE15" s="263">
        <v>1212.4898463992376</v>
      </c>
      <c r="ADF15" s="117">
        <v>31275.150367138551</v>
      </c>
      <c r="ADG15" s="248" t="b">
        <v>1</v>
      </c>
      <c r="ADH15" s="254">
        <v>2</v>
      </c>
      <c r="ADI15" s="255">
        <v>1272</v>
      </c>
      <c r="ADJ15" s="256">
        <v>7.4999999999999997E-2</v>
      </c>
      <c r="ADK15" s="255">
        <v>36911.140568317402</v>
      </c>
      <c r="ADL15" s="255">
        <v>318</v>
      </c>
      <c r="ADM15" s="255">
        <v>919.24533979993976</v>
      </c>
      <c r="ADN15" s="119">
        <v>37830.385908117343</v>
      </c>
      <c r="ADO15" s="262" t="b">
        <v>0</v>
      </c>
      <c r="ADP15" s="173">
        <v>0</v>
      </c>
      <c r="ADQ15" s="263">
        <v>1590</v>
      </c>
      <c r="ADR15" s="189">
        <v>0.03</v>
      </c>
      <c r="ADS15" s="263">
        <v>32071.250993655292</v>
      </c>
      <c r="ADT15" s="263">
        <v>0</v>
      </c>
      <c r="ADU15" s="263">
        <v>0</v>
      </c>
      <c r="ADV15" s="117">
        <v>32071.250993655292</v>
      </c>
    </row>
    <row r="16" spans="1:802" x14ac:dyDescent="0.35">
      <c r="A16" s="15">
        <v>45716</v>
      </c>
      <c r="B16" s="16">
        <v>1590</v>
      </c>
      <c r="C16" s="248" t="b">
        <v>0</v>
      </c>
      <c r="D16" s="254">
        <v>0</v>
      </c>
      <c r="E16" s="255">
        <v>1590</v>
      </c>
      <c r="F16" s="256">
        <v>7.4999999999999997E-2</v>
      </c>
      <c r="G16" s="255">
        <v>50598.109396223706</v>
      </c>
      <c r="H16" s="255">
        <v>0</v>
      </c>
      <c r="I16" s="255">
        <v>0</v>
      </c>
      <c r="J16" s="119">
        <v>50598.109396223706</v>
      </c>
      <c r="K16" s="262" t="b">
        <v>0</v>
      </c>
      <c r="L16" s="173">
        <v>0</v>
      </c>
      <c r="M16" s="263">
        <v>1590</v>
      </c>
      <c r="N16" s="189">
        <v>7.4999999999999997E-2</v>
      </c>
      <c r="O16" s="263">
        <v>50598.109396223706</v>
      </c>
      <c r="P16" s="263">
        <v>0</v>
      </c>
      <c r="Q16" s="263">
        <v>0</v>
      </c>
      <c r="R16" s="117">
        <v>50598.109396223706</v>
      </c>
      <c r="S16" s="248" t="b">
        <v>0</v>
      </c>
      <c r="T16" s="254">
        <v>1</v>
      </c>
      <c r="U16" s="255">
        <v>1431</v>
      </c>
      <c r="V16" s="256">
        <v>0.03</v>
      </c>
      <c r="W16" s="255">
        <v>41984.582949796313</v>
      </c>
      <c r="X16" s="255">
        <v>159</v>
      </c>
      <c r="Y16" s="255">
        <v>919.8759922855578</v>
      </c>
      <c r="Z16" s="119">
        <v>42904.458942081874</v>
      </c>
      <c r="AA16" s="262" t="b">
        <v>1</v>
      </c>
      <c r="AB16" s="173">
        <v>2</v>
      </c>
      <c r="AC16" s="263">
        <v>1272</v>
      </c>
      <c r="AD16" s="189">
        <v>0.03</v>
      </c>
      <c r="AE16" s="263">
        <v>37770.22465481668</v>
      </c>
      <c r="AF16" s="263">
        <v>318</v>
      </c>
      <c r="AG16" s="263">
        <v>777.75446311165547</v>
      </c>
      <c r="AH16" s="117">
        <v>38547.979117928335</v>
      </c>
      <c r="AI16" s="248" t="b">
        <v>0</v>
      </c>
      <c r="AJ16" s="254">
        <v>0</v>
      </c>
      <c r="AK16" s="255">
        <v>1590</v>
      </c>
      <c r="AL16" s="256">
        <v>7.4999999999999997E-2</v>
      </c>
      <c r="AM16" s="255">
        <v>50598.109396223706</v>
      </c>
      <c r="AN16" s="255">
        <v>0</v>
      </c>
      <c r="AO16" s="255">
        <v>0</v>
      </c>
      <c r="AP16" s="119">
        <v>50598.109396223706</v>
      </c>
      <c r="AQ16" s="262" t="b">
        <v>0</v>
      </c>
      <c r="AR16" s="173">
        <v>1</v>
      </c>
      <c r="AS16" s="263">
        <v>1431</v>
      </c>
      <c r="AT16" s="189">
        <v>7.4999999999999997E-2</v>
      </c>
      <c r="AU16" s="263">
        <v>45538.29845660134</v>
      </c>
      <c r="AV16" s="263">
        <v>159</v>
      </c>
      <c r="AW16" s="263">
        <v>769.25280564296884</v>
      </c>
      <c r="AX16" s="117">
        <v>46307.551262244306</v>
      </c>
      <c r="AY16" s="248" t="b">
        <v>0</v>
      </c>
      <c r="AZ16" s="254">
        <v>0</v>
      </c>
      <c r="BA16" s="255">
        <v>1590</v>
      </c>
      <c r="BB16" s="256">
        <v>-5.0000000000000001E-3</v>
      </c>
      <c r="BC16" s="255">
        <v>26132.002332657346</v>
      </c>
      <c r="BD16" s="255">
        <v>0</v>
      </c>
      <c r="BE16" s="255">
        <v>0</v>
      </c>
      <c r="BF16" s="119">
        <v>26132.002332657346</v>
      </c>
      <c r="BG16" s="262" t="b">
        <v>0</v>
      </c>
      <c r="BH16" s="173">
        <v>0</v>
      </c>
      <c r="BI16" s="263">
        <v>1590</v>
      </c>
      <c r="BJ16" s="189">
        <v>0.03</v>
      </c>
      <c r="BK16" s="263">
        <v>27831.334685706101</v>
      </c>
      <c r="BL16" s="263">
        <v>0</v>
      </c>
      <c r="BM16" s="263">
        <v>0</v>
      </c>
      <c r="BN16" s="117">
        <v>27831.334685706101</v>
      </c>
      <c r="BO16" s="248" t="b">
        <v>0</v>
      </c>
      <c r="BP16" s="254">
        <v>1</v>
      </c>
      <c r="BQ16" s="255">
        <v>1431</v>
      </c>
      <c r="BR16" s="256">
        <v>7.4999999999999997E-2</v>
      </c>
      <c r="BS16" s="255">
        <v>27089.711276088416</v>
      </c>
      <c r="BT16" s="255">
        <v>159</v>
      </c>
      <c r="BU16" s="255">
        <v>919.8759922855578</v>
      </c>
      <c r="BV16" s="119">
        <v>28009.587268373973</v>
      </c>
      <c r="BW16" s="262" t="b">
        <v>0</v>
      </c>
      <c r="BX16" s="173">
        <v>2</v>
      </c>
      <c r="BY16" s="263">
        <v>1272</v>
      </c>
      <c r="BZ16" s="189">
        <v>0.03</v>
      </c>
      <c r="CA16" s="263">
        <v>37753.84765481668</v>
      </c>
      <c r="CB16" s="263">
        <v>318</v>
      </c>
      <c r="CC16" s="263">
        <v>786.51275777468845</v>
      </c>
      <c r="CD16" s="117">
        <v>38540.36041259137</v>
      </c>
      <c r="CE16" s="248" t="b">
        <v>1</v>
      </c>
      <c r="CF16" s="254">
        <v>2</v>
      </c>
      <c r="CG16" s="255">
        <v>1272</v>
      </c>
      <c r="CH16" s="256">
        <v>7.4999999999999997E-2</v>
      </c>
      <c r="CI16" s="255">
        <v>40968.568610941205</v>
      </c>
      <c r="CJ16" s="255">
        <v>318</v>
      </c>
      <c r="CK16" s="255">
        <v>1078.8759922855579</v>
      </c>
      <c r="CL16" s="119">
        <v>42047.444603226766</v>
      </c>
      <c r="CM16" s="262" t="b">
        <v>0</v>
      </c>
      <c r="CN16" s="173">
        <v>0</v>
      </c>
      <c r="CO16" s="263">
        <v>1590</v>
      </c>
      <c r="CP16" s="189">
        <v>7.4999999999999997E-2</v>
      </c>
      <c r="CQ16" s="263">
        <v>50598.109396223706</v>
      </c>
      <c r="CR16" s="263">
        <v>0</v>
      </c>
      <c r="CS16" s="263">
        <v>0</v>
      </c>
      <c r="CT16" s="117">
        <v>50598.109396223706</v>
      </c>
      <c r="CU16" s="248" t="b">
        <v>0</v>
      </c>
      <c r="CV16" s="254">
        <v>0</v>
      </c>
      <c r="CW16" s="255">
        <v>1590</v>
      </c>
      <c r="CX16" s="256">
        <v>-5.0000000000000001E-3</v>
      </c>
      <c r="CY16" s="255">
        <v>43693.026332068257</v>
      </c>
      <c r="CZ16" s="255">
        <v>0</v>
      </c>
      <c r="DA16" s="255">
        <v>0</v>
      </c>
      <c r="DB16" s="119">
        <v>43693.026332068257</v>
      </c>
      <c r="DC16" s="262" t="b">
        <v>0</v>
      </c>
      <c r="DD16" s="173">
        <v>1</v>
      </c>
      <c r="DE16" s="263">
        <v>1431</v>
      </c>
      <c r="DF16" s="189">
        <v>7.4999999999999997E-2</v>
      </c>
      <c r="DG16" s="263">
        <v>27089.711276088416</v>
      </c>
      <c r="DH16" s="263">
        <v>159</v>
      </c>
      <c r="DI16" s="263">
        <v>1826.2426440206566</v>
      </c>
      <c r="DJ16" s="117">
        <v>28915.953920109074</v>
      </c>
      <c r="DK16" s="248" t="b">
        <v>0</v>
      </c>
      <c r="DL16" s="254">
        <v>1</v>
      </c>
      <c r="DM16" s="255">
        <v>1431</v>
      </c>
      <c r="DN16" s="256">
        <v>0.03</v>
      </c>
      <c r="DO16" s="255">
        <v>31161.049671118461</v>
      </c>
      <c r="DP16" s="255">
        <v>159</v>
      </c>
      <c r="DQ16" s="255">
        <v>1977.7426440206564</v>
      </c>
      <c r="DR16" s="119">
        <v>33138.792315139115</v>
      </c>
      <c r="DS16" s="262" t="b">
        <v>0</v>
      </c>
      <c r="DT16" s="173">
        <v>0</v>
      </c>
      <c r="DU16" s="263">
        <v>1590</v>
      </c>
      <c r="DV16" s="189">
        <v>7.4999999999999997E-2</v>
      </c>
      <c r="DW16" s="263">
        <v>50598.109396223706</v>
      </c>
      <c r="DX16" s="263">
        <v>0</v>
      </c>
      <c r="DY16" s="263">
        <v>0</v>
      </c>
      <c r="DZ16" s="117">
        <v>50598.109396223706</v>
      </c>
      <c r="EA16" s="248" t="b">
        <v>1</v>
      </c>
      <c r="EB16" s="254">
        <v>2</v>
      </c>
      <c r="EC16" s="255">
        <v>1272</v>
      </c>
      <c r="ED16" s="256">
        <v>7.4999999999999997E-2</v>
      </c>
      <c r="EE16" s="255">
        <v>24364.840148479572</v>
      </c>
      <c r="EF16" s="255">
        <v>318</v>
      </c>
      <c r="EG16" s="255">
        <v>627.38086121450738</v>
      </c>
      <c r="EH16" s="119">
        <v>24992.22100969408</v>
      </c>
      <c r="EI16" s="262" t="b">
        <v>0</v>
      </c>
      <c r="EJ16" s="173">
        <v>2</v>
      </c>
      <c r="EK16" s="263">
        <v>1272</v>
      </c>
      <c r="EL16" s="189">
        <v>7.4999999999999997E-2</v>
      </c>
      <c r="EM16" s="263">
        <v>24245.032841854081</v>
      </c>
      <c r="EN16" s="263">
        <v>318</v>
      </c>
      <c r="EO16" s="263">
        <v>2896.3655271214338</v>
      </c>
      <c r="EP16" s="117">
        <v>27141.398368975515</v>
      </c>
      <c r="EQ16" s="248" t="b">
        <v>0</v>
      </c>
      <c r="ER16" s="254">
        <v>0</v>
      </c>
      <c r="ES16" s="255">
        <v>1590</v>
      </c>
      <c r="ET16" s="256">
        <v>-5.0000000000000001E-3</v>
      </c>
      <c r="EU16" s="255">
        <v>32470.302927178232</v>
      </c>
      <c r="EV16" s="255">
        <v>0</v>
      </c>
      <c r="EW16" s="255">
        <v>0</v>
      </c>
      <c r="EX16" s="119">
        <v>32470.302927178232</v>
      </c>
      <c r="EY16" s="262" t="b">
        <v>0</v>
      </c>
      <c r="EZ16" s="173">
        <v>0</v>
      </c>
      <c r="FA16" s="263">
        <v>1590</v>
      </c>
      <c r="FB16" s="189">
        <v>7.4999999999999997E-2</v>
      </c>
      <c r="FC16" s="263">
        <v>50598.109396223706</v>
      </c>
      <c r="FD16" s="263">
        <v>0</v>
      </c>
      <c r="FE16" s="263">
        <v>0</v>
      </c>
      <c r="FF16" s="117">
        <v>50598.109396223706</v>
      </c>
      <c r="FG16" s="248" t="b">
        <v>0</v>
      </c>
      <c r="FH16" s="254">
        <v>0</v>
      </c>
      <c r="FI16" s="255">
        <v>1590</v>
      </c>
      <c r="FJ16" s="256">
        <v>7.4999999999999997E-2</v>
      </c>
      <c r="FK16" s="255">
        <v>50598.109396223706</v>
      </c>
      <c r="FL16" s="255">
        <v>0</v>
      </c>
      <c r="FM16" s="255">
        <v>0</v>
      </c>
      <c r="FN16" s="119">
        <v>50598.109396223706</v>
      </c>
      <c r="FO16" s="262" t="b">
        <v>0</v>
      </c>
      <c r="FP16" s="173">
        <v>1</v>
      </c>
      <c r="FQ16" s="263">
        <v>1431</v>
      </c>
      <c r="FR16" s="189">
        <v>7.4999999999999997E-2</v>
      </c>
      <c r="FS16" s="263">
        <v>45538.29845660134</v>
      </c>
      <c r="FT16" s="263">
        <v>159</v>
      </c>
      <c r="FU16" s="263">
        <v>1070.6241266023712</v>
      </c>
      <c r="FV16" s="117">
        <v>46608.922583203712</v>
      </c>
      <c r="FW16" s="248" t="b">
        <v>0</v>
      </c>
      <c r="FX16" s="254">
        <v>2</v>
      </c>
      <c r="FY16" s="255">
        <v>1272</v>
      </c>
      <c r="FZ16" s="256">
        <v>7.4999999999999997E-2</v>
      </c>
      <c r="GA16" s="255">
        <v>40799.153378445437</v>
      </c>
      <c r="GB16" s="255">
        <v>318</v>
      </c>
      <c r="GC16" s="255">
        <v>3047.3638678192501</v>
      </c>
      <c r="GD16" s="119">
        <v>43846.517246264688</v>
      </c>
      <c r="GE16" s="262" t="b">
        <v>0</v>
      </c>
      <c r="GF16" s="173">
        <v>0</v>
      </c>
      <c r="GG16" s="263">
        <v>1590</v>
      </c>
      <c r="GH16" s="189">
        <v>7.4999999999999997E-2</v>
      </c>
      <c r="GI16" s="263">
        <v>50598.109396223706</v>
      </c>
      <c r="GJ16" s="263">
        <v>0</v>
      </c>
      <c r="GK16" s="263">
        <v>0</v>
      </c>
      <c r="GL16" s="117">
        <v>50598.109396223706</v>
      </c>
      <c r="GM16" s="248" t="b">
        <v>0</v>
      </c>
      <c r="GN16" s="254">
        <v>1</v>
      </c>
      <c r="GO16" s="255">
        <v>1431</v>
      </c>
      <c r="GP16" s="256">
        <v>7.4999999999999997E-2</v>
      </c>
      <c r="GQ16" s="255">
        <v>45538.29845660134</v>
      </c>
      <c r="GR16" s="255">
        <v>159</v>
      </c>
      <c r="GS16" s="255">
        <v>468.38086121450738</v>
      </c>
      <c r="GT16" s="119">
        <v>46006.679317815848</v>
      </c>
      <c r="GU16" s="262" t="b">
        <v>0</v>
      </c>
      <c r="GV16" s="173">
        <v>0</v>
      </c>
      <c r="GW16" s="263">
        <v>1590</v>
      </c>
      <c r="GX16" s="189">
        <v>-5.0000000000000001E-3</v>
      </c>
      <c r="GY16" s="263">
        <v>43693.026332068257</v>
      </c>
      <c r="GZ16" s="263">
        <v>0</v>
      </c>
      <c r="HA16" s="263">
        <v>0</v>
      </c>
      <c r="HB16" s="117">
        <v>43693.026332068257</v>
      </c>
      <c r="HC16" s="248" t="b">
        <v>0</v>
      </c>
      <c r="HD16" s="254">
        <v>0</v>
      </c>
      <c r="HE16" s="255">
        <v>1590</v>
      </c>
      <c r="HF16" s="256">
        <v>0.03</v>
      </c>
      <c r="HG16" s="255">
        <v>46649.536610884796</v>
      </c>
      <c r="HH16" s="255">
        <v>0</v>
      </c>
      <c r="HI16" s="255">
        <v>0</v>
      </c>
      <c r="HJ16" s="119">
        <v>46649.536610884796</v>
      </c>
      <c r="HK16" s="262" t="b">
        <v>0</v>
      </c>
      <c r="HL16" s="173">
        <v>2</v>
      </c>
      <c r="HM16" s="263">
        <v>1272</v>
      </c>
      <c r="HN16" s="189">
        <v>7.4999999999999997E-2</v>
      </c>
      <c r="HO16" s="263">
        <v>40934.141735941208</v>
      </c>
      <c r="HP16" s="263">
        <v>318</v>
      </c>
      <c r="HQ16" s="263">
        <v>1087.1353243261628</v>
      </c>
      <c r="HR16" s="117">
        <v>42021.27706026737</v>
      </c>
      <c r="HS16" s="248" t="b">
        <v>0</v>
      </c>
      <c r="HT16" s="254">
        <v>1</v>
      </c>
      <c r="HU16" s="255">
        <v>1431</v>
      </c>
      <c r="HV16" s="256">
        <v>0.03</v>
      </c>
      <c r="HW16" s="255">
        <v>41984.582949796313</v>
      </c>
      <c r="HX16" s="255">
        <v>159</v>
      </c>
      <c r="HY16" s="255">
        <v>318.13189656018108</v>
      </c>
      <c r="HZ16" s="119">
        <v>42302.714846356495</v>
      </c>
      <c r="IA16" s="262" t="b">
        <v>0</v>
      </c>
      <c r="IB16" s="173">
        <v>2</v>
      </c>
      <c r="IC16" s="263">
        <v>1272</v>
      </c>
      <c r="ID16" s="189">
        <v>7.4999999999999997E-2</v>
      </c>
      <c r="IE16" s="263">
        <v>24211.475343925165</v>
      </c>
      <c r="IF16" s="263">
        <v>318</v>
      </c>
      <c r="IG16" s="263">
        <v>3198.4874673958793</v>
      </c>
      <c r="IH16" s="117">
        <v>27409.962811321046</v>
      </c>
      <c r="II16" s="248" t="b">
        <v>1</v>
      </c>
      <c r="IJ16" s="254">
        <v>1</v>
      </c>
      <c r="IK16" s="255">
        <v>1431</v>
      </c>
      <c r="IL16" s="256">
        <v>-5.0000000000000001E-3</v>
      </c>
      <c r="IM16" s="255">
        <v>29223.272634460409</v>
      </c>
      <c r="IN16" s="255">
        <v>159</v>
      </c>
      <c r="IO16" s="255">
        <v>159</v>
      </c>
      <c r="IP16" s="119">
        <v>29382.272634460409</v>
      </c>
      <c r="IQ16" s="262" t="b">
        <v>0</v>
      </c>
      <c r="IR16" s="173">
        <v>0</v>
      </c>
      <c r="IS16" s="263">
        <v>1590</v>
      </c>
      <c r="IT16" s="189">
        <v>-5.0000000000000001E-3</v>
      </c>
      <c r="IU16" s="263">
        <v>43693.026332068257</v>
      </c>
      <c r="IV16" s="263">
        <v>0</v>
      </c>
      <c r="IW16" s="263">
        <v>0</v>
      </c>
      <c r="IX16" s="117">
        <v>43693.026332068257</v>
      </c>
      <c r="IY16" s="248" t="b">
        <v>0</v>
      </c>
      <c r="IZ16" s="254">
        <v>1</v>
      </c>
      <c r="JA16" s="255">
        <v>1431</v>
      </c>
      <c r="JB16" s="256">
        <v>7.4999999999999997E-2</v>
      </c>
      <c r="JC16" s="255">
        <v>27089.711276088416</v>
      </c>
      <c r="JD16" s="255">
        <v>159</v>
      </c>
      <c r="JE16" s="255">
        <v>318.13189656018108</v>
      </c>
      <c r="JF16" s="119">
        <v>27407.843172648598</v>
      </c>
      <c r="JG16" s="262" t="b">
        <v>0</v>
      </c>
      <c r="JH16" s="173">
        <v>0</v>
      </c>
      <c r="JI16" s="263">
        <v>1590</v>
      </c>
      <c r="JJ16" s="189">
        <v>7.4999999999999997E-2</v>
      </c>
      <c r="JK16" s="263">
        <v>37498.177844216407</v>
      </c>
      <c r="JL16" s="263">
        <v>0</v>
      </c>
      <c r="JM16" s="263">
        <v>0</v>
      </c>
      <c r="JN16" s="117">
        <v>37498.177844216407</v>
      </c>
      <c r="JO16" s="248" t="b">
        <v>0</v>
      </c>
      <c r="JP16" s="254">
        <v>0</v>
      </c>
      <c r="JQ16" s="255">
        <v>1590</v>
      </c>
      <c r="JR16" s="256">
        <v>7.4999999999999997E-2</v>
      </c>
      <c r="JS16" s="255">
        <v>50598.109396223706</v>
      </c>
      <c r="JT16" s="255">
        <v>0</v>
      </c>
      <c r="JU16" s="255">
        <v>0</v>
      </c>
      <c r="JV16" s="119">
        <v>50598.109396223706</v>
      </c>
      <c r="JW16" s="262" t="b">
        <v>0</v>
      </c>
      <c r="JX16" s="173">
        <v>2</v>
      </c>
      <c r="JY16" s="263">
        <v>1272</v>
      </c>
      <c r="JZ16" s="189">
        <v>7.4999999999999997E-2</v>
      </c>
      <c r="KA16" s="263">
        <v>40873.940805814251</v>
      </c>
      <c r="KB16" s="263">
        <v>318</v>
      </c>
      <c r="KC16" s="263">
        <v>2594.7442071647247</v>
      </c>
      <c r="KD16" s="117">
        <v>43468.685012978975</v>
      </c>
      <c r="KE16" s="248" t="b">
        <v>0</v>
      </c>
      <c r="KF16" s="254">
        <v>2</v>
      </c>
      <c r="KG16" s="255">
        <v>1272</v>
      </c>
      <c r="KH16" s="256">
        <v>7.4999999999999997E-2</v>
      </c>
      <c r="KI16" s="255">
        <v>40770.394798508256</v>
      </c>
      <c r="KJ16" s="255">
        <v>318</v>
      </c>
      <c r="KK16" s="255">
        <v>3349.861896537368</v>
      </c>
      <c r="KL16" s="119">
        <v>44120.256695045624</v>
      </c>
      <c r="KM16" s="262" t="b">
        <v>0</v>
      </c>
      <c r="KN16" s="173">
        <v>0</v>
      </c>
      <c r="KO16" s="263">
        <v>1590</v>
      </c>
      <c r="KP16" s="189">
        <v>7.4999999999999997E-2</v>
      </c>
      <c r="KQ16" s="263">
        <v>50598.109396223706</v>
      </c>
      <c r="KR16" s="263">
        <v>0</v>
      </c>
      <c r="KS16" s="263">
        <v>0</v>
      </c>
      <c r="KT16" s="117">
        <v>50598.109396223706</v>
      </c>
      <c r="KU16" s="248" t="b">
        <v>0</v>
      </c>
      <c r="KV16" s="254">
        <v>0</v>
      </c>
      <c r="KW16" s="255">
        <v>1590</v>
      </c>
      <c r="KX16" s="256">
        <v>7.4999999999999997E-2</v>
      </c>
      <c r="KY16" s="255">
        <v>50598.109396223706</v>
      </c>
      <c r="KZ16" s="255">
        <v>0</v>
      </c>
      <c r="LA16" s="255">
        <v>0</v>
      </c>
      <c r="LB16" s="119">
        <v>50598.109396223706</v>
      </c>
      <c r="LC16" s="262" t="b">
        <v>0</v>
      </c>
      <c r="LD16" s="173">
        <v>1</v>
      </c>
      <c r="LE16" s="263">
        <v>1431</v>
      </c>
      <c r="LF16" s="189">
        <v>-5.0000000000000001E-3</v>
      </c>
      <c r="LG16" s="263">
        <v>29223.272634460409</v>
      </c>
      <c r="LH16" s="263">
        <v>159</v>
      </c>
      <c r="LI16" s="263">
        <v>2735.8710191422729</v>
      </c>
      <c r="LJ16" s="117">
        <v>31959.143653602681</v>
      </c>
      <c r="LK16" s="248" t="b">
        <v>0</v>
      </c>
      <c r="LL16" s="254">
        <v>1</v>
      </c>
      <c r="LM16" s="255">
        <v>1431</v>
      </c>
      <c r="LN16" s="256">
        <v>0.03</v>
      </c>
      <c r="LO16" s="255">
        <v>31161.049671118461</v>
      </c>
      <c r="LP16" s="255">
        <v>159</v>
      </c>
      <c r="LQ16" s="255">
        <v>1674.868214879167</v>
      </c>
      <c r="LR16" s="119">
        <v>32835.917885997631</v>
      </c>
      <c r="LS16" s="262" t="b">
        <v>0</v>
      </c>
      <c r="LT16" s="173">
        <v>0</v>
      </c>
      <c r="LU16" s="263">
        <v>1590</v>
      </c>
      <c r="LV16" s="189">
        <v>0.03</v>
      </c>
      <c r="LW16" s="263">
        <v>27831.334685706101</v>
      </c>
      <c r="LX16" s="263">
        <v>0</v>
      </c>
      <c r="LY16" s="263">
        <v>0</v>
      </c>
      <c r="LZ16" s="117">
        <v>27831.334685706101</v>
      </c>
      <c r="MA16" s="248" t="b">
        <v>0</v>
      </c>
      <c r="MB16" s="254">
        <v>0</v>
      </c>
      <c r="MC16" s="255">
        <v>1590</v>
      </c>
      <c r="MD16" s="256">
        <v>7.4999999999999997E-2</v>
      </c>
      <c r="ME16" s="255">
        <v>30099.679195653793</v>
      </c>
      <c r="MF16" s="255">
        <v>0</v>
      </c>
      <c r="MG16" s="255">
        <v>0</v>
      </c>
      <c r="MH16" s="119">
        <v>30099.679195653793</v>
      </c>
      <c r="MI16" s="262" t="b">
        <v>0</v>
      </c>
      <c r="MJ16" s="173">
        <v>0</v>
      </c>
      <c r="MK16" s="263">
        <v>1590</v>
      </c>
      <c r="ML16" s="189">
        <v>-5.0000000000000001E-3</v>
      </c>
      <c r="MM16" s="263">
        <v>43693.026332068257</v>
      </c>
      <c r="MN16" s="263">
        <v>0</v>
      </c>
      <c r="MO16" s="263">
        <v>0</v>
      </c>
      <c r="MP16" s="117">
        <v>43693.026332068257</v>
      </c>
      <c r="MQ16" s="248" t="b">
        <v>0</v>
      </c>
      <c r="MR16" s="254">
        <v>2</v>
      </c>
      <c r="MS16" s="255">
        <v>1272</v>
      </c>
      <c r="MT16" s="256">
        <v>-5.0000000000000001E-3</v>
      </c>
      <c r="MU16" s="255">
        <v>35311.654836240908</v>
      </c>
      <c r="MV16" s="255">
        <v>318</v>
      </c>
      <c r="MW16" s="255">
        <v>2746.9954496636251</v>
      </c>
      <c r="MX16" s="119">
        <v>38058.650285904536</v>
      </c>
      <c r="MY16" s="262" t="b">
        <v>0</v>
      </c>
      <c r="MZ16" s="173">
        <v>0</v>
      </c>
      <c r="NA16" s="263">
        <v>1590</v>
      </c>
      <c r="NB16" s="189">
        <v>7.4999999999999997E-2</v>
      </c>
      <c r="NC16" s="263">
        <v>37498.177844216407</v>
      </c>
      <c r="ND16" s="263">
        <v>0</v>
      </c>
      <c r="NE16" s="263">
        <v>0</v>
      </c>
      <c r="NF16" s="117">
        <v>37498.177844216407</v>
      </c>
      <c r="NG16" s="248" t="b">
        <v>0</v>
      </c>
      <c r="NH16" s="254">
        <v>0</v>
      </c>
      <c r="NI16" s="255">
        <v>1590</v>
      </c>
      <c r="NJ16" s="256">
        <v>0.03</v>
      </c>
      <c r="NK16" s="255">
        <v>46649.536610884796</v>
      </c>
      <c r="NL16" s="255">
        <v>0</v>
      </c>
      <c r="NM16" s="255">
        <v>0</v>
      </c>
      <c r="NN16" s="119">
        <v>46649.536610884796</v>
      </c>
      <c r="NO16" s="262" t="b">
        <v>0</v>
      </c>
      <c r="NP16" s="173">
        <v>2</v>
      </c>
      <c r="NQ16" s="263">
        <v>1272</v>
      </c>
      <c r="NR16" s="189">
        <v>-5.0000000000000001E-3</v>
      </c>
      <c r="NS16" s="263">
        <v>21076.243917521249</v>
      </c>
      <c r="NT16" s="263">
        <v>318</v>
      </c>
      <c r="NU16" s="263">
        <v>3655.7470114278308</v>
      </c>
      <c r="NV16" s="117">
        <v>24731.990928949079</v>
      </c>
      <c r="NW16" s="248" t="b">
        <v>0</v>
      </c>
      <c r="NX16" s="254">
        <v>1</v>
      </c>
      <c r="NY16" s="255">
        <v>1431</v>
      </c>
      <c r="NZ16" s="256">
        <v>7.4999999999999997E-2</v>
      </c>
      <c r="OA16" s="255">
        <v>45538.29845660134</v>
      </c>
      <c r="OB16" s="255">
        <v>159</v>
      </c>
      <c r="OC16" s="255">
        <v>1221.4973122422668</v>
      </c>
      <c r="OD16" s="119">
        <v>46759.795768843607</v>
      </c>
      <c r="OE16" s="262" t="b">
        <v>0</v>
      </c>
      <c r="OF16" s="173">
        <v>0</v>
      </c>
      <c r="OG16" s="263">
        <v>1590</v>
      </c>
      <c r="OH16" s="189">
        <v>7.4999999999999997E-2</v>
      </c>
      <c r="OI16" s="263">
        <v>50598.109396223706</v>
      </c>
      <c r="OJ16" s="263">
        <v>0</v>
      </c>
      <c r="OK16" s="263">
        <v>0</v>
      </c>
      <c r="OL16" s="117">
        <v>50598.109396223706</v>
      </c>
      <c r="OM16" s="248" t="b">
        <v>0</v>
      </c>
      <c r="ON16" s="254">
        <v>0</v>
      </c>
      <c r="OO16" s="255">
        <v>1590</v>
      </c>
      <c r="OP16" s="256">
        <v>7.4999999999999997E-2</v>
      </c>
      <c r="OQ16" s="255">
        <v>37498.177844216407</v>
      </c>
      <c r="OR16" s="255">
        <v>0</v>
      </c>
      <c r="OS16" s="255">
        <v>0</v>
      </c>
      <c r="OT16" s="119">
        <v>37498.177844216407</v>
      </c>
      <c r="OU16" s="262" t="b">
        <v>0</v>
      </c>
      <c r="OV16" s="173">
        <v>0</v>
      </c>
      <c r="OW16" s="263">
        <v>1590</v>
      </c>
      <c r="OX16" s="189">
        <v>7.4999999999999997E-2</v>
      </c>
      <c r="OY16" s="263">
        <v>30099.679195653793</v>
      </c>
      <c r="OZ16" s="263">
        <v>0</v>
      </c>
      <c r="PA16" s="263">
        <v>0</v>
      </c>
      <c r="PB16" s="117">
        <v>30099.679195653793</v>
      </c>
      <c r="PC16" s="248" t="b">
        <v>0</v>
      </c>
      <c r="PD16" s="254">
        <v>0</v>
      </c>
      <c r="PE16" s="255">
        <v>1590</v>
      </c>
      <c r="PF16" s="256">
        <v>7.4999999999999997E-2</v>
      </c>
      <c r="PG16" s="255">
        <v>30099.679195653793</v>
      </c>
      <c r="PH16" s="255">
        <v>0</v>
      </c>
      <c r="PI16" s="255">
        <v>0</v>
      </c>
      <c r="PJ16" s="119">
        <v>30099.679195653793</v>
      </c>
      <c r="PK16" s="262" t="b">
        <v>0</v>
      </c>
      <c r="PL16" s="173">
        <v>1</v>
      </c>
      <c r="PM16" s="263">
        <v>1431</v>
      </c>
      <c r="PN16" s="189">
        <v>0.03</v>
      </c>
      <c r="PO16" s="263">
        <v>41984.582949796313</v>
      </c>
      <c r="PP16" s="263">
        <v>159</v>
      </c>
      <c r="PQ16" s="263">
        <v>1826.2426440206566</v>
      </c>
      <c r="PR16" s="117">
        <v>43810.825593816968</v>
      </c>
      <c r="PS16" s="248" t="b">
        <v>0</v>
      </c>
      <c r="PT16" s="254">
        <v>0</v>
      </c>
      <c r="PU16" s="255">
        <v>1590</v>
      </c>
      <c r="PV16" s="256">
        <v>-5.0000000000000001E-3</v>
      </c>
      <c r="PW16" s="255">
        <v>43693.026332068257</v>
      </c>
      <c r="PX16" s="255">
        <v>0</v>
      </c>
      <c r="PY16" s="255">
        <v>0</v>
      </c>
      <c r="PZ16" s="119">
        <v>43693.026332068257</v>
      </c>
      <c r="QA16" s="262" t="b">
        <v>0</v>
      </c>
      <c r="QB16" s="173">
        <v>0</v>
      </c>
      <c r="QC16" s="263">
        <v>1590</v>
      </c>
      <c r="QD16" s="189">
        <v>0.03</v>
      </c>
      <c r="QE16" s="263">
        <v>46649.536610884796</v>
      </c>
      <c r="QF16" s="263">
        <v>0</v>
      </c>
      <c r="QG16" s="263">
        <v>0</v>
      </c>
      <c r="QH16" s="117">
        <v>46649.536610884796</v>
      </c>
      <c r="QI16" s="248" t="b">
        <v>1</v>
      </c>
      <c r="QJ16" s="254">
        <v>2</v>
      </c>
      <c r="QK16" s="255">
        <v>1272</v>
      </c>
      <c r="QL16" s="256">
        <v>-5.0000000000000001E-3</v>
      </c>
      <c r="QM16" s="255">
        <v>26285.04537101437</v>
      </c>
      <c r="QN16" s="255">
        <v>318</v>
      </c>
      <c r="QO16" s="255">
        <v>1833.868214879167</v>
      </c>
      <c r="QP16" s="119">
        <v>28118.913585893537</v>
      </c>
      <c r="QQ16" s="262" t="b">
        <v>0</v>
      </c>
      <c r="QR16" s="173">
        <v>0</v>
      </c>
      <c r="QS16" s="263">
        <v>1590</v>
      </c>
      <c r="QT16" s="189">
        <v>0.03</v>
      </c>
      <c r="QU16" s="263">
        <v>27831.334685706101</v>
      </c>
      <c r="QV16" s="263">
        <v>0</v>
      </c>
      <c r="QW16" s="263">
        <v>0</v>
      </c>
      <c r="QX16" s="117">
        <v>27831.334685706101</v>
      </c>
      <c r="QY16" s="248" t="b">
        <v>0</v>
      </c>
      <c r="QZ16" s="254">
        <v>0</v>
      </c>
      <c r="RA16" s="255">
        <v>1590</v>
      </c>
      <c r="RB16" s="256">
        <v>7.4999999999999997E-2</v>
      </c>
      <c r="RC16" s="255">
        <v>37498.177844216407</v>
      </c>
      <c r="RD16" s="255">
        <v>0</v>
      </c>
      <c r="RE16" s="255">
        <v>0</v>
      </c>
      <c r="RF16" s="119">
        <v>37498.177844216407</v>
      </c>
      <c r="RG16" s="262" t="b">
        <v>0</v>
      </c>
      <c r="RH16" s="173">
        <v>0</v>
      </c>
      <c r="RI16" s="263">
        <v>1590</v>
      </c>
      <c r="RJ16" s="189">
        <v>7.4999999999999997E-2</v>
      </c>
      <c r="RK16" s="263">
        <v>50598.109396223706</v>
      </c>
      <c r="RL16" s="263">
        <v>0</v>
      </c>
      <c r="RM16" s="263">
        <v>0</v>
      </c>
      <c r="RN16" s="117">
        <v>50598.109396223706</v>
      </c>
      <c r="RO16" s="248" t="b">
        <v>0</v>
      </c>
      <c r="RP16" s="254">
        <v>0</v>
      </c>
      <c r="RQ16" s="255">
        <v>1590</v>
      </c>
      <c r="RR16" s="256">
        <v>7.4999999999999997E-2</v>
      </c>
      <c r="RS16" s="255">
        <v>30099.679195653793</v>
      </c>
      <c r="RT16" s="255">
        <v>0</v>
      </c>
      <c r="RU16" s="255">
        <v>0</v>
      </c>
      <c r="RV16" s="119">
        <v>30099.679195653793</v>
      </c>
      <c r="RW16" s="262" t="b">
        <v>0</v>
      </c>
      <c r="RX16" s="173">
        <v>1</v>
      </c>
      <c r="RY16" s="263">
        <v>1431</v>
      </c>
      <c r="RZ16" s="189">
        <v>7.4999999999999997E-2</v>
      </c>
      <c r="SA16" s="263">
        <v>45538.29845660134</v>
      </c>
      <c r="SB16" s="263">
        <v>159</v>
      </c>
      <c r="SC16" s="263">
        <v>1372.4956529400836</v>
      </c>
      <c r="SD16" s="117">
        <v>46910.794109541421</v>
      </c>
      <c r="SE16" s="248" t="b">
        <v>0</v>
      </c>
      <c r="SF16" s="254">
        <v>1</v>
      </c>
      <c r="SG16" s="255">
        <v>1431</v>
      </c>
      <c r="SH16" s="256">
        <v>-5.0000000000000001E-3</v>
      </c>
      <c r="SI16" s="255">
        <v>39323.723698861431</v>
      </c>
      <c r="SJ16" s="255">
        <v>159</v>
      </c>
      <c r="SK16" s="255">
        <v>2735.8710191422729</v>
      </c>
      <c r="SL16" s="119">
        <v>42059.594718003704</v>
      </c>
      <c r="SM16" s="262" t="b">
        <v>0</v>
      </c>
      <c r="SN16" s="173">
        <v>0</v>
      </c>
      <c r="SO16" s="263">
        <v>1590</v>
      </c>
      <c r="SP16" s="189">
        <v>-5.0000000000000001E-3</v>
      </c>
      <c r="SQ16" s="263">
        <v>26132.002332657346</v>
      </c>
      <c r="SR16" s="263">
        <v>0</v>
      </c>
      <c r="SS16" s="263">
        <v>0</v>
      </c>
      <c r="ST16" s="117">
        <v>26132.002332657346</v>
      </c>
      <c r="SU16" s="248" t="b">
        <v>1</v>
      </c>
      <c r="SV16" s="254">
        <v>1</v>
      </c>
      <c r="SW16" s="255">
        <v>1431</v>
      </c>
      <c r="SX16" s="256">
        <v>0.03</v>
      </c>
      <c r="SY16" s="255">
        <v>41984.58294979632</v>
      </c>
      <c r="SZ16" s="255">
        <v>159</v>
      </c>
      <c r="TA16" s="255">
        <v>159</v>
      </c>
      <c r="TB16" s="119">
        <v>42143.58294979632</v>
      </c>
      <c r="TC16" s="262" t="b">
        <v>0</v>
      </c>
      <c r="TD16" s="173">
        <v>0</v>
      </c>
      <c r="TE16" s="263">
        <v>1590</v>
      </c>
      <c r="TF16" s="189">
        <v>0.03</v>
      </c>
      <c r="TG16" s="263">
        <v>34623.38852346495</v>
      </c>
      <c r="TH16" s="263">
        <v>0</v>
      </c>
      <c r="TI16" s="263">
        <v>0</v>
      </c>
      <c r="TJ16" s="117">
        <v>34623.38852346495</v>
      </c>
      <c r="TK16" s="248" t="b">
        <v>1</v>
      </c>
      <c r="TL16" s="254">
        <v>1</v>
      </c>
      <c r="TM16" s="255">
        <v>1431</v>
      </c>
      <c r="TN16" s="256">
        <v>7.4999999999999997E-2</v>
      </c>
      <c r="TO16" s="255">
        <v>45538.29845660134</v>
      </c>
      <c r="TP16" s="255">
        <v>159</v>
      </c>
      <c r="TQ16" s="255">
        <v>159</v>
      </c>
      <c r="TR16" s="119">
        <v>45697.29845660134</v>
      </c>
      <c r="TS16" s="262" t="b">
        <v>0</v>
      </c>
      <c r="TT16" s="173">
        <v>1</v>
      </c>
      <c r="TU16" s="263">
        <v>1431</v>
      </c>
      <c r="TV16" s="189">
        <v>7.4999999999999997E-2</v>
      </c>
      <c r="TW16" s="263">
        <v>27089.711276088416</v>
      </c>
      <c r="TX16" s="263">
        <v>159</v>
      </c>
      <c r="TY16" s="263">
        <v>1372.4956529400836</v>
      </c>
      <c r="TZ16" s="117">
        <v>28462.2069290285</v>
      </c>
      <c r="UA16" s="248" t="b">
        <v>0</v>
      </c>
      <c r="UB16" s="254">
        <v>0</v>
      </c>
      <c r="UC16" s="255">
        <v>1590</v>
      </c>
      <c r="UD16" s="256">
        <v>7.4999999999999997E-2</v>
      </c>
      <c r="UE16" s="255">
        <v>50598.109396223706</v>
      </c>
      <c r="UF16" s="255">
        <v>0</v>
      </c>
      <c r="UG16" s="255">
        <v>0</v>
      </c>
      <c r="UH16" s="119">
        <v>50598.109396223706</v>
      </c>
      <c r="UI16" s="262" t="b">
        <v>0</v>
      </c>
      <c r="UJ16" s="173">
        <v>0</v>
      </c>
      <c r="UK16" s="263">
        <v>1590</v>
      </c>
      <c r="UL16" s="189">
        <v>7.4999999999999997E-2</v>
      </c>
      <c r="UM16" s="263">
        <v>50598.109396223706</v>
      </c>
      <c r="UN16" s="263">
        <v>0</v>
      </c>
      <c r="UO16" s="263">
        <v>0</v>
      </c>
      <c r="UP16" s="117">
        <v>50598.109396223706</v>
      </c>
      <c r="UQ16" s="248" t="b">
        <v>0</v>
      </c>
      <c r="UR16" s="254">
        <v>0</v>
      </c>
      <c r="US16" s="255">
        <v>1590</v>
      </c>
      <c r="UT16" s="256">
        <v>-5.0000000000000001E-3</v>
      </c>
      <c r="UU16" s="255">
        <v>32470.302927178232</v>
      </c>
      <c r="UV16" s="255">
        <v>0</v>
      </c>
      <c r="UW16" s="255">
        <v>0</v>
      </c>
      <c r="UX16" s="119">
        <v>32470.302927178232</v>
      </c>
      <c r="UY16" s="262" t="b">
        <v>0</v>
      </c>
      <c r="UZ16" s="173">
        <v>0</v>
      </c>
      <c r="VA16" s="263">
        <v>1590</v>
      </c>
      <c r="VB16" s="189">
        <v>-5.0000000000000001E-3</v>
      </c>
      <c r="VC16" s="263">
        <v>43693.026332068257</v>
      </c>
      <c r="VD16" s="263">
        <v>0</v>
      </c>
      <c r="VE16" s="263">
        <v>0</v>
      </c>
      <c r="VF16" s="117">
        <v>43693.026332068257</v>
      </c>
      <c r="VG16" s="248" t="b">
        <v>0</v>
      </c>
      <c r="VH16" s="254">
        <v>1</v>
      </c>
      <c r="VI16" s="255">
        <v>1431</v>
      </c>
      <c r="VJ16" s="256">
        <v>-5.0000000000000001E-3</v>
      </c>
      <c r="VK16" s="255">
        <v>23518.802099391611</v>
      </c>
      <c r="VL16" s="255">
        <v>159</v>
      </c>
      <c r="VM16" s="255">
        <v>1372.4956529400836</v>
      </c>
      <c r="VN16" s="119">
        <v>24891.297752331695</v>
      </c>
      <c r="VO16" s="262" t="b">
        <v>0</v>
      </c>
      <c r="VP16" s="173">
        <v>0</v>
      </c>
      <c r="VQ16" s="263">
        <v>1590</v>
      </c>
      <c r="VR16" s="189">
        <v>7.4999999999999997E-2</v>
      </c>
      <c r="VS16" s="263">
        <v>37498.177844216407</v>
      </c>
      <c r="VT16" s="263">
        <v>0</v>
      </c>
      <c r="VU16" s="263">
        <v>0</v>
      </c>
      <c r="VV16" s="117">
        <v>37498.177844216407</v>
      </c>
      <c r="VW16" s="248" t="b">
        <v>0</v>
      </c>
      <c r="VX16" s="254">
        <v>0</v>
      </c>
      <c r="VY16" s="255">
        <v>1590</v>
      </c>
      <c r="VZ16" s="256">
        <v>-5.0000000000000001E-3</v>
      </c>
      <c r="WA16" s="255">
        <v>43693.026332068257</v>
      </c>
      <c r="WB16" s="255">
        <v>0</v>
      </c>
      <c r="WC16" s="255">
        <v>0</v>
      </c>
      <c r="WD16" s="119">
        <v>43693.026332068257</v>
      </c>
      <c r="WE16" s="262" t="b">
        <v>0</v>
      </c>
      <c r="WF16" s="173">
        <v>0</v>
      </c>
      <c r="WG16" s="263">
        <v>1590</v>
      </c>
      <c r="WH16" s="189">
        <v>-5.0000000000000001E-3</v>
      </c>
      <c r="WI16" s="263">
        <v>26132.002332657346</v>
      </c>
      <c r="WJ16" s="263">
        <v>0</v>
      </c>
      <c r="WK16" s="263">
        <v>0</v>
      </c>
      <c r="WL16" s="117">
        <v>26132.002332657346</v>
      </c>
      <c r="WM16" s="248" t="b">
        <v>0</v>
      </c>
      <c r="WN16" s="254">
        <v>2</v>
      </c>
      <c r="WO16" s="255">
        <v>1272</v>
      </c>
      <c r="WP16" s="256">
        <v>7.4999999999999997E-2</v>
      </c>
      <c r="WQ16" s="255">
        <v>30323.197178815288</v>
      </c>
      <c r="WR16" s="255">
        <v>318</v>
      </c>
      <c r="WS16" s="255">
        <v>1840.876514154591</v>
      </c>
      <c r="WT16" s="119">
        <v>32164.07369296988</v>
      </c>
      <c r="WU16" s="262" t="b">
        <v>0</v>
      </c>
      <c r="WV16" s="173">
        <v>0</v>
      </c>
      <c r="WW16" s="263">
        <v>1590</v>
      </c>
      <c r="WX16" s="189">
        <v>7.4999999999999997E-2</v>
      </c>
      <c r="WY16" s="263">
        <v>37498.177844216407</v>
      </c>
      <c r="WZ16" s="263">
        <v>0</v>
      </c>
      <c r="XA16" s="263">
        <v>0</v>
      </c>
      <c r="XB16" s="117">
        <v>37498.177844216407</v>
      </c>
      <c r="XC16" s="248" t="b">
        <v>0</v>
      </c>
      <c r="XD16" s="254">
        <v>0</v>
      </c>
      <c r="XE16" s="255">
        <v>1590</v>
      </c>
      <c r="XF16" s="256">
        <v>7.4999999999999997E-2</v>
      </c>
      <c r="XG16" s="255">
        <v>30099.679195653793</v>
      </c>
      <c r="XH16" s="255">
        <v>0</v>
      </c>
      <c r="XI16" s="255">
        <v>0</v>
      </c>
      <c r="XJ16" s="119">
        <v>30099.679195653793</v>
      </c>
      <c r="XK16" s="262" t="b">
        <v>0</v>
      </c>
      <c r="XL16" s="173">
        <v>1</v>
      </c>
      <c r="XM16" s="263">
        <v>1431</v>
      </c>
      <c r="XN16" s="189">
        <v>7.4999999999999997E-2</v>
      </c>
      <c r="XO16" s="263">
        <v>27089.711276088416</v>
      </c>
      <c r="XP16" s="263">
        <v>159</v>
      </c>
      <c r="XQ16" s="263">
        <v>1826.2426440206566</v>
      </c>
      <c r="XR16" s="117">
        <v>28915.953920109074</v>
      </c>
      <c r="XS16" s="248" t="b">
        <v>0</v>
      </c>
      <c r="XT16" s="254">
        <v>0</v>
      </c>
      <c r="XU16" s="255">
        <v>1590</v>
      </c>
      <c r="XV16" s="256">
        <v>-5.0000000000000001E-3</v>
      </c>
      <c r="XW16" s="255">
        <v>43693.026332068257</v>
      </c>
      <c r="XX16" s="255">
        <v>0</v>
      </c>
      <c r="XY16" s="255">
        <v>0</v>
      </c>
      <c r="XZ16" s="119">
        <v>43693.026332068257</v>
      </c>
      <c r="YA16" s="262" t="b">
        <v>1</v>
      </c>
      <c r="YB16" s="173">
        <v>2</v>
      </c>
      <c r="YC16" s="263">
        <v>1272</v>
      </c>
      <c r="YD16" s="189">
        <v>0.03</v>
      </c>
      <c r="YE16" s="263">
        <v>37770.22465481668</v>
      </c>
      <c r="YF16" s="263">
        <v>318</v>
      </c>
      <c r="YG16" s="263">
        <v>1985.2426440206566</v>
      </c>
      <c r="YH16" s="117">
        <v>39755.467298837335</v>
      </c>
      <c r="YI16" s="248" t="b">
        <v>0</v>
      </c>
      <c r="YJ16" s="254">
        <v>2</v>
      </c>
      <c r="YK16" s="255">
        <v>1272</v>
      </c>
      <c r="YL16" s="256">
        <v>7.4999999999999997E-2</v>
      </c>
      <c r="YM16" s="255">
        <v>40915.507282816208</v>
      </c>
      <c r="YN16" s="255">
        <v>318</v>
      </c>
      <c r="YO16" s="255">
        <v>1538.6304553972134</v>
      </c>
      <c r="YP16" s="119">
        <v>42454.137738213423</v>
      </c>
      <c r="YQ16" s="262" t="b">
        <v>0</v>
      </c>
      <c r="YR16" s="173">
        <v>0</v>
      </c>
      <c r="YS16" s="263">
        <v>1590</v>
      </c>
      <c r="YT16" s="189">
        <v>7.4999999999999997E-2</v>
      </c>
      <c r="YU16" s="263">
        <v>30099.679195653793</v>
      </c>
      <c r="YV16" s="263">
        <v>0</v>
      </c>
      <c r="YW16" s="263">
        <v>0</v>
      </c>
      <c r="YX16" s="117">
        <v>30099.679195653793</v>
      </c>
      <c r="YY16" s="248" t="b">
        <v>0</v>
      </c>
      <c r="YZ16" s="254">
        <v>2</v>
      </c>
      <c r="ZA16" s="255">
        <v>1272</v>
      </c>
      <c r="ZB16" s="256">
        <v>0.03</v>
      </c>
      <c r="ZC16" s="255">
        <v>22495.190595421936</v>
      </c>
      <c r="ZD16" s="255">
        <v>318</v>
      </c>
      <c r="ZE16" s="255">
        <v>1992.0001137312195</v>
      </c>
      <c r="ZF16" s="119">
        <v>24487.190709153158</v>
      </c>
      <c r="ZG16" s="262" t="b">
        <v>0</v>
      </c>
      <c r="ZH16" s="173">
        <v>1</v>
      </c>
      <c r="ZI16" s="263">
        <v>1431</v>
      </c>
      <c r="ZJ16" s="189">
        <v>0.03</v>
      </c>
      <c r="ZK16" s="263">
        <v>41984.582949796313</v>
      </c>
      <c r="ZL16" s="263">
        <v>159</v>
      </c>
      <c r="ZM16" s="263">
        <v>1523.6192525167121</v>
      </c>
      <c r="ZN16" s="117">
        <v>43508.202202313027</v>
      </c>
      <c r="ZO16" s="248" t="b">
        <v>0</v>
      </c>
      <c r="ZP16" s="254">
        <v>0</v>
      </c>
      <c r="ZQ16" s="255">
        <v>1590</v>
      </c>
      <c r="ZR16" s="256">
        <v>0.03</v>
      </c>
      <c r="ZS16" s="255">
        <v>34623.38852346495</v>
      </c>
      <c r="ZT16" s="255">
        <v>0</v>
      </c>
      <c r="ZU16" s="255">
        <v>0</v>
      </c>
      <c r="ZV16" s="119">
        <v>34623.38852346495</v>
      </c>
      <c r="ZW16" s="262" t="b">
        <v>0</v>
      </c>
      <c r="ZX16" s="173">
        <v>1</v>
      </c>
      <c r="ZY16" s="263">
        <v>1431</v>
      </c>
      <c r="ZZ16" s="189">
        <v>7.4999999999999997E-2</v>
      </c>
      <c r="AAA16" s="263">
        <v>33748.360059794766</v>
      </c>
      <c r="AAB16" s="263">
        <v>159</v>
      </c>
      <c r="AAC16" s="263">
        <v>1977.7426440206564</v>
      </c>
      <c r="AAD16" s="117">
        <v>35726.102703815421</v>
      </c>
      <c r="AAE16" s="248" t="b">
        <v>0</v>
      </c>
      <c r="AAF16" s="254">
        <v>1</v>
      </c>
      <c r="AAG16" s="255">
        <v>1431</v>
      </c>
      <c r="AAH16" s="256">
        <v>-5.0000000000000001E-3</v>
      </c>
      <c r="AAI16" s="255">
        <v>29223.272634460409</v>
      </c>
      <c r="AAJ16" s="255">
        <v>159</v>
      </c>
      <c r="AAK16" s="255">
        <v>618.75446311165547</v>
      </c>
      <c r="AAL16" s="119">
        <v>29842.027097572063</v>
      </c>
      <c r="AAM16" s="262" t="b">
        <v>0</v>
      </c>
      <c r="AAN16" s="173">
        <v>1</v>
      </c>
      <c r="AAO16" s="263">
        <v>1431</v>
      </c>
      <c r="AAP16" s="189">
        <v>7.4999999999999997E-2</v>
      </c>
      <c r="AAQ16" s="263">
        <v>45538.29845660134</v>
      </c>
      <c r="AAR16" s="263">
        <v>159</v>
      </c>
      <c r="AAS16" s="263">
        <v>769.25280564296884</v>
      </c>
      <c r="AAT16" s="117">
        <v>46307.551262244306</v>
      </c>
      <c r="AAU16" s="248" t="b">
        <v>0</v>
      </c>
      <c r="AAV16" s="254">
        <v>2</v>
      </c>
      <c r="AAW16" s="255">
        <v>1272</v>
      </c>
      <c r="AAX16" s="256">
        <v>7.4999999999999997E-2</v>
      </c>
      <c r="AAY16" s="255">
        <v>40850.79128292972</v>
      </c>
      <c r="AAZ16" s="255">
        <v>318</v>
      </c>
      <c r="ABA16" s="255">
        <v>2896.8667706230276</v>
      </c>
      <c r="ABB16" s="119">
        <v>43747.658053552746</v>
      </c>
      <c r="ABC16" s="262" t="b">
        <v>0</v>
      </c>
      <c r="ABD16" s="173">
        <v>1</v>
      </c>
      <c r="ABE16" s="263">
        <v>1431</v>
      </c>
      <c r="ABF16" s="189">
        <v>7.4999999999999997E-2</v>
      </c>
      <c r="ABG16" s="263">
        <v>45538.29845660134</v>
      </c>
      <c r="ABH16" s="263">
        <v>159</v>
      </c>
      <c r="ABI16" s="263">
        <v>919.8759922855578</v>
      </c>
      <c r="ABJ16" s="117">
        <v>46458.174448886901</v>
      </c>
      <c r="ABK16" s="248" t="b">
        <v>0</v>
      </c>
      <c r="ABL16" s="254">
        <v>0</v>
      </c>
      <c r="ABM16" s="255">
        <v>1590</v>
      </c>
      <c r="ABN16" s="256">
        <v>7.4999999999999997E-2</v>
      </c>
      <c r="ABO16" s="255">
        <v>50598.109396223706</v>
      </c>
      <c r="ABP16" s="255">
        <v>0</v>
      </c>
      <c r="ABQ16" s="255">
        <v>0</v>
      </c>
      <c r="ABR16" s="119">
        <v>50598.109396223706</v>
      </c>
      <c r="ABS16" s="262" t="b">
        <v>0</v>
      </c>
      <c r="ABT16" s="173">
        <v>0</v>
      </c>
      <c r="ABU16" s="263">
        <v>1590</v>
      </c>
      <c r="ABV16" s="189">
        <v>0.03</v>
      </c>
      <c r="ABW16" s="263">
        <v>46649.536610884796</v>
      </c>
      <c r="ABX16" s="263">
        <v>0</v>
      </c>
      <c r="ABY16" s="263">
        <v>0</v>
      </c>
      <c r="ABZ16" s="117">
        <v>46649.536610884796</v>
      </c>
      <c r="ACA16" s="248" t="b">
        <v>0</v>
      </c>
      <c r="ACB16" s="254">
        <v>2</v>
      </c>
      <c r="ACC16" s="255">
        <v>1272</v>
      </c>
      <c r="ACD16" s="256">
        <v>0.03</v>
      </c>
      <c r="ACE16" s="255">
        <v>22447.925911061131</v>
      </c>
      <c r="ACF16" s="255">
        <v>318</v>
      </c>
      <c r="ACG16" s="255">
        <v>1990.5001188879289</v>
      </c>
      <c r="ACH16" s="119">
        <v>24438.42602994906</v>
      </c>
      <c r="ACI16" s="262" t="b">
        <v>0</v>
      </c>
      <c r="ACJ16" s="173">
        <v>1</v>
      </c>
      <c r="ACK16" s="263">
        <v>1431</v>
      </c>
      <c r="ACL16" s="189">
        <v>-5.0000000000000001E-3</v>
      </c>
      <c r="ACM16" s="263">
        <v>29223.272634460405</v>
      </c>
      <c r="ACN16" s="263">
        <v>159</v>
      </c>
      <c r="ACO16" s="263">
        <v>1070.6241266023712</v>
      </c>
      <c r="ACP16" s="117">
        <v>30293.896761062777</v>
      </c>
      <c r="ACQ16" s="248" t="b">
        <v>0</v>
      </c>
      <c r="ACR16" s="254">
        <v>0</v>
      </c>
      <c r="ACS16" s="255">
        <v>1590</v>
      </c>
      <c r="ACT16" s="256">
        <v>7.4999999999999997E-2</v>
      </c>
      <c r="ACU16" s="255">
        <v>50598.109396223706</v>
      </c>
      <c r="ACV16" s="255">
        <v>0</v>
      </c>
      <c r="ACW16" s="255">
        <v>0</v>
      </c>
      <c r="ACX16" s="119">
        <v>50598.109396223706</v>
      </c>
      <c r="ACY16" s="262" t="b">
        <v>0</v>
      </c>
      <c r="ACZ16" s="173">
        <v>1</v>
      </c>
      <c r="ADA16" s="263">
        <v>1431</v>
      </c>
      <c r="ADB16" s="189">
        <v>7.4999999999999997E-2</v>
      </c>
      <c r="ADC16" s="263">
        <v>33748.360059794766</v>
      </c>
      <c r="ADD16" s="263">
        <v>159</v>
      </c>
      <c r="ADE16" s="263">
        <v>1372.4956529400836</v>
      </c>
      <c r="ADF16" s="117">
        <v>35120.855712734847</v>
      </c>
      <c r="ADG16" s="248" t="b">
        <v>0</v>
      </c>
      <c r="ADH16" s="254">
        <v>2</v>
      </c>
      <c r="ADI16" s="255">
        <v>1272</v>
      </c>
      <c r="ADJ16" s="256">
        <v>7.4999999999999997E-2</v>
      </c>
      <c r="ADK16" s="255">
        <v>40951.476110941207</v>
      </c>
      <c r="ADL16" s="255">
        <v>318</v>
      </c>
      <c r="ADM16" s="255">
        <v>1238.0078888457388</v>
      </c>
      <c r="ADN16" s="119">
        <v>42189.483999786942</v>
      </c>
      <c r="ADO16" s="262" t="b">
        <v>0</v>
      </c>
      <c r="ADP16" s="173">
        <v>0</v>
      </c>
      <c r="ADQ16" s="263">
        <v>1590</v>
      </c>
      <c r="ADR16" s="189">
        <v>0.03</v>
      </c>
      <c r="ADS16" s="263">
        <v>34623.38852346495</v>
      </c>
      <c r="ADT16" s="263">
        <v>0</v>
      </c>
      <c r="ADU16" s="263">
        <v>0</v>
      </c>
      <c r="ADV16" s="117">
        <v>34623.38852346495</v>
      </c>
    </row>
    <row r="17" spans="1:802" x14ac:dyDescent="0.35">
      <c r="A17" s="15">
        <v>45747</v>
      </c>
      <c r="B17" s="16">
        <v>1590</v>
      </c>
      <c r="C17" s="248" t="b">
        <v>0</v>
      </c>
      <c r="D17" s="254">
        <v>0</v>
      </c>
      <c r="E17" s="255">
        <v>1590</v>
      </c>
      <c r="F17" s="256">
        <v>7.4999999999999997E-2</v>
      </c>
      <c r="G17" s="255">
        <v>55982.967600940479</v>
      </c>
      <c r="H17" s="255">
        <v>0</v>
      </c>
      <c r="I17" s="255">
        <v>0</v>
      </c>
      <c r="J17" s="119">
        <v>55982.967600940479</v>
      </c>
      <c r="K17" s="262" t="b">
        <v>0</v>
      </c>
      <c r="L17" s="173">
        <v>0</v>
      </c>
      <c r="M17" s="263">
        <v>1590</v>
      </c>
      <c r="N17" s="189">
        <v>7.4999999999999997E-2</v>
      </c>
      <c r="O17" s="263">
        <v>55982.967600940479</v>
      </c>
      <c r="P17" s="263">
        <v>0</v>
      </c>
      <c r="Q17" s="263">
        <v>0</v>
      </c>
      <c r="R17" s="117">
        <v>55982.967600940479</v>
      </c>
      <c r="S17" s="248" t="b">
        <v>0</v>
      </c>
      <c r="T17" s="254">
        <v>1</v>
      </c>
      <c r="U17" s="255">
        <v>1431</v>
      </c>
      <c r="V17" s="256">
        <v>0.03</v>
      </c>
      <c r="W17" s="255">
        <v>44675.120438290207</v>
      </c>
      <c r="X17" s="255">
        <v>159</v>
      </c>
      <c r="Y17" s="255">
        <v>1079.6390644816306</v>
      </c>
      <c r="Z17" s="119">
        <v>45754.759502771834</v>
      </c>
      <c r="AA17" s="262" t="b">
        <v>0</v>
      </c>
      <c r="AB17" s="173">
        <v>2</v>
      </c>
      <c r="AC17" s="263">
        <v>1272</v>
      </c>
      <c r="AD17" s="189">
        <v>0.03</v>
      </c>
      <c r="AE17" s="263">
        <v>40175.33139446118</v>
      </c>
      <c r="AF17" s="263">
        <v>318</v>
      </c>
      <c r="AG17" s="263">
        <v>1096.3996400824094</v>
      </c>
      <c r="AH17" s="117">
        <v>41271.731034543591</v>
      </c>
      <c r="AI17" s="248" t="b">
        <v>0</v>
      </c>
      <c r="AJ17" s="254">
        <v>0</v>
      </c>
      <c r="AK17" s="255">
        <v>1590</v>
      </c>
      <c r="AL17" s="256">
        <v>7.4999999999999997E-2</v>
      </c>
      <c r="AM17" s="255">
        <v>55982.967600940479</v>
      </c>
      <c r="AN17" s="255">
        <v>0</v>
      </c>
      <c r="AO17" s="255">
        <v>0</v>
      </c>
      <c r="AP17" s="119">
        <v>55982.967600940479</v>
      </c>
      <c r="AQ17" s="262" t="b">
        <v>0</v>
      </c>
      <c r="AR17" s="173">
        <v>1</v>
      </c>
      <c r="AS17" s="263">
        <v>1431</v>
      </c>
      <c r="AT17" s="189">
        <v>7.4999999999999997E-2</v>
      </c>
      <c r="AU17" s="263">
        <v>50384.67084084644</v>
      </c>
      <c r="AV17" s="263">
        <v>159</v>
      </c>
      <c r="AW17" s="263">
        <v>928.89093016481741</v>
      </c>
      <c r="AX17" s="117">
        <v>51313.561771011256</v>
      </c>
      <c r="AY17" s="248" t="b">
        <v>0</v>
      </c>
      <c r="AZ17" s="254">
        <v>0</v>
      </c>
      <c r="BA17" s="255">
        <v>1590</v>
      </c>
      <c r="BB17" s="256">
        <v>-5.0000000000000001E-3</v>
      </c>
      <c r="BC17" s="255">
        <v>27591.342320994059</v>
      </c>
      <c r="BD17" s="255">
        <v>0</v>
      </c>
      <c r="BE17" s="255">
        <v>0</v>
      </c>
      <c r="BF17" s="119">
        <v>27591.342320994059</v>
      </c>
      <c r="BG17" s="262" t="b">
        <v>0</v>
      </c>
      <c r="BH17" s="173">
        <v>0</v>
      </c>
      <c r="BI17" s="263">
        <v>1590</v>
      </c>
      <c r="BJ17" s="189">
        <v>0.03</v>
      </c>
      <c r="BK17" s="263">
        <v>30256.274726277283</v>
      </c>
      <c r="BL17" s="263">
        <v>0</v>
      </c>
      <c r="BM17" s="263">
        <v>0</v>
      </c>
      <c r="BN17" s="117">
        <v>30256.274726277283</v>
      </c>
      <c r="BO17" s="248" t="b">
        <v>0</v>
      </c>
      <c r="BP17" s="254">
        <v>1</v>
      </c>
      <c r="BQ17" s="255">
        <v>1431</v>
      </c>
      <c r="BR17" s="256">
        <v>7.4999999999999997E-2</v>
      </c>
      <c r="BS17" s="255">
        <v>30552.439621795045</v>
      </c>
      <c r="BT17" s="255">
        <v>159</v>
      </c>
      <c r="BU17" s="255">
        <v>1079.6390644816306</v>
      </c>
      <c r="BV17" s="119">
        <v>31632.078686276676</v>
      </c>
      <c r="BW17" s="262" t="b">
        <v>0</v>
      </c>
      <c r="BX17" s="173">
        <v>2</v>
      </c>
      <c r="BY17" s="263">
        <v>1272</v>
      </c>
      <c r="BZ17" s="189">
        <v>0.03</v>
      </c>
      <c r="CA17" s="263">
        <v>40158.463084461182</v>
      </c>
      <c r="CB17" s="263">
        <v>318</v>
      </c>
      <c r="CC17" s="263">
        <v>1105.1652000846821</v>
      </c>
      <c r="CD17" s="117">
        <v>41263.628284545863</v>
      </c>
      <c r="CE17" s="248" t="b">
        <v>0</v>
      </c>
      <c r="CF17" s="254">
        <v>2</v>
      </c>
      <c r="CG17" s="255">
        <v>1272</v>
      </c>
      <c r="CH17" s="256">
        <v>7.4999999999999997E-2</v>
      </c>
      <c r="CI17" s="255">
        <v>45313.211256761795</v>
      </c>
      <c r="CJ17" s="255">
        <v>318</v>
      </c>
      <c r="CK17" s="255">
        <v>1397.7709610418119</v>
      </c>
      <c r="CL17" s="119">
        <v>46710.982217803605</v>
      </c>
      <c r="CM17" s="262" t="b">
        <v>0</v>
      </c>
      <c r="CN17" s="173">
        <v>0</v>
      </c>
      <c r="CO17" s="263">
        <v>1590</v>
      </c>
      <c r="CP17" s="189">
        <v>7.4999999999999997E-2</v>
      </c>
      <c r="CQ17" s="263">
        <v>55982.967600940479</v>
      </c>
      <c r="CR17" s="263">
        <v>0</v>
      </c>
      <c r="CS17" s="263">
        <v>0</v>
      </c>
      <c r="CT17" s="117">
        <v>55982.967600940479</v>
      </c>
      <c r="CU17" s="248" t="b">
        <v>0</v>
      </c>
      <c r="CV17" s="254">
        <v>0</v>
      </c>
      <c r="CW17" s="255">
        <v>1590</v>
      </c>
      <c r="CX17" s="256">
        <v>-5.0000000000000001E-3</v>
      </c>
      <c r="CY17" s="255">
        <v>45064.561200407916</v>
      </c>
      <c r="CZ17" s="255">
        <v>0</v>
      </c>
      <c r="DA17" s="255">
        <v>0</v>
      </c>
      <c r="DB17" s="119">
        <v>45064.561200407916</v>
      </c>
      <c r="DC17" s="262" t="b">
        <v>0</v>
      </c>
      <c r="DD17" s="173">
        <v>1</v>
      </c>
      <c r="DE17" s="263">
        <v>1431</v>
      </c>
      <c r="DF17" s="189">
        <v>7.4999999999999997E-2</v>
      </c>
      <c r="DG17" s="263">
        <v>30552.439621795045</v>
      </c>
      <c r="DH17" s="263">
        <v>159</v>
      </c>
      <c r="DI17" s="263">
        <v>1986.757581899916</v>
      </c>
      <c r="DJ17" s="117">
        <v>32539.197203694963</v>
      </c>
      <c r="DK17" s="248" t="b">
        <v>1</v>
      </c>
      <c r="DL17" s="254">
        <v>2</v>
      </c>
      <c r="DM17" s="255">
        <v>1272</v>
      </c>
      <c r="DN17" s="256">
        <v>0.03</v>
      </c>
      <c r="DO17" s="255">
        <v>30158.293045126815</v>
      </c>
      <c r="DP17" s="255">
        <v>318</v>
      </c>
      <c r="DQ17" s="255">
        <v>2297.3832569242395</v>
      </c>
      <c r="DR17" s="119">
        <v>32455.676302051055</v>
      </c>
      <c r="DS17" s="262" t="b">
        <v>0</v>
      </c>
      <c r="DT17" s="173">
        <v>0</v>
      </c>
      <c r="DU17" s="263">
        <v>1590</v>
      </c>
      <c r="DV17" s="189">
        <v>7.4999999999999997E-2</v>
      </c>
      <c r="DW17" s="263">
        <v>55982.967600940479</v>
      </c>
      <c r="DX17" s="263">
        <v>0</v>
      </c>
      <c r="DY17" s="263">
        <v>0</v>
      </c>
      <c r="DZ17" s="117">
        <v>55982.967600940479</v>
      </c>
      <c r="EA17" s="248" t="b">
        <v>0</v>
      </c>
      <c r="EB17" s="254">
        <v>2</v>
      </c>
      <c r="EC17" s="255">
        <v>1272</v>
      </c>
      <c r="ED17" s="256">
        <v>7.4999999999999997E-2</v>
      </c>
      <c r="EE17" s="255">
        <v>27464.203159615539</v>
      </c>
      <c r="EF17" s="255">
        <v>318</v>
      </c>
      <c r="EG17" s="255">
        <v>945.90129755109615</v>
      </c>
      <c r="EH17" s="119">
        <v>28410.104457166635</v>
      </c>
      <c r="EI17" s="262" t="b">
        <v>0</v>
      </c>
      <c r="EJ17" s="173">
        <v>2</v>
      </c>
      <c r="EK17" s="263">
        <v>1272</v>
      </c>
      <c r="EL17" s="189">
        <v>7.4999999999999997E-2</v>
      </c>
      <c r="EM17" s="263">
        <v>27335.410304993136</v>
      </c>
      <c r="EN17" s="263">
        <v>318</v>
      </c>
      <c r="EO17" s="263">
        <v>3216.7681727192594</v>
      </c>
      <c r="EP17" s="117">
        <v>30552.178477712398</v>
      </c>
      <c r="EQ17" s="248" t="b">
        <v>0</v>
      </c>
      <c r="ER17" s="254">
        <v>0</v>
      </c>
      <c r="ES17" s="255">
        <v>1590</v>
      </c>
      <c r="ET17" s="256">
        <v>-5.0000000000000001E-3</v>
      </c>
      <c r="EU17" s="255">
        <v>33897.951412542345</v>
      </c>
      <c r="EV17" s="255">
        <v>0</v>
      </c>
      <c r="EW17" s="255">
        <v>0</v>
      </c>
      <c r="EX17" s="119">
        <v>33897.951412542345</v>
      </c>
      <c r="EY17" s="262" t="b">
        <v>0</v>
      </c>
      <c r="EZ17" s="173">
        <v>0</v>
      </c>
      <c r="FA17" s="263">
        <v>1590</v>
      </c>
      <c r="FB17" s="189">
        <v>7.4999999999999997E-2</v>
      </c>
      <c r="FC17" s="263">
        <v>55982.967600940479</v>
      </c>
      <c r="FD17" s="263">
        <v>0</v>
      </c>
      <c r="FE17" s="263">
        <v>0</v>
      </c>
      <c r="FF17" s="117">
        <v>55982.967600940479</v>
      </c>
      <c r="FG17" s="248" t="b">
        <v>1</v>
      </c>
      <c r="FH17" s="254">
        <v>1</v>
      </c>
      <c r="FI17" s="255">
        <v>1431</v>
      </c>
      <c r="FJ17" s="256">
        <v>7.4999999999999997E-2</v>
      </c>
      <c r="FK17" s="255">
        <v>50384.67084084644</v>
      </c>
      <c r="FL17" s="255">
        <v>159</v>
      </c>
      <c r="FM17" s="255">
        <v>159</v>
      </c>
      <c r="FN17" s="119">
        <v>50543.67084084644</v>
      </c>
      <c r="FO17" s="262" t="b">
        <v>0</v>
      </c>
      <c r="FP17" s="173">
        <v>1</v>
      </c>
      <c r="FQ17" s="263">
        <v>1431</v>
      </c>
      <c r="FR17" s="189">
        <v>7.4999999999999997E-2</v>
      </c>
      <c r="FS17" s="263">
        <v>50384.67084084644</v>
      </c>
      <c r="FT17" s="263">
        <v>159</v>
      </c>
      <c r="FU17" s="263">
        <v>1230.5122501215264</v>
      </c>
      <c r="FV17" s="117">
        <v>51615.18309096797</v>
      </c>
      <c r="FW17" s="248" t="b">
        <v>0</v>
      </c>
      <c r="FX17" s="254">
        <v>2</v>
      </c>
      <c r="FY17" s="255">
        <v>1272</v>
      </c>
      <c r="FZ17" s="256">
        <v>7.4999999999999997E-2</v>
      </c>
      <c r="GA17" s="255">
        <v>45131.089881828841</v>
      </c>
      <c r="GB17" s="255">
        <v>318</v>
      </c>
      <c r="GC17" s="255">
        <v>3367.8917722958877</v>
      </c>
      <c r="GD17" s="119">
        <v>48498.981654124727</v>
      </c>
      <c r="GE17" s="262" t="b">
        <v>0</v>
      </c>
      <c r="GF17" s="173">
        <v>0</v>
      </c>
      <c r="GG17" s="263">
        <v>1590</v>
      </c>
      <c r="GH17" s="189">
        <v>7.4999999999999997E-2</v>
      </c>
      <c r="GI17" s="263">
        <v>55982.967600940479</v>
      </c>
      <c r="GJ17" s="263">
        <v>0</v>
      </c>
      <c r="GK17" s="263">
        <v>0</v>
      </c>
      <c r="GL17" s="117">
        <v>55982.967600940479</v>
      </c>
      <c r="GM17" s="248" t="b">
        <v>0</v>
      </c>
      <c r="GN17" s="254">
        <v>1</v>
      </c>
      <c r="GO17" s="255">
        <v>1431</v>
      </c>
      <c r="GP17" s="256">
        <v>7.4999999999999997E-2</v>
      </c>
      <c r="GQ17" s="255">
        <v>50384.67084084644</v>
      </c>
      <c r="GR17" s="255">
        <v>159</v>
      </c>
      <c r="GS17" s="255">
        <v>627.76940099091507</v>
      </c>
      <c r="GT17" s="119">
        <v>51012.440241837357</v>
      </c>
      <c r="GU17" s="262" t="b">
        <v>0</v>
      </c>
      <c r="GV17" s="173">
        <v>0</v>
      </c>
      <c r="GW17" s="263">
        <v>1590</v>
      </c>
      <c r="GX17" s="189">
        <v>-5.0000000000000001E-3</v>
      </c>
      <c r="GY17" s="263">
        <v>45064.561200407916</v>
      </c>
      <c r="GZ17" s="263">
        <v>0</v>
      </c>
      <c r="HA17" s="263">
        <v>0</v>
      </c>
      <c r="HB17" s="117">
        <v>45064.561200407916</v>
      </c>
      <c r="HC17" s="248" t="b">
        <v>0</v>
      </c>
      <c r="HD17" s="254">
        <v>0</v>
      </c>
      <c r="HE17" s="255">
        <v>1590</v>
      </c>
      <c r="HF17" s="256">
        <v>0.03</v>
      </c>
      <c r="HG17" s="255">
        <v>49639.022709211342</v>
      </c>
      <c r="HH17" s="255">
        <v>0</v>
      </c>
      <c r="HI17" s="255">
        <v>0</v>
      </c>
      <c r="HJ17" s="119">
        <v>49639.022709211342</v>
      </c>
      <c r="HK17" s="262" t="b">
        <v>0</v>
      </c>
      <c r="HL17" s="173">
        <v>2</v>
      </c>
      <c r="HM17" s="263">
        <v>1272</v>
      </c>
      <c r="HN17" s="189">
        <v>7.4999999999999997E-2</v>
      </c>
      <c r="HO17" s="263">
        <v>45276.2023661368</v>
      </c>
      <c r="HP17" s="263">
        <v>318</v>
      </c>
      <c r="HQ17" s="263">
        <v>1406.0371445131434</v>
      </c>
      <c r="HR17" s="117">
        <v>46682.239510649946</v>
      </c>
      <c r="HS17" s="248" t="b">
        <v>0</v>
      </c>
      <c r="HT17" s="254">
        <v>1</v>
      </c>
      <c r="HU17" s="255">
        <v>1431</v>
      </c>
      <c r="HV17" s="256">
        <v>0.03</v>
      </c>
      <c r="HW17" s="255">
        <v>44675.120438290207</v>
      </c>
      <c r="HX17" s="255">
        <v>159</v>
      </c>
      <c r="HY17" s="255">
        <v>477.39579909376698</v>
      </c>
      <c r="HZ17" s="119">
        <v>45152.51623738397</v>
      </c>
      <c r="IA17" s="262" t="b">
        <v>0</v>
      </c>
      <c r="IB17" s="173">
        <v>2</v>
      </c>
      <c r="IC17" s="263">
        <v>1272</v>
      </c>
      <c r="ID17" s="189">
        <v>7.4999999999999997E-2</v>
      </c>
      <c r="IE17" s="263">
        <v>27299.335994719553</v>
      </c>
      <c r="IF17" s="263">
        <v>318</v>
      </c>
      <c r="IG17" s="263">
        <v>3519.1407346583428</v>
      </c>
      <c r="IH17" s="117">
        <v>30818.476729377897</v>
      </c>
      <c r="II17" s="248" t="b">
        <v>0</v>
      </c>
      <c r="IJ17" s="254">
        <v>1</v>
      </c>
      <c r="IK17" s="255">
        <v>1431</v>
      </c>
      <c r="IL17" s="256">
        <v>-5.0000000000000001E-3</v>
      </c>
      <c r="IM17" s="255">
        <v>30508.156271288106</v>
      </c>
      <c r="IN17" s="255">
        <v>159</v>
      </c>
      <c r="IO17" s="255">
        <v>318.13189656018108</v>
      </c>
      <c r="IP17" s="119">
        <v>30826.288167848288</v>
      </c>
      <c r="IQ17" s="262" t="b">
        <v>0</v>
      </c>
      <c r="IR17" s="173">
        <v>0</v>
      </c>
      <c r="IS17" s="263">
        <v>1590</v>
      </c>
      <c r="IT17" s="189">
        <v>-5.0000000000000001E-3</v>
      </c>
      <c r="IU17" s="263">
        <v>45064.561200407916</v>
      </c>
      <c r="IV17" s="263">
        <v>0</v>
      </c>
      <c r="IW17" s="263">
        <v>0</v>
      </c>
      <c r="IX17" s="117">
        <v>45064.561200407916</v>
      </c>
      <c r="IY17" s="248" t="b">
        <v>0</v>
      </c>
      <c r="IZ17" s="254">
        <v>1</v>
      </c>
      <c r="JA17" s="255">
        <v>1431</v>
      </c>
      <c r="JB17" s="256">
        <v>7.4999999999999997E-2</v>
      </c>
      <c r="JC17" s="255">
        <v>30552.439621795045</v>
      </c>
      <c r="JD17" s="255">
        <v>159</v>
      </c>
      <c r="JE17" s="255">
        <v>477.39579909376698</v>
      </c>
      <c r="JF17" s="119">
        <v>31029.835420888812</v>
      </c>
      <c r="JG17" s="262" t="b">
        <v>0</v>
      </c>
      <c r="JH17" s="173">
        <v>0</v>
      </c>
      <c r="JI17" s="263">
        <v>1590</v>
      </c>
      <c r="JJ17" s="189">
        <v>7.4999999999999997E-2</v>
      </c>
      <c r="JK17" s="263">
        <v>41900.541182532637</v>
      </c>
      <c r="JL17" s="263">
        <v>0</v>
      </c>
      <c r="JM17" s="263">
        <v>0</v>
      </c>
      <c r="JN17" s="117">
        <v>41900.541182532637</v>
      </c>
      <c r="JO17" s="248" t="b">
        <v>0</v>
      </c>
      <c r="JP17" s="254">
        <v>0</v>
      </c>
      <c r="JQ17" s="255">
        <v>1590</v>
      </c>
      <c r="JR17" s="256">
        <v>7.4999999999999997E-2</v>
      </c>
      <c r="JS17" s="255">
        <v>55982.967600940479</v>
      </c>
      <c r="JT17" s="255">
        <v>0</v>
      </c>
      <c r="JU17" s="255">
        <v>0</v>
      </c>
      <c r="JV17" s="119">
        <v>55982.967600940479</v>
      </c>
      <c r="JW17" s="262" t="b">
        <v>0</v>
      </c>
      <c r="JX17" s="173">
        <v>2</v>
      </c>
      <c r="JY17" s="263">
        <v>1272</v>
      </c>
      <c r="JZ17" s="189">
        <v>7.4999999999999997E-2</v>
      </c>
      <c r="KA17" s="263">
        <v>45211.486366250319</v>
      </c>
      <c r="KB17" s="263">
        <v>318</v>
      </c>
      <c r="KC17" s="263">
        <v>2914.8966463815468</v>
      </c>
      <c r="KD17" s="117">
        <v>48126.383012631864</v>
      </c>
      <c r="KE17" s="248" t="b">
        <v>0</v>
      </c>
      <c r="KF17" s="254">
        <v>2</v>
      </c>
      <c r="KG17" s="255">
        <v>1272</v>
      </c>
      <c r="KH17" s="256">
        <v>7.4999999999999997E-2</v>
      </c>
      <c r="KI17" s="255">
        <v>45100.174408396371</v>
      </c>
      <c r="KJ17" s="255">
        <v>318</v>
      </c>
      <c r="KK17" s="255">
        <v>3670.6407346583419</v>
      </c>
      <c r="KL17" s="119">
        <v>48770.815143054715</v>
      </c>
      <c r="KM17" s="262" t="b">
        <v>0</v>
      </c>
      <c r="KN17" s="173">
        <v>0</v>
      </c>
      <c r="KO17" s="263">
        <v>1590</v>
      </c>
      <c r="KP17" s="189">
        <v>7.4999999999999997E-2</v>
      </c>
      <c r="KQ17" s="263">
        <v>55982.967600940479</v>
      </c>
      <c r="KR17" s="263">
        <v>0</v>
      </c>
      <c r="KS17" s="263">
        <v>0</v>
      </c>
      <c r="KT17" s="117">
        <v>55982.967600940479</v>
      </c>
      <c r="KU17" s="248" t="b">
        <v>0</v>
      </c>
      <c r="KV17" s="254">
        <v>0</v>
      </c>
      <c r="KW17" s="255">
        <v>1590</v>
      </c>
      <c r="KX17" s="256">
        <v>7.4999999999999997E-2</v>
      </c>
      <c r="KY17" s="255">
        <v>55982.967600940479</v>
      </c>
      <c r="KZ17" s="255">
        <v>0</v>
      </c>
      <c r="LA17" s="255">
        <v>0</v>
      </c>
      <c r="LB17" s="119">
        <v>55982.967600940479</v>
      </c>
      <c r="LC17" s="262" t="b">
        <v>0</v>
      </c>
      <c r="LD17" s="173">
        <v>1</v>
      </c>
      <c r="LE17" s="263">
        <v>1431</v>
      </c>
      <c r="LF17" s="189">
        <v>-5.0000000000000001E-3</v>
      </c>
      <c r="LG17" s="263">
        <v>30508.156271288106</v>
      </c>
      <c r="LH17" s="263">
        <v>159</v>
      </c>
      <c r="LI17" s="263">
        <v>2897.1405284285865</v>
      </c>
      <c r="LJ17" s="117">
        <v>33405.296799716692</v>
      </c>
      <c r="LK17" s="248" t="b">
        <v>0</v>
      </c>
      <c r="LL17" s="254">
        <v>1</v>
      </c>
      <c r="LM17" s="255">
        <v>1431</v>
      </c>
      <c r="LN17" s="256">
        <v>0.03</v>
      </c>
      <c r="LO17" s="255">
        <v>33526.881161252015</v>
      </c>
      <c r="LP17" s="255">
        <v>159</v>
      </c>
      <c r="LQ17" s="255">
        <v>1835.2575818999162</v>
      </c>
      <c r="LR17" s="119">
        <v>35362.138743151932</v>
      </c>
      <c r="LS17" s="262" t="b">
        <v>0</v>
      </c>
      <c r="LT17" s="173">
        <v>0</v>
      </c>
      <c r="LU17" s="263">
        <v>1590</v>
      </c>
      <c r="LV17" s="189">
        <v>0.03</v>
      </c>
      <c r="LW17" s="263">
        <v>30256.274726277283</v>
      </c>
      <c r="LX17" s="263">
        <v>0</v>
      </c>
      <c r="LY17" s="263">
        <v>0</v>
      </c>
      <c r="LZ17" s="117">
        <v>30256.274726277283</v>
      </c>
      <c r="MA17" s="248" t="b">
        <v>0</v>
      </c>
      <c r="MB17" s="254">
        <v>0</v>
      </c>
      <c r="MC17" s="255">
        <v>1590</v>
      </c>
      <c r="MD17" s="256">
        <v>7.4999999999999997E-2</v>
      </c>
      <c r="ME17" s="255">
        <v>33947.155135327826</v>
      </c>
      <c r="MF17" s="255">
        <v>0</v>
      </c>
      <c r="MG17" s="255">
        <v>0</v>
      </c>
      <c r="MH17" s="119">
        <v>33947.155135327826</v>
      </c>
      <c r="MI17" s="262" t="b">
        <v>0</v>
      </c>
      <c r="MJ17" s="173">
        <v>0</v>
      </c>
      <c r="MK17" s="263">
        <v>1590</v>
      </c>
      <c r="ML17" s="189">
        <v>-5.0000000000000001E-3</v>
      </c>
      <c r="MM17" s="263">
        <v>45064.561200407916</v>
      </c>
      <c r="MN17" s="263">
        <v>0</v>
      </c>
      <c r="MO17" s="263">
        <v>0</v>
      </c>
      <c r="MP17" s="117">
        <v>45064.561200407916</v>
      </c>
      <c r="MQ17" s="248" t="b">
        <v>0</v>
      </c>
      <c r="MR17" s="254">
        <v>2</v>
      </c>
      <c r="MS17" s="255">
        <v>1272</v>
      </c>
      <c r="MT17" s="256">
        <v>-5.0000000000000001E-3</v>
      </c>
      <c r="MU17" s="255">
        <v>36407.096562059705</v>
      </c>
      <c r="MV17" s="255">
        <v>318</v>
      </c>
      <c r="MW17" s="255">
        <v>3067.2741870890563</v>
      </c>
      <c r="MX17" s="119">
        <v>39474.370749148758</v>
      </c>
      <c r="MY17" s="262" t="b">
        <v>1</v>
      </c>
      <c r="MZ17" s="173">
        <v>1</v>
      </c>
      <c r="NA17" s="263">
        <v>1431</v>
      </c>
      <c r="NB17" s="189">
        <v>7.4999999999999997E-2</v>
      </c>
      <c r="NC17" s="263">
        <v>37710.487064279368</v>
      </c>
      <c r="ND17" s="263">
        <v>159</v>
      </c>
      <c r="NE17" s="263">
        <v>159</v>
      </c>
      <c r="NF17" s="117">
        <v>37869.487064279368</v>
      </c>
      <c r="NG17" s="248" t="b">
        <v>0</v>
      </c>
      <c r="NH17" s="254">
        <v>0</v>
      </c>
      <c r="NI17" s="255">
        <v>1590</v>
      </c>
      <c r="NJ17" s="256">
        <v>0.03</v>
      </c>
      <c r="NK17" s="255">
        <v>49639.022709211342</v>
      </c>
      <c r="NL17" s="255">
        <v>0</v>
      </c>
      <c r="NM17" s="255">
        <v>0</v>
      </c>
      <c r="NN17" s="119">
        <v>49639.022709211342</v>
      </c>
      <c r="NO17" s="262" t="b">
        <v>0</v>
      </c>
      <c r="NP17" s="173">
        <v>2</v>
      </c>
      <c r="NQ17" s="263">
        <v>1272</v>
      </c>
      <c r="NR17" s="189">
        <v>-5.0000000000000001E-3</v>
      </c>
      <c r="NS17" s="263">
        <v>22242.862697933644</v>
      </c>
      <c r="NT17" s="263">
        <v>318</v>
      </c>
      <c r="NU17" s="263">
        <v>3976.7795929102172</v>
      </c>
      <c r="NV17" s="117">
        <v>26219.642290843862</v>
      </c>
      <c r="NW17" s="248" t="b">
        <v>0</v>
      </c>
      <c r="NX17" s="254">
        <v>1</v>
      </c>
      <c r="NY17" s="255">
        <v>1431</v>
      </c>
      <c r="NZ17" s="256">
        <v>7.4999999999999997E-2</v>
      </c>
      <c r="OA17" s="255">
        <v>50384.67084084644</v>
      </c>
      <c r="OB17" s="255">
        <v>159</v>
      </c>
      <c r="OC17" s="255">
        <v>1381.5105908193432</v>
      </c>
      <c r="OD17" s="119">
        <v>51766.181431665784</v>
      </c>
      <c r="OE17" s="262" t="b">
        <v>0</v>
      </c>
      <c r="OF17" s="173">
        <v>0</v>
      </c>
      <c r="OG17" s="263">
        <v>1590</v>
      </c>
      <c r="OH17" s="189">
        <v>7.4999999999999997E-2</v>
      </c>
      <c r="OI17" s="263">
        <v>55982.967600940479</v>
      </c>
      <c r="OJ17" s="263">
        <v>0</v>
      </c>
      <c r="OK17" s="263">
        <v>0</v>
      </c>
      <c r="OL17" s="117">
        <v>55982.967600940479</v>
      </c>
      <c r="OM17" s="248" t="b">
        <v>0</v>
      </c>
      <c r="ON17" s="254">
        <v>0</v>
      </c>
      <c r="OO17" s="255">
        <v>1590</v>
      </c>
      <c r="OP17" s="256">
        <v>7.4999999999999997E-2</v>
      </c>
      <c r="OQ17" s="255">
        <v>41900.541182532637</v>
      </c>
      <c r="OR17" s="255">
        <v>0</v>
      </c>
      <c r="OS17" s="255">
        <v>0</v>
      </c>
      <c r="OT17" s="119">
        <v>41900.541182532637</v>
      </c>
      <c r="OU17" s="262" t="b">
        <v>0</v>
      </c>
      <c r="OV17" s="173">
        <v>0</v>
      </c>
      <c r="OW17" s="263">
        <v>1590</v>
      </c>
      <c r="OX17" s="189">
        <v>7.4999999999999997E-2</v>
      </c>
      <c r="OY17" s="263">
        <v>33947.155135327826</v>
      </c>
      <c r="OZ17" s="263">
        <v>0</v>
      </c>
      <c r="PA17" s="263">
        <v>0</v>
      </c>
      <c r="PB17" s="117">
        <v>33947.155135327826</v>
      </c>
      <c r="PC17" s="248" t="b">
        <v>0</v>
      </c>
      <c r="PD17" s="254">
        <v>0</v>
      </c>
      <c r="PE17" s="255">
        <v>1590</v>
      </c>
      <c r="PF17" s="256">
        <v>7.4999999999999997E-2</v>
      </c>
      <c r="PG17" s="255">
        <v>33947.155135327826</v>
      </c>
      <c r="PH17" s="255">
        <v>0</v>
      </c>
      <c r="PI17" s="255">
        <v>0</v>
      </c>
      <c r="PJ17" s="119">
        <v>33947.155135327826</v>
      </c>
      <c r="PK17" s="262" t="b">
        <v>0</v>
      </c>
      <c r="PL17" s="173">
        <v>1</v>
      </c>
      <c r="PM17" s="263">
        <v>1431</v>
      </c>
      <c r="PN17" s="189">
        <v>0.03</v>
      </c>
      <c r="PO17" s="263">
        <v>44675.120438290207</v>
      </c>
      <c r="PP17" s="263">
        <v>159</v>
      </c>
      <c r="PQ17" s="263">
        <v>1986.757581899916</v>
      </c>
      <c r="PR17" s="117">
        <v>46661.878020190125</v>
      </c>
      <c r="PS17" s="248" t="b">
        <v>0</v>
      </c>
      <c r="PT17" s="254">
        <v>0</v>
      </c>
      <c r="PU17" s="255">
        <v>1590</v>
      </c>
      <c r="PV17" s="256">
        <v>-5.0000000000000001E-3</v>
      </c>
      <c r="PW17" s="255">
        <v>45064.561200407916</v>
      </c>
      <c r="PX17" s="255">
        <v>0</v>
      </c>
      <c r="PY17" s="255">
        <v>0</v>
      </c>
      <c r="PZ17" s="119">
        <v>45064.561200407916</v>
      </c>
      <c r="QA17" s="262" t="b">
        <v>0</v>
      </c>
      <c r="QB17" s="173">
        <v>0</v>
      </c>
      <c r="QC17" s="263">
        <v>1590</v>
      </c>
      <c r="QD17" s="189">
        <v>0.03</v>
      </c>
      <c r="QE17" s="263">
        <v>49639.022709211342</v>
      </c>
      <c r="QF17" s="263">
        <v>0</v>
      </c>
      <c r="QG17" s="263">
        <v>0</v>
      </c>
      <c r="QH17" s="117">
        <v>49639.022709211342</v>
      </c>
      <c r="QI17" s="248" t="b">
        <v>0</v>
      </c>
      <c r="QJ17" s="254">
        <v>2</v>
      </c>
      <c r="QK17" s="255">
        <v>1272</v>
      </c>
      <c r="QL17" s="256">
        <v>-5.0000000000000001E-3</v>
      </c>
      <c r="QM17" s="255">
        <v>27425.620144159297</v>
      </c>
      <c r="QN17" s="255">
        <v>318</v>
      </c>
      <c r="QO17" s="255">
        <v>2153.3894784600971</v>
      </c>
      <c r="QP17" s="119">
        <v>29579.009622619393</v>
      </c>
      <c r="QQ17" s="262" t="b">
        <v>0</v>
      </c>
      <c r="QR17" s="173">
        <v>0</v>
      </c>
      <c r="QS17" s="263">
        <v>1590</v>
      </c>
      <c r="QT17" s="189">
        <v>0.03</v>
      </c>
      <c r="QU17" s="263">
        <v>30256.274726277283</v>
      </c>
      <c r="QV17" s="263">
        <v>0</v>
      </c>
      <c r="QW17" s="263">
        <v>0</v>
      </c>
      <c r="QX17" s="117">
        <v>30256.274726277283</v>
      </c>
      <c r="QY17" s="248" t="b">
        <v>0</v>
      </c>
      <c r="QZ17" s="254">
        <v>0</v>
      </c>
      <c r="RA17" s="255">
        <v>1590</v>
      </c>
      <c r="RB17" s="256">
        <v>7.4999999999999997E-2</v>
      </c>
      <c r="RC17" s="255">
        <v>41900.541182532637</v>
      </c>
      <c r="RD17" s="255">
        <v>0</v>
      </c>
      <c r="RE17" s="255">
        <v>0</v>
      </c>
      <c r="RF17" s="119">
        <v>41900.541182532637</v>
      </c>
      <c r="RG17" s="262" t="b">
        <v>0</v>
      </c>
      <c r="RH17" s="173">
        <v>0</v>
      </c>
      <c r="RI17" s="263">
        <v>1590</v>
      </c>
      <c r="RJ17" s="189">
        <v>7.4999999999999997E-2</v>
      </c>
      <c r="RK17" s="263">
        <v>55982.967600940479</v>
      </c>
      <c r="RL17" s="263">
        <v>0</v>
      </c>
      <c r="RM17" s="263">
        <v>0</v>
      </c>
      <c r="RN17" s="117">
        <v>55982.967600940479</v>
      </c>
      <c r="RO17" s="248" t="b">
        <v>0</v>
      </c>
      <c r="RP17" s="254">
        <v>0</v>
      </c>
      <c r="RQ17" s="255">
        <v>1590</v>
      </c>
      <c r="RR17" s="256">
        <v>7.4999999999999997E-2</v>
      </c>
      <c r="RS17" s="255">
        <v>33947.155135327826</v>
      </c>
      <c r="RT17" s="255">
        <v>0</v>
      </c>
      <c r="RU17" s="255">
        <v>0</v>
      </c>
      <c r="RV17" s="119">
        <v>33947.155135327826</v>
      </c>
      <c r="RW17" s="262" t="b">
        <v>0</v>
      </c>
      <c r="RX17" s="173">
        <v>1</v>
      </c>
      <c r="RY17" s="263">
        <v>1431</v>
      </c>
      <c r="RZ17" s="189">
        <v>7.4999999999999997E-2</v>
      </c>
      <c r="SA17" s="263">
        <v>50384.67084084644</v>
      </c>
      <c r="SB17" s="263">
        <v>159</v>
      </c>
      <c r="SC17" s="263">
        <v>1532.6341903959717</v>
      </c>
      <c r="SD17" s="117">
        <v>51917.305031242409</v>
      </c>
      <c r="SE17" s="248" t="b">
        <v>0</v>
      </c>
      <c r="SF17" s="254">
        <v>1</v>
      </c>
      <c r="SG17" s="255">
        <v>1431</v>
      </c>
      <c r="SH17" s="256">
        <v>-5.0000000000000001E-3</v>
      </c>
      <c r="SI17" s="255">
        <v>40558.105080367124</v>
      </c>
      <c r="SJ17" s="255">
        <v>159</v>
      </c>
      <c r="SK17" s="255">
        <v>2897.1405284285865</v>
      </c>
      <c r="SL17" s="119">
        <v>43455.245608795711</v>
      </c>
      <c r="SM17" s="262" t="b">
        <v>0</v>
      </c>
      <c r="SN17" s="173">
        <v>0</v>
      </c>
      <c r="SO17" s="263">
        <v>1590</v>
      </c>
      <c r="SP17" s="189">
        <v>-5.0000000000000001E-3</v>
      </c>
      <c r="SQ17" s="263">
        <v>27591.342320994059</v>
      </c>
      <c r="SR17" s="263">
        <v>0</v>
      </c>
      <c r="SS17" s="263">
        <v>0</v>
      </c>
      <c r="ST17" s="117">
        <v>27591.342320994059</v>
      </c>
      <c r="SU17" s="248" t="b">
        <v>0</v>
      </c>
      <c r="SV17" s="254">
        <v>1</v>
      </c>
      <c r="SW17" s="255">
        <v>1431</v>
      </c>
      <c r="SX17" s="256">
        <v>0.03</v>
      </c>
      <c r="SY17" s="255">
        <v>44675.120438290214</v>
      </c>
      <c r="SZ17" s="255">
        <v>159</v>
      </c>
      <c r="TA17" s="255">
        <v>318.13189656018108</v>
      </c>
      <c r="TB17" s="119">
        <v>44993.252334850396</v>
      </c>
      <c r="TC17" s="262" t="b">
        <v>0</v>
      </c>
      <c r="TD17" s="173">
        <v>0</v>
      </c>
      <c r="TE17" s="263">
        <v>1590</v>
      </c>
      <c r="TF17" s="189">
        <v>0.03</v>
      </c>
      <c r="TG17" s="263">
        <v>37252.090179168896</v>
      </c>
      <c r="TH17" s="263">
        <v>0</v>
      </c>
      <c r="TI17" s="263">
        <v>0</v>
      </c>
      <c r="TJ17" s="117">
        <v>37252.090179168896</v>
      </c>
      <c r="TK17" s="248" t="b">
        <v>0</v>
      </c>
      <c r="TL17" s="254">
        <v>1</v>
      </c>
      <c r="TM17" s="255">
        <v>1431</v>
      </c>
      <c r="TN17" s="256">
        <v>7.4999999999999997E-2</v>
      </c>
      <c r="TO17" s="255">
        <v>50384.67084084644</v>
      </c>
      <c r="TP17" s="255">
        <v>159</v>
      </c>
      <c r="TQ17" s="255">
        <v>318.13189656018108</v>
      </c>
      <c r="TR17" s="119">
        <v>50702.802737406622</v>
      </c>
      <c r="TS17" s="262" t="b">
        <v>0</v>
      </c>
      <c r="TT17" s="173">
        <v>1</v>
      </c>
      <c r="TU17" s="263">
        <v>1431</v>
      </c>
      <c r="TV17" s="189">
        <v>7.4999999999999997E-2</v>
      </c>
      <c r="TW17" s="263">
        <v>30552.439621795045</v>
      </c>
      <c r="TX17" s="263">
        <v>159</v>
      </c>
      <c r="TY17" s="263">
        <v>1532.6341903959717</v>
      </c>
      <c r="TZ17" s="117">
        <v>32085.073812191018</v>
      </c>
      <c r="UA17" s="248" t="b">
        <v>0</v>
      </c>
      <c r="UB17" s="254">
        <v>0</v>
      </c>
      <c r="UC17" s="255">
        <v>1590</v>
      </c>
      <c r="UD17" s="256">
        <v>7.4999999999999997E-2</v>
      </c>
      <c r="UE17" s="255">
        <v>55982.967600940479</v>
      </c>
      <c r="UF17" s="255">
        <v>0</v>
      </c>
      <c r="UG17" s="255">
        <v>0</v>
      </c>
      <c r="UH17" s="119">
        <v>55982.967600940479</v>
      </c>
      <c r="UI17" s="262" t="b">
        <v>0</v>
      </c>
      <c r="UJ17" s="173">
        <v>0</v>
      </c>
      <c r="UK17" s="263">
        <v>1590</v>
      </c>
      <c r="UL17" s="189">
        <v>7.4999999999999997E-2</v>
      </c>
      <c r="UM17" s="263">
        <v>55982.967600940479</v>
      </c>
      <c r="UN17" s="263">
        <v>0</v>
      </c>
      <c r="UO17" s="263">
        <v>0</v>
      </c>
      <c r="UP17" s="117">
        <v>55982.967600940479</v>
      </c>
      <c r="UQ17" s="248" t="b">
        <v>0</v>
      </c>
      <c r="UR17" s="254">
        <v>0</v>
      </c>
      <c r="US17" s="255">
        <v>1590</v>
      </c>
      <c r="UT17" s="256">
        <v>-5.0000000000000001E-3</v>
      </c>
      <c r="UU17" s="255">
        <v>33897.951412542345</v>
      </c>
      <c r="UV17" s="255">
        <v>0</v>
      </c>
      <c r="UW17" s="255">
        <v>0</v>
      </c>
      <c r="UX17" s="119">
        <v>33897.951412542345</v>
      </c>
      <c r="UY17" s="262" t="b">
        <v>0</v>
      </c>
      <c r="UZ17" s="173">
        <v>0</v>
      </c>
      <c r="VA17" s="263">
        <v>1590</v>
      </c>
      <c r="VB17" s="189">
        <v>-5.0000000000000001E-3</v>
      </c>
      <c r="VC17" s="263">
        <v>45064.561200407916</v>
      </c>
      <c r="VD17" s="263">
        <v>0</v>
      </c>
      <c r="VE17" s="263">
        <v>0</v>
      </c>
      <c r="VF17" s="117">
        <v>45064.561200407916</v>
      </c>
      <c r="VG17" s="248" t="b">
        <v>0</v>
      </c>
      <c r="VH17" s="254">
        <v>1</v>
      </c>
      <c r="VI17" s="255">
        <v>1431</v>
      </c>
      <c r="VJ17" s="256">
        <v>-5.0000000000000001E-3</v>
      </c>
      <c r="VK17" s="255">
        <v>24832.208088894651</v>
      </c>
      <c r="VL17" s="255">
        <v>159</v>
      </c>
      <c r="VM17" s="255">
        <v>1532.6341903959717</v>
      </c>
      <c r="VN17" s="119">
        <v>26364.842279290624</v>
      </c>
      <c r="VO17" s="262" t="b">
        <v>0</v>
      </c>
      <c r="VP17" s="173">
        <v>0</v>
      </c>
      <c r="VQ17" s="263">
        <v>1590</v>
      </c>
      <c r="VR17" s="189">
        <v>7.4999999999999997E-2</v>
      </c>
      <c r="VS17" s="263">
        <v>41900.541182532637</v>
      </c>
      <c r="VT17" s="263">
        <v>0</v>
      </c>
      <c r="VU17" s="263">
        <v>0</v>
      </c>
      <c r="VV17" s="117">
        <v>41900.541182532637</v>
      </c>
      <c r="VW17" s="248" t="b">
        <v>0</v>
      </c>
      <c r="VX17" s="254">
        <v>0</v>
      </c>
      <c r="VY17" s="255">
        <v>1590</v>
      </c>
      <c r="VZ17" s="256">
        <v>-5.0000000000000001E-3</v>
      </c>
      <c r="WA17" s="255">
        <v>45064.561200407916</v>
      </c>
      <c r="WB17" s="255">
        <v>0</v>
      </c>
      <c r="WC17" s="255">
        <v>0</v>
      </c>
      <c r="WD17" s="119">
        <v>45064.561200407916</v>
      </c>
      <c r="WE17" s="262" t="b">
        <v>0</v>
      </c>
      <c r="WF17" s="173">
        <v>0</v>
      </c>
      <c r="WG17" s="263">
        <v>1590</v>
      </c>
      <c r="WH17" s="189">
        <v>-5.0000000000000001E-3</v>
      </c>
      <c r="WI17" s="263">
        <v>27591.342320994059</v>
      </c>
      <c r="WJ17" s="263">
        <v>0</v>
      </c>
      <c r="WK17" s="263">
        <v>0</v>
      </c>
      <c r="WL17" s="117">
        <v>27591.342320994059</v>
      </c>
      <c r="WM17" s="248" t="b">
        <v>0</v>
      </c>
      <c r="WN17" s="254">
        <v>2</v>
      </c>
      <c r="WO17" s="255">
        <v>1272</v>
      </c>
      <c r="WP17" s="256">
        <v>7.4999999999999997E-2</v>
      </c>
      <c r="WQ17" s="255">
        <v>33869.436967226429</v>
      </c>
      <c r="WR17" s="255">
        <v>318</v>
      </c>
      <c r="WS17" s="255">
        <v>2160.4035913868865</v>
      </c>
      <c r="WT17" s="119">
        <v>36029.840558613316</v>
      </c>
      <c r="WU17" s="262" t="b">
        <v>0</v>
      </c>
      <c r="WV17" s="173">
        <v>0</v>
      </c>
      <c r="WW17" s="263">
        <v>1590</v>
      </c>
      <c r="WX17" s="189">
        <v>7.4999999999999997E-2</v>
      </c>
      <c r="WY17" s="263">
        <v>41900.541182532637</v>
      </c>
      <c r="WZ17" s="263">
        <v>0</v>
      </c>
      <c r="XA17" s="263">
        <v>0</v>
      </c>
      <c r="XB17" s="117">
        <v>41900.541182532637</v>
      </c>
      <c r="XC17" s="248" t="b">
        <v>0</v>
      </c>
      <c r="XD17" s="254">
        <v>0</v>
      </c>
      <c r="XE17" s="255">
        <v>1590</v>
      </c>
      <c r="XF17" s="256">
        <v>7.4999999999999997E-2</v>
      </c>
      <c r="XG17" s="255">
        <v>33947.155135327826</v>
      </c>
      <c r="XH17" s="255">
        <v>0</v>
      </c>
      <c r="XI17" s="255">
        <v>0</v>
      </c>
      <c r="XJ17" s="119">
        <v>33947.155135327826</v>
      </c>
      <c r="XK17" s="262" t="b">
        <v>0</v>
      </c>
      <c r="XL17" s="173">
        <v>1</v>
      </c>
      <c r="XM17" s="263">
        <v>1431</v>
      </c>
      <c r="XN17" s="189">
        <v>7.4999999999999997E-2</v>
      </c>
      <c r="XO17" s="263">
        <v>30552.439621795045</v>
      </c>
      <c r="XP17" s="263">
        <v>159</v>
      </c>
      <c r="XQ17" s="263">
        <v>1986.757581899916</v>
      </c>
      <c r="XR17" s="117">
        <v>32539.197203694963</v>
      </c>
      <c r="XS17" s="248" t="b">
        <v>0</v>
      </c>
      <c r="XT17" s="254">
        <v>0</v>
      </c>
      <c r="XU17" s="255">
        <v>1590</v>
      </c>
      <c r="XV17" s="256">
        <v>-5.0000000000000001E-3</v>
      </c>
      <c r="XW17" s="255">
        <v>45064.561200407916</v>
      </c>
      <c r="XX17" s="255">
        <v>0</v>
      </c>
      <c r="XY17" s="255">
        <v>0</v>
      </c>
      <c r="XZ17" s="119">
        <v>45064.561200407916</v>
      </c>
      <c r="YA17" s="262" t="b">
        <v>0</v>
      </c>
      <c r="YB17" s="173">
        <v>2</v>
      </c>
      <c r="YC17" s="263">
        <v>1272</v>
      </c>
      <c r="YD17" s="189">
        <v>0.03</v>
      </c>
      <c r="YE17" s="263">
        <v>40175.33139446118</v>
      </c>
      <c r="YF17" s="263">
        <v>318</v>
      </c>
      <c r="YG17" s="263">
        <v>2304.8894784600971</v>
      </c>
      <c r="YH17" s="117">
        <v>42480.22087292128</v>
      </c>
      <c r="YI17" s="248" t="b">
        <v>0</v>
      </c>
      <c r="YJ17" s="254">
        <v>2</v>
      </c>
      <c r="YK17" s="255">
        <v>1272</v>
      </c>
      <c r="YL17" s="256">
        <v>7.4999999999999997E-2</v>
      </c>
      <c r="YM17" s="255">
        <v>45256.170329027424</v>
      </c>
      <c r="YN17" s="255">
        <v>318</v>
      </c>
      <c r="YO17" s="255">
        <v>1857.9068080038592</v>
      </c>
      <c r="YP17" s="119">
        <v>47114.07713703128</v>
      </c>
      <c r="YQ17" s="262" t="b">
        <v>0</v>
      </c>
      <c r="YR17" s="173">
        <v>0</v>
      </c>
      <c r="YS17" s="263">
        <v>1590</v>
      </c>
      <c r="YT17" s="189">
        <v>7.4999999999999997E-2</v>
      </c>
      <c r="YU17" s="263">
        <v>33947.155135327826</v>
      </c>
      <c r="YV17" s="263">
        <v>0</v>
      </c>
      <c r="YW17" s="263">
        <v>0</v>
      </c>
      <c r="YX17" s="117">
        <v>33947.155135327826</v>
      </c>
      <c r="YY17" s="248" t="b">
        <v>0</v>
      </c>
      <c r="YZ17" s="254">
        <v>2</v>
      </c>
      <c r="ZA17" s="255">
        <v>1272</v>
      </c>
      <c r="ZB17" s="256">
        <v>0.03</v>
      </c>
      <c r="ZC17" s="255">
        <v>24442.046313284594</v>
      </c>
      <c r="ZD17" s="255">
        <v>318</v>
      </c>
      <c r="ZE17" s="255">
        <v>2311.6525537493417</v>
      </c>
      <c r="ZF17" s="119">
        <v>26753.698867033934</v>
      </c>
      <c r="ZG17" s="262" t="b">
        <v>0</v>
      </c>
      <c r="ZH17" s="173">
        <v>1</v>
      </c>
      <c r="ZI17" s="263">
        <v>1431</v>
      </c>
      <c r="ZJ17" s="189">
        <v>0.03</v>
      </c>
      <c r="ZK17" s="263">
        <v>44675.120438290207</v>
      </c>
      <c r="ZL17" s="263">
        <v>159</v>
      </c>
      <c r="ZM17" s="263">
        <v>1683.8831527584264</v>
      </c>
      <c r="ZN17" s="117">
        <v>46359.003591048633</v>
      </c>
      <c r="ZO17" s="248" t="b">
        <v>0</v>
      </c>
      <c r="ZP17" s="254">
        <v>0</v>
      </c>
      <c r="ZQ17" s="255">
        <v>1590</v>
      </c>
      <c r="ZR17" s="256">
        <v>0.03</v>
      </c>
      <c r="ZS17" s="255">
        <v>37252.090179168896</v>
      </c>
      <c r="ZT17" s="255">
        <v>0</v>
      </c>
      <c r="ZU17" s="255">
        <v>0</v>
      </c>
      <c r="ZV17" s="119">
        <v>37252.090179168896</v>
      </c>
      <c r="ZW17" s="262" t="b">
        <v>0</v>
      </c>
      <c r="ZX17" s="173">
        <v>1</v>
      </c>
      <c r="ZY17" s="263">
        <v>1431</v>
      </c>
      <c r="ZZ17" s="189">
        <v>7.4999999999999997E-2</v>
      </c>
      <c r="AAA17" s="263">
        <v>37710.487064279368</v>
      </c>
      <c r="AAB17" s="263">
        <v>159</v>
      </c>
      <c r="AAC17" s="263">
        <v>2138.3832569242395</v>
      </c>
      <c r="AAD17" s="117">
        <v>39848.870321203605</v>
      </c>
      <c r="AAE17" s="248" t="b">
        <v>0</v>
      </c>
      <c r="AAF17" s="254">
        <v>1</v>
      </c>
      <c r="AAG17" s="255">
        <v>1431</v>
      </c>
      <c r="AAH17" s="256">
        <v>-5.0000000000000001E-3</v>
      </c>
      <c r="AAI17" s="255">
        <v>30508.156271288106</v>
      </c>
      <c r="AAJ17" s="255">
        <v>159</v>
      </c>
      <c r="AAK17" s="255">
        <v>778.26774352222833</v>
      </c>
      <c r="AAL17" s="119">
        <v>31286.424014810334</v>
      </c>
      <c r="AAM17" s="262" t="b">
        <v>0</v>
      </c>
      <c r="AAN17" s="173">
        <v>1</v>
      </c>
      <c r="AAO17" s="263">
        <v>1431</v>
      </c>
      <c r="AAP17" s="189">
        <v>7.4999999999999997E-2</v>
      </c>
      <c r="AAQ17" s="263">
        <v>50384.67084084644</v>
      </c>
      <c r="AAR17" s="263">
        <v>159</v>
      </c>
      <c r="AAS17" s="263">
        <v>928.89093016481741</v>
      </c>
      <c r="AAT17" s="117">
        <v>51313.561771011256</v>
      </c>
      <c r="AAU17" s="248" t="b">
        <v>0</v>
      </c>
      <c r="AAV17" s="254">
        <v>2</v>
      </c>
      <c r="AAW17" s="255">
        <v>1272</v>
      </c>
      <c r="AAX17" s="256">
        <v>7.4999999999999997E-2</v>
      </c>
      <c r="AAY17" s="255">
        <v>45186.600629149449</v>
      </c>
      <c r="AAZ17" s="255">
        <v>318</v>
      </c>
      <c r="ABA17" s="255">
        <v>3217.2698320214422</v>
      </c>
      <c r="ABB17" s="119">
        <v>48403.870461170889</v>
      </c>
      <c r="ABC17" s="262" t="b">
        <v>0</v>
      </c>
      <c r="ABD17" s="173">
        <v>1</v>
      </c>
      <c r="ABE17" s="263">
        <v>1431</v>
      </c>
      <c r="ABF17" s="189">
        <v>7.4999999999999997E-2</v>
      </c>
      <c r="ABG17" s="263">
        <v>50384.67084084644</v>
      </c>
      <c r="ABH17" s="263">
        <v>159</v>
      </c>
      <c r="ABI17" s="263">
        <v>1079.6390644816306</v>
      </c>
      <c r="ABJ17" s="117">
        <v>51464.309905328068</v>
      </c>
      <c r="ABK17" s="248" t="b">
        <v>0</v>
      </c>
      <c r="ABL17" s="254">
        <v>0</v>
      </c>
      <c r="ABM17" s="255">
        <v>1590</v>
      </c>
      <c r="ABN17" s="256">
        <v>7.4999999999999997E-2</v>
      </c>
      <c r="ABO17" s="255">
        <v>55982.967600940479</v>
      </c>
      <c r="ABP17" s="255">
        <v>0</v>
      </c>
      <c r="ABQ17" s="255">
        <v>0</v>
      </c>
      <c r="ABR17" s="119">
        <v>55982.967600940479</v>
      </c>
      <c r="ABS17" s="262" t="b">
        <v>0</v>
      </c>
      <c r="ABT17" s="173">
        <v>0</v>
      </c>
      <c r="ABU17" s="263">
        <v>1590</v>
      </c>
      <c r="ABV17" s="189">
        <v>0.03</v>
      </c>
      <c r="ABW17" s="263">
        <v>49639.022709211342</v>
      </c>
      <c r="ABX17" s="263">
        <v>0</v>
      </c>
      <c r="ABY17" s="263">
        <v>0</v>
      </c>
      <c r="ABZ17" s="117">
        <v>49639.022709211342</v>
      </c>
      <c r="ACA17" s="248" t="b">
        <v>0</v>
      </c>
      <c r="ACB17" s="254">
        <v>2</v>
      </c>
      <c r="ACC17" s="255">
        <v>1272</v>
      </c>
      <c r="ACD17" s="256">
        <v>0.03</v>
      </c>
      <c r="ACE17" s="255">
        <v>24393.363688392965</v>
      </c>
      <c r="ACF17" s="255">
        <v>318</v>
      </c>
      <c r="ACG17" s="255">
        <v>2310.1513146031571</v>
      </c>
      <c r="ACH17" s="119">
        <v>26703.515002996122</v>
      </c>
      <c r="ACI17" s="262" t="b">
        <v>1</v>
      </c>
      <c r="ACJ17" s="173">
        <v>2</v>
      </c>
      <c r="ACK17" s="263">
        <v>1272</v>
      </c>
      <c r="ACL17" s="189">
        <v>-5.0000000000000001E-3</v>
      </c>
      <c r="ACM17" s="263">
        <v>27441.440644159291</v>
      </c>
      <c r="ACN17" s="263">
        <v>318</v>
      </c>
      <c r="ACO17" s="263">
        <v>1389.5122501215264</v>
      </c>
      <c r="ACP17" s="117">
        <v>28830.952894280817</v>
      </c>
      <c r="ACQ17" s="248" t="b">
        <v>0</v>
      </c>
      <c r="ACR17" s="254">
        <v>0</v>
      </c>
      <c r="ACS17" s="255">
        <v>1590</v>
      </c>
      <c r="ACT17" s="256">
        <v>7.4999999999999997E-2</v>
      </c>
      <c r="ACU17" s="255">
        <v>55982.967600940479</v>
      </c>
      <c r="ACV17" s="255">
        <v>0</v>
      </c>
      <c r="ACW17" s="255">
        <v>0</v>
      </c>
      <c r="ACX17" s="119">
        <v>55982.967600940479</v>
      </c>
      <c r="ACY17" s="262" t="b">
        <v>0</v>
      </c>
      <c r="ACZ17" s="173">
        <v>1</v>
      </c>
      <c r="ADA17" s="263">
        <v>1431</v>
      </c>
      <c r="ADB17" s="189">
        <v>7.4999999999999997E-2</v>
      </c>
      <c r="ADC17" s="263">
        <v>37710.487064279368</v>
      </c>
      <c r="ADD17" s="263">
        <v>159</v>
      </c>
      <c r="ADE17" s="263">
        <v>1532.6341903959717</v>
      </c>
      <c r="ADF17" s="117">
        <v>39243.121254675338</v>
      </c>
      <c r="ADG17" s="248" t="b">
        <v>0</v>
      </c>
      <c r="ADH17" s="254">
        <v>2</v>
      </c>
      <c r="ADI17" s="255">
        <v>1272</v>
      </c>
      <c r="ADJ17" s="256">
        <v>7.4999999999999997E-2</v>
      </c>
      <c r="ADK17" s="255">
        <v>45294.836819261793</v>
      </c>
      <c r="ADL17" s="255">
        <v>318</v>
      </c>
      <c r="ADM17" s="255">
        <v>1557.0348635753976</v>
      </c>
      <c r="ADN17" s="119">
        <v>46851.871682837191</v>
      </c>
      <c r="ADO17" s="262" t="b">
        <v>0</v>
      </c>
      <c r="ADP17" s="173">
        <v>0</v>
      </c>
      <c r="ADQ17" s="263">
        <v>1590</v>
      </c>
      <c r="ADR17" s="189">
        <v>0.03</v>
      </c>
      <c r="ADS17" s="263">
        <v>37252.090179168896</v>
      </c>
      <c r="ADT17" s="263">
        <v>0</v>
      </c>
      <c r="ADU17" s="263">
        <v>0</v>
      </c>
      <c r="ADV17" s="117">
        <v>37252.090179168896</v>
      </c>
    </row>
    <row r="18" spans="1:802" x14ac:dyDescent="0.35">
      <c r="A18" s="15">
        <v>45777</v>
      </c>
      <c r="B18" s="16">
        <v>1590</v>
      </c>
      <c r="C18" s="248" t="b">
        <v>0</v>
      </c>
      <c r="D18" s="254">
        <v>0</v>
      </c>
      <c r="E18" s="255">
        <v>1590</v>
      </c>
      <c r="F18" s="256">
        <v>7.4999999999999997E-2</v>
      </c>
      <c r="G18" s="255">
        <v>61771.690171011011</v>
      </c>
      <c r="H18" s="255">
        <v>0</v>
      </c>
      <c r="I18" s="255">
        <v>0</v>
      </c>
      <c r="J18" s="119">
        <v>61771.690171011011</v>
      </c>
      <c r="K18" s="262" t="b">
        <v>0</v>
      </c>
      <c r="L18" s="173">
        <v>0</v>
      </c>
      <c r="M18" s="263">
        <v>1590</v>
      </c>
      <c r="N18" s="189">
        <v>7.4999999999999997E-2</v>
      </c>
      <c r="O18" s="263">
        <v>61771.690171011011</v>
      </c>
      <c r="P18" s="263">
        <v>0</v>
      </c>
      <c r="Q18" s="263">
        <v>0</v>
      </c>
      <c r="R18" s="117">
        <v>61771.690171011011</v>
      </c>
      <c r="S18" s="248" t="b">
        <v>0</v>
      </c>
      <c r="T18" s="254">
        <v>1</v>
      </c>
      <c r="U18" s="255">
        <v>1431</v>
      </c>
      <c r="V18" s="256">
        <v>0.03</v>
      </c>
      <c r="W18" s="255">
        <v>47446.374051438914</v>
      </c>
      <c r="X18" s="255">
        <v>159</v>
      </c>
      <c r="Y18" s="255">
        <v>1239.5346662353552</v>
      </c>
      <c r="Z18" s="119">
        <v>48685.908717674269</v>
      </c>
      <c r="AA18" s="262" t="b">
        <v>0</v>
      </c>
      <c r="AB18" s="173">
        <v>2</v>
      </c>
      <c r="AC18" s="263">
        <v>1272</v>
      </c>
      <c r="AD18" s="189">
        <v>0.03</v>
      </c>
      <c r="AE18" s="263">
        <v>42652.591336295016</v>
      </c>
      <c r="AF18" s="263">
        <v>318</v>
      </c>
      <c r="AG18" s="263">
        <v>1415.3091453724132</v>
      </c>
      <c r="AH18" s="117">
        <v>44067.900481667428</v>
      </c>
      <c r="AI18" s="248" t="b">
        <v>0</v>
      </c>
      <c r="AJ18" s="254">
        <v>0</v>
      </c>
      <c r="AK18" s="255">
        <v>1590</v>
      </c>
      <c r="AL18" s="256">
        <v>7.4999999999999997E-2</v>
      </c>
      <c r="AM18" s="255">
        <v>61771.690171011011</v>
      </c>
      <c r="AN18" s="255">
        <v>0</v>
      </c>
      <c r="AO18" s="255">
        <v>0</v>
      </c>
      <c r="AP18" s="119">
        <v>61771.690171011011</v>
      </c>
      <c r="AQ18" s="262" t="b">
        <v>0</v>
      </c>
      <c r="AR18" s="173">
        <v>1</v>
      </c>
      <c r="AS18" s="263">
        <v>1431</v>
      </c>
      <c r="AT18" s="189">
        <v>7.4999999999999997E-2</v>
      </c>
      <c r="AU18" s="263">
        <v>55594.521153909918</v>
      </c>
      <c r="AV18" s="263">
        <v>159</v>
      </c>
      <c r="AW18" s="263">
        <v>1088.6614805954596</v>
      </c>
      <c r="AX18" s="117">
        <v>56683.182634505378</v>
      </c>
      <c r="AY18" s="248" t="b">
        <v>0</v>
      </c>
      <c r="AZ18" s="254">
        <v>0</v>
      </c>
      <c r="BA18" s="255">
        <v>1590</v>
      </c>
      <c r="BB18" s="256">
        <v>-5.0000000000000001E-3</v>
      </c>
      <c r="BC18" s="255">
        <v>29043.38560938909</v>
      </c>
      <c r="BD18" s="255">
        <v>0</v>
      </c>
      <c r="BE18" s="255">
        <v>0</v>
      </c>
      <c r="BF18" s="119">
        <v>29043.38560938909</v>
      </c>
      <c r="BG18" s="262" t="b">
        <v>0</v>
      </c>
      <c r="BH18" s="173">
        <v>0</v>
      </c>
      <c r="BI18" s="263">
        <v>1590</v>
      </c>
      <c r="BJ18" s="189">
        <v>0.03</v>
      </c>
      <c r="BK18" s="263">
        <v>32753.962968065603</v>
      </c>
      <c r="BL18" s="263">
        <v>0</v>
      </c>
      <c r="BM18" s="263">
        <v>0</v>
      </c>
      <c r="BN18" s="117">
        <v>32753.962968065603</v>
      </c>
      <c r="BO18" s="248" t="b">
        <v>0</v>
      </c>
      <c r="BP18" s="254">
        <v>1</v>
      </c>
      <c r="BQ18" s="255">
        <v>1431</v>
      </c>
      <c r="BR18" s="256">
        <v>7.4999999999999997E-2</v>
      </c>
      <c r="BS18" s="255">
        <v>34274.872593429674</v>
      </c>
      <c r="BT18" s="255">
        <v>159</v>
      </c>
      <c r="BU18" s="255">
        <v>1239.5346662353552</v>
      </c>
      <c r="BV18" s="119">
        <v>35514.407259665029</v>
      </c>
      <c r="BW18" s="262" t="b">
        <v>0</v>
      </c>
      <c r="BX18" s="173">
        <v>2</v>
      </c>
      <c r="BY18" s="263">
        <v>1272</v>
      </c>
      <c r="BZ18" s="189">
        <v>0.03</v>
      </c>
      <c r="CA18" s="263">
        <v>42635.21697699502</v>
      </c>
      <c r="CB18" s="263">
        <v>318</v>
      </c>
      <c r="CC18" s="263">
        <v>1424.0819767408013</v>
      </c>
      <c r="CD18" s="117">
        <v>44059.298953735823</v>
      </c>
      <c r="CE18" s="248" t="b">
        <v>0</v>
      </c>
      <c r="CF18" s="254">
        <v>2</v>
      </c>
      <c r="CG18" s="255">
        <v>1272</v>
      </c>
      <c r="CH18" s="256">
        <v>7.4999999999999997E-2</v>
      </c>
      <c r="CI18" s="255">
        <v>49983.702101018927</v>
      </c>
      <c r="CJ18" s="255">
        <v>318</v>
      </c>
      <c r="CK18" s="255">
        <v>1716.9304653291224</v>
      </c>
      <c r="CL18" s="119">
        <v>51700.632566348053</v>
      </c>
      <c r="CM18" s="262" t="b">
        <v>0</v>
      </c>
      <c r="CN18" s="173">
        <v>0</v>
      </c>
      <c r="CO18" s="263">
        <v>1590</v>
      </c>
      <c r="CP18" s="189">
        <v>7.4999999999999997E-2</v>
      </c>
      <c r="CQ18" s="263">
        <v>61771.690171011011</v>
      </c>
      <c r="CR18" s="263">
        <v>0</v>
      </c>
      <c r="CS18" s="263">
        <v>0</v>
      </c>
      <c r="CT18" s="117">
        <v>61771.690171011011</v>
      </c>
      <c r="CU18" s="248" t="b">
        <v>0</v>
      </c>
      <c r="CV18" s="254">
        <v>0</v>
      </c>
      <c r="CW18" s="255">
        <v>1590</v>
      </c>
      <c r="CX18" s="256">
        <v>-5.0000000000000001E-3</v>
      </c>
      <c r="CY18" s="255">
        <v>46429.238394405875</v>
      </c>
      <c r="CZ18" s="255">
        <v>0</v>
      </c>
      <c r="DA18" s="255">
        <v>0</v>
      </c>
      <c r="DB18" s="119">
        <v>46429.238394405875</v>
      </c>
      <c r="DC18" s="262" t="b">
        <v>0</v>
      </c>
      <c r="DD18" s="173">
        <v>1</v>
      </c>
      <c r="DE18" s="263">
        <v>1431</v>
      </c>
      <c r="DF18" s="189">
        <v>7.4999999999999997E-2</v>
      </c>
      <c r="DG18" s="263">
        <v>34274.872593429674</v>
      </c>
      <c r="DH18" s="263">
        <v>159</v>
      </c>
      <c r="DI18" s="263">
        <v>2147.405673038068</v>
      </c>
      <c r="DJ18" s="117">
        <v>36422.278266467743</v>
      </c>
      <c r="DK18" s="248" t="b">
        <v>0</v>
      </c>
      <c r="DL18" s="254">
        <v>2</v>
      </c>
      <c r="DM18" s="255">
        <v>1272</v>
      </c>
      <c r="DN18" s="256">
        <v>0.03</v>
      </c>
      <c r="DO18" s="255">
        <v>32335.041836480621</v>
      </c>
      <c r="DP18" s="255">
        <v>318</v>
      </c>
      <c r="DQ18" s="255">
        <v>2617.289023899119</v>
      </c>
      <c r="DR18" s="119">
        <v>34952.330860379741</v>
      </c>
      <c r="DS18" s="262" t="b">
        <v>0</v>
      </c>
      <c r="DT18" s="173">
        <v>0</v>
      </c>
      <c r="DU18" s="263">
        <v>1590</v>
      </c>
      <c r="DV18" s="189">
        <v>7.4999999999999997E-2</v>
      </c>
      <c r="DW18" s="263">
        <v>61771.690171011011</v>
      </c>
      <c r="DX18" s="263">
        <v>0</v>
      </c>
      <c r="DY18" s="263">
        <v>0</v>
      </c>
      <c r="DZ18" s="117">
        <v>61771.690171011011</v>
      </c>
      <c r="EA18" s="248" t="b">
        <v>0</v>
      </c>
      <c r="EB18" s="254">
        <v>2</v>
      </c>
      <c r="EC18" s="255">
        <v>1272</v>
      </c>
      <c r="ED18" s="256">
        <v>7.4999999999999997E-2</v>
      </c>
      <c r="EE18" s="255">
        <v>30796.018396586704</v>
      </c>
      <c r="EF18" s="255">
        <v>318</v>
      </c>
      <c r="EG18" s="255">
        <v>1264.6859587298243</v>
      </c>
      <c r="EH18" s="119">
        <v>32060.704355316528</v>
      </c>
      <c r="EI18" s="262" t="b">
        <v>1</v>
      </c>
      <c r="EJ18" s="173">
        <v>3</v>
      </c>
      <c r="EK18" s="263">
        <v>1113</v>
      </c>
      <c r="EL18" s="189">
        <v>7.4999999999999997E-2</v>
      </c>
      <c r="EM18" s="263">
        <v>27560.009470080859</v>
      </c>
      <c r="EN18" s="263">
        <v>477.00000000000006</v>
      </c>
      <c r="EO18" s="263">
        <v>3696.4366045235456</v>
      </c>
      <c r="EP18" s="117">
        <v>31256.446074604406</v>
      </c>
      <c r="EQ18" s="248" t="b">
        <v>0</v>
      </c>
      <c r="ER18" s="254">
        <v>0</v>
      </c>
      <c r="ES18" s="255">
        <v>1590</v>
      </c>
      <c r="ET18" s="256">
        <v>-5.0000000000000001E-3</v>
      </c>
      <c r="EU18" s="255">
        <v>35318.46165547963</v>
      </c>
      <c r="EV18" s="255">
        <v>0</v>
      </c>
      <c r="EW18" s="255">
        <v>0</v>
      </c>
      <c r="EX18" s="119">
        <v>35318.46165547963</v>
      </c>
      <c r="EY18" s="262" t="b">
        <v>0</v>
      </c>
      <c r="EZ18" s="173">
        <v>0</v>
      </c>
      <c r="FA18" s="263">
        <v>1590</v>
      </c>
      <c r="FB18" s="189">
        <v>7.4999999999999997E-2</v>
      </c>
      <c r="FC18" s="263">
        <v>61771.690171011011</v>
      </c>
      <c r="FD18" s="263">
        <v>0</v>
      </c>
      <c r="FE18" s="263">
        <v>0</v>
      </c>
      <c r="FF18" s="117">
        <v>61771.690171011011</v>
      </c>
      <c r="FG18" s="248" t="b">
        <v>0</v>
      </c>
      <c r="FH18" s="254">
        <v>1</v>
      </c>
      <c r="FI18" s="255">
        <v>1431</v>
      </c>
      <c r="FJ18" s="256">
        <v>7.4999999999999997E-2</v>
      </c>
      <c r="FK18" s="255">
        <v>55594.521153909918</v>
      </c>
      <c r="FL18" s="255">
        <v>159</v>
      </c>
      <c r="FM18" s="255">
        <v>318.13189656018108</v>
      </c>
      <c r="FN18" s="119">
        <v>55912.6530504701</v>
      </c>
      <c r="FO18" s="262" t="b">
        <v>0</v>
      </c>
      <c r="FP18" s="173">
        <v>1</v>
      </c>
      <c r="FQ18" s="263">
        <v>1431</v>
      </c>
      <c r="FR18" s="189">
        <v>7.4999999999999997E-2</v>
      </c>
      <c r="FS18" s="263">
        <v>55594.521153909918</v>
      </c>
      <c r="FT18" s="263">
        <v>159</v>
      </c>
      <c r="FU18" s="263">
        <v>1390.5330069331721</v>
      </c>
      <c r="FV18" s="117">
        <v>56985.054160843094</v>
      </c>
      <c r="FW18" s="248" t="b">
        <v>0</v>
      </c>
      <c r="FX18" s="254">
        <v>2</v>
      </c>
      <c r="FY18" s="255">
        <v>1272</v>
      </c>
      <c r="FZ18" s="256">
        <v>7.4999999999999997E-2</v>
      </c>
      <c r="GA18" s="255">
        <v>49787.921622966001</v>
      </c>
      <c r="GB18" s="255">
        <v>318</v>
      </c>
      <c r="GC18" s="255">
        <v>3688.6855668859998</v>
      </c>
      <c r="GD18" s="119">
        <v>53476.607189852002</v>
      </c>
      <c r="GE18" s="262" t="b">
        <v>0</v>
      </c>
      <c r="GF18" s="173">
        <v>0</v>
      </c>
      <c r="GG18" s="263">
        <v>1590</v>
      </c>
      <c r="GH18" s="189">
        <v>7.4999999999999997E-2</v>
      </c>
      <c r="GI18" s="263">
        <v>61771.690171011011</v>
      </c>
      <c r="GJ18" s="263">
        <v>0</v>
      </c>
      <c r="GK18" s="263">
        <v>0</v>
      </c>
      <c r="GL18" s="117">
        <v>61771.690171011011</v>
      </c>
      <c r="GM18" s="248" t="b">
        <v>0</v>
      </c>
      <c r="GN18" s="254">
        <v>1</v>
      </c>
      <c r="GO18" s="255">
        <v>1431</v>
      </c>
      <c r="GP18" s="256">
        <v>7.4999999999999997E-2</v>
      </c>
      <c r="GQ18" s="255">
        <v>55594.521153909918</v>
      </c>
      <c r="GR18" s="255">
        <v>159</v>
      </c>
      <c r="GS18" s="255">
        <v>787.2901596360573</v>
      </c>
      <c r="GT18" s="119">
        <v>56381.811313545979</v>
      </c>
      <c r="GU18" s="262" t="b">
        <v>0</v>
      </c>
      <c r="GV18" s="173">
        <v>0</v>
      </c>
      <c r="GW18" s="263">
        <v>1590</v>
      </c>
      <c r="GX18" s="189">
        <v>-5.0000000000000001E-3</v>
      </c>
      <c r="GY18" s="263">
        <v>46429.238394405875</v>
      </c>
      <c r="GZ18" s="263">
        <v>0</v>
      </c>
      <c r="HA18" s="263">
        <v>0</v>
      </c>
      <c r="HB18" s="117">
        <v>46429.238394405875</v>
      </c>
      <c r="HC18" s="248" t="b">
        <v>0</v>
      </c>
      <c r="HD18" s="254">
        <v>0</v>
      </c>
      <c r="HE18" s="255">
        <v>1590</v>
      </c>
      <c r="HF18" s="256">
        <v>0.03</v>
      </c>
      <c r="HG18" s="255">
        <v>52718.193390487686</v>
      </c>
      <c r="HH18" s="255">
        <v>0</v>
      </c>
      <c r="HI18" s="255">
        <v>0</v>
      </c>
      <c r="HJ18" s="119">
        <v>52718.193390487686</v>
      </c>
      <c r="HK18" s="262" t="b">
        <v>0</v>
      </c>
      <c r="HL18" s="173">
        <v>2</v>
      </c>
      <c r="HM18" s="263">
        <v>1272</v>
      </c>
      <c r="HN18" s="189">
        <v>7.4999999999999997E-2</v>
      </c>
      <c r="HO18" s="263">
        <v>49943.917543597061</v>
      </c>
      <c r="HP18" s="263">
        <v>318</v>
      </c>
      <c r="HQ18" s="263">
        <v>1725.2035059147036</v>
      </c>
      <c r="HR18" s="117">
        <v>51669.121049511763</v>
      </c>
      <c r="HS18" s="248" t="b">
        <v>1</v>
      </c>
      <c r="HT18" s="254">
        <v>2</v>
      </c>
      <c r="HU18" s="255">
        <v>1272</v>
      </c>
      <c r="HV18" s="256">
        <v>0.03</v>
      </c>
      <c r="HW18" s="255">
        <v>42685.836646295029</v>
      </c>
      <c r="HX18" s="255">
        <v>318</v>
      </c>
      <c r="HY18" s="255">
        <v>795.79181710474404</v>
      </c>
      <c r="HZ18" s="119">
        <v>43481.628463399771</v>
      </c>
      <c r="IA18" s="262" t="b">
        <v>0</v>
      </c>
      <c r="IB18" s="173">
        <v>2</v>
      </c>
      <c r="IC18" s="263">
        <v>1272</v>
      </c>
      <c r="ID18" s="189">
        <v>7.4999999999999997E-2</v>
      </c>
      <c r="IE18" s="263">
        <v>30618.786194323518</v>
      </c>
      <c r="IF18" s="263">
        <v>318</v>
      </c>
      <c r="IG18" s="263">
        <v>3840.0599960274899</v>
      </c>
      <c r="IH18" s="117">
        <v>34458.846190351011</v>
      </c>
      <c r="II18" s="248" t="b">
        <v>0</v>
      </c>
      <c r="IJ18" s="254">
        <v>1</v>
      </c>
      <c r="IK18" s="255">
        <v>1431</v>
      </c>
      <c r="IL18" s="256">
        <v>-5.0000000000000001E-3</v>
      </c>
      <c r="IM18" s="255">
        <v>31786.615489931664</v>
      </c>
      <c r="IN18" s="255">
        <v>159</v>
      </c>
      <c r="IO18" s="255">
        <v>477.39579909376698</v>
      </c>
      <c r="IP18" s="119">
        <v>32264.011289025431</v>
      </c>
      <c r="IQ18" s="262" t="b">
        <v>0</v>
      </c>
      <c r="IR18" s="173">
        <v>0</v>
      </c>
      <c r="IS18" s="263">
        <v>1590</v>
      </c>
      <c r="IT18" s="189">
        <v>-5.0000000000000001E-3</v>
      </c>
      <c r="IU18" s="263">
        <v>46429.238394405875</v>
      </c>
      <c r="IV18" s="263">
        <v>0</v>
      </c>
      <c r="IW18" s="263">
        <v>0</v>
      </c>
      <c r="IX18" s="117">
        <v>46429.238394405875</v>
      </c>
      <c r="IY18" s="248" t="b">
        <v>0</v>
      </c>
      <c r="IZ18" s="254">
        <v>1</v>
      </c>
      <c r="JA18" s="255">
        <v>1431</v>
      </c>
      <c r="JB18" s="256">
        <v>7.4999999999999997E-2</v>
      </c>
      <c r="JC18" s="255">
        <v>34274.872593429674</v>
      </c>
      <c r="JD18" s="255">
        <v>159</v>
      </c>
      <c r="JE18" s="255">
        <v>636.79181710474404</v>
      </c>
      <c r="JF18" s="119">
        <v>34911.664410534417</v>
      </c>
      <c r="JG18" s="262" t="b">
        <v>0</v>
      </c>
      <c r="JH18" s="173">
        <v>0</v>
      </c>
      <c r="JI18" s="263">
        <v>1590</v>
      </c>
      <c r="JJ18" s="189">
        <v>7.4999999999999997E-2</v>
      </c>
      <c r="JK18" s="263">
        <v>46633.081771222583</v>
      </c>
      <c r="JL18" s="263">
        <v>0</v>
      </c>
      <c r="JM18" s="263">
        <v>0</v>
      </c>
      <c r="JN18" s="117">
        <v>46633.081771222583</v>
      </c>
      <c r="JO18" s="248" t="b">
        <v>0</v>
      </c>
      <c r="JP18" s="254">
        <v>0</v>
      </c>
      <c r="JQ18" s="255">
        <v>1590</v>
      </c>
      <c r="JR18" s="256">
        <v>7.4999999999999997E-2</v>
      </c>
      <c r="JS18" s="255">
        <v>61771.690171011011</v>
      </c>
      <c r="JT18" s="255">
        <v>0</v>
      </c>
      <c r="JU18" s="255">
        <v>0</v>
      </c>
      <c r="JV18" s="119">
        <v>61771.690171011011</v>
      </c>
      <c r="JW18" s="262" t="b">
        <v>1</v>
      </c>
      <c r="JX18" s="173">
        <v>3</v>
      </c>
      <c r="JY18" s="263">
        <v>1113</v>
      </c>
      <c r="JZ18" s="189">
        <v>7.4999999999999997E-2</v>
      </c>
      <c r="KA18" s="263">
        <v>44855.113059347183</v>
      </c>
      <c r="KB18" s="263">
        <v>477.00000000000006</v>
      </c>
      <c r="KC18" s="263">
        <v>3394.3146642491001</v>
      </c>
      <c r="KD18" s="117">
        <v>48249.42772359628</v>
      </c>
      <c r="KE18" s="248" t="b">
        <v>1</v>
      </c>
      <c r="KF18" s="254">
        <v>3</v>
      </c>
      <c r="KG18" s="255">
        <v>1113</v>
      </c>
      <c r="KH18" s="256">
        <v>7.4999999999999997E-2</v>
      </c>
      <c r="KI18" s="255">
        <v>44747.418740123489</v>
      </c>
      <c r="KJ18" s="255">
        <v>477.00000000000006</v>
      </c>
      <c r="KK18" s="255">
        <v>4150.6856710518132</v>
      </c>
      <c r="KL18" s="119">
        <v>48898.1044111753</v>
      </c>
      <c r="KM18" s="262" t="b">
        <v>0</v>
      </c>
      <c r="KN18" s="173">
        <v>0</v>
      </c>
      <c r="KO18" s="263">
        <v>1590</v>
      </c>
      <c r="KP18" s="189">
        <v>7.4999999999999997E-2</v>
      </c>
      <c r="KQ18" s="263">
        <v>61771.690171011011</v>
      </c>
      <c r="KR18" s="263">
        <v>0</v>
      </c>
      <c r="KS18" s="263">
        <v>0</v>
      </c>
      <c r="KT18" s="117">
        <v>61771.690171011011</v>
      </c>
      <c r="KU18" s="248" t="b">
        <v>0</v>
      </c>
      <c r="KV18" s="254">
        <v>0</v>
      </c>
      <c r="KW18" s="255">
        <v>1590</v>
      </c>
      <c r="KX18" s="256">
        <v>7.4999999999999997E-2</v>
      </c>
      <c r="KY18" s="255">
        <v>61771.690171011011</v>
      </c>
      <c r="KZ18" s="255">
        <v>0</v>
      </c>
      <c r="LA18" s="255">
        <v>0</v>
      </c>
      <c r="LB18" s="119">
        <v>61771.690171011011</v>
      </c>
      <c r="LC18" s="262" t="b">
        <v>0</v>
      </c>
      <c r="LD18" s="173">
        <v>1</v>
      </c>
      <c r="LE18" s="263">
        <v>1431</v>
      </c>
      <c r="LF18" s="189">
        <v>-5.0000000000000001E-3</v>
      </c>
      <c r="LG18" s="263">
        <v>31786.615489931664</v>
      </c>
      <c r="LH18" s="263">
        <v>159</v>
      </c>
      <c r="LI18" s="263">
        <v>3058.5438169195349</v>
      </c>
      <c r="LJ18" s="117">
        <v>34845.159306851201</v>
      </c>
      <c r="LK18" s="248" t="b">
        <v>0</v>
      </c>
      <c r="LL18" s="254">
        <v>1</v>
      </c>
      <c r="LM18" s="255">
        <v>1431</v>
      </c>
      <c r="LN18" s="256">
        <v>0.03</v>
      </c>
      <c r="LO18" s="255">
        <v>35963.687596089578</v>
      </c>
      <c r="LP18" s="255">
        <v>159</v>
      </c>
      <c r="LQ18" s="255">
        <v>1995.7799980137449</v>
      </c>
      <c r="LR18" s="119">
        <v>37959.46759410332</v>
      </c>
      <c r="LS18" s="262" t="b">
        <v>0</v>
      </c>
      <c r="LT18" s="173">
        <v>0</v>
      </c>
      <c r="LU18" s="263">
        <v>1590</v>
      </c>
      <c r="LV18" s="189">
        <v>0.03</v>
      </c>
      <c r="LW18" s="263">
        <v>32753.962968065603</v>
      </c>
      <c r="LX18" s="263">
        <v>0</v>
      </c>
      <c r="LY18" s="263">
        <v>0</v>
      </c>
      <c r="LZ18" s="117">
        <v>32753.962968065603</v>
      </c>
      <c r="MA18" s="248" t="b">
        <v>0</v>
      </c>
      <c r="MB18" s="254">
        <v>0</v>
      </c>
      <c r="MC18" s="255">
        <v>1590</v>
      </c>
      <c r="MD18" s="256">
        <v>7.4999999999999997E-2</v>
      </c>
      <c r="ME18" s="255">
        <v>38083.19177047741</v>
      </c>
      <c r="MF18" s="255">
        <v>0</v>
      </c>
      <c r="MG18" s="255">
        <v>0</v>
      </c>
      <c r="MH18" s="119">
        <v>38083.19177047741</v>
      </c>
      <c r="MI18" s="262" t="b">
        <v>0</v>
      </c>
      <c r="MJ18" s="173">
        <v>0</v>
      </c>
      <c r="MK18" s="263">
        <v>1590</v>
      </c>
      <c r="ML18" s="189">
        <v>-5.0000000000000001E-3</v>
      </c>
      <c r="MM18" s="263">
        <v>46429.238394405875</v>
      </c>
      <c r="MN18" s="263">
        <v>0</v>
      </c>
      <c r="MO18" s="263">
        <v>0</v>
      </c>
      <c r="MP18" s="117">
        <v>46429.238394405875</v>
      </c>
      <c r="MQ18" s="248" t="b">
        <v>0</v>
      </c>
      <c r="MR18" s="254">
        <v>2</v>
      </c>
      <c r="MS18" s="255">
        <v>1272</v>
      </c>
      <c r="MT18" s="256">
        <v>-5.0000000000000001E-3</v>
      </c>
      <c r="MU18" s="255">
        <v>37497.061079249404</v>
      </c>
      <c r="MV18" s="255">
        <v>318</v>
      </c>
      <c r="MW18" s="255">
        <v>3387.8186079343968</v>
      </c>
      <c r="MX18" s="119">
        <v>40884.879687183799</v>
      </c>
      <c r="MY18" s="262" t="b">
        <v>0</v>
      </c>
      <c r="MZ18" s="173">
        <v>1</v>
      </c>
      <c r="NA18" s="263">
        <v>1431</v>
      </c>
      <c r="NB18" s="189">
        <v>7.4999999999999997E-2</v>
      </c>
      <c r="NC18" s="263">
        <v>41969.773594100319</v>
      </c>
      <c r="ND18" s="263">
        <v>159</v>
      </c>
      <c r="NE18" s="263">
        <v>318.13189656018108</v>
      </c>
      <c r="NF18" s="117">
        <v>42287.905490660502</v>
      </c>
      <c r="NG18" s="248" t="b">
        <v>0</v>
      </c>
      <c r="NH18" s="254">
        <v>0</v>
      </c>
      <c r="NI18" s="255">
        <v>1590</v>
      </c>
      <c r="NJ18" s="256">
        <v>0.03</v>
      </c>
      <c r="NK18" s="255">
        <v>52718.193390487686</v>
      </c>
      <c r="NL18" s="255">
        <v>0</v>
      </c>
      <c r="NM18" s="255">
        <v>0</v>
      </c>
      <c r="NN18" s="119">
        <v>52718.193390487686</v>
      </c>
      <c r="NO18" s="262" t="b">
        <v>0</v>
      </c>
      <c r="NP18" s="173">
        <v>2</v>
      </c>
      <c r="NQ18" s="263">
        <v>1272</v>
      </c>
      <c r="NR18" s="189">
        <v>-5.0000000000000001E-3</v>
      </c>
      <c r="NS18" s="263">
        <v>23403.648384443975</v>
      </c>
      <c r="NT18" s="263">
        <v>318</v>
      </c>
      <c r="NU18" s="263">
        <v>4298.0784831548899</v>
      </c>
      <c r="NV18" s="117">
        <v>27701.726867598867</v>
      </c>
      <c r="NW18" s="248" t="b">
        <v>0</v>
      </c>
      <c r="NX18" s="254">
        <v>1</v>
      </c>
      <c r="NY18" s="255">
        <v>1431</v>
      </c>
      <c r="NZ18" s="256">
        <v>7.4999999999999997E-2</v>
      </c>
      <c r="OA18" s="255">
        <v>55594.521153909918</v>
      </c>
      <c r="OB18" s="255">
        <v>159</v>
      </c>
      <c r="OC18" s="255">
        <v>1541.6566065098007</v>
      </c>
      <c r="OD18" s="119">
        <v>57136.17776041972</v>
      </c>
      <c r="OE18" s="262" t="b">
        <v>0</v>
      </c>
      <c r="OF18" s="173">
        <v>0</v>
      </c>
      <c r="OG18" s="263">
        <v>1590</v>
      </c>
      <c r="OH18" s="189">
        <v>7.4999999999999997E-2</v>
      </c>
      <c r="OI18" s="263">
        <v>61771.690171011011</v>
      </c>
      <c r="OJ18" s="263">
        <v>0</v>
      </c>
      <c r="OK18" s="263">
        <v>0</v>
      </c>
      <c r="OL18" s="117">
        <v>61771.690171011011</v>
      </c>
      <c r="OM18" s="248" t="b">
        <v>0</v>
      </c>
      <c r="ON18" s="254">
        <v>0</v>
      </c>
      <c r="OO18" s="255">
        <v>1590</v>
      </c>
      <c r="OP18" s="256">
        <v>7.4999999999999997E-2</v>
      </c>
      <c r="OQ18" s="255">
        <v>46633.081771222583</v>
      </c>
      <c r="OR18" s="255">
        <v>0</v>
      </c>
      <c r="OS18" s="255">
        <v>0</v>
      </c>
      <c r="OT18" s="119">
        <v>46633.081771222583</v>
      </c>
      <c r="OU18" s="262" t="b">
        <v>0</v>
      </c>
      <c r="OV18" s="173">
        <v>0</v>
      </c>
      <c r="OW18" s="263">
        <v>1590</v>
      </c>
      <c r="OX18" s="189">
        <v>7.4999999999999997E-2</v>
      </c>
      <c r="OY18" s="263">
        <v>38083.19177047741</v>
      </c>
      <c r="OZ18" s="263">
        <v>0</v>
      </c>
      <c r="PA18" s="263">
        <v>0</v>
      </c>
      <c r="PB18" s="117">
        <v>38083.19177047741</v>
      </c>
      <c r="PC18" s="248" t="b">
        <v>0</v>
      </c>
      <c r="PD18" s="254">
        <v>0</v>
      </c>
      <c r="PE18" s="255">
        <v>1590</v>
      </c>
      <c r="PF18" s="256">
        <v>7.4999999999999997E-2</v>
      </c>
      <c r="PG18" s="255">
        <v>38083.19177047741</v>
      </c>
      <c r="PH18" s="255">
        <v>0</v>
      </c>
      <c r="PI18" s="255">
        <v>0</v>
      </c>
      <c r="PJ18" s="119">
        <v>38083.19177047741</v>
      </c>
      <c r="PK18" s="262" t="b">
        <v>0</v>
      </c>
      <c r="PL18" s="173">
        <v>1</v>
      </c>
      <c r="PM18" s="263">
        <v>1431</v>
      </c>
      <c r="PN18" s="189">
        <v>0.03</v>
      </c>
      <c r="PO18" s="263">
        <v>47446.374051438914</v>
      </c>
      <c r="PP18" s="263">
        <v>159</v>
      </c>
      <c r="PQ18" s="263">
        <v>2147.405673038068</v>
      </c>
      <c r="PR18" s="117">
        <v>49593.779724476983</v>
      </c>
      <c r="PS18" s="248" t="b">
        <v>0</v>
      </c>
      <c r="PT18" s="254">
        <v>0</v>
      </c>
      <c r="PU18" s="255">
        <v>1590</v>
      </c>
      <c r="PV18" s="256">
        <v>-5.0000000000000001E-3</v>
      </c>
      <c r="PW18" s="255">
        <v>46429.238394405875</v>
      </c>
      <c r="PX18" s="255">
        <v>0</v>
      </c>
      <c r="PY18" s="255">
        <v>0</v>
      </c>
      <c r="PZ18" s="119">
        <v>46429.238394405875</v>
      </c>
      <c r="QA18" s="262" t="b">
        <v>0</v>
      </c>
      <c r="QB18" s="173">
        <v>0</v>
      </c>
      <c r="QC18" s="263">
        <v>1590</v>
      </c>
      <c r="QD18" s="189">
        <v>0.03</v>
      </c>
      <c r="QE18" s="263">
        <v>52718.193390487686</v>
      </c>
      <c r="QF18" s="263">
        <v>0</v>
      </c>
      <c r="QG18" s="263">
        <v>0</v>
      </c>
      <c r="QH18" s="117">
        <v>52718.193390487686</v>
      </c>
      <c r="QI18" s="248" t="b">
        <v>0</v>
      </c>
      <c r="QJ18" s="254">
        <v>2</v>
      </c>
      <c r="QK18" s="255">
        <v>1272</v>
      </c>
      <c r="QL18" s="256">
        <v>-5.0000000000000001E-3</v>
      </c>
      <c r="QM18" s="255">
        <v>28560.492043438499</v>
      </c>
      <c r="QN18" s="255">
        <v>318</v>
      </c>
      <c r="QO18" s="255">
        <v>2473.1757971075117</v>
      </c>
      <c r="QP18" s="119">
        <v>31033.667840546012</v>
      </c>
      <c r="QQ18" s="262" t="b">
        <v>1</v>
      </c>
      <c r="QR18" s="173">
        <v>1</v>
      </c>
      <c r="QS18" s="263">
        <v>1431</v>
      </c>
      <c r="QT18" s="189">
        <v>0.03</v>
      </c>
      <c r="QU18" s="263">
        <v>29478.566671259043</v>
      </c>
      <c r="QV18" s="263">
        <v>159</v>
      </c>
      <c r="QW18" s="263">
        <v>159</v>
      </c>
      <c r="QX18" s="117">
        <v>29637.566671259043</v>
      </c>
      <c r="QY18" s="248" t="b">
        <v>0</v>
      </c>
      <c r="QZ18" s="254">
        <v>0</v>
      </c>
      <c r="RA18" s="255">
        <v>1590</v>
      </c>
      <c r="RB18" s="256">
        <v>7.4999999999999997E-2</v>
      </c>
      <c r="RC18" s="255">
        <v>46633.081771222583</v>
      </c>
      <c r="RD18" s="255">
        <v>0</v>
      </c>
      <c r="RE18" s="255">
        <v>0</v>
      </c>
      <c r="RF18" s="119">
        <v>46633.081771222583</v>
      </c>
      <c r="RG18" s="262" t="b">
        <v>0</v>
      </c>
      <c r="RH18" s="173">
        <v>0</v>
      </c>
      <c r="RI18" s="263">
        <v>1590</v>
      </c>
      <c r="RJ18" s="189">
        <v>7.4999999999999997E-2</v>
      </c>
      <c r="RK18" s="263">
        <v>61771.690171011011</v>
      </c>
      <c r="RL18" s="263">
        <v>0</v>
      </c>
      <c r="RM18" s="263">
        <v>0</v>
      </c>
      <c r="RN18" s="117">
        <v>61771.690171011011</v>
      </c>
      <c r="RO18" s="248" t="b">
        <v>0</v>
      </c>
      <c r="RP18" s="254">
        <v>0</v>
      </c>
      <c r="RQ18" s="255">
        <v>1590</v>
      </c>
      <c r="RR18" s="256">
        <v>7.4999999999999997E-2</v>
      </c>
      <c r="RS18" s="255">
        <v>38083.19177047741</v>
      </c>
      <c r="RT18" s="255">
        <v>0</v>
      </c>
      <c r="RU18" s="255">
        <v>0</v>
      </c>
      <c r="RV18" s="119">
        <v>38083.19177047741</v>
      </c>
      <c r="RW18" s="262" t="b">
        <v>0</v>
      </c>
      <c r="RX18" s="173">
        <v>1</v>
      </c>
      <c r="RY18" s="263">
        <v>1431</v>
      </c>
      <c r="RZ18" s="189">
        <v>7.4999999999999997E-2</v>
      </c>
      <c r="SA18" s="263">
        <v>55594.521153909918</v>
      </c>
      <c r="SB18" s="263">
        <v>159</v>
      </c>
      <c r="SC18" s="263">
        <v>1692.9055688722553</v>
      </c>
      <c r="SD18" s="117">
        <v>57287.426722782177</v>
      </c>
      <c r="SE18" s="248" t="b">
        <v>0</v>
      </c>
      <c r="SF18" s="254">
        <v>1</v>
      </c>
      <c r="SG18" s="255">
        <v>1431</v>
      </c>
      <c r="SH18" s="256">
        <v>-5.0000000000000001E-3</v>
      </c>
      <c r="SI18" s="255">
        <v>41786.314554965291</v>
      </c>
      <c r="SJ18" s="255">
        <v>159</v>
      </c>
      <c r="SK18" s="255">
        <v>3058.5438169195349</v>
      </c>
      <c r="SL18" s="119">
        <v>44844.858371884824</v>
      </c>
      <c r="SM18" s="262" t="b">
        <v>0</v>
      </c>
      <c r="SN18" s="173">
        <v>0</v>
      </c>
      <c r="SO18" s="263">
        <v>1590</v>
      </c>
      <c r="SP18" s="189">
        <v>-5.0000000000000001E-3</v>
      </c>
      <c r="SQ18" s="263">
        <v>29043.38560938909</v>
      </c>
      <c r="SR18" s="263">
        <v>0</v>
      </c>
      <c r="SS18" s="263">
        <v>0</v>
      </c>
      <c r="ST18" s="117">
        <v>29043.38560938909</v>
      </c>
      <c r="SU18" s="248" t="b">
        <v>0</v>
      </c>
      <c r="SV18" s="254">
        <v>1</v>
      </c>
      <c r="SW18" s="255">
        <v>1431</v>
      </c>
      <c r="SX18" s="256">
        <v>0.03</v>
      </c>
      <c r="SY18" s="255">
        <v>47446.374051438921</v>
      </c>
      <c r="SZ18" s="255">
        <v>159</v>
      </c>
      <c r="TA18" s="255">
        <v>477.39579909376698</v>
      </c>
      <c r="TB18" s="119">
        <v>47923.769850532684</v>
      </c>
      <c r="TC18" s="262" t="b">
        <v>0</v>
      </c>
      <c r="TD18" s="173">
        <v>0</v>
      </c>
      <c r="TE18" s="263">
        <v>1590</v>
      </c>
      <c r="TF18" s="189">
        <v>0.03</v>
      </c>
      <c r="TG18" s="263">
        <v>39959.652884543961</v>
      </c>
      <c r="TH18" s="263">
        <v>0</v>
      </c>
      <c r="TI18" s="263">
        <v>0</v>
      </c>
      <c r="TJ18" s="117">
        <v>39959.652884543961</v>
      </c>
      <c r="TK18" s="248" t="b">
        <v>0</v>
      </c>
      <c r="TL18" s="254">
        <v>1</v>
      </c>
      <c r="TM18" s="255">
        <v>1431</v>
      </c>
      <c r="TN18" s="256">
        <v>7.4999999999999997E-2</v>
      </c>
      <c r="TO18" s="255">
        <v>55594.521153909918</v>
      </c>
      <c r="TP18" s="255">
        <v>159</v>
      </c>
      <c r="TQ18" s="255">
        <v>477.39579909376698</v>
      </c>
      <c r="TR18" s="119">
        <v>56071.916953003689</v>
      </c>
      <c r="TS18" s="262" t="b">
        <v>0</v>
      </c>
      <c r="TT18" s="173">
        <v>1</v>
      </c>
      <c r="TU18" s="263">
        <v>1431</v>
      </c>
      <c r="TV18" s="189">
        <v>7.4999999999999997E-2</v>
      </c>
      <c r="TW18" s="263">
        <v>34274.872593429674</v>
      </c>
      <c r="TX18" s="263">
        <v>159</v>
      </c>
      <c r="TY18" s="263">
        <v>1692.9055688722553</v>
      </c>
      <c r="TZ18" s="117">
        <v>35967.778162301933</v>
      </c>
      <c r="UA18" s="248" t="b">
        <v>1</v>
      </c>
      <c r="UB18" s="254">
        <v>1</v>
      </c>
      <c r="UC18" s="255">
        <v>1431</v>
      </c>
      <c r="UD18" s="256">
        <v>7.4999999999999997E-2</v>
      </c>
      <c r="UE18" s="255">
        <v>55594.521153909911</v>
      </c>
      <c r="UF18" s="255">
        <v>159</v>
      </c>
      <c r="UG18" s="255">
        <v>159</v>
      </c>
      <c r="UH18" s="119">
        <v>55753.521153909911</v>
      </c>
      <c r="UI18" s="262" t="b">
        <v>0</v>
      </c>
      <c r="UJ18" s="173">
        <v>0</v>
      </c>
      <c r="UK18" s="263">
        <v>1590</v>
      </c>
      <c r="UL18" s="189">
        <v>7.4999999999999997E-2</v>
      </c>
      <c r="UM18" s="263">
        <v>61771.690171011011</v>
      </c>
      <c r="UN18" s="263">
        <v>0</v>
      </c>
      <c r="UO18" s="263">
        <v>0</v>
      </c>
      <c r="UP18" s="117">
        <v>61771.690171011011</v>
      </c>
      <c r="UQ18" s="248" t="b">
        <v>0</v>
      </c>
      <c r="UR18" s="254">
        <v>0</v>
      </c>
      <c r="US18" s="255">
        <v>1590</v>
      </c>
      <c r="UT18" s="256">
        <v>-5.0000000000000001E-3</v>
      </c>
      <c r="UU18" s="255">
        <v>35318.46165547963</v>
      </c>
      <c r="UV18" s="255">
        <v>0</v>
      </c>
      <c r="UW18" s="255">
        <v>0</v>
      </c>
      <c r="UX18" s="119">
        <v>35318.46165547963</v>
      </c>
      <c r="UY18" s="262" t="b">
        <v>0</v>
      </c>
      <c r="UZ18" s="173">
        <v>0</v>
      </c>
      <c r="VA18" s="263">
        <v>1590</v>
      </c>
      <c r="VB18" s="189">
        <v>-5.0000000000000001E-3</v>
      </c>
      <c r="VC18" s="263">
        <v>46429.238394405875</v>
      </c>
      <c r="VD18" s="263">
        <v>0</v>
      </c>
      <c r="VE18" s="263">
        <v>0</v>
      </c>
      <c r="VF18" s="117">
        <v>46429.238394405875</v>
      </c>
      <c r="VG18" s="248" t="b">
        <v>0</v>
      </c>
      <c r="VH18" s="254">
        <v>1</v>
      </c>
      <c r="VI18" s="255">
        <v>1431</v>
      </c>
      <c r="VJ18" s="256">
        <v>-5.0000000000000001E-3</v>
      </c>
      <c r="VK18" s="255">
        <v>26139.047048450178</v>
      </c>
      <c r="VL18" s="255">
        <v>159</v>
      </c>
      <c r="VM18" s="255">
        <v>1692.9055688722553</v>
      </c>
      <c r="VN18" s="119">
        <v>27831.952617322433</v>
      </c>
      <c r="VO18" s="262" t="b">
        <v>0</v>
      </c>
      <c r="VP18" s="173">
        <v>0</v>
      </c>
      <c r="VQ18" s="263">
        <v>1590</v>
      </c>
      <c r="VR18" s="189">
        <v>7.4999999999999997E-2</v>
      </c>
      <c r="VS18" s="263">
        <v>46633.081771222583</v>
      </c>
      <c r="VT18" s="263">
        <v>0</v>
      </c>
      <c r="VU18" s="263">
        <v>0</v>
      </c>
      <c r="VV18" s="117">
        <v>46633.081771222583</v>
      </c>
      <c r="VW18" s="248" t="b">
        <v>0</v>
      </c>
      <c r="VX18" s="254">
        <v>0</v>
      </c>
      <c r="VY18" s="255">
        <v>1590</v>
      </c>
      <c r="VZ18" s="256">
        <v>-5.0000000000000001E-3</v>
      </c>
      <c r="WA18" s="255">
        <v>46429.238394405875</v>
      </c>
      <c r="WB18" s="255">
        <v>0</v>
      </c>
      <c r="WC18" s="255">
        <v>0</v>
      </c>
      <c r="WD18" s="119">
        <v>46429.238394405875</v>
      </c>
      <c r="WE18" s="262" t="b">
        <v>1</v>
      </c>
      <c r="WF18" s="173">
        <v>1</v>
      </c>
      <c r="WG18" s="263">
        <v>1431</v>
      </c>
      <c r="WH18" s="189">
        <v>-5.0000000000000001E-3</v>
      </c>
      <c r="WI18" s="263">
        <v>26139.047048450182</v>
      </c>
      <c r="WJ18" s="263">
        <v>159</v>
      </c>
      <c r="WK18" s="263">
        <v>159</v>
      </c>
      <c r="WL18" s="117">
        <v>26298.047048450182</v>
      </c>
      <c r="WM18" s="248" t="b">
        <v>0</v>
      </c>
      <c r="WN18" s="254">
        <v>2</v>
      </c>
      <c r="WO18" s="255">
        <v>1272</v>
      </c>
      <c r="WP18" s="256">
        <v>7.4999999999999997E-2</v>
      </c>
      <c r="WQ18" s="255">
        <v>37681.64473976841</v>
      </c>
      <c r="WR18" s="255">
        <v>318</v>
      </c>
      <c r="WS18" s="255">
        <v>2480.1957285083122</v>
      </c>
      <c r="WT18" s="119">
        <v>40161.840468276721</v>
      </c>
      <c r="WU18" s="262" t="b">
        <v>0</v>
      </c>
      <c r="WV18" s="173">
        <v>0</v>
      </c>
      <c r="WW18" s="263">
        <v>1590</v>
      </c>
      <c r="WX18" s="189">
        <v>7.4999999999999997E-2</v>
      </c>
      <c r="WY18" s="263">
        <v>46633.081771222583</v>
      </c>
      <c r="WZ18" s="263">
        <v>0</v>
      </c>
      <c r="XA18" s="263">
        <v>0</v>
      </c>
      <c r="XB18" s="117">
        <v>46633.081771222583</v>
      </c>
      <c r="XC18" s="248" t="b">
        <v>0</v>
      </c>
      <c r="XD18" s="254">
        <v>0</v>
      </c>
      <c r="XE18" s="255">
        <v>1590</v>
      </c>
      <c r="XF18" s="256">
        <v>7.4999999999999997E-2</v>
      </c>
      <c r="XG18" s="255">
        <v>38083.19177047741</v>
      </c>
      <c r="XH18" s="255">
        <v>0</v>
      </c>
      <c r="XI18" s="255">
        <v>0</v>
      </c>
      <c r="XJ18" s="119">
        <v>38083.19177047741</v>
      </c>
      <c r="XK18" s="262" t="b">
        <v>0</v>
      </c>
      <c r="XL18" s="173">
        <v>1</v>
      </c>
      <c r="XM18" s="263">
        <v>1431</v>
      </c>
      <c r="XN18" s="189">
        <v>7.4999999999999997E-2</v>
      </c>
      <c r="XO18" s="263">
        <v>34274.872593429674</v>
      </c>
      <c r="XP18" s="263">
        <v>159</v>
      </c>
      <c r="XQ18" s="263">
        <v>2147.405673038068</v>
      </c>
      <c r="XR18" s="117">
        <v>36422.278266467743</v>
      </c>
      <c r="XS18" s="248" t="b">
        <v>0</v>
      </c>
      <c r="XT18" s="254">
        <v>0</v>
      </c>
      <c r="XU18" s="255">
        <v>1590</v>
      </c>
      <c r="XV18" s="256">
        <v>-5.0000000000000001E-3</v>
      </c>
      <c r="XW18" s="255">
        <v>46429.238394405875</v>
      </c>
      <c r="XX18" s="255">
        <v>0</v>
      </c>
      <c r="XY18" s="255">
        <v>0</v>
      </c>
      <c r="XZ18" s="119">
        <v>46429.238394405875</v>
      </c>
      <c r="YA18" s="262" t="b">
        <v>0</v>
      </c>
      <c r="YB18" s="173">
        <v>2</v>
      </c>
      <c r="YC18" s="263">
        <v>1272</v>
      </c>
      <c r="YD18" s="189">
        <v>0.03</v>
      </c>
      <c r="YE18" s="263">
        <v>42652.591336295016</v>
      </c>
      <c r="YF18" s="263">
        <v>318</v>
      </c>
      <c r="YG18" s="263">
        <v>2624.801472131835</v>
      </c>
      <c r="YH18" s="117">
        <v>45277.392808426848</v>
      </c>
      <c r="YI18" s="248" t="b">
        <v>0</v>
      </c>
      <c r="YJ18" s="254">
        <v>2</v>
      </c>
      <c r="YK18" s="255">
        <v>1272</v>
      </c>
      <c r="YL18" s="256">
        <v>7.4999999999999997E-2</v>
      </c>
      <c r="YM18" s="255">
        <v>49922.38310370448</v>
      </c>
      <c r="YN18" s="255">
        <v>318</v>
      </c>
      <c r="YO18" s="255">
        <v>2177.4480125140017</v>
      </c>
      <c r="YP18" s="119">
        <v>52099.831116218484</v>
      </c>
      <c r="YQ18" s="262" t="b">
        <v>0</v>
      </c>
      <c r="YR18" s="173">
        <v>0</v>
      </c>
      <c r="YS18" s="263">
        <v>1590</v>
      </c>
      <c r="YT18" s="189">
        <v>7.4999999999999997E-2</v>
      </c>
      <c r="YU18" s="263">
        <v>38083.19177047741</v>
      </c>
      <c r="YV18" s="263">
        <v>0</v>
      </c>
      <c r="YW18" s="263">
        <v>0</v>
      </c>
      <c r="YX18" s="117">
        <v>38083.19177047741</v>
      </c>
      <c r="YY18" s="248" t="b">
        <v>0</v>
      </c>
      <c r="YZ18" s="254">
        <v>2</v>
      </c>
      <c r="ZA18" s="255">
        <v>1272</v>
      </c>
      <c r="ZB18" s="256">
        <v>0.03</v>
      </c>
      <c r="ZC18" s="255">
        <v>26447.307702683134</v>
      </c>
      <c r="ZD18" s="255">
        <v>318</v>
      </c>
      <c r="ZE18" s="255">
        <v>2631.5701576498022</v>
      </c>
      <c r="ZF18" s="119">
        <v>29078.877860332937</v>
      </c>
      <c r="ZG18" s="262" t="b">
        <v>0</v>
      </c>
      <c r="ZH18" s="173">
        <v>1</v>
      </c>
      <c r="ZI18" s="263">
        <v>1431</v>
      </c>
      <c r="ZJ18" s="189">
        <v>0.03</v>
      </c>
      <c r="ZK18" s="263">
        <v>47446.374051438914</v>
      </c>
      <c r="ZL18" s="263">
        <v>159</v>
      </c>
      <c r="ZM18" s="263">
        <v>1844.2799980137449</v>
      </c>
      <c r="ZN18" s="117">
        <v>49290.654049452656</v>
      </c>
      <c r="ZO18" s="248" t="b">
        <v>0</v>
      </c>
      <c r="ZP18" s="254">
        <v>0</v>
      </c>
      <c r="ZQ18" s="255">
        <v>1590</v>
      </c>
      <c r="ZR18" s="256">
        <v>0.03</v>
      </c>
      <c r="ZS18" s="255">
        <v>39959.652884543961</v>
      </c>
      <c r="ZT18" s="255">
        <v>0</v>
      </c>
      <c r="ZU18" s="255">
        <v>0</v>
      </c>
      <c r="ZV18" s="119">
        <v>39959.652884543961</v>
      </c>
      <c r="ZW18" s="262" t="b">
        <v>0</v>
      </c>
      <c r="ZX18" s="173">
        <v>1</v>
      </c>
      <c r="ZY18" s="263">
        <v>1431</v>
      </c>
      <c r="ZZ18" s="189">
        <v>7.4999999999999997E-2</v>
      </c>
      <c r="AAA18" s="263">
        <v>41969.773594100319</v>
      </c>
      <c r="AAB18" s="263">
        <v>159</v>
      </c>
      <c r="AAC18" s="263">
        <v>2299.1571273389377</v>
      </c>
      <c r="AAD18" s="117">
        <v>44268.930721439254</v>
      </c>
      <c r="AAE18" s="248" t="b">
        <v>0</v>
      </c>
      <c r="AAF18" s="254">
        <v>1</v>
      </c>
      <c r="AAG18" s="255">
        <v>1431</v>
      </c>
      <c r="AAH18" s="256">
        <v>-5.0000000000000001E-3</v>
      </c>
      <c r="AAI18" s="255">
        <v>31786.615489931664</v>
      </c>
      <c r="AAJ18" s="255">
        <v>159</v>
      </c>
      <c r="AAK18" s="255">
        <v>937.91334627864615</v>
      </c>
      <c r="AAL18" s="119">
        <v>32724.528836210309</v>
      </c>
      <c r="AAM18" s="262" t="b">
        <v>0</v>
      </c>
      <c r="AAN18" s="173">
        <v>1</v>
      </c>
      <c r="AAO18" s="263">
        <v>1431</v>
      </c>
      <c r="AAP18" s="189">
        <v>7.4999999999999997E-2</v>
      </c>
      <c r="AAQ18" s="263">
        <v>55594.521153909918</v>
      </c>
      <c r="AAR18" s="263">
        <v>159</v>
      </c>
      <c r="AAS18" s="263">
        <v>1088.6614805954596</v>
      </c>
      <c r="AAT18" s="117">
        <v>56683.182634505378</v>
      </c>
      <c r="AAU18" s="248" t="b">
        <v>0</v>
      </c>
      <c r="AAV18" s="254">
        <v>2</v>
      </c>
      <c r="AAW18" s="255">
        <v>1272</v>
      </c>
      <c r="AAX18" s="256">
        <v>7.4999999999999997E-2</v>
      </c>
      <c r="AAY18" s="255">
        <v>49847.595676335652</v>
      </c>
      <c r="AAZ18" s="255">
        <v>318</v>
      </c>
      <c r="ABA18" s="255">
        <v>3537.9386799712402</v>
      </c>
      <c r="ABB18" s="119">
        <v>53385.534356306889</v>
      </c>
      <c r="ABC18" s="262" t="b">
        <v>0</v>
      </c>
      <c r="ABD18" s="173">
        <v>1</v>
      </c>
      <c r="ABE18" s="263">
        <v>1431</v>
      </c>
      <c r="ABF18" s="189">
        <v>7.4999999999999997E-2</v>
      </c>
      <c r="ABG18" s="263">
        <v>55594.521153909918</v>
      </c>
      <c r="ABH18" s="263">
        <v>159</v>
      </c>
      <c r="ABI18" s="263">
        <v>1239.5346662353552</v>
      </c>
      <c r="ABJ18" s="117">
        <v>56834.055820145273</v>
      </c>
      <c r="ABK18" s="248" t="b">
        <v>0</v>
      </c>
      <c r="ABL18" s="254">
        <v>0</v>
      </c>
      <c r="ABM18" s="255">
        <v>1590</v>
      </c>
      <c r="ABN18" s="256">
        <v>7.4999999999999997E-2</v>
      </c>
      <c r="ABO18" s="255">
        <v>61771.690171011011</v>
      </c>
      <c r="ABP18" s="255">
        <v>0</v>
      </c>
      <c r="ABQ18" s="255">
        <v>0</v>
      </c>
      <c r="ABR18" s="119">
        <v>61771.690171011011</v>
      </c>
      <c r="ABS18" s="262" t="b">
        <v>0</v>
      </c>
      <c r="ABT18" s="173">
        <v>0</v>
      </c>
      <c r="ABU18" s="263">
        <v>1590</v>
      </c>
      <c r="ABV18" s="189">
        <v>0.03</v>
      </c>
      <c r="ABW18" s="263">
        <v>52718.193390487686</v>
      </c>
      <c r="ABX18" s="263">
        <v>0</v>
      </c>
      <c r="ABY18" s="263">
        <v>0</v>
      </c>
      <c r="ABZ18" s="117">
        <v>52718.193390487686</v>
      </c>
      <c r="ACA18" s="248" t="b">
        <v>0</v>
      </c>
      <c r="ACB18" s="254">
        <v>2</v>
      </c>
      <c r="ACC18" s="255">
        <v>1272</v>
      </c>
      <c r="ACD18" s="256">
        <v>0.03</v>
      </c>
      <c r="ACE18" s="255">
        <v>26397.164599044754</v>
      </c>
      <c r="ACF18" s="255">
        <v>318</v>
      </c>
      <c r="ACG18" s="255">
        <v>2630.0676731685271</v>
      </c>
      <c r="ACH18" s="119">
        <v>29027.232272213281</v>
      </c>
      <c r="ACI18" s="262" t="b">
        <v>0</v>
      </c>
      <c r="ACJ18" s="173">
        <v>2</v>
      </c>
      <c r="ACK18" s="263">
        <v>1272</v>
      </c>
      <c r="ACL18" s="189">
        <v>-5.0000000000000001E-3</v>
      </c>
      <c r="ACM18" s="263">
        <v>28576.233440938493</v>
      </c>
      <c r="ACN18" s="263">
        <v>318</v>
      </c>
      <c r="ACO18" s="263">
        <v>1708.6649034933532</v>
      </c>
      <c r="ACP18" s="117">
        <v>30284.898344431847</v>
      </c>
      <c r="ACQ18" s="248" t="b">
        <v>0</v>
      </c>
      <c r="ACR18" s="254">
        <v>0</v>
      </c>
      <c r="ACS18" s="255">
        <v>1590</v>
      </c>
      <c r="ACT18" s="256">
        <v>7.4999999999999997E-2</v>
      </c>
      <c r="ACU18" s="255">
        <v>61771.690171011011</v>
      </c>
      <c r="ACV18" s="255">
        <v>0</v>
      </c>
      <c r="ACW18" s="255">
        <v>0</v>
      </c>
      <c r="ACX18" s="119">
        <v>61771.690171011011</v>
      </c>
      <c r="ACY18" s="262" t="b">
        <v>0</v>
      </c>
      <c r="ACZ18" s="173">
        <v>1</v>
      </c>
      <c r="ADA18" s="263">
        <v>1431</v>
      </c>
      <c r="ADB18" s="189">
        <v>7.4999999999999997E-2</v>
      </c>
      <c r="ADC18" s="263">
        <v>41969.773594100319</v>
      </c>
      <c r="ADD18" s="263">
        <v>159</v>
      </c>
      <c r="ADE18" s="263">
        <v>1692.9055688722553</v>
      </c>
      <c r="ADF18" s="117">
        <v>43662.679162972578</v>
      </c>
      <c r="ADG18" s="248" t="b">
        <v>0</v>
      </c>
      <c r="ADH18" s="254">
        <v>2</v>
      </c>
      <c r="ADI18" s="255">
        <v>1272</v>
      </c>
      <c r="ADJ18" s="256">
        <v>7.4999999999999997E-2</v>
      </c>
      <c r="ADK18" s="255">
        <v>49963.949580706423</v>
      </c>
      <c r="ADL18" s="255">
        <v>318</v>
      </c>
      <c r="ADM18" s="255">
        <v>1876.3264833400992</v>
      </c>
      <c r="ADN18" s="119">
        <v>51840.27606404652</v>
      </c>
      <c r="ADO18" s="262" t="b">
        <v>0</v>
      </c>
      <c r="ADP18" s="173">
        <v>0</v>
      </c>
      <c r="ADQ18" s="263">
        <v>1590</v>
      </c>
      <c r="ADR18" s="189">
        <v>0.03</v>
      </c>
      <c r="ADS18" s="263">
        <v>39959.652884543961</v>
      </c>
      <c r="ADT18" s="263">
        <v>0</v>
      </c>
      <c r="ADU18" s="263">
        <v>0</v>
      </c>
      <c r="ADV18" s="117">
        <v>39959.652884543961</v>
      </c>
    </row>
    <row r="19" spans="1:802" x14ac:dyDescent="0.35">
      <c r="A19" s="15">
        <v>45808</v>
      </c>
      <c r="B19" s="16">
        <v>1590</v>
      </c>
      <c r="C19" s="248" t="b">
        <v>1</v>
      </c>
      <c r="D19" s="254">
        <v>1</v>
      </c>
      <c r="E19" s="255">
        <v>1431</v>
      </c>
      <c r="F19" s="256">
        <v>7.4999999999999997E-2</v>
      </c>
      <c r="G19" s="255">
        <v>61195.110240453148</v>
      </c>
      <c r="H19" s="255">
        <v>159</v>
      </c>
      <c r="I19" s="255">
        <v>159</v>
      </c>
      <c r="J19" s="119">
        <v>61354.110240453148</v>
      </c>
      <c r="K19" s="262" t="b">
        <v>0</v>
      </c>
      <c r="L19" s="173">
        <v>0</v>
      </c>
      <c r="M19" s="263">
        <v>1590</v>
      </c>
      <c r="N19" s="189">
        <v>7.4999999999999997E-2</v>
      </c>
      <c r="O19" s="263">
        <v>67994.566933836832</v>
      </c>
      <c r="P19" s="263">
        <v>0</v>
      </c>
      <c r="Q19" s="263">
        <v>0</v>
      </c>
      <c r="R19" s="117">
        <v>67994.566933836832</v>
      </c>
      <c r="S19" s="248" t="b">
        <v>1</v>
      </c>
      <c r="T19" s="254">
        <v>2</v>
      </c>
      <c r="U19" s="255">
        <v>1272</v>
      </c>
      <c r="V19" s="256">
        <v>0.03</v>
      </c>
      <c r="W19" s="255">
        <v>45254.788745683873</v>
      </c>
      <c r="X19" s="255">
        <v>318</v>
      </c>
      <c r="Y19" s="255">
        <v>1558.5629074850508</v>
      </c>
      <c r="Z19" s="119">
        <v>46813.351653168924</v>
      </c>
      <c r="AA19" s="262" t="b">
        <v>0</v>
      </c>
      <c r="AB19" s="173">
        <v>2</v>
      </c>
      <c r="AC19" s="263">
        <v>1272</v>
      </c>
      <c r="AD19" s="189">
        <v>0.03</v>
      </c>
      <c r="AE19" s="263">
        <v>45204.169076383871</v>
      </c>
      <c r="AF19" s="263">
        <v>318</v>
      </c>
      <c r="AG19" s="263">
        <v>1734.4831982520823</v>
      </c>
      <c r="AH19" s="117">
        <v>46938.652274635955</v>
      </c>
      <c r="AI19" s="248" t="b">
        <v>0</v>
      </c>
      <c r="AJ19" s="254">
        <v>0</v>
      </c>
      <c r="AK19" s="255">
        <v>1590</v>
      </c>
      <c r="AL19" s="256">
        <v>7.4999999999999997E-2</v>
      </c>
      <c r="AM19" s="255">
        <v>67994.566933836832</v>
      </c>
      <c r="AN19" s="255">
        <v>0</v>
      </c>
      <c r="AO19" s="255">
        <v>0</v>
      </c>
      <c r="AP19" s="119">
        <v>67994.566933836832</v>
      </c>
      <c r="AQ19" s="262" t="b">
        <v>0</v>
      </c>
      <c r="AR19" s="173">
        <v>1</v>
      </c>
      <c r="AS19" s="263">
        <v>1431</v>
      </c>
      <c r="AT19" s="189">
        <v>7.4999999999999997E-2</v>
      </c>
      <c r="AU19" s="263">
        <v>61195.110240453163</v>
      </c>
      <c r="AV19" s="263">
        <v>159</v>
      </c>
      <c r="AW19" s="263">
        <v>1248.5645667872341</v>
      </c>
      <c r="AX19" s="117">
        <v>62443.674807240401</v>
      </c>
      <c r="AY19" s="248" t="b">
        <v>0</v>
      </c>
      <c r="AZ19" s="254">
        <v>0</v>
      </c>
      <c r="BA19" s="255">
        <v>1590</v>
      </c>
      <c r="BB19" s="256">
        <v>-5.0000000000000001E-3</v>
      </c>
      <c r="BC19" s="255">
        <v>30488.168681342144</v>
      </c>
      <c r="BD19" s="255">
        <v>0</v>
      </c>
      <c r="BE19" s="255">
        <v>0</v>
      </c>
      <c r="BF19" s="119">
        <v>30488.168681342144</v>
      </c>
      <c r="BG19" s="262" t="b">
        <v>0</v>
      </c>
      <c r="BH19" s="173">
        <v>0</v>
      </c>
      <c r="BI19" s="263">
        <v>1590</v>
      </c>
      <c r="BJ19" s="189">
        <v>0.03</v>
      </c>
      <c r="BK19" s="263">
        <v>35326.581857107572</v>
      </c>
      <c r="BL19" s="263">
        <v>0</v>
      </c>
      <c r="BM19" s="263">
        <v>0</v>
      </c>
      <c r="BN19" s="117">
        <v>35326.581857107572</v>
      </c>
      <c r="BO19" s="248" t="b">
        <v>0</v>
      </c>
      <c r="BP19" s="254">
        <v>1</v>
      </c>
      <c r="BQ19" s="255">
        <v>1431</v>
      </c>
      <c r="BR19" s="256">
        <v>7.4999999999999997E-2</v>
      </c>
      <c r="BS19" s="255">
        <v>38276.488037936899</v>
      </c>
      <c r="BT19" s="255">
        <v>159</v>
      </c>
      <c r="BU19" s="255">
        <v>1399.5629074850508</v>
      </c>
      <c r="BV19" s="119">
        <v>39676.05094542195</v>
      </c>
      <c r="BW19" s="262" t="b">
        <v>0</v>
      </c>
      <c r="BX19" s="173">
        <v>2</v>
      </c>
      <c r="BY19" s="263">
        <v>1272</v>
      </c>
      <c r="BZ19" s="189">
        <v>0.03</v>
      </c>
      <c r="CA19" s="263">
        <v>45186.273486304868</v>
      </c>
      <c r="CB19" s="263">
        <v>318</v>
      </c>
      <c r="CC19" s="263">
        <v>1743.2633070184613</v>
      </c>
      <c r="CD19" s="117">
        <v>46929.536793323328</v>
      </c>
      <c r="CE19" s="248" t="b">
        <v>0</v>
      </c>
      <c r="CF19" s="254">
        <v>2</v>
      </c>
      <c r="CG19" s="255">
        <v>1272</v>
      </c>
      <c r="CH19" s="256">
        <v>7.4999999999999997E-2</v>
      </c>
      <c r="CI19" s="255">
        <v>55004.479758595342</v>
      </c>
      <c r="CJ19" s="255">
        <v>318</v>
      </c>
      <c r="CK19" s="255">
        <v>2036.3547245897951</v>
      </c>
      <c r="CL19" s="119">
        <v>57040.834483185135</v>
      </c>
      <c r="CM19" s="262" t="b">
        <v>0</v>
      </c>
      <c r="CN19" s="173">
        <v>0</v>
      </c>
      <c r="CO19" s="263">
        <v>1590</v>
      </c>
      <c r="CP19" s="189">
        <v>7.4999999999999997E-2</v>
      </c>
      <c r="CQ19" s="263">
        <v>67994.566933836832</v>
      </c>
      <c r="CR19" s="263">
        <v>0</v>
      </c>
      <c r="CS19" s="263">
        <v>0</v>
      </c>
      <c r="CT19" s="117">
        <v>67994.566933836832</v>
      </c>
      <c r="CU19" s="248" t="b">
        <v>0</v>
      </c>
      <c r="CV19" s="254">
        <v>0</v>
      </c>
      <c r="CW19" s="255">
        <v>1590</v>
      </c>
      <c r="CX19" s="256">
        <v>-5.0000000000000001E-3</v>
      </c>
      <c r="CY19" s="255">
        <v>47787.092202433843</v>
      </c>
      <c r="CZ19" s="255">
        <v>0</v>
      </c>
      <c r="DA19" s="255">
        <v>0</v>
      </c>
      <c r="DB19" s="119">
        <v>47787.092202433843</v>
      </c>
      <c r="DC19" s="262" t="b">
        <v>0</v>
      </c>
      <c r="DD19" s="173">
        <v>1</v>
      </c>
      <c r="DE19" s="263">
        <v>1431</v>
      </c>
      <c r="DF19" s="189">
        <v>7.4999999999999997E-2</v>
      </c>
      <c r="DG19" s="263">
        <v>38276.488037936899</v>
      </c>
      <c r="DH19" s="263">
        <v>159</v>
      </c>
      <c r="DI19" s="263">
        <v>2308.1870278908164</v>
      </c>
      <c r="DJ19" s="117">
        <v>40584.675065827716</v>
      </c>
      <c r="DK19" s="248" t="b">
        <v>0</v>
      </c>
      <c r="DL19" s="254">
        <v>2</v>
      </c>
      <c r="DM19" s="255">
        <v>1272</v>
      </c>
      <c r="DN19" s="256">
        <v>0.03</v>
      </c>
      <c r="DO19" s="255">
        <v>34577.093091575043</v>
      </c>
      <c r="DP19" s="255">
        <v>318</v>
      </c>
      <c r="DQ19" s="255">
        <v>2937.4601649007031</v>
      </c>
      <c r="DR19" s="119">
        <v>37514.553256475745</v>
      </c>
      <c r="DS19" s="262" t="b">
        <v>0</v>
      </c>
      <c r="DT19" s="173">
        <v>0</v>
      </c>
      <c r="DU19" s="263">
        <v>1590</v>
      </c>
      <c r="DV19" s="189">
        <v>7.4999999999999997E-2</v>
      </c>
      <c r="DW19" s="263">
        <v>67994.566933836832</v>
      </c>
      <c r="DX19" s="263">
        <v>0</v>
      </c>
      <c r="DY19" s="263">
        <v>0</v>
      </c>
      <c r="DZ19" s="117">
        <v>67994.566933836832</v>
      </c>
      <c r="EA19" s="248" t="b">
        <v>0</v>
      </c>
      <c r="EB19" s="254">
        <v>2</v>
      </c>
      <c r="EC19" s="255">
        <v>1272</v>
      </c>
      <c r="ED19" s="256">
        <v>7.4999999999999997E-2</v>
      </c>
      <c r="EE19" s="255">
        <v>34377.719776330705</v>
      </c>
      <c r="EF19" s="255">
        <v>318</v>
      </c>
      <c r="EG19" s="255">
        <v>1583.7350639352692</v>
      </c>
      <c r="EH19" s="119">
        <v>35961.454840265971</v>
      </c>
      <c r="EI19" s="262" t="b">
        <v>0</v>
      </c>
      <c r="EJ19" s="173">
        <v>3</v>
      </c>
      <c r="EK19" s="263">
        <v>1113</v>
      </c>
      <c r="EL19" s="189">
        <v>7.4999999999999997E-2</v>
      </c>
      <c r="EM19" s="263">
        <v>30740.010180336922</v>
      </c>
      <c r="EN19" s="263">
        <v>477.00000000000006</v>
      </c>
      <c r="EO19" s="263">
        <v>4176.5029395742622</v>
      </c>
      <c r="EP19" s="117">
        <v>34916.513119911186</v>
      </c>
      <c r="EQ19" s="248" t="b">
        <v>0</v>
      </c>
      <c r="ER19" s="254">
        <v>0</v>
      </c>
      <c r="ES19" s="255">
        <v>1590</v>
      </c>
      <c r="ET19" s="256">
        <v>-5.0000000000000001E-3</v>
      </c>
      <c r="EU19" s="255">
        <v>36731.869347202235</v>
      </c>
      <c r="EV19" s="255">
        <v>0</v>
      </c>
      <c r="EW19" s="255">
        <v>0</v>
      </c>
      <c r="EX19" s="119">
        <v>36731.869347202235</v>
      </c>
      <c r="EY19" s="262" t="b">
        <v>0</v>
      </c>
      <c r="EZ19" s="173">
        <v>0</v>
      </c>
      <c r="FA19" s="263">
        <v>1590</v>
      </c>
      <c r="FB19" s="189">
        <v>7.4999999999999997E-2</v>
      </c>
      <c r="FC19" s="263">
        <v>67994.566933836832</v>
      </c>
      <c r="FD19" s="263">
        <v>0</v>
      </c>
      <c r="FE19" s="263">
        <v>0</v>
      </c>
      <c r="FF19" s="117">
        <v>67994.566933836832</v>
      </c>
      <c r="FG19" s="248" t="b">
        <v>0</v>
      </c>
      <c r="FH19" s="254">
        <v>1</v>
      </c>
      <c r="FI19" s="255">
        <v>1431</v>
      </c>
      <c r="FJ19" s="256">
        <v>7.4999999999999997E-2</v>
      </c>
      <c r="FK19" s="255">
        <v>61195.110240453163</v>
      </c>
      <c r="FL19" s="255">
        <v>159</v>
      </c>
      <c r="FM19" s="255">
        <v>477.39579909376698</v>
      </c>
      <c r="FN19" s="119">
        <v>61672.506039546934</v>
      </c>
      <c r="FO19" s="262" t="b">
        <v>0</v>
      </c>
      <c r="FP19" s="173">
        <v>1</v>
      </c>
      <c r="FQ19" s="263">
        <v>1431</v>
      </c>
      <c r="FR19" s="189">
        <v>7.4999999999999997E-2</v>
      </c>
      <c r="FS19" s="263">
        <v>61195.110240453163</v>
      </c>
      <c r="FT19" s="263">
        <v>159</v>
      </c>
      <c r="FU19" s="263">
        <v>1550.6865070616795</v>
      </c>
      <c r="FV19" s="117">
        <v>62745.79674751484</v>
      </c>
      <c r="FW19" s="248" t="b">
        <v>0</v>
      </c>
      <c r="FX19" s="254">
        <v>2</v>
      </c>
      <c r="FY19" s="255">
        <v>1272</v>
      </c>
      <c r="FZ19" s="256">
        <v>7.4999999999999997E-2</v>
      </c>
      <c r="GA19" s="255">
        <v>54794.015744688448</v>
      </c>
      <c r="GB19" s="255">
        <v>318</v>
      </c>
      <c r="GC19" s="255">
        <v>4009.7454721555705</v>
      </c>
      <c r="GD19" s="119">
        <v>58803.761216844017</v>
      </c>
      <c r="GE19" s="262" t="b">
        <v>0</v>
      </c>
      <c r="GF19" s="173">
        <v>0</v>
      </c>
      <c r="GG19" s="263">
        <v>1590</v>
      </c>
      <c r="GH19" s="189">
        <v>7.4999999999999997E-2</v>
      </c>
      <c r="GI19" s="263">
        <v>67994.566933836832</v>
      </c>
      <c r="GJ19" s="263">
        <v>0</v>
      </c>
      <c r="GK19" s="263">
        <v>0</v>
      </c>
      <c r="GL19" s="117">
        <v>67994.566933836832</v>
      </c>
      <c r="GM19" s="248" t="b">
        <v>0</v>
      </c>
      <c r="GN19" s="254">
        <v>1</v>
      </c>
      <c r="GO19" s="255">
        <v>1431</v>
      </c>
      <c r="GP19" s="256">
        <v>7.4999999999999997E-2</v>
      </c>
      <c r="GQ19" s="255">
        <v>61195.110240453163</v>
      </c>
      <c r="GR19" s="255">
        <v>159</v>
      </c>
      <c r="GS19" s="255">
        <v>946.94324683052503</v>
      </c>
      <c r="GT19" s="119">
        <v>62142.053487283687</v>
      </c>
      <c r="GU19" s="262" t="b">
        <v>0</v>
      </c>
      <c r="GV19" s="173">
        <v>0</v>
      </c>
      <c r="GW19" s="263">
        <v>1590</v>
      </c>
      <c r="GX19" s="189">
        <v>-5.0000000000000001E-3</v>
      </c>
      <c r="GY19" s="263">
        <v>47787.092202433843</v>
      </c>
      <c r="GZ19" s="263">
        <v>0</v>
      </c>
      <c r="HA19" s="263">
        <v>0</v>
      </c>
      <c r="HB19" s="117">
        <v>47787.092202433843</v>
      </c>
      <c r="HC19" s="248" t="b">
        <v>0</v>
      </c>
      <c r="HD19" s="254">
        <v>0</v>
      </c>
      <c r="HE19" s="255">
        <v>1590</v>
      </c>
      <c r="HF19" s="256">
        <v>0.03</v>
      </c>
      <c r="HG19" s="255">
        <v>55889.739192202316</v>
      </c>
      <c r="HH19" s="255">
        <v>0</v>
      </c>
      <c r="HI19" s="255">
        <v>0</v>
      </c>
      <c r="HJ19" s="119">
        <v>55889.739192202316</v>
      </c>
      <c r="HK19" s="262" t="b">
        <v>0</v>
      </c>
      <c r="HL19" s="173">
        <v>2</v>
      </c>
      <c r="HM19" s="263">
        <v>1272</v>
      </c>
      <c r="HN19" s="189">
        <v>7.4999999999999997E-2</v>
      </c>
      <c r="HO19" s="263">
        <v>54961.71135936684</v>
      </c>
      <c r="HP19" s="263">
        <v>318</v>
      </c>
      <c r="HQ19" s="263">
        <v>2044.6346279778634</v>
      </c>
      <c r="HR19" s="117">
        <v>57006.345987344706</v>
      </c>
      <c r="HS19" s="248" t="b">
        <v>0</v>
      </c>
      <c r="HT19" s="254">
        <v>2</v>
      </c>
      <c r="HU19" s="255">
        <v>1272</v>
      </c>
      <c r="HV19" s="256">
        <v>0.03</v>
      </c>
      <c r="HW19" s="255">
        <v>45238.411745683879</v>
      </c>
      <c r="HX19" s="255">
        <v>318</v>
      </c>
      <c r="HY19" s="255">
        <v>1114.4519567481173</v>
      </c>
      <c r="HZ19" s="119">
        <v>46352.863702431998</v>
      </c>
      <c r="IA19" s="262" t="b">
        <v>0</v>
      </c>
      <c r="IB19" s="173">
        <v>2</v>
      </c>
      <c r="IC19" s="263">
        <v>1272</v>
      </c>
      <c r="ID19" s="189">
        <v>7.4999999999999997E-2</v>
      </c>
      <c r="IE19" s="263">
        <v>34187.195158897783</v>
      </c>
      <c r="IF19" s="263">
        <v>318</v>
      </c>
      <c r="IG19" s="263">
        <v>4161.2454721555705</v>
      </c>
      <c r="IH19" s="117">
        <v>38348.440631053352</v>
      </c>
      <c r="II19" s="248" t="b">
        <v>0</v>
      </c>
      <c r="IJ19" s="254">
        <v>1</v>
      </c>
      <c r="IK19" s="255">
        <v>1431</v>
      </c>
      <c r="IL19" s="256">
        <v>-5.0000000000000001E-3</v>
      </c>
      <c r="IM19" s="255">
        <v>33058.682412482005</v>
      </c>
      <c r="IN19" s="255">
        <v>159</v>
      </c>
      <c r="IO19" s="255">
        <v>636.79181710474404</v>
      </c>
      <c r="IP19" s="119">
        <v>33695.474229586747</v>
      </c>
      <c r="IQ19" s="262" t="b">
        <v>0</v>
      </c>
      <c r="IR19" s="173">
        <v>0</v>
      </c>
      <c r="IS19" s="263">
        <v>1590</v>
      </c>
      <c r="IT19" s="189">
        <v>-5.0000000000000001E-3</v>
      </c>
      <c r="IU19" s="263">
        <v>47787.092202433843</v>
      </c>
      <c r="IV19" s="263">
        <v>0</v>
      </c>
      <c r="IW19" s="263">
        <v>0</v>
      </c>
      <c r="IX19" s="117">
        <v>47787.092202433843</v>
      </c>
      <c r="IY19" s="248" t="b">
        <v>1</v>
      </c>
      <c r="IZ19" s="254">
        <v>2</v>
      </c>
      <c r="JA19" s="255">
        <v>1272</v>
      </c>
      <c r="JB19" s="256">
        <v>7.4999999999999997E-2</v>
      </c>
      <c r="JC19" s="255">
        <v>34432.93923414321</v>
      </c>
      <c r="JD19" s="255">
        <v>318</v>
      </c>
      <c r="JE19" s="255">
        <v>955.32006018793618</v>
      </c>
      <c r="JF19" s="119">
        <v>35388.259294331147</v>
      </c>
      <c r="JG19" s="262" t="b">
        <v>0</v>
      </c>
      <c r="JH19" s="173">
        <v>0</v>
      </c>
      <c r="JI19" s="263">
        <v>1590</v>
      </c>
      <c r="JJ19" s="189">
        <v>7.4999999999999997E-2</v>
      </c>
      <c r="JK19" s="263">
        <v>51720.562904064274</v>
      </c>
      <c r="JL19" s="263">
        <v>0</v>
      </c>
      <c r="JM19" s="263">
        <v>0</v>
      </c>
      <c r="JN19" s="117">
        <v>51720.562904064274</v>
      </c>
      <c r="JO19" s="248" t="b">
        <v>0</v>
      </c>
      <c r="JP19" s="254">
        <v>0</v>
      </c>
      <c r="JQ19" s="255">
        <v>1590</v>
      </c>
      <c r="JR19" s="256">
        <v>7.4999999999999997E-2</v>
      </c>
      <c r="JS19" s="255">
        <v>67994.566933836832</v>
      </c>
      <c r="JT19" s="255">
        <v>0</v>
      </c>
      <c r="JU19" s="255">
        <v>0</v>
      </c>
      <c r="JV19" s="119">
        <v>67994.566933836832</v>
      </c>
      <c r="JW19" s="262" t="b">
        <v>0</v>
      </c>
      <c r="JX19" s="173">
        <v>3</v>
      </c>
      <c r="JY19" s="263">
        <v>1113</v>
      </c>
      <c r="JZ19" s="189">
        <v>7.4999999999999997E-2</v>
      </c>
      <c r="KA19" s="263">
        <v>49332.246538798223</v>
      </c>
      <c r="KB19" s="263">
        <v>477.00000000000006</v>
      </c>
      <c r="KC19" s="263">
        <v>3874.1303776351788</v>
      </c>
      <c r="KD19" s="117">
        <v>53206.376916433401</v>
      </c>
      <c r="KE19" s="248" t="b">
        <v>0</v>
      </c>
      <c r="KF19" s="254">
        <v>3</v>
      </c>
      <c r="KG19" s="255">
        <v>1113</v>
      </c>
      <c r="KH19" s="256">
        <v>7.4999999999999997E-2</v>
      </c>
      <c r="KI19" s="255">
        <v>49216.47514563275</v>
      </c>
      <c r="KJ19" s="255">
        <v>477.00000000000006</v>
      </c>
      <c r="KK19" s="255">
        <v>4631.128823016621</v>
      </c>
      <c r="KL19" s="119">
        <v>53847.603968649375</v>
      </c>
      <c r="KM19" s="262" t="b">
        <v>0</v>
      </c>
      <c r="KN19" s="173">
        <v>0</v>
      </c>
      <c r="KO19" s="263">
        <v>1590</v>
      </c>
      <c r="KP19" s="189">
        <v>7.4999999999999997E-2</v>
      </c>
      <c r="KQ19" s="263">
        <v>67994.566933836832</v>
      </c>
      <c r="KR19" s="263">
        <v>0</v>
      </c>
      <c r="KS19" s="263">
        <v>0</v>
      </c>
      <c r="KT19" s="117">
        <v>67994.566933836832</v>
      </c>
      <c r="KU19" s="248" t="b">
        <v>0</v>
      </c>
      <c r="KV19" s="254">
        <v>0</v>
      </c>
      <c r="KW19" s="255">
        <v>1590</v>
      </c>
      <c r="KX19" s="256">
        <v>7.4999999999999997E-2</v>
      </c>
      <c r="KY19" s="255">
        <v>67994.566933836832</v>
      </c>
      <c r="KZ19" s="255">
        <v>0</v>
      </c>
      <c r="LA19" s="255">
        <v>0</v>
      </c>
      <c r="LB19" s="119">
        <v>67994.566933836832</v>
      </c>
      <c r="LC19" s="262" t="b">
        <v>0</v>
      </c>
      <c r="LD19" s="173">
        <v>1</v>
      </c>
      <c r="LE19" s="263">
        <v>1431</v>
      </c>
      <c r="LF19" s="189">
        <v>-5.0000000000000001E-3</v>
      </c>
      <c r="LG19" s="263">
        <v>33058.682412482005</v>
      </c>
      <c r="LH19" s="263">
        <v>159</v>
      </c>
      <c r="LI19" s="263">
        <v>3220.0809955900677</v>
      </c>
      <c r="LJ19" s="117">
        <v>36278.763408072075</v>
      </c>
      <c r="LK19" s="248" t="b">
        <v>0</v>
      </c>
      <c r="LL19" s="254">
        <v>1</v>
      </c>
      <c r="LM19" s="255">
        <v>1431</v>
      </c>
      <c r="LN19" s="256">
        <v>0.03</v>
      </c>
      <c r="LO19" s="255">
        <v>38473.598223972265</v>
      </c>
      <c r="LP19" s="255">
        <v>159</v>
      </c>
      <c r="LQ19" s="255">
        <v>2156.4355735899471</v>
      </c>
      <c r="LR19" s="119">
        <v>40630.03379756221</v>
      </c>
      <c r="LS19" s="262" t="b">
        <v>0</v>
      </c>
      <c r="LT19" s="173">
        <v>0</v>
      </c>
      <c r="LU19" s="263">
        <v>1590</v>
      </c>
      <c r="LV19" s="189">
        <v>0.03</v>
      </c>
      <c r="LW19" s="263">
        <v>35326.581857107572</v>
      </c>
      <c r="LX19" s="263">
        <v>0</v>
      </c>
      <c r="LY19" s="263">
        <v>0</v>
      </c>
      <c r="LZ19" s="117">
        <v>35326.581857107572</v>
      </c>
      <c r="MA19" s="248" t="b">
        <v>0</v>
      </c>
      <c r="MB19" s="254">
        <v>0</v>
      </c>
      <c r="MC19" s="255">
        <v>1590</v>
      </c>
      <c r="MD19" s="256">
        <v>7.4999999999999997E-2</v>
      </c>
      <c r="ME19" s="255">
        <v>42529.431153263213</v>
      </c>
      <c r="MF19" s="255">
        <v>0</v>
      </c>
      <c r="MG19" s="255">
        <v>0</v>
      </c>
      <c r="MH19" s="119">
        <v>42529.431153263213</v>
      </c>
      <c r="MI19" s="262" t="b">
        <v>0</v>
      </c>
      <c r="MJ19" s="173">
        <v>0</v>
      </c>
      <c r="MK19" s="263">
        <v>1590</v>
      </c>
      <c r="ML19" s="189">
        <v>-5.0000000000000001E-3</v>
      </c>
      <c r="MM19" s="263">
        <v>47787.092202433843</v>
      </c>
      <c r="MN19" s="263">
        <v>0</v>
      </c>
      <c r="MO19" s="263">
        <v>0</v>
      </c>
      <c r="MP19" s="117">
        <v>47787.092202433843</v>
      </c>
      <c r="MQ19" s="248" t="b">
        <v>0</v>
      </c>
      <c r="MR19" s="254">
        <v>2</v>
      </c>
      <c r="MS19" s="255">
        <v>1272</v>
      </c>
      <c r="MT19" s="256">
        <v>-5.0000000000000001E-3</v>
      </c>
      <c r="MU19" s="255">
        <v>38581.575773853154</v>
      </c>
      <c r="MV19" s="255">
        <v>318</v>
      </c>
      <c r="MW19" s="255">
        <v>3708.6289325941698</v>
      </c>
      <c r="MX19" s="119">
        <v>42290.204706447323</v>
      </c>
      <c r="MY19" s="262" t="b">
        <v>0</v>
      </c>
      <c r="MZ19" s="173">
        <v>1</v>
      </c>
      <c r="NA19" s="263">
        <v>1431</v>
      </c>
      <c r="NB19" s="189">
        <v>7.4999999999999997E-2</v>
      </c>
      <c r="NC19" s="263">
        <v>46548.506613657839</v>
      </c>
      <c r="ND19" s="263">
        <v>159</v>
      </c>
      <c r="NE19" s="263">
        <v>477.39579909376698</v>
      </c>
      <c r="NF19" s="117">
        <v>47025.902412751602</v>
      </c>
      <c r="NG19" s="248" t="b">
        <v>0</v>
      </c>
      <c r="NH19" s="254">
        <v>0</v>
      </c>
      <c r="NI19" s="255">
        <v>1590</v>
      </c>
      <c r="NJ19" s="256">
        <v>0.03</v>
      </c>
      <c r="NK19" s="255">
        <v>55889.739192202316</v>
      </c>
      <c r="NL19" s="255">
        <v>0</v>
      </c>
      <c r="NM19" s="255">
        <v>0</v>
      </c>
      <c r="NN19" s="119">
        <v>55889.739192202316</v>
      </c>
      <c r="NO19" s="262" t="b">
        <v>0</v>
      </c>
      <c r="NP19" s="173">
        <v>2</v>
      </c>
      <c r="NQ19" s="263">
        <v>1272</v>
      </c>
      <c r="NR19" s="189">
        <v>-5.0000000000000001E-3</v>
      </c>
      <c r="NS19" s="263">
        <v>24558.630142521757</v>
      </c>
      <c r="NT19" s="263">
        <v>318</v>
      </c>
      <c r="NU19" s="263">
        <v>4619.643903075118</v>
      </c>
      <c r="NV19" s="117">
        <v>29178.274045596874</v>
      </c>
      <c r="NW19" s="248" t="b">
        <v>0</v>
      </c>
      <c r="NX19" s="254">
        <v>1</v>
      </c>
      <c r="NY19" s="255">
        <v>1431</v>
      </c>
      <c r="NZ19" s="256">
        <v>7.4999999999999997E-2</v>
      </c>
      <c r="OA19" s="255">
        <v>61195.110240453163</v>
      </c>
      <c r="OB19" s="255">
        <v>159</v>
      </c>
      <c r="OC19" s="255">
        <v>1701.935469424134</v>
      </c>
      <c r="OD19" s="119">
        <v>62897.045709877297</v>
      </c>
      <c r="OE19" s="262" t="b">
        <v>1</v>
      </c>
      <c r="OF19" s="173">
        <v>1</v>
      </c>
      <c r="OG19" s="263">
        <v>1431</v>
      </c>
      <c r="OH19" s="189">
        <v>7.4999999999999997E-2</v>
      </c>
      <c r="OI19" s="263">
        <v>61195.110240453148</v>
      </c>
      <c r="OJ19" s="263">
        <v>159</v>
      </c>
      <c r="OK19" s="263">
        <v>159</v>
      </c>
      <c r="OL19" s="117">
        <v>61354.110240453148</v>
      </c>
      <c r="OM19" s="248" t="b">
        <v>0</v>
      </c>
      <c r="ON19" s="254">
        <v>0</v>
      </c>
      <c r="OO19" s="255">
        <v>1590</v>
      </c>
      <c r="OP19" s="256">
        <v>7.4999999999999997E-2</v>
      </c>
      <c r="OQ19" s="255">
        <v>51720.562904064274</v>
      </c>
      <c r="OR19" s="255">
        <v>0</v>
      </c>
      <c r="OS19" s="255">
        <v>0</v>
      </c>
      <c r="OT19" s="119">
        <v>51720.562904064274</v>
      </c>
      <c r="OU19" s="262" t="b">
        <v>0</v>
      </c>
      <c r="OV19" s="173">
        <v>0</v>
      </c>
      <c r="OW19" s="263">
        <v>1590</v>
      </c>
      <c r="OX19" s="189">
        <v>7.4999999999999997E-2</v>
      </c>
      <c r="OY19" s="263">
        <v>42529.431153263213</v>
      </c>
      <c r="OZ19" s="263">
        <v>0</v>
      </c>
      <c r="PA19" s="263">
        <v>0</v>
      </c>
      <c r="PB19" s="117">
        <v>42529.431153263213</v>
      </c>
      <c r="PC19" s="248" t="b">
        <v>0</v>
      </c>
      <c r="PD19" s="254">
        <v>0</v>
      </c>
      <c r="PE19" s="255">
        <v>1590</v>
      </c>
      <c r="PF19" s="256">
        <v>7.4999999999999997E-2</v>
      </c>
      <c r="PG19" s="255">
        <v>42529.431153263213</v>
      </c>
      <c r="PH19" s="255">
        <v>0</v>
      </c>
      <c r="PI19" s="255">
        <v>0</v>
      </c>
      <c r="PJ19" s="119">
        <v>42529.431153263213</v>
      </c>
      <c r="PK19" s="262" t="b">
        <v>0</v>
      </c>
      <c r="PL19" s="173">
        <v>1</v>
      </c>
      <c r="PM19" s="263">
        <v>1431</v>
      </c>
      <c r="PN19" s="189">
        <v>0.03</v>
      </c>
      <c r="PO19" s="263">
        <v>50300.765272982084</v>
      </c>
      <c r="PP19" s="263">
        <v>159</v>
      </c>
      <c r="PQ19" s="263">
        <v>2308.1870278908164</v>
      </c>
      <c r="PR19" s="117">
        <v>52608.952300872901</v>
      </c>
      <c r="PS19" s="248" t="b">
        <v>0</v>
      </c>
      <c r="PT19" s="254">
        <v>0</v>
      </c>
      <c r="PU19" s="255">
        <v>1590</v>
      </c>
      <c r="PV19" s="256">
        <v>-5.0000000000000001E-3</v>
      </c>
      <c r="PW19" s="255">
        <v>47787.092202433843</v>
      </c>
      <c r="PX19" s="255">
        <v>0</v>
      </c>
      <c r="PY19" s="255">
        <v>0</v>
      </c>
      <c r="PZ19" s="119">
        <v>47787.092202433843</v>
      </c>
      <c r="QA19" s="262" t="b">
        <v>0</v>
      </c>
      <c r="QB19" s="173">
        <v>0</v>
      </c>
      <c r="QC19" s="263">
        <v>1590</v>
      </c>
      <c r="QD19" s="189">
        <v>0.03</v>
      </c>
      <c r="QE19" s="263">
        <v>55889.739192202316</v>
      </c>
      <c r="QF19" s="263">
        <v>0</v>
      </c>
      <c r="QG19" s="263">
        <v>0</v>
      </c>
      <c r="QH19" s="117">
        <v>55889.739192202316</v>
      </c>
      <c r="QI19" s="248" t="b">
        <v>0</v>
      </c>
      <c r="QJ19" s="254">
        <v>2</v>
      </c>
      <c r="QK19" s="255">
        <v>1272</v>
      </c>
      <c r="QL19" s="256">
        <v>-5.0000000000000001E-3</v>
      </c>
      <c r="QM19" s="255">
        <v>29689.689583221305</v>
      </c>
      <c r="QN19" s="255">
        <v>318</v>
      </c>
      <c r="QO19" s="255">
        <v>2793.2273906946907</v>
      </c>
      <c r="QP19" s="119">
        <v>32482.916973915995</v>
      </c>
      <c r="QQ19" s="262" t="b">
        <v>0</v>
      </c>
      <c r="QR19" s="173">
        <v>1</v>
      </c>
      <c r="QS19" s="263">
        <v>1431</v>
      </c>
      <c r="QT19" s="189">
        <v>0.03</v>
      </c>
      <c r="QU19" s="263">
        <v>31793.923671396817</v>
      </c>
      <c r="QV19" s="263">
        <v>159</v>
      </c>
      <c r="QW19" s="263">
        <v>318.13189656018108</v>
      </c>
      <c r="QX19" s="117">
        <v>32112.055567956999</v>
      </c>
      <c r="QY19" s="248" t="b">
        <v>0</v>
      </c>
      <c r="QZ19" s="254">
        <v>0</v>
      </c>
      <c r="RA19" s="255">
        <v>1590</v>
      </c>
      <c r="RB19" s="256">
        <v>7.4999999999999997E-2</v>
      </c>
      <c r="RC19" s="255">
        <v>51720.562904064274</v>
      </c>
      <c r="RD19" s="255">
        <v>0</v>
      </c>
      <c r="RE19" s="255">
        <v>0</v>
      </c>
      <c r="RF19" s="119">
        <v>51720.562904064274</v>
      </c>
      <c r="RG19" s="262" t="b">
        <v>0</v>
      </c>
      <c r="RH19" s="173">
        <v>0</v>
      </c>
      <c r="RI19" s="263">
        <v>1590</v>
      </c>
      <c r="RJ19" s="189">
        <v>7.4999999999999997E-2</v>
      </c>
      <c r="RK19" s="263">
        <v>67994.566933836832</v>
      </c>
      <c r="RL19" s="263">
        <v>0</v>
      </c>
      <c r="RM19" s="263">
        <v>0</v>
      </c>
      <c r="RN19" s="117">
        <v>67994.566933836832</v>
      </c>
      <c r="RO19" s="248" t="b">
        <v>1</v>
      </c>
      <c r="RP19" s="254">
        <v>1</v>
      </c>
      <c r="RQ19" s="255">
        <v>1431</v>
      </c>
      <c r="RR19" s="256">
        <v>7.4999999999999997E-2</v>
      </c>
      <c r="RS19" s="255">
        <v>38276.488037936891</v>
      </c>
      <c r="RT19" s="255">
        <v>159</v>
      </c>
      <c r="RU19" s="255">
        <v>159</v>
      </c>
      <c r="RV19" s="119">
        <v>38435.488037936891</v>
      </c>
      <c r="RW19" s="262" t="b">
        <v>0</v>
      </c>
      <c r="RX19" s="173">
        <v>1</v>
      </c>
      <c r="RY19" s="263">
        <v>1431</v>
      </c>
      <c r="RZ19" s="189">
        <v>7.4999999999999997E-2</v>
      </c>
      <c r="SA19" s="263">
        <v>61195.110240453163</v>
      </c>
      <c r="SB19" s="263">
        <v>159</v>
      </c>
      <c r="SC19" s="263">
        <v>1853.3098985656238</v>
      </c>
      <c r="SD19" s="117">
        <v>63048.420139018788</v>
      </c>
      <c r="SE19" s="248" t="b">
        <v>0</v>
      </c>
      <c r="SF19" s="254">
        <v>1</v>
      </c>
      <c r="SG19" s="255">
        <v>1431</v>
      </c>
      <c r="SH19" s="256">
        <v>-5.0000000000000001E-3</v>
      </c>
      <c r="SI19" s="255">
        <v>43008.382982190466</v>
      </c>
      <c r="SJ19" s="255">
        <v>159</v>
      </c>
      <c r="SK19" s="255">
        <v>3220.0809955900677</v>
      </c>
      <c r="SL19" s="119">
        <v>46228.463977780535</v>
      </c>
      <c r="SM19" s="262" t="b">
        <v>0</v>
      </c>
      <c r="SN19" s="173">
        <v>0</v>
      </c>
      <c r="SO19" s="263">
        <v>1590</v>
      </c>
      <c r="SP19" s="189">
        <v>-5.0000000000000001E-3</v>
      </c>
      <c r="SQ19" s="263">
        <v>30488.168681342144</v>
      </c>
      <c r="SR19" s="263">
        <v>0</v>
      </c>
      <c r="SS19" s="263">
        <v>0</v>
      </c>
      <c r="ST19" s="117">
        <v>30488.168681342144</v>
      </c>
      <c r="SU19" s="248" t="b">
        <v>0</v>
      </c>
      <c r="SV19" s="254">
        <v>1</v>
      </c>
      <c r="SW19" s="255">
        <v>1431</v>
      </c>
      <c r="SX19" s="256">
        <v>0.03</v>
      </c>
      <c r="SY19" s="255">
        <v>50300.765272982091</v>
      </c>
      <c r="SZ19" s="255">
        <v>159</v>
      </c>
      <c r="TA19" s="255">
        <v>636.79181710474404</v>
      </c>
      <c r="TB19" s="119">
        <v>50937.557090086833</v>
      </c>
      <c r="TC19" s="262" t="b">
        <v>0</v>
      </c>
      <c r="TD19" s="173">
        <v>0</v>
      </c>
      <c r="TE19" s="263">
        <v>1590</v>
      </c>
      <c r="TF19" s="189">
        <v>0.03</v>
      </c>
      <c r="TG19" s="263">
        <v>42748.442471080278</v>
      </c>
      <c r="TH19" s="263">
        <v>0</v>
      </c>
      <c r="TI19" s="263">
        <v>0</v>
      </c>
      <c r="TJ19" s="117">
        <v>42748.442471080278</v>
      </c>
      <c r="TK19" s="248" t="b">
        <v>0</v>
      </c>
      <c r="TL19" s="254">
        <v>1</v>
      </c>
      <c r="TM19" s="255">
        <v>1431</v>
      </c>
      <c r="TN19" s="256">
        <v>7.4999999999999997E-2</v>
      </c>
      <c r="TO19" s="255">
        <v>61195.110240453163</v>
      </c>
      <c r="TP19" s="255">
        <v>159</v>
      </c>
      <c r="TQ19" s="255">
        <v>636.79181710474404</v>
      </c>
      <c r="TR19" s="119">
        <v>61831.902057557905</v>
      </c>
      <c r="TS19" s="262" t="b">
        <v>0</v>
      </c>
      <c r="TT19" s="173">
        <v>1</v>
      </c>
      <c r="TU19" s="263">
        <v>1431</v>
      </c>
      <c r="TV19" s="189">
        <v>7.4999999999999997E-2</v>
      </c>
      <c r="TW19" s="263">
        <v>38276.488037936899</v>
      </c>
      <c r="TX19" s="263">
        <v>159</v>
      </c>
      <c r="TY19" s="263">
        <v>1853.3098985656238</v>
      </c>
      <c r="TZ19" s="117">
        <v>40129.797936502524</v>
      </c>
      <c r="UA19" s="248" t="b">
        <v>0</v>
      </c>
      <c r="UB19" s="254">
        <v>1</v>
      </c>
      <c r="UC19" s="255">
        <v>1431</v>
      </c>
      <c r="UD19" s="256">
        <v>7.4999999999999997E-2</v>
      </c>
      <c r="UE19" s="255">
        <v>61195.110240453148</v>
      </c>
      <c r="UF19" s="255">
        <v>159</v>
      </c>
      <c r="UG19" s="255">
        <v>318.13189656018108</v>
      </c>
      <c r="UH19" s="119">
        <v>61513.242137013331</v>
      </c>
      <c r="UI19" s="262" t="b">
        <v>0</v>
      </c>
      <c r="UJ19" s="173">
        <v>0</v>
      </c>
      <c r="UK19" s="263">
        <v>1590</v>
      </c>
      <c r="UL19" s="189">
        <v>7.4999999999999997E-2</v>
      </c>
      <c r="UM19" s="263">
        <v>67994.566933836832</v>
      </c>
      <c r="UN19" s="263">
        <v>0</v>
      </c>
      <c r="UO19" s="263">
        <v>0</v>
      </c>
      <c r="UP19" s="117">
        <v>67994.566933836832</v>
      </c>
      <c r="UQ19" s="248" t="b">
        <v>0</v>
      </c>
      <c r="UR19" s="254">
        <v>0</v>
      </c>
      <c r="US19" s="255">
        <v>1590</v>
      </c>
      <c r="UT19" s="256">
        <v>-5.0000000000000001E-3</v>
      </c>
      <c r="UU19" s="255">
        <v>36731.869347202235</v>
      </c>
      <c r="UV19" s="255">
        <v>0</v>
      </c>
      <c r="UW19" s="255">
        <v>0</v>
      </c>
      <c r="UX19" s="119">
        <v>36731.869347202235</v>
      </c>
      <c r="UY19" s="262" t="b">
        <v>0</v>
      </c>
      <c r="UZ19" s="173">
        <v>0</v>
      </c>
      <c r="VA19" s="263">
        <v>1590</v>
      </c>
      <c r="VB19" s="189">
        <v>-5.0000000000000001E-3</v>
      </c>
      <c r="VC19" s="263">
        <v>47787.092202433843</v>
      </c>
      <c r="VD19" s="263">
        <v>0</v>
      </c>
      <c r="VE19" s="263">
        <v>0</v>
      </c>
      <c r="VF19" s="117">
        <v>47787.092202433843</v>
      </c>
      <c r="VG19" s="248" t="b">
        <v>0</v>
      </c>
      <c r="VH19" s="254">
        <v>1</v>
      </c>
      <c r="VI19" s="255">
        <v>1431</v>
      </c>
      <c r="VJ19" s="256">
        <v>-5.0000000000000001E-3</v>
      </c>
      <c r="VK19" s="255">
        <v>27439.351813207926</v>
      </c>
      <c r="VL19" s="255">
        <v>159</v>
      </c>
      <c r="VM19" s="255">
        <v>1853.3098985656238</v>
      </c>
      <c r="VN19" s="119">
        <v>29292.661711773551</v>
      </c>
      <c r="VO19" s="262" t="b">
        <v>0</v>
      </c>
      <c r="VP19" s="173">
        <v>0</v>
      </c>
      <c r="VQ19" s="263">
        <v>1590</v>
      </c>
      <c r="VR19" s="189">
        <v>7.4999999999999997E-2</v>
      </c>
      <c r="VS19" s="263">
        <v>51720.562904064274</v>
      </c>
      <c r="VT19" s="263">
        <v>0</v>
      </c>
      <c r="VU19" s="263">
        <v>0</v>
      </c>
      <c r="VV19" s="117">
        <v>51720.562904064274</v>
      </c>
      <c r="VW19" s="248" t="b">
        <v>0</v>
      </c>
      <c r="VX19" s="254">
        <v>0</v>
      </c>
      <c r="VY19" s="255">
        <v>1590</v>
      </c>
      <c r="VZ19" s="256">
        <v>-5.0000000000000001E-3</v>
      </c>
      <c r="WA19" s="255">
        <v>47787.092202433843</v>
      </c>
      <c r="WB19" s="255">
        <v>0</v>
      </c>
      <c r="WC19" s="255">
        <v>0</v>
      </c>
      <c r="WD19" s="119">
        <v>47787.092202433843</v>
      </c>
      <c r="WE19" s="262" t="b">
        <v>0</v>
      </c>
      <c r="WF19" s="173">
        <v>1</v>
      </c>
      <c r="WG19" s="263">
        <v>1431</v>
      </c>
      <c r="WH19" s="189">
        <v>-5.0000000000000001E-3</v>
      </c>
      <c r="WI19" s="263">
        <v>27439.35181320793</v>
      </c>
      <c r="WJ19" s="263">
        <v>159</v>
      </c>
      <c r="WK19" s="263">
        <v>318.13189656018108</v>
      </c>
      <c r="WL19" s="117">
        <v>27757.483709768112</v>
      </c>
      <c r="WM19" s="248" t="b">
        <v>0</v>
      </c>
      <c r="WN19" s="254">
        <v>2</v>
      </c>
      <c r="WO19" s="255">
        <v>1272</v>
      </c>
      <c r="WP19" s="256">
        <v>7.4999999999999997E-2</v>
      </c>
      <c r="WQ19" s="255">
        <v>41779.768095251042</v>
      </c>
      <c r="WR19" s="255">
        <v>318</v>
      </c>
      <c r="WS19" s="255">
        <v>2800.2531453961483</v>
      </c>
      <c r="WT19" s="119">
        <v>44580.021240647191</v>
      </c>
      <c r="WU19" s="262" t="b">
        <v>0</v>
      </c>
      <c r="WV19" s="173">
        <v>0</v>
      </c>
      <c r="WW19" s="263">
        <v>1590</v>
      </c>
      <c r="WX19" s="189">
        <v>7.4999999999999997E-2</v>
      </c>
      <c r="WY19" s="263">
        <v>51720.562904064274</v>
      </c>
      <c r="WZ19" s="263">
        <v>0</v>
      </c>
      <c r="XA19" s="263">
        <v>0</v>
      </c>
      <c r="XB19" s="117">
        <v>51720.562904064274</v>
      </c>
      <c r="XC19" s="248" t="b">
        <v>0</v>
      </c>
      <c r="XD19" s="254">
        <v>0</v>
      </c>
      <c r="XE19" s="255">
        <v>1590</v>
      </c>
      <c r="XF19" s="256">
        <v>7.4999999999999997E-2</v>
      </c>
      <c r="XG19" s="255">
        <v>42529.431153263213</v>
      </c>
      <c r="XH19" s="255">
        <v>0</v>
      </c>
      <c r="XI19" s="255">
        <v>0</v>
      </c>
      <c r="XJ19" s="119">
        <v>42529.431153263213</v>
      </c>
      <c r="XK19" s="262" t="b">
        <v>0</v>
      </c>
      <c r="XL19" s="173">
        <v>1</v>
      </c>
      <c r="XM19" s="263">
        <v>1431</v>
      </c>
      <c r="XN19" s="189">
        <v>7.4999999999999997E-2</v>
      </c>
      <c r="XO19" s="263">
        <v>38276.488037936899</v>
      </c>
      <c r="XP19" s="263">
        <v>159</v>
      </c>
      <c r="XQ19" s="263">
        <v>2308.1870278908164</v>
      </c>
      <c r="XR19" s="117">
        <v>40584.675065827716</v>
      </c>
      <c r="XS19" s="248" t="b">
        <v>0</v>
      </c>
      <c r="XT19" s="254">
        <v>0</v>
      </c>
      <c r="XU19" s="255">
        <v>1590</v>
      </c>
      <c r="XV19" s="256">
        <v>-5.0000000000000001E-3</v>
      </c>
      <c r="XW19" s="255">
        <v>47787.092202433843</v>
      </c>
      <c r="XX19" s="255">
        <v>0</v>
      </c>
      <c r="XY19" s="255">
        <v>0</v>
      </c>
      <c r="XZ19" s="119">
        <v>47787.092202433843</v>
      </c>
      <c r="YA19" s="262" t="b">
        <v>0</v>
      </c>
      <c r="YB19" s="173">
        <v>2</v>
      </c>
      <c r="YC19" s="263">
        <v>1272</v>
      </c>
      <c r="YD19" s="189">
        <v>0.03</v>
      </c>
      <c r="YE19" s="263">
        <v>45204.169076383871</v>
      </c>
      <c r="YF19" s="263">
        <v>318</v>
      </c>
      <c r="YG19" s="263">
        <v>2944.9788449955604</v>
      </c>
      <c r="YH19" s="117">
        <v>48149.14792137943</v>
      </c>
      <c r="YI19" s="248" t="b">
        <v>0</v>
      </c>
      <c r="YJ19" s="254">
        <v>2</v>
      </c>
      <c r="YK19" s="255">
        <v>1272</v>
      </c>
      <c r="YL19" s="256">
        <v>7.4999999999999997E-2</v>
      </c>
      <c r="YM19" s="255">
        <v>54938.561836482317</v>
      </c>
      <c r="YN19" s="255">
        <v>318</v>
      </c>
      <c r="YO19" s="255">
        <v>2497.2542886323895</v>
      </c>
      <c r="YP19" s="119">
        <v>57435.816125114703</v>
      </c>
      <c r="YQ19" s="262" t="b">
        <v>0</v>
      </c>
      <c r="YR19" s="173">
        <v>0</v>
      </c>
      <c r="YS19" s="263">
        <v>1590</v>
      </c>
      <c r="YT19" s="189">
        <v>7.4999999999999997E-2</v>
      </c>
      <c r="YU19" s="263">
        <v>42529.431153263213</v>
      </c>
      <c r="YV19" s="263">
        <v>0</v>
      </c>
      <c r="YW19" s="263">
        <v>0</v>
      </c>
      <c r="YX19" s="117">
        <v>42529.431153263213</v>
      </c>
      <c r="YY19" s="248" t="b">
        <v>0</v>
      </c>
      <c r="YZ19" s="254">
        <v>2</v>
      </c>
      <c r="ZA19" s="255">
        <v>1272</v>
      </c>
      <c r="ZB19" s="256">
        <v>0.03</v>
      </c>
      <c r="ZC19" s="255">
        <v>28512.726933763628</v>
      </c>
      <c r="ZD19" s="255">
        <v>318</v>
      </c>
      <c r="ZE19" s="255">
        <v>2951.7531453961487</v>
      </c>
      <c r="ZF19" s="119">
        <v>31464.480079159777</v>
      </c>
      <c r="ZG19" s="262" t="b">
        <v>0</v>
      </c>
      <c r="ZH19" s="173">
        <v>1</v>
      </c>
      <c r="ZI19" s="263">
        <v>1431</v>
      </c>
      <c r="ZJ19" s="189">
        <v>0.03</v>
      </c>
      <c r="ZK19" s="263">
        <v>50300.765272982084</v>
      </c>
      <c r="ZL19" s="263">
        <v>159</v>
      </c>
      <c r="ZM19" s="263">
        <v>2004.8098985656236</v>
      </c>
      <c r="ZN19" s="117">
        <v>52305.575171547709</v>
      </c>
      <c r="ZO19" s="248" t="b">
        <v>0</v>
      </c>
      <c r="ZP19" s="254">
        <v>0</v>
      </c>
      <c r="ZQ19" s="255">
        <v>1590</v>
      </c>
      <c r="ZR19" s="256">
        <v>0.03</v>
      </c>
      <c r="ZS19" s="255">
        <v>42748.442471080278</v>
      </c>
      <c r="ZT19" s="255">
        <v>0</v>
      </c>
      <c r="ZU19" s="255">
        <v>0</v>
      </c>
      <c r="ZV19" s="119">
        <v>42748.442471080278</v>
      </c>
      <c r="ZW19" s="262" t="b">
        <v>0</v>
      </c>
      <c r="ZX19" s="173">
        <v>1</v>
      </c>
      <c r="ZY19" s="263">
        <v>1431</v>
      </c>
      <c r="ZZ19" s="189">
        <v>7.4999999999999997E-2</v>
      </c>
      <c r="AAA19" s="263">
        <v>46548.506613657839</v>
      </c>
      <c r="AAB19" s="263">
        <v>159</v>
      </c>
      <c r="AAC19" s="263">
        <v>2460.0643658069362</v>
      </c>
      <c r="AAD19" s="117">
        <v>49008.570979464777</v>
      </c>
      <c r="AAE19" s="248" t="b">
        <v>0</v>
      </c>
      <c r="AAF19" s="254">
        <v>1</v>
      </c>
      <c r="AAG19" s="255">
        <v>1431</v>
      </c>
      <c r="AAH19" s="256">
        <v>-5.0000000000000001E-3</v>
      </c>
      <c r="AAI19" s="255">
        <v>33058.682412482005</v>
      </c>
      <c r="AAJ19" s="255">
        <v>159</v>
      </c>
      <c r="AAK19" s="255">
        <v>1097.6913811473382</v>
      </c>
      <c r="AAL19" s="119">
        <v>34156.37379362934</v>
      </c>
      <c r="AAM19" s="262" t="b">
        <v>0</v>
      </c>
      <c r="AAN19" s="173">
        <v>1</v>
      </c>
      <c r="AAO19" s="263">
        <v>1431</v>
      </c>
      <c r="AAP19" s="189">
        <v>7.4999999999999997E-2</v>
      </c>
      <c r="AAQ19" s="263">
        <v>61195.110240453163</v>
      </c>
      <c r="AAR19" s="263">
        <v>159</v>
      </c>
      <c r="AAS19" s="263">
        <v>1248.5645667872341</v>
      </c>
      <c r="AAT19" s="117">
        <v>62443.674807240401</v>
      </c>
      <c r="AAU19" s="248" t="b">
        <v>0</v>
      </c>
      <c r="AAV19" s="254">
        <v>2</v>
      </c>
      <c r="AAW19" s="255">
        <v>1272</v>
      </c>
      <c r="AAX19" s="256">
        <v>7.4999999999999997E-2</v>
      </c>
      <c r="AAY19" s="255">
        <v>54858.165352060823</v>
      </c>
      <c r="AAZ19" s="255">
        <v>318</v>
      </c>
      <c r="ABA19" s="255">
        <v>3858.8735349524959</v>
      </c>
      <c r="ABB19" s="119">
        <v>58717.038887013317</v>
      </c>
      <c r="ABC19" s="262" t="b">
        <v>0</v>
      </c>
      <c r="ABD19" s="173">
        <v>1</v>
      </c>
      <c r="ABE19" s="263">
        <v>1431</v>
      </c>
      <c r="ABF19" s="189">
        <v>7.4999999999999997E-2</v>
      </c>
      <c r="ABG19" s="263">
        <v>61195.110240453163</v>
      </c>
      <c r="ABH19" s="263">
        <v>159</v>
      </c>
      <c r="ABI19" s="263">
        <v>1399.5629074850508</v>
      </c>
      <c r="ABJ19" s="117">
        <v>62594.673147938214</v>
      </c>
      <c r="ABK19" s="248" t="b">
        <v>0</v>
      </c>
      <c r="ABL19" s="254">
        <v>0</v>
      </c>
      <c r="ABM19" s="255">
        <v>1590</v>
      </c>
      <c r="ABN19" s="256">
        <v>7.4999999999999997E-2</v>
      </c>
      <c r="ABO19" s="255">
        <v>67994.566933836832</v>
      </c>
      <c r="ABP19" s="255">
        <v>0</v>
      </c>
      <c r="ABQ19" s="255">
        <v>0</v>
      </c>
      <c r="ABR19" s="119">
        <v>67994.566933836832</v>
      </c>
      <c r="ABS19" s="262" t="b">
        <v>0</v>
      </c>
      <c r="ABT19" s="173">
        <v>0</v>
      </c>
      <c r="ABU19" s="263">
        <v>1590</v>
      </c>
      <c r="ABV19" s="189">
        <v>0.03</v>
      </c>
      <c r="ABW19" s="263">
        <v>55889.739192202316</v>
      </c>
      <c r="ABX19" s="263">
        <v>0</v>
      </c>
      <c r="ABY19" s="263">
        <v>0</v>
      </c>
      <c r="ABZ19" s="117">
        <v>55889.739192202316</v>
      </c>
      <c r="ACA19" s="248" t="b">
        <v>0</v>
      </c>
      <c r="ACB19" s="254">
        <v>2</v>
      </c>
      <c r="ACC19" s="255">
        <v>1272</v>
      </c>
      <c r="ACD19" s="256">
        <v>0.03</v>
      </c>
      <c r="ACE19" s="255">
        <v>28461.079537016096</v>
      </c>
      <c r="ACF19" s="255">
        <v>318</v>
      </c>
      <c r="ACG19" s="255">
        <v>2950.2494145467303</v>
      </c>
      <c r="ACH19" s="119">
        <v>31411.328951562828</v>
      </c>
      <c r="ACI19" s="262" t="b">
        <v>0</v>
      </c>
      <c r="ACJ19" s="173">
        <v>2</v>
      </c>
      <c r="ACK19" s="263">
        <v>1272</v>
      </c>
      <c r="ACL19" s="189">
        <v>-5.0000000000000001E-3</v>
      </c>
      <c r="ACM19" s="263">
        <v>29705.352273733799</v>
      </c>
      <c r="ACN19" s="263">
        <v>318</v>
      </c>
      <c r="ACO19" s="263">
        <v>2028.0823061554465</v>
      </c>
      <c r="ACP19" s="117">
        <v>31733.434579889246</v>
      </c>
      <c r="ACQ19" s="248" t="b">
        <v>0</v>
      </c>
      <c r="ACR19" s="254">
        <v>0</v>
      </c>
      <c r="ACS19" s="255">
        <v>1590</v>
      </c>
      <c r="ACT19" s="256">
        <v>7.4999999999999997E-2</v>
      </c>
      <c r="ACU19" s="255">
        <v>67994.566933836832</v>
      </c>
      <c r="ACV19" s="255">
        <v>0</v>
      </c>
      <c r="ACW19" s="255">
        <v>0</v>
      </c>
      <c r="ACX19" s="119">
        <v>67994.566933836832</v>
      </c>
      <c r="ACY19" s="262" t="b">
        <v>0</v>
      </c>
      <c r="ACZ19" s="173">
        <v>1</v>
      </c>
      <c r="ADA19" s="263">
        <v>1431</v>
      </c>
      <c r="ADB19" s="189">
        <v>7.4999999999999997E-2</v>
      </c>
      <c r="ADC19" s="263">
        <v>46548.506613657839</v>
      </c>
      <c r="ADD19" s="263">
        <v>159</v>
      </c>
      <c r="ADE19" s="263">
        <v>1853.3098985656238</v>
      </c>
      <c r="ADF19" s="117">
        <v>48401.816512223464</v>
      </c>
      <c r="ADG19" s="248" t="b">
        <v>0</v>
      </c>
      <c r="ADH19" s="254">
        <v>2</v>
      </c>
      <c r="ADI19" s="255">
        <v>1272</v>
      </c>
      <c r="ADJ19" s="256">
        <v>7.4999999999999997E-2</v>
      </c>
      <c r="ADK19" s="255">
        <v>54983.245799259399</v>
      </c>
      <c r="ADL19" s="255">
        <v>318</v>
      </c>
      <c r="ADM19" s="255">
        <v>2195.882967672987</v>
      </c>
      <c r="ADN19" s="119">
        <v>57179.128766932386</v>
      </c>
      <c r="ADO19" s="262" t="b">
        <v>1</v>
      </c>
      <c r="ADP19" s="173">
        <v>1</v>
      </c>
      <c r="ADQ19" s="263">
        <v>1431</v>
      </c>
      <c r="ADR19" s="189">
        <v>0.03</v>
      </c>
      <c r="ADS19" s="263">
        <v>38473.598223972251</v>
      </c>
      <c r="ADT19" s="263">
        <v>159</v>
      </c>
      <c r="ADU19" s="263">
        <v>159</v>
      </c>
      <c r="ADV19" s="117">
        <v>38632.598223972251</v>
      </c>
    </row>
    <row r="20" spans="1:802" x14ac:dyDescent="0.35">
      <c r="A20" s="15">
        <v>45838</v>
      </c>
      <c r="B20" s="16">
        <v>1590</v>
      </c>
      <c r="C20" s="248" t="b">
        <v>0</v>
      </c>
      <c r="D20" s="254">
        <v>1</v>
      </c>
      <c r="E20" s="255">
        <v>1431</v>
      </c>
      <c r="F20" s="256">
        <v>7.4999999999999997E-2</v>
      </c>
      <c r="G20" s="255">
        <v>67215.743508487125</v>
      </c>
      <c r="H20" s="255">
        <v>159</v>
      </c>
      <c r="I20" s="255">
        <v>318.13189656018108</v>
      </c>
      <c r="J20" s="119">
        <v>67533.875405047307</v>
      </c>
      <c r="K20" s="262" t="b">
        <v>0</v>
      </c>
      <c r="L20" s="173">
        <v>0</v>
      </c>
      <c r="M20" s="263">
        <v>1590</v>
      </c>
      <c r="N20" s="189">
        <v>7.4999999999999997E-2</v>
      </c>
      <c r="O20" s="263">
        <v>74684.159453874585</v>
      </c>
      <c r="P20" s="263">
        <v>0</v>
      </c>
      <c r="Q20" s="263">
        <v>0</v>
      </c>
      <c r="R20" s="117">
        <v>74684.159453874585</v>
      </c>
      <c r="S20" s="248" t="b">
        <v>0</v>
      </c>
      <c r="T20" s="254">
        <v>2</v>
      </c>
      <c r="U20" s="255">
        <v>1272</v>
      </c>
      <c r="V20" s="256">
        <v>0.03</v>
      </c>
      <c r="W20" s="255">
        <v>47884.432408054388</v>
      </c>
      <c r="X20" s="255">
        <v>318</v>
      </c>
      <c r="Y20" s="255">
        <v>1877.8557948204159</v>
      </c>
      <c r="Z20" s="119">
        <v>49762.288202874806</v>
      </c>
      <c r="AA20" s="262" t="b">
        <v>1</v>
      </c>
      <c r="AB20" s="173">
        <v>3</v>
      </c>
      <c r="AC20" s="263">
        <v>1113</v>
      </c>
      <c r="AD20" s="189">
        <v>0.03</v>
      </c>
      <c r="AE20" s="263">
        <v>43017.264733807853</v>
      </c>
      <c r="AF20" s="263">
        <v>477.00000000000006</v>
      </c>
      <c r="AG20" s="263">
        <v>2212.9220181737255</v>
      </c>
      <c r="AH20" s="117">
        <v>45230.186751981579</v>
      </c>
      <c r="AI20" s="248" t="b">
        <v>0</v>
      </c>
      <c r="AJ20" s="254">
        <v>0</v>
      </c>
      <c r="AK20" s="255">
        <v>1590</v>
      </c>
      <c r="AL20" s="256">
        <v>7.4999999999999997E-2</v>
      </c>
      <c r="AM20" s="255">
        <v>74684.159453874585</v>
      </c>
      <c r="AN20" s="255">
        <v>0</v>
      </c>
      <c r="AO20" s="255">
        <v>0</v>
      </c>
      <c r="AP20" s="119">
        <v>74684.159453874585</v>
      </c>
      <c r="AQ20" s="262" t="b">
        <v>0</v>
      </c>
      <c r="AR20" s="173">
        <v>1</v>
      </c>
      <c r="AS20" s="263">
        <v>1431</v>
      </c>
      <c r="AT20" s="189">
        <v>7.4999999999999997E-2</v>
      </c>
      <c r="AU20" s="263">
        <v>67215.743508487154</v>
      </c>
      <c r="AV20" s="263">
        <v>159</v>
      </c>
      <c r="AW20" s="263">
        <v>1408.6002986836063</v>
      </c>
      <c r="AX20" s="117">
        <v>68624.343807170764</v>
      </c>
      <c r="AY20" s="248" t="b">
        <v>0</v>
      </c>
      <c r="AZ20" s="254">
        <v>0</v>
      </c>
      <c r="BA20" s="255">
        <v>1590</v>
      </c>
      <c r="BB20" s="256">
        <v>-5.0000000000000001E-3</v>
      </c>
      <c r="BC20" s="255">
        <v>31925.727837935432</v>
      </c>
      <c r="BD20" s="255">
        <v>0</v>
      </c>
      <c r="BE20" s="255">
        <v>0</v>
      </c>
      <c r="BF20" s="119">
        <v>31925.727837935432</v>
      </c>
      <c r="BG20" s="262" t="b">
        <v>1</v>
      </c>
      <c r="BH20" s="173">
        <v>1</v>
      </c>
      <c r="BI20" s="263">
        <v>1431</v>
      </c>
      <c r="BJ20" s="189">
        <v>0.03</v>
      </c>
      <c r="BK20" s="263">
        <v>34178.741381538726</v>
      </c>
      <c r="BL20" s="263">
        <v>159</v>
      </c>
      <c r="BM20" s="263">
        <v>159</v>
      </c>
      <c r="BN20" s="117">
        <v>34337.741381538726</v>
      </c>
      <c r="BO20" s="248" t="b">
        <v>0</v>
      </c>
      <c r="BP20" s="254">
        <v>1</v>
      </c>
      <c r="BQ20" s="255">
        <v>1431</v>
      </c>
      <c r="BR20" s="256">
        <v>7.4999999999999997E-2</v>
      </c>
      <c r="BS20" s="255">
        <v>42578.224640782166</v>
      </c>
      <c r="BT20" s="255">
        <v>159</v>
      </c>
      <c r="BU20" s="255">
        <v>1559.7238982602348</v>
      </c>
      <c r="BV20" s="119">
        <v>44137.948539042402</v>
      </c>
      <c r="BW20" s="262" t="b">
        <v>0</v>
      </c>
      <c r="BX20" s="173">
        <v>2</v>
      </c>
      <c r="BY20" s="263">
        <v>1272</v>
      </c>
      <c r="BZ20" s="189">
        <v>0.03</v>
      </c>
      <c r="CA20" s="263">
        <v>47813.861690894017</v>
      </c>
      <c r="CB20" s="263">
        <v>318</v>
      </c>
      <c r="CC20" s="263">
        <v>2062.7094103749741</v>
      </c>
      <c r="CD20" s="117">
        <v>49876.571101268994</v>
      </c>
      <c r="CE20" s="248" t="b">
        <v>0</v>
      </c>
      <c r="CF20" s="254">
        <v>2</v>
      </c>
      <c r="CG20" s="255">
        <v>1272</v>
      </c>
      <c r="CH20" s="256">
        <v>7.4999999999999997E-2</v>
      </c>
      <c r="CI20" s="255">
        <v>60401.81574048999</v>
      </c>
      <c r="CJ20" s="255">
        <v>318</v>
      </c>
      <c r="CK20" s="255">
        <v>2356.043958448171</v>
      </c>
      <c r="CL20" s="119">
        <v>62757.859698938162</v>
      </c>
      <c r="CM20" s="262" t="b">
        <v>0</v>
      </c>
      <c r="CN20" s="173">
        <v>0</v>
      </c>
      <c r="CO20" s="263">
        <v>1590</v>
      </c>
      <c r="CP20" s="189">
        <v>7.4999999999999997E-2</v>
      </c>
      <c r="CQ20" s="263">
        <v>74684.159453874585</v>
      </c>
      <c r="CR20" s="263">
        <v>0</v>
      </c>
      <c r="CS20" s="263">
        <v>0</v>
      </c>
      <c r="CT20" s="117">
        <v>74684.159453874585</v>
      </c>
      <c r="CU20" s="248" t="b">
        <v>0</v>
      </c>
      <c r="CV20" s="254">
        <v>0</v>
      </c>
      <c r="CW20" s="255">
        <v>1590</v>
      </c>
      <c r="CX20" s="256">
        <v>-5.0000000000000001E-3</v>
      </c>
      <c r="CY20" s="255">
        <v>49138.156741421677</v>
      </c>
      <c r="CZ20" s="255">
        <v>0</v>
      </c>
      <c r="DA20" s="255">
        <v>0</v>
      </c>
      <c r="DB20" s="119">
        <v>49138.156741421677</v>
      </c>
      <c r="DC20" s="262" t="b">
        <v>0</v>
      </c>
      <c r="DD20" s="173">
        <v>1</v>
      </c>
      <c r="DE20" s="263">
        <v>1431</v>
      </c>
      <c r="DF20" s="189">
        <v>7.4999999999999997E-2</v>
      </c>
      <c r="DG20" s="263">
        <v>42578.224640782166</v>
      </c>
      <c r="DH20" s="263">
        <v>159</v>
      </c>
      <c r="DI20" s="263">
        <v>2469.101757005491</v>
      </c>
      <c r="DJ20" s="117">
        <v>45047.326397787656</v>
      </c>
      <c r="DK20" s="248" t="b">
        <v>0</v>
      </c>
      <c r="DL20" s="254">
        <v>2</v>
      </c>
      <c r="DM20" s="255">
        <v>1272</v>
      </c>
      <c r="DN20" s="256">
        <v>0.03</v>
      </c>
      <c r="DO20" s="255">
        <v>36886.405884322296</v>
      </c>
      <c r="DP20" s="255">
        <v>318</v>
      </c>
      <c r="DQ20" s="255">
        <v>3257.8969000668617</v>
      </c>
      <c r="DR20" s="119">
        <v>40144.302784389154</v>
      </c>
      <c r="DS20" s="262" t="b">
        <v>0</v>
      </c>
      <c r="DT20" s="173">
        <v>0</v>
      </c>
      <c r="DU20" s="263">
        <v>1590</v>
      </c>
      <c r="DV20" s="189">
        <v>7.4999999999999997E-2</v>
      </c>
      <c r="DW20" s="263">
        <v>74684.159453874585</v>
      </c>
      <c r="DX20" s="263">
        <v>0</v>
      </c>
      <c r="DY20" s="263">
        <v>0</v>
      </c>
      <c r="DZ20" s="117">
        <v>74684.159453874585</v>
      </c>
      <c r="EA20" s="248" t="b">
        <v>0</v>
      </c>
      <c r="EB20" s="254">
        <v>2</v>
      </c>
      <c r="EC20" s="255">
        <v>1272</v>
      </c>
      <c r="ED20" s="256">
        <v>7.4999999999999997E-2</v>
      </c>
      <c r="EE20" s="255">
        <v>38228.04875955551</v>
      </c>
      <c r="EF20" s="255">
        <v>318</v>
      </c>
      <c r="EG20" s="255">
        <v>1903.0488325338299</v>
      </c>
      <c r="EH20" s="119">
        <v>40131.09759208934</v>
      </c>
      <c r="EI20" s="262" t="b">
        <v>0</v>
      </c>
      <c r="EJ20" s="173">
        <v>3</v>
      </c>
      <c r="EK20" s="263">
        <v>1113</v>
      </c>
      <c r="EL20" s="189">
        <v>7.4999999999999997E-2</v>
      </c>
      <c r="EM20" s="263">
        <v>34158.510943862188</v>
      </c>
      <c r="EN20" s="263">
        <v>477.00000000000006</v>
      </c>
      <c r="EO20" s="263">
        <v>4656.9675079473182</v>
      </c>
      <c r="EP20" s="117">
        <v>38815.478451809504</v>
      </c>
      <c r="EQ20" s="248" t="b">
        <v>0</v>
      </c>
      <c r="ER20" s="254">
        <v>0</v>
      </c>
      <c r="ES20" s="255">
        <v>1590</v>
      </c>
      <c r="ET20" s="256">
        <v>-5.0000000000000001E-3</v>
      </c>
      <c r="EU20" s="255">
        <v>38138.210000466221</v>
      </c>
      <c r="EV20" s="255">
        <v>0</v>
      </c>
      <c r="EW20" s="255">
        <v>0</v>
      </c>
      <c r="EX20" s="119">
        <v>38138.210000466221</v>
      </c>
      <c r="EY20" s="262" t="b">
        <v>0</v>
      </c>
      <c r="EZ20" s="173">
        <v>0</v>
      </c>
      <c r="FA20" s="263">
        <v>1590</v>
      </c>
      <c r="FB20" s="189">
        <v>7.4999999999999997E-2</v>
      </c>
      <c r="FC20" s="263">
        <v>74684.159453874585</v>
      </c>
      <c r="FD20" s="263">
        <v>0</v>
      </c>
      <c r="FE20" s="263">
        <v>0</v>
      </c>
      <c r="FF20" s="117">
        <v>74684.159453874585</v>
      </c>
      <c r="FG20" s="248" t="b">
        <v>0</v>
      </c>
      <c r="FH20" s="254">
        <v>1</v>
      </c>
      <c r="FI20" s="255">
        <v>1431</v>
      </c>
      <c r="FJ20" s="256">
        <v>7.4999999999999997E-2</v>
      </c>
      <c r="FK20" s="255">
        <v>67215.743508487154</v>
      </c>
      <c r="FL20" s="255">
        <v>159</v>
      </c>
      <c r="FM20" s="255">
        <v>636.79181710474404</v>
      </c>
      <c r="FN20" s="119">
        <v>67852.535325591904</v>
      </c>
      <c r="FO20" s="262" t="b">
        <v>0</v>
      </c>
      <c r="FP20" s="173">
        <v>1</v>
      </c>
      <c r="FQ20" s="263">
        <v>1431</v>
      </c>
      <c r="FR20" s="189">
        <v>7.4999999999999997E-2</v>
      </c>
      <c r="FS20" s="263">
        <v>67215.743508487154</v>
      </c>
      <c r="FT20" s="263">
        <v>159</v>
      </c>
      <c r="FU20" s="263">
        <v>1710.9728606226895</v>
      </c>
      <c r="FV20" s="117">
        <v>68926.716369109839</v>
      </c>
      <c r="FW20" s="248" t="b">
        <v>0</v>
      </c>
      <c r="FX20" s="254">
        <v>2</v>
      </c>
      <c r="FY20" s="255">
        <v>1272</v>
      </c>
      <c r="FZ20" s="256">
        <v>7.4999999999999997E-2</v>
      </c>
      <c r="GA20" s="255">
        <v>60175.566925540079</v>
      </c>
      <c r="GB20" s="255">
        <v>318</v>
      </c>
      <c r="GC20" s="255">
        <v>4331.0717088535512</v>
      </c>
      <c r="GD20" s="119">
        <v>64506.638634393632</v>
      </c>
      <c r="GE20" s="262" t="b">
        <v>0</v>
      </c>
      <c r="GF20" s="173">
        <v>0</v>
      </c>
      <c r="GG20" s="263">
        <v>1590</v>
      </c>
      <c r="GH20" s="189">
        <v>7.4999999999999997E-2</v>
      </c>
      <c r="GI20" s="263">
        <v>74684.159453874585</v>
      </c>
      <c r="GJ20" s="263">
        <v>0</v>
      </c>
      <c r="GK20" s="263">
        <v>0</v>
      </c>
      <c r="GL20" s="117">
        <v>74684.159453874585</v>
      </c>
      <c r="GM20" s="248" t="b">
        <v>0</v>
      </c>
      <c r="GN20" s="254">
        <v>1</v>
      </c>
      <c r="GO20" s="255">
        <v>1431</v>
      </c>
      <c r="GP20" s="256">
        <v>7.4999999999999997E-2</v>
      </c>
      <c r="GQ20" s="255">
        <v>67215.743508487154</v>
      </c>
      <c r="GR20" s="255">
        <v>159</v>
      </c>
      <c r="GS20" s="255">
        <v>1106.7287723458935</v>
      </c>
      <c r="GT20" s="119">
        <v>68322.472280833041</v>
      </c>
      <c r="GU20" s="262" t="b">
        <v>0</v>
      </c>
      <c r="GV20" s="173">
        <v>0</v>
      </c>
      <c r="GW20" s="263">
        <v>1590</v>
      </c>
      <c r="GX20" s="189">
        <v>-5.0000000000000001E-3</v>
      </c>
      <c r="GY20" s="263">
        <v>49138.156741421677</v>
      </c>
      <c r="GZ20" s="263">
        <v>0</v>
      </c>
      <c r="HA20" s="263">
        <v>0</v>
      </c>
      <c r="HB20" s="117">
        <v>49138.156741421677</v>
      </c>
      <c r="HC20" s="248" t="b">
        <v>0</v>
      </c>
      <c r="HD20" s="254">
        <v>0</v>
      </c>
      <c r="HE20" s="255">
        <v>1590</v>
      </c>
      <c r="HF20" s="256">
        <v>0.03</v>
      </c>
      <c r="HG20" s="255">
        <v>59156.431367968384</v>
      </c>
      <c r="HH20" s="255">
        <v>0</v>
      </c>
      <c r="HI20" s="255">
        <v>0</v>
      </c>
      <c r="HJ20" s="119">
        <v>59156.431367968384</v>
      </c>
      <c r="HK20" s="262" t="b">
        <v>0</v>
      </c>
      <c r="HL20" s="173">
        <v>2</v>
      </c>
      <c r="HM20" s="263">
        <v>1272</v>
      </c>
      <c r="HN20" s="189">
        <v>7.4999999999999997E-2</v>
      </c>
      <c r="HO20" s="263">
        <v>60355.83971131935</v>
      </c>
      <c r="HP20" s="263">
        <v>318</v>
      </c>
      <c r="HQ20" s="263">
        <v>2364.3307303316833</v>
      </c>
      <c r="HR20" s="117">
        <v>62720.170441651033</v>
      </c>
      <c r="HS20" s="248" t="b">
        <v>1</v>
      </c>
      <c r="HT20" s="254">
        <v>3</v>
      </c>
      <c r="HU20" s="255">
        <v>1113</v>
      </c>
      <c r="HV20" s="256">
        <v>0.03</v>
      </c>
      <c r="HW20" s="255">
        <v>43049.007688248959</v>
      </c>
      <c r="HX20" s="255">
        <v>477.00000000000006</v>
      </c>
      <c r="HY20" s="255">
        <v>1592.3764371228474</v>
      </c>
      <c r="HZ20" s="119">
        <v>44641.384125371806</v>
      </c>
      <c r="IA20" s="262" t="b">
        <v>0</v>
      </c>
      <c r="IB20" s="173">
        <v>2</v>
      </c>
      <c r="IC20" s="263">
        <v>1272</v>
      </c>
      <c r="ID20" s="189">
        <v>7.4999999999999997E-2</v>
      </c>
      <c r="IE20" s="263">
        <v>38023.234795815115</v>
      </c>
      <c r="IF20" s="263">
        <v>318</v>
      </c>
      <c r="IG20" s="263">
        <v>4482.697383877874</v>
      </c>
      <c r="IH20" s="117">
        <v>42505.932179692987</v>
      </c>
      <c r="II20" s="248" t="b">
        <v>0</v>
      </c>
      <c r="IJ20" s="254">
        <v>1</v>
      </c>
      <c r="IK20" s="255">
        <v>1431</v>
      </c>
      <c r="IL20" s="256">
        <v>-5.0000000000000001E-3</v>
      </c>
      <c r="IM20" s="255">
        <v>34324.389000419593</v>
      </c>
      <c r="IN20" s="255">
        <v>159</v>
      </c>
      <c r="IO20" s="255">
        <v>796.32006018793618</v>
      </c>
      <c r="IP20" s="119">
        <v>35120.709060607529</v>
      </c>
      <c r="IQ20" s="262" t="b">
        <v>0</v>
      </c>
      <c r="IR20" s="173">
        <v>0</v>
      </c>
      <c r="IS20" s="263">
        <v>1590</v>
      </c>
      <c r="IT20" s="189">
        <v>-5.0000000000000001E-3</v>
      </c>
      <c r="IU20" s="263">
        <v>49138.156741421677</v>
      </c>
      <c r="IV20" s="263">
        <v>0</v>
      </c>
      <c r="IW20" s="263">
        <v>0</v>
      </c>
      <c r="IX20" s="117">
        <v>49138.156741421677</v>
      </c>
      <c r="IY20" s="248" t="b">
        <v>0</v>
      </c>
      <c r="IZ20" s="254">
        <v>2</v>
      </c>
      <c r="JA20" s="255">
        <v>1272</v>
      </c>
      <c r="JB20" s="256">
        <v>7.4999999999999997E-2</v>
      </c>
      <c r="JC20" s="255">
        <v>38287.409676703952</v>
      </c>
      <c r="JD20" s="255">
        <v>318</v>
      </c>
      <c r="JE20" s="255">
        <v>1274.1125345892615</v>
      </c>
      <c r="JF20" s="119">
        <v>39561.52221129321</v>
      </c>
      <c r="JG20" s="262" t="b">
        <v>0</v>
      </c>
      <c r="JH20" s="173">
        <v>0</v>
      </c>
      <c r="JI20" s="263">
        <v>1590</v>
      </c>
      <c r="JJ20" s="189">
        <v>7.4999999999999997E-2</v>
      </c>
      <c r="JK20" s="263">
        <v>57189.605121869092</v>
      </c>
      <c r="JL20" s="263">
        <v>0</v>
      </c>
      <c r="JM20" s="263">
        <v>0</v>
      </c>
      <c r="JN20" s="117">
        <v>57189.605121869092</v>
      </c>
      <c r="JO20" s="248" t="b">
        <v>0</v>
      </c>
      <c r="JP20" s="254">
        <v>0</v>
      </c>
      <c r="JQ20" s="255">
        <v>1590</v>
      </c>
      <c r="JR20" s="256">
        <v>7.4999999999999997E-2</v>
      </c>
      <c r="JS20" s="255">
        <v>74684.159453874585</v>
      </c>
      <c r="JT20" s="255">
        <v>0</v>
      </c>
      <c r="JU20" s="255">
        <v>0</v>
      </c>
      <c r="JV20" s="119">
        <v>74684.159453874585</v>
      </c>
      <c r="JW20" s="262" t="b">
        <v>1</v>
      </c>
      <c r="JX20" s="173">
        <v>4</v>
      </c>
      <c r="JY20" s="263">
        <v>954</v>
      </c>
      <c r="JZ20" s="189">
        <v>7.4999999999999997E-2</v>
      </c>
      <c r="KA20" s="263">
        <v>48682.948526287277</v>
      </c>
      <c r="KB20" s="263">
        <v>636</v>
      </c>
      <c r="KC20" s="263">
        <v>4513.3441164433734</v>
      </c>
      <c r="KD20" s="117">
        <v>53196.292642730652</v>
      </c>
      <c r="KE20" s="248" t="b">
        <v>0</v>
      </c>
      <c r="KF20" s="254">
        <v>3</v>
      </c>
      <c r="KG20" s="255">
        <v>1113</v>
      </c>
      <c r="KH20" s="256">
        <v>7.4999999999999997E-2</v>
      </c>
      <c r="KI20" s="255">
        <v>54020.710781555201</v>
      </c>
      <c r="KJ20" s="255">
        <v>477.00000000000006</v>
      </c>
      <c r="KK20" s="255">
        <v>5111.9705208877604</v>
      </c>
      <c r="KL20" s="119">
        <v>59132.681302442958</v>
      </c>
      <c r="KM20" s="262" t="b">
        <v>0</v>
      </c>
      <c r="KN20" s="173">
        <v>0</v>
      </c>
      <c r="KO20" s="263">
        <v>1590</v>
      </c>
      <c r="KP20" s="189">
        <v>7.4999999999999997E-2</v>
      </c>
      <c r="KQ20" s="263">
        <v>74684.159453874585</v>
      </c>
      <c r="KR20" s="263">
        <v>0</v>
      </c>
      <c r="KS20" s="263">
        <v>0</v>
      </c>
      <c r="KT20" s="117">
        <v>74684.159453874585</v>
      </c>
      <c r="KU20" s="248" t="b">
        <v>0</v>
      </c>
      <c r="KV20" s="254">
        <v>0</v>
      </c>
      <c r="KW20" s="255">
        <v>1590</v>
      </c>
      <c r="KX20" s="256">
        <v>7.4999999999999997E-2</v>
      </c>
      <c r="KY20" s="255">
        <v>74684.159453874585</v>
      </c>
      <c r="KZ20" s="255">
        <v>0</v>
      </c>
      <c r="LA20" s="255">
        <v>0</v>
      </c>
      <c r="LB20" s="119">
        <v>74684.159453874585</v>
      </c>
      <c r="LC20" s="262" t="b">
        <v>0</v>
      </c>
      <c r="LD20" s="173">
        <v>1</v>
      </c>
      <c r="LE20" s="263">
        <v>1431</v>
      </c>
      <c r="LF20" s="189">
        <v>-5.0000000000000001E-3</v>
      </c>
      <c r="LG20" s="263">
        <v>34324.389000419593</v>
      </c>
      <c r="LH20" s="263">
        <v>159</v>
      </c>
      <c r="LI20" s="263">
        <v>3381.7521755071912</v>
      </c>
      <c r="LJ20" s="117">
        <v>37706.141175926787</v>
      </c>
      <c r="LK20" s="248" t="b">
        <v>0</v>
      </c>
      <c r="LL20" s="254">
        <v>1</v>
      </c>
      <c r="LM20" s="255">
        <v>1431</v>
      </c>
      <c r="LN20" s="256">
        <v>0.03</v>
      </c>
      <c r="LO20" s="255">
        <v>41058.806170691438</v>
      </c>
      <c r="LP20" s="255">
        <v>159</v>
      </c>
      <c r="LQ20" s="255">
        <v>2317.2244190893721</v>
      </c>
      <c r="LR20" s="119">
        <v>43376.030589780807</v>
      </c>
      <c r="LS20" s="262" t="b">
        <v>1</v>
      </c>
      <c r="LT20" s="173">
        <v>1</v>
      </c>
      <c r="LU20" s="263">
        <v>1431</v>
      </c>
      <c r="LV20" s="189">
        <v>0.03</v>
      </c>
      <c r="LW20" s="263">
        <v>34178.741381538726</v>
      </c>
      <c r="LX20" s="263">
        <v>159</v>
      </c>
      <c r="LY20" s="263">
        <v>159</v>
      </c>
      <c r="LZ20" s="117">
        <v>34337.741381538726</v>
      </c>
      <c r="MA20" s="248" t="b">
        <v>1</v>
      </c>
      <c r="MB20" s="254">
        <v>1</v>
      </c>
      <c r="MC20" s="255">
        <v>1431</v>
      </c>
      <c r="MD20" s="256">
        <v>7.4999999999999997E-2</v>
      </c>
      <c r="ME20" s="255">
        <v>42578.224640782159</v>
      </c>
      <c r="MF20" s="255">
        <v>159</v>
      </c>
      <c r="MG20" s="255">
        <v>159</v>
      </c>
      <c r="MH20" s="119">
        <v>42737.224640782159</v>
      </c>
      <c r="MI20" s="262" t="b">
        <v>0</v>
      </c>
      <c r="MJ20" s="173">
        <v>0</v>
      </c>
      <c r="MK20" s="263">
        <v>1590</v>
      </c>
      <c r="ML20" s="189">
        <v>-5.0000000000000001E-3</v>
      </c>
      <c r="MM20" s="263">
        <v>49138.156741421677</v>
      </c>
      <c r="MN20" s="263">
        <v>0</v>
      </c>
      <c r="MO20" s="263">
        <v>0</v>
      </c>
      <c r="MP20" s="117">
        <v>49138.156741421677</v>
      </c>
      <c r="MQ20" s="248" t="b">
        <v>0</v>
      </c>
      <c r="MR20" s="254">
        <v>2</v>
      </c>
      <c r="MS20" s="255">
        <v>1272</v>
      </c>
      <c r="MT20" s="256">
        <v>-5.0000000000000001E-3</v>
      </c>
      <c r="MU20" s="255">
        <v>39660.66789498389</v>
      </c>
      <c r="MV20" s="255">
        <v>318</v>
      </c>
      <c r="MW20" s="255">
        <v>4029.7053816457237</v>
      </c>
      <c r="MX20" s="119">
        <v>43690.373276629616</v>
      </c>
      <c r="MY20" s="262" t="b">
        <v>0</v>
      </c>
      <c r="MZ20" s="173">
        <v>1</v>
      </c>
      <c r="NA20" s="263">
        <v>1431</v>
      </c>
      <c r="NB20" s="189">
        <v>7.4999999999999997E-2</v>
      </c>
      <c r="NC20" s="263">
        <v>51470.644609682175</v>
      </c>
      <c r="ND20" s="263">
        <v>159</v>
      </c>
      <c r="NE20" s="263">
        <v>636.79181710474404</v>
      </c>
      <c r="NF20" s="117">
        <v>52107.436426786917</v>
      </c>
      <c r="NG20" s="248" t="b">
        <v>0</v>
      </c>
      <c r="NH20" s="254">
        <v>0</v>
      </c>
      <c r="NI20" s="255">
        <v>1590</v>
      </c>
      <c r="NJ20" s="256">
        <v>0.03</v>
      </c>
      <c r="NK20" s="255">
        <v>59156.431367968384</v>
      </c>
      <c r="NL20" s="255">
        <v>0</v>
      </c>
      <c r="NM20" s="255">
        <v>0</v>
      </c>
      <c r="NN20" s="119">
        <v>59156.431367968384</v>
      </c>
      <c r="NO20" s="262" t="b">
        <v>0</v>
      </c>
      <c r="NP20" s="173">
        <v>2</v>
      </c>
      <c r="NQ20" s="263">
        <v>1272</v>
      </c>
      <c r="NR20" s="189">
        <v>-5.0000000000000001E-3</v>
      </c>
      <c r="NS20" s="263">
        <v>25707.836991809148</v>
      </c>
      <c r="NT20" s="263">
        <v>318</v>
      </c>
      <c r="NU20" s="263">
        <v>4941.476073767426</v>
      </c>
      <c r="NV20" s="117">
        <v>30649.313065576574</v>
      </c>
      <c r="NW20" s="248" t="b">
        <v>0</v>
      </c>
      <c r="NX20" s="254">
        <v>1</v>
      </c>
      <c r="NY20" s="255">
        <v>1431</v>
      </c>
      <c r="NZ20" s="256">
        <v>7.4999999999999997E-2</v>
      </c>
      <c r="OA20" s="255">
        <v>67215.743508487154</v>
      </c>
      <c r="OB20" s="255">
        <v>159</v>
      </c>
      <c r="OC20" s="255">
        <v>1862.3472897641789</v>
      </c>
      <c r="OD20" s="119">
        <v>69078.090798251331</v>
      </c>
      <c r="OE20" s="262" t="b">
        <v>0</v>
      </c>
      <c r="OF20" s="173">
        <v>1</v>
      </c>
      <c r="OG20" s="263">
        <v>1431</v>
      </c>
      <c r="OH20" s="189">
        <v>7.4999999999999997E-2</v>
      </c>
      <c r="OI20" s="263">
        <v>67215.743508487125</v>
      </c>
      <c r="OJ20" s="263">
        <v>159</v>
      </c>
      <c r="OK20" s="263">
        <v>318.13189656018108</v>
      </c>
      <c r="OL20" s="117">
        <v>67533.875405047307</v>
      </c>
      <c r="OM20" s="248" t="b">
        <v>1</v>
      </c>
      <c r="ON20" s="254">
        <v>1</v>
      </c>
      <c r="OO20" s="255">
        <v>1431</v>
      </c>
      <c r="OP20" s="256">
        <v>7.4999999999999997E-2</v>
      </c>
      <c r="OQ20" s="255">
        <v>51470.644609682182</v>
      </c>
      <c r="OR20" s="255">
        <v>159</v>
      </c>
      <c r="OS20" s="255">
        <v>159</v>
      </c>
      <c r="OT20" s="119">
        <v>51629.644609682182</v>
      </c>
      <c r="OU20" s="262" t="b">
        <v>0</v>
      </c>
      <c r="OV20" s="173">
        <v>0</v>
      </c>
      <c r="OW20" s="263">
        <v>1590</v>
      </c>
      <c r="OX20" s="189">
        <v>7.4999999999999997E-2</v>
      </c>
      <c r="OY20" s="263">
        <v>47309.138489757948</v>
      </c>
      <c r="OZ20" s="263">
        <v>0</v>
      </c>
      <c r="PA20" s="263">
        <v>0</v>
      </c>
      <c r="PB20" s="117">
        <v>47309.138489757948</v>
      </c>
      <c r="PC20" s="248" t="b">
        <v>0</v>
      </c>
      <c r="PD20" s="254">
        <v>0</v>
      </c>
      <c r="PE20" s="255">
        <v>1590</v>
      </c>
      <c r="PF20" s="256">
        <v>7.4999999999999997E-2</v>
      </c>
      <c r="PG20" s="255">
        <v>47309.138489757948</v>
      </c>
      <c r="PH20" s="255">
        <v>0</v>
      </c>
      <c r="PI20" s="255">
        <v>0</v>
      </c>
      <c r="PJ20" s="119">
        <v>47309.138489757948</v>
      </c>
      <c r="PK20" s="262" t="b">
        <v>0</v>
      </c>
      <c r="PL20" s="173">
        <v>1</v>
      </c>
      <c r="PM20" s="263">
        <v>1431</v>
      </c>
      <c r="PN20" s="189">
        <v>0.03</v>
      </c>
      <c r="PO20" s="263">
        <v>53240.788231171551</v>
      </c>
      <c r="PP20" s="263">
        <v>159</v>
      </c>
      <c r="PQ20" s="263">
        <v>2469.101757005491</v>
      </c>
      <c r="PR20" s="117">
        <v>55709.889988177041</v>
      </c>
      <c r="PS20" s="248" t="b">
        <v>0</v>
      </c>
      <c r="PT20" s="254">
        <v>0</v>
      </c>
      <c r="PU20" s="255">
        <v>1590</v>
      </c>
      <c r="PV20" s="256">
        <v>-5.0000000000000001E-3</v>
      </c>
      <c r="PW20" s="255">
        <v>49138.156741421677</v>
      </c>
      <c r="PX20" s="255">
        <v>0</v>
      </c>
      <c r="PY20" s="255">
        <v>0</v>
      </c>
      <c r="PZ20" s="119">
        <v>49138.156741421677</v>
      </c>
      <c r="QA20" s="262" t="b">
        <v>0</v>
      </c>
      <c r="QB20" s="173">
        <v>0</v>
      </c>
      <c r="QC20" s="263">
        <v>1590</v>
      </c>
      <c r="QD20" s="189">
        <v>0.03</v>
      </c>
      <c r="QE20" s="263">
        <v>59156.431367968384</v>
      </c>
      <c r="QF20" s="263">
        <v>0</v>
      </c>
      <c r="QG20" s="263">
        <v>0</v>
      </c>
      <c r="QH20" s="117">
        <v>59156.431367968384</v>
      </c>
      <c r="QI20" s="248" t="b">
        <v>0</v>
      </c>
      <c r="QJ20" s="254">
        <v>2</v>
      </c>
      <c r="QK20" s="255">
        <v>1272</v>
      </c>
      <c r="QL20" s="256">
        <v>-5.0000000000000001E-3</v>
      </c>
      <c r="QM20" s="255">
        <v>30813.241135305198</v>
      </c>
      <c r="QN20" s="255">
        <v>318</v>
      </c>
      <c r="QO20" s="255">
        <v>3113.5444792773078</v>
      </c>
      <c r="QP20" s="119">
        <v>33926.785614582506</v>
      </c>
      <c r="QQ20" s="262" t="b">
        <v>0</v>
      </c>
      <c r="QR20" s="173">
        <v>1</v>
      </c>
      <c r="QS20" s="263">
        <v>1431</v>
      </c>
      <c r="QT20" s="189">
        <v>0.03</v>
      </c>
      <c r="QU20" s="263">
        <v>34178.741381538726</v>
      </c>
      <c r="QV20" s="263">
        <v>159</v>
      </c>
      <c r="QW20" s="263">
        <v>477.39579909376698</v>
      </c>
      <c r="QX20" s="117">
        <v>34656.13718063249</v>
      </c>
      <c r="QY20" s="248" t="b">
        <v>0</v>
      </c>
      <c r="QZ20" s="254">
        <v>0</v>
      </c>
      <c r="RA20" s="255">
        <v>1590</v>
      </c>
      <c r="RB20" s="256">
        <v>7.4999999999999997E-2</v>
      </c>
      <c r="RC20" s="255">
        <v>57189.605121869092</v>
      </c>
      <c r="RD20" s="255">
        <v>0</v>
      </c>
      <c r="RE20" s="255">
        <v>0</v>
      </c>
      <c r="RF20" s="119">
        <v>57189.605121869092</v>
      </c>
      <c r="RG20" s="262" t="b">
        <v>0</v>
      </c>
      <c r="RH20" s="173">
        <v>0</v>
      </c>
      <c r="RI20" s="263">
        <v>1590</v>
      </c>
      <c r="RJ20" s="189">
        <v>7.4999999999999997E-2</v>
      </c>
      <c r="RK20" s="263">
        <v>74684.159453874585</v>
      </c>
      <c r="RL20" s="263">
        <v>0</v>
      </c>
      <c r="RM20" s="263">
        <v>0</v>
      </c>
      <c r="RN20" s="117">
        <v>74684.159453874585</v>
      </c>
      <c r="RO20" s="248" t="b">
        <v>0</v>
      </c>
      <c r="RP20" s="254">
        <v>1</v>
      </c>
      <c r="RQ20" s="255">
        <v>1431</v>
      </c>
      <c r="RR20" s="256">
        <v>7.4999999999999997E-2</v>
      </c>
      <c r="RS20" s="255">
        <v>42578.224640782159</v>
      </c>
      <c r="RT20" s="255">
        <v>159</v>
      </c>
      <c r="RU20" s="255">
        <v>318.13189656018108</v>
      </c>
      <c r="RV20" s="119">
        <v>42896.356537342341</v>
      </c>
      <c r="RW20" s="262" t="b">
        <v>0</v>
      </c>
      <c r="RX20" s="173">
        <v>1</v>
      </c>
      <c r="RY20" s="263">
        <v>1431</v>
      </c>
      <c r="RZ20" s="189">
        <v>7.4999999999999997E-2</v>
      </c>
      <c r="SA20" s="263">
        <v>67215.743508487154</v>
      </c>
      <c r="SB20" s="263">
        <v>159</v>
      </c>
      <c r="SC20" s="263">
        <v>2013.8472897641791</v>
      </c>
      <c r="SD20" s="117">
        <v>69229.590798251331</v>
      </c>
      <c r="SE20" s="248" t="b">
        <v>0</v>
      </c>
      <c r="SF20" s="254">
        <v>1</v>
      </c>
      <c r="SG20" s="255">
        <v>1431</v>
      </c>
      <c r="SH20" s="256">
        <v>-5.0000000000000001E-3</v>
      </c>
      <c r="SI20" s="255">
        <v>44224.341067279514</v>
      </c>
      <c r="SJ20" s="255">
        <v>159</v>
      </c>
      <c r="SK20" s="255">
        <v>3381.7521755071912</v>
      </c>
      <c r="SL20" s="119">
        <v>47606.093242786708</v>
      </c>
      <c r="SM20" s="262" t="b">
        <v>0</v>
      </c>
      <c r="SN20" s="173">
        <v>0</v>
      </c>
      <c r="SO20" s="263">
        <v>1590</v>
      </c>
      <c r="SP20" s="189">
        <v>-5.0000000000000001E-3</v>
      </c>
      <c r="SQ20" s="263">
        <v>31925.727837935432</v>
      </c>
      <c r="SR20" s="263">
        <v>0</v>
      </c>
      <c r="SS20" s="263">
        <v>0</v>
      </c>
      <c r="ST20" s="117">
        <v>31925.727837935432</v>
      </c>
      <c r="SU20" s="248" t="b">
        <v>0</v>
      </c>
      <c r="SV20" s="254">
        <v>1</v>
      </c>
      <c r="SW20" s="255">
        <v>1431</v>
      </c>
      <c r="SX20" s="256">
        <v>0.03</v>
      </c>
      <c r="SY20" s="255">
        <v>53240.788231171558</v>
      </c>
      <c r="SZ20" s="255">
        <v>159</v>
      </c>
      <c r="TA20" s="255">
        <v>796.32006018793618</v>
      </c>
      <c r="TB20" s="119">
        <v>54037.108291359495</v>
      </c>
      <c r="TC20" s="262" t="b">
        <v>0</v>
      </c>
      <c r="TD20" s="173">
        <v>0</v>
      </c>
      <c r="TE20" s="263">
        <v>1590</v>
      </c>
      <c r="TF20" s="189">
        <v>0.03</v>
      </c>
      <c r="TG20" s="263">
        <v>45620.895745212685</v>
      </c>
      <c r="TH20" s="263">
        <v>0</v>
      </c>
      <c r="TI20" s="263">
        <v>0</v>
      </c>
      <c r="TJ20" s="117">
        <v>45620.895745212685</v>
      </c>
      <c r="TK20" s="248" t="b">
        <v>0</v>
      </c>
      <c r="TL20" s="254">
        <v>1</v>
      </c>
      <c r="TM20" s="255">
        <v>1431</v>
      </c>
      <c r="TN20" s="256">
        <v>7.4999999999999997E-2</v>
      </c>
      <c r="TO20" s="255">
        <v>67215.743508487154</v>
      </c>
      <c r="TP20" s="255">
        <v>159</v>
      </c>
      <c r="TQ20" s="255">
        <v>796.32006018793618</v>
      </c>
      <c r="TR20" s="119">
        <v>68012.06356867509</v>
      </c>
      <c r="TS20" s="262" t="b">
        <v>0</v>
      </c>
      <c r="TT20" s="173">
        <v>1</v>
      </c>
      <c r="TU20" s="263">
        <v>1431</v>
      </c>
      <c r="TV20" s="189">
        <v>7.4999999999999997E-2</v>
      </c>
      <c r="TW20" s="263">
        <v>42578.224640782166</v>
      </c>
      <c r="TX20" s="263">
        <v>159</v>
      </c>
      <c r="TY20" s="263">
        <v>2013.8472897641791</v>
      </c>
      <c r="TZ20" s="117">
        <v>44592.071930546343</v>
      </c>
      <c r="UA20" s="248" t="b">
        <v>0</v>
      </c>
      <c r="UB20" s="254">
        <v>1</v>
      </c>
      <c r="UC20" s="255">
        <v>1431</v>
      </c>
      <c r="UD20" s="256">
        <v>7.4999999999999997E-2</v>
      </c>
      <c r="UE20" s="255">
        <v>67215.743508487125</v>
      </c>
      <c r="UF20" s="255">
        <v>159</v>
      </c>
      <c r="UG20" s="255">
        <v>477.39579909376698</v>
      </c>
      <c r="UH20" s="119">
        <v>67693.139307580888</v>
      </c>
      <c r="UI20" s="262" t="b">
        <v>0</v>
      </c>
      <c r="UJ20" s="173">
        <v>0</v>
      </c>
      <c r="UK20" s="263">
        <v>1590</v>
      </c>
      <c r="UL20" s="189">
        <v>7.4999999999999997E-2</v>
      </c>
      <c r="UM20" s="263">
        <v>74684.159453874585</v>
      </c>
      <c r="UN20" s="263">
        <v>0</v>
      </c>
      <c r="UO20" s="263">
        <v>0</v>
      </c>
      <c r="UP20" s="117">
        <v>74684.159453874585</v>
      </c>
      <c r="UQ20" s="248" t="b">
        <v>0</v>
      </c>
      <c r="UR20" s="254">
        <v>0</v>
      </c>
      <c r="US20" s="255">
        <v>1590</v>
      </c>
      <c r="UT20" s="256">
        <v>-5.0000000000000001E-3</v>
      </c>
      <c r="UU20" s="255">
        <v>38138.210000466221</v>
      </c>
      <c r="UV20" s="255">
        <v>0</v>
      </c>
      <c r="UW20" s="255">
        <v>0</v>
      </c>
      <c r="UX20" s="119">
        <v>38138.210000466221</v>
      </c>
      <c r="UY20" s="262" t="b">
        <v>0</v>
      </c>
      <c r="UZ20" s="173">
        <v>0</v>
      </c>
      <c r="VA20" s="263">
        <v>1590</v>
      </c>
      <c r="VB20" s="189">
        <v>-5.0000000000000001E-3</v>
      </c>
      <c r="VC20" s="263">
        <v>49138.156741421677</v>
      </c>
      <c r="VD20" s="263">
        <v>0</v>
      </c>
      <c r="VE20" s="263">
        <v>0</v>
      </c>
      <c r="VF20" s="117">
        <v>49138.156741421677</v>
      </c>
      <c r="VG20" s="248" t="b">
        <v>0</v>
      </c>
      <c r="VH20" s="254">
        <v>1</v>
      </c>
      <c r="VI20" s="255">
        <v>1431</v>
      </c>
      <c r="VJ20" s="256">
        <v>-5.0000000000000001E-3</v>
      </c>
      <c r="VK20" s="255">
        <v>28733.155054141887</v>
      </c>
      <c r="VL20" s="255">
        <v>159</v>
      </c>
      <c r="VM20" s="255">
        <v>2013.8472897641791</v>
      </c>
      <c r="VN20" s="119">
        <v>30747.002343906068</v>
      </c>
      <c r="VO20" s="262" t="b">
        <v>0</v>
      </c>
      <c r="VP20" s="173">
        <v>0</v>
      </c>
      <c r="VQ20" s="263">
        <v>1590</v>
      </c>
      <c r="VR20" s="189">
        <v>7.4999999999999997E-2</v>
      </c>
      <c r="VS20" s="263">
        <v>57189.605121869092</v>
      </c>
      <c r="VT20" s="263">
        <v>0</v>
      </c>
      <c r="VU20" s="263">
        <v>0</v>
      </c>
      <c r="VV20" s="117">
        <v>57189.605121869092</v>
      </c>
      <c r="VW20" s="248" t="b">
        <v>0</v>
      </c>
      <c r="VX20" s="254">
        <v>0</v>
      </c>
      <c r="VY20" s="255">
        <v>1590</v>
      </c>
      <c r="VZ20" s="256">
        <v>-5.0000000000000001E-3</v>
      </c>
      <c r="WA20" s="255">
        <v>49138.156741421677</v>
      </c>
      <c r="WB20" s="255">
        <v>0</v>
      </c>
      <c r="WC20" s="255">
        <v>0</v>
      </c>
      <c r="WD20" s="119">
        <v>49138.156741421677</v>
      </c>
      <c r="WE20" s="262" t="b">
        <v>0</v>
      </c>
      <c r="WF20" s="173">
        <v>1</v>
      </c>
      <c r="WG20" s="263">
        <v>1431</v>
      </c>
      <c r="WH20" s="189">
        <v>-5.0000000000000001E-3</v>
      </c>
      <c r="WI20" s="263">
        <v>28733.155054141891</v>
      </c>
      <c r="WJ20" s="263">
        <v>159</v>
      </c>
      <c r="WK20" s="263">
        <v>477.39579909376698</v>
      </c>
      <c r="WL20" s="117">
        <v>29210.550853235658</v>
      </c>
      <c r="WM20" s="248" t="b">
        <v>0</v>
      </c>
      <c r="WN20" s="254">
        <v>2</v>
      </c>
      <c r="WO20" s="255">
        <v>1272</v>
      </c>
      <c r="WP20" s="256">
        <v>7.4999999999999997E-2</v>
      </c>
      <c r="WQ20" s="255">
        <v>46185.250702394871</v>
      </c>
      <c r="WR20" s="255">
        <v>318</v>
      </c>
      <c r="WS20" s="255">
        <v>3120.5760621100721</v>
      </c>
      <c r="WT20" s="119">
        <v>49305.826764504942</v>
      </c>
      <c r="WU20" s="262" t="b">
        <v>0</v>
      </c>
      <c r="WV20" s="173">
        <v>0</v>
      </c>
      <c r="WW20" s="263">
        <v>1590</v>
      </c>
      <c r="WX20" s="189">
        <v>7.4999999999999997E-2</v>
      </c>
      <c r="WY20" s="263">
        <v>57189.605121869092</v>
      </c>
      <c r="WZ20" s="263">
        <v>0</v>
      </c>
      <c r="XA20" s="263">
        <v>0</v>
      </c>
      <c r="XB20" s="117">
        <v>57189.605121869092</v>
      </c>
      <c r="XC20" s="248" t="b">
        <v>0</v>
      </c>
      <c r="XD20" s="254">
        <v>0</v>
      </c>
      <c r="XE20" s="255">
        <v>1590</v>
      </c>
      <c r="XF20" s="256">
        <v>7.4999999999999997E-2</v>
      </c>
      <c r="XG20" s="255">
        <v>47309.138489757948</v>
      </c>
      <c r="XH20" s="255">
        <v>0</v>
      </c>
      <c r="XI20" s="255">
        <v>0</v>
      </c>
      <c r="XJ20" s="119">
        <v>47309.138489757948</v>
      </c>
      <c r="XK20" s="262" t="b">
        <v>0</v>
      </c>
      <c r="XL20" s="173">
        <v>1</v>
      </c>
      <c r="XM20" s="263">
        <v>1431</v>
      </c>
      <c r="XN20" s="189">
        <v>7.4999999999999997E-2</v>
      </c>
      <c r="XO20" s="263">
        <v>42578.224640782166</v>
      </c>
      <c r="XP20" s="263">
        <v>159</v>
      </c>
      <c r="XQ20" s="263">
        <v>2469.101757005491</v>
      </c>
      <c r="XR20" s="117">
        <v>45047.326397787656</v>
      </c>
      <c r="XS20" s="248" t="b">
        <v>0</v>
      </c>
      <c r="XT20" s="254">
        <v>0</v>
      </c>
      <c r="XU20" s="255">
        <v>1590</v>
      </c>
      <c r="XV20" s="256">
        <v>-5.0000000000000001E-3</v>
      </c>
      <c r="XW20" s="255">
        <v>49138.156741421677</v>
      </c>
      <c r="XX20" s="255">
        <v>0</v>
      </c>
      <c r="XY20" s="255">
        <v>0</v>
      </c>
      <c r="XZ20" s="119">
        <v>49138.156741421677</v>
      </c>
      <c r="YA20" s="262" t="b">
        <v>0</v>
      </c>
      <c r="YB20" s="173">
        <v>2</v>
      </c>
      <c r="YC20" s="263">
        <v>1272</v>
      </c>
      <c r="YD20" s="189">
        <v>0.03</v>
      </c>
      <c r="YE20" s="263">
        <v>47832.294148675384</v>
      </c>
      <c r="YF20" s="263">
        <v>318</v>
      </c>
      <c r="YG20" s="263">
        <v>3265.4218171934272</v>
      </c>
      <c r="YH20" s="117">
        <v>51097.715965868811</v>
      </c>
      <c r="YI20" s="248" t="b">
        <v>0</v>
      </c>
      <c r="YJ20" s="254">
        <v>2</v>
      </c>
      <c r="YK20" s="255">
        <v>1272</v>
      </c>
      <c r="YL20" s="256">
        <v>7.4999999999999997E-2</v>
      </c>
      <c r="YM20" s="255">
        <v>60330.953974218486</v>
      </c>
      <c r="YN20" s="255">
        <v>318</v>
      </c>
      <c r="YO20" s="255">
        <v>2817.3258562460246</v>
      </c>
      <c r="YP20" s="119">
        <v>63148.279830464511</v>
      </c>
      <c r="YQ20" s="262" t="b">
        <v>0</v>
      </c>
      <c r="YR20" s="173">
        <v>0</v>
      </c>
      <c r="YS20" s="263">
        <v>1590</v>
      </c>
      <c r="YT20" s="189">
        <v>7.4999999999999997E-2</v>
      </c>
      <c r="YU20" s="263">
        <v>47309.138489757948</v>
      </c>
      <c r="YV20" s="263">
        <v>0</v>
      </c>
      <c r="YW20" s="263">
        <v>0</v>
      </c>
      <c r="YX20" s="117">
        <v>47309.138489757948</v>
      </c>
      <c r="YY20" s="248" t="b">
        <v>0</v>
      </c>
      <c r="YZ20" s="254">
        <v>2</v>
      </c>
      <c r="ZA20" s="255">
        <v>1272</v>
      </c>
      <c r="ZB20" s="256">
        <v>0.03</v>
      </c>
      <c r="ZC20" s="255">
        <v>30640.108741776537</v>
      </c>
      <c r="ZD20" s="255">
        <v>318</v>
      </c>
      <c r="ZE20" s="255">
        <v>3272.2017371343959</v>
      </c>
      <c r="ZF20" s="119">
        <v>33912.310478910935</v>
      </c>
      <c r="ZG20" s="262" t="b">
        <v>0</v>
      </c>
      <c r="ZH20" s="173">
        <v>1</v>
      </c>
      <c r="ZI20" s="263">
        <v>1431</v>
      </c>
      <c r="ZJ20" s="189">
        <v>0.03</v>
      </c>
      <c r="ZK20" s="263">
        <v>53240.788231171551</v>
      </c>
      <c r="ZL20" s="263">
        <v>159</v>
      </c>
      <c r="ZM20" s="263">
        <v>2165.4729647885024</v>
      </c>
      <c r="ZN20" s="117">
        <v>55406.261195960054</v>
      </c>
      <c r="ZO20" s="248" t="b">
        <v>0</v>
      </c>
      <c r="ZP20" s="254">
        <v>0</v>
      </c>
      <c r="ZQ20" s="255">
        <v>1590</v>
      </c>
      <c r="ZR20" s="256">
        <v>0.03</v>
      </c>
      <c r="ZS20" s="255">
        <v>45620.895745212685</v>
      </c>
      <c r="ZT20" s="255">
        <v>0</v>
      </c>
      <c r="ZU20" s="255">
        <v>0</v>
      </c>
      <c r="ZV20" s="119">
        <v>45620.895745212685</v>
      </c>
      <c r="ZW20" s="262" t="b">
        <v>0</v>
      </c>
      <c r="ZX20" s="173">
        <v>1</v>
      </c>
      <c r="ZY20" s="263">
        <v>1431</v>
      </c>
      <c r="ZZ20" s="189">
        <v>7.4999999999999997E-2</v>
      </c>
      <c r="AAA20" s="263">
        <v>51470.644609682175</v>
      </c>
      <c r="AAB20" s="263">
        <v>159</v>
      </c>
      <c r="AAC20" s="263">
        <v>2621.1050829621176</v>
      </c>
      <c r="AAD20" s="117">
        <v>54091.749692644291</v>
      </c>
      <c r="AAE20" s="248" t="b">
        <v>0</v>
      </c>
      <c r="AAF20" s="254">
        <v>1</v>
      </c>
      <c r="AAG20" s="255">
        <v>1431</v>
      </c>
      <c r="AAH20" s="256">
        <v>-5.0000000000000001E-3</v>
      </c>
      <c r="AAI20" s="255">
        <v>34324.389000419593</v>
      </c>
      <c r="AAJ20" s="255">
        <v>159</v>
      </c>
      <c r="AAK20" s="255">
        <v>1257.6019579857893</v>
      </c>
      <c r="AAL20" s="119">
        <v>35581.990958405382</v>
      </c>
      <c r="AAM20" s="262" t="b">
        <v>0</v>
      </c>
      <c r="AAN20" s="173">
        <v>1</v>
      </c>
      <c r="AAO20" s="263">
        <v>1431</v>
      </c>
      <c r="AAP20" s="189">
        <v>7.4999999999999997E-2</v>
      </c>
      <c r="AAQ20" s="263">
        <v>67215.743508487154</v>
      </c>
      <c r="AAR20" s="263">
        <v>159</v>
      </c>
      <c r="AAS20" s="263">
        <v>1408.6002986836063</v>
      </c>
      <c r="AAT20" s="117">
        <v>68624.343807170764</v>
      </c>
      <c r="AAU20" s="248" t="b">
        <v>0</v>
      </c>
      <c r="AAV20" s="254">
        <v>2</v>
      </c>
      <c r="AAW20" s="255">
        <v>1272</v>
      </c>
      <c r="AAX20" s="256">
        <v>7.4999999999999997E-2</v>
      </c>
      <c r="AAY20" s="255">
        <v>60244.52775346538</v>
      </c>
      <c r="AAZ20" s="255">
        <v>318</v>
      </c>
      <c r="ABA20" s="255">
        <v>4180.0746176281809</v>
      </c>
      <c r="ABB20" s="119">
        <v>64424.602371093562</v>
      </c>
      <c r="ABC20" s="262" t="b">
        <v>0</v>
      </c>
      <c r="ABD20" s="173">
        <v>1</v>
      </c>
      <c r="ABE20" s="263">
        <v>1431</v>
      </c>
      <c r="ABF20" s="189">
        <v>7.4999999999999997E-2</v>
      </c>
      <c r="ABG20" s="263">
        <v>67215.743508487154</v>
      </c>
      <c r="ABH20" s="263">
        <v>159</v>
      </c>
      <c r="ABI20" s="263">
        <v>1559.7238982602348</v>
      </c>
      <c r="ABJ20" s="117">
        <v>68775.467406747382</v>
      </c>
      <c r="ABK20" s="248" t="b">
        <v>0</v>
      </c>
      <c r="ABL20" s="254">
        <v>0</v>
      </c>
      <c r="ABM20" s="255">
        <v>1590</v>
      </c>
      <c r="ABN20" s="256">
        <v>7.4999999999999997E-2</v>
      </c>
      <c r="ABO20" s="255">
        <v>74684.159453874585</v>
      </c>
      <c r="ABP20" s="255">
        <v>0</v>
      </c>
      <c r="ABQ20" s="255">
        <v>0</v>
      </c>
      <c r="ABR20" s="119">
        <v>74684.159453874585</v>
      </c>
      <c r="ABS20" s="262" t="b">
        <v>0</v>
      </c>
      <c r="ABT20" s="173">
        <v>0</v>
      </c>
      <c r="ABU20" s="263">
        <v>1590</v>
      </c>
      <c r="ABV20" s="189">
        <v>0.03</v>
      </c>
      <c r="ABW20" s="263">
        <v>59156.431367968384</v>
      </c>
      <c r="ABX20" s="263">
        <v>0</v>
      </c>
      <c r="ABY20" s="263">
        <v>0</v>
      </c>
      <c r="ABZ20" s="117">
        <v>59156.431367968384</v>
      </c>
      <c r="ACA20" s="248" t="b">
        <v>0</v>
      </c>
      <c r="ACB20" s="254">
        <v>2</v>
      </c>
      <c r="ACC20" s="255">
        <v>1272</v>
      </c>
      <c r="ACD20" s="256">
        <v>0.03</v>
      </c>
      <c r="ACE20" s="255">
        <v>30586.911923126579</v>
      </c>
      <c r="ACF20" s="255">
        <v>318</v>
      </c>
      <c r="ACG20" s="255">
        <v>3270.6967588829243</v>
      </c>
      <c r="ACH20" s="119">
        <v>33857.608682009501</v>
      </c>
      <c r="ACI20" s="262" t="b">
        <v>0</v>
      </c>
      <c r="ACJ20" s="173">
        <v>2</v>
      </c>
      <c r="ACK20" s="263">
        <v>1272</v>
      </c>
      <c r="ACL20" s="189">
        <v>-5.0000000000000001E-3</v>
      </c>
      <c r="ACM20" s="263">
        <v>30828.825512365129</v>
      </c>
      <c r="ACN20" s="263">
        <v>318</v>
      </c>
      <c r="ACO20" s="263">
        <v>2347.7646777274335</v>
      </c>
      <c r="ACP20" s="117">
        <v>33176.59019009256</v>
      </c>
      <c r="ACQ20" s="248" t="b">
        <v>0</v>
      </c>
      <c r="ACR20" s="254">
        <v>0</v>
      </c>
      <c r="ACS20" s="255">
        <v>1590</v>
      </c>
      <c r="ACT20" s="256">
        <v>7.4999999999999997E-2</v>
      </c>
      <c r="ACU20" s="255">
        <v>74684.159453874585</v>
      </c>
      <c r="ACV20" s="255">
        <v>0</v>
      </c>
      <c r="ACW20" s="255">
        <v>0</v>
      </c>
      <c r="ACX20" s="119">
        <v>74684.159453874585</v>
      </c>
      <c r="ACY20" s="262" t="b">
        <v>0</v>
      </c>
      <c r="ACZ20" s="173">
        <v>1</v>
      </c>
      <c r="ADA20" s="263">
        <v>1431</v>
      </c>
      <c r="ADB20" s="189">
        <v>7.4999999999999997E-2</v>
      </c>
      <c r="ADC20" s="263">
        <v>51470.644609682175</v>
      </c>
      <c r="ADD20" s="263">
        <v>159</v>
      </c>
      <c r="ADE20" s="263">
        <v>2013.8472897641791</v>
      </c>
      <c r="ADF20" s="117">
        <v>53484.491899446351</v>
      </c>
      <c r="ADG20" s="248" t="b">
        <v>0</v>
      </c>
      <c r="ADH20" s="254">
        <v>2</v>
      </c>
      <c r="ADI20" s="255">
        <v>1272</v>
      </c>
      <c r="ADJ20" s="256">
        <v>7.4999999999999997E-2</v>
      </c>
      <c r="ADK20" s="255">
        <v>60378.989234203851</v>
      </c>
      <c r="ADL20" s="255">
        <v>318</v>
      </c>
      <c r="ADM20" s="255">
        <v>2515.7045362893155</v>
      </c>
      <c r="ADN20" s="119">
        <v>62894.69377049317</v>
      </c>
      <c r="ADO20" s="262" t="b">
        <v>0</v>
      </c>
      <c r="ADP20" s="173">
        <v>1</v>
      </c>
      <c r="ADQ20" s="263">
        <v>1431</v>
      </c>
      <c r="ADR20" s="189">
        <v>0.03</v>
      </c>
      <c r="ADS20" s="263">
        <v>41058.806170691416</v>
      </c>
      <c r="ADT20" s="263">
        <v>159</v>
      </c>
      <c r="ADU20" s="263">
        <v>318.13189656018108</v>
      </c>
      <c r="ADV20" s="117">
        <v>41376.938067251598</v>
      </c>
    </row>
    <row r="21" spans="1:802" x14ac:dyDescent="0.35">
      <c r="A21" s="15">
        <v>45869</v>
      </c>
      <c r="B21" s="16">
        <v>1590</v>
      </c>
      <c r="C21" s="248" t="b">
        <v>0</v>
      </c>
      <c r="D21" s="254">
        <v>1</v>
      </c>
      <c r="E21" s="255">
        <v>1431</v>
      </c>
      <c r="F21" s="256">
        <v>7.4999999999999997E-2</v>
      </c>
      <c r="G21" s="255">
        <v>73687.924271623662</v>
      </c>
      <c r="H21" s="255">
        <v>159</v>
      </c>
      <c r="I21" s="255">
        <v>477.39579909376698</v>
      </c>
      <c r="J21" s="119">
        <v>74165.320070717426</v>
      </c>
      <c r="K21" s="262" t="b">
        <v>0</v>
      </c>
      <c r="L21" s="173">
        <v>0</v>
      </c>
      <c r="M21" s="263">
        <v>1590</v>
      </c>
      <c r="N21" s="189">
        <v>7.4999999999999997E-2</v>
      </c>
      <c r="O21" s="263">
        <v>81875.471412915169</v>
      </c>
      <c r="P21" s="263">
        <v>0</v>
      </c>
      <c r="Q21" s="263">
        <v>0</v>
      </c>
      <c r="R21" s="117">
        <v>81875.471412915169</v>
      </c>
      <c r="S21" s="248" t="b">
        <v>0</v>
      </c>
      <c r="T21" s="254">
        <v>2</v>
      </c>
      <c r="U21" s="255">
        <v>1272</v>
      </c>
      <c r="V21" s="256">
        <v>0.03</v>
      </c>
      <c r="W21" s="255">
        <v>50592.965380296024</v>
      </c>
      <c r="X21" s="255">
        <v>318</v>
      </c>
      <c r="Y21" s="255">
        <v>2197.4135477754653</v>
      </c>
      <c r="Z21" s="119">
        <v>52790.378928071492</v>
      </c>
      <c r="AA21" s="262" t="b">
        <v>0</v>
      </c>
      <c r="AB21" s="173">
        <v>3</v>
      </c>
      <c r="AC21" s="263">
        <v>1113</v>
      </c>
      <c r="AD21" s="189">
        <v>0.03</v>
      </c>
      <c r="AE21" s="263">
        <v>45420.782675822091</v>
      </c>
      <c r="AF21" s="263">
        <v>477.00000000000006</v>
      </c>
      <c r="AG21" s="263">
        <v>2691.7577213318764</v>
      </c>
      <c r="AH21" s="117">
        <v>48112.540397153964</v>
      </c>
      <c r="AI21" s="248" t="b">
        <v>0</v>
      </c>
      <c r="AJ21" s="254">
        <v>0</v>
      </c>
      <c r="AK21" s="255">
        <v>1590</v>
      </c>
      <c r="AL21" s="256">
        <v>7.4999999999999997E-2</v>
      </c>
      <c r="AM21" s="255">
        <v>81875.471412915169</v>
      </c>
      <c r="AN21" s="255">
        <v>0</v>
      </c>
      <c r="AO21" s="255">
        <v>0</v>
      </c>
      <c r="AP21" s="119">
        <v>81875.471412915169</v>
      </c>
      <c r="AQ21" s="262" t="b">
        <v>0</v>
      </c>
      <c r="AR21" s="173">
        <v>1</v>
      </c>
      <c r="AS21" s="263">
        <v>1431</v>
      </c>
      <c r="AT21" s="189">
        <v>7.4999999999999997E-2</v>
      </c>
      <c r="AU21" s="263">
        <v>73687.924271623691</v>
      </c>
      <c r="AV21" s="263">
        <v>159</v>
      </c>
      <c r="AW21" s="263">
        <v>1568.7687863192436</v>
      </c>
      <c r="AX21" s="117">
        <v>75256.693057942932</v>
      </c>
      <c r="AY21" s="248" t="b">
        <v>0</v>
      </c>
      <c r="AZ21" s="254">
        <v>0</v>
      </c>
      <c r="BA21" s="255">
        <v>1590</v>
      </c>
      <c r="BB21" s="256">
        <v>-5.0000000000000001E-3</v>
      </c>
      <c r="BC21" s="255">
        <v>33356.099198745753</v>
      </c>
      <c r="BD21" s="255">
        <v>0</v>
      </c>
      <c r="BE21" s="255">
        <v>0</v>
      </c>
      <c r="BF21" s="119">
        <v>33356.099198745753</v>
      </c>
      <c r="BG21" s="262" t="b">
        <v>0</v>
      </c>
      <c r="BH21" s="173">
        <v>1</v>
      </c>
      <c r="BI21" s="263">
        <v>1431</v>
      </c>
      <c r="BJ21" s="189">
        <v>0.03</v>
      </c>
      <c r="BK21" s="263">
        <v>36635.103622984891</v>
      </c>
      <c r="BL21" s="263">
        <v>159</v>
      </c>
      <c r="BM21" s="263">
        <v>318.13189656018108</v>
      </c>
      <c r="BN21" s="117">
        <v>36953.235519545073</v>
      </c>
      <c r="BO21" s="248" t="b">
        <v>0</v>
      </c>
      <c r="BP21" s="254">
        <v>1</v>
      </c>
      <c r="BQ21" s="255">
        <v>1431</v>
      </c>
      <c r="BR21" s="256">
        <v>7.4999999999999997E-2</v>
      </c>
      <c r="BS21" s="255">
        <v>47202.59148884083</v>
      </c>
      <c r="BT21" s="255">
        <v>159</v>
      </c>
      <c r="BU21" s="255">
        <v>1720.0177486816983</v>
      </c>
      <c r="BV21" s="119">
        <v>48922.609237522527</v>
      </c>
      <c r="BW21" s="262" t="b">
        <v>0</v>
      </c>
      <c r="BX21" s="173">
        <v>2</v>
      </c>
      <c r="BY21" s="263">
        <v>1272</v>
      </c>
      <c r="BZ21" s="189">
        <v>0.03</v>
      </c>
      <c r="CA21" s="263">
        <v>50520.277541620839</v>
      </c>
      <c r="CB21" s="263">
        <v>318</v>
      </c>
      <c r="CC21" s="263">
        <v>2382.4205064497005</v>
      </c>
      <c r="CD21" s="117">
        <v>52902.698048070539</v>
      </c>
      <c r="CE21" s="248" t="b">
        <v>0</v>
      </c>
      <c r="CF21" s="254">
        <v>2</v>
      </c>
      <c r="CG21" s="255">
        <v>1272</v>
      </c>
      <c r="CH21" s="256">
        <v>7.4999999999999997E-2</v>
      </c>
      <c r="CI21" s="255">
        <v>66203.951921026746</v>
      </c>
      <c r="CJ21" s="255">
        <v>318</v>
      </c>
      <c r="CK21" s="255">
        <v>2675.998386710779</v>
      </c>
      <c r="CL21" s="119">
        <v>68879.950307737527</v>
      </c>
      <c r="CM21" s="262" t="b">
        <v>0</v>
      </c>
      <c r="CN21" s="173">
        <v>0</v>
      </c>
      <c r="CO21" s="263">
        <v>1590</v>
      </c>
      <c r="CP21" s="189">
        <v>7.4999999999999997E-2</v>
      </c>
      <c r="CQ21" s="263">
        <v>81875.471412915169</v>
      </c>
      <c r="CR21" s="263">
        <v>0</v>
      </c>
      <c r="CS21" s="263">
        <v>0</v>
      </c>
      <c r="CT21" s="117">
        <v>81875.471412915169</v>
      </c>
      <c r="CU21" s="248" t="b">
        <v>0</v>
      </c>
      <c r="CV21" s="254">
        <v>0</v>
      </c>
      <c r="CW21" s="255">
        <v>1590</v>
      </c>
      <c r="CX21" s="256">
        <v>-5.0000000000000001E-3</v>
      </c>
      <c r="CY21" s="255">
        <v>50482.465957714565</v>
      </c>
      <c r="CZ21" s="255">
        <v>0</v>
      </c>
      <c r="DA21" s="255">
        <v>0</v>
      </c>
      <c r="DB21" s="119">
        <v>50482.465957714565</v>
      </c>
      <c r="DC21" s="262" t="b">
        <v>0</v>
      </c>
      <c r="DD21" s="173">
        <v>1</v>
      </c>
      <c r="DE21" s="263">
        <v>1431</v>
      </c>
      <c r="DF21" s="189">
        <v>7.4999999999999997E-2</v>
      </c>
      <c r="DG21" s="263">
        <v>47202.59148884083</v>
      </c>
      <c r="DH21" s="263">
        <v>159</v>
      </c>
      <c r="DI21" s="263">
        <v>2630.149971021126</v>
      </c>
      <c r="DJ21" s="117">
        <v>49832.741459861958</v>
      </c>
      <c r="DK21" s="248" t="b">
        <v>0</v>
      </c>
      <c r="DL21" s="254">
        <v>2</v>
      </c>
      <c r="DM21" s="255">
        <v>1272</v>
      </c>
      <c r="DN21" s="256">
        <v>0.03</v>
      </c>
      <c r="DO21" s="255">
        <v>39264.998060851969</v>
      </c>
      <c r="DP21" s="255">
        <v>318</v>
      </c>
      <c r="DQ21" s="255">
        <v>3578.5994497180773</v>
      </c>
      <c r="DR21" s="119">
        <v>42843.597510570049</v>
      </c>
      <c r="DS21" s="262" t="b">
        <v>0</v>
      </c>
      <c r="DT21" s="173">
        <v>0</v>
      </c>
      <c r="DU21" s="263">
        <v>1590</v>
      </c>
      <c r="DV21" s="189">
        <v>7.4999999999999997E-2</v>
      </c>
      <c r="DW21" s="263">
        <v>81875.471412915169</v>
      </c>
      <c r="DX21" s="263">
        <v>0</v>
      </c>
      <c r="DY21" s="263">
        <v>0</v>
      </c>
      <c r="DZ21" s="117">
        <v>81875.471412915169</v>
      </c>
      <c r="EA21" s="248" t="b">
        <v>0</v>
      </c>
      <c r="EB21" s="254">
        <v>2</v>
      </c>
      <c r="EC21" s="255">
        <v>1272</v>
      </c>
      <c r="ED21" s="256">
        <v>7.4999999999999997E-2</v>
      </c>
      <c r="EE21" s="255">
        <v>42367.152416522171</v>
      </c>
      <c r="EF21" s="255">
        <v>318</v>
      </c>
      <c r="EG21" s="255">
        <v>2222.6274840738788</v>
      </c>
      <c r="EH21" s="119">
        <v>44589.779900596048</v>
      </c>
      <c r="EI21" s="262" t="b">
        <v>0</v>
      </c>
      <c r="EJ21" s="173">
        <v>3</v>
      </c>
      <c r="EK21" s="263">
        <v>1113</v>
      </c>
      <c r="EL21" s="189">
        <v>7.4999999999999997E-2</v>
      </c>
      <c r="EM21" s="263">
        <v>37833.399264651853</v>
      </c>
      <c r="EN21" s="263">
        <v>477.00000000000006</v>
      </c>
      <c r="EO21" s="263">
        <v>5137.8306399924322</v>
      </c>
      <c r="EP21" s="117">
        <v>42971.229904644286</v>
      </c>
      <c r="EQ21" s="248" t="b">
        <v>1</v>
      </c>
      <c r="ER21" s="254">
        <v>1</v>
      </c>
      <c r="ES21" s="255">
        <v>1431</v>
      </c>
      <c r="ET21" s="256">
        <v>-5.0000000000000001E-3</v>
      </c>
      <c r="EU21" s="255">
        <v>35583.767055417498</v>
      </c>
      <c r="EV21" s="255">
        <v>159</v>
      </c>
      <c r="EW21" s="255">
        <v>159</v>
      </c>
      <c r="EX21" s="119">
        <v>35742.767055417498</v>
      </c>
      <c r="EY21" s="262" t="b">
        <v>0</v>
      </c>
      <c r="EZ21" s="173">
        <v>0</v>
      </c>
      <c r="FA21" s="263">
        <v>1590</v>
      </c>
      <c r="FB21" s="189">
        <v>7.4999999999999997E-2</v>
      </c>
      <c r="FC21" s="263">
        <v>81875.471412915169</v>
      </c>
      <c r="FD21" s="263">
        <v>0</v>
      </c>
      <c r="FE21" s="263">
        <v>0</v>
      </c>
      <c r="FF21" s="117">
        <v>81875.471412915169</v>
      </c>
      <c r="FG21" s="248" t="b">
        <v>0</v>
      </c>
      <c r="FH21" s="254">
        <v>1</v>
      </c>
      <c r="FI21" s="255">
        <v>1431</v>
      </c>
      <c r="FJ21" s="256">
        <v>7.4999999999999997E-2</v>
      </c>
      <c r="FK21" s="255">
        <v>73687.924271623691</v>
      </c>
      <c r="FL21" s="255">
        <v>159</v>
      </c>
      <c r="FM21" s="255">
        <v>796.32006018793618</v>
      </c>
      <c r="FN21" s="119">
        <v>74484.244331811627</v>
      </c>
      <c r="FO21" s="262" t="b">
        <v>0</v>
      </c>
      <c r="FP21" s="173">
        <v>1</v>
      </c>
      <c r="FQ21" s="263">
        <v>1431</v>
      </c>
      <c r="FR21" s="189">
        <v>7.4999999999999997E-2</v>
      </c>
      <c r="FS21" s="263">
        <v>73687.924271623691</v>
      </c>
      <c r="FT21" s="263">
        <v>159</v>
      </c>
      <c r="FU21" s="263">
        <v>1871.3921778231879</v>
      </c>
      <c r="FV21" s="117">
        <v>75559.31644944688</v>
      </c>
      <c r="FW21" s="248" t="b">
        <v>0</v>
      </c>
      <c r="FX21" s="254">
        <v>2</v>
      </c>
      <c r="FY21" s="255">
        <v>1272</v>
      </c>
      <c r="FZ21" s="256">
        <v>7.4999999999999997E-2</v>
      </c>
      <c r="GA21" s="255">
        <v>65960.734444955582</v>
      </c>
      <c r="GB21" s="255">
        <v>318</v>
      </c>
      <c r="GC21" s="255">
        <v>4652.6644979120119</v>
      </c>
      <c r="GD21" s="119">
        <v>70613.3989428676</v>
      </c>
      <c r="GE21" s="262" t="b">
        <v>0</v>
      </c>
      <c r="GF21" s="173">
        <v>0</v>
      </c>
      <c r="GG21" s="263">
        <v>1590</v>
      </c>
      <c r="GH21" s="189">
        <v>7.4999999999999997E-2</v>
      </c>
      <c r="GI21" s="263">
        <v>81875.471412915169</v>
      </c>
      <c r="GJ21" s="263">
        <v>0</v>
      </c>
      <c r="GK21" s="263">
        <v>0</v>
      </c>
      <c r="GL21" s="117">
        <v>81875.471412915169</v>
      </c>
      <c r="GM21" s="248" t="b">
        <v>0</v>
      </c>
      <c r="GN21" s="254">
        <v>1</v>
      </c>
      <c r="GO21" s="255">
        <v>1431</v>
      </c>
      <c r="GP21" s="256">
        <v>7.4999999999999997E-2</v>
      </c>
      <c r="GQ21" s="255">
        <v>73687.924271623691</v>
      </c>
      <c r="GR21" s="255">
        <v>159</v>
      </c>
      <c r="GS21" s="255">
        <v>1266.6468460447979</v>
      </c>
      <c r="GT21" s="119">
        <v>74954.571117668485</v>
      </c>
      <c r="GU21" s="262" t="b">
        <v>0</v>
      </c>
      <c r="GV21" s="173">
        <v>0</v>
      </c>
      <c r="GW21" s="263">
        <v>1590</v>
      </c>
      <c r="GX21" s="189">
        <v>-5.0000000000000001E-3</v>
      </c>
      <c r="GY21" s="263">
        <v>50482.465957714565</v>
      </c>
      <c r="GZ21" s="263">
        <v>0</v>
      </c>
      <c r="HA21" s="263">
        <v>0</v>
      </c>
      <c r="HB21" s="117">
        <v>50482.465957714565</v>
      </c>
      <c r="HC21" s="248" t="b">
        <v>0</v>
      </c>
      <c r="HD21" s="254">
        <v>0</v>
      </c>
      <c r="HE21" s="255">
        <v>1590</v>
      </c>
      <c r="HF21" s="256">
        <v>0.03</v>
      </c>
      <c r="HG21" s="255">
        <v>62521.124309007435</v>
      </c>
      <c r="HH21" s="255">
        <v>0</v>
      </c>
      <c r="HI21" s="255">
        <v>0</v>
      </c>
      <c r="HJ21" s="119">
        <v>62521.124309007435</v>
      </c>
      <c r="HK21" s="262" t="b">
        <v>0</v>
      </c>
      <c r="HL21" s="173">
        <v>2</v>
      </c>
      <c r="HM21" s="263">
        <v>1272</v>
      </c>
      <c r="HN21" s="189">
        <v>7.4999999999999997E-2</v>
      </c>
      <c r="HO21" s="263">
        <v>66154.527689668292</v>
      </c>
      <c r="HP21" s="263">
        <v>318</v>
      </c>
      <c r="HQ21" s="263">
        <v>2684.2920327874135</v>
      </c>
      <c r="HR21" s="117">
        <v>68838.819722455708</v>
      </c>
      <c r="HS21" s="248" t="b">
        <v>0</v>
      </c>
      <c r="HT21" s="254">
        <v>3</v>
      </c>
      <c r="HU21" s="255">
        <v>1113</v>
      </c>
      <c r="HV21" s="256">
        <v>0.03</v>
      </c>
      <c r="HW21" s="255">
        <v>45453.477918896431</v>
      </c>
      <c r="HX21" s="255">
        <v>477.00000000000006</v>
      </c>
      <c r="HY21" s="255">
        <v>2070.6973740698277</v>
      </c>
      <c r="HZ21" s="119">
        <v>47524.175292966262</v>
      </c>
      <c r="IA21" s="262" t="b">
        <v>0</v>
      </c>
      <c r="IB21" s="173">
        <v>2</v>
      </c>
      <c r="IC21" s="263">
        <v>1272</v>
      </c>
      <c r="ID21" s="189">
        <v>7.4999999999999997E-2</v>
      </c>
      <c r="IE21" s="263">
        <v>42146.977405501246</v>
      </c>
      <c r="IF21" s="263">
        <v>318</v>
      </c>
      <c r="IG21" s="263">
        <v>4804.4159522128803</v>
      </c>
      <c r="IH21" s="117">
        <v>46951.393357714129</v>
      </c>
      <c r="II21" s="248" t="b">
        <v>0</v>
      </c>
      <c r="IJ21" s="254">
        <v>1</v>
      </c>
      <c r="IK21" s="255">
        <v>1431</v>
      </c>
      <c r="IL21" s="256">
        <v>-5.0000000000000001E-3</v>
      </c>
      <c r="IM21" s="255">
        <v>35583.767055417491</v>
      </c>
      <c r="IN21" s="255">
        <v>159</v>
      </c>
      <c r="IO21" s="255">
        <v>955.98063802908052</v>
      </c>
      <c r="IP21" s="119">
        <v>36539.747693446574</v>
      </c>
      <c r="IQ21" s="262" t="b">
        <v>0</v>
      </c>
      <c r="IR21" s="173">
        <v>0</v>
      </c>
      <c r="IS21" s="263">
        <v>1590</v>
      </c>
      <c r="IT21" s="189">
        <v>-5.0000000000000001E-3</v>
      </c>
      <c r="IU21" s="263">
        <v>50482.465957714565</v>
      </c>
      <c r="IV21" s="263">
        <v>0</v>
      </c>
      <c r="IW21" s="263">
        <v>0</v>
      </c>
      <c r="IX21" s="117">
        <v>50482.465957714565</v>
      </c>
      <c r="IY21" s="248" t="b">
        <v>0</v>
      </c>
      <c r="IZ21" s="254">
        <v>2</v>
      </c>
      <c r="JA21" s="255">
        <v>1272</v>
      </c>
      <c r="JB21" s="256">
        <v>7.4999999999999997E-2</v>
      </c>
      <c r="JC21" s="255">
        <v>42430.96540245675</v>
      </c>
      <c r="JD21" s="255">
        <v>318</v>
      </c>
      <c r="JE21" s="255">
        <v>1593.1694594986695</v>
      </c>
      <c r="JF21" s="119">
        <v>44024.134861955419</v>
      </c>
      <c r="JG21" s="262" t="b">
        <v>0</v>
      </c>
      <c r="JH21" s="173">
        <v>0</v>
      </c>
      <c r="JI21" s="263">
        <v>1590</v>
      </c>
      <c r="JJ21" s="189">
        <v>7.4999999999999997E-2</v>
      </c>
      <c r="JK21" s="263">
        <v>63068.825506009271</v>
      </c>
      <c r="JL21" s="263">
        <v>0</v>
      </c>
      <c r="JM21" s="263">
        <v>0</v>
      </c>
      <c r="JN21" s="117">
        <v>63068.825506009271</v>
      </c>
      <c r="JO21" s="248" t="b">
        <v>0</v>
      </c>
      <c r="JP21" s="254">
        <v>0</v>
      </c>
      <c r="JQ21" s="255">
        <v>1590</v>
      </c>
      <c r="JR21" s="256">
        <v>7.4999999999999997E-2</v>
      </c>
      <c r="JS21" s="255">
        <v>81875.471412915169</v>
      </c>
      <c r="JT21" s="255">
        <v>0</v>
      </c>
      <c r="JU21" s="255">
        <v>0</v>
      </c>
      <c r="JV21" s="119">
        <v>81875.471412915169</v>
      </c>
      <c r="JW21" s="262" t="b">
        <v>0</v>
      </c>
      <c r="JX21" s="173">
        <v>4</v>
      </c>
      <c r="JY21" s="263">
        <v>954</v>
      </c>
      <c r="JZ21" s="189">
        <v>7.4999999999999997E-2</v>
      </c>
      <c r="KA21" s="263">
        <v>53288.169665758818</v>
      </c>
      <c r="KB21" s="263">
        <v>636</v>
      </c>
      <c r="KC21" s="263">
        <v>5153.088107411123</v>
      </c>
      <c r="KD21" s="117">
        <v>58441.257773169942</v>
      </c>
      <c r="KE21" s="248" t="b">
        <v>0</v>
      </c>
      <c r="KF21" s="254">
        <v>3</v>
      </c>
      <c r="KG21" s="255">
        <v>1113</v>
      </c>
      <c r="KH21" s="256">
        <v>7.4999999999999997E-2</v>
      </c>
      <c r="KI21" s="255">
        <v>59185.264090171841</v>
      </c>
      <c r="KJ21" s="255">
        <v>477.00000000000006</v>
      </c>
      <c r="KK21" s="255">
        <v>5593.2110952742505</v>
      </c>
      <c r="KL21" s="119">
        <v>64778.475185446092</v>
      </c>
      <c r="KM21" s="262" t="b">
        <v>0</v>
      </c>
      <c r="KN21" s="173">
        <v>0</v>
      </c>
      <c r="KO21" s="263">
        <v>1590</v>
      </c>
      <c r="KP21" s="189">
        <v>7.4999999999999997E-2</v>
      </c>
      <c r="KQ21" s="263">
        <v>81875.471412915169</v>
      </c>
      <c r="KR21" s="263">
        <v>0</v>
      </c>
      <c r="KS21" s="263">
        <v>0</v>
      </c>
      <c r="KT21" s="117">
        <v>81875.471412915169</v>
      </c>
      <c r="KU21" s="248" t="b">
        <v>0</v>
      </c>
      <c r="KV21" s="254">
        <v>0</v>
      </c>
      <c r="KW21" s="255">
        <v>1590</v>
      </c>
      <c r="KX21" s="256">
        <v>7.4999999999999997E-2</v>
      </c>
      <c r="KY21" s="255">
        <v>81875.471412915169</v>
      </c>
      <c r="KZ21" s="255">
        <v>0</v>
      </c>
      <c r="LA21" s="255">
        <v>0</v>
      </c>
      <c r="LB21" s="119">
        <v>81875.471412915169</v>
      </c>
      <c r="LC21" s="262" t="b">
        <v>0</v>
      </c>
      <c r="LD21" s="173">
        <v>1</v>
      </c>
      <c r="LE21" s="263">
        <v>1431</v>
      </c>
      <c r="LF21" s="189">
        <v>-5.0000000000000001E-3</v>
      </c>
      <c r="LG21" s="263">
        <v>35583.767055417491</v>
      </c>
      <c r="LH21" s="263">
        <v>159</v>
      </c>
      <c r="LI21" s="263">
        <v>3543.5574678300472</v>
      </c>
      <c r="LJ21" s="117">
        <v>39127.324523247538</v>
      </c>
      <c r="LK21" s="248" t="b">
        <v>0</v>
      </c>
      <c r="LL21" s="254">
        <v>1</v>
      </c>
      <c r="LM21" s="255">
        <v>1431</v>
      </c>
      <c r="LN21" s="256">
        <v>0.03</v>
      </c>
      <c r="LO21" s="255">
        <v>43721.570355812182</v>
      </c>
      <c r="LP21" s="255">
        <v>159</v>
      </c>
      <c r="LQ21" s="255">
        <v>2478.1466450645003</v>
      </c>
      <c r="LR21" s="119">
        <v>46199.717000876684</v>
      </c>
      <c r="LS21" s="262" t="b">
        <v>0</v>
      </c>
      <c r="LT21" s="173">
        <v>1</v>
      </c>
      <c r="LU21" s="263">
        <v>1431</v>
      </c>
      <c r="LV21" s="189">
        <v>0.03</v>
      </c>
      <c r="LW21" s="263">
        <v>36635.103622984891</v>
      </c>
      <c r="LX21" s="263">
        <v>159</v>
      </c>
      <c r="LY21" s="263">
        <v>318.13189656018108</v>
      </c>
      <c r="LZ21" s="117">
        <v>36953.235519545073</v>
      </c>
      <c r="MA21" s="248" t="b">
        <v>0</v>
      </c>
      <c r="MB21" s="254">
        <v>1</v>
      </c>
      <c r="MC21" s="255">
        <v>1431</v>
      </c>
      <c r="MD21" s="256">
        <v>7.4999999999999997E-2</v>
      </c>
      <c r="ME21" s="255">
        <v>47202.591488840815</v>
      </c>
      <c r="MF21" s="255">
        <v>159</v>
      </c>
      <c r="MG21" s="255">
        <v>318.13189656018108</v>
      </c>
      <c r="MH21" s="119">
        <v>47520.723385400997</v>
      </c>
      <c r="MI21" s="262" t="b">
        <v>0</v>
      </c>
      <c r="MJ21" s="173">
        <v>0</v>
      </c>
      <c r="MK21" s="263">
        <v>1590</v>
      </c>
      <c r="ML21" s="189">
        <v>-5.0000000000000001E-3</v>
      </c>
      <c r="MM21" s="263">
        <v>50482.465957714565</v>
      </c>
      <c r="MN21" s="263">
        <v>0</v>
      </c>
      <c r="MO21" s="263">
        <v>0</v>
      </c>
      <c r="MP21" s="117">
        <v>50482.465957714565</v>
      </c>
      <c r="MQ21" s="248" t="b">
        <v>0</v>
      </c>
      <c r="MR21" s="254">
        <v>2</v>
      </c>
      <c r="MS21" s="255">
        <v>1272</v>
      </c>
      <c r="MT21" s="256">
        <v>-5.0000000000000001E-3</v>
      </c>
      <c r="MU21" s="255">
        <v>40734.364555508968</v>
      </c>
      <c r="MV21" s="255">
        <v>318</v>
      </c>
      <c r="MW21" s="255">
        <v>4351.0481758493843</v>
      </c>
      <c r="MX21" s="119">
        <v>45085.412731358352</v>
      </c>
      <c r="MY21" s="262" t="b">
        <v>0</v>
      </c>
      <c r="MZ21" s="173">
        <v>1</v>
      </c>
      <c r="NA21" s="263">
        <v>1431</v>
      </c>
      <c r="NB21" s="189">
        <v>7.4999999999999997E-2</v>
      </c>
      <c r="NC21" s="263">
        <v>56761.942955408333</v>
      </c>
      <c r="ND21" s="263">
        <v>159</v>
      </c>
      <c r="NE21" s="263">
        <v>796.32006018793618</v>
      </c>
      <c r="NF21" s="117">
        <v>57558.263015596269</v>
      </c>
      <c r="NG21" s="248" t="b">
        <v>0</v>
      </c>
      <c r="NH21" s="254">
        <v>0</v>
      </c>
      <c r="NI21" s="255">
        <v>1590</v>
      </c>
      <c r="NJ21" s="256">
        <v>0.03</v>
      </c>
      <c r="NK21" s="255">
        <v>62521.124309007435</v>
      </c>
      <c r="NL21" s="255">
        <v>0</v>
      </c>
      <c r="NM21" s="255">
        <v>0</v>
      </c>
      <c r="NN21" s="119">
        <v>62521.124309007435</v>
      </c>
      <c r="NO21" s="262" t="b">
        <v>0</v>
      </c>
      <c r="NP21" s="173">
        <v>2</v>
      </c>
      <c r="NQ21" s="263">
        <v>1272</v>
      </c>
      <c r="NR21" s="189">
        <v>-5.0000000000000001E-3</v>
      </c>
      <c r="NS21" s="263">
        <v>26851.297806850103</v>
      </c>
      <c r="NT21" s="263">
        <v>318</v>
      </c>
      <c r="NU21" s="263">
        <v>5263.5752165117456</v>
      </c>
      <c r="NV21" s="117">
        <v>32114.873023361848</v>
      </c>
      <c r="NW21" s="248" t="b">
        <v>0</v>
      </c>
      <c r="NX21" s="254">
        <v>1</v>
      </c>
      <c r="NY21" s="255">
        <v>1431</v>
      </c>
      <c r="NZ21" s="256">
        <v>7.4999999999999997E-2</v>
      </c>
      <c r="OA21" s="255">
        <v>73687.924271623691</v>
      </c>
      <c r="OB21" s="255">
        <v>159</v>
      </c>
      <c r="OC21" s="255">
        <v>2022.8921778231875</v>
      </c>
      <c r="OD21" s="119">
        <v>75710.81644944688</v>
      </c>
      <c r="OE21" s="262" t="b">
        <v>0</v>
      </c>
      <c r="OF21" s="173">
        <v>1</v>
      </c>
      <c r="OG21" s="263">
        <v>1431</v>
      </c>
      <c r="OH21" s="189">
        <v>7.4999999999999997E-2</v>
      </c>
      <c r="OI21" s="263">
        <v>73687.924271623662</v>
      </c>
      <c r="OJ21" s="263">
        <v>159</v>
      </c>
      <c r="OK21" s="263">
        <v>477.39579909376698</v>
      </c>
      <c r="OL21" s="117">
        <v>74165.320070717426</v>
      </c>
      <c r="OM21" s="248" t="b">
        <v>0</v>
      </c>
      <c r="ON21" s="254">
        <v>1</v>
      </c>
      <c r="OO21" s="255">
        <v>1431</v>
      </c>
      <c r="OP21" s="256">
        <v>7.4999999999999997E-2</v>
      </c>
      <c r="OQ21" s="255">
        <v>56761.94295540834</v>
      </c>
      <c r="OR21" s="255">
        <v>159</v>
      </c>
      <c r="OS21" s="255">
        <v>318.13189656018108</v>
      </c>
      <c r="OT21" s="119">
        <v>57080.074851968522</v>
      </c>
      <c r="OU21" s="262" t="b">
        <v>0</v>
      </c>
      <c r="OV21" s="173">
        <v>0</v>
      </c>
      <c r="OW21" s="263">
        <v>1590</v>
      </c>
      <c r="OX21" s="189">
        <v>7.4999999999999997E-2</v>
      </c>
      <c r="OY21" s="263">
        <v>52447.323876489791</v>
      </c>
      <c r="OZ21" s="263">
        <v>0</v>
      </c>
      <c r="PA21" s="263">
        <v>0</v>
      </c>
      <c r="PB21" s="117">
        <v>52447.323876489791</v>
      </c>
      <c r="PC21" s="248" t="b">
        <v>0</v>
      </c>
      <c r="PD21" s="254">
        <v>0</v>
      </c>
      <c r="PE21" s="255">
        <v>1590</v>
      </c>
      <c r="PF21" s="256">
        <v>7.4999999999999997E-2</v>
      </c>
      <c r="PG21" s="255">
        <v>52447.323876489791</v>
      </c>
      <c r="PH21" s="255">
        <v>0</v>
      </c>
      <c r="PI21" s="255">
        <v>0</v>
      </c>
      <c r="PJ21" s="119">
        <v>52447.323876489791</v>
      </c>
      <c r="PK21" s="262" t="b">
        <v>1</v>
      </c>
      <c r="PL21" s="173">
        <v>2</v>
      </c>
      <c r="PM21" s="263">
        <v>1272</v>
      </c>
      <c r="PN21" s="189">
        <v>0.03</v>
      </c>
      <c r="PO21" s="263">
        <v>50626.210690296029</v>
      </c>
      <c r="PP21" s="263">
        <v>318</v>
      </c>
      <c r="PQ21" s="263">
        <v>2789.149971021126</v>
      </c>
      <c r="PR21" s="117">
        <v>53415.360661317158</v>
      </c>
      <c r="PS21" s="248" t="b">
        <v>0</v>
      </c>
      <c r="PT21" s="254">
        <v>0</v>
      </c>
      <c r="PU21" s="255">
        <v>1590</v>
      </c>
      <c r="PV21" s="256">
        <v>-5.0000000000000001E-3</v>
      </c>
      <c r="PW21" s="255">
        <v>50482.465957714565</v>
      </c>
      <c r="PX21" s="255">
        <v>0</v>
      </c>
      <c r="PY21" s="255">
        <v>0</v>
      </c>
      <c r="PZ21" s="119">
        <v>50482.465957714565</v>
      </c>
      <c r="QA21" s="262" t="b">
        <v>0</v>
      </c>
      <c r="QB21" s="173">
        <v>0</v>
      </c>
      <c r="QC21" s="263">
        <v>1590</v>
      </c>
      <c r="QD21" s="189">
        <v>0.03</v>
      </c>
      <c r="QE21" s="263">
        <v>62521.124309007435</v>
      </c>
      <c r="QF21" s="263">
        <v>0</v>
      </c>
      <c r="QG21" s="263">
        <v>0</v>
      </c>
      <c r="QH21" s="117">
        <v>62521.124309007435</v>
      </c>
      <c r="QI21" s="248" t="b">
        <v>0</v>
      </c>
      <c r="QJ21" s="254">
        <v>2</v>
      </c>
      <c r="QK21" s="255">
        <v>1272</v>
      </c>
      <c r="QL21" s="256">
        <v>-5.0000000000000001E-3</v>
      </c>
      <c r="QM21" s="255">
        <v>31931.174929628673</v>
      </c>
      <c r="QN21" s="255">
        <v>318</v>
      </c>
      <c r="QO21" s="255">
        <v>3434.1272830935804</v>
      </c>
      <c r="QP21" s="119">
        <v>35365.30221272225</v>
      </c>
      <c r="QQ21" s="262" t="b">
        <v>0</v>
      </c>
      <c r="QR21" s="173">
        <v>1</v>
      </c>
      <c r="QS21" s="263">
        <v>1431</v>
      </c>
      <c r="QT21" s="189">
        <v>0.03</v>
      </c>
      <c r="QU21" s="263">
        <v>36635.103622984891</v>
      </c>
      <c r="QV21" s="263">
        <v>159</v>
      </c>
      <c r="QW21" s="263">
        <v>636.79181710474404</v>
      </c>
      <c r="QX21" s="117">
        <v>37271.895440089633</v>
      </c>
      <c r="QY21" s="248" t="b">
        <v>0</v>
      </c>
      <c r="QZ21" s="254">
        <v>0</v>
      </c>
      <c r="RA21" s="255">
        <v>1590</v>
      </c>
      <c r="RB21" s="256">
        <v>7.4999999999999997E-2</v>
      </c>
      <c r="RC21" s="255">
        <v>63068.825506009271</v>
      </c>
      <c r="RD21" s="255">
        <v>0</v>
      </c>
      <c r="RE21" s="255">
        <v>0</v>
      </c>
      <c r="RF21" s="119">
        <v>63068.825506009271</v>
      </c>
      <c r="RG21" s="262" t="b">
        <v>0</v>
      </c>
      <c r="RH21" s="173">
        <v>0</v>
      </c>
      <c r="RI21" s="263">
        <v>1590</v>
      </c>
      <c r="RJ21" s="189">
        <v>7.4999999999999997E-2</v>
      </c>
      <c r="RK21" s="263">
        <v>81875.471412915169</v>
      </c>
      <c r="RL21" s="263">
        <v>0</v>
      </c>
      <c r="RM21" s="263">
        <v>0</v>
      </c>
      <c r="RN21" s="117">
        <v>81875.471412915169</v>
      </c>
      <c r="RO21" s="248" t="b">
        <v>0</v>
      </c>
      <c r="RP21" s="254">
        <v>1</v>
      </c>
      <c r="RQ21" s="255">
        <v>1431</v>
      </c>
      <c r="RR21" s="256">
        <v>7.4999999999999997E-2</v>
      </c>
      <c r="RS21" s="255">
        <v>47202.591488840815</v>
      </c>
      <c r="RT21" s="255">
        <v>159</v>
      </c>
      <c r="RU21" s="255">
        <v>477.39579909376698</v>
      </c>
      <c r="RV21" s="119">
        <v>47679.987287934578</v>
      </c>
      <c r="RW21" s="262" t="b">
        <v>1</v>
      </c>
      <c r="RX21" s="173">
        <v>2</v>
      </c>
      <c r="RY21" s="263">
        <v>1272</v>
      </c>
      <c r="RZ21" s="189">
        <v>7.4999999999999997E-2</v>
      </c>
      <c r="SA21" s="263">
        <v>66303.231844461319</v>
      </c>
      <c r="SB21" s="263">
        <v>318</v>
      </c>
      <c r="SC21" s="263">
        <v>2333.5178528475112</v>
      </c>
      <c r="SD21" s="117">
        <v>68636.749697308827</v>
      </c>
      <c r="SE21" s="248" t="b">
        <v>0</v>
      </c>
      <c r="SF21" s="254">
        <v>1</v>
      </c>
      <c r="SG21" s="255">
        <v>1431</v>
      </c>
      <c r="SH21" s="256">
        <v>-5.0000000000000001E-3</v>
      </c>
      <c r="SI21" s="255">
        <v>45434.21936194312</v>
      </c>
      <c r="SJ21" s="255">
        <v>159</v>
      </c>
      <c r="SK21" s="255">
        <v>3543.5574678300472</v>
      </c>
      <c r="SL21" s="119">
        <v>48977.776829773167</v>
      </c>
      <c r="SM21" s="262" t="b">
        <v>0</v>
      </c>
      <c r="SN21" s="173">
        <v>0</v>
      </c>
      <c r="SO21" s="263">
        <v>1590</v>
      </c>
      <c r="SP21" s="189">
        <v>-5.0000000000000001E-3</v>
      </c>
      <c r="SQ21" s="263">
        <v>33356.099198745753</v>
      </c>
      <c r="SR21" s="263">
        <v>0</v>
      </c>
      <c r="SS21" s="263">
        <v>0</v>
      </c>
      <c r="ST21" s="117">
        <v>33356.099198745753</v>
      </c>
      <c r="SU21" s="248" t="b">
        <v>0</v>
      </c>
      <c r="SV21" s="254">
        <v>1</v>
      </c>
      <c r="SW21" s="255">
        <v>1431</v>
      </c>
      <c r="SX21" s="256">
        <v>0.03</v>
      </c>
      <c r="SY21" s="255">
        <v>56269.011878106707</v>
      </c>
      <c r="SZ21" s="255">
        <v>159</v>
      </c>
      <c r="TA21" s="255">
        <v>955.98063802908052</v>
      </c>
      <c r="TB21" s="119">
        <v>57224.99251613579</v>
      </c>
      <c r="TC21" s="262" t="b">
        <v>0</v>
      </c>
      <c r="TD21" s="173">
        <v>0</v>
      </c>
      <c r="TE21" s="263">
        <v>1590</v>
      </c>
      <c r="TF21" s="189">
        <v>0.03</v>
      </c>
      <c r="TG21" s="263">
        <v>48579.52261756907</v>
      </c>
      <c r="TH21" s="263">
        <v>0</v>
      </c>
      <c r="TI21" s="263">
        <v>0</v>
      </c>
      <c r="TJ21" s="117">
        <v>48579.52261756907</v>
      </c>
      <c r="TK21" s="248" t="b">
        <v>0</v>
      </c>
      <c r="TL21" s="254">
        <v>1</v>
      </c>
      <c r="TM21" s="255">
        <v>1431</v>
      </c>
      <c r="TN21" s="256">
        <v>7.4999999999999997E-2</v>
      </c>
      <c r="TO21" s="255">
        <v>73687.924271623691</v>
      </c>
      <c r="TP21" s="255">
        <v>159</v>
      </c>
      <c r="TQ21" s="255">
        <v>955.98063802908052</v>
      </c>
      <c r="TR21" s="119">
        <v>74643.904909652774</v>
      </c>
      <c r="TS21" s="262" t="b">
        <v>0</v>
      </c>
      <c r="TT21" s="173">
        <v>1</v>
      </c>
      <c r="TU21" s="263">
        <v>1431</v>
      </c>
      <c r="TV21" s="189">
        <v>7.4999999999999997E-2</v>
      </c>
      <c r="TW21" s="263">
        <v>47202.59148884083</v>
      </c>
      <c r="TX21" s="263">
        <v>159</v>
      </c>
      <c r="TY21" s="263">
        <v>2174.5178528475112</v>
      </c>
      <c r="TZ21" s="117">
        <v>49377.109341688338</v>
      </c>
      <c r="UA21" s="248" t="b">
        <v>0</v>
      </c>
      <c r="UB21" s="254">
        <v>1</v>
      </c>
      <c r="UC21" s="255">
        <v>1431</v>
      </c>
      <c r="UD21" s="256">
        <v>7.4999999999999997E-2</v>
      </c>
      <c r="UE21" s="255">
        <v>73687.924271623662</v>
      </c>
      <c r="UF21" s="255">
        <v>159</v>
      </c>
      <c r="UG21" s="255">
        <v>636.79181710474404</v>
      </c>
      <c r="UH21" s="119">
        <v>74324.716088728412</v>
      </c>
      <c r="UI21" s="262" t="b">
        <v>0</v>
      </c>
      <c r="UJ21" s="173">
        <v>0</v>
      </c>
      <c r="UK21" s="263">
        <v>1590</v>
      </c>
      <c r="UL21" s="189">
        <v>7.4999999999999997E-2</v>
      </c>
      <c r="UM21" s="263">
        <v>81875.471412915169</v>
      </c>
      <c r="UN21" s="263">
        <v>0</v>
      </c>
      <c r="UO21" s="263">
        <v>0</v>
      </c>
      <c r="UP21" s="117">
        <v>81875.471412915169</v>
      </c>
      <c r="UQ21" s="248" t="b">
        <v>0</v>
      </c>
      <c r="UR21" s="254">
        <v>0</v>
      </c>
      <c r="US21" s="255">
        <v>1590</v>
      </c>
      <c r="UT21" s="256">
        <v>-5.0000000000000001E-3</v>
      </c>
      <c r="UU21" s="255">
        <v>39537.518950463891</v>
      </c>
      <c r="UV21" s="255">
        <v>0</v>
      </c>
      <c r="UW21" s="255">
        <v>0</v>
      </c>
      <c r="UX21" s="119">
        <v>39537.518950463891</v>
      </c>
      <c r="UY21" s="262" t="b">
        <v>0</v>
      </c>
      <c r="UZ21" s="173">
        <v>0</v>
      </c>
      <c r="VA21" s="263">
        <v>1590</v>
      </c>
      <c r="VB21" s="189">
        <v>-5.0000000000000001E-3</v>
      </c>
      <c r="VC21" s="263">
        <v>50482.465957714565</v>
      </c>
      <c r="VD21" s="263">
        <v>0</v>
      </c>
      <c r="VE21" s="263">
        <v>0</v>
      </c>
      <c r="VF21" s="117">
        <v>50482.465957714565</v>
      </c>
      <c r="VG21" s="248" t="b">
        <v>0</v>
      </c>
      <c r="VH21" s="254">
        <v>1</v>
      </c>
      <c r="VI21" s="255">
        <v>1431</v>
      </c>
      <c r="VJ21" s="256">
        <v>-5.0000000000000001E-3</v>
      </c>
      <c r="VK21" s="255">
        <v>30020.489278871177</v>
      </c>
      <c r="VL21" s="255">
        <v>159</v>
      </c>
      <c r="VM21" s="255">
        <v>2174.5178528475112</v>
      </c>
      <c r="VN21" s="119">
        <v>32195.007131718688</v>
      </c>
      <c r="VO21" s="262" t="b">
        <v>0</v>
      </c>
      <c r="VP21" s="173">
        <v>0</v>
      </c>
      <c r="VQ21" s="263">
        <v>1590</v>
      </c>
      <c r="VR21" s="189">
        <v>7.4999999999999997E-2</v>
      </c>
      <c r="VS21" s="263">
        <v>63068.825506009271</v>
      </c>
      <c r="VT21" s="263">
        <v>0</v>
      </c>
      <c r="VU21" s="263">
        <v>0</v>
      </c>
      <c r="VV21" s="117">
        <v>63068.825506009271</v>
      </c>
      <c r="VW21" s="248" t="b">
        <v>0</v>
      </c>
      <c r="VX21" s="254">
        <v>0</v>
      </c>
      <c r="VY21" s="255">
        <v>1590</v>
      </c>
      <c r="VZ21" s="256">
        <v>-5.0000000000000001E-3</v>
      </c>
      <c r="WA21" s="255">
        <v>50482.465957714565</v>
      </c>
      <c r="WB21" s="255">
        <v>0</v>
      </c>
      <c r="WC21" s="255">
        <v>0</v>
      </c>
      <c r="WD21" s="119">
        <v>50482.465957714565</v>
      </c>
      <c r="WE21" s="262" t="b">
        <v>0</v>
      </c>
      <c r="WF21" s="173">
        <v>1</v>
      </c>
      <c r="WG21" s="263">
        <v>1431</v>
      </c>
      <c r="WH21" s="189">
        <v>-5.0000000000000001E-3</v>
      </c>
      <c r="WI21" s="263">
        <v>30020.48927887118</v>
      </c>
      <c r="WJ21" s="263">
        <v>159</v>
      </c>
      <c r="WK21" s="263">
        <v>636.79181710474404</v>
      </c>
      <c r="WL21" s="117">
        <v>30657.281095975923</v>
      </c>
      <c r="WM21" s="248" t="b">
        <v>0</v>
      </c>
      <c r="WN21" s="254">
        <v>2</v>
      </c>
      <c r="WO21" s="255">
        <v>1272</v>
      </c>
      <c r="WP21" s="256">
        <v>7.4999999999999997E-2</v>
      </c>
      <c r="WQ21" s="255">
        <v>50921.144505074488</v>
      </c>
      <c r="WR21" s="255">
        <v>318</v>
      </c>
      <c r="WS21" s="255">
        <v>3441.1646988923085</v>
      </c>
      <c r="WT21" s="119">
        <v>54362.309203966797</v>
      </c>
      <c r="WU21" s="262" t="b">
        <v>0</v>
      </c>
      <c r="WV21" s="173">
        <v>0</v>
      </c>
      <c r="WW21" s="263">
        <v>1590</v>
      </c>
      <c r="WX21" s="189">
        <v>7.4999999999999997E-2</v>
      </c>
      <c r="WY21" s="263">
        <v>63068.825506009271</v>
      </c>
      <c r="WZ21" s="263">
        <v>0</v>
      </c>
      <c r="XA21" s="263">
        <v>0</v>
      </c>
      <c r="XB21" s="117">
        <v>63068.825506009271</v>
      </c>
      <c r="XC21" s="248" t="b">
        <v>1</v>
      </c>
      <c r="XD21" s="254">
        <v>1</v>
      </c>
      <c r="XE21" s="255">
        <v>1431</v>
      </c>
      <c r="XF21" s="256">
        <v>7.4999999999999997E-2</v>
      </c>
      <c r="XG21" s="255">
        <v>47202.591488840808</v>
      </c>
      <c r="XH21" s="255">
        <v>159</v>
      </c>
      <c r="XI21" s="255">
        <v>159</v>
      </c>
      <c r="XJ21" s="119">
        <v>47361.591488840808</v>
      </c>
      <c r="XK21" s="262" t="b">
        <v>0</v>
      </c>
      <c r="XL21" s="173">
        <v>1</v>
      </c>
      <c r="XM21" s="263">
        <v>1431</v>
      </c>
      <c r="XN21" s="189">
        <v>7.4999999999999997E-2</v>
      </c>
      <c r="XO21" s="263">
        <v>47202.59148884083</v>
      </c>
      <c r="XP21" s="263">
        <v>159</v>
      </c>
      <c r="XQ21" s="263">
        <v>2630.149971021126</v>
      </c>
      <c r="XR21" s="117">
        <v>49832.741459861958</v>
      </c>
      <c r="XS21" s="248" t="b">
        <v>1</v>
      </c>
      <c r="XT21" s="254">
        <v>1</v>
      </c>
      <c r="XU21" s="255">
        <v>1431</v>
      </c>
      <c r="XV21" s="256">
        <v>-5.0000000000000001E-3</v>
      </c>
      <c r="XW21" s="255">
        <v>45434.219361943113</v>
      </c>
      <c r="XX21" s="255">
        <v>159</v>
      </c>
      <c r="XY21" s="255">
        <v>159</v>
      </c>
      <c r="XZ21" s="119">
        <v>45593.219361943113</v>
      </c>
      <c r="YA21" s="262" t="b">
        <v>0</v>
      </c>
      <c r="YB21" s="173">
        <v>2</v>
      </c>
      <c r="YC21" s="263">
        <v>1272</v>
      </c>
      <c r="YD21" s="189">
        <v>0.03</v>
      </c>
      <c r="YE21" s="263">
        <v>50539.26297313565</v>
      </c>
      <c r="YF21" s="263">
        <v>318</v>
      </c>
      <c r="YG21" s="263">
        <v>3586.1306090502067</v>
      </c>
      <c r="YH21" s="117">
        <v>54125.393582185854</v>
      </c>
      <c r="YI21" s="248" t="b">
        <v>0</v>
      </c>
      <c r="YJ21" s="254">
        <v>2</v>
      </c>
      <c r="YK21" s="255">
        <v>1272</v>
      </c>
      <c r="YL21" s="256">
        <v>7.4999999999999997E-2</v>
      </c>
      <c r="YM21" s="255">
        <v>66127.775522284879</v>
      </c>
      <c r="YN21" s="255">
        <v>318</v>
      </c>
      <c r="YO21" s="255">
        <v>3137.6629354243137</v>
      </c>
      <c r="YP21" s="119">
        <v>69265.438457709199</v>
      </c>
      <c r="YQ21" s="262" t="b">
        <v>0</v>
      </c>
      <c r="YR21" s="173">
        <v>0</v>
      </c>
      <c r="YS21" s="263">
        <v>1590</v>
      </c>
      <c r="YT21" s="189">
        <v>7.4999999999999997E-2</v>
      </c>
      <c r="YU21" s="263">
        <v>52447.323876489791</v>
      </c>
      <c r="YV21" s="263">
        <v>0</v>
      </c>
      <c r="YW21" s="263">
        <v>0</v>
      </c>
      <c r="YX21" s="117">
        <v>52447.323876489791</v>
      </c>
      <c r="YY21" s="248" t="b">
        <v>0</v>
      </c>
      <c r="YZ21" s="254">
        <v>2</v>
      </c>
      <c r="ZA21" s="255">
        <v>1272</v>
      </c>
      <c r="ZB21" s="256">
        <v>0.03</v>
      </c>
      <c r="ZC21" s="255">
        <v>32831.312004029838</v>
      </c>
      <c r="ZD21" s="255">
        <v>318</v>
      </c>
      <c r="ZE21" s="255">
        <v>3592.9161531931786</v>
      </c>
      <c r="ZF21" s="119">
        <v>36424.228157223013</v>
      </c>
      <c r="ZG21" s="262" t="b">
        <v>0</v>
      </c>
      <c r="ZH21" s="173">
        <v>1</v>
      </c>
      <c r="ZI21" s="263">
        <v>1431</v>
      </c>
      <c r="ZJ21" s="189">
        <v>0.03</v>
      </c>
      <c r="ZK21" s="263">
        <v>56269.011878106699</v>
      </c>
      <c r="ZL21" s="263">
        <v>159</v>
      </c>
      <c r="ZM21" s="263">
        <v>2326.2693071483804</v>
      </c>
      <c r="ZN21" s="117">
        <v>58595.28118525508</v>
      </c>
      <c r="ZO21" s="248" t="b">
        <v>0</v>
      </c>
      <c r="ZP21" s="254">
        <v>0</v>
      </c>
      <c r="ZQ21" s="255">
        <v>1590</v>
      </c>
      <c r="ZR21" s="256">
        <v>0.03</v>
      </c>
      <c r="ZS21" s="255">
        <v>48579.52261756907</v>
      </c>
      <c r="ZT21" s="255">
        <v>0</v>
      </c>
      <c r="ZU21" s="255">
        <v>0</v>
      </c>
      <c r="ZV21" s="119">
        <v>48579.52261756907</v>
      </c>
      <c r="ZW21" s="262" t="b">
        <v>0</v>
      </c>
      <c r="ZX21" s="173">
        <v>1</v>
      </c>
      <c r="ZY21" s="263">
        <v>1431</v>
      </c>
      <c r="ZZ21" s="189">
        <v>7.4999999999999997E-2</v>
      </c>
      <c r="AAA21" s="263">
        <v>56761.942955408333</v>
      </c>
      <c r="AAB21" s="263">
        <v>159</v>
      </c>
      <c r="AAC21" s="263">
        <v>2782.2793895301411</v>
      </c>
      <c r="AAD21" s="117">
        <v>59544.222344938476</v>
      </c>
      <c r="AAE21" s="248" t="b">
        <v>0</v>
      </c>
      <c r="AAF21" s="254">
        <v>1</v>
      </c>
      <c r="AAG21" s="255">
        <v>1431</v>
      </c>
      <c r="AAH21" s="256">
        <v>-5.0000000000000001E-3</v>
      </c>
      <c r="AAI21" s="255">
        <v>35583.767055417491</v>
      </c>
      <c r="AAJ21" s="255">
        <v>159</v>
      </c>
      <c r="AAK21" s="255">
        <v>1417.6451867426149</v>
      </c>
      <c r="AAL21" s="119">
        <v>37001.412242160106</v>
      </c>
      <c r="AAM21" s="262" t="b">
        <v>0</v>
      </c>
      <c r="AAN21" s="173">
        <v>1</v>
      </c>
      <c r="AAO21" s="263">
        <v>1431</v>
      </c>
      <c r="AAP21" s="189">
        <v>7.4999999999999997E-2</v>
      </c>
      <c r="AAQ21" s="263">
        <v>73687.924271623691</v>
      </c>
      <c r="AAR21" s="263">
        <v>159</v>
      </c>
      <c r="AAS21" s="263">
        <v>1568.7687863192436</v>
      </c>
      <c r="AAT21" s="117">
        <v>75256.693057942932</v>
      </c>
      <c r="AAU21" s="248" t="b">
        <v>0</v>
      </c>
      <c r="AAV21" s="254">
        <v>2</v>
      </c>
      <c r="AAW21" s="255">
        <v>1272</v>
      </c>
      <c r="AAX21" s="256">
        <v>7.4999999999999997E-2</v>
      </c>
      <c r="AAY21" s="255">
        <v>66034.867334975279</v>
      </c>
      <c r="AAZ21" s="255">
        <v>318</v>
      </c>
      <c r="ABA21" s="255">
        <v>4501.5421488443144</v>
      </c>
      <c r="ABB21" s="119">
        <v>70536.409483819589</v>
      </c>
      <c r="ABC21" s="262" t="b">
        <v>0</v>
      </c>
      <c r="ABD21" s="173">
        <v>1</v>
      </c>
      <c r="ABE21" s="263">
        <v>1431</v>
      </c>
      <c r="ABF21" s="189">
        <v>7.4999999999999997E-2</v>
      </c>
      <c r="ABG21" s="263">
        <v>73687.924271623691</v>
      </c>
      <c r="ABH21" s="263">
        <v>159</v>
      </c>
      <c r="ABI21" s="263">
        <v>1720.0177486816983</v>
      </c>
      <c r="ABJ21" s="117">
        <v>75407.942020305389</v>
      </c>
      <c r="ABK21" s="248" t="b">
        <v>0</v>
      </c>
      <c r="ABL21" s="254">
        <v>0</v>
      </c>
      <c r="ABM21" s="255">
        <v>1590</v>
      </c>
      <c r="ABN21" s="256">
        <v>7.4999999999999997E-2</v>
      </c>
      <c r="ABO21" s="255">
        <v>81875.471412915169</v>
      </c>
      <c r="ABP21" s="255">
        <v>0</v>
      </c>
      <c r="ABQ21" s="255">
        <v>0</v>
      </c>
      <c r="ABR21" s="119">
        <v>81875.471412915169</v>
      </c>
      <c r="ABS21" s="262" t="b">
        <v>0</v>
      </c>
      <c r="ABT21" s="173">
        <v>0</v>
      </c>
      <c r="ABU21" s="263">
        <v>1590</v>
      </c>
      <c r="ABV21" s="189">
        <v>0.03</v>
      </c>
      <c r="ABW21" s="263">
        <v>62521.124309007435</v>
      </c>
      <c r="ABX21" s="263">
        <v>0</v>
      </c>
      <c r="ABY21" s="263">
        <v>0</v>
      </c>
      <c r="ABZ21" s="117">
        <v>62521.124309007435</v>
      </c>
      <c r="ACA21" s="248" t="b">
        <v>0</v>
      </c>
      <c r="ACB21" s="254">
        <v>2</v>
      </c>
      <c r="ACC21" s="255">
        <v>1272</v>
      </c>
      <c r="ACD21" s="256">
        <v>0.03</v>
      </c>
      <c r="ACE21" s="255">
        <v>32776.519280820379</v>
      </c>
      <c r="ACF21" s="255">
        <v>318</v>
      </c>
      <c r="ACG21" s="255">
        <v>3591.4099265048862</v>
      </c>
      <c r="ACH21" s="119">
        <v>36367.929207325265</v>
      </c>
      <c r="ACI21" s="262" t="b">
        <v>0</v>
      </c>
      <c r="ACJ21" s="173">
        <v>2</v>
      </c>
      <c r="ACK21" s="263">
        <v>1272</v>
      </c>
      <c r="ACL21" s="189">
        <v>-5.0000000000000001E-3</v>
      </c>
      <c r="ACM21" s="263">
        <v>31946.681384803302</v>
      </c>
      <c r="ACN21" s="263">
        <v>318</v>
      </c>
      <c r="ACO21" s="263">
        <v>2667.7122380111241</v>
      </c>
      <c r="ACP21" s="117">
        <v>34614.393622814423</v>
      </c>
      <c r="ACQ21" s="248" t="b">
        <v>0</v>
      </c>
      <c r="ACR21" s="254">
        <v>0</v>
      </c>
      <c r="ACS21" s="255">
        <v>1590</v>
      </c>
      <c r="ACT21" s="256">
        <v>7.4999999999999997E-2</v>
      </c>
      <c r="ACU21" s="255">
        <v>81875.471412915169</v>
      </c>
      <c r="ACV21" s="255">
        <v>0</v>
      </c>
      <c r="ACW21" s="255">
        <v>0</v>
      </c>
      <c r="ACX21" s="119">
        <v>81875.471412915169</v>
      </c>
      <c r="ACY21" s="262" t="b">
        <v>0</v>
      </c>
      <c r="ACZ21" s="173">
        <v>1</v>
      </c>
      <c r="ADA21" s="263">
        <v>1431</v>
      </c>
      <c r="ADB21" s="189">
        <v>7.4999999999999997E-2</v>
      </c>
      <c r="ADC21" s="263">
        <v>56761.942955408333</v>
      </c>
      <c r="ADD21" s="263">
        <v>159</v>
      </c>
      <c r="ADE21" s="263">
        <v>2174.5178528475112</v>
      </c>
      <c r="ADF21" s="117">
        <v>58936.460808255841</v>
      </c>
      <c r="ADG21" s="248" t="b">
        <v>0</v>
      </c>
      <c r="ADH21" s="254">
        <v>2</v>
      </c>
      <c r="ADI21" s="255">
        <v>1272</v>
      </c>
      <c r="ADJ21" s="256">
        <v>7.4999999999999997E-2</v>
      </c>
      <c r="ADK21" s="255">
        <v>66179.413426769141</v>
      </c>
      <c r="ADL21" s="255">
        <v>318</v>
      </c>
      <c r="ADM21" s="255">
        <v>2835.7914090866011</v>
      </c>
      <c r="ADN21" s="119">
        <v>69015.204835855737</v>
      </c>
      <c r="ADO21" s="262" t="b">
        <v>0</v>
      </c>
      <c r="ADP21" s="173">
        <v>1</v>
      </c>
      <c r="ADQ21" s="263">
        <v>1431</v>
      </c>
      <c r="ADR21" s="189">
        <v>0.03</v>
      </c>
      <c r="ADS21" s="263">
        <v>43721.57035581216</v>
      </c>
      <c r="ADT21" s="263">
        <v>159</v>
      </c>
      <c r="ADU21" s="263">
        <v>477.39579909376698</v>
      </c>
      <c r="ADV21" s="117">
        <v>44198.966154905924</v>
      </c>
    </row>
    <row r="22" spans="1:802" x14ac:dyDescent="0.35">
      <c r="A22" s="15">
        <v>45900</v>
      </c>
      <c r="B22" s="16">
        <v>1590</v>
      </c>
      <c r="C22" s="248" t="b">
        <v>0</v>
      </c>
      <c r="D22" s="254">
        <v>1</v>
      </c>
      <c r="E22" s="255">
        <v>1431</v>
      </c>
      <c r="F22" s="256">
        <v>7.4999999999999997E-2</v>
      </c>
      <c r="G22" s="255">
        <v>80645.518591995438</v>
      </c>
      <c r="H22" s="255">
        <v>159</v>
      </c>
      <c r="I22" s="255">
        <v>636.79181710474404</v>
      </c>
      <c r="J22" s="119">
        <v>81282.310409100188</v>
      </c>
      <c r="K22" s="262" t="b">
        <v>0</v>
      </c>
      <c r="L22" s="173">
        <v>0</v>
      </c>
      <c r="M22" s="263">
        <v>1590</v>
      </c>
      <c r="N22" s="189">
        <v>7.4999999999999997E-2</v>
      </c>
      <c r="O22" s="263">
        <v>89606.131768883803</v>
      </c>
      <c r="P22" s="263">
        <v>0</v>
      </c>
      <c r="Q22" s="263">
        <v>0</v>
      </c>
      <c r="R22" s="117">
        <v>89606.131768883803</v>
      </c>
      <c r="S22" s="248" t="b">
        <v>1</v>
      </c>
      <c r="T22" s="254">
        <v>3</v>
      </c>
      <c r="U22" s="255">
        <v>1113</v>
      </c>
      <c r="V22" s="256">
        <v>0.03</v>
      </c>
      <c r="W22" s="255">
        <v>48012.678907534413</v>
      </c>
      <c r="X22" s="255">
        <v>477.00000000000006</v>
      </c>
      <c r="Y22" s="255">
        <v>2676.2363860663258</v>
      </c>
      <c r="Z22" s="119">
        <v>50688.915293600738</v>
      </c>
      <c r="AA22" s="262" t="b">
        <v>0</v>
      </c>
      <c r="AB22" s="173">
        <v>3</v>
      </c>
      <c r="AC22" s="263">
        <v>1113</v>
      </c>
      <c r="AD22" s="189">
        <v>0.03</v>
      </c>
      <c r="AE22" s="263">
        <v>47896.406156096753</v>
      </c>
      <c r="AF22" s="263">
        <v>477.00000000000006</v>
      </c>
      <c r="AG22" s="263">
        <v>3170.9906369563068</v>
      </c>
      <c r="AH22" s="117">
        <v>51067.396793053063</v>
      </c>
      <c r="AI22" s="248" t="b">
        <v>0</v>
      </c>
      <c r="AJ22" s="254">
        <v>0</v>
      </c>
      <c r="AK22" s="255">
        <v>1590</v>
      </c>
      <c r="AL22" s="256">
        <v>7.4999999999999997E-2</v>
      </c>
      <c r="AM22" s="255">
        <v>89606.131768883803</v>
      </c>
      <c r="AN22" s="255">
        <v>0</v>
      </c>
      <c r="AO22" s="255">
        <v>0</v>
      </c>
      <c r="AP22" s="119">
        <v>89606.131768883803</v>
      </c>
      <c r="AQ22" s="262" t="b">
        <v>0</v>
      </c>
      <c r="AR22" s="173">
        <v>1</v>
      </c>
      <c r="AS22" s="263">
        <v>1431</v>
      </c>
      <c r="AT22" s="189">
        <v>7.4999999999999997E-2</v>
      </c>
      <c r="AU22" s="263">
        <v>80645.518591995467</v>
      </c>
      <c r="AV22" s="263">
        <v>159</v>
      </c>
      <c r="AW22" s="263">
        <v>1729.070139820092</v>
      </c>
      <c r="AX22" s="117">
        <v>82374.588731815558</v>
      </c>
      <c r="AY22" s="248" t="b">
        <v>0</v>
      </c>
      <c r="AZ22" s="254">
        <v>0</v>
      </c>
      <c r="BA22" s="255">
        <v>1590</v>
      </c>
      <c r="BB22" s="256">
        <v>-5.0000000000000001E-3</v>
      </c>
      <c r="BC22" s="255">
        <v>34779.318702752025</v>
      </c>
      <c r="BD22" s="255">
        <v>0</v>
      </c>
      <c r="BE22" s="255">
        <v>0</v>
      </c>
      <c r="BF22" s="119">
        <v>34779.318702752025</v>
      </c>
      <c r="BG22" s="262" t="b">
        <v>0</v>
      </c>
      <c r="BH22" s="173">
        <v>1</v>
      </c>
      <c r="BI22" s="263">
        <v>1431</v>
      </c>
      <c r="BJ22" s="189">
        <v>0.03</v>
      </c>
      <c r="BK22" s="263">
        <v>39165.15673167444</v>
      </c>
      <c r="BL22" s="263">
        <v>159</v>
      </c>
      <c r="BM22" s="263">
        <v>477.39579909376698</v>
      </c>
      <c r="BN22" s="117">
        <v>39642.552530768211</v>
      </c>
      <c r="BO22" s="248" t="b">
        <v>0</v>
      </c>
      <c r="BP22" s="254">
        <v>1</v>
      </c>
      <c r="BQ22" s="255">
        <v>1431</v>
      </c>
      <c r="BR22" s="256">
        <v>7.4999999999999997E-2</v>
      </c>
      <c r="BS22" s="255">
        <v>52173.785850503889</v>
      </c>
      <c r="BT22" s="255">
        <v>159</v>
      </c>
      <c r="BU22" s="255">
        <v>1880.4445689615816</v>
      </c>
      <c r="BV22" s="119">
        <v>54054.230419465472</v>
      </c>
      <c r="BW22" s="262" t="b">
        <v>0</v>
      </c>
      <c r="BX22" s="173">
        <v>2</v>
      </c>
      <c r="BY22" s="263">
        <v>1272</v>
      </c>
      <c r="BZ22" s="189">
        <v>0.03</v>
      </c>
      <c r="CA22" s="263">
        <v>53307.885867869467</v>
      </c>
      <c r="CB22" s="263">
        <v>318</v>
      </c>
      <c r="CC22" s="263">
        <v>2702.3968150642004</v>
      </c>
      <c r="CD22" s="117">
        <v>56010.28268293367</v>
      </c>
      <c r="CE22" s="248" t="b">
        <v>0</v>
      </c>
      <c r="CF22" s="254">
        <v>2</v>
      </c>
      <c r="CG22" s="255">
        <v>1272</v>
      </c>
      <c r="CH22" s="256">
        <v>7.4999999999999997E-2</v>
      </c>
      <c r="CI22" s="255">
        <v>72441.248315103745</v>
      </c>
      <c r="CJ22" s="255">
        <v>318</v>
      </c>
      <c r="CK22" s="255">
        <v>2996.2182293664846</v>
      </c>
      <c r="CL22" s="119">
        <v>75437.466544470226</v>
      </c>
      <c r="CM22" s="262" t="b">
        <v>0</v>
      </c>
      <c r="CN22" s="173">
        <v>0</v>
      </c>
      <c r="CO22" s="263">
        <v>1590</v>
      </c>
      <c r="CP22" s="189">
        <v>7.4999999999999997E-2</v>
      </c>
      <c r="CQ22" s="263">
        <v>89606.131768883803</v>
      </c>
      <c r="CR22" s="263">
        <v>0</v>
      </c>
      <c r="CS22" s="263">
        <v>0</v>
      </c>
      <c r="CT22" s="117">
        <v>89606.131768883803</v>
      </c>
      <c r="CU22" s="248" t="b">
        <v>0</v>
      </c>
      <c r="CV22" s="254">
        <v>0</v>
      </c>
      <c r="CW22" s="255">
        <v>1590</v>
      </c>
      <c r="CX22" s="256">
        <v>-5.0000000000000001E-3</v>
      </c>
      <c r="CY22" s="255">
        <v>51820.05362792599</v>
      </c>
      <c r="CZ22" s="255">
        <v>0</v>
      </c>
      <c r="DA22" s="255">
        <v>0</v>
      </c>
      <c r="DB22" s="119">
        <v>51820.05362792599</v>
      </c>
      <c r="DC22" s="262" t="b">
        <v>0</v>
      </c>
      <c r="DD22" s="173">
        <v>1</v>
      </c>
      <c r="DE22" s="263">
        <v>1431</v>
      </c>
      <c r="DF22" s="189">
        <v>7.4999999999999997E-2</v>
      </c>
      <c r="DG22" s="263">
        <v>52173.785850503889</v>
      </c>
      <c r="DH22" s="263">
        <v>159</v>
      </c>
      <c r="DI22" s="263">
        <v>2791.3317806685345</v>
      </c>
      <c r="DJ22" s="117">
        <v>54965.117631172427</v>
      </c>
      <c r="DK22" s="248" t="b">
        <v>0</v>
      </c>
      <c r="DL22" s="254">
        <v>2</v>
      </c>
      <c r="DM22" s="255">
        <v>1272</v>
      </c>
      <c r="DN22" s="256">
        <v>0.03</v>
      </c>
      <c r="DO22" s="255">
        <v>41714.948002677527</v>
      </c>
      <c r="DP22" s="255">
        <v>318</v>
      </c>
      <c r="DQ22" s="255">
        <v>3899.5680343575964</v>
      </c>
      <c r="DR22" s="119">
        <v>45614.516037035122</v>
      </c>
      <c r="DS22" s="262" t="b">
        <v>0</v>
      </c>
      <c r="DT22" s="173">
        <v>0</v>
      </c>
      <c r="DU22" s="263">
        <v>1590</v>
      </c>
      <c r="DV22" s="189">
        <v>7.4999999999999997E-2</v>
      </c>
      <c r="DW22" s="263">
        <v>89606.131768883803</v>
      </c>
      <c r="DX22" s="263">
        <v>0</v>
      </c>
      <c r="DY22" s="263">
        <v>0</v>
      </c>
      <c r="DZ22" s="117">
        <v>89606.131768883803</v>
      </c>
      <c r="EA22" s="248" t="b">
        <v>1</v>
      </c>
      <c r="EB22" s="254">
        <v>3</v>
      </c>
      <c r="EC22" s="255">
        <v>1113</v>
      </c>
      <c r="ED22" s="256">
        <v>7.4999999999999997E-2</v>
      </c>
      <c r="EE22" s="255">
        <v>42103.219962985204</v>
      </c>
      <c r="EF22" s="255">
        <v>477.00000000000006</v>
      </c>
      <c r="EG22" s="255">
        <v>2701.4712382859116</v>
      </c>
      <c r="EH22" s="119">
        <v>44804.691201271118</v>
      </c>
      <c r="EI22" s="262" t="b">
        <v>0</v>
      </c>
      <c r="EJ22" s="173">
        <v>3</v>
      </c>
      <c r="EK22" s="263">
        <v>1113</v>
      </c>
      <c r="EL22" s="189">
        <v>7.4999999999999997E-2</v>
      </c>
      <c r="EM22" s="263">
        <v>41783.904209500739</v>
      </c>
      <c r="EN22" s="263">
        <v>477.00000000000006</v>
      </c>
      <c r="EO22" s="263">
        <v>5619.0926663333612</v>
      </c>
      <c r="EP22" s="117">
        <v>47402.996875834098</v>
      </c>
      <c r="EQ22" s="248" t="b">
        <v>0</v>
      </c>
      <c r="ER22" s="254">
        <v>1</v>
      </c>
      <c r="ES22" s="255">
        <v>1431</v>
      </c>
      <c r="ET22" s="256">
        <v>-5.0000000000000001E-3</v>
      </c>
      <c r="EU22" s="255">
        <v>36836.848220140411</v>
      </c>
      <c r="EV22" s="255">
        <v>159</v>
      </c>
      <c r="EW22" s="255">
        <v>318.13189656018108</v>
      </c>
      <c r="EX22" s="119">
        <v>37154.980116700593</v>
      </c>
      <c r="EY22" s="262" t="b">
        <v>0</v>
      </c>
      <c r="EZ22" s="173">
        <v>0</v>
      </c>
      <c r="FA22" s="263">
        <v>1590</v>
      </c>
      <c r="FB22" s="189">
        <v>7.4999999999999997E-2</v>
      </c>
      <c r="FC22" s="263">
        <v>89606.131768883803</v>
      </c>
      <c r="FD22" s="263">
        <v>0</v>
      </c>
      <c r="FE22" s="263">
        <v>0</v>
      </c>
      <c r="FF22" s="117">
        <v>89606.131768883803</v>
      </c>
      <c r="FG22" s="248" t="b">
        <v>0</v>
      </c>
      <c r="FH22" s="254">
        <v>1</v>
      </c>
      <c r="FI22" s="255">
        <v>1431</v>
      </c>
      <c r="FJ22" s="256">
        <v>7.4999999999999997E-2</v>
      </c>
      <c r="FK22" s="255">
        <v>80645.518591995467</v>
      </c>
      <c r="FL22" s="255">
        <v>159</v>
      </c>
      <c r="FM22" s="255">
        <v>955.98063802908052</v>
      </c>
      <c r="FN22" s="119">
        <v>81601.49923002455</v>
      </c>
      <c r="FO22" s="262" t="b">
        <v>0</v>
      </c>
      <c r="FP22" s="173">
        <v>1</v>
      </c>
      <c r="FQ22" s="263">
        <v>1431</v>
      </c>
      <c r="FR22" s="189">
        <v>7.4999999999999997E-2</v>
      </c>
      <c r="FS22" s="263">
        <v>80645.518591995467</v>
      </c>
      <c r="FT22" s="263">
        <v>159</v>
      </c>
      <c r="FU22" s="263">
        <v>2031.9445689615816</v>
      </c>
      <c r="FV22" s="117">
        <v>82677.46316095705</v>
      </c>
      <c r="FW22" s="248" t="b">
        <v>0</v>
      </c>
      <c r="FX22" s="254">
        <v>2</v>
      </c>
      <c r="FY22" s="255">
        <v>1272</v>
      </c>
      <c r="FZ22" s="256">
        <v>7.4999999999999997E-2</v>
      </c>
      <c r="GA22" s="255">
        <v>72179.789528327252</v>
      </c>
      <c r="GB22" s="255">
        <v>318</v>
      </c>
      <c r="GC22" s="255">
        <v>4974.5240604462952</v>
      </c>
      <c r="GD22" s="119">
        <v>77154.313588773541</v>
      </c>
      <c r="GE22" s="262" t="b">
        <v>0</v>
      </c>
      <c r="GF22" s="173">
        <v>0</v>
      </c>
      <c r="GG22" s="263">
        <v>1590</v>
      </c>
      <c r="GH22" s="189">
        <v>7.4999999999999997E-2</v>
      </c>
      <c r="GI22" s="263">
        <v>89606.131768883803</v>
      </c>
      <c r="GJ22" s="263">
        <v>0</v>
      </c>
      <c r="GK22" s="263">
        <v>0</v>
      </c>
      <c r="GL22" s="117">
        <v>89606.131768883803</v>
      </c>
      <c r="GM22" s="248" t="b">
        <v>0</v>
      </c>
      <c r="GN22" s="254">
        <v>1</v>
      </c>
      <c r="GO22" s="255">
        <v>1431</v>
      </c>
      <c r="GP22" s="256">
        <v>7.4999999999999997E-2</v>
      </c>
      <c r="GQ22" s="255">
        <v>80645.518591995467</v>
      </c>
      <c r="GR22" s="255">
        <v>159</v>
      </c>
      <c r="GS22" s="255">
        <v>1426.6975778810086</v>
      </c>
      <c r="GT22" s="119">
        <v>82072.216169876483</v>
      </c>
      <c r="GU22" s="262" t="b">
        <v>0</v>
      </c>
      <c r="GV22" s="173">
        <v>0</v>
      </c>
      <c r="GW22" s="263">
        <v>1590</v>
      </c>
      <c r="GX22" s="189">
        <v>-5.0000000000000001E-3</v>
      </c>
      <c r="GY22" s="263">
        <v>51820.05362792599</v>
      </c>
      <c r="GZ22" s="263">
        <v>0</v>
      </c>
      <c r="HA22" s="263">
        <v>0</v>
      </c>
      <c r="HB22" s="117">
        <v>51820.05362792599</v>
      </c>
      <c r="HC22" s="248" t="b">
        <v>0</v>
      </c>
      <c r="HD22" s="254">
        <v>0</v>
      </c>
      <c r="HE22" s="255">
        <v>1590</v>
      </c>
      <c r="HF22" s="256">
        <v>0.03</v>
      </c>
      <c r="HG22" s="255">
        <v>65986.75803827765</v>
      </c>
      <c r="HH22" s="255">
        <v>0</v>
      </c>
      <c r="HI22" s="255">
        <v>0</v>
      </c>
      <c r="HJ22" s="119">
        <v>65986.75803827765</v>
      </c>
      <c r="HK22" s="262" t="b">
        <v>0</v>
      </c>
      <c r="HL22" s="173">
        <v>2</v>
      </c>
      <c r="HM22" s="263">
        <v>1272</v>
      </c>
      <c r="HN22" s="189">
        <v>7.4999999999999997E-2</v>
      </c>
      <c r="HO22" s="263">
        <v>72388.117266393412</v>
      </c>
      <c r="HP22" s="263">
        <v>318</v>
      </c>
      <c r="HQ22" s="263">
        <v>3004.5187553386463</v>
      </c>
      <c r="HR22" s="117">
        <v>75392.636021732062</v>
      </c>
      <c r="HS22" s="248" t="b">
        <v>0</v>
      </c>
      <c r="HT22" s="254">
        <v>3</v>
      </c>
      <c r="HU22" s="255">
        <v>1113</v>
      </c>
      <c r="HV22" s="256">
        <v>0.03</v>
      </c>
      <c r="HW22" s="255">
        <v>47930.082256463327</v>
      </c>
      <c r="HX22" s="255">
        <v>477.00000000000006</v>
      </c>
      <c r="HY22" s="255">
        <v>2549.4150964648952</v>
      </c>
      <c r="HZ22" s="119">
        <v>50479.497352928222</v>
      </c>
      <c r="IA22" s="262" t="b">
        <v>0</v>
      </c>
      <c r="IB22" s="173">
        <v>2</v>
      </c>
      <c r="IC22" s="263">
        <v>1272</v>
      </c>
      <c r="ID22" s="189">
        <v>7.4999999999999997E-2</v>
      </c>
      <c r="IE22" s="263">
        <v>46580.000710913839</v>
      </c>
      <c r="IF22" s="263">
        <v>318</v>
      </c>
      <c r="IG22" s="263">
        <v>5126.4013983624136</v>
      </c>
      <c r="IH22" s="117">
        <v>51706.402109276256</v>
      </c>
      <c r="II22" s="248" t="b">
        <v>0</v>
      </c>
      <c r="IJ22" s="254">
        <v>1</v>
      </c>
      <c r="IK22" s="255">
        <v>1431</v>
      </c>
      <c r="IL22" s="256">
        <v>-5.0000000000000001E-3</v>
      </c>
      <c r="IM22" s="255">
        <v>36836.848220140404</v>
      </c>
      <c r="IN22" s="255">
        <v>159</v>
      </c>
      <c r="IO22" s="255">
        <v>1115.7736604049026</v>
      </c>
      <c r="IP22" s="119">
        <v>37952.62188054531</v>
      </c>
      <c r="IQ22" s="262" t="b">
        <v>0</v>
      </c>
      <c r="IR22" s="173">
        <v>0</v>
      </c>
      <c r="IS22" s="263">
        <v>1590</v>
      </c>
      <c r="IT22" s="189">
        <v>-5.0000000000000001E-3</v>
      </c>
      <c r="IU22" s="263">
        <v>51820.05362792599</v>
      </c>
      <c r="IV22" s="263">
        <v>0</v>
      </c>
      <c r="IW22" s="263">
        <v>0</v>
      </c>
      <c r="IX22" s="117">
        <v>51820.05362792599</v>
      </c>
      <c r="IY22" s="248" t="b">
        <v>0</v>
      </c>
      <c r="IZ22" s="254">
        <v>2</v>
      </c>
      <c r="JA22" s="255">
        <v>1272</v>
      </c>
      <c r="JB22" s="256">
        <v>7.4999999999999997E-2</v>
      </c>
      <c r="JC22" s="255">
        <v>46885.287807641005</v>
      </c>
      <c r="JD22" s="255">
        <v>318</v>
      </c>
      <c r="JE22" s="255">
        <v>1912.4910542879359</v>
      </c>
      <c r="JF22" s="119">
        <v>48797.778861928942</v>
      </c>
      <c r="JG22" s="262" t="b">
        <v>0</v>
      </c>
      <c r="JH22" s="173">
        <v>0</v>
      </c>
      <c r="JI22" s="263">
        <v>1590</v>
      </c>
      <c r="JJ22" s="189">
        <v>7.4999999999999997E-2</v>
      </c>
      <c r="JK22" s="263">
        <v>69388.987418959965</v>
      </c>
      <c r="JL22" s="263">
        <v>0</v>
      </c>
      <c r="JM22" s="263">
        <v>0</v>
      </c>
      <c r="JN22" s="117">
        <v>69388.987418959965</v>
      </c>
      <c r="JO22" s="248" t="b">
        <v>0</v>
      </c>
      <c r="JP22" s="254">
        <v>0</v>
      </c>
      <c r="JQ22" s="255">
        <v>1590</v>
      </c>
      <c r="JR22" s="256">
        <v>7.4999999999999997E-2</v>
      </c>
      <c r="JS22" s="255">
        <v>89606.131768883803</v>
      </c>
      <c r="JT22" s="255">
        <v>0</v>
      </c>
      <c r="JU22" s="255">
        <v>0</v>
      </c>
      <c r="JV22" s="119">
        <v>89606.131768883803</v>
      </c>
      <c r="JW22" s="262" t="b">
        <v>0</v>
      </c>
      <c r="JX22" s="173">
        <v>4</v>
      </c>
      <c r="JY22" s="263">
        <v>954</v>
      </c>
      <c r="JZ22" s="189">
        <v>7.4999999999999997E-2</v>
      </c>
      <c r="KA22" s="263">
        <v>58238.782390690729</v>
      </c>
      <c r="KB22" s="263">
        <v>636</v>
      </c>
      <c r="KC22" s="263">
        <v>5793.3627904028044</v>
      </c>
      <c r="KD22" s="117">
        <v>64032.145181093532</v>
      </c>
      <c r="KE22" s="248" t="b">
        <v>0</v>
      </c>
      <c r="KF22" s="254">
        <v>3</v>
      </c>
      <c r="KG22" s="255">
        <v>1113</v>
      </c>
      <c r="KH22" s="256">
        <v>7.4999999999999997E-2</v>
      </c>
      <c r="KI22" s="255">
        <v>64737.158896934729</v>
      </c>
      <c r="KJ22" s="255">
        <v>477.00000000000006</v>
      </c>
      <c r="KK22" s="255">
        <v>6074.8508770593644</v>
      </c>
      <c r="KL22" s="119">
        <v>70812.009773994097</v>
      </c>
      <c r="KM22" s="262" t="b">
        <v>0</v>
      </c>
      <c r="KN22" s="173">
        <v>0</v>
      </c>
      <c r="KO22" s="263">
        <v>1590</v>
      </c>
      <c r="KP22" s="189">
        <v>7.4999999999999997E-2</v>
      </c>
      <c r="KQ22" s="263">
        <v>89606.131768883803</v>
      </c>
      <c r="KR22" s="263">
        <v>0</v>
      </c>
      <c r="KS22" s="263">
        <v>0</v>
      </c>
      <c r="KT22" s="117">
        <v>89606.131768883803</v>
      </c>
      <c r="KU22" s="248" t="b">
        <v>0</v>
      </c>
      <c r="KV22" s="254">
        <v>0</v>
      </c>
      <c r="KW22" s="255">
        <v>1590</v>
      </c>
      <c r="KX22" s="256">
        <v>7.4999999999999997E-2</v>
      </c>
      <c r="KY22" s="255">
        <v>89606.131768883803</v>
      </c>
      <c r="KZ22" s="255">
        <v>0</v>
      </c>
      <c r="LA22" s="255">
        <v>0</v>
      </c>
      <c r="LB22" s="119">
        <v>89606.131768883803</v>
      </c>
      <c r="LC22" s="262" t="b">
        <v>1</v>
      </c>
      <c r="LD22" s="173">
        <v>2</v>
      </c>
      <c r="LE22" s="263">
        <v>1272</v>
      </c>
      <c r="LF22" s="189">
        <v>-5.0000000000000001E-3</v>
      </c>
      <c r="LG22" s="263">
        <v>33137.263398126364</v>
      </c>
      <c r="LH22" s="263">
        <v>318</v>
      </c>
      <c r="LI22" s="263">
        <v>3864.4969838099883</v>
      </c>
      <c r="LJ22" s="117">
        <v>37001.76038193635</v>
      </c>
      <c r="LK22" s="248" t="b">
        <v>0</v>
      </c>
      <c r="LL22" s="254">
        <v>1</v>
      </c>
      <c r="LM22" s="255">
        <v>1431</v>
      </c>
      <c r="LN22" s="256">
        <v>0.03</v>
      </c>
      <c r="LO22" s="255">
        <v>46464.217466486552</v>
      </c>
      <c r="LP22" s="255">
        <v>159</v>
      </c>
      <c r="LQ22" s="255">
        <v>2639.2023621595204</v>
      </c>
      <c r="LR22" s="119">
        <v>49103.419828646074</v>
      </c>
      <c r="LS22" s="262" t="b">
        <v>0</v>
      </c>
      <c r="LT22" s="173">
        <v>1</v>
      </c>
      <c r="LU22" s="263">
        <v>1431</v>
      </c>
      <c r="LV22" s="189">
        <v>0.03</v>
      </c>
      <c r="LW22" s="263">
        <v>39165.15673167444</v>
      </c>
      <c r="LX22" s="263">
        <v>159</v>
      </c>
      <c r="LY22" s="263">
        <v>477.39579909376698</v>
      </c>
      <c r="LZ22" s="117">
        <v>39642.552530768211</v>
      </c>
      <c r="MA22" s="248" t="b">
        <v>0</v>
      </c>
      <c r="MB22" s="254">
        <v>1</v>
      </c>
      <c r="MC22" s="255">
        <v>1431</v>
      </c>
      <c r="MD22" s="256">
        <v>7.4999999999999997E-2</v>
      </c>
      <c r="ME22" s="255">
        <v>52173.785850503875</v>
      </c>
      <c r="MF22" s="255">
        <v>159</v>
      </c>
      <c r="MG22" s="255">
        <v>477.39579909376698</v>
      </c>
      <c r="MH22" s="119">
        <v>52651.181649597638</v>
      </c>
      <c r="MI22" s="262" t="b">
        <v>0</v>
      </c>
      <c r="MJ22" s="173">
        <v>0</v>
      </c>
      <c r="MK22" s="263">
        <v>1590</v>
      </c>
      <c r="ML22" s="189">
        <v>-5.0000000000000001E-3</v>
      </c>
      <c r="MM22" s="263">
        <v>51820.05362792599</v>
      </c>
      <c r="MN22" s="263">
        <v>0</v>
      </c>
      <c r="MO22" s="263">
        <v>0</v>
      </c>
      <c r="MP22" s="117">
        <v>51820.05362792599</v>
      </c>
      <c r="MQ22" s="248" t="b">
        <v>0</v>
      </c>
      <c r="MR22" s="254">
        <v>2</v>
      </c>
      <c r="MS22" s="255">
        <v>1272</v>
      </c>
      <c r="MT22" s="256">
        <v>-5.0000000000000001E-3</v>
      </c>
      <c r="MU22" s="255">
        <v>41802.692732731426</v>
      </c>
      <c r="MV22" s="255">
        <v>318</v>
      </c>
      <c r="MW22" s="255">
        <v>4672.6575361486075</v>
      </c>
      <c r="MX22" s="119">
        <v>46475.350268880036</v>
      </c>
      <c r="MY22" s="262" t="b">
        <v>0</v>
      </c>
      <c r="MZ22" s="173">
        <v>1</v>
      </c>
      <c r="NA22" s="263">
        <v>1431</v>
      </c>
      <c r="NB22" s="189">
        <v>7.4999999999999997E-2</v>
      </c>
      <c r="NC22" s="263">
        <v>62450.088677063955</v>
      </c>
      <c r="ND22" s="263">
        <v>159</v>
      </c>
      <c r="NE22" s="263">
        <v>955.98063802908052</v>
      </c>
      <c r="NF22" s="117">
        <v>63406.069315093038</v>
      </c>
      <c r="NG22" s="248" t="b">
        <v>0</v>
      </c>
      <c r="NH22" s="254">
        <v>0</v>
      </c>
      <c r="NI22" s="255">
        <v>1590</v>
      </c>
      <c r="NJ22" s="256">
        <v>0.03</v>
      </c>
      <c r="NK22" s="255">
        <v>65986.75803827765</v>
      </c>
      <c r="NL22" s="255">
        <v>0</v>
      </c>
      <c r="NM22" s="255">
        <v>0</v>
      </c>
      <c r="NN22" s="119">
        <v>65986.75803827765</v>
      </c>
      <c r="NO22" s="262" t="b">
        <v>0</v>
      </c>
      <c r="NP22" s="173">
        <v>2</v>
      </c>
      <c r="NQ22" s="263">
        <v>1272</v>
      </c>
      <c r="NR22" s="189">
        <v>-5.0000000000000001E-3</v>
      </c>
      <c r="NS22" s="263">
        <v>27989.041317815852</v>
      </c>
      <c r="NT22" s="263">
        <v>318</v>
      </c>
      <c r="NU22" s="263">
        <v>5585.9415527715701</v>
      </c>
      <c r="NV22" s="117">
        <v>33574.982870587424</v>
      </c>
      <c r="NW22" s="248" t="b">
        <v>0</v>
      </c>
      <c r="NX22" s="254">
        <v>1</v>
      </c>
      <c r="NY22" s="255">
        <v>1431</v>
      </c>
      <c r="NZ22" s="256">
        <v>7.4999999999999997E-2</v>
      </c>
      <c r="OA22" s="255">
        <v>80645.518591995467</v>
      </c>
      <c r="OB22" s="255">
        <v>159</v>
      </c>
      <c r="OC22" s="255">
        <v>2183.5702439859042</v>
      </c>
      <c r="OD22" s="119">
        <v>82829.088835981369</v>
      </c>
      <c r="OE22" s="262" t="b">
        <v>0</v>
      </c>
      <c r="OF22" s="173">
        <v>1</v>
      </c>
      <c r="OG22" s="263">
        <v>1431</v>
      </c>
      <c r="OH22" s="189">
        <v>7.4999999999999997E-2</v>
      </c>
      <c r="OI22" s="263">
        <v>80645.518591995438</v>
      </c>
      <c r="OJ22" s="263">
        <v>159</v>
      </c>
      <c r="OK22" s="263">
        <v>636.79181710474404</v>
      </c>
      <c r="OL22" s="117">
        <v>81282.310409100188</v>
      </c>
      <c r="OM22" s="248" t="b">
        <v>0</v>
      </c>
      <c r="ON22" s="254">
        <v>1</v>
      </c>
      <c r="OO22" s="255">
        <v>1431</v>
      </c>
      <c r="OP22" s="256">
        <v>7.4999999999999997E-2</v>
      </c>
      <c r="OQ22" s="255">
        <v>62450.088677063963</v>
      </c>
      <c r="OR22" s="255">
        <v>159</v>
      </c>
      <c r="OS22" s="255">
        <v>477.39579909376698</v>
      </c>
      <c r="OT22" s="119">
        <v>62927.484476157726</v>
      </c>
      <c r="OU22" s="262" t="b">
        <v>0</v>
      </c>
      <c r="OV22" s="173">
        <v>0</v>
      </c>
      <c r="OW22" s="263">
        <v>1590</v>
      </c>
      <c r="OX22" s="189">
        <v>7.4999999999999997E-2</v>
      </c>
      <c r="OY22" s="263">
        <v>57970.87316722652</v>
      </c>
      <c r="OZ22" s="263">
        <v>0</v>
      </c>
      <c r="PA22" s="263">
        <v>0</v>
      </c>
      <c r="PB22" s="117">
        <v>57970.87316722652</v>
      </c>
      <c r="PC22" s="248" t="b">
        <v>0</v>
      </c>
      <c r="PD22" s="254">
        <v>0</v>
      </c>
      <c r="PE22" s="255">
        <v>1590</v>
      </c>
      <c r="PF22" s="256">
        <v>7.4999999999999997E-2</v>
      </c>
      <c r="PG22" s="255">
        <v>57970.87316722652</v>
      </c>
      <c r="PH22" s="255">
        <v>0</v>
      </c>
      <c r="PI22" s="255">
        <v>0</v>
      </c>
      <c r="PJ22" s="119">
        <v>57970.87316722652</v>
      </c>
      <c r="PK22" s="262" t="b">
        <v>0</v>
      </c>
      <c r="PL22" s="173">
        <v>2</v>
      </c>
      <c r="PM22" s="263">
        <v>1272</v>
      </c>
      <c r="PN22" s="189">
        <v>0.03</v>
      </c>
      <c r="PO22" s="263">
        <v>53416.997011004911</v>
      </c>
      <c r="PP22" s="263">
        <v>318</v>
      </c>
      <c r="PQ22" s="263">
        <v>3109.4636772287154</v>
      </c>
      <c r="PR22" s="117">
        <v>56526.460688233623</v>
      </c>
      <c r="PS22" s="248" t="b">
        <v>0</v>
      </c>
      <c r="PT22" s="254">
        <v>0</v>
      </c>
      <c r="PU22" s="255">
        <v>1590</v>
      </c>
      <c r="PV22" s="256">
        <v>-5.0000000000000001E-3</v>
      </c>
      <c r="PW22" s="255">
        <v>51820.05362792599</v>
      </c>
      <c r="PX22" s="255">
        <v>0</v>
      </c>
      <c r="PY22" s="255">
        <v>0</v>
      </c>
      <c r="PZ22" s="119">
        <v>51820.05362792599</v>
      </c>
      <c r="QA22" s="262" t="b">
        <v>0</v>
      </c>
      <c r="QB22" s="173">
        <v>0</v>
      </c>
      <c r="QC22" s="263">
        <v>1590</v>
      </c>
      <c r="QD22" s="189">
        <v>0.03</v>
      </c>
      <c r="QE22" s="263">
        <v>65986.75803827765</v>
      </c>
      <c r="QF22" s="263">
        <v>0</v>
      </c>
      <c r="QG22" s="263">
        <v>0</v>
      </c>
      <c r="QH22" s="117">
        <v>65986.75803827765</v>
      </c>
      <c r="QI22" s="248" t="b">
        <v>0</v>
      </c>
      <c r="QJ22" s="254">
        <v>2</v>
      </c>
      <c r="QK22" s="255">
        <v>1272</v>
      </c>
      <c r="QL22" s="256">
        <v>-5.0000000000000001E-3</v>
      </c>
      <c r="QM22" s="255">
        <v>33043.519054980527</v>
      </c>
      <c r="QN22" s="255">
        <v>318</v>
      </c>
      <c r="QO22" s="255">
        <v>3754.9760225644227</v>
      </c>
      <c r="QP22" s="119">
        <v>36798.495077544947</v>
      </c>
      <c r="QQ22" s="262" t="b">
        <v>0</v>
      </c>
      <c r="QR22" s="173">
        <v>1</v>
      </c>
      <c r="QS22" s="263">
        <v>1431</v>
      </c>
      <c r="QT22" s="189">
        <v>0.03</v>
      </c>
      <c r="QU22" s="263">
        <v>39165.15673167444</v>
      </c>
      <c r="QV22" s="263">
        <v>159</v>
      </c>
      <c r="QW22" s="263">
        <v>796.32006018793618</v>
      </c>
      <c r="QX22" s="117">
        <v>39961.476791862377</v>
      </c>
      <c r="QY22" s="248" t="b">
        <v>0</v>
      </c>
      <c r="QZ22" s="254">
        <v>0</v>
      </c>
      <c r="RA22" s="255">
        <v>1590</v>
      </c>
      <c r="RB22" s="256">
        <v>7.4999999999999997E-2</v>
      </c>
      <c r="RC22" s="255">
        <v>69388.987418959965</v>
      </c>
      <c r="RD22" s="255">
        <v>0</v>
      </c>
      <c r="RE22" s="255">
        <v>0</v>
      </c>
      <c r="RF22" s="119">
        <v>69388.987418959965</v>
      </c>
      <c r="RG22" s="262" t="b">
        <v>0</v>
      </c>
      <c r="RH22" s="173">
        <v>0</v>
      </c>
      <c r="RI22" s="263">
        <v>1590</v>
      </c>
      <c r="RJ22" s="189">
        <v>7.4999999999999997E-2</v>
      </c>
      <c r="RK22" s="263">
        <v>89606.131768883803</v>
      </c>
      <c r="RL22" s="263">
        <v>0</v>
      </c>
      <c r="RM22" s="263">
        <v>0</v>
      </c>
      <c r="RN22" s="117">
        <v>89606.131768883803</v>
      </c>
      <c r="RO22" s="248" t="b">
        <v>0</v>
      </c>
      <c r="RP22" s="254">
        <v>1</v>
      </c>
      <c r="RQ22" s="255">
        <v>1431</v>
      </c>
      <c r="RR22" s="256">
        <v>7.4999999999999997E-2</v>
      </c>
      <c r="RS22" s="255">
        <v>52173.785850503875</v>
      </c>
      <c r="RT22" s="255">
        <v>159</v>
      </c>
      <c r="RU22" s="255">
        <v>636.79181710474404</v>
      </c>
      <c r="RV22" s="119">
        <v>52810.577667608617</v>
      </c>
      <c r="RW22" s="262" t="b">
        <v>0</v>
      </c>
      <c r="RX22" s="173">
        <v>2</v>
      </c>
      <c r="RY22" s="263">
        <v>1272</v>
      </c>
      <c r="RZ22" s="189">
        <v>7.4999999999999997E-2</v>
      </c>
      <c r="SA22" s="263">
        <v>72547.97423279591</v>
      </c>
      <c r="SB22" s="263">
        <v>318</v>
      </c>
      <c r="SC22" s="263">
        <v>2653.4535948469556</v>
      </c>
      <c r="SD22" s="117">
        <v>75201.427827642867</v>
      </c>
      <c r="SE22" s="248" t="b">
        <v>0</v>
      </c>
      <c r="SF22" s="254">
        <v>1</v>
      </c>
      <c r="SG22" s="255">
        <v>1431</v>
      </c>
      <c r="SH22" s="256">
        <v>-5.0000000000000001E-3</v>
      </c>
      <c r="SI22" s="255">
        <v>46638.048265133402</v>
      </c>
      <c r="SJ22" s="255">
        <v>159</v>
      </c>
      <c r="SK22" s="255">
        <v>3705.4969838099883</v>
      </c>
      <c r="SL22" s="119">
        <v>50343.545248943388</v>
      </c>
      <c r="SM22" s="262" t="b">
        <v>0</v>
      </c>
      <c r="SN22" s="173">
        <v>0</v>
      </c>
      <c r="SO22" s="263">
        <v>1590</v>
      </c>
      <c r="SP22" s="189">
        <v>-5.0000000000000001E-3</v>
      </c>
      <c r="SQ22" s="263">
        <v>34779.318702752025</v>
      </c>
      <c r="SR22" s="263">
        <v>0</v>
      </c>
      <c r="SS22" s="263">
        <v>0</v>
      </c>
      <c r="ST22" s="117">
        <v>34779.318702752025</v>
      </c>
      <c r="SU22" s="248" t="b">
        <v>0</v>
      </c>
      <c r="SV22" s="254">
        <v>1</v>
      </c>
      <c r="SW22" s="255">
        <v>1431</v>
      </c>
      <c r="SX22" s="256">
        <v>0.03</v>
      </c>
      <c r="SY22" s="255">
        <v>59388.08223444991</v>
      </c>
      <c r="SZ22" s="255">
        <v>159</v>
      </c>
      <c r="TA22" s="255">
        <v>1115.7736604049026</v>
      </c>
      <c r="TB22" s="119">
        <v>60503.855894854816</v>
      </c>
      <c r="TC22" s="262" t="b">
        <v>0</v>
      </c>
      <c r="TD22" s="173">
        <v>0</v>
      </c>
      <c r="TE22" s="263">
        <v>1590</v>
      </c>
      <c r="TF22" s="189">
        <v>0.03</v>
      </c>
      <c r="TG22" s="263">
        <v>51626.908296096146</v>
      </c>
      <c r="TH22" s="263">
        <v>0</v>
      </c>
      <c r="TI22" s="263">
        <v>0</v>
      </c>
      <c r="TJ22" s="117">
        <v>51626.908296096146</v>
      </c>
      <c r="TK22" s="248" t="b">
        <v>0</v>
      </c>
      <c r="TL22" s="254">
        <v>1</v>
      </c>
      <c r="TM22" s="255">
        <v>1431</v>
      </c>
      <c r="TN22" s="256">
        <v>7.4999999999999997E-2</v>
      </c>
      <c r="TO22" s="255">
        <v>80645.518591995467</v>
      </c>
      <c r="TP22" s="255">
        <v>159</v>
      </c>
      <c r="TQ22" s="255">
        <v>1115.7736604049026</v>
      </c>
      <c r="TR22" s="119">
        <v>81761.292252400366</v>
      </c>
      <c r="TS22" s="262" t="b">
        <v>0</v>
      </c>
      <c r="TT22" s="173">
        <v>1</v>
      </c>
      <c r="TU22" s="263">
        <v>1431</v>
      </c>
      <c r="TV22" s="189">
        <v>7.4999999999999997E-2</v>
      </c>
      <c r="TW22" s="263">
        <v>52173.785850503889</v>
      </c>
      <c r="TX22" s="263">
        <v>159</v>
      </c>
      <c r="TY22" s="263">
        <v>2335.3216982867743</v>
      </c>
      <c r="TZ22" s="117">
        <v>54509.107548790664</v>
      </c>
      <c r="UA22" s="248" t="b">
        <v>0</v>
      </c>
      <c r="UB22" s="254">
        <v>1</v>
      </c>
      <c r="UC22" s="255">
        <v>1431</v>
      </c>
      <c r="UD22" s="256">
        <v>7.4999999999999997E-2</v>
      </c>
      <c r="UE22" s="255">
        <v>80645.518591995438</v>
      </c>
      <c r="UF22" s="255">
        <v>159</v>
      </c>
      <c r="UG22" s="255">
        <v>796.32006018793618</v>
      </c>
      <c r="UH22" s="119">
        <v>81441.838652183375</v>
      </c>
      <c r="UI22" s="262" t="b">
        <v>0</v>
      </c>
      <c r="UJ22" s="173">
        <v>0</v>
      </c>
      <c r="UK22" s="263">
        <v>1590</v>
      </c>
      <c r="UL22" s="189">
        <v>7.4999999999999997E-2</v>
      </c>
      <c r="UM22" s="263">
        <v>89606.131768883803</v>
      </c>
      <c r="UN22" s="263">
        <v>0</v>
      </c>
      <c r="UO22" s="263">
        <v>0</v>
      </c>
      <c r="UP22" s="117">
        <v>89606.131768883803</v>
      </c>
      <c r="UQ22" s="248" t="b">
        <v>0</v>
      </c>
      <c r="UR22" s="254">
        <v>0</v>
      </c>
      <c r="US22" s="255">
        <v>1590</v>
      </c>
      <c r="UT22" s="256">
        <v>-5.0000000000000001E-3</v>
      </c>
      <c r="UU22" s="255">
        <v>40929.831355711569</v>
      </c>
      <c r="UV22" s="255">
        <v>0</v>
      </c>
      <c r="UW22" s="255">
        <v>0</v>
      </c>
      <c r="UX22" s="119">
        <v>40929.831355711569</v>
      </c>
      <c r="UY22" s="262" t="b">
        <v>0</v>
      </c>
      <c r="UZ22" s="173">
        <v>0</v>
      </c>
      <c r="VA22" s="263">
        <v>1590</v>
      </c>
      <c r="VB22" s="189">
        <v>-5.0000000000000001E-3</v>
      </c>
      <c r="VC22" s="263">
        <v>51820.05362792599</v>
      </c>
      <c r="VD22" s="263">
        <v>0</v>
      </c>
      <c r="VE22" s="263">
        <v>0</v>
      </c>
      <c r="VF22" s="117">
        <v>51820.05362792599</v>
      </c>
      <c r="VG22" s="248" t="b">
        <v>0</v>
      </c>
      <c r="VH22" s="254">
        <v>1</v>
      </c>
      <c r="VI22" s="255">
        <v>1431</v>
      </c>
      <c r="VJ22" s="256">
        <v>-5.0000000000000001E-3</v>
      </c>
      <c r="VK22" s="255">
        <v>31301.386832476819</v>
      </c>
      <c r="VL22" s="255">
        <v>159</v>
      </c>
      <c r="VM22" s="255">
        <v>2335.3216982867743</v>
      </c>
      <c r="VN22" s="119">
        <v>33636.708530763593</v>
      </c>
      <c r="VO22" s="262" t="b">
        <v>0</v>
      </c>
      <c r="VP22" s="173">
        <v>0</v>
      </c>
      <c r="VQ22" s="263">
        <v>1590</v>
      </c>
      <c r="VR22" s="189">
        <v>7.4999999999999997E-2</v>
      </c>
      <c r="VS22" s="263">
        <v>69388.987418959965</v>
      </c>
      <c r="VT22" s="263">
        <v>0</v>
      </c>
      <c r="VU22" s="263">
        <v>0</v>
      </c>
      <c r="VV22" s="117">
        <v>69388.987418959965</v>
      </c>
      <c r="VW22" s="248" t="b">
        <v>0</v>
      </c>
      <c r="VX22" s="254">
        <v>0</v>
      </c>
      <c r="VY22" s="255">
        <v>1590</v>
      </c>
      <c r="VZ22" s="256">
        <v>-5.0000000000000001E-3</v>
      </c>
      <c r="WA22" s="255">
        <v>51820.05362792599</v>
      </c>
      <c r="WB22" s="255">
        <v>0</v>
      </c>
      <c r="WC22" s="255">
        <v>0</v>
      </c>
      <c r="WD22" s="119">
        <v>51820.05362792599</v>
      </c>
      <c r="WE22" s="262" t="b">
        <v>0</v>
      </c>
      <c r="WF22" s="173">
        <v>1</v>
      </c>
      <c r="WG22" s="263">
        <v>1431</v>
      </c>
      <c r="WH22" s="189">
        <v>-5.0000000000000001E-3</v>
      </c>
      <c r="WI22" s="263">
        <v>31301.386832476823</v>
      </c>
      <c r="WJ22" s="263">
        <v>159</v>
      </c>
      <c r="WK22" s="263">
        <v>796.32006018793618</v>
      </c>
      <c r="WL22" s="117">
        <v>32097.706892664759</v>
      </c>
      <c r="WM22" s="248" t="b">
        <v>0</v>
      </c>
      <c r="WN22" s="254">
        <v>2</v>
      </c>
      <c r="WO22" s="255">
        <v>1272</v>
      </c>
      <c r="WP22" s="256">
        <v>7.4999999999999997E-2</v>
      </c>
      <c r="WQ22" s="255">
        <v>56012.230342955074</v>
      </c>
      <c r="WR22" s="255">
        <v>318</v>
      </c>
      <c r="WS22" s="255">
        <v>3762.0192761677822</v>
      </c>
      <c r="WT22" s="119">
        <v>59774.249619122857</v>
      </c>
      <c r="WU22" s="262" t="b">
        <v>0</v>
      </c>
      <c r="WV22" s="173">
        <v>0</v>
      </c>
      <c r="WW22" s="263">
        <v>1590</v>
      </c>
      <c r="WX22" s="189">
        <v>7.4999999999999997E-2</v>
      </c>
      <c r="WY22" s="263">
        <v>69388.987418959965</v>
      </c>
      <c r="WZ22" s="263">
        <v>0</v>
      </c>
      <c r="XA22" s="263">
        <v>0</v>
      </c>
      <c r="XB22" s="117">
        <v>69388.987418959965</v>
      </c>
      <c r="XC22" s="248" t="b">
        <v>0</v>
      </c>
      <c r="XD22" s="254">
        <v>1</v>
      </c>
      <c r="XE22" s="255">
        <v>1431</v>
      </c>
      <c r="XF22" s="256">
        <v>7.4999999999999997E-2</v>
      </c>
      <c r="XG22" s="255">
        <v>52173.785850503868</v>
      </c>
      <c r="XH22" s="255">
        <v>159</v>
      </c>
      <c r="XI22" s="255">
        <v>318.13189656018108</v>
      </c>
      <c r="XJ22" s="119">
        <v>52491.91774706405</v>
      </c>
      <c r="XK22" s="262" t="b">
        <v>0</v>
      </c>
      <c r="XL22" s="173">
        <v>1</v>
      </c>
      <c r="XM22" s="263">
        <v>1431</v>
      </c>
      <c r="XN22" s="189">
        <v>7.4999999999999997E-2</v>
      </c>
      <c r="XO22" s="263">
        <v>52173.785850503889</v>
      </c>
      <c r="XP22" s="263">
        <v>159</v>
      </c>
      <c r="XQ22" s="263">
        <v>2791.3317806685345</v>
      </c>
      <c r="XR22" s="117">
        <v>54965.117631172427</v>
      </c>
      <c r="XS22" s="248" t="b">
        <v>0</v>
      </c>
      <c r="XT22" s="254">
        <v>1</v>
      </c>
      <c r="XU22" s="255">
        <v>1431</v>
      </c>
      <c r="XV22" s="256">
        <v>-5.0000000000000001E-3</v>
      </c>
      <c r="XW22" s="255">
        <v>46638.048265133395</v>
      </c>
      <c r="XX22" s="255">
        <v>159</v>
      </c>
      <c r="XY22" s="255">
        <v>318.13189656018108</v>
      </c>
      <c r="XZ22" s="119">
        <v>46956.180161693577</v>
      </c>
      <c r="YA22" s="262" t="b">
        <v>0</v>
      </c>
      <c r="YB22" s="173">
        <v>2</v>
      </c>
      <c r="YC22" s="263">
        <v>1272</v>
      </c>
      <c r="YD22" s="189">
        <v>0.03</v>
      </c>
      <c r="YE22" s="263">
        <v>53327.44086232972</v>
      </c>
      <c r="YF22" s="263">
        <v>318</v>
      </c>
      <c r="YG22" s="263">
        <v>3907.1054410734373</v>
      </c>
      <c r="YH22" s="117">
        <v>57234.546303403156</v>
      </c>
      <c r="YI22" s="248" t="b">
        <v>0</v>
      </c>
      <c r="YJ22" s="254">
        <v>2</v>
      </c>
      <c r="YK22" s="255">
        <v>1272</v>
      </c>
      <c r="YL22" s="256">
        <v>7.4999999999999997E-2</v>
      </c>
      <c r="YM22" s="255">
        <v>72359.358686456239</v>
      </c>
      <c r="YN22" s="255">
        <v>318</v>
      </c>
      <c r="YO22" s="255">
        <v>3458.2657464192193</v>
      </c>
      <c r="YP22" s="119">
        <v>75817.624432875455</v>
      </c>
      <c r="YQ22" s="262" t="b">
        <v>0</v>
      </c>
      <c r="YR22" s="173">
        <v>0</v>
      </c>
      <c r="YS22" s="263">
        <v>1590</v>
      </c>
      <c r="YT22" s="189">
        <v>7.4999999999999997E-2</v>
      </c>
      <c r="YU22" s="263">
        <v>57970.87316722652</v>
      </c>
      <c r="YV22" s="263">
        <v>0</v>
      </c>
      <c r="YW22" s="263">
        <v>0</v>
      </c>
      <c r="YX22" s="117">
        <v>57970.87316722652</v>
      </c>
      <c r="YY22" s="248" t="b">
        <v>0</v>
      </c>
      <c r="YZ22" s="254">
        <v>2</v>
      </c>
      <c r="ZA22" s="255">
        <v>1272</v>
      </c>
      <c r="ZB22" s="256">
        <v>0.03</v>
      </c>
      <c r="ZC22" s="255">
        <v>35088.251364150732</v>
      </c>
      <c r="ZD22" s="255">
        <v>318</v>
      </c>
      <c r="ZE22" s="255">
        <v>3913.8966140839025</v>
      </c>
      <c r="ZF22" s="119">
        <v>39002.147978234636</v>
      </c>
      <c r="ZG22" s="262" t="b">
        <v>0</v>
      </c>
      <c r="ZH22" s="173">
        <v>1</v>
      </c>
      <c r="ZI22" s="263">
        <v>1431</v>
      </c>
      <c r="ZJ22" s="189">
        <v>0.03</v>
      </c>
      <c r="ZK22" s="263">
        <v>59388.082234449903</v>
      </c>
      <c r="ZL22" s="263">
        <v>159</v>
      </c>
      <c r="ZM22" s="263">
        <v>2487.1990362028937</v>
      </c>
      <c r="ZN22" s="117">
        <v>61875.281270652798</v>
      </c>
      <c r="ZO22" s="248" t="b">
        <v>0</v>
      </c>
      <c r="ZP22" s="254">
        <v>0</v>
      </c>
      <c r="ZQ22" s="255">
        <v>1590</v>
      </c>
      <c r="ZR22" s="256">
        <v>0.03</v>
      </c>
      <c r="ZS22" s="255">
        <v>51626.908296096146</v>
      </c>
      <c r="ZT22" s="255">
        <v>0</v>
      </c>
      <c r="ZU22" s="255">
        <v>0</v>
      </c>
      <c r="ZV22" s="119">
        <v>51626.908296096146</v>
      </c>
      <c r="ZW22" s="262" t="b">
        <v>0</v>
      </c>
      <c r="ZX22" s="173">
        <v>1</v>
      </c>
      <c r="ZY22" s="263">
        <v>1431</v>
      </c>
      <c r="ZZ22" s="189">
        <v>7.4999999999999997E-2</v>
      </c>
      <c r="AAA22" s="263">
        <v>62450.088677063955</v>
      </c>
      <c r="AAB22" s="263">
        <v>159</v>
      </c>
      <c r="AAC22" s="263">
        <v>2943.5873963285162</v>
      </c>
      <c r="AAD22" s="117">
        <v>65393.676073392475</v>
      </c>
      <c r="AAE22" s="248" t="b">
        <v>0</v>
      </c>
      <c r="AAF22" s="254">
        <v>1</v>
      </c>
      <c r="AAG22" s="255">
        <v>1431</v>
      </c>
      <c r="AAH22" s="256">
        <v>-5.0000000000000001E-3</v>
      </c>
      <c r="AAI22" s="255">
        <v>36836.848220140404</v>
      </c>
      <c r="AAJ22" s="255">
        <v>159</v>
      </c>
      <c r="AAK22" s="255">
        <v>1577.8211774576373</v>
      </c>
      <c r="AAL22" s="119">
        <v>38414.669397598038</v>
      </c>
      <c r="AAM22" s="262" t="b">
        <v>0</v>
      </c>
      <c r="AAN22" s="173">
        <v>1</v>
      </c>
      <c r="AAO22" s="263">
        <v>1431</v>
      </c>
      <c r="AAP22" s="189">
        <v>7.4999999999999997E-2</v>
      </c>
      <c r="AAQ22" s="263">
        <v>80645.518591995467</v>
      </c>
      <c r="AAR22" s="263">
        <v>159</v>
      </c>
      <c r="AAS22" s="263">
        <v>1729.070139820092</v>
      </c>
      <c r="AAT22" s="117">
        <v>82374.588731815558</v>
      </c>
      <c r="AAU22" s="248" t="b">
        <v>1</v>
      </c>
      <c r="AAV22" s="254">
        <v>3</v>
      </c>
      <c r="AAW22" s="255">
        <v>1113</v>
      </c>
      <c r="AAX22" s="256">
        <v>7.4999999999999997E-2</v>
      </c>
      <c r="AAY22" s="255">
        <v>65001.734146588577</v>
      </c>
      <c r="AAZ22" s="255">
        <v>477.00000000000006</v>
      </c>
      <c r="ABA22" s="255">
        <v>4982.2763496301168</v>
      </c>
      <c r="ABB22" s="119">
        <v>69984.010496218689</v>
      </c>
      <c r="ABC22" s="262" t="b">
        <v>0</v>
      </c>
      <c r="ABD22" s="173">
        <v>1</v>
      </c>
      <c r="ABE22" s="263">
        <v>1431</v>
      </c>
      <c r="ABF22" s="189">
        <v>7.4999999999999997E-2</v>
      </c>
      <c r="ABG22" s="263">
        <v>80645.518591995467</v>
      </c>
      <c r="ABH22" s="263">
        <v>159</v>
      </c>
      <c r="ABI22" s="263">
        <v>1880.4445689615816</v>
      </c>
      <c r="ABJ22" s="117">
        <v>82525.96316095705</v>
      </c>
      <c r="ABK22" s="248" t="b">
        <v>0</v>
      </c>
      <c r="ABL22" s="254">
        <v>0</v>
      </c>
      <c r="ABM22" s="255">
        <v>1590</v>
      </c>
      <c r="ABN22" s="256">
        <v>7.4999999999999997E-2</v>
      </c>
      <c r="ABO22" s="255">
        <v>89606.131768883803</v>
      </c>
      <c r="ABP22" s="255">
        <v>0</v>
      </c>
      <c r="ABQ22" s="255">
        <v>0</v>
      </c>
      <c r="ABR22" s="119">
        <v>89606.131768883803</v>
      </c>
      <c r="ABS22" s="262" t="b">
        <v>0</v>
      </c>
      <c r="ABT22" s="173">
        <v>0</v>
      </c>
      <c r="ABU22" s="263">
        <v>1590</v>
      </c>
      <c r="ABV22" s="189">
        <v>0.03</v>
      </c>
      <c r="ABW22" s="263">
        <v>65986.75803827765</v>
      </c>
      <c r="ABX22" s="263">
        <v>0</v>
      </c>
      <c r="ABY22" s="263">
        <v>0</v>
      </c>
      <c r="ABZ22" s="117">
        <v>65986.75803827765</v>
      </c>
      <c r="ACA22" s="248" t="b">
        <v>0</v>
      </c>
      <c r="ACB22" s="254">
        <v>2</v>
      </c>
      <c r="ACC22" s="255">
        <v>1272</v>
      </c>
      <c r="ACD22" s="256">
        <v>0.03</v>
      </c>
      <c r="ACE22" s="255">
        <v>35031.814859244994</v>
      </c>
      <c r="ACF22" s="255">
        <v>318</v>
      </c>
      <c r="ACG22" s="255">
        <v>3912.3891379231632</v>
      </c>
      <c r="ACH22" s="119">
        <v>38944.203997168159</v>
      </c>
      <c r="ACI22" s="262" t="b">
        <v>0</v>
      </c>
      <c r="ACJ22" s="173">
        <v>2</v>
      </c>
      <c r="ACK22" s="263">
        <v>1272</v>
      </c>
      <c r="ACL22" s="189">
        <v>-5.0000000000000001E-3</v>
      </c>
      <c r="ACM22" s="263">
        <v>33058.947977879288</v>
      </c>
      <c r="ACN22" s="263">
        <v>318</v>
      </c>
      <c r="ACO22" s="263">
        <v>2987.925206990662</v>
      </c>
      <c r="ACP22" s="117">
        <v>36046.873184869954</v>
      </c>
      <c r="ACQ22" s="248" t="b">
        <v>1</v>
      </c>
      <c r="ACR22" s="254">
        <v>1</v>
      </c>
      <c r="ACS22" s="255">
        <v>1431</v>
      </c>
      <c r="ACT22" s="256">
        <v>7.4999999999999997E-2</v>
      </c>
      <c r="ACU22" s="255">
        <v>80645.518591995424</v>
      </c>
      <c r="ACV22" s="255">
        <v>159</v>
      </c>
      <c r="ACW22" s="255">
        <v>159</v>
      </c>
      <c r="ACX22" s="119">
        <v>80804.518591995424</v>
      </c>
      <c r="ACY22" s="262" t="b">
        <v>0</v>
      </c>
      <c r="ACZ22" s="173">
        <v>1</v>
      </c>
      <c r="ADA22" s="263">
        <v>1431</v>
      </c>
      <c r="ADB22" s="189">
        <v>7.4999999999999997E-2</v>
      </c>
      <c r="ADC22" s="263">
        <v>62450.088677063955</v>
      </c>
      <c r="ADD22" s="263">
        <v>159</v>
      </c>
      <c r="ADE22" s="263">
        <v>2335.3216982867743</v>
      </c>
      <c r="ADF22" s="117">
        <v>64785.41037535073</v>
      </c>
      <c r="ADG22" s="248" t="b">
        <v>0</v>
      </c>
      <c r="ADH22" s="254">
        <v>2</v>
      </c>
      <c r="ADI22" s="255">
        <v>1272</v>
      </c>
      <c r="ADJ22" s="256">
        <v>7.4999999999999997E-2</v>
      </c>
      <c r="ADK22" s="255">
        <v>72414.869433776825</v>
      </c>
      <c r="ADL22" s="255">
        <v>318</v>
      </c>
      <c r="ADM22" s="255">
        <v>3156.1438061447739</v>
      </c>
      <c r="ADN22" s="119">
        <v>75571.013239921595</v>
      </c>
      <c r="ADO22" s="262" t="b">
        <v>0</v>
      </c>
      <c r="ADP22" s="173">
        <v>1</v>
      </c>
      <c r="ADQ22" s="263">
        <v>1431</v>
      </c>
      <c r="ADR22" s="189">
        <v>0.03</v>
      </c>
      <c r="ADS22" s="263">
        <v>46464.217466486523</v>
      </c>
      <c r="ADT22" s="263">
        <v>159</v>
      </c>
      <c r="ADU22" s="263">
        <v>636.79181710474404</v>
      </c>
      <c r="ADV22" s="117">
        <v>47101.009283591266</v>
      </c>
    </row>
    <row r="23" spans="1:802" x14ac:dyDescent="0.35">
      <c r="A23" s="15">
        <v>45930</v>
      </c>
      <c r="B23" s="16">
        <v>1590</v>
      </c>
      <c r="C23" s="248" t="b">
        <v>0</v>
      </c>
      <c r="D23" s="254">
        <v>1</v>
      </c>
      <c r="E23" s="255">
        <v>1431</v>
      </c>
      <c r="F23" s="256">
        <v>7.4999999999999997E-2</v>
      </c>
      <c r="G23" s="255">
        <v>88124.93248639509</v>
      </c>
      <c r="H23" s="255">
        <v>159</v>
      </c>
      <c r="I23" s="255">
        <v>796.32006018793618</v>
      </c>
      <c r="J23" s="119">
        <v>88921.252546583026</v>
      </c>
      <c r="K23" s="262" t="b">
        <v>0</v>
      </c>
      <c r="L23" s="173">
        <v>0</v>
      </c>
      <c r="M23" s="263">
        <v>1590</v>
      </c>
      <c r="N23" s="189">
        <v>7.4999999999999997E-2</v>
      </c>
      <c r="O23" s="263">
        <v>97916.591651550087</v>
      </c>
      <c r="P23" s="263">
        <v>0</v>
      </c>
      <c r="Q23" s="263">
        <v>0</v>
      </c>
      <c r="R23" s="117">
        <v>97916.591651550087</v>
      </c>
      <c r="S23" s="248" t="b">
        <v>0</v>
      </c>
      <c r="T23" s="254">
        <v>3</v>
      </c>
      <c r="U23" s="255">
        <v>1113</v>
      </c>
      <c r="V23" s="256">
        <v>0.03</v>
      </c>
      <c r="W23" s="255">
        <v>50566.059274760446</v>
      </c>
      <c r="X23" s="255">
        <v>477.00000000000006</v>
      </c>
      <c r="Y23" s="255">
        <v>3155.4564261515679</v>
      </c>
      <c r="Z23" s="119">
        <v>53721.515700912016</v>
      </c>
      <c r="AA23" s="262" t="b">
        <v>0</v>
      </c>
      <c r="AB23" s="173">
        <v>3</v>
      </c>
      <c r="AC23" s="263">
        <v>1113</v>
      </c>
      <c r="AD23" s="189">
        <v>0.03</v>
      </c>
      <c r="AE23" s="263">
        <v>50446.298340779656</v>
      </c>
      <c r="AF23" s="263">
        <v>477.00000000000006</v>
      </c>
      <c r="AG23" s="263">
        <v>3650.621094549897</v>
      </c>
      <c r="AH23" s="117">
        <v>54096.919435329553</v>
      </c>
      <c r="AI23" s="248" t="b">
        <v>0</v>
      </c>
      <c r="AJ23" s="254">
        <v>0</v>
      </c>
      <c r="AK23" s="255">
        <v>1590</v>
      </c>
      <c r="AL23" s="256">
        <v>7.4999999999999997E-2</v>
      </c>
      <c r="AM23" s="255">
        <v>97916.591651550087</v>
      </c>
      <c r="AN23" s="255">
        <v>0</v>
      </c>
      <c r="AO23" s="255">
        <v>0</v>
      </c>
      <c r="AP23" s="119">
        <v>97916.591651550087</v>
      </c>
      <c r="AQ23" s="262" t="b">
        <v>0</v>
      </c>
      <c r="AR23" s="173">
        <v>1</v>
      </c>
      <c r="AS23" s="263">
        <v>1431</v>
      </c>
      <c r="AT23" s="189">
        <v>7.4999999999999997E-2</v>
      </c>
      <c r="AU23" s="263">
        <v>88124.932486395119</v>
      </c>
      <c r="AV23" s="263">
        <v>159</v>
      </c>
      <c r="AW23" s="263">
        <v>1889.5044694034507</v>
      </c>
      <c r="AX23" s="117">
        <v>90014.436955798563</v>
      </c>
      <c r="AY23" s="248" t="b">
        <v>0</v>
      </c>
      <c r="AZ23" s="254">
        <v>0</v>
      </c>
      <c r="BA23" s="255">
        <v>1590</v>
      </c>
      <c r="BB23" s="256">
        <v>-5.0000000000000001E-3</v>
      </c>
      <c r="BC23" s="255">
        <v>36195.422109238265</v>
      </c>
      <c r="BD23" s="255">
        <v>0</v>
      </c>
      <c r="BE23" s="255">
        <v>0</v>
      </c>
      <c r="BF23" s="119">
        <v>36195.422109238265</v>
      </c>
      <c r="BG23" s="262" t="b">
        <v>0</v>
      </c>
      <c r="BH23" s="173">
        <v>1</v>
      </c>
      <c r="BI23" s="263">
        <v>1431</v>
      </c>
      <c r="BJ23" s="189">
        <v>0.03</v>
      </c>
      <c r="BK23" s="263">
        <v>41771.111433624676</v>
      </c>
      <c r="BL23" s="263">
        <v>159</v>
      </c>
      <c r="BM23" s="263">
        <v>636.79181710474404</v>
      </c>
      <c r="BN23" s="117">
        <v>42407.903250729418</v>
      </c>
      <c r="BO23" s="248" t="b">
        <v>0</v>
      </c>
      <c r="BP23" s="254">
        <v>1</v>
      </c>
      <c r="BQ23" s="255">
        <v>1431</v>
      </c>
      <c r="BR23" s="256">
        <v>7.4999999999999997E-2</v>
      </c>
      <c r="BS23" s="255">
        <v>57517.81978929168</v>
      </c>
      <c r="BT23" s="255">
        <v>159</v>
      </c>
      <c r="BU23" s="255">
        <v>2041.0044694034505</v>
      </c>
      <c r="BV23" s="119">
        <v>59558.824258695131</v>
      </c>
      <c r="BW23" s="262" t="b">
        <v>0</v>
      </c>
      <c r="BX23" s="173">
        <v>2</v>
      </c>
      <c r="BY23" s="263">
        <v>1272</v>
      </c>
      <c r="BZ23" s="189">
        <v>0.03</v>
      </c>
      <c r="CA23" s="263">
        <v>56179.122443905551</v>
      </c>
      <c r="CB23" s="263">
        <v>318</v>
      </c>
      <c r="CC23" s="263">
        <v>3022.6385562223836</v>
      </c>
      <c r="CD23" s="117">
        <v>59201.761000127932</v>
      </c>
      <c r="CE23" s="248" t="b">
        <v>0</v>
      </c>
      <c r="CF23" s="254">
        <v>2</v>
      </c>
      <c r="CG23" s="255">
        <v>1272</v>
      </c>
      <c r="CH23" s="256">
        <v>7.4999999999999997E-2</v>
      </c>
      <c r="CI23" s="255">
        <v>79146.341938736528</v>
      </c>
      <c r="CJ23" s="255">
        <v>318</v>
      </c>
      <c r="CK23" s="255">
        <v>3316.703706586643</v>
      </c>
      <c r="CL23" s="119">
        <v>82463.045645323175</v>
      </c>
      <c r="CM23" s="262" t="b">
        <v>0</v>
      </c>
      <c r="CN23" s="173">
        <v>0</v>
      </c>
      <c r="CO23" s="263">
        <v>1590</v>
      </c>
      <c r="CP23" s="189">
        <v>7.4999999999999997E-2</v>
      </c>
      <c r="CQ23" s="263">
        <v>97916.591651550087</v>
      </c>
      <c r="CR23" s="263">
        <v>0</v>
      </c>
      <c r="CS23" s="263">
        <v>0</v>
      </c>
      <c r="CT23" s="117">
        <v>97916.591651550087</v>
      </c>
      <c r="CU23" s="248" t="b">
        <v>0</v>
      </c>
      <c r="CV23" s="254">
        <v>0</v>
      </c>
      <c r="CW23" s="255">
        <v>1590</v>
      </c>
      <c r="CX23" s="256">
        <v>-5.0000000000000001E-3</v>
      </c>
      <c r="CY23" s="255">
        <v>53150.953359786363</v>
      </c>
      <c r="CZ23" s="255">
        <v>0</v>
      </c>
      <c r="DA23" s="255">
        <v>0</v>
      </c>
      <c r="DB23" s="119">
        <v>53150.953359786363</v>
      </c>
      <c r="DC23" s="262" t="b">
        <v>1</v>
      </c>
      <c r="DD23" s="173">
        <v>2</v>
      </c>
      <c r="DE23" s="263">
        <v>1272</v>
      </c>
      <c r="DF23" s="189">
        <v>7.4999999999999997E-2</v>
      </c>
      <c r="DG23" s="263">
        <v>51750.137810362517</v>
      </c>
      <c r="DH23" s="263">
        <v>318</v>
      </c>
      <c r="DI23" s="263">
        <v>3111.6472967703849</v>
      </c>
      <c r="DJ23" s="117">
        <v>54861.785107132906</v>
      </c>
      <c r="DK23" s="248" t="b">
        <v>1</v>
      </c>
      <c r="DL23" s="254">
        <v>3</v>
      </c>
      <c r="DM23" s="255">
        <v>1113</v>
      </c>
      <c r="DN23" s="256">
        <v>0.03</v>
      </c>
      <c r="DO23" s="255">
        <v>39782.756798482071</v>
      </c>
      <c r="DP23" s="255">
        <v>477.00000000000006</v>
      </c>
      <c r="DQ23" s="255">
        <v>4379.8028746715818</v>
      </c>
      <c r="DR23" s="119">
        <v>44162.55967315365</v>
      </c>
      <c r="DS23" s="262" t="b">
        <v>0</v>
      </c>
      <c r="DT23" s="173">
        <v>0</v>
      </c>
      <c r="DU23" s="263">
        <v>1590</v>
      </c>
      <c r="DV23" s="189">
        <v>7.4999999999999997E-2</v>
      </c>
      <c r="DW23" s="263">
        <v>97916.591651550087</v>
      </c>
      <c r="DX23" s="263">
        <v>0</v>
      </c>
      <c r="DY23" s="263">
        <v>0</v>
      </c>
      <c r="DZ23" s="117">
        <v>97916.591651550087</v>
      </c>
      <c r="EA23" s="248" t="b">
        <v>0</v>
      </c>
      <c r="EB23" s="254">
        <v>3</v>
      </c>
      <c r="EC23" s="255">
        <v>1113</v>
      </c>
      <c r="ED23" s="256">
        <v>7.4999999999999997E-2</v>
      </c>
      <c r="EE23" s="255">
        <v>46373.961460209095</v>
      </c>
      <c r="EF23" s="255">
        <v>477.00000000000006</v>
      </c>
      <c r="EG23" s="255">
        <v>3180.7122116428795</v>
      </c>
      <c r="EH23" s="119">
        <v>49554.673671851975</v>
      </c>
      <c r="EI23" s="262" t="b">
        <v>0</v>
      </c>
      <c r="EJ23" s="173">
        <v>3</v>
      </c>
      <c r="EK23" s="263">
        <v>1113</v>
      </c>
      <c r="EL23" s="189">
        <v>7.4999999999999997E-2</v>
      </c>
      <c r="EM23" s="263">
        <v>46030.697025213296</v>
      </c>
      <c r="EN23" s="263">
        <v>477.00000000000006</v>
      </c>
      <c r="EO23" s="263">
        <v>6100.7539178681282</v>
      </c>
      <c r="EP23" s="117">
        <v>52131.450943081421</v>
      </c>
      <c r="EQ23" s="248" t="b">
        <v>1</v>
      </c>
      <c r="ER23" s="254">
        <v>2</v>
      </c>
      <c r="ES23" s="255">
        <v>1272</v>
      </c>
      <c r="ET23" s="256">
        <v>-5.0000000000000001E-3</v>
      </c>
      <c r="EU23" s="255">
        <v>34259.397581135738</v>
      </c>
      <c r="EV23" s="255">
        <v>318</v>
      </c>
      <c r="EW23" s="255">
        <v>636.39579909376698</v>
      </c>
      <c r="EX23" s="119">
        <v>34895.793380229501</v>
      </c>
      <c r="EY23" s="262" t="b">
        <v>0</v>
      </c>
      <c r="EZ23" s="173">
        <v>0</v>
      </c>
      <c r="FA23" s="263">
        <v>1590</v>
      </c>
      <c r="FB23" s="189">
        <v>7.4999999999999997E-2</v>
      </c>
      <c r="FC23" s="263">
        <v>97916.591651550087</v>
      </c>
      <c r="FD23" s="263">
        <v>0</v>
      </c>
      <c r="FE23" s="263">
        <v>0</v>
      </c>
      <c r="FF23" s="117">
        <v>97916.591651550087</v>
      </c>
      <c r="FG23" s="248" t="b">
        <v>0</v>
      </c>
      <c r="FH23" s="254">
        <v>1</v>
      </c>
      <c r="FI23" s="255">
        <v>1431</v>
      </c>
      <c r="FJ23" s="256">
        <v>7.4999999999999997E-2</v>
      </c>
      <c r="FK23" s="255">
        <v>88124.932486395119</v>
      </c>
      <c r="FL23" s="255">
        <v>159</v>
      </c>
      <c r="FM23" s="255">
        <v>1115.7736604049026</v>
      </c>
      <c r="FN23" s="119">
        <v>89240.706146800017</v>
      </c>
      <c r="FO23" s="262" t="b">
        <v>0</v>
      </c>
      <c r="FP23" s="173">
        <v>1</v>
      </c>
      <c r="FQ23" s="263">
        <v>1431</v>
      </c>
      <c r="FR23" s="189">
        <v>7.4999999999999997E-2</v>
      </c>
      <c r="FS23" s="263">
        <v>88124.932486395119</v>
      </c>
      <c r="FT23" s="263">
        <v>159</v>
      </c>
      <c r="FU23" s="263">
        <v>2192.6301444277742</v>
      </c>
      <c r="FV23" s="117">
        <v>90317.562630822897</v>
      </c>
      <c r="FW23" s="248" t="b">
        <v>1</v>
      </c>
      <c r="FX23" s="254">
        <v>3</v>
      </c>
      <c r="FY23" s="255">
        <v>1113</v>
      </c>
      <c r="FZ23" s="256">
        <v>7.4999999999999997E-2</v>
      </c>
      <c r="GA23" s="255">
        <v>70946.946368656616</v>
      </c>
      <c r="GB23" s="255">
        <v>477.00000000000006</v>
      </c>
      <c r="GC23" s="255">
        <v>5455.6506177551673</v>
      </c>
      <c r="GD23" s="119">
        <v>76402.59698641178</v>
      </c>
      <c r="GE23" s="262" t="b">
        <v>0</v>
      </c>
      <c r="GF23" s="173">
        <v>0</v>
      </c>
      <c r="GG23" s="263">
        <v>1590</v>
      </c>
      <c r="GH23" s="189">
        <v>7.4999999999999997E-2</v>
      </c>
      <c r="GI23" s="263">
        <v>97916.591651550087</v>
      </c>
      <c r="GJ23" s="263">
        <v>0</v>
      </c>
      <c r="GK23" s="263">
        <v>0</v>
      </c>
      <c r="GL23" s="117">
        <v>97916.591651550087</v>
      </c>
      <c r="GM23" s="248" t="b">
        <v>0</v>
      </c>
      <c r="GN23" s="254">
        <v>1</v>
      </c>
      <c r="GO23" s="255">
        <v>1431</v>
      </c>
      <c r="GP23" s="256">
        <v>7.4999999999999997E-2</v>
      </c>
      <c r="GQ23" s="255">
        <v>88124.932486395119</v>
      </c>
      <c r="GR23" s="255">
        <v>159</v>
      </c>
      <c r="GS23" s="255">
        <v>1586.8810778995062</v>
      </c>
      <c r="GT23" s="119">
        <v>89711.813564294629</v>
      </c>
      <c r="GU23" s="262" t="b">
        <v>0</v>
      </c>
      <c r="GV23" s="173">
        <v>0</v>
      </c>
      <c r="GW23" s="263">
        <v>1590</v>
      </c>
      <c r="GX23" s="189">
        <v>-5.0000000000000001E-3</v>
      </c>
      <c r="GY23" s="263">
        <v>53150.953359786363</v>
      </c>
      <c r="GZ23" s="263">
        <v>0</v>
      </c>
      <c r="HA23" s="263">
        <v>0</v>
      </c>
      <c r="HB23" s="117">
        <v>53150.953359786363</v>
      </c>
      <c r="HC23" s="248" t="b">
        <v>0</v>
      </c>
      <c r="HD23" s="254">
        <v>0</v>
      </c>
      <c r="HE23" s="255">
        <v>1590</v>
      </c>
      <c r="HF23" s="256">
        <v>0.03</v>
      </c>
      <c r="HG23" s="255">
        <v>69556.360779425988</v>
      </c>
      <c r="HH23" s="255">
        <v>0</v>
      </c>
      <c r="HI23" s="255">
        <v>0</v>
      </c>
      <c r="HJ23" s="119">
        <v>69556.360779425988</v>
      </c>
      <c r="HK23" s="262" t="b">
        <v>0</v>
      </c>
      <c r="HL23" s="173">
        <v>2</v>
      </c>
      <c r="HM23" s="263">
        <v>1272</v>
      </c>
      <c r="HN23" s="189">
        <v>7.4999999999999997E-2</v>
      </c>
      <c r="HO23" s="263">
        <v>79089.226061372916</v>
      </c>
      <c r="HP23" s="263">
        <v>318</v>
      </c>
      <c r="HQ23" s="263">
        <v>3325.0111181614675</v>
      </c>
      <c r="HR23" s="117">
        <v>82414.237179534379</v>
      </c>
      <c r="HS23" s="248" t="b">
        <v>0</v>
      </c>
      <c r="HT23" s="254">
        <v>3</v>
      </c>
      <c r="HU23" s="255">
        <v>1113</v>
      </c>
      <c r="HV23" s="256">
        <v>0.03</v>
      </c>
      <c r="HW23" s="255">
        <v>50480.984724157228</v>
      </c>
      <c r="HX23" s="255">
        <v>477.00000000000006</v>
      </c>
      <c r="HY23" s="255">
        <v>3028.5299334567026</v>
      </c>
      <c r="HZ23" s="119">
        <v>53509.51465761393</v>
      </c>
      <c r="IA23" s="262" t="b">
        <v>0</v>
      </c>
      <c r="IB23" s="173">
        <v>2</v>
      </c>
      <c r="IC23" s="263">
        <v>1272</v>
      </c>
      <c r="ID23" s="189">
        <v>7.4999999999999997E-2</v>
      </c>
      <c r="IE23" s="263">
        <v>51345.500764232376</v>
      </c>
      <c r="IF23" s="263">
        <v>318</v>
      </c>
      <c r="IG23" s="263">
        <v>5448.6539437117926</v>
      </c>
      <c r="IH23" s="117">
        <v>56794.154707944166</v>
      </c>
      <c r="II23" s="248" t="b">
        <v>0</v>
      </c>
      <c r="IJ23" s="254">
        <v>1</v>
      </c>
      <c r="IK23" s="255">
        <v>1431</v>
      </c>
      <c r="IL23" s="256">
        <v>-5.0000000000000001E-3</v>
      </c>
      <c r="IM23" s="255">
        <v>38083.663979039702</v>
      </c>
      <c r="IN23" s="255">
        <v>159</v>
      </c>
      <c r="IO23" s="255">
        <v>1275.6992371831921</v>
      </c>
      <c r="IP23" s="119">
        <v>39359.363216222897</v>
      </c>
      <c r="IQ23" s="262" t="b">
        <v>0</v>
      </c>
      <c r="IR23" s="173">
        <v>0</v>
      </c>
      <c r="IS23" s="263">
        <v>1590</v>
      </c>
      <c r="IT23" s="189">
        <v>-5.0000000000000001E-3</v>
      </c>
      <c r="IU23" s="263">
        <v>53150.953359786363</v>
      </c>
      <c r="IV23" s="263">
        <v>0</v>
      </c>
      <c r="IW23" s="263">
        <v>0</v>
      </c>
      <c r="IX23" s="117">
        <v>53150.953359786363</v>
      </c>
      <c r="IY23" s="248" t="b">
        <v>0</v>
      </c>
      <c r="IZ23" s="254">
        <v>2</v>
      </c>
      <c r="JA23" s="255">
        <v>1272</v>
      </c>
      <c r="JB23" s="256">
        <v>7.4999999999999997E-2</v>
      </c>
      <c r="JC23" s="255">
        <v>51673.684393214076</v>
      </c>
      <c r="JD23" s="255">
        <v>318</v>
      </c>
      <c r="JE23" s="255">
        <v>2232.0775385108136</v>
      </c>
      <c r="JF23" s="119">
        <v>53905.76193172489</v>
      </c>
      <c r="JG23" s="262" t="b">
        <v>0</v>
      </c>
      <c r="JH23" s="173">
        <v>0</v>
      </c>
      <c r="JI23" s="263">
        <v>1590</v>
      </c>
      <c r="JJ23" s="189">
        <v>7.4999999999999997E-2</v>
      </c>
      <c r="JK23" s="263">
        <v>76183.161475381959</v>
      </c>
      <c r="JL23" s="263">
        <v>0</v>
      </c>
      <c r="JM23" s="263">
        <v>0</v>
      </c>
      <c r="JN23" s="117">
        <v>76183.161475381959</v>
      </c>
      <c r="JO23" s="248" t="b">
        <v>0</v>
      </c>
      <c r="JP23" s="254">
        <v>0</v>
      </c>
      <c r="JQ23" s="255">
        <v>1590</v>
      </c>
      <c r="JR23" s="256">
        <v>7.4999999999999997E-2</v>
      </c>
      <c r="JS23" s="255">
        <v>97916.591651550087</v>
      </c>
      <c r="JT23" s="255">
        <v>0</v>
      </c>
      <c r="JU23" s="255">
        <v>0</v>
      </c>
      <c r="JV23" s="119">
        <v>97916.591651550087</v>
      </c>
      <c r="JW23" s="262" t="b">
        <v>0</v>
      </c>
      <c r="JX23" s="173">
        <v>4</v>
      </c>
      <c r="JY23" s="263">
        <v>954</v>
      </c>
      <c r="JZ23" s="189">
        <v>7.4999999999999997E-2</v>
      </c>
      <c r="KA23" s="263">
        <v>63560.691069992528</v>
      </c>
      <c r="KB23" s="263">
        <v>636</v>
      </c>
      <c r="KC23" s="263">
        <v>6434.1686056476783</v>
      </c>
      <c r="KD23" s="117">
        <v>69994.859675640211</v>
      </c>
      <c r="KE23" s="248" t="b">
        <v>0</v>
      </c>
      <c r="KF23" s="254">
        <v>3</v>
      </c>
      <c r="KG23" s="255">
        <v>1113</v>
      </c>
      <c r="KH23" s="256">
        <v>7.4999999999999997E-2</v>
      </c>
      <c r="KI23" s="255">
        <v>70705.445814204824</v>
      </c>
      <c r="KJ23" s="255">
        <v>477.00000000000006</v>
      </c>
      <c r="KK23" s="255">
        <v>6556.890197400854</v>
      </c>
      <c r="KL23" s="119">
        <v>77262.336011605672</v>
      </c>
      <c r="KM23" s="262" t="b">
        <v>0</v>
      </c>
      <c r="KN23" s="173">
        <v>0</v>
      </c>
      <c r="KO23" s="263">
        <v>1590</v>
      </c>
      <c r="KP23" s="189">
        <v>7.4999999999999997E-2</v>
      </c>
      <c r="KQ23" s="263">
        <v>97916.591651550087</v>
      </c>
      <c r="KR23" s="263">
        <v>0</v>
      </c>
      <c r="KS23" s="263">
        <v>0</v>
      </c>
      <c r="KT23" s="117">
        <v>97916.591651550087</v>
      </c>
      <c r="KU23" s="248" t="b">
        <v>0</v>
      </c>
      <c r="KV23" s="254">
        <v>0</v>
      </c>
      <c r="KW23" s="255">
        <v>1590</v>
      </c>
      <c r="KX23" s="256">
        <v>7.4999999999999997E-2</v>
      </c>
      <c r="KY23" s="255">
        <v>97916.591651550087</v>
      </c>
      <c r="KZ23" s="255">
        <v>0</v>
      </c>
      <c r="LA23" s="255">
        <v>0</v>
      </c>
      <c r="LB23" s="119">
        <v>97916.591651550087</v>
      </c>
      <c r="LC23" s="262" t="b">
        <v>0</v>
      </c>
      <c r="LD23" s="173">
        <v>2</v>
      </c>
      <c r="LE23" s="263">
        <v>1272</v>
      </c>
      <c r="LF23" s="189">
        <v>-5.0000000000000001E-3</v>
      </c>
      <c r="LG23" s="263">
        <v>34243.577081135729</v>
      </c>
      <c r="LH23" s="263">
        <v>318</v>
      </c>
      <c r="LI23" s="263">
        <v>4185.7027313508343</v>
      </c>
      <c r="LJ23" s="117">
        <v>38429.279812486566</v>
      </c>
      <c r="LK23" s="248" t="b">
        <v>0</v>
      </c>
      <c r="LL23" s="254">
        <v>1</v>
      </c>
      <c r="LM23" s="255">
        <v>1431</v>
      </c>
      <c r="LN23" s="256">
        <v>0.03</v>
      </c>
      <c r="LO23" s="255">
        <v>49289.143990481149</v>
      </c>
      <c r="LP23" s="255">
        <v>159</v>
      </c>
      <c r="LQ23" s="255">
        <v>2800.3916811104041</v>
      </c>
      <c r="LR23" s="119">
        <v>52089.535671591555</v>
      </c>
      <c r="LS23" s="262" t="b">
        <v>0</v>
      </c>
      <c r="LT23" s="173">
        <v>1</v>
      </c>
      <c r="LU23" s="263">
        <v>1431</v>
      </c>
      <c r="LV23" s="189">
        <v>0.03</v>
      </c>
      <c r="LW23" s="263">
        <v>41771.111433624676</v>
      </c>
      <c r="LX23" s="263">
        <v>159</v>
      </c>
      <c r="LY23" s="263">
        <v>636.79181710474404</v>
      </c>
      <c r="LZ23" s="117">
        <v>42407.903250729418</v>
      </c>
      <c r="MA23" s="248" t="b">
        <v>0</v>
      </c>
      <c r="MB23" s="254">
        <v>1</v>
      </c>
      <c r="MC23" s="255">
        <v>1431</v>
      </c>
      <c r="MD23" s="256">
        <v>7.4999999999999997E-2</v>
      </c>
      <c r="ME23" s="255">
        <v>57517.819789291665</v>
      </c>
      <c r="MF23" s="255">
        <v>159</v>
      </c>
      <c r="MG23" s="255">
        <v>636.79181710474404</v>
      </c>
      <c r="MH23" s="119">
        <v>58154.611606396407</v>
      </c>
      <c r="MI23" s="262" t="b">
        <v>0</v>
      </c>
      <c r="MJ23" s="173">
        <v>0</v>
      </c>
      <c r="MK23" s="263">
        <v>1590</v>
      </c>
      <c r="ML23" s="189">
        <v>-5.0000000000000001E-3</v>
      </c>
      <c r="MM23" s="263">
        <v>53150.953359786363</v>
      </c>
      <c r="MN23" s="263">
        <v>0</v>
      </c>
      <c r="MO23" s="263">
        <v>0</v>
      </c>
      <c r="MP23" s="117">
        <v>53150.953359786363</v>
      </c>
      <c r="MQ23" s="248" t="b">
        <v>0</v>
      </c>
      <c r="MR23" s="254">
        <v>2</v>
      </c>
      <c r="MS23" s="255">
        <v>1272</v>
      </c>
      <c r="MT23" s="256">
        <v>-5.0000000000000001E-3</v>
      </c>
      <c r="MU23" s="255">
        <v>42865.679269067768</v>
      </c>
      <c r="MV23" s="255">
        <v>318</v>
      </c>
      <c r="MW23" s="255">
        <v>4994.5336836701299</v>
      </c>
      <c r="MX23" s="119">
        <v>47860.2129527379</v>
      </c>
      <c r="MY23" s="262" t="b">
        <v>0</v>
      </c>
      <c r="MZ23" s="173">
        <v>1</v>
      </c>
      <c r="NA23" s="263">
        <v>1431</v>
      </c>
      <c r="NB23" s="189">
        <v>7.4999999999999997E-2</v>
      </c>
      <c r="NC23" s="263">
        <v>68564.845327843752</v>
      </c>
      <c r="ND23" s="263">
        <v>159</v>
      </c>
      <c r="NE23" s="263">
        <v>1115.7736604049026</v>
      </c>
      <c r="NF23" s="117">
        <v>69680.618988248651</v>
      </c>
      <c r="NG23" s="248" t="b">
        <v>0</v>
      </c>
      <c r="NH23" s="254">
        <v>0</v>
      </c>
      <c r="NI23" s="255">
        <v>1590</v>
      </c>
      <c r="NJ23" s="256">
        <v>0.03</v>
      </c>
      <c r="NK23" s="255">
        <v>69556.360779425988</v>
      </c>
      <c r="NL23" s="255">
        <v>0</v>
      </c>
      <c r="NM23" s="255">
        <v>0</v>
      </c>
      <c r="NN23" s="119">
        <v>69556.360779425988</v>
      </c>
      <c r="NO23" s="262" t="b">
        <v>1</v>
      </c>
      <c r="NP23" s="173">
        <v>3</v>
      </c>
      <c r="NQ23" s="263">
        <v>1113</v>
      </c>
      <c r="NR23" s="189">
        <v>-5.0000000000000001E-3</v>
      </c>
      <c r="NS23" s="263">
        <v>26177.186500104093</v>
      </c>
      <c r="NT23" s="263">
        <v>477.00000000000006</v>
      </c>
      <c r="NU23" s="263">
        <v>6067.5753041941043</v>
      </c>
      <c r="NV23" s="117">
        <v>32244.761804298199</v>
      </c>
      <c r="NW23" s="248" t="b">
        <v>0</v>
      </c>
      <c r="NX23" s="254">
        <v>1</v>
      </c>
      <c r="NY23" s="255">
        <v>1431</v>
      </c>
      <c r="NZ23" s="256">
        <v>7.4999999999999997E-2</v>
      </c>
      <c r="OA23" s="255">
        <v>88124.932486395119</v>
      </c>
      <c r="OB23" s="255">
        <v>159</v>
      </c>
      <c r="OC23" s="255">
        <v>2344.3815987286425</v>
      </c>
      <c r="OD23" s="119">
        <v>90469.314085123755</v>
      </c>
      <c r="OE23" s="262" t="b">
        <v>0</v>
      </c>
      <c r="OF23" s="173">
        <v>1</v>
      </c>
      <c r="OG23" s="263">
        <v>1431</v>
      </c>
      <c r="OH23" s="189">
        <v>7.4999999999999997E-2</v>
      </c>
      <c r="OI23" s="263">
        <v>88124.93248639509</v>
      </c>
      <c r="OJ23" s="263">
        <v>159</v>
      </c>
      <c r="OK23" s="263">
        <v>796.32006018793618</v>
      </c>
      <c r="OL23" s="117">
        <v>88921.252546583026</v>
      </c>
      <c r="OM23" s="248" t="b">
        <v>0</v>
      </c>
      <c r="ON23" s="254">
        <v>1</v>
      </c>
      <c r="OO23" s="255">
        <v>1431</v>
      </c>
      <c r="OP23" s="256">
        <v>7.4999999999999997E-2</v>
      </c>
      <c r="OQ23" s="255">
        <v>68564.845327843752</v>
      </c>
      <c r="OR23" s="255">
        <v>159</v>
      </c>
      <c r="OS23" s="255">
        <v>636.79181710474404</v>
      </c>
      <c r="OT23" s="119">
        <v>69201.637144948501</v>
      </c>
      <c r="OU23" s="262" t="b">
        <v>0</v>
      </c>
      <c r="OV23" s="173">
        <v>0</v>
      </c>
      <c r="OW23" s="263">
        <v>1590</v>
      </c>
      <c r="OX23" s="189">
        <v>7.4999999999999997E-2</v>
      </c>
      <c r="OY23" s="263">
        <v>63908.688654768506</v>
      </c>
      <c r="OZ23" s="263">
        <v>0</v>
      </c>
      <c r="PA23" s="263">
        <v>0</v>
      </c>
      <c r="PB23" s="117">
        <v>63908.688654768506</v>
      </c>
      <c r="PC23" s="248" t="b">
        <v>0</v>
      </c>
      <c r="PD23" s="254">
        <v>0</v>
      </c>
      <c r="PE23" s="255">
        <v>1590</v>
      </c>
      <c r="PF23" s="256">
        <v>7.4999999999999997E-2</v>
      </c>
      <c r="PG23" s="255">
        <v>63908.688654768506</v>
      </c>
      <c r="PH23" s="255">
        <v>0</v>
      </c>
      <c r="PI23" s="255">
        <v>0</v>
      </c>
      <c r="PJ23" s="119">
        <v>63908.688654768506</v>
      </c>
      <c r="PK23" s="262" t="b">
        <v>0</v>
      </c>
      <c r="PL23" s="173">
        <v>2</v>
      </c>
      <c r="PM23" s="263">
        <v>1272</v>
      </c>
      <c r="PN23" s="189">
        <v>0.03</v>
      </c>
      <c r="PO23" s="263">
        <v>56291.506921335058</v>
      </c>
      <c r="PP23" s="263">
        <v>318</v>
      </c>
      <c r="PQ23" s="263">
        <v>3430.0430958641514</v>
      </c>
      <c r="PR23" s="117">
        <v>59721.55001719921</v>
      </c>
      <c r="PS23" s="248" t="b">
        <v>1</v>
      </c>
      <c r="PT23" s="254">
        <v>1</v>
      </c>
      <c r="PU23" s="255">
        <v>1431</v>
      </c>
      <c r="PV23" s="256">
        <v>-5.0000000000000001E-3</v>
      </c>
      <c r="PW23" s="255">
        <v>47835.858023807727</v>
      </c>
      <c r="PX23" s="255">
        <v>159</v>
      </c>
      <c r="PY23" s="255">
        <v>159</v>
      </c>
      <c r="PZ23" s="119">
        <v>47994.858023807727</v>
      </c>
      <c r="QA23" s="262" t="b">
        <v>0</v>
      </c>
      <c r="QB23" s="173">
        <v>0</v>
      </c>
      <c r="QC23" s="263">
        <v>1590</v>
      </c>
      <c r="QD23" s="189">
        <v>0.03</v>
      </c>
      <c r="QE23" s="263">
        <v>69556.360779425988</v>
      </c>
      <c r="QF23" s="263">
        <v>0</v>
      </c>
      <c r="QG23" s="263">
        <v>0</v>
      </c>
      <c r="QH23" s="117">
        <v>69556.360779425988</v>
      </c>
      <c r="QI23" s="248" t="b">
        <v>0</v>
      </c>
      <c r="QJ23" s="254">
        <v>2</v>
      </c>
      <c r="QK23" s="255">
        <v>1272</v>
      </c>
      <c r="QL23" s="256">
        <v>-5.0000000000000001E-3</v>
      </c>
      <c r="QM23" s="255">
        <v>34150.301459705624</v>
      </c>
      <c r="QN23" s="255">
        <v>318</v>
      </c>
      <c r="QO23" s="255">
        <v>4076.0909182935957</v>
      </c>
      <c r="QP23" s="119">
        <v>38226.392377999218</v>
      </c>
      <c r="QQ23" s="262" t="b">
        <v>0</v>
      </c>
      <c r="QR23" s="173">
        <v>1</v>
      </c>
      <c r="QS23" s="263">
        <v>1431</v>
      </c>
      <c r="QT23" s="189">
        <v>0.03</v>
      </c>
      <c r="QU23" s="263">
        <v>41771.111433624676</v>
      </c>
      <c r="QV23" s="263">
        <v>159</v>
      </c>
      <c r="QW23" s="263">
        <v>955.98063802908052</v>
      </c>
      <c r="QX23" s="117">
        <v>42727.092071653758</v>
      </c>
      <c r="QY23" s="248" t="b">
        <v>0</v>
      </c>
      <c r="QZ23" s="254">
        <v>0</v>
      </c>
      <c r="RA23" s="255">
        <v>1590</v>
      </c>
      <c r="RB23" s="256">
        <v>7.4999999999999997E-2</v>
      </c>
      <c r="RC23" s="255">
        <v>76183.161475381959</v>
      </c>
      <c r="RD23" s="255">
        <v>0</v>
      </c>
      <c r="RE23" s="255">
        <v>0</v>
      </c>
      <c r="RF23" s="119">
        <v>76183.161475381959</v>
      </c>
      <c r="RG23" s="262" t="b">
        <v>0</v>
      </c>
      <c r="RH23" s="173">
        <v>0</v>
      </c>
      <c r="RI23" s="263">
        <v>1590</v>
      </c>
      <c r="RJ23" s="189">
        <v>7.4999999999999997E-2</v>
      </c>
      <c r="RK23" s="263">
        <v>97916.591651550087</v>
      </c>
      <c r="RL23" s="263">
        <v>0</v>
      </c>
      <c r="RM23" s="263">
        <v>0</v>
      </c>
      <c r="RN23" s="117">
        <v>97916.591651550087</v>
      </c>
      <c r="RO23" s="248" t="b">
        <v>0</v>
      </c>
      <c r="RP23" s="254">
        <v>1</v>
      </c>
      <c r="RQ23" s="255">
        <v>1431</v>
      </c>
      <c r="RR23" s="256">
        <v>7.4999999999999997E-2</v>
      </c>
      <c r="RS23" s="255">
        <v>57517.819789291665</v>
      </c>
      <c r="RT23" s="255">
        <v>159</v>
      </c>
      <c r="RU23" s="255">
        <v>796.32006018793618</v>
      </c>
      <c r="RV23" s="119">
        <v>58314.139849479601</v>
      </c>
      <c r="RW23" s="262" t="b">
        <v>0</v>
      </c>
      <c r="RX23" s="173">
        <v>2</v>
      </c>
      <c r="RY23" s="263">
        <v>1272</v>
      </c>
      <c r="RZ23" s="189">
        <v>7.4999999999999997E-2</v>
      </c>
      <c r="SA23" s="263">
        <v>79261.072300255604</v>
      </c>
      <c r="SB23" s="263">
        <v>318</v>
      </c>
      <c r="SC23" s="263">
        <v>2973.6547357385302</v>
      </c>
      <c r="SD23" s="117">
        <v>82234.727035994132</v>
      </c>
      <c r="SE23" s="248" t="b">
        <v>0</v>
      </c>
      <c r="SF23" s="254">
        <v>1</v>
      </c>
      <c r="SG23" s="255">
        <v>1431</v>
      </c>
      <c r="SH23" s="256">
        <v>-5.0000000000000001E-3</v>
      </c>
      <c r="SI23" s="255">
        <v>47835.858023807734</v>
      </c>
      <c r="SJ23" s="255">
        <v>159</v>
      </c>
      <c r="SK23" s="255">
        <v>3867.5708347906534</v>
      </c>
      <c r="SL23" s="119">
        <v>51703.428858598389</v>
      </c>
      <c r="SM23" s="262" t="b">
        <v>0</v>
      </c>
      <c r="SN23" s="173">
        <v>0</v>
      </c>
      <c r="SO23" s="263">
        <v>1590</v>
      </c>
      <c r="SP23" s="189">
        <v>-5.0000000000000001E-3</v>
      </c>
      <c r="SQ23" s="263">
        <v>36195.422109238265</v>
      </c>
      <c r="SR23" s="263">
        <v>0</v>
      </c>
      <c r="SS23" s="263">
        <v>0</v>
      </c>
      <c r="ST23" s="117">
        <v>36195.422109238265</v>
      </c>
      <c r="SU23" s="248" t="b">
        <v>0</v>
      </c>
      <c r="SV23" s="254">
        <v>1</v>
      </c>
      <c r="SW23" s="255">
        <v>1431</v>
      </c>
      <c r="SX23" s="256">
        <v>0.03</v>
      </c>
      <c r="SY23" s="255">
        <v>62600.724701483407</v>
      </c>
      <c r="SZ23" s="255">
        <v>159</v>
      </c>
      <c r="TA23" s="255">
        <v>1275.6992371831921</v>
      </c>
      <c r="TB23" s="119">
        <v>63876.423938666601</v>
      </c>
      <c r="TC23" s="262" t="b">
        <v>0</v>
      </c>
      <c r="TD23" s="173">
        <v>0</v>
      </c>
      <c r="TE23" s="263">
        <v>1590</v>
      </c>
      <c r="TF23" s="189">
        <v>0.03</v>
      </c>
      <c r="TG23" s="263">
        <v>54765.71554497903</v>
      </c>
      <c r="TH23" s="263">
        <v>0</v>
      </c>
      <c r="TI23" s="263">
        <v>0</v>
      </c>
      <c r="TJ23" s="117">
        <v>54765.71554497903</v>
      </c>
      <c r="TK23" s="248" t="b">
        <v>0</v>
      </c>
      <c r="TL23" s="254">
        <v>1</v>
      </c>
      <c r="TM23" s="255">
        <v>1431</v>
      </c>
      <c r="TN23" s="256">
        <v>7.4999999999999997E-2</v>
      </c>
      <c r="TO23" s="255">
        <v>88124.932486395119</v>
      </c>
      <c r="TP23" s="255">
        <v>159</v>
      </c>
      <c r="TQ23" s="255">
        <v>1275.6992371831921</v>
      </c>
      <c r="TR23" s="119">
        <v>89400.631723578306</v>
      </c>
      <c r="TS23" s="262" t="b">
        <v>0</v>
      </c>
      <c r="TT23" s="173">
        <v>1</v>
      </c>
      <c r="TU23" s="263">
        <v>1431</v>
      </c>
      <c r="TV23" s="189">
        <v>7.4999999999999997E-2</v>
      </c>
      <c r="TW23" s="263">
        <v>57517.81978929168</v>
      </c>
      <c r="TX23" s="263">
        <v>159</v>
      </c>
      <c r="TY23" s="263">
        <v>2496.2589366447628</v>
      </c>
      <c r="TZ23" s="117">
        <v>60014.078725936444</v>
      </c>
      <c r="UA23" s="248" t="b">
        <v>0</v>
      </c>
      <c r="UB23" s="254">
        <v>1</v>
      </c>
      <c r="UC23" s="255">
        <v>1431</v>
      </c>
      <c r="UD23" s="256">
        <v>7.4999999999999997E-2</v>
      </c>
      <c r="UE23" s="255">
        <v>88124.93248639509</v>
      </c>
      <c r="UF23" s="255">
        <v>159</v>
      </c>
      <c r="UG23" s="255">
        <v>955.98063802908052</v>
      </c>
      <c r="UH23" s="119">
        <v>89080.913124424173</v>
      </c>
      <c r="UI23" s="262" t="b">
        <v>0</v>
      </c>
      <c r="UJ23" s="173">
        <v>0</v>
      </c>
      <c r="UK23" s="263">
        <v>1590</v>
      </c>
      <c r="UL23" s="189">
        <v>7.4999999999999997E-2</v>
      </c>
      <c r="UM23" s="263">
        <v>97916.591651550087</v>
      </c>
      <c r="UN23" s="263">
        <v>0</v>
      </c>
      <c r="UO23" s="263">
        <v>0</v>
      </c>
      <c r="UP23" s="117">
        <v>97916.591651550087</v>
      </c>
      <c r="UQ23" s="248" t="b">
        <v>0</v>
      </c>
      <c r="UR23" s="254">
        <v>0</v>
      </c>
      <c r="US23" s="255">
        <v>1590</v>
      </c>
      <c r="UT23" s="256">
        <v>-5.0000000000000001E-3</v>
      </c>
      <c r="UU23" s="255">
        <v>42315.182198933013</v>
      </c>
      <c r="UV23" s="255">
        <v>0</v>
      </c>
      <c r="UW23" s="255">
        <v>0</v>
      </c>
      <c r="UX23" s="119">
        <v>42315.182198933013</v>
      </c>
      <c r="UY23" s="262" t="b">
        <v>1</v>
      </c>
      <c r="UZ23" s="173">
        <v>1</v>
      </c>
      <c r="VA23" s="263">
        <v>1431</v>
      </c>
      <c r="VB23" s="189">
        <v>-5.0000000000000001E-3</v>
      </c>
      <c r="VC23" s="263">
        <v>47835.858023807727</v>
      </c>
      <c r="VD23" s="263">
        <v>159</v>
      </c>
      <c r="VE23" s="263">
        <v>159</v>
      </c>
      <c r="VF23" s="117">
        <v>47994.858023807727</v>
      </c>
      <c r="VG23" s="248" t="b">
        <v>0</v>
      </c>
      <c r="VH23" s="254">
        <v>1</v>
      </c>
      <c r="VI23" s="255">
        <v>1431</v>
      </c>
      <c r="VJ23" s="256">
        <v>-5.0000000000000001E-3</v>
      </c>
      <c r="VK23" s="255">
        <v>32575.879898314433</v>
      </c>
      <c r="VL23" s="255">
        <v>159</v>
      </c>
      <c r="VM23" s="255">
        <v>2496.2589366447628</v>
      </c>
      <c r="VN23" s="119">
        <v>35072.138834959194</v>
      </c>
      <c r="VO23" s="262" t="b">
        <v>0</v>
      </c>
      <c r="VP23" s="173">
        <v>0</v>
      </c>
      <c r="VQ23" s="263">
        <v>1590</v>
      </c>
      <c r="VR23" s="189">
        <v>7.4999999999999997E-2</v>
      </c>
      <c r="VS23" s="263">
        <v>76183.161475381959</v>
      </c>
      <c r="VT23" s="263">
        <v>0</v>
      </c>
      <c r="VU23" s="263">
        <v>0</v>
      </c>
      <c r="VV23" s="117">
        <v>76183.161475381959</v>
      </c>
      <c r="VW23" s="248" t="b">
        <v>0</v>
      </c>
      <c r="VX23" s="254">
        <v>0</v>
      </c>
      <c r="VY23" s="255">
        <v>1590</v>
      </c>
      <c r="VZ23" s="256">
        <v>-5.0000000000000001E-3</v>
      </c>
      <c r="WA23" s="255">
        <v>53150.953359786363</v>
      </c>
      <c r="WB23" s="255">
        <v>0</v>
      </c>
      <c r="WC23" s="255">
        <v>0</v>
      </c>
      <c r="WD23" s="119">
        <v>53150.953359786363</v>
      </c>
      <c r="WE23" s="262" t="b">
        <v>0</v>
      </c>
      <c r="WF23" s="173">
        <v>1</v>
      </c>
      <c r="WG23" s="263">
        <v>1431</v>
      </c>
      <c r="WH23" s="189">
        <v>-5.0000000000000001E-3</v>
      </c>
      <c r="WI23" s="263">
        <v>32575.879898314437</v>
      </c>
      <c r="WJ23" s="263">
        <v>159</v>
      </c>
      <c r="WK23" s="263">
        <v>955.98063802908052</v>
      </c>
      <c r="WL23" s="117">
        <v>33531.86053634352</v>
      </c>
      <c r="WM23" s="248" t="b">
        <v>1</v>
      </c>
      <c r="WN23" s="254">
        <v>3</v>
      </c>
      <c r="WO23" s="255">
        <v>1113</v>
      </c>
      <c r="WP23" s="256">
        <v>7.4999999999999997E-2</v>
      </c>
      <c r="WQ23" s="255">
        <v>55304.832856809029</v>
      </c>
      <c r="WR23" s="255">
        <v>477.00000000000006</v>
      </c>
      <c r="WS23" s="255">
        <v>4242.1400145442685</v>
      </c>
      <c r="WT23" s="119">
        <v>59546.972871353297</v>
      </c>
      <c r="WU23" s="262" t="b">
        <v>0</v>
      </c>
      <c r="WV23" s="173">
        <v>0</v>
      </c>
      <c r="WW23" s="263">
        <v>1590</v>
      </c>
      <c r="WX23" s="189">
        <v>7.4999999999999997E-2</v>
      </c>
      <c r="WY23" s="263">
        <v>76183.161475381959</v>
      </c>
      <c r="WZ23" s="263">
        <v>0</v>
      </c>
      <c r="XA23" s="263">
        <v>0</v>
      </c>
      <c r="XB23" s="117">
        <v>76183.161475381959</v>
      </c>
      <c r="XC23" s="248" t="b">
        <v>0</v>
      </c>
      <c r="XD23" s="254">
        <v>1</v>
      </c>
      <c r="XE23" s="255">
        <v>1431</v>
      </c>
      <c r="XF23" s="256">
        <v>7.4999999999999997E-2</v>
      </c>
      <c r="XG23" s="255">
        <v>57517.819789291658</v>
      </c>
      <c r="XH23" s="255">
        <v>159</v>
      </c>
      <c r="XI23" s="255">
        <v>477.39579909376698</v>
      </c>
      <c r="XJ23" s="119">
        <v>57995.215588385428</v>
      </c>
      <c r="XK23" s="262" t="b">
        <v>0</v>
      </c>
      <c r="XL23" s="173">
        <v>1</v>
      </c>
      <c r="XM23" s="263">
        <v>1431</v>
      </c>
      <c r="XN23" s="189">
        <v>7.4999999999999997E-2</v>
      </c>
      <c r="XO23" s="263">
        <v>57517.81978929168</v>
      </c>
      <c r="XP23" s="263">
        <v>159</v>
      </c>
      <c r="XQ23" s="263">
        <v>2952.6472967703849</v>
      </c>
      <c r="XR23" s="117">
        <v>60470.467086062068</v>
      </c>
      <c r="XS23" s="248" t="b">
        <v>0</v>
      </c>
      <c r="XT23" s="254">
        <v>1</v>
      </c>
      <c r="XU23" s="255">
        <v>1431</v>
      </c>
      <c r="XV23" s="256">
        <v>-5.0000000000000001E-3</v>
      </c>
      <c r="XW23" s="255">
        <v>47835.858023807727</v>
      </c>
      <c r="XX23" s="255">
        <v>159</v>
      </c>
      <c r="XY23" s="255">
        <v>477.39579909376698</v>
      </c>
      <c r="XZ23" s="119">
        <v>48313.25382290149</v>
      </c>
      <c r="YA23" s="262" t="b">
        <v>1</v>
      </c>
      <c r="YB23" s="173">
        <v>3</v>
      </c>
      <c r="YC23" s="263">
        <v>1113</v>
      </c>
      <c r="YD23" s="189">
        <v>0.03</v>
      </c>
      <c r="YE23" s="263">
        <v>50547.537679379653</v>
      </c>
      <c r="YF23" s="263">
        <v>477.00000000000006</v>
      </c>
      <c r="YG23" s="263">
        <v>4387.3465339535769</v>
      </c>
      <c r="YH23" s="117">
        <v>54934.884213333229</v>
      </c>
      <c r="YI23" s="248" t="b">
        <v>0</v>
      </c>
      <c r="YJ23" s="254">
        <v>2</v>
      </c>
      <c r="YK23" s="255">
        <v>1272</v>
      </c>
      <c r="YL23" s="256">
        <v>7.4999999999999997E-2</v>
      </c>
      <c r="YM23" s="255">
        <v>79058.310587940447</v>
      </c>
      <c r="YN23" s="255">
        <v>318</v>
      </c>
      <c r="YO23" s="255">
        <v>3779.1345096654118</v>
      </c>
      <c r="YP23" s="119">
        <v>82837.445097605858</v>
      </c>
      <c r="YQ23" s="262" t="b">
        <v>0</v>
      </c>
      <c r="YR23" s="173">
        <v>0</v>
      </c>
      <c r="YS23" s="263">
        <v>1590</v>
      </c>
      <c r="YT23" s="189">
        <v>7.4999999999999997E-2</v>
      </c>
      <c r="YU23" s="263">
        <v>63908.688654768506</v>
      </c>
      <c r="YV23" s="263">
        <v>0</v>
      </c>
      <c r="YW23" s="263">
        <v>0</v>
      </c>
      <c r="YX23" s="117">
        <v>63908.688654768506</v>
      </c>
      <c r="YY23" s="248" t="b">
        <v>0</v>
      </c>
      <c r="YZ23" s="254">
        <v>2</v>
      </c>
      <c r="ZA23" s="255">
        <v>1272</v>
      </c>
      <c r="ZB23" s="256">
        <v>0.03</v>
      </c>
      <c r="ZC23" s="255">
        <v>37412.898905075257</v>
      </c>
      <c r="ZD23" s="255">
        <v>318</v>
      </c>
      <c r="ZE23" s="255">
        <v>4235.1433405008956</v>
      </c>
      <c r="ZF23" s="119">
        <v>41648.042245576151</v>
      </c>
      <c r="ZG23" s="262" t="b">
        <v>0</v>
      </c>
      <c r="ZH23" s="173">
        <v>1</v>
      </c>
      <c r="ZI23" s="263">
        <v>1431</v>
      </c>
      <c r="ZJ23" s="189">
        <v>0.03</v>
      </c>
      <c r="ZK23" s="263">
        <v>62600.724701483399</v>
      </c>
      <c r="ZL23" s="263">
        <v>159</v>
      </c>
      <c r="ZM23" s="263">
        <v>2648.262262601389</v>
      </c>
      <c r="ZN23" s="117">
        <v>65248.98696408479</v>
      </c>
      <c r="ZO23" s="248" t="b">
        <v>0</v>
      </c>
      <c r="ZP23" s="254">
        <v>0</v>
      </c>
      <c r="ZQ23" s="255">
        <v>1590</v>
      </c>
      <c r="ZR23" s="256">
        <v>0.03</v>
      </c>
      <c r="ZS23" s="255">
        <v>54765.71554497903</v>
      </c>
      <c r="ZT23" s="255">
        <v>0</v>
      </c>
      <c r="ZU23" s="255">
        <v>0</v>
      </c>
      <c r="ZV23" s="119">
        <v>54765.71554497903</v>
      </c>
      <c r="ZW23" s="262" t="b">
        <v>0</v>
      </c>
      <c r="ZX23" s="173">
        <v>1</v>
      </c>
      <c r="ZY23" s="263">
        <v>1431</v>
      </c>
      <c r="ZZ23" s="189">
        <v>7.4999999999999997E-2</v>
      </c>
      <c r="AAA23" s="263">
        <v>68564.845327843752</v>
      </c>
      <c r="AAB23" s="263">
        <v>159</v>
      </c>
      <c r="AAC23" s="263">
        <v>3105.0292142666799</v>
      </c>
      <c r="AAD23" s="117">
        <v>71669.874542110425</v>
      </c>
      <c r="AAE23" s="248" t="b">
        <v>0</v>
      </c>
      <c r="AAF23" s="254">
        <v>1</v>
      </c>
      <c r="AAG23" s="255">
        <v>1431</v>
      </c>
      <c r="AAH23" s="256">
        <v>-5.0000000000000001E-3</v>
      </c>
      <c r="AAI23" s="255">
        <v>38083.663979039702</v>
      </c>
      <c r="AAJ23" s="255">
        <v>159</v>
      </c>
      <c r="AAK23" s="255">
        <v>1738.1300402619609</v>
      </c>
      <c r="AAL23" s="119">
        <v>39821.794019301662</v>
      </c>
      <c r="AAM23" s="262" t="b">
        <v>0</v>
      </c>
      <c r="AAN23" s="173">
        <v>1</v>
      </c>
      <c r="AAO23" s="263">
        <v>1431</v>
      </c>
      <c r="AAP23" s="189">
        <v>7.4999999999999997E-2</v>
      </c>
      <c r="AAQ23" s="263">
        <v>88124.932486395119</v>
      </c>
      <c r="AAR23" s="263">
        <v>159</v>
      </c>
      <c r="AAS23" s="263">
        <v>1889.5044694034507</v>
      </c>
      <c r="AAT23" s="117">
        <v>90014.436955798563</v>
      </c>
      <c r="AAU23" s="248" t="b">
        <v>0</v>
      </c>
      <c r="AAV23" s="254">
        <v>3</v>
      </c>
      <c r="AAW23" s="255">
        <v>1113</v>
      </c>
      <c r="AAX23" s="256">
        <v>7.4999999999999997E-2</v>
      </c>
      <c r="AAY23" s="255">
        <v>70989.864207582723</v>
      </c>
      <c r="AAZ23" s="255">
        <v>477.00000000000006</v>
      </c>
      <c r="ABA23" s="255">
        <v>5463.4093377583404</v>
      </c>
      <c r="ABB23" s="119">
        <v>76453.273545341057</v>
      </c>
      <c r="ABC23" s="262" t="b">
        <v>0</v>
      </c>
      <c r="ABD23" s="173">
        <v>1</v>
      </c>
      <c r="ABE23" s="263">
        <v>1431</v>
      </c>
      <c r="ABF23" s="189">
        <v>7.4999999999999997E-2</v>
      </c>
      <c r="ABG23" s="263">
        <v>88124.932486395119</v>
      </c>
      <c r="ABH23" s="263">
        <v>159</v>
      </c>
      <c r="ABI23" s="263">
        <v>2041.0044694034505</v>
      </c>
      <c r="ABJ23" s="117">
        <v>90165.936955798563</v>
      </c>
      <c r="ABK23" s="248" t="b">
        <v>0</v>
      </c>
      <c r="ABL23" s="254">
        <v>0</v>
      </c>
      <c r="ABM23" s="255">
        <v>1590</v>
      </c>
      <c r="ABN23" s="256">
        <v>7.4999999999999997E-2</v>
      </c>
      <c r="ABO23" s="255">
        <v>97916.591651550087</v>
      </c>
      <c r="ABP23" s="255">
        <v>0</v>
      </c>
      <c r="ABQ23" s="255">
        <v>0</v>
      </c>
      <c r="ABR23" s="119">
        <v>97916.591651550087</v>
      </c>
      <c r="ABS23" s="262" t="b">
        <v>0</v>
      </c>
      <c r="ABT23" s="173">
        <v>0</v>
      </c>
      <c r="ABU23" s="263">
        <v>1590</v>
      </c>
      <c r="ABV23" s="189">
        <v>0.03</v>
      </c>
      <c r="ABW23" s="263">
        <v>69556.360779425988</v>
      </c>
      <c r="ABX23" s="263">
        <v>0</v>
      </c>
      <c r="ABY23" s="263">
        <v>0</v>
      </c>
      <c r="ABZ23" s="117">
        <v>69556.360779425988</v>
      </c>
      <c r="ACA23" s="248" t="b">
        <v>1</v>
      </c>
      <c r="ACB23" s="254">
        <v>3</v>
      </c>
      <c r="ACC23" s="255">
        <v>1113</v>
      </c>
      <c r="ACD23" s="256">
        <v>0.03</v>
      </c>
      <c r="ACE23" s="255">
        <v>33587.492374520109</v>
      </c>
      <c r="ACF23" s="255">
        <v>477.00000000000006</v>
      </c>
      <c r="ACG23" s="255">
        <v>4392.6346138312247</v>
      </c>
      <c r="ACH23" s="119">
        <v>37980.126988351331</v>
      </c>
      <c r="ACI23" s="262" t="b">
        <v>0</v>
      </c>
      <c r="ACJ23" s="173">
        <v>2</v>
      </c>
      <c r="ACK23" s="263">
        <v>1272</v>
      </c>
      <c r="ACL23" s="189">
        <v>-5.0000000000000001E-3</v>
      </c>
      <c r="ACM23" s="263">
        <v>34165.653237989893</v>
      </c>
      <c r="ACN23" s="263">
        <v>318</v>
      </c>
      <c r="ACO23" s="263">
        <v>3308.4038048326765</v>
      </c>
      <c r="ACP23" s="117">
        <v>37474.057042822569</v>
      </c>
      <c r="ACQ23" s="248" t="b">
        <v>0</v>
      </c>
      <c r="ACR23" s="254">
        <v>1</v>
      </c>
      <c r="ACS23" s="255">
        <v>1431</v>
      </c>
      <c r="ACT23" s="256">
        <v>7.4999999999999997E-2</v>
      </c>
      <c r="ACU23" s="255">
        <v>88124.932486395075</v>
      </c>
      <c r="ACV23" s="255">
        <v>159</v>
      </c>
      <c r="ACW23" s="255">
        <v>318.13189656018108</v>
      </c>
      <c r="ACX23" s="119">
        <v>88443.064382955257</v>
      </c>
      <c r="ACY23" s="262" t="b">
        <v>0</v>
      </c>
      <c r="ACZ23" s="173">
        <v>1</v>
      </c>
      <c r="ADA23" s="263">
        <v>1431</v>
      </c>
      <c r="ADB23" s="189">
        <v>7.4999999999999997E-2</v>
      </c>
      <c r="ADC23" s="263">
        <v>68564.845327843752</v>
      </c>
      <c r="ADD23" s="263">
        <v>159</v>
      </c>
      <c r="ADE23" s="263">
        <v>2496.2589366447628</v>
      </c>
      <c r="ADF23" s="117">
        <v>71061.104264488516</v>
      </c>
      <c r="ADG23" s="248" t="b">
        <v>0</v>
      </c>
      <c r="ADH23" s="254">
        <v>2</v>
      </c>
      <c r="ADI23" s="255">
        <v>1272</v>
      </c>
      <c r="ADJ23" s="256">
        <v>7.4999999999999997E-2</v>
      </c>
      <c r="ADK23" s="255">
        <v>79117.98464131009</v>
      </c>
      <c r="ADL23" s="255">
        <v>318</v>
      </c>
      <c r="ADM23" s="255">
        <v>3476.7619477263283</v>
      </c>
      <c r="ADN23" s="119">
        <v>82594.746589036411</v>
      </c>
      <c r="ADO23" s="262" t="b">
        <v>0</v>
      </c>
      <c r="ADP23" s="173">
        <v>1</v>
      </c>
      <c r="ADQ23" s="263">
        <v>1431</v>
      </c>
      <c r="ADR23" s="189">
        <v>0.03</v>
      </c>
      <c r="ADS23" s="263">
        <v>49289.14399048112</v>
      </c>
      <c r="ADT23" s="263">
        <v>159</v>
      </c>
      <c r="ADU23" s="263">
        <v>796.32006018793618</v>
      </c>
      <c r="ADV23" s="117">
        <v>50085.464050669056</v>
      </c>
    </row>
    <row r="24" spans="1:802" x14ac:dyDescent="0.35">
      <c r="A24" s="15">
        <v>45961</v>
      </c>
      <c r="B24" s="16">
        <v>1590</v>
      </c>
      <c r="C24" s="248" t="b">
        <v>0</v>
      </c>
      <c r="D24" s="254">
        <v>1</v>
      </c>
      <c r="E24" s="255">
        <v>1431</v>
      </c>
      <c r="F24" s="256">
        <v>7.4999999999999997E-2</v>
      </c>
      <c r="G24" s="255">
        <v>96165.302422874724</v>
      </c>
      <c r="H24" s="255">
        <v>159</v>
      </c>
      <c r="I24" s="255">
        <v>955.98063802908052</v>
      </c>
      <c r="J24" s="119">
        <v>97121.283060903806</v>
      </c>
      <c r="K24" s="262" t="b">
        <v>0</v>
      </c>
      <c r="L24" s="173">
        <v>0</v>
      </c>
      <c r="M24" s="263">
        <v>1590</v>
      </c>
      <c r="N24" s="189">
        <v>7.4999999999999997E-2</v>
      </c>
      <c r="O24" s="263">
        <v>106850.33602541634</v>
      </c>
      <c r="P24" s="263">
        <v>0</v>
      </c>
      <c r="Q24" s="263">
        <v>0</v>
      </c>
      <c r="R24" s="117">
        <v>106850.33602541634</v>
      </c>
      <c r="S24" s="248" t="b">
        <v>1</v>
      </c>
      <c r="T24" s="254">
        <v>4</v>
      </c>
      <c r="U24" s="255">
        <v>954</v>
      </c>
      <c r="V24" s="256">
        <v>0.03</v>
      </c>
      <c r="W24" s="255">
        <v>47828.736947702935</v>
      </c>
      <c r="X24" s="255">
        <v>636</v>
      </c>
      <c r="Y24" s="255">
        <v>3794.0739975252191</v>
      </c>
      <c r="Z24" s="119">
        <v>51622.810945228157</v>
      </c>
      <c r="AA24" s="262" t="b">
        <v>0</v>
      </c>
      <c r="AB24" s="173">
        <v>3</v>
      </c>
      <c r="AC24" s="263">
        <v>1113</v>
      </c>
      <c r="AD24" s="189">
        <v>0.03</v>
      </c>
      <c r="AE24" s="263">
        <v>53072.687291003051</v>
      </c>
      <c r="AF24" s="263">
        <v>477.00000000000006</v>
      </c>
      <c r="AG24" s="263">
        <v>4130.6494238888627</v>
      </c>
      <c r="AH24" s="117">
        <v>57203.336714891913</v>
      </c>
      <c r="AI24" s="248" t="b">
        <v>0</v>
      </c>
      <c r="AJ24" s="254">
        <v>0</v>
      </c>
      <c r="AK24" s="255">
        <v>1590</v>
      </c>
      <c r="AL24" s="256">
        <v>7.4999999999999997E-2</v>
      </c>
      <c r="AM24" s="255">
        <v>106850.33602541634</v>
      </c>
      <c r="AN24" s="255">
        <v>0</v>
      </c>
      <c r="AO24" s="255">
        <v>0</v>
      </c>
      <c r="AP24" s="119">
        <v>106850.33602541634</v>
      </c>
      <c r="AQ24" s="262" t="b">
        <v>0</v>
      </c>
      <c r="AR24" s="173">
        <v>1</v>
      </c>
      <c r="AS24" s="263">
        <v>1431</v>
      </c>
      <c r="AT24" s="189">
        <v>7.4999999999999997E-2</v>
      </c>
      <c r="AU24" s="263">
        <v>96165.302422874753</v>
      </c>
      <c r="AV24" s="263">
        <v>159</v>
      </c>
      <c r="AW24" s="263">
        <v>2050.0718853780481</v>
      </c>
      <c r="AX24" s="117">
        <v>98215.374308252794</v>
      </c>
      <c r="AY24" s="248" t="b">
        <v>0</v>
      </c>
      <c r="AZ24" s="254">
        <v>0</v>
      </c>
      <c r="BA24" s="255">
        <v>1590</v>
      </c>
      <c r="BB24" s="256">
        <v>-5.0000000000000001E-3</v>
      </c>
      <c r="BC24" s="255">
        <v>37604.444998692074</v>
      </c>
      <c r="BD24" s="255">
        <v>0</v>
      </c>
      <c r="BE24" s="255">
        <v>0</v>
      </c>
      <c r="BF24" s="119">
        <v>37604.444998692074</v>
      </c>
      <c r="BG24" s="262" t="b">
        <v>0</v>
      </c>
      <c r="BH24" s="173">
        <v>1</v>
      </c>
      <c r="BI24" s="263">
        <v>1431</v>
      </c>
      <c r="BJ24" s="189">
        <v>0.03</v>
      </c>
      <c r="BK24" s="263">
        <v>44455.244776633415</v>
      </c>
      <c r="BL24" s="263">
        <v>159</v>
      </c>
      <c r="BM24" s="263">
        <v>796.32006018793618</v>
      </c>
      <c r="BN24" s="117">
        <v>45251.564836821351</v>
      </c>
      <c r="BO24" s="248" t="b">
        <v>0</v>
      </c>
      <c r="BP24" s="254">
        <v>1</v>
      </c>
      <c r="BQ24" s="255">
        <v>1431</v>
      </c>
      <c r="BR24" s="256">
        <v>7.4999999999999997E-2</v>
      </c>
      <c r="BS24" s="255">
        <v>63262.656273488552</v>
      </c>
      <c r="BT24" s="255">
        <v>159</v>
      </c>
      <c r="BU24" s="255">
        <v>2201.6975604023714</v>
      </c>
      <c r="BV24" s="119">
        <v>65464.35383389092</v>
      </c>
      <c r="BW24" s="262" t="b">
        <v>0</v>
      </c>
      <c r="BX24" s="173">
        <v>2</v>
      </c>
      <c r="BY24" s="263">
        <v>1272</v>
      </c>
      <c r="BZ24" s="189">
        <v>0.03</v>
      </c>
      <c r="CA24" s="263">
        <v>59136.496117222719</v>
      </c>
      <c r="CB24" s="263">
        <v>318</v>
      </c>
      <c r="CC24" s="263">
        <v>3343.1459501106624</v>
      </c>
      <c r="CD24" s="117">
        <v>62479.642067333385</v>
      </c>
      <c r="CE24" s="248" t="b">
        <v>0</v>
      </c>
      <c r="CF24" s="254">
        <v>2</v>
      </c>
      <c r="CG24" s="255">
        <v>1272</v>
      </c>
      <c r="CH24" s="256">
        <v>7.4999999999999997E-2</v>
      </c>
      <c r="CI24" s="255">
        <v>86354.317584141769</v>
      </c>
      <c r="CJ24" s="255">
        <v>318</v>
      </c>
      <c r="CK24" s="255">
        <v>3637.4550387252498</v>
      </c>
      <c r="CL24" s="119">
        <v>89991.772622867022</v>
      </c>
      <c r="CM24" s="262" t="b">
        <v>0</v>
      </c>
      <c r="CN24" s="173">
        <v>0</v>
      </c>
      <c r="CO24" s="263">
        <v>1590</v>
      </c>
      <c r="CP24" s="189">
        <v>7.4999999999999997E-2</v>
      </c>
      <c r="CQ24" s="263">
        <v>106850.33602541634</v>
      </c>
      <c r="CR24" s="263">
        <v>0</v>
      </c>
      <c r="CS24" s="263">
        <v>0</v>
      </c>
      <c r="CT24" s="117">
        <v>106850.33602541634</v>
      </c>
      <c r="CU24" s="248" t="b">
        <v>0</v>
      </c>
      <c r="CV24" s="254">
        <v>0</v>
      </c>
      <c r="CW24" s="255">
        <v>1590</v>
      </c>
      <c r="CX24" s="256">
        <v>-5.0000000000000001E-3</v>
      </c>
      <c r="CY24" s="255">
        <v>54475.198592987428</v>
      </c>
      <c r="CZ24" s="255">
        <v>0</v>
      </c>
      <c r="DA24" s="255">
        <v>0</v>
      </c>
      <c r="DB24" s="119">
        <v>54475.198592987428</v>
      </c>
      <c r="DC24" s="262" t="b">
        <v>1</v>
      </c>
      <c r="DD24" s="173">
        <v>3</v>
      </c>
      <c r="DE24" s="263">
        <v>1113</v>
      </c>
      <c r="DF24" s="189">
        <v>7.4999999999999997E-2</v>
      </c>
      <c r="DG24" s="263">
        <v>51181.258331525736</v>
      </c>
      <c r="DH24" s="263">
        <v>477.00000000000006</v>
      </c>
      <c r="DI24" s="263">
        <v>3591.228526801458</v>
      </c>
      <c r="DJ24" s="117">
        <v>54772.486858327196</v>
      </c>
      <c r="DK24" s="248" t="b">
        <v>0</v>
      </c>
      <c r="DL24" s="254">
        <v>3</v>
      </c>
      <c r="DM24" s="255">
        <v>1113</v>
      </c>
      <c r="DN24" s="256">
        <v>0.03</v>
      </c>
      <c r="DO24" s="255">
        <v>42089.239502436532</v>
      </c>
      <c r="DP24" s="255">
        <v>477.00000000000006</v>
      </c>
      <c r="DQ24" s="255">
        <v>4860.4360880894446</v>
      </c>
      <c r="DR24" s="119">
        <v>46949.675590525978</v>
      </c>
      <c r="DS24" s="262" t="b">
        <v>0</v>
      </c>
      <c r="DT24" s="173">
        <v>0</v>
      </c>
      <c r="DU24" s="263">
        <v>1590</v>
      </c>
      <c r="DV24" s="189">
        <v>7.4999999999999997E-2</v>
      </c>
      <c r="DW24" s="263">
        <v>106850.33602541634</v>
      </c>
      <c r="DX24" s="263">
        <v>0</v>
      </c>
      <c r="DY24" s="263">
        <v>0</v>
      </c>
      <c r="DZ24" s="117">
        <v>106850.33602541634</v>
      </c>
      <c r="EA24" s="248" t="b">
        <v>0</v>
      </c>
      <c r="EB24" s="254">
        <v>3</v>
      </c>
      <c r="EC24" s="255">
        <v>1113</v>
      </c>
      <c r="ED24" s="256">
        <v>7.4999999999999997E-2</v>
      </c>
      <c r="EE24" s="255">
        <v>50965.008569724778</v>
      </c>
      <c r="EF24" s="255">
        <v>477.00000000000006</v>
      </c>
      <c r="EG24" s="255">
        <v>3660.3507336532034</v>
      </c>
      <c r="EH24" s="119">
        <v>54625.359303377983</v>
      </c>
      <c r="EI24" s="262" t="b">
        <v>0</v>
      </c>
      <c r="EJ24" s="173">
        <v>3</v>
      </c>
      <c r="EK24" s="263">
        <v>1113</v>
      </c>
      <c r="EL24" s="189">
        <v>7.4999999999999997E-2</v>
      </c>
      <c r="EM24" s="263">
        <v>50595.99930210429</v>
      </c>
      <c r="EN24" s="263">
        <v>477.00000000000006</v>
      </c>
      <c r="EO24" s="263">
        <v>6582.8147257692463</v>
      </c>
      <c r="EP24" s="117">
        <v>57178.814027873537</v>
      </c>
      <c r="EQ24" s="248" t="b">
        <v>0</v>
      </c>
      <c r="ER24" s="254">
        <v>2</v>
      </c>
      <c r="ES24" s="255">
        <v>1272</v>
      </c>
      <c r="ET24" s="256">
        <v>-5.0000000000000001E-3</v>
      </c>
      <c r="EU24" s="255">
        <v>35360.100593230061</v>
      </c>
      <c r="EV24" s="255">
        <v>318</v>
      </c>
      <c r="EW24" s="255">
        <v>954.923713664925</v>
      </c>
      <c r="EX24" s="119">
        <v>36315.024306894986</v>
      </c>
      <c r="EY24" s="262" t="b">
        <v>0</v>
      </c>
      <c r="EZ24" s="173">
        <v>0</v>
      </c>
      <c r="FA24" s="263">
        <v>1590</v>
      </c>
      <c r="FB24" s="189">
        <v>7.4999999999999997E-2</v>
      </c>
      <c r="FC24" s="263">
        <v>106850.33602541634</v>
      </c>
      <c r="FD24" s="263">
        <v>0</v>
      </c>
      <c r="FE24" s="263">
        <v>0</v>
      </c>
      <c r="FF24" s="117">
        <v>106850.33602541634</v>
      </c>
      <c r="FG24" s="248" t="b">
        <v>0</v>
      </c>
      <c r="FH24" s="254">
        <v>1</v>
      </c>
      <c r="FI24" s="255">
        <v>1431</v>
      </c>
      <c r="FJ24" s="256">
        <v>7.4999999999999997E-2</v>
      </c>
      <c r="FK24" s="255">
        <v>96165.302422874753</v>
      </c>
      <c r="FL24" s="255">
        <v>159</v>
      </c>
      <c r="FM24" s="255">
        <v>1275.6992371831921</v>
      </c>
      <c r="FN24" s="119">
        <v>97441.00166005794</v>
      </c>
      <c r="FO24" s="262" t="b">
        <v>0</v>
      </c>
      <c r="FP24" s="173">
        <v>1</v>
      </c>
      <c r="FQ24" s="263">
        <v>1431</v>
      </c>
      <c r="FR24" s="189">
        <v>7.4999999999999997E-2</v>
      </c>
      <c r="FS24" s="263">
        <v>96165.302422874753</v>
      </c>
      <c r="FT24" s="263">
        <v>159</v>
      </c>
      <c r="FU24" s="263">
        <v>2353.4490147032416</v>
      </c>
      <c r="FV24" s="117">
        <v>98518.751437578001</v>
      </c>
      <c r="FW24" s="248" t="b">
        <v>0</v>
      </c>
      <c r="FX24" s="254">
        <v>3</v>
      </c>
      <c r="FY24" s="255">
        <v>1113</v>
      </c>
      <c r="FZ24" s="256">
        <v>7.4999999999999997E-2</v>
      </c>
      <c r="GA24" s="255">
        <v>77380.967346305857</v>
      </c>
      <c r="GB24" s="255">
        <v>477.00000000000006</v>
      </c>
      <c r="GC24" s="255">
        <v>5937.1762878811514</v>
      </c>
      <c r="GD24" s="119">
        <v>83318.143634187014</v>
      </c>
      <c r="GE24" s="262" t="b">
        <v>0</v>
      </c>
      <c r="GF24" s="173">
        <v>0</v>
      </c>
      <c r="GG24" s="263">
        <v>1590</v>
      </c>
      <c r="GH24" s="189">
        <v>7.4999999999999997E-2</v>
      </c>
      <c r="GI24" s="263">
        <v>106850.33602541634</v>
      </c>
      <c r="GJ24" s="263">
        <v>0</v>
      </c>
      <c r="GK24" s="263">
        <v>0</v>
      </c>
      <c r="GL24" s="117">
        <v>106850.33602541634</v>
      </c>
      <c r="GM24" s="248" t="b">
        <v>0</v>
      </c>
      <c r="GN24" s="254">
        <v>1</v>
      </c>
      <c r="GO24" s="255">
        <v>1431</v>
      </c>
      <c r="GP24" s="256">
        <v>7.4999999999999997E-2</v>
      </c>
      <c r="GQ24" s="255">
        <v>96165.302422874753</v>
      </c>
      <c r="GR24" s="255">
        <v>159</v>
      </c>
      <c r="GS24" s="255">
        <v>1747.1974562365585</v>
      </c>
      <c r="GT24" s="119">
        <v>97912.499879111318</v>
      </c>
      <c r="GU24" s="262" t="b">
        <v>0</v>
      </c>
      <c r="GV24" s="173">
        <v>0</v>
      </c>
      <c r="GW24" s="263">
        <v>1590</v>
      </c>
      <c r="GX24" s="189">
        <v>-5.0000000000000001E-3</v>
      </c>
      <c r="GY24" s="263">
        <v>54475.198592987428</v>
      </c>
      <c r="GZ24" s="263">
        <v>0</v>
      </c>
      <c r="HA24" s="263">
        <v>0</v>
      </c>
      <c r="HB24" s="117">
        <v>54475.198592987428</v>
      </c>
      <c r="HC24" s="248" t="b">
        <v>0</v>
      </c>
      <c r="HD24" s="254">
        <v>0</v>
      </c>
      <c r="HE24" s="255">
        <v>1590</v>
      </c>
      <c r="HF24" s="256">
        <v>0.03</v>
      </c>
      <c r="HG24" s="255">
        <v>73233.051602808773</v>
      </c>
      <c r="HH24" s="255">
        <v>0</v>
      </c>
      <c r="HI24" s="255">
        <v>0</v>
      </c>
      <c r="HJ24" s="119">
        <v>73233.051602808773</v>
      </c>
      <c r="HK24" s="262" t="b">
        <v>0</v>
      </c>
      <c r="HL24" s="173">
        <v>2</v>
      </c>
      <c r="HM24" s="263">
        <v>1272</v>
      </c>
      <c r="HN24" s="189">
        <v>7.4999999999999997E-2</v>
      </c>
      <c r="HO24" s="263">
        <v>86292.918015975883</v>
      </c>
      <c r="HP24" s="263">
        <v>318</v>
      </c>
      <c r="HQ24" s="263">
        <v>3645.7693416146071</v>
      </c>
      <c r="HR24" s="117">
        <v>89938.68735759049</v>
      </c>
      <c r="HS24" s="248" t="b">
        <v>0</v>
      </c>
      <c r="HT24" s="254">
        <v>3</v>
      </c>
      <c r="HU24" s="255">
        <v>1113</v>
      </c>
      <c r="HV24" s="256">
        <v>0.03</v>
      </c>
      <c r="HW24" s="255">
        <v>53108.414265881947</v>
      </c>
      <c r="HX24" s="255">
        <v>477.00000000000006</v>
      </c>
      <c r="HY24" s="255">
        <v>3508.0422144669433</v>
      </c>
      <c r="HZ24" s="119">
        <v>56616.45648034889</v>
      </c>
      <c r="IA24" s="262" t="b">
        <v>0</v>
      </c>
      <c r="IB24" s="173">
        <v>2</v>
      </c>
      <c r="IC24" s="263">
        <v>1272</v>
      </c>
      <c r="ID24" s="189">
        <v>7.4999999999999997E-2</v>
      </c>
      <c r="IE24" s="263">
        <v>56468.4133215498</v>
      </c>
      <c r="IF24" s="263">
        <v>318</v>
      </c>
      <c r="IG24" s="263">
        <v>5771.1738098299838</v>
      </c>
      <c r="IH24" s="117">
        <v>62239.587131379783</v>
      </c>
      <c r="II24" s="248" t="b">
        <v>0</v>
      </c>
      <c r="IJ24" s="254">
        <v>1</v>
      </c>
      <c r="IK24" s="255">
        <v>1431</v>
      </c>
      <c r="IL24" s="256">
        <v>-5.0000000000000001E-3</v>
      </c>
      <c r="IM24" s="255">
        <v>39324.245659144501</v>
      </c>
      <c r="IN24" s="255">
        <v>159</v>
      </c>
      <c r="IO24" s="255">
        <v>1435.7574783228779</v>
      </c>
      <c r="IP24" s="119">
        <v>40760.003137467378</v>
      </c>
      <c r="IQ24" s="262" t="b">
        <v>0</v>
      </c>
      <c r="IR24" s="173">
        <v>0</v>
      </c>
      <c r="IS24" s="263">
        <v>1590</v>
      </c>
      <c r="IT24" s="189">
        <v>-5.0000000000000001E-3</v>
      </c>
      <c r="IU24" s="263">
        <v>54475.198592987428</v>
      </c>
      <c r="IV24" s="263">
        <v>0</v>
      </c>
      <c r="IW24" s="263">
        <v>0</v>
      </c>
      <c r="IX24" s="117">
        <v>54475.198592987428</v>
      </c>
      <c r="IY24" s="248" t="b">
        <v>0</v>
      </c>
      <c r="IZ24" s="254">
        <v>2</v>
      </c>
      <c r="JA24" s="255">
        <v>1272</v>
      </c>
      <c r="JB24" s="256">
        <v>7.4999999999999997E-2</v>
      </c>
      <c r="JC24" s="255">
        <v>56821.210722705131</v>
      </c>
      <c r="JD24" s="255">
        <v>318</v>
      </c>
      <c r="JE24" s="255">
        <v>2551.9291319031845</v>
      </c>
      <c r="JF24" s="119">
        <v>59373.139854608315</v>
      </c>
      <c r="JG24" s="262" t="b">
        <v>0</v>
      </c>
      <c r="JH24" s="173">
        <v>0</v>
      </c>
      <c r="JI24" s="263">
        <v>1590</v>
      </c>
      <c r="JJ24" s="189">
        <v>7.4999999999999997E-2</v>
      </c>
      <c r="JK24" s="263">
        <v>83486.898586035604</v>
      </c>
      <c r="JL24" s="263">
        <v>0</v>
      </c>
      <c r="JM24" s="263">
        <v>0</v>
      </c>
      <c r="JN24" s="117">
        <v>83486.898586035604</v>
      </c>
      <c r="JO24" s="248" t="b">
        <v>0</v>
      </c>
      <c r="JP24" s="254">
        <v>0</v>
      </c>
      <c r="JQ24" s="255">
        <v>1590</v>
      </c>
      <c r="JR24" s="256">
        <v>7.4999999999999997E-2</v>
      </c>
      <c r="JS24" s="255">
        <v>106850.33602541634</v>
      </c>
      <c r="JT24" s="255">
        <v>0</v>
      </c>
      <c r="JU24" s="255">
        <v>0</v>
      </c>
      <c r="JV24" s="119">
        <v>106850.33602541634</v>
      </c>
      <c r="JW24" s="262" t="b">
        <v>0</v>
      </c>
      <c r="JX24" s="173">
        <v>4</v>
      </c>
      <c r="JY24" s="263">
        <v>954</v>
      </c>
      <c r="JZ24" s="189">
        <v>7.4999999999999997E-2</v>
      </c>
      <c r="KA24" s="263">
        <v>69281.742900241967</v>
      </c>
      <c r="KB24" s="263">
        <v>636</v>
      </c>
      <c r="KC24" s="263">
        <v>7075.5059937401929</v>
      </c>
      <c r="KD24" s="117">
        <v>76357.248893982163</v>
      </c>
      <c r="KE24" s="248" t="b">
        <v>0</v>
      </c>
      <c r="KF24" s="254">
        <v>3</v>
      </c>
      <c r="KG24" s="255">
        <v>1113</v>
      </c>
      <c r="KH24" s="256">
        <v>7.4999999999999997E-2</v>
      </c>
      <c r="KI24" s="255">
        <v>77121.354250270189</v>
      </c>
      <c r="KJ24" s="255">
        <v>477.00000000000006</v>
      </c>
      <c r="KK24" s="255">
        <v>7039.3293877311808</v>
      </c>
      <c r="KL24" s="119">
        <v>84160.68363800137</v>
      </c>
      <c r="KM24" s="262" t="b">
        <v>0</v>
      </c>
      <c r="KN24" s="173">
        <v>0</v>
      </c>
      <c r="KO24" s="263">
        <v>1590</v>
      </c>
      <c r="KP24" s="189">
        <v>7.4999999999999997E-2</v>
      </c>
      <c r="KQ24" s="263">
        <v>106850.33602541634</v>
      </c>
      <c r="KR24" s="263">
        <v>0</v>
      </c>
      <c r="KS24" s="263">
        <v>0</v>
      </c>
      <c r="KT24" s="117">
        <v>106850.33602541634</v>
      </c>
      <c r="KU24" s="248" t="b">
        <v>0</v>
      </c>
      <c r="KV24" s="254">
        <v>0</v>
      </c>
      <c r="KW24" s="255">
        <v>1590</v>
      </c>
      <c r="KX24" s="256">
        <v>7.4999999999999997E-2</v>
      </c>
      <c r="KY24" s="255">
        <v>106850.33602541634</v>
      </c>
      <c r="KZ24" s="255">
        <v>0</v>
      </c>
      <c r="LA24" s="255">
        <v>0</v>
      </c>
      <c r="LB24" s="119">
        <v>106850.33602541634</v>
      </c>
      <c r="LC24" s="262" t="b">
        <v>0</v>
      </c>
      <c r="LD24" s="173">
        <v>2</v>
      </c>
      <c r="LE24" s="263">
        <v>1272</v>
      </c>
      <c r="LF24" s="189">
        <v>-5.0000000000000001E-3</v>
      </c>
      <c r="LG24" s="263">
        <v>35344.359195730052</v>
      </c>
      <c r="LH24" s="263">
        <v>318</v>
      </c>
      <c r="LI24" s="263">
        <v>4507.1749313018126</v>
      </c>
      <c r="LJ24" s="117">
        <v>39851.534127031868</v>
      </c>
      <c r="LK24" s="248" t="b">
        <v>0</v>
      </c>
      <c r="LL24" s="254">
        <v>1</v>
      </c>
      <c r="LM24" s="255">
        <v>1431</v>
      </c>
      <c r="LN24" s="256">
        <v>0.03</v>
      </c>
      <c r="LO24" s="255">
        <v>52198.818310195587</v>
      </c>
      <c r="LP24" s="255">
        <v>159</v>
      </c>
      <c r="LQ24" s="255">
        <v>2961.714712744983</v>
      </c>
      <c r="LR24" s="119">
        <v>55160.533022940574</v>
      </c>
      <c r="LS24" s="262" t="b">
        <v>0</v>
      </c>
      <c r="LT24" s="173">
        <v>1</v>
      </c>
      <c r="LU24" s="263">
        <v>1431</v>
      </c>
      <c r="LV24" s="189">
        <v>0.03</v>
      </c>
      <c r="LW24" s="263">
        <v>44455.244776633415</v>
      </c>
      <c r="LX24" s="263">
        <v>159</v>
      </c>
      <c r="LY24" s="263">
        <v>796.32006018793618</v>
      </c>
      <c r="LZ24" s="117">
        <v>45251.564836821351</v>
      </c>
      <c r="MA24" s="248" t="b">
        <v>0</v>
      </c>
      <c r="MB24" s="254">
        <v>1</v>
      </c>
      <c r="MC24" s="255">
        <v>1431</v>
      </c>
      <c r="MD24" s="256">
        <v>7.4999999999999997E-2</v>
      </c>
      <c r="ME24" s="255">
        <v>63262.656273488537</v>
      </c>
      <c r="MF24" s="255">
        <v>159</v>
      </c>
      <c r="MG24" s="255">
        <v>796.32006018793618</v>
      </c>
      <c r="MH24" s="119">
        <v>64058.976333676474</v>
      </c>
      <c r="MI24" s="262" t="b">
        <v>0</v>
      </c>
      <c r="MJ24" s="173">
        <v>0</v>
      </c>
      <c r="MK24" s="263">
        <v>1590</v>
      </c>
      <c r="ML24" s="189">
        <v>-5.0000000000000001E-3</v>
      </c>
      <c r="MM24" s="263">
        <v>54475.198592987428</v>
      </c>
      <c r="MN24" s="263">
        <v>0</v>
      </c>
      <c r="MO24" s="263">
        <v>0</v>
      </c>
      <c r="MP24" s="117">
        <v>54475.198592987428</v>
      </c>
      <c r="MQ24" s="248" t="b">
        <v>0</v>
      </c>
      <c r="MR24" s="254">
        <v>2</v>
      </c>
      <c r="MS24" s="255">
        <v>1272</v>
      </c>
      <c r="MT24" s="256">
        <v>-5.0000000000000001E-3</v>
      </c>
      <c r="MU24" s="255">
        <v>43923.350872722433</v>
      </c>
      <c r="MV24" s="255">
        <v>318</v>
      </c>
      <c r="MW24" s="255">
        <v>5316.6768397241203</v>
      </c>
      <c r="MX24" s="119">
        <v>49240.02771244655</v>
      </c>
      <c r="MY24" s="262" t="b">
        <v>0</v>
      </c>
      <c r="MZ24" s="173">
        <v>1</v>
      </c>
      <c r="NA24" s="263">
        <v>1431</v>
      </c>
      <c r="NB24" s="189">
        <v>7.4999999999999997E-2</v>
      </c>
      <c r="NC24" s="263">
        <v>75138.208727432037</v>
      </c>
      <c r="ND24" s="263">
        <v>159</v>
      </c>
      <c r="NE24" s="263">
        <v>1275.6992371831921</v>
      </c>
      <c r="NF24" s="117">
        <v>76413.907964615224</v>
      </c>
      <c r="NG24" s="248" t="b">
        <v>0</v>
      </c>
      <c r="NH24" s="254">
        <v>0</v>
      </c>
      <c r="NI24" s="255">
        <v>1590</v>
      </c>
      <c r="NJ24" s="256">
        <v>0.03</v>
      </c>
      <c r="NK24" s="255">
        <v>73233.051602808773</v>
      </c>
      <c r="NL24" s="255">
        <v>0</v>
      </c>
      <c r="NM24" s="255">
        <v>0</v>
      </c>
      <c r="NN24" s="119">
        <v>73233.051602808773</v>
      </c>
      <c r="NO24" s="262" t="b">
        <v>0</v>
      </c>
      <c r="NP24" s="173">
        <v>3</v>
      </c>
      <c r="NQ24" s="263">
        <v>1113</v>
      </c>
      <c r="NR24" s="189">
        <v>-5.0000000000000001E-3</v>
      </c>
      <c r="NS24" s="263">
        <v>27159.300567603572</v>
      </c>
      <c r="NT24" s="263">
        <v>477.00000000000006</v>
      </c>
      <c r="NU24" s="263">
        <v>6549.6085891705989</v>
      </c>
      <c r="NV24" s="117">
        <v>33708.909156774171</v>
      </c>
      <c r="NW24" s="248" t="b">
        <v>0</v>
      </c>
      <c r="NX24" s="254">
        <v>1</v>
      </c>
      <c r="NY24" s="255">
        <v>1431</v>
      </c>
      <c r="NZ24" s="256">
        <v>7.4999999999999997E-2</v>
      </c>
      <c r="OA24" s="255">
        <v>96165.302422874753</v>
      </c>
      <c r="OB24" s="255">
        <v>159</v>
      </c>
      <c r="OC24" s="255">
        <v>2505.3263526193596</v>
      </c>
      <c r="OD24" s="119">
        <v>98670.628775494115</v>
      </c>
      <c r="OE24" s="262" t="b">
        <v>0</v>
      </c>
      <c r="OF24" s="173">
        <v>1</v>
      </c>
      <c r="OG24" s="263">
        <v>1431</v>
      </c>
      <c r="OH24" s="189">
        <v>7.4999999999999997E-2</v>
      </c>
      <c r="OI24" s="263">
        <v>96165.302422874724</v>
      </c>
      <c r="OJ24" s="263">
        <v>159</v>
      </c>
      <c r="OK24" s="263">
        <v>955.98063802908052</v>
      </c>
      <c r="OL24" s="117">
        <v>97121.283060903806</v>
      </c>
      <c r="OM24" s="248" t="b">
        <v>0</v>
      </c>
      <c r="ON24" s="254">
        <v>1</v>
      </c>
      <c r="OO24" s="255">
        <v>1431</v>
      </c>
      <c r="OP24" s="256">
        <v>7.4999999999999997E-2</v>
      </c>
      <c r="OQ24" s="255">
        <v>75138.208727432037</v>
      </c>
      <c r="OR24" s="255">
        <v>159</v>
      </c>
      <c r="OS24" s="255">
        <v>796.32006018793618</v>
      </c>
      <c r="OT24" s="119">
        <v>75934.528787619973</v>
      </c>
      <c r="OU24" s="262" t="b">
        <v>0</v>
      </c>
      <c r="OV24" s="173">
        <v>0</v>
      </c>
      <c r="OW24" s="263">
        <v>1590</v>
      </c>
      <c r="OX24" s="189">
        <v>7.4999999999999997E-2</v>
      </c>
      <c r="OY24" s="263">
        <v>70291.840303876146</v>
      </c>
      <c r="OZ24" s="263">
        <v>0</v>
      </c>
      <c r="PA24" s="263">
        <v>0</v>
      </c>
      <c r="PB24" s="117">
        <v>70291.840303876146</v>
      </c>
      <c r="PC24" s="248" t="b">
        <v>0</v>
      </c>
      <c r="PD24" s="254">
        <v>0</v>
      </c>
      <c r="PE24" s="255">
        <v>1590</v>
      </c>
      <c r="PF24" s="256">
        <v>7.4999999999999997E-2</v>
      </c>
      <c r="PG24" s="255">
        <v>70291.840303876146</v>
      </c>
      <c r="PH24" s="255">
        <v>0</v>
      </c>
      <c r="PI24" s="255">
        <v>0</v>
      </c>
      <c r="PJ24" s="119">
        <v>70291.840303876146</v>
      </c>
      <c r="PK24" s="262" t="b">
        <v>0</v>
      </c>
      <c r="PL24" s="173">
        <v>2</v>
      </c>
      <c r="PM24" s="263">
        <v>1272</v>
      </c>
      <c r="PN24" s="189">
        <v>0.03</v>
      </c>
      <c r="PO24" s="263">
        <v>59252.252128975109</v>
      </c>
      <c r="PP24" s="263">
        <v>318</v>
      </c>
      <c r="PQ24" s="263">
        <v>3750.8884473460207</v>
      </c>
      <c r="PR24" s="117">
        <v>63003.14057632113</v>
      </c>
      <c r="PS24" s="248" t="b">
        <v>0</v>
      </c>
      <c r="PT24" s="254">
        <v>1</v>
      </c>
      <c r="PU24" s="255">
        <v>1431</v>
      </c>
      <c r="PV24" s="256">
        <v>-5.0000000000000001E-3</v>
      </c>
      <c r="PW24" s="255">
        <v>49027.678733688685</v>
      </c>
      <c r="PX24" s="255">
        <v>159</v>
      </c>
      <c r="PY24" s="255">
        <v>318.13189656018108</v>
      </c>
      <c r="PZ24" s="119">
        <v>49345.810630248867</v>
      </c>
      <c r="QA24" s="262" t="b">
        <v>0</v>
      </c>
      <c r="QB24" s="173">
        <v>0</v>
      </c>
      <c r="QC24" s="263">
        <v>1590</v>
      </c>
      <c r="QD24" s="189">
        <v>0.03</v>
      </c>
      <c r="QE24" s="263">
        <v>73233.051602808773</v>
      </c>
      <c r="QF24" s="263">
        <v>0</v>
      </c>
      <c r="QG24" s="263">
        <v>0</v>
      </c>
      <c r="QH24" s="117">
        <v>73233.051602808773</v>
      </c>
      <c r="QI24" s="248" t="b">
        <v>0</v>
      </c>
      <c r="QJ24" s="254">
        <v>2</v>
      </c>
      <c r="QK24" s="255">
        <v>1272</v>
      </c>
      <c r="QL24" s="256">
        <v>-5.0000000000000001E-3</v>
      </c>
      <c r="QM24" s="255">
        <v>35251.549952407098</v>
      </c>
      <c r="QN24" s="255">
        <v>318</v>
      </c>
      <c r="QO24" s="255">
        <v>4397.47219106786</v>
      </c>
      <c r="QP24" s="119">
        <v>39649.022143474955</v>
      </c>
      <c r="QQ24" s="262" t="b">
        <v>0</v>
      </c>
      <c r="QR24" s="173">
        <v>1</v>
      </c>
      <c r="QS24" s="263">
        <v>1431</v>
      </c>
      <c r="QT24" s="189">
        <v>0.03</v>
      </c>
      <c r="QU24" s="263">
        <v>44455.244776633415</v>
      </c>
      <c r="QV24" s="263">
        <v>159</v>
      </c>
      <c r="QW24" s="263">
        <v>1115.7736604049026</v>
      </c>
      <c r="QX24" s="117">
        <v>45571.018437038321</v>
      </c>
      <c r="QY24" s="248" t="b">
        <v>0</v>
      </c>
      <c r="QZ24" s="254">
        <v>0</v>
      </c>
      <c r="RA24" s="255">
        <v>1590</v>
      </c>
      <c r="RB24" s="256">
        <v>7.4999999999999997E-2</v>
      </c>
      <c r="RC24" s="255">
        <v>83486.898586035604</v>
      </c>
      <c r="RD24" s="255">
        <v>0</v>
      </c>
      <c r="RE24" s="255">
        <v>0</v>
      </c>
      <c r="RF24" s="119">
        <v>83486.898586035604</v>
      </c>
      <c r="RG24" s="262" t="b">
        <v>0</v>
      </c>
      <c r="RH24" s="173">
        <v>0</v>
      </c>
      <c r="RI24" s="263">
        <v>1590</v>
      </c>
      <c r="RJ24" s="189">
        <v>7.4999999999999997E-2</v>
      </c>
      <c r="RK24" s="263">
        <v>106850.33602541634</v>
      </c>
      <c r="RL24" s="263">
        <v>0</v>
      </c>
      <c r="RM24" s="263">
        <v>0</v>
      </c>
      <c r="RN24" s="117">
        <v>106850.33602541634</v>
      </c>
      <c r="RO24" s="248" t="b">
        <v>0</v>
      </c>
      <c r="RP24" s="254">
        <v>1</v>
      </c>
      <c r="RQ24" s="255">
        <v>1431</v>
      </c>
      <c r="RR24" s="256">
        <v>7.4999999999999997E-2</v>
      </c>
      <c r="RS24" s="255">
        <v>63262.656273488537</v>
      </c>
      <c r="RT24" s="255">
        <v>159</v>
      </c>
      <c r="RU24" s="255">
        <v>955.98063802908052</v>
      </c>
      <c r="RV24" s="119">
        <v>64218.63691151762</v>
      </c>
      <c r="RW24" s="262" t="b">
        <v>0</v>
      </c>
      <c r="RX24" s="173">
        <v>2</v>
      </c>
      <c r="RY24" s="263">
        <v>1272</v>
      </c>
      <c r="RZ24" s="189">
        <v>7.4999999999999997E-2</v>
      </c>
      <c r="SA24" s="263">
        <v>86477.652722774772</v>
      </c>
      <c r="SB24" s="263">
        <v>318</v>
      </c>
      <c r="SC24" s="263">
        <v>3294.1214956807312</v>
      </c>
      <c r="SD24" s="117">
        <v>89771.77421845551</v>
      </c>
      <c r="SE24" s="248" t="b">
        <v>0</v>
      </c>
      <c r="SF24" s="254">
        <v>1</v>
      </c>
      <c r="SG24" s="255">
        <v>1431</v>
      </c>
      <c r="SH24" s="256">
        <v>-5.0000000000000001E-3</v>
      </c>
      <c r="SI24" s="255">
        <v>49027.678733688692</v>
      </c>
      <c r="SJ24" s="255">
        <v>159</v>
      </c>
      <c r="SK24" s="255">
        <v>4029.7791322080457</v>
      </c>
      <c r="SL24" s="119">
        <v>53057.457865896737</v>
      </c>
      <c r="SM24" s="262" t="b">
        <v>0</v>
      </c>
      <c r="SN24" s="173">
        <v>0</v>
      </c>
      <c r="SO24" s="263">
        <v>1590</v>
      </c>
      <c r="SP24" s="189">
        <v>-5.0000000000000001E-3</v>
      </c>
      <c r="SQ24" s="263">
        <v>37604.444998692074</v>
      </c>
      <c r="SR24" s="263">
        <v>0</v>
      </c>
      <c r="SS24" s="263">
        <v>0</v>
      </c>
      <c r="ST24" s="117">
        <v>37604.444998692074</v>
      </c>
      <c r="SU24" s="248" t="b">
        <v>0</v>
      </c>
      <c r="SV24" s="254">
        <v>1</v>
      </c>
      <c r="SW24" s="255">
        <v>1431</v>
      </c>
      <c r="SX24" s="256">
        <v>0.03</v>
      </c>
      <c r="SY24" s="255">
        <v>65909.746442527918</v>
      </c>
      <c r="SZ24" s="255">
        <v>159</v>
      </c>
      <c r="TA24" s="255">
        <v>1435.7574783228779</v>
      </c>
      <c r="TB24" s="119">
        <v>67345.503920850795</v>
      </c>
      <c r="TC24" s="262" t="b">
        <v>0</v>
      </c>
      <c r="TD24" s="173">
        <v>0</v>
      </c>
      <c r="TE24" s="263">
        <v>1590</v>
      </c>
      <c r="TF24" s="189">
        <v>0.03</v>
      </c>
      <c r="TG24" s="263">
        <v>57998.687011328402</v>
      </c>
      <c r="TH24" s="263">
        <v>0</v>
      </c>
      <c r="TI24" s="263">
        <v>0</v>
      </c>
      <c r="TJ24" s="117">
        <v>57998.687011328402</v>
      </c>
      <c r="TK24" s="248" t="b">
        <v>0</v>
      </c>
      <c r="TL24" s="254">
        <v>1</v>
      </c>
      <c r="TM24" s="255">
        <v>1431</v>
      </c>
      <c r="TN24" s="256">
        <v>7.4999999999999997E-2</v>
      </c>
      <c r="TO24" s="255">
        <v>96165.302422874753</v>
      </c>
      <c r="TP24" s="255">
        <v>159</v>
      </c>
      <c r="TQ24" s="255">
        <v>1435.7574783228779</v>
      </c>
      <c r="TR24" s="119">
        <v>97601.05990119763</v>
      </c>
      <c r="TS24" s="262" t="b">
        <v>0</v>
      </c>
      <c r="TT24" s="173">
        <v>1</v>
      </c>
      <c r="TU24" s="263">
        <v>1431</v>
      </c>
      <c r="TV24" s="189">
        <v>7.4999999999999997E-2</v>
      </c>
      <c r="TW24" s="263">
        <v>63262.656273488552</v>
      </c>
      <c r="TX24" s="263">
        <v>159</v>
      </c>
      <c r="TY24" s="263">
        <v>2657.3296785759867</v>
      </c>
      <c r="TZ24" s="117">
        <v>65919.98595206454</v>
      </c>
      <c r="UA24" s="248" t="b">
        <v>0</v>
      </c>
      <c r="UB24" s="254">
        <v>1</v>
      </c>
      <c r="UC24" s="255">
        <v>1431</v>
      </c>
      <c r="UD24" s="256">
        <v>7.4999999999999997E-2</v>
      </c>
      <c r="UE24" s="255">
        <v>96165.302422874724</v>
      </c>
      <c r="UF24" s="255">
        <v>159</v>
      </c>
      <c r="UG24" s="255">
        <v>1115.7736604049026</v>
      </c>
      <c r="UH24" s="119">
        <v>97281.076083279622</v>
      </c>
      <c r="UI24" s="262" t="b">
        <v>0</v>
      </c>
      <c r="UJ24" s="173">
        <v>0</v>
      </c>
      <c r="UK24" s="263">
        <v>1590</v>
      </c>
      <c r="UL24" s="189">
        <v>7.4999999999999997E-2</v>
      </c>
      <c r="UM24" s="263">
        <v>106850.33602541634</v>
      </c>
      <c r="UN24" s="263">
        <v>0</v>
      </c>
      <c r="UO24" s="263">
        <v>0</v>
      </c>
      <c r="UP24" s="117">
        <v>106850.33602541634</v>
      </c>
      <c r="UQ24" s="248" t="b">
        <v>0</v>
      </c>
      <c r="UR24" s="254">
        <v>0</v>
      </c>
      <c r="US24" s="255">
        <v>1590</v>
      </c>
      <c r="UT24" s="256">
        <v>-5.0000000000000001E-3</v>
      </c>
      <c r="UU24" s="255">
        <v>43693.606287938346</v>
      </c>
      <c r="UV24" s="255">
        <v>0</v>
      </c>
      <c r="UW24" s="255">
        <v>0</v>
      </c>
      <c r="UX24" s="119">
        <v>43693.606287938346</v>
      </c>
      <c r="UY24" s="262" t="b">
        <v>0</v>
      </c>
      <c r="UZ24" s="173">
        <v>1</v>
      </c>
      <c r="VA24" s="263">
        <v>1431</v>
      </c>
      <c r="VB24" s="189">
        <v>-5.0000000000000001E-3</v>
      </c>
      <c r="VC24" s="263">
        <v>49027.678733688685</v>
      </c>
      <c r="VD24" s="263">
        <v>159</v>
      </c>
      <c r="VE24" s="263">
        <v>318.13189656018108</v>
      </c>
      <c r="VF24" s="117">
        <v>49345.810630248867</v>
      </c>
      <c r="VG24" s="248" t="b">
        <v>0</v>
      </c>
      <c r="VH24" s="254">
        <v>1</v>
      </c>
      <c r="VI24" s="255">
        <v>1431</v>
      </c>
      <c r="VJ24" s="256">
        <v>-5.0000000000000001E-3</v>
      </c>
      <c r="VK24" s="255">
        <v>33844.000498822861</v>
      </c>
      <c r="VL24" s="255">
        <v>159</v>
      </c>
      <c r="VM24" s="255">
        <v>2657.3296785759867</v>
      </c>
      <c r="VN24" s="119">
        <v>36501.33017739885</v>
      </c>
      <c r="VO24" s="262" t="b">
        <v>0</v>
      </c>
      <c r="VP24" s="173">
        <v>0</v>
      </c>
      <c r="VQ24" s="263">
        <v>1590</v>
      </c>
      <c r="VR24" s="189">
        <v>7.4999999999999997E-2</v>
      </c>
      <c r="VS24" s="263">
        <v>83486.898586035604</v>
      </c>
      <c r="VT24" s="263">
        <v>0</v>
      </c>
      <c r="VU24" s="263">
        <v>0</v>
      </c>
      <c r="VV24" s="117">
        <v>83486.898586035604</v>
      </c>
      <c r="VW24" s="248" t="b">
        <v>0</v>
      </c>
      <c r="VX24" s="254">
        <v>0</v>
      </c>
      <c r="VY24" s="255">
        <v>1590</v>
      </c>
      <c r="VZ24" s="256">
        <v>-5.0000000000000001E-3</v>
      </c>
      <c r="WA24" s="255">
        <v>54475.198592987428</v>
      </c>
      <c r="WB24" s="255">
        <v>0</v>
      </c>
      <c r="WC24" s="255">
        <v>0</v>
      </c>
      <c r="WD24" s="119">
        <v>54475.198592987428</v>
      </c>
      <c r="WE24" s="262" t="b">
        <v>0</v>
      </c>
      <c r="WF24" s="173">
        <v>1</v>
      </c>
      <c r="WG24" s="263">
        <v>1431</v>
      </c>
      <c r="WH24" s="189">
        <v>-5.0000000000000001E-3</v>
      </c>
      <c r="WI24" s="263">
        <v>33844.000498822861</v>
      </c>
      <c r="WJ24" s="263">
        <v>159</v>
      </c>
      <c r="WK24" s="263">
        <v>1115.7736604049026</v>
      </c>
      <c r="WL24" s="117">
        <v>34959.774159227767</v>
      </c>
      <c r="WM24" s="248" t="b">
        <v>0</v>
      </c>
      <c r="WN24" s="254">
        <v>3</v>
      </c>
      <c r="WO24" s="255">
        <v>1113</v>
      </c>
      <c r="WP24" s="256">
        <v>7.4999999999999997E-2</v>
      </c>
      <c r="WQ24" s="255">
        <v>60565.695321069703</v>
      </c>
      <c r="WR24" s="255">
        <v>477.00000000000006</v>
      </c>
      <c r="WS24" s="255">
        <v>4722.6590313727256</v>
      </c>
      <c r="WT24" s="119">
        <v>65288.354352442431</v>
      </c>
      <c r="WU24" s="262" t="b">
        <v>0</v>
      </c>
      <c r="WV24" s="173">
        <v>0</v>
      </c>
      <c r="WW24" s="263">
        <v>1590</v>
      </c>
      <c r="WX24" s="189">
        <v>7.4999999999999997E-2</v>
      </c>
      <c r="WY24" s="263">
        <v>83486.898586035604</v>
      </c>
      <c r="WZ24" s="263">
        <v>0</v>
      </c>
      <c r="XA24" s="263">
        <v>0</v>
      </c>
      <c r="XB24" s="117">
        <v>83486.898586035604</v>
      </c>
      <c r="XC24" s="248" t="b">
        <v>0</v>
      </c>
      <c r="XD24" s="254">
        <v>1</v>
      </c>
      <c r="XE24" s="255">
        <v>1431</v>
      </c>
      <c r="XF24" s="256">
        <v>7.4999999999999997E-2</v>
      </c>
      <c r="XG24" s="255">
        <v>63262.65627348853</v>
      </c>
      <c r="XH24" s="255">
        <v>159</v>
      </c>
      <c r="XI24" s="255">
        <v>636.79181710474404</v>
      </c>
      <c r="XJ24" s="119">
        <v>63899.448090593272</v>
      </c>
      <c r="XK24" s="262" t="b">
        <v>0</v>
      </c>
      <c r="XL24" s="173">
        <v>1</v>
      </c>
      <c r="XM24" s="263">
        <v>1431</v>
      </c>
      <c r="XN24" s="189">
        <v>7.4999999999999997E-2</v>
      </c>
      <c r="XO24" s="263">
        <v>63262.656273488552</v>
      </c>
      <c r="XP24" s="263">
        <v>159</v>
      </c>
      <c r="XQ24" s="263">
        <v>3114.0966302412771</v>
      </c>
      <c r="XR24" s="117">
        <v>66376.752903729823</v>
      </c>
      <c r="XS24" s="248" t="b">
        <v>0</v>
      </c>
      <c r="XT24" s="254">
        <v>1</v>
      </c>
      <c r="XU24" s="255">
        <v>1431</v>
      </c>
      <c r="XV24" s="256">
        <v>-5.0000000000000001E-3</v>
      </c>
      <c r="XW24" s="255">
        <v>49027.678733688685</v>
      </c>
      <c r="XX24" s="255">
        <v>159</v>
      </c>
      <c r="XY24" s="255">
        <v>636.79181710474404</v>
      </c>
      <c r="XZ24" s="119">
        <v>49664.470550793427</v>
      </c>
      <c r="YA24" s="262" t="b">
        <v>0</v>
      </c>
      <c r="YB24" s="173">
        <v>3</v>
      </c>
      <c r="YC24" s="263">
        <v>1113</v>
      </c>
      <c r="YD24" s="189">
        <v>0.03</v>
      </c>
      <c r="YE24" s="263">
        <v>53176.963809761044</v>
      </c>
      <c r="YF24" s="263">
        <v>477.00000000000006</v>
      </c>
      <c r="YG24" s="263">
        <v>4867.9860051243359</v>
      </c>
      <c r="YH24" s="117">
        <v>58044.949814885382</v>
      </c>
      <c r="YI24" s="248" t="b">
        <v>0</v>
      </c>
      <c r="YJ24" s="254">
        <v>2</v>
      </c>
      <c r="YK24" s="255">
        <v>1272</v>
      </c>
      <c r="YL24" s="256">
        <v>7.4999999999999997E-2</v>
      </c>
      <c r="YM24" s="255">
        <v>86259.68388203597</v>
      </c>
      <c r="YN24" s="255">
        <v>318</v>
      </c>
      <c r="YO24" s="255">
        <v>4100.26944578042</v>
      </c>
      <c r="YP24" s="119">
        <v>90359.953327816387</v>
      </c>
      <c r="YQ24" s="262" t="b">
        <v>0</v>
      </c>
      <c r="YR24" s="173">
        <v>0</v>
      </c>
      <c r="YS24" s="263">
        <v>1590</v>
      </c>
      <c r="YT24" s="189">
        <v>7.4999999999999997E-2</v>
      </c>
      <c r="YU24" s="263">
        <v>70291.840303876146</v>
      </c>
      <c r="YV24" s="263">
        <v>0</v>
      </c>
      <c r="YW24" s="263">
        <v>0</v>
      </c>
      <c r="YX24" s="117">
        <v>70291.840303876146</v>
      </c>
      <c r="YY24" s="248" t="b">
        <v>0</v>
      </c>
      <c r="YZ24" s="254">
        <v>2</v>
      </c>
      <c r="ZA24" s="255">
        <v>1272</v>
      </c>
      <c r="ZB24" s="256">
        <v>0.03</v>
      </c>
      <c r="ZC24" s="255">
        <v>39807.285872227512</v>
      </c>
      <c r="ZD24" s="255">
        <v>318</v>
      </c>
      <c r="ZE24" s="255">
        <v>4556.6565533215608</v>
      </c>
      <c r="ZF24" s="119">
        <v>44363.942425549074</v>
      </c>
      <c r="ZG24" s="262" t="b">
        <v>0</v>
      </c>
      <c r="ZH24" s="173">
        <v>1</v>
      </c>
      <c r="ZI24" s="263">
        <v>1431</v>
      </c>
      <c r="ZJ24" s="189">
        <v>0.03</v>
      </c>
      <c r="ZK24" s="263">
        <v>65909.746442527903</v>
      </c>
      <c r="ZL24" s="263">
        <v>159</v>
      </c>
      <c r="ZM24" s="263">
        <v>2809.4590970850013</v>
      </c>
      <c r="ZN24" s="117">
        <v>68719.2055396129</v>
      </c>
      <c r="ZO24" s="248" t="b">
        <v>0</v>
      </c>
      <c r="ZP24" s="254">
        <v>0</v>
      </c>
      <c r="ZQ24" s="255">
        <v>1590</v>
      </c>
      <c r="ZR24" s="256">
        <v>0.03</v>
      </c>
      <c r="ZS24" s="255">
        <v>57998.687011328402</v>
      </c>
      <c r="ZT24" s="255">
        <v>0</v>
      </c>
      <c r="ZU24" s="255">
        <v>0</v>
      </c>
      <c r="ZV24" s="119">
        <v>57998.687011328402</v>
      </c>
      <c r="ZW24" s="262" t="b">
        <v>0</v>
      </c>
      <c r="ZX24" s="173">
        <v>1</v>
      </c>
      <c r="ZY24" s="263">
        <v>1431</v>
      </c>
      <c r="ZZ24" s="189">
        <v>7.4999999999999997E-2</v>
      </c>
      <c r="AAA24" s="263">
        <v>75138.208727432037</v>
      </c>
      <c r="AAB24" s="263">
        <v>159</v>
      </c>
      <c r="AAC24" s="263">
        <v>3266.6049543460726</v>
      </c>
      <c r="AAD24" s="117">
        <v>78404.813681778105</v>
      </c>
      <c r="AAE24" s="248" t="b">
        <v>0</v>
      </c>
      <c r="AAF24" s="254">
        <v>1</v>
      </c>
      <c r="AAG24" s="255">
        <v>1431</v>
      </c>
      <c r="AAH24" s="256">
        <v>-5.0000000000000001E-3</v>
      </c>
      <c r="AAI24" s="255">
        <v>39324.245659144501</v>
      </c>
      <c r="AAJ24" s="255">
        <v>159</v>
      </c>
      <c r="AAK24" s="255">
        <v>1898.5718853780481</v>
      </c>
      <c r="AAL24" s="119">
        <v>41222.81754452255</v>
      </c>
      <c r="AAM24" s="262" t="b">
        <v>0</v>
      </c>
      <c r="AAN24" s="173">
        <v>1</v>
      </c>
      <c r="AAO24" s="263">
        <v>1431</v>
      </c>
      <c r="AAP24" s="189">
        <v>7.4999999999999997E-2</v>
      </c>
      <c r="AAQ24" s="263">
        <v>96165.302422874753</v>
      </c>
      <c r="AAR24" s="263">
        <v>159</v>
      </c>
      <c r="AAS24" s="263">
        <v>2050.0718853780481</v>
      </c>
      <c r="AAT24" s="117">
        <v>98215.374308252794</v>
      </c>
      <c r="AAU24" s="248" t="b">
        <v>0</v>
      </c>
      <c r="AAV24" s="254">
        <v>3</v>
      </c>
      <c r="AAW24" s="255">
        <v>1113</v>
      </c>
      <c r="AAX24" s="256">
        <v>7.4999999999999997E-2</v>
      </c>
      <c r="AAY24" s="255">
        <v>77427.10402315142</v>
      </c>
      <c r="AAZ24" s="255">
        <v>477.00000000000006</v>
      </c>
      <c r="ABA24" s="255">
        <v>5944.9414440382852</v>
      </c>
      <c r="ABB24" s="119">
        <v>83372.045467189702</v>
      </c>
      <c r="ABC24" s="262" t="b">
        <v>0</v>
      </c>
      <c r="ABD24" s="173">
        <v>1</v>
      </c>
      <c r="ABE24" s="263">
        <v>1431</v>
      </c>
      <c r="ABF24" s="189">
        <v>7.4999999999999997E-2</v>
      </c>
      <c r="ABG24" s="263">
        <v>96165.302422874753</v>
      </c>
      <c r="ABH24" s="263">
        <v>159</v>
      </c>
      <c r="ABI24" s="263">
        <v>2201.6975604023714</v>
      </c>
      <c r="ABJ24" s="117">
        <v>98366.999983277128</v>
      </c>
      <c r="ABK24" s="248" t="b">
        <v>0</v>
      </c>
      <c r="ABL24" s="254">
        <v>0</v>
      </c>
      <c r="ABM24" s="255">
        <v>1590</v>
      </c>
      <c r="ABN24" s="256">
        <v>7.4999999999999997E-2</v>
      </c>
      <c r="ABO24" s="255">
        <v>106850.33602541634</v>
      </c>
      <c r="ABP24" s="255">
        <v>0</v>
      </c>
      <c r="ABQ24" s="255">
        <v>0</v>
      </c>
      <c r="ABR24" s="119">
        <v>106850.33602541634</v>
      </c>
      <c r="ABS24" s="262" t="b">
        <v>0</v>
      </c>
      <c r="ABT24" s="173">
        <v>0</v>
      </c>
      <c r="ABU24" s="263">
        <v>1590</v>
      </c>
      <c r="ABV24" s="189">
        <v>0.03</v>
      </c>
      <c r="ABW24" s="263">
        <v>73233.051602808773</v>
      </c>
      <c r="ABX24" s="263">
        <v>0</v>
      </c>
      <c r="ABY24" s="263">
        <v>0</v>
      </c>
      <c r="ABZ24" s="117">
        <v>73233.051602808773</v>
      </c>
      <c r="ACA24" s="248" t="b">
        <v>0</v>
      </c>
      <c r="ACB24" s="254">
        <v>3</v>
      </c>
      <c r="ACC24" s="255">
        <v>1113</v>
      </c>
      <c r="ACD24" s="256">
        <v>0.03</v>
      </c>
      <c r="ACE24" s="255">
        <v>35708.117145755714</v>
      </c>
      <c r="ACF24" s="255">
        <v>477.00000000000006</v>
      </c>
      <c r="ACG24" s="255">
        <v>4873.2784716657943</v>
      </c>
      <c r="ACH24" s="119">
        <v>40581.395617421505</v>
      </c>
      <c r="ACI24" s="262" t="b">
        <v>0</v>
      </c>
      <c r="ACJ24" s="173">
        <v>2</v>
      </c>
      <c r="ACK24" s="263">
        <v>1272</v>
      </c>
      <c r="ACL24" s="189">
        <v>-5.0000000000000001E-3</v>
      </c>
      <c r="ACM24" s="263">
        <v>35266.824971799942</v>
      </c>
      <c r="ACN24" s="263">
        <v>318</v>
      </c>
      <c r="ACO24" s="263">
        <v>3629.1482518864332</v>
      </c>
      <c r="ACP24" s="117">
        <v>38895.973223686378</v>
      </c>
      <c r="ACQ24" s="248" t="b">
        <v>0</v>
      </c>
      <c r="ACR24" s="254">
        <v>1</v>
      </c>
      <c r="ACS24" s="255">
        <v>1431</v>
      </c>
      <c r="ACT24" s="256">
        <v>7.4999999999999997E-2</v>
      </c>
      <c r="ACU24" s="255">
        <v>96165.302422874709</v>
      </c>
      <c r="ACV24" s="255">
        <v>159</v>
      </c>
      <c r="ACW24" s="255">
        <v>477.39579909376698</v>
      </c>
      <c r="ACX24" s="119">
        <v>96642.698221968472</v>
      </c>
      <c r="ACY24" s="262" t="b">
        <v>0</v>
      </c>
      <c r="ACZ24" s="173">
        <v>1</v>
      </c>
      <c r="ADA24" s="263">
        <v>1431</v>
      </c>
      <c r="ADB24" s="189">
        <v>7.4999999999999997E-2</v>
      </c>
      <c r="ADC24" s="263">
        <v>75138.208727432037</v>
      </c>
      <c r="ADD24" s="263">
        <v>159</v>
      </c>
      <c r="ADE24" s="263">
        <v>2657.3296785759867</v>
      </c>
      <c r="ADF24" s="117">
        <v>77795.538406008025</v>
      </c>
      <c r="ADG24" s="248" t="b">
        <v>0</v>
      </c>
      <c r="ADH24" s="254">
        <v>2</v>
      </c>
      <c r="ADI24" s="255">
        <v>1272</v>
      </c>
      <c r="ADJ24" s="256">
        <v>7.4999999999999997E-2</v>
      </c>
      <c r="ADK24" s="255">
        <v>86323.833489408338</v>
      </c>
      <c r="ADL24" s="255">
        <v>318</v>
      </c>
      <c r="ADM24" s="255">
        <v>3797.6460542764758</v>
      </c>
      <c r="ADN24" s="119">
        <v>90121.479543684807</v>
      </c>
      <c r="ADO24" s="262" t="b">
        <v>0</v>
      </c>
      <c r="ADP24" s="173">
        <v>1</v>
      </c>
      <c r="ADQ24" s="263">
        <v>1431</v>
      </c>
      <c r="ADR24" s="189">
        <v>0.03</v>
      </c>
      <c r="ADS24" s="263">
        <v>52198.818310195551</v>
      </c>
      <c r="ADT24" s="263">
        <v>159</v>
      </c>
      <c r="ADU24" s="263">
        <v>955.98063802908052</v>
      </c>
      <c r="ADV24" s="117">
        <v>53154.798948224634</v>
      </c>
    </row>
    <row r="25" spans="1:802" x14ac:dyDescent="0.35">
      <c r="A25" s="15">
        <v>45991</v>
      </c>
      <c r="B25" s="16">
        <v>1590</v>
      </c>
      <c r="C25" s="248" t="b">
        <v>0</v>
      </c>
      <c r="D25" s="254">
        <v>1</v>
      </c>
      <c r="E25" s="255">
        <v>1431</v>
      </c>
      <c r="F25" s="256">
        <v>7.4999999999999997E-2</v>
      </c>
      <c r="G25" s="255">
        <v>104808.70010459033</v>
      </c>
      <c r="H25" s="255">
        <v>159</v>
      </c>
      <c r="I25" s="255">
        <v>1115.7736604049026</v>
      </c>
      <c r="J25" s="119">
        <v>105924.47376499523</v>
      </c>
      <c r="K25" s="262" t="b">
        <v>0</v>
      </c>
      <c r="L25" s="173">
        <v>0</v>
      </c>
      <c r="M25" s="263">
        <v>1590</v>
      </c>
      <c r="N25" s="189">
        <v>7.4999999999999997E-2</v>
      </c>
      <c r="O25" s="263">
        <v>116454.11122732256</v>
      </c>
      <c r="P25" s="263">
        <v>0</v>
      </c>
      <c r="Q25" s="263">
        <v>0</v>
      </c>
      <c r="R25" s="117">
        <v>116454.11122732256</v>
      </c>
      <c r="S25" s="248" t="b">
        <v>0</v>
      </c>
      <c r="T25" s="254">
        <v>4</v>
      </c>
      <c r="U25" s="255">
        <v>954</v>
      </c>
      <c r="V25" s="256">
        <v>0.03</v>
      </c>
      <c r="W25" s="255">
        <v>50217.599056134022</v>
      </c>
      <c r="X25" s="255">
        <v>636</v>
      </c>
      <c r="Y25" s="255">
        <v>4433.2213265148166</v>
      </c>
      <c r="Z25" s="119">
        <v>54650.820382648839</v>
      </c>
      <c r="AA25" s="262" t="b">
        <v>0</v>
      </c>
      <c r="AB25" s="173">
        <v>3</v>
      </c>
      <c r="AC25" s="263">
        <v>1113</v>
      </c>
      <c r="AD25" s="189">
        <v>0.03</v>
      </c>
      <c r="AE25" s="263">
        <v>55777.867909733141</v>
      </c>
      <c r="AF25" s="263">
        <v>477.00000000000006</v>
      </c>
      <c r="AG25" s="263">
        <v>4611.0759550229805</v>
      </c>
      <c r="AH25" s="117">
        <v>60388.943864756118</v>
      </c>
      <c r="AI25" s="248" t="b">
        <v>1</v>
      </c>
      <c r="AJ25" s="254">
        <v>1</v>
      </c>
      <c r="AK25" s="255">
        <v>1431</v>
      </c>
      <c r="AL25" s="256">
        <v>7.4999999999999997E-2</v>
      </c>
      <c r="AM25" s="255">
        <v>104808.7001045903</v>
      </c>
      <c r="AN25" s="255">
        <v>159</v>
      </c>
      <c r="AO25" s="255">
        <v>159</v>
      </c>
      <c r="AP25" s="119">
        <v>104967.7001045903</v>
      </c>
      <c r="AQ25" s="262" t="b">
        <v>0</v>
      </c>
      <c r="AR25" s="173">
        <v>1</v>
      </c>
      <c r="AS25" s="263">
        <v>1431</v>
      </c>
      <c r="AT25" s="189">
        <v>7.4999999999999997E-2</v>
      </c>
      <c r="AU25" s="263">
        <v>104808.70010459036</v>
      </c>
      <c r="AV25" s="263">
        <v>159</v>
      </c>
      <c r="AW25" s="263">
        <v>2210.7724981441188</v>
      </c>
      <c r="AX25" s="117">
        <v>107019.47260273447</v>
      </c>
      <c r="AY25" s="248" t="b">
        <v>0</v>
      </c>
      <c r="AZ25" s="254">
        <v>0</v>
      </c>
      <c r="BA25" s="255">
        <v>1590</v>
      </c>
      <c r="BB25" s="256">
        <v>-5.0000000000000001E-3</v>
      </c>
      <c r="BC25" s="255">
        <v>39006.422773698614</v>
      </c>
      <c r="BD25" s="255">
        <v>0</v>
      </c>
      <c r="BE25" s="255">
        <v>0</v>
      </c>
      <c r="BF25" s="119">
        <v>39006.422773698614</v>
      </c>
      <c r="BG25" s="262" t="b">
        <v>0</v>
      </c>
      <c r="BH25" s="173">
        <v>1</v>
      </c>
      <c r="BI25" s="263">
        <v>1431</v>
      </c>
      <c r="BJ25" s="189">
        <v>0.03</v>
      </c>
      <c r="BK25" s="263">
        <v>47219.90211993242</v>
      </c>
      <c r="BL25" s="263">
        <v>159</v>
      </c>
      <c r="BM25" s="263">
        <v>955.98063802908052</v>
      </c>
      <c r="BN25" s="117">
        <v>48175.882757961503</v>
      </c>
      <c r="BO25" s="248" t="b">
        <v>0</v>
      </c>
      <c r="BP25" s="254">
        <v>1</v>
      </c>
      <c r="BQ25" s="255">
        <v>1431</v>
      </c>
      <c r="BR25" s="256">
        <v>7.4999999999999997E-2</v>
      </c>
      <c r="BS25" s="255">
        <v>69438.355494000192</v>
      </c>
      <c r="BT25" s="255">
        <v>159</v>
      </c>
      <c r="BU25" s="255">
        <v>2362.523952444988</v>
      </c>
      <c r="BV25" s="119">
        <v>71800.879446445178</v>
      </c>
      <c r="BW25" s="262" t="b">
        <v>0</v>
      </c>
      <c r="BX25" s="173">
        <v>2</v>
      </c>
      <c r="BY25" s="263">
        <v>1272</v>
      </c>
      <c r="BZ25" s="189">
        <v>0.03</v>
      </c>
      <c r="CA25" s="263">
        <v>62182.591000739405</v>
      </c>
      <c r="CB25" s="263">
        <v>318</v>
      </c>
      <c r="CC25" s="263">
        <v>3663.9192170981014</v>
      </c>
      <c r="CD25" s="117">
        <v>65846.510217837509</v>
      </c>
      <c r="CE25" s="248" t="b">
        <v>0</v>
      </c>
      <c r="CF25" s="254">
        <v>2</v>
      </c>
      <c r="CG25" s="255">
        <v>1272</v>
      </c>
      <c r="CH25" s="256">
        <v>7.4999999999999997E-2</v>
      </c>
      <c r="CI25" s="255">
        <v>94102.891402952402</v>
      </c>
      <c r="CJ25" s="255">
        <v>318</v>
      </c>
      <c r="CK25" s="255">
        <v>3958.4724463190928</v>
      </c>
      <c r="CL25" s="119">
        <v>98061.363849271496</v>
      </c>
      <c r="CM25" s="262" t="b">
        <v>0</v>
      </c>
      <c r="CN25" s="173">
        <v>0</v>
      </c>
      <c r="CO25" s="263">
        <v>1590</v>
      </c>
      <c r="CP25" s="189">
        <v>7.4999999999999997E-2</v>
      </c>
      <c r="CQ25" s="263">
        <v>116454.11122732256</v>
      </c>
      <c r="CR25" s="263">
        <v>0</v>
      </c>
      <c r="CS25" s="263">
        <v>0</v>
      </c>
      <c r="CT25" s="117">
        <v>116454.11122732256</v>
      </c>
      <c r="CU25" s="248" t="b">
        <v>0</v>
      </c>
      <c r="CV25" s="254">
        <v>0</v>
      </c>
      <c r="CW25" s="255">
        <v>1590</v>
      </c>
      <c r="CX25" s="256">
        <v>-5.0000000000000001E-3</v>
      </c>
      <c r="CY25" s="255">
        <v>55792.822600022489</v>
      </c>
      <c r="CZ25" s="255">
        <v>0</v>
      </c>
      <c r="DA25" s="255">
        <v>0</v>
      </c>
      <c r="DB25" s="119">
        <v>55792.822600022489</v>
      </c>
      <c r="DC25" s="262" t="b">
        <v>0</v>
      </c>
      <c r="DD25" s="173">
        <v>3</v>
      </c>
      <c r="DE25" s="263">
        <v>1113</v>
      </c>
      <c r="DF25" s="189">
        <v>7.4999999999999997E-2</v>
      </c>
      <c r="DG25" s="263">
        <v>56132.852706390164</v>
      </c>
      <c r="DH25" s="263">
        <v>477.00000000000006</v>
      </c>
      <c r="DI25" s="263">
        <v>4071.2075877417669</v>
      </c>
      <c r="DJ25" s="117">
        <v>60204.06029413193</v>
      </c>
      <c r="DK25" s="248" t="b">
        <v>0</v>
      </c>
      <c r="DL25" s="254">
        <v>3</v>
      </c>
      <c r="DM25" s="255">
        <v>1113</v>
      </c>
      <c r="DN25" s="256">
        <v>0.03</v>
      </c>
      <c r="DO25" s="255">
        <v>44464.916687509627</v>
      </c>
      <c r="DP25" s="255">
        <v>477.00000000000006</v>
      </c>
      <c r="DQ25" s="255">
        <v>5341.4680050768584</v>
      </c>
      <c r="DR25" s="119">
        <v>49806.384692586485</v>
      </c>
      <c r="DS25" s="262" t="b">
        <v>1</v>
      </c>
      <c r="DT25" s="173">
        <v>1</v>
      </c>
      <c r="DU25" s="263">
        <v>1431</v>
      </c>
      <c r="DV25" s="189">
        <v>7.4999999999999997E-2</v>
      </c>
      <c r="DW25" s="263">
        <v>104808.7001045903</v>
      </c>
      <c r="DX25" s="263">
        <v>159</v>
      </c>
      <c r="DY25" s="263">
        <v>159</v>
      </c>
      <c r="DZ25" s="117">
        <v>104967.7001045903</v>
      </c>
      <c r="EA25" s="248" t="b">
        <v>0</v>
      </c>
      <c r="EB25" s="254">
        <v>3</v>
      </c>
      <c r="EC25" s="255">
        <v>1113</v>
      </c>
      <c r="ED25" s="256">
        <v>7.4999999999999997E-2</v>
      </c>
      <c r="EE25" s="255">
        <v>55900.384212454133</v>
      </c>
      <c r="EF25" s="255">
        <v>477.00000000000006</v>
      </c>
      <c r="EG25" s="255">
        <v>4140.3871340986443</v>
      </c>
      <c r="EH25" s="119">
        <v>60040.771346552778</v>
      </c>
      <c r="EI25" s="262" t="b">
        <v>1</v>
      </c>
      <c r="EJ25" s="173">
        <v>4</v>
      </c>
      <c r="EK25" s="263">
        <v>954</v>
      </c>
      <c r="EL25" s="189">
        <v>7.4999999999999997E-2</v>
      </c>
      <c r="EM25" s="263">
        <v>49905.629324785907</v>
      </c>
      <c r="EN25" s="263">
        <v>636</v>
      </c>
      <c r="EO25" s="263">
        <v>7224.2754214839506</v>
      </c>
      <c r="EP25" s="117">
        <v>57129.904746269858</v>
      </c>
      <c r="EQ25" s="248" t="b">
        <v>0</v>
      </c>
      <c r="ER25" s="254">
        <v>2</v>
      </c>
      <c r="ES25" s="255">
        <v>1272</v>
      </c>
      <c r="ET25" s="256">
        <v>-5.0000000000000001E-3</v>
      </c>
      <c r="EU25" s="255">
        <v>36455.300090263911</v>
      </c>
      <c r="EV25" s="255">
        <v>318</v>
      </c>
      <c r="EW25" s="255">
        <v>1273.7158592817032</v>
      </c>
      <c r="EX25" s="119">
        <v>37729.015949545617</v>
      </c>
      <c r="EY25" s="262" t="b">
        <v>0</v>
      </c>
      <c r="EZ25" s="173">
        <v>0</v>
      </c>
      <c r="FA25" s="263">
        <v>1590</v>
      </c>
      <c r="FB25" s="189">
        <v>7.4999999999999997E-2</v>
      </c>
      <c r="FC25" s="263">
        <v>116454.11122732256</v>
      </c>
      <c r="FD25" s="263">
        <v>0</v>
      </c>
      <c r="FE25" s="263">
        <v>0</v>
      </c>
      <c r="FF25" s="117">
        <v>116454.11122732256</v>
      </c>
      <c r="FG25" s="248" t="b">
        <v>0</v>
      </c>
      <c r="FH25" s="254">
        <v>1</v>
      </c>
      <c r="FI25" s="255">
        <v>1431</v>
      </c>
      <c r="FJ25" s="256">
        <v>7.4999999999999997E-2</v>
      </c>
      <c r="FK25" s="255">
        <v>104808.70010459036</v>
      </c>
      <c r="FL25" s="255">
        <v>159</v>
      </c>
      <c r="FM25" s="255">
        <v>1435.7574783228779</v>
      </c>
      <c r="FN25" s="119">
        <v>106244.45758291324</v>
      </c>
      <c r="FO25" s="262" t="b">
        <v>0</v>
      </c>
      <c r="FP25" s="173">
        <v>1</v>
      </c>
      <c r="FQ25" s="263">
        <v>1431</v>
      </c>
      <c r="FR25" s="189">
        <v>7.4999999999999997E-2</v>
      </c>
      <c r="FS25" s="263">
        <v>104808.70010459036</v>
      </c>
      <c r="FT25" s="263">
        <v>159</v>
      </c>
      <c r="FU25" s="263">
        <v>2514.4012903611083</v>
      </c>
      <c r="FV25" s="117">
        <v>107323.10139495147</v>
      </c>
      <c r="FW25" s="248" t="b">
        <v>0</v>
      </c>
      <c r="FX25" s="254">
        <v>3</v>
      </c>
      <c r="FY25" s="255">
        <v>1113</v>
      </c>
      <c r="FZ25" s="256">
        <v>7.4999999999999997E-2</v>
      </c>
      <c r="GA25" s="255">
        <v>84297.539897278795</v>
      </c>
      <c r="GB25" s="255">
        <v>477.00000000000006</v>
      </c>
      <c r="GC25" s="255">
        <v>6419.101401903541</v>
      </c>
      <c r="GD25" s="119">
        <v>90716.641299182331</v>
      </c>
      <c r="GE25" s="262" t="b">
        <v>0</v>
      </c>
      <c r="GF25" s="173">
        <v>0</v>
      </c>
      <c r="GG25" s="263">
        <v>1590</v>
      </c>
      <c r="GH25" s="189">
        <v>7.4999999999999997E-2</v>
      </c>
      <c r="GI25" s="263">
        <v>116454.11122732256</v>
      </c>
      <c r="GJ25" s="263">
        <v>0</v>
      </c>
      <c r="GK25" s="263">
        <v>0</v>
      </c>
      <c r="GL25" s="117">
        <v>116454.11122732256</v>
      </c>
      <c r="GM25" s="248" t="b">
        <v>0</v>
      </c>
      <c r="GN25" s="254">
        <v>1</v>
      </c>
      <c r="GO25" s="255">
        <v>1431</v>
      </c>
      <c r="GP25" s="256">
        <v>7.4999999999999997E-2</v>
      </c>
      <c r="GQ25" s="255">
        <v>104808.70010459036</v>
      </c>
      <c r="GR25" s="255">
        <v>159</v>
      </c>
      <c r="GS25" s="255">
        <v>1907.6468231197955</v>
      </c>
      <c r="GT25" s="119">
        <v>106716.34692771015</v>
      </c>
      <c r="GU25" s="262" t="b">
        <v>0</v>
      </c>
      <c r="GV25" s="173">
        <v>0</v>
      </c>
      <c r="GW25" s="263">
        <v>1590</v>
      </c>
      <c r="GX25" s="189">
        <v>-5.0000000000000001E-3</v>
      </c>
      <c r="GY25" s="263">
        <v>55792.822600022489</v>
      </c>
      <c r="GZ25" s="263">
        <v>0</v>
      </c>
      <c r="HA25" s="263">
        <v>0</v>
      </c>
      <c r="HB25" s="117">
        <v>55792.822600022489</v>
      </c>
      <c r="HC25" s="248" t="b">
        <v>1</v>
      </c>
      <c r="HD25" s="254">
        <v>1</v>
      </c>
      <c r="HE25" s="255">
        <v>1431</v>
      </c>
      <c r="HF25" s="256">
        <v>0.03</v>
      </c>
      <c r="HG25" s="255">
        <v>69318.038835803745</v>
      </c>
      <c r="HH25" s="255">
        <v>159</v>
      </c>
      <c r="HI25" s="255">
        <v>159</v>
      </c>
      <c r="HJ25" s="119">
        <v>69477.038835803745</v>
      </c>
      <c r="HK25" s="262" t="b">
        <v>0</v>
      </c>
      <c r="HL25" s="173">
        <v>2</v>
      </c>
      <c r="HM25" s="263">
        <v>1272</v>
      </c>
      <c r="HN25" s="189">
        <v>7.4999999999999997E-2</v>
      </c>
      <c r="HO25" s="263">
        <v>94036.886867174064</v>
      </c>
      <c r="HP25" s="263">
        <v>318</v>
      </c>
      <c r="HQ25" s="263">
        <v>3966.793646239591</v>
      </c>
      <c r="HR25" s="117">
        <v>98003.680513413652</v>
      </c>
      <c r="HS25" s="248" t="b">
        <v>0</v>
      </c>
      <c r="HT25" s="254">
        <v>3</v>
      </c>
      <c r="HU25" s="255">
        <v>1113</v>
      </c>
      <c r="HV25" s="256">
        <v>0.03</v>
      </c>
      <c r="HW25" s="255">
        <v>55814.666693858409</v>
      </c>
      <c r="HX25" s="255">
        <v>477.00000000000006</v>
      </c>
      <c r="HY25" s="255">
        <v>3987.952269190579</v>
      </c>
      <c r="HZ25" s="119">
        <v>59802.61896304899</v>
      </c>
      <c r="IA25" s="262" t="b">
        <v>0</v>
      </c>
      <c r="IB25" s="173">
        <v>2</v>
      </c>
      <c r="IC25" s="263">
        <v>1272</v>
      </c>
      <c r="ID25" s="189">
        <v>7.4999999999999997E-2</v>
      </c>
      <c r="IE25" s="263">
        <v>61975.544320666035</v>
      </c>
      <c r="IF25" s="263">
        <v>318</v>
      </c>
      <c r="IG25" s="263">
        <v>6093.9612184697544</v>
      </c>
      <c r="IH25" s="117">
        <v>68069.505539135789</v>
      </c>
      <c r="II25" s="248" t="b">
        <v>0</v>
      </c>
      <c r="IJ25" s="254">
        <v>1</v>
      </c>
      <c r="IK25" s="255">
        <v>1431</v>
      </c>
      <c r="IL25" s="256">
        <v>-5.0000000000000001E-3</v>
      </c>
      <c r="IM25" s="255">
        <v>40558.62443084878</v>
      </c>
      <c r="IN25" s="255">
        <v>159</v>
      </c>
      <c r="IO25" s="255">
        <v>1595.9484938741043</v>
      </c>
      <c r="IP25" s="119">
        <v>42154.572924722888</v>
      </c>
      <c r="IQ25" s="262" t="b">
        <v>0</v>
      </c>
      <c r="IR25" s="173">
        <v>0</v>
      </c>
      <c r="IS25" s="263">
        <v>1590</v>
      </c>
      <c r="IT25" s="189">
        <v>-5.0000000000000001E-3</v>
      </c>
      <c r="IU25" s="263">
        <v>55792.822600022489</v>
      </c>
      <c r="IV25" s="263">
        <v>0</v>
      </c>
      <c r="IW25" s="263">
        <v>0</v>
      </c>
      <c r="IX25" s="117">
        <v>55792.822600022489</v>
      </c>
      <c r="IY25" s="248" t="b">
        <v>0</v>
      </c>
      <c r="IZ25" s="254">
        <v>2</v>
      </c>
      <c r="JA25" s="255">
        <v>1272</v>
      </c>
      <c r="JB25" s="256">
        <v>7.4999999999999997E-2</v>
      </c>
      <c r="JC25" s="255">
        <v>62354.801526908013</v>
      </c>
      <c r="JD25" s="255">
        <v>318</v>
      </c>
      <c r="JE25" s="255">
        <v>2872.0460543832087</v>
      </c>
      <c r="JF25" s="119">
        <v>65226.847581291222</v>
      </c>
      <c r="JG25" s="262" t="b">
        <v>0</v>
      </c>
      <c r="JH25" s="173">
        <v>0</v>
      </c>
      <c r="JI25" s="263">
        <v>1590</v>
      </c>
      <c r="JJ25" s="189">
        <v>7.4999999999999997E-2</v>
      </c>
      <c r="JK25" s="263">
        <v>91338.415979988276</v>
      </c>
      <c r="JL25" s="263">
        <v>0</v>
      </c>
      <c r="JM25" s="263">
        <v>0</v>
      </c>
      <c r="JN25" s="117">
        <v>91338.415979988276</v>
      </c>
      <c r="JO25" s="248" t="b">
        <v>0</v>
      </c>
      <c r="JP25" s="254">
        <v>0</v>
      </c>
      <c r="JQ25" s="255">
        <v>1590</v>
      </c>
      <c r="JR25" s="256">
        <v>7.4999999999999997E-2</v>
      </c>
      <c r="JS25" s="255">
        <v>116454.11122732256</v>
      </c>
      <c r="JT25" s="255">
        <v>0</v>
      </c>
      <c r="JU25" s="255">
        <v>0</v>
      </c>
      <c r="JV25" s="119">
        <v>116454.11122732256</v>
      </c>
      <c r="JW25" s="262" t="b">
        <v>0</v>
      </c>
      <c r="JX25" s="173">
        <v>4</v>
      </c>
      <c r="JY25" s="263">
        <v>954</v>
      </c>
      <c r="JZ25" s="189">
        <v>7.4999999999999997E-2</v>
      </c>
      <c r="KA25" s="263">
        <v>75431.873617760109</v>
      </c>
      <c r="KB25" s="263">
        <v>636</v>
      </c>
      <c r="KC25" s="263">
        <v>7717.3753956402852</v>
      </c>
      <c r="KD25" s="117">
        <v>83149.249013400389</v>
      </c>
      <c r="KE25" s="248" t="b">
        <v>0</v>
      </c>
      <c r="KF25" s="254">
        <v>3</v>
      </c>
      <c r="KG25" s="255">
        <v>1113</v>
      </c>
      <c r="KH25" s="256">
        <v>7.4999999999999997E-2</v>
      </c>
      <c r="KI25" s="255">
        <v>84018.45581904045</v>
      </c>
      <c r="KJ25" s="255">
        <v>477.00000000000006</v>
      </c>
      <c r="KK25" s="255">
        <v>7522.1687797577406</v>
      </c>
      <c r="KL25" s="119">
        <v>91540.624598798197</v>
      </c>
      <c r="KM25" s="262" t="b">
        <v>0</v>
      </c>
      <c r="KN25" s="173">
        <v>0</v>
      </c>
      <c r="KO25" s="263">
        <v>1590</v>
      </c>
      <c r="KP25" s="189">
        <v>7.4999999999999997E-2</v>
      </c>
      <c r="KQ25" s="263">
        <v>116454.11122732256</v>
      </c>
      <c r="KR25" s="263">
        <v>0</v>
      </c>
      <c r="KS25" s="263">
        <v>0</v>
      </c>
      <c r="KT25" s="117">
        <v>116454.11122732256</v>
      </c>
      <c r="KU25" s="248" t="b">
        <v>0</v>
      </c>
      <c r="KV25" s="254">
        <v>0</v>
      </c>
      <c r="KW25" s="255">
        <v>1590</v>
      </c>
      <c r="KX25" s="256">
        <v>7.4999999999999997E-2</v>
      </c>
      <c r="KY25" s="255">
        <v>116454.11122732256</v>
      </c>
      <c r="KZ25" s="255">
        <v>0</v>
      </c>
      <c r="LA25" s="255">
        <v>0</v>
      </c>
      <c r="LB25" s="119">
        <v>116454.11122732256</v>
      </c>
      <c r="LC25" s="262" t="b">
        <v>0</v>
      </c>
      <c r="LD25" s="173">
        <v>2</v>
      </c>
      <c r="LE25" s="263">
        <v>1272</v>
      </c>
      <c r="LF25" s="189">
        <v>-5.0000000000000001E-3</v>
      </c>
      <c r="LG25" s="263">
        <v>36439.637399751402</v>
      </c>
      <c r="LH25" s="263">
        <v>318</v>
      </c>
      <c r="LI25" s="263">
        <v>4828.9138046953531</v>
      </c>
      <c r="LJ25" s="117">
        <v>41268.551204446754</v>
      </c>
      <c r="LK25" s="248" t="b">
        <v>0</v>
      </c>
      <c r="LL25" s="254">
        <v>1</v>
      </c>
      <c r="LM25" s="255">
        <v>1431</v>
      </c>
      <c r="LN25" s="256">
        <v>0.03</v>
      </c>
      <c r="LO25" s="255">
        <v>55195.782859501458</v>
      </c>
      <c r="LP25" s="255">
        <v>159</v>
      </c>
      <c r="LQ25" s="255">
        <v>3123.1715679830249</v>
      </c>
      <c r="LR25" s="119">
        <v>58318.954427484481</v>
      </c>
      <c r="LS25" s="262" t="b">
        <v>0</v>
      </c>
      <c r="LT25" s="173">
        <v>1</v>
      </c>
      <c r="LU25" s="263">
        <v>1431</v>
      </c>
      <c r="LV25" s="189">
        <v>0.03</v>
      </c>
      <c r="LW25" s="263">
        <v>47219.90211993242</v>
      </c>
      <c r="LX25" s="263">
        <v>159</v>
      </c>
      <c r="LY25" s="263">
        <v>955.98063802908052</v>
      </c>
      <c r="LZ25" s="117">
        <v>48175.882757961503</v>
      </c>
      <c r="MA25" s="248" t="b">
        <v>0</v>
      </c>
      <c r="MB25" s="254">
        <v>1</v>
      </c>
      <c r="MC25" s="255">
        <v>1431</v>
      </c>
      <c r="MD25" s="256">
        <v>7.4999999999999997E-2</v>
      </c>
      <c r="ME25" s="255">
        <v>69438.355494000178</v>
      </c>
      <c r="MF25" s="255">
        <v>159</v>
      </c>
      <c r="MG25" s="255">
        <v>955.98063802908052</v>
      </c>
      <c r="MH25" s="119">
        <v>70394.336132029261</v>
      </c>
      <c r="MI25" s="262" t="b">
        <v>0</v>
      </c>
      <c r="MJ25" s="173">
        <v>0</v>
      </c>
      <c r="MK25" s="263">
        <v>1590</v>
      </c>
      <c r="ML25" s="189">
        <v>-5.0000000000000001E-3</v>
      </c>
      <c r="MM25" s="263">
        <v>55792.822600022489</v>
      </c>
      <c r="MN25" s="263">
        <v>0</v>
      </c>
      <c r="MO25" s="263">
        <v>0</v>
      </c>
      <c r="MP25" s="117">
        <v>55792.822600022489</v>
      </c>
      <c r="MQ25" s="248" t="b">
        <v>0</v>
      </c>
      <c r="MR25" s="254">
        <v>2</v>
      </c>
      <c r="MS25" s="255">
        <v>1272</v>
      </c>
      <c r="MT25" s="256">
        <v>-5.0000000000000001E-3</v>
      </c>
      <c r="MU25" s="255">
        <v>44975.734118358821</v>
      </c>
      <c r="MV25" s="255">
        <v>318</v>
      </c>
      <c r="MW25" s="255">
        <v>5639.0872258043328</v>
      </c>
      <c r="MX25" s="119">
        <v>50614.821344163152</v>
      </c>
      <c r="MY25" s="262" t="b">
        <v>1</v>
      </c>
      <c r="MZ25" s="173">
        <v>2</v>
      </c>
      <c r="NA25" s="263">
        <v>1272</v>
      </c>
      <c r="NB25" s="189">
        <v>7.4999999999999997E-2</v>
      </c>
      <c r="NC25" s="263">
        <v>73968.216943790496</v>
      </c>
      <c r="ND25" s="263">
        <v>318</v>
      </c>
      <c r="NE25" s="263">
        <v>1594.7574783228779</v>
      </c>
      <c r="NF25" s="117">
        <v>75562.974422113373</v>
      </c>
      <c r="NG25" s="248" t="b">
        <v>0</v>
      </c>
      <c r="NH25" s="254">
        <v>0</v>
      </c>
      <c r="NI25" s="255">
        <v>1590</v>
      </c>
      <c r="NJ25" s="256">
        <v>0.03</v>
      </c>
      <c r="NK25" s="255">
        <v>77020.043150893034</v>
      </c>
      <c r="NL25" s="255">
        <v>0</v>
      </c>
      <c r="NM25" s="255">
        <v>0</v>
      </c>
      <c r="NN25" s="119">
        <v>77020.043150893034</v>
      </c>
      <c r="NO25" s="262" t="b">
        <v>0</v>
      </c>
      <c r="NP25" s="173">
        <v>3</v>
      </c>
      <c r="NQ25" s="263">
        <v>1113</v>
      </c>
      <c r="NR25" s="189">
        <v>-5.0000000000000001E-3</v>
      </c>
      <c r="NS25" s="263">
        <v>28136.504064765555</v>
      </c>
      <c r="NT25" s="263">
        <v>477.00000000000006</v>
      </c>
      <c r="NU25" s="263">
        <v>7032.0417391293649</v>
      </c>
      <c r="NV25" s="117">
        <v>35168.545803894922</v>
      </c>
      <c r="NW25" s="248" t="b">
        <v>1</v>
      </c>
      <c r="NX25" s="254">
        <v>2</v>
      </c>
      <c r="NY25" s="255">
        <v>1272</v>
      </c>
      <c r="NZ25" s="256">
        <v>7.4999999999999997E-2</v>
      </c>
      <c r="OA25" s="255">
        <v>94311.930094131327</v>
      </c>
      <c r="OB25" s="255">
        <v>318</v>
      </c>
      <c r="OC25" s="255">
        <v>2825.4046163177331</v>
      </c>
      <c r="OD25" s="119">
        <v>97137.334710449053</v>
      </c>
      <c r="OE25" s="262" t="b">
        <v>0</v>
      </c>
      <c r="OF25" s="173">
        <v>1</v>
      </c>
      <c r="OG25" s="263">
        <v>1431</v>
      </c>
      <c r="OH25" s="189">
        <v>7.4999999999999997E-2</v>
      </c>
      <c r="OI25" s="263">
        <v>104808.70010459033</v>
      </c>
      <c r="OJ25" s="263">
        <v>159</v>
      </c>
      <c r="OK25" s="263">
        <v>1115.7736604049026</v>
      </c>
      <c r="OL25" s="117">
        <v>105924.47376499523</v>
      </c>
      <c r="OM25" s="248" t="b">
        <v>0</v>
      </c>
      <c r="ON25" s="254">
        <v>1</v>
      </c>
      <c r="OO25" s="255">
        <v>1431</v>
      </c>
      <c r="OP25" s="256">
        <v>7.4999999999999997E-2</v>
      </c>
      <c r="OQ25" s="255">
        <v>82204.574381989441</v>
      </c>
      <c r="OR25" s="255">
        <v>159</v>
      </c>
      <c r="OS25" s="255">
        <v>955.98063802908052</v>
      </c>
      <c r="OT25" s="119">
        <v>83160.555020018524</v>
      </c>
      <c r="OU25" s="262" t="b">
        <v>1</v>
      </c>
      <c r="OV25" s="173">
        <v>1</v>
      </c>
      <c r="OW25" s="263">
        <v>1431</v>
      </c>
      <c r="OX25" s="189">
        <v>7.4999999999999997E-2</v>
      </c>
      <c r="OY25" s="263">
        <v>69438.355494000163</v>
      </c>
      <c r="OZ25" s="263">
        <v>159</v>
      </c>
      <c r="PA25" s="263">
        <v>159</v>
      </c>
      <c r="PB25" s="117">
        <v>69597.355494000163</v>
      </c>
      <c r="PC25" s="248" t="b">
        <v>0</v>
      </c>
      <c r="PD25" s="254">
        <v>0</v>
      </c>
      <c r="PE25" s="255">
        <v>1590</v>
      </c>
      <c r="PF25" s="256">
        <v>7.4999999999999997E-2</v>
      </c>
      <c r="PG25" s="255">
        <v>77153.728326666853</v>
      </c>
      <c r="PH25" s="255">
        <v>0</v>
      </c>
      <c r="PI25" s="255">
        <v>0</v>
      </c>
      <c r="PJ25" s="119">
        <v>77153.728326666853</v>
      </c>
      <c r="PK25" s="262" t="b">
        <v>0</v>
      </c>
      <c r="PL25" s="173">
        <v>2</v>
      </c>
      <c r="PM25" s="263">
        <v>1272</v>
      </c>
      <c r="PN25" s="189">
        <v>0.03</v>
      </c>
      <c r="PO25" s="263">
        <v>62301.819692844365</v>
      </c>
      <c r="PP25" s="263">
        <v>318</v>
      </c>
      <c r="PQ25" s="263">
        <v>4071.9999522757548</v>
      </c>
      <c r="PR25" s="117">
        <v>66373.819645120122</v>
      </c>
      <c r="PS25" s="248" t="b">
        <v>0</v>
      </c>
      <c r="PT25" s="254">
        <v>1</v>
      </c>
      <c r="PU25" s="255">
        <v>1431</v>
      </c>
      <c r="PV25" s="256">
        <v>-5.0000000000000001E-3</v>
      </c>
      <c r="PW25" s="255">
        <v>50213.540340020241</v>
      </c>
      <c r="PX25" s="255">
        <v>159</v>
      </c>
      <c r="PY25" s="255">
        <v>477.39579909376698</v>
      </c>
      <c r="PZ25" s="119">
        <v>50690.936139114012</v>
      </c>
      <c r="QA25" s="262" t="b">
        <v>0</v>
      </c>
      <c r="QB25" s="173">
        <v>0</v>
      </c>
      <c r="QC25" s="263">
        <v>1590</v>
      </c>
      <c r="QD25" s="189">
        <v>0.03</v>
      </c>
      <c r="QE25" s="263">
        <v>77020.043150893034</v>
      </c>
      <c r="QF25" s="263">
        <v>0</v>
      </c>
      <c r="QG25" s="263">
        <v>0</v>
      </c>
      <c r="QH25" s="117">
        <v>77020.043150893034</v>
      </c>
      <c r="QI25" s="248" t="b">
        <v>0</v>
      </c>
      <c r="QJ25" s="254">
        <v>2</v>
      </c>
      <c r="QK25" s="255">
        <v>1272</v>
      </c>
      <c r="QL25" s="256">
        <v>-5.0000000000000001E-3</v>
      </c>
      <c r="QM25" s="255">
        <v>36347.292202645061</v>
      </c>
      <c r="QN25" s="255">
        <v>318</v>
      </c>
      <c r="QO25" s="255">
        <v>4719.1200618571283</v>
      </c>
      <c r="QP25" s="119">
        <v>41066.412264502193</v>
      </c>
      <c r="QQ25" s="262" t="b">
        <v>0</v>
      </c>
      <c r="QR25" s="173">
        <v>1</v>
      </c>
      <c r="QS25" s="263">
        <v>1431</v>
      </c>
      <c r="QT25" s="189">
        <v>0.03</v>
      </c>
      <c r="QU25" s="263">
        <v>47219.90211993242</v>
      </c>
      <c r="QV25" s="263">
        <v>159</v>
      </c>
      <c r="QW25" s="263">
        <v>1275.6992371831921</v>
      </c>
      <c r="QX25" s="117">
        <v>48495.601357115615</v>
      </c>
      <c r="QY25" s="248" t="b">
        <v>0</v>
      </c>
      <c r="QZ25" s="254">
        <v>0</v>
      </c>
      <c r="RA25" s="255">
        <v>1590</v>
      </c>
      <c r="RB25" s="256">
        <v>7.4999999999999997E-2</v>
      </c>
      <c r="RC25" s="255">
        <v>91338.415979988276</v>
      </c>
      <c r="RD25" s="255">
        <v>0</v>
      </c>
      <c r="RE25" s="255">
        <v>0</v>
      </c>
      <c r="RF25" s="119">
        <v>91338.415979988276</v>
      </c>
      <c r="RG25" s="262" t="b">
        <v>0</v>
      </c>
      <c r="RH25" s="173">
        <v>0</v>
      </c>
      <c r="RI25" s="263">
        <v>1590</v>
      </c>
      <c r="RJ25" s="189">
        <v>7.4999999999999997E-2</v>
      </c>
      <c r="RK25" s="263">
        <v>116454.11122732256</v>
      </c>
      <c r="RL25" s="263">
        <v>0</v>
      </c>
      <c r="RM25" s="263">
        <v>0</v>
      </c>
      <c r="RN25" s="117">
        <v>116454.11122732256</v>
      </c>
      <c r="RO25" s="248" t="b">
        <v>0</v>
      </c>
      <c r="RP25" s="254">
        <v>1</v>
      </c>
      <c r="RQ25" s="255">
        <v>1431</v>
      </c>
      <c r="RR25" s="256">
        <v>7.4999999999999997E-2</v>
      </c>
      <c r="RS25" s="255">
        <v>69438.355494000178</v>
      </c>
      <c r="RT25" s="255">
        <v>159</v>
      </c>
      <c r="RU25" s="255">
        <v>1115.7736604049026</v>
      </c>
      <c r="RV25" s="119">
        <v>70554.129154405076</v>
      </c>
      <c r="RW25" s="262" t="b">
        <v>0</v>
      </c>
      <c r="RX25" s="173">
        <v>2</v>
      </c>
      <c r="RY25" s="263">
        <v>1272</v>
      </c>
      <c r="RZ25" s="189">
        <v>7.4999999999999997E-2</v>
      </c>
      <c r="SA25" s="263">
        <v>94235.476676982871</v>
      </c>
      <c r="SB25" s="263">
        <v>318</v>
      </c>
      <c r="SC25" s="263">
        <v>3614.8540950146853</v>
      </c>
      <c r="SD25" s="117">
        <v>97850.330771997556</v>
      </c>
      <c r="SE25" s="248" t="b">
        <v>0</v>
      </c>
      <c r="SF25" s="254">
        <v>1</v>
      </c>
      <c r="SG25" s="255">
        <v>1431</v>
      </c>
      <c r="SH25" s="256">
        <v>-5.0000000000000001E-3</v>
      </c>
      <c r="SI25" s="255">
        <v>50213.540340020249</v>
      </c>
      <c r="SJ25" s="255">
        <v>159</v>
      </c>
      <c r="SK25" s="255">
        <v>4192.121987590609</v>
      </c>
      <c r="SL25" s="119">
        <v>54405.662327610858</v>
      </c>
      <c r="SM25" s="262" t="b">
        <v>0</v>
      </c>
      <c r="SN25" s="173">
        <v>0</v>
      </c>
      <c r="SO25" s="263">
        <v>1590</v>
      </c>
      <c r="SP25" s="189">
        <v>-5.0000000000000001E-3</v>
      </c>
      <c r="SQ25" s="263">
        <v>39006.422773698614</v>
      </c>
      <c r="SR25" s="263">
        <v>0</v>
      </c>
      <c r="SS25" s="263">
        <v>0</v>
      </c>
      <c r="ST25" s="117">
        <v>39006.422773698614</v>
      </c>
      <c r="SU25" s="248" t="b">
        <v>0</v>
      </c>
      <c r="SV25" s="254">
        <v>1</v>
      </c>
      <c r="SW25" s="255">
        <v>1431</v>
      </c>
      <c r="SX25" s="256">
        <v>0.03</v>
      </c>
      <c r="SY25" s="255">
        <v>69318.03883580376</v>
      </c>
      <c r="SZ25" s="255">
        <v>159</v>
      </c>
      <c r="TA25" s="255">
        <v>1595.9484938741043</v>
      </c>
      <c r="TB25" s="119">
        <v>70913.987329677868</v>
      </c>
      <c r="TC25" s="262" t="b">
        <v>0</v>
      </c>
      <c r="TD25" s="173">
        <v>0</v>
      </c>
      <c r="TE25" s="263">
        <v>1590</v>
      </c>
      <c r="TF25" s="189">
        <v>0.03</v>
      </c>
      <c r="TG25" s="263">
        <v>61328.647621668257</v>
      </c>
      <c r="TH25" s="263">
        <v>0</v>
      </c>
      <c r="TI25" s="263">
        <v>0</v>
      </c>
      <c r="TJ25" s="117">
        <v>61328.647621668257</v>
      </c>
      <c r="TK25" s="248" t="b">
        <v>0</v>
      </c>
      <c r="TL25" s="254">
        <v>1</v>
      </c>
      <c r="TM25" s="255">
        <v>1431</v>
      </c>
      <c r="TN25" s="256">
        <v>7.4999999999999997E-2</v>
      </c>
      <c r="TO25" s="255">
        <v>104808.70010459036</v>
      </c>
      <c r="TP25" s="255">
        <v>159</v>
      </c>
      <c r="TQ25" s="255">
        <v>1595.9484938741043</v>
      </c>
      <c r="TR25" s="119">
        <v>106404.64859846447</v>
      </c>
      <c r="TS25" s="262" t="b">
        <v>0</v>
      </c>
      <c r="TT25" s="173">
        <v>1</v>
      </c>
      <c r="TU25" s="263">
        <v>1431</v>
      </c>
      <c r="TV25" s="189">
        <v>7.4999999999999997E-2</v>
      </c>
      <c r="TW25" s="263">
        <v>69438.355494000192</v>
      </c>
      <c r="TX25" s="263">
        <v>159</v>
      </c>
      <c r="TY25" s="263">
        <v>2818.5340348267487</v>
      </c>
      <c r="TZ25" s="117">
        <v>72256.889528826941</v>
      </c>
      <c r="UA25" s="248" t="b">
        <v>0</v>
      </c>
      <c r="UB25" s="254">
        <v>1</v>
      </c>
      <c r="UC25" s="255">
        <v>1431</v>
      </c>
      <c r="UD25" s="256">
        <v>7.4999999999999997E-2</v>
      </c>
      <c r="UE25" s="255">
        <v>104808.70010459033</v>
      </c>
      <c r="UF25" s="255">
        <v>159</v>
      </c>
      <c r="UG25" s="255">
        <v>1275.6992371831921</v>
      </c>
      <c r="UH25" s="119">
        <v>106084.39934177352</v>
      </c>
      <c r="UI25" s="262" t="b">
        <v>0</v>
      </c>
      <c r="UJ25" s="173">
        <v>0</v>
      </c>
      <c r="UK25" s="263">
        <v>1590</v>
      </c>
      <c r="UL25" s="189">
        <v>7.4999999999999997E-2</v>
      </c>
      <c r="UM25" s="263">
        <v>116454.11122732256</v>
      </c>
      <c r="UN25" s="263">
        <v>0</v>
      </c>
      <c r="UO25" s="263">
        <v>0</v>
      </c>
      <c r="UP25" s="117">
        <v>116454.11122732256</v>
      </c>
      <c r="UQ25" s="248" t="b">
        <v>0</v>
      </c>
      <c r="UR25" s="254">
        <v>0</v>
      </c>
      <c r="US25" s="255">
        <v>1590</v>
      </c>
      <c r="UT25" s="256">
        <v>-5.0000000000000001E-3</v>
      </c>
      <c r="UU25" s="255">
        <v>45065.138256498656</v>
      </c>
      <c r="UV25" s="255">
        <v>0</v>
      </c>
      <c r="UW25" s="255">
        <v>0</v>
      </c>
      <c r="UX25" s="119">
        <v>45065.138256498656</v>
      </c>
      <c r="UY25" s="262" t="b">
        <v>0</v>
      </c>
      <c r="UZ25" s="173">
        <v>1</v>
      </c>
      <c r="VA25" s="263">
        <v>1431</v>
      </c>
      <c r="VB25" s="189">
        <v>-5.0000000000000001E-3</v>
      </c>
      <c r="VC25" s="263">
        <v>50213.540340020241</v>
      </c>
      <c r="VD25" s="263">
        <v>159</v>
      </c>
      <c r="VE25" s="263">
        <v>477.39579909376698</v>
      </c>
      <c r="VF25" s="117">
        <v>50690.936139114012</v>
      </c>
      <c r="VG25" s="248" t="b">
        <v>0</v>
      </c>
      <c r="VH25" s="254">
        <v>1</v>
      </c>
      <c r="VI25" s="255">
        <v>1431</v>
      </c>
      <c r="VJ25" s="256">
        <v>-5.0000000000000001E-3</v>
      </c>
      <c r="VK25" s="255">
        <v>35105.780496328749</v>
      </c>
      <c r="VL25" s="255">
        <v>159</v>
      </c>
      <c r="VM25" s="255">
        <v>2818.5340348267487</v>
      </c>
      <c r="VN25" s="119">
        <v>37924.314531155498</v>
      </c>
      <c r="VO25" s="262" t="b">
        <v>0</v>
      </c>
      <c r="VP25" s="173">
        <v>0</v>
      </c>
      <c r="VQ25" s="263">
        <v>1590</v>
      </c>
      <c r="VR25" s="189">
        <v>7.4999999999999997E-2</v>
      </c>
      <c r="VS25" s="263">
        <v>91338.415979988276</v>
      </c>
      <c r="VT25" s="263">
        <v>0</v>
      </c>
      <c r="VU25" s="263">
        <v>0</v>
      </c>
      <c r="VV25" s="117">
        <v>91338.415979988276</v>
      </c>
      <c r="VW25" s="248" t="b">
        <v>0</v>
      </c>
      <c r="VX25" s="254">
        <v>0</v>
      </c>
      <c r="VY25" s="255">
        <v>1590</v>
      </c>
      <c r="VZ25" s="256">
        <v>-5.0000000000000001E-3</v>
      </c>
      <c r="WA25" s="255">
        <v>55792.822600022489</v>
      </c>
      <c r="WB25" s="255">
        <v>0</v>
      </c>
      <c r="WC25" s="255">
        <v>0</v>
      </c>
      <c r="WD25" s="119">
        <v>55792.822600022489</v>
      </c>
      <c r="WE25" s="262" t="b">
        <v>0</v>
      </c>
      <c r="WF25" s="173">
        <v>1</v>
      </c>
      <c r="WG25" s="263">
        <v>1431</v>
      </c>
      <c r="WH25" s="189">
        <v>-5.0000000000000001E-3</v>
      </c>
      <c r="WI25" s="263">
        <v>35105.780496328749</v>
      </c>
      <c r="WJ25" s="263">
        <v>159</v>
      </c>
      <c r="WK25" s="263">
        <v>1275.6992371831921</v>
      </c>
      <c r="WL25" s="117">
        <v>36381.479733511944</v>
      </c>
      <c r="WM25" s="248" t="b">
        <v>0</v>
      </c>
      <c r="WN25" s="254">
        <v>3</v>
      </c>
      <c r="WO25" s="255">
        <v>1113</v>
      </c>
      <c r="WP25" s="256">
        <v>7.4999999999999997E-2</v>
      </c>
      <c r="WQ25" s="255">
        <v>66221.12247014993</v>
      </c>
      <c r="WR25" s="255">
        <v>477.00000000000006</v>
      </c>
      <c r="WS25" s="255">
        <v>5203.5766570403102</v>
      </c>
      <c r="WT25" s="119">
        <v>71424.699127190237</v>
      </c>
      <c r="WU25" s="262" t="b">
        <v>0</v>
      </c>
      <c r="WV25" s="173">
        <v>0</v>
      </c>
      <c r="WW25" s="263">
        <v>1590</v>
      </c>
      <c r="WX25" s="189">
        <v>7.4999999999999997E-2</v>
      </c>
      <c r="WY25" s="263">
        <v>91338.415979988276</v>
      </c>
      <c r="WZ25" s="263">
        <v>0</v>
      </c>
      <c r="XA25" s="263">
        <v>0</v>
      </c>
      <c r="XB25" s="117">
        <v>91338.415979988276</v>
      </c>
      <c r="XC25" s="248" t="b">
        <v>0</v>
      </c>
      <c r="XD25" s="254">
        <v>1</v>
      </c>
      <c r="XE25" s="255">
        <v>1431</v>
      </c>
      <c r="XF25" s="256">
        <v>7.4999999999999997E-2</v>
      </c>
      <c r="XG25" s="255">
        <v>69438.355494000163</v>
      </c>
      <c r="XH25" s="255">
        <v>159</v>
      </c>
      <c r="XI25" s="255">
        <v>796.32006018793618</v>
      </c>
      <c r="XJ25" s="119">
        <v>70234.675554188099</v>
      </c>
      <c r="XK25" s="262" t="b">
        <v>0</v>
      </c>
      <c r="XL25" s="173">
        <v>1</v>
      </c>
      <c r="XM25" s="263">
        <v>1431</v>
      </c>
      <c r="XN25" s="189">
        <v>7.4999999999999997E-2</v>
      </c>
      <c r="XO25" s="263">
        <v>69438.355494000192</v>
      </c>
      <c r="XP25" s="263">
        <v>159</v>
      </c>
      <c r="XQ25" s="263">
        <v>3275.6798920878191</v>
      </c>
      <c r="XR25" s="117">
        <v>72714.035386088013</v>
      </c>
      <c r="XS25" s="248" t="b">
        <v>0</v>
      </c>
      <c r="XT25" s="254">
        <v>1</v>
      </c>
      <c r="XU25" s="255">
        <v>1431</v>
      </c>
      <c r="XV25" s="256">
        <v>-5.0000000000000001E-3</v>
      </c>
      <c r="XW25" s="255">
        <v>50213.540340020241</v>
      </c>
      <c r="XX25" s="255">
        <v>159</v>
      </c>
      <c r="XY25" s="255">
        <v>796.32006018793618</v>
      </c>
      <c r="XZ25" s="119">
        <v>51009.860400208177</v>
      </c>
      <c r="YA25" s="262" t="b">
        <v>0</v>
      </c>
      <c r="YB25" s="173">
        <v>3</v>
      </c>
      <c r="YC25" s="263">
        <v>1113</v>
      </c>
      <c r="YD25" s="189">
        <v>0.03</v>
      </c>
      <c r="YE25" s="263">
        <v>55885.272724053873</v>
      </c>
      <c r="YF25" s="263">
        <v>477.00000000000006</v>
      </c>
      <c r="YG25" s="263">
        <v>5349.0241850556904</v>
      </c>
      <c r="YH25" s="117">
        <v>61234.296909109566</v>
      </c>
      <c r="YI25" s="248" t="b">
        <v>0</v>
      </c>
      <c r="YJ25" s="254">
        <v>2</v>
      </c>
      <c r="YK25" s="255">
        <v>1272</v>
      </c>
      <c r="YL25" s="256">
        <v>7.4999999999999997E-2</v>
      </c>
      <c r="YM25" s="255">
        <v>94001.160173188662</v>
      </c>
      <c r="YN25" s="255">
        <v>318</v>
      </c>
      <c r="YO25" s="255">
        <v>4421.670775564784</v>
      </c>
      <c r="YP25" s="119">
        <v>98422.830948753442</v>
      </c>
      <c r="YQ25" s="262" t="b">
        <v>0</v>
      </c>
      <c r="YR25" s="173">
        <v>0</v>
      </c>
      <c r="YS25" s="263">
        <v>1590</v>
      </c>
      <c r="YT25" s="189">
        <v>7.4999999999999997E-2</v>
      </c>
      <c r="YU25" s="263">
        <v>77153.728326666853</v>
      </c>
      <c r="YV25" s="263">
        <v>0</v>
      </c>
      <c r="YW25" s="263">
        <v>0</v>
      </c>
      <c r="YX25" s="117">
        <v>77153.728326666853</v>
      </c>
      <c r="YY25" s="248" t="b">
        <v>0</v>
      </c>
      <c r="YZ25" s="254">
        <v>2</v>
      </c>
      <c r="ZA25" s="255">
        <v>1272</v>
      </c>
      <c r="ZB25" s="256">
        <v>0.03</v>
      </c>
      <c r="ZC25" s="255">
        <v>42273.504448394342</v>
      </c>
      <c r="ZD25" s="255">
        <v>318</v>
      </c>
      <c r="ZE25" s="255">
        <v>4878.4364736065263</v>
      </c>
      <c r="ZF25" s="119">
        <v>47151.940922000867</v>
      </c>
      <c r="ZG25" s="262" t="b">
        <v>0</v>
      </c>
      <c r="ZH25" s="173">
        <v>1</v>
      </c>
      <c r="ZI25" s="263">
        <v>1431</v>
      </c>
      <c r="ZJ25" s="189">
        <v>0.03</v>
      </c>
      <c r="ZK25" s="263">
        <v>69318.038835803745</v>
      </c>
      <c r="ZL25" s="263">
        <v>159</v>
      </c>
      <c r="ZM25" s="263">
        <v>2970.7896504867299</v>
      </c>
      <c r="ZN25" s="117">
        <v>72288.828486290469</v>
      </c>
      <c r="ZO25" s="248" t="b">
        <v>0</v>
      </c>
      <c r="ZP25" s="254">
        <v>0</v>
      </c>
      <c r="ZQ25" s="255">
        <v>1590</v>
      </c>
      <c r="ZR25" s="256">
        <v>0.03</v>
      </c>
      <c r="ZS25" s="255">
        <v>61328.647621668257</v>
      </c>
      <c r="ZT25" s="255">
        <v>0</v>
      </c>
      <c r="ZU25" s="255">
        <v>0</v>
      </c>
      <c r="ZV25" s="119">
        <v>61328.647621668257</v>
      </c>
      <c r="ZW25" s="262" t="b">
        <v>0</v>
      </c>
      <c r="ZX25" s="173">
        <v>1</v>
      </c>
      <c r="ZY25" s="263">
        <v>1431</v>
      </c>
      <c r="ZZ25" s="189">
        <v>7.4999999999999997E-2</v>
      </c>
      <c r="AAA25" s="263">
        <v>82204.574381989441</v>
      </c>
      <c r="AAB25" s="263">
        <v>159</v>
      </c>
      <c r="AAC25" s="263">
        <v>3428.3147276602149</v>
      </c>
      <c r="AAD25" s="117">
        <v>85632.889109649652</v>
      </c>
      <c r="AAE25" s="248" t="b">
        <v>0</v>
      </c>
      <c r="AAF25" s="254">
        <v>1</v>
      </c>
      <c r="AAG25" s="255">
        <v>1431</v>
      </c>
      <c r="AAH25" s="256">
        <v>-5.0000000000000001E-3</v>
      </c>
      <c r="AAI25" s="255">
        <v>40558.62443084878</v>
      </c>
      <c r="AAJ25" s="255">
        <v>159</v>
      </c>
      <c r="AAK25" s="255">
        <v>2059.146823119795</v>
      </c>
      <c r="AAL25" s="119">
        <v>42617.771253968574</v>
      </c>
      <c r="AAM25" s="262" t="b">
        <v>0</v>
      </c>
      <c r="AAN25" s="173">
        <v>1</v>
      </c>
      <c r="AAO25" s="263">
        <v>1431</v>
      </c>
      <c r="AAP25" s="189">
        <v>7.4999999999999997E-2</v>
      </c>
      <c r="AAQ25" s="263">
        <v>104808.70010459036</v>
      </c>
      <c r="AAR25" s="263">
        <v>159</v>
      </c>
      <c r="AAS25" s="263">
        <v>2210.7724981441188</v>
      </c>
      <c r="AAT25" s="117">
        <v>107019.47260273447</v>
      </c>
      <c r="AAU25" s="248" t="b">
        <v>0</v>
      </c>
      <c r="AAV25" s="254">
        <v>3</v>
      </c>
      <c r="AAW25" s="255">
        <v>1113</v>
      </c>
      <c r="AAX25" s="256">
        <v>7.4999999999999997E-2</v>
      </c>
      <c r="AAY25" s="255">
        <v>84347.13682488777</v>
      </c>
      <c r="AAZ25" s="255">
        <v>477.00000000000006</v>
      </c>
      <c r="ABA25" s="255">
        <v>6426.8729995536714</v>
      </c>
      <c r="ABB25" s="119">
        <v>90774.00982444144</v>
      </c>
      <c r="ABC25" s="262" t="b">
        <v>0</v>
      </c>
      <c r="ABD25" s="173">
        <v>1</v>
      </c>
      <c r="ABE25" s="263">
        <v>1431</v>
      </c>
      <c r="ABF25" s="189">
        <v>7.4999999999999997E-2</v>
      </c>
      <c r="ABG25" s="263">
        <v>104808.70010459036</v>
      </c>
      <c r="ABH25" s="263">
        <v>159</v>
      </c>
      <c r="ABI25" s="263">
        <v>2362.523952444988</v>
      </c>
      <c r="ABJ25" s="117">
        <v>107171.22405703535</v>
      </c>
      <c r="ABK25" s="248" t="b">
        <v>0</v>
      </c>
      <c r="ABL25" s="254">
        <v>0</v>
      </c>
      <c r="ABM25" s="255">
        <v>1590</v>
      </c>
      <c r="ABN25" s="256">
        <v>7.4999999999999997E-2</v>
      </c>
      <c r="ABO25" s="255">
        <v>116454.11122732256</v>
      </c>
      <c r="ABP25" s="255">
        <v>0</v>
      </c>
      <c r="ABQ25" s="255">
        <v>0</v>
      </c>
      <c r="ABR25" s="119">
        <v>116454.11122732256</v>
      </c>
      <c r="ABS25" s="262" t="b">
        <v>0</v>
      </c>
      <c r="ABT25" s="173">
        <v>0</v>
      </c>
      <c r="ABU25" s="263">
        <v>1590</v>
      </c>
      <c r="ABV25" s="189">
        <v>0.03</v>
      </c>
      <c r="ABW25" s="263">
        <v>77020.043150893034</v>
      </c>
      <c r="ABX25" s="263">
        <v>0</v>
      </c>
      <c r="ABY25" s="263">
        <v>0</v>
      </c>
      <c r="ABZ25" s="117">
        <v>77020.043150893034</v>
      </c>
      <c r="ACA25" s="248" t="b">
        <v>0</v>
      </c>
      <c r="ACB25" s="254">
        <v>3</v>
      </c>
      <c r="ACC25" s="255">
        <v>1113</v>
      </c>
      <c r="ACD25" s="256">
        <v>0.03</v>
      </c>
      <c r="ACE25" s="255">
        <v>37892.360660128383</v>
      </c>
      <c r="ACF25" s="255">
        <v>477.00000000000006</v>
      </c>
      <c r="ACG25" s="255">
        <v>5354.3210418998633</v>
      </c>
      <c r="ACH25" s="119">
        <v>43246.681702028247</v>
      </c>
      <c r="ACI25" s="262" t="b">
        <v>0</v>
      </c>
      <c r="ACJ25" s="173">
        <v>2</v>
      </c>
      <c r="ACK25" s="263">
        <v>1272</v>
      </c>
      <c r="ACL25" s="189">
        <v>-5.0000000000000001E-3</v>
      </c>
      <c r="ACM25" s="263">
        <v>36362.490846940942</v>
      </c>
      <c r="ACN25" s="263">
        <v>318</v>
      </c>
      <c r="ACO25" s="263">
        <v>3950.1587686839857</v>
      </c>
      <c r="ACP25" s="117">
        <v>40312.649615624927</v>
      </c>
      <c r="ACQ25" s="248" t="b">
        <v>0</v>
      </c>
      <c r="ACR25" s="254">
        <v>1</v>
      </c>
      <c r="ACS25" s="255">
        <v>1431</v>
      </c>
      <c r="ACT25" s="256">
        <v>7.4999999999999997E-2</v>
      </c>
      <c r="ACU25" s="255">
        <v>104808.7001045903</v>
      </c>
      <c r="ACV25" s="255">
        <v>159</v>
      </c>
      <c r="ACW25" s="255">
        <v>636.79181710474404</v>
      </c>
      <c r="ACX25" s="119">
        <v>105445.49192169505</v>
      </c>
      <c r="ACY25" s="262" t="b">
        <v>1</v>
      </c>
      <c r="ACZ25" s="173">
        <v>2</v>
      </c>
      <c r="ADA25" s="263">
        <v>1272</v>
      </c>
      <c r="ADB25" s="189">
        <v>7.4999999999999997E-2</v>
      </c>
      <c r="ADC25" s="263">
        <v>73968.216943790496</v>
      </c>
      <c r="ADD25" s="263">
        <v>318</v>
      </c>
      <c r="ADE25" s="263">
        <v>2977.5340348267487</v>
      </c>
      <c r="ADF25" s="117">
        <v>76945.750978617245</v>
      </c>
      <c r="ADG25" s="248" t="b">
        <v>0</v>
      </c>
      <c r="ADH25" s="254">
        <v>2</v>
      </c>
      <c r="ADI25" s="255">
        <v>1272</v>
      </c>
      <c r="ADJ25" s="256">
        <v>7.4999999999999997E-2</v>
      </c>
      <c r="ADK25" s="255">
        <v>94070.121001113963</v>
      </c>
      <c r="ADL25" s="255">
        <v>318</v>
      </c>
      <c r="ADM25" s="255">
        <v>4118.7963464232944</v>
      </c>
      <c r="ADN25" s="119">
        <v>98188.917347537252</v>
      </c>
      <c r="ADO25" s="262" t="b">
        <v>0</v>
      </c>
      <c r="ADP25" s="173">
        <v>1</v>
      </c>
      <c r="ADQ25" s="263">
        <v>1431</v>
      </c>
      <c r="ADR25" s="189">
        <v>0.03</v>
      </c>
      <c r="ADS25" s="263">
        <v>55195.782859501422</v>
      </c>
      <c r="ADT25" s="263">
        <v>159</v>
      </c>
      <c r="ADU25" s="263">
        <v>1115.7736604049026</v>
      </c>
      <c r="ADV25" s="117">
        <v>56311.556519906328</v>
      </c>
    </row>
    <row r="26" spans="1:802" x14ac:dyDescent="0.35">
      <c r="A26" s="15">
        <v>46022</v>
      </c>
      <c r="B26" s="16">
        <v>3325.8907480975563</v>
      </c>
      <c r="C26" s="248" t="b">
        <v>0</v>
      </c>
      <c r="D26" s="254">
        <v>1</v>
      </c>
      <c r="E26" s="255">
        <v>2993.3016732878009</v>
      </c>
      <c r="F26" s="256">
        <v>7.4999999999999997E-2</v>
      </c>
      <c r="G26" s="255">
        <v>115662.6542857224</v>
      </c>
      <c r="H26" s="255">
        <v>332.58907480975563</v>
      </c>
      <c r="I26" s="255">
        <v>1449.2883119929477</v>
      </c>
      <c r="J26" s="119">
        <v>117111.94259771534</v>
      </c>
      <c r="K26" s="262" t="b">
        <v>0</v>
      </c>
      <c r="L26" s="173">
        <v>0</v>
      </c>
      <c r="M26" s="263">
        <v>3325.8907480975563</v>
      </c>
      <c r="N26" s="189">
        <v>7.4999999999999997E-2</v>
      </c>
      <c r="O26" s="263">
        <v>128514.06031746931</v>
      </c>
      <c r="P26" s="263">
        <v>0</v>
      </c>
      <c r="Q26" s="263">
        <v>0</v>
      </c>
      <c r="R26" s="117">
        <v>128514.06031746931</v>
      </c>
      <c r="S26" s="248" t="b">
        <v>0</v>
      </c>
      <c r="T26" s="254">
        <v>4</v>
      </c>
      <c r="U26" s="255">
        <v>1995.5344488585338</v>
      </c>
      <c r="V26" s="256">
        <v>0.03</v>
      </c>
      <c r="W26" s="255">
        <v>53719.661476676578</v>
      </c>
      <c r="X26" s="255">
        <v>1330.3562992390225</v>
      </c>
      <c r="Y26" s="255">
        <v>5767.2551518135151</v>
      </c>
      <c r="Z26" s="119">
        <v>59486.916628490093</v>
      </c>
      <c r="AA26" s="262" t="b">
        <v>0</v>
      </c>
      <c r="AB26" s="173">
        <v>3</v>
      </c>
      <c r="AC26" s="263">
        <v>2328.1235236682892</v>
      </c>
      <c r="AD26" s="189">
        <v>0.03</v>
      </c>
      <c r="AE26" s="263">
        <v>59779.327470693424</v>
      </c>
      <c r="AF26" s="263">
        <v>997.767224429267</v>
      </c>
      <c r="AG26" s="263">
        <v>5612.6682427050846</v>
      </c>
      <c r="AH26" s="117">
        <v>65391.995713398508</v>
      </c>
      <c r="AI26" s="248" t="b">
        <v>0</v>
      </c>
      <c r="AJ26" s="254">
        <v>1</v>
      </c>
      <c r="AK26" s="255">
        <v>2993.3016732878009</v>
      </c>
      <c r="AL26" s="256">
        <v>7.4999999999999997E-2</v>
      </c>
      <c r="AM26" s="255">
        <v>115662.65428572237</v>
      </c>
      <c r="AN26" s="255">
        <v>332.58907480975563</v>
      </c>
      <c r="AO26" s="255">
        <v>491.72097136993671</v>
      </c>
      <c r="AP26" s="119">
        <v>116154.37525709231</v>
      </c>
      <c r="AQ26" s="262" t="b">
        <v>0</v>
      </c>
      <c r="AR26" s="173">
        <v>1</v>
      </c>
      <c r="AS26" s="263">
        <v>2993.3016732878009</v>
      </c>
      <c r="AT26" s="189">
        <v>7.4999999999999997E-2</v>
      </c>
      <c r="AU26" s="263">
        <v>115662.65428572244</v>
      </c>
      <c r="AV26" s="263">
        <v>332.58907480975563</v>
      </c>
      <c r="AW26" s="263">
        <v>2545.1954930032334</v>
      </c>
      <c r="AX26" s="117">
        <v>118207.84977872568</v>
      </c>
      <c r="AY26" s="248" t="b">
        <v>0</v>
      </c>
      <c r="AZ26" s="254">
        <v>0</v>
      </c>
      <c r="BA26" s="255">
        <v>3325.8907480975563</v>
      </c>
      <c r="BB26" s="256">
        <v>-5.0000000000000001E-3</v>
      </c>
      <c r="BC26" s="255">
        <v>42137.281407927672</v>
      </c>
      <c r="BD26" s="255">
        <v>0</v>
      </c>
      <c r="BE26" s="255">
        <v>0</v>
      </c>
      <c r="BF26" s="119">
        <v>42137.281407927672</v>
      </c>
      <c r="BG26" s="262" t="b">
        <v>0</v>
      </c>
      <c r="BH26" s="173">
        <v>1</v>
      </c>
      <c r="BI26" s="263">
        <v>2993.3016732878009</v>
      </c>
      <c r="BJ26" s="189">
        <v>0.03</v>
      </c>
      <c r="BK26" s="263">
        <v>51629.800856818198</v>
      </c>
      <c r="BL26" s="263">
        <v>332.58907480975563</v>
      </c>
      <c r="BM26" s="263">
        <v>1289.3627352146582</v>
      </c>
      <c r="BN26" s="117">
        <v>52919.163592032855</v>
      </c>
      <c r="BO26" s="248" t="b">
        <v>0</v>
      </c>
      <c r="BP26" s="254">
        <v>1</v>
      </c>
      <c r="BQ26" s="255">
        <v>2993.3016732878009</v>
      </c>
      <c r="BR26" s="256">
        <v>7.4999999999999997E-2</v>
      </c>
      <c r="BS26" s="255">
        <v>77639.533829338005</v>
      </c>
      <c r="BT26" s="255">
        <v>332.58907480975563</v>
      </c>
      <c r="BU26" s="255">
        <v>2697.0728309193528</v>
      </c>
      <c r="BV26" s="119">
        <v>80336.606660257356</v>
      </c>
      <c r="BW26" s="262" t="b">
        <v>0</v>
      </c>
      <c r="BX26" s="173">
        <v>2</v>
      </c>
      <c r="BY26" s="263">
        <v>2660.712598478045</v>
      </c>
      <c r="BZ26" s="189">
        <v>0.03</v>
      </c>
      <c r="CA26" s="263">
        <v>66708.781329239631</v>
      </c>
      <c r="CB26" s="263">
        <v>665.17814961951126</v>
      </c>
      <c r="CC26" s="263">
        <v>4332.1367273560809</v>
      </c>
      <c r="CD26" s="117">
        <v>71040.918056595707</v>
      </c>
      <c r="CE26" s="248" t="b">
        <v>0</v>
      </c>
      <c r="CF26" s="254">
        <v>2</v>
      </c>
      <c r="CG26" s="255">
        <v>2660.712598478045</v>
      </c>
      <c r="CH26" s="256">
        <v>7.4999999999999997E-2</v>
      </c>
      <c r="CI26" s="255">
        <v>103821.32085665187</v>
      </c>
      <c r="CJ26" s="255">
        <v>665.17814961951126</v>
      </c>
      <c r="CK26" s="255">
        <v>4626.9342997074145</v>
      </c>
      <c r="CL26" s="119">
        <v>108448.25515635929</v>
      </c>
      <c r="CM26" s="262" t="b">
        <v>0</v>
      </c>
      <c r="CN26" s="173">
        <v>0</v>
      </c>
      <c r="CO26" s="263">
        <v>3325.8907480975563</v>
      </c>
      <c r="CP26" s="189">
        <v>7.4999999999999997E-2</v>
      </c>
      <c r="CQ26" s="263">
        <v>128514.06031746931</v>
      </c>
      <c r="CR26" s="263">
        <v>0</v>
      </c>
      <c r="CS26" s="263">
        <v>0</v>
      </c>
      <c r="CT26" s="117">
        <v>128514.06031746931</v>
      </c>
      <c r="CU26" s="248" t="b">
        <v>0</v>
      </c>
      <c r="CV26" s="254">
        <v>0</v>
      </c>
      <c r="CW26" s="255">
        <v>3325.8907480975563</v>
      </c>
      <c r="CX26" s="256">
        <v>-5.0000000000000001E-3</v>
      </c>
      <c r="CY26" s="255">
        <v>58839.749235119933</v>
      </c>
      <c r="CZ26" s="255">
        <v>0</v>
      </c>
      <c r="DA26" s="255">
        <v>0</v>
      </c>
      <c r="DB26" s="119">
        <v>58839.749235119933</v>
      </c>
      <c r="DC26" s="262" t="b">
        <v>0</v>
      </c>
      <c r="DD26" s="173">
        <v>3</v>
      </c>
      <c r="DE26" s="263">
        <v>2328.1235236682892</v>
      </c>
      <c r="DF26" s="189">
        <v>7.4999999999999997E-2</v>
      </c>
      <c r="DG26" s="263">
        <v>62670.940183037717</v>
      </c>
      <c r="DH26" s="263">
        <v>997.767224429267</v>
      </c>
      <c r="DI26" s="263">
        <v>5072.3520340364812</v>
      </c>
      <c r="DJ26" s="117">
        <v>67743.292217074195</v>
      </c>
      <c r="DK26" s="248" t="b">
        <v>0</v>
      </c>
      <c r="DL26" s="254">
        <v>3</v>
      </c>
      <c r="DM26" s="255">
        <v>2328.1235236682892</v>
      </c>
      <c r="DN26" s="256">
        <v>0.03</v>
      </c>
      <c r="DO26" s="255">
        <v>48126.987711803209</v>
      </c>
      <c r="DP26" s="255">
        <v>997.767224429267</v>
      </c>
      <c r="DQ26" s="255">
        <v>6343.6661808028975</v>
      </c>
      <c r="DR26" s="119">
        <v>54470.653892606104</v>
      </c>
      <c r="DS26" s="262" t="b">
        <v>0</v>
      </c>
      <c r="DT26" s="173">
        <v>1</v>
      </c>
      <c r="DU26" s="263">
        <v>2993.3016732878009</v>
      </c>
      <c r="DV26" s="189">
        <v>7.4999999999999997E-2</v>
      </c>
      <c r="DW26" s="263">
        <v>115662.65428572237</v>
      </c>
      <c r="DX26" s="263">
        <v>332.58907480975563</v>
      </c>
      <c r="DY26" s="263">
        <v>491.72097136993671</v>
      </c>
      <c r="DZ26" s="117">
        <v>116154.37525709231</v>
      </c>
      <c r="EA26" s="248" t="b">
        <v>0</v>
      </c>
      <c r="EB26" s="254">
        <v>3</v>
      </c>
      <c r="EC26" s="255">
        <v>2328.1235236682892</v>
      </c>
      <c r="ED26" s="256">
        <v>7.4999999999999997E-2</v>
      </c>
      <c r="EE26" s="255">
        <v>62421.036552056481</v>
      </c>
      <c r="EF26" s="255">
        <v>997.767224429267</v>
      </c>
      <c r="EG26" s="255">
        <v>5141.5889674637947</v>
      </c>
      <c r="EH26" s="119">
        <v>67562.625519520283</v>
      </c>
      <c r="EI26" s="262" t="b">
        <v>0</v>
      </c>
      <c r="EJ26" s="173">
        <v>4</v>
      </c>
      <c r="EK26" s="263">
        <v>1995.5344488585338</v>
      </c>
      <c r="EL26" s="189">
        <v>7.4999999999999997E-2</v>
      </c>
      <c r="EM26" s="263">
        <v>55644.085973003377</v>
      </c>
      <c r="EN26" s="263">
        <v>1330.3562992390225</v>
      </c>
      <c r="EO26" s="263">
        <v>8560.6245325336276</v>
      </c>
      <c r="EP26" s="117">
        <v>64204.710505537005</v>
      </c>
      <c r="EQ26" s="248" t="b">
        <v>0</v>
      </c>
      <c r="ER26" s="254">
        <v>2</v>
      </c>
      <c r="ES26" s="255">
        <v>2660.712598478045</v>
      </c>
      <c r="ET26" s="256">
        <v>-5.0000000000000001E-3</v>
      </c>
      <c r="EU26" s="255">
        <v>38933.736188290633</v>
      </c>
      <c r="EV26" s="255">
        <v>665.17814961951126</v>
      </c>
      <c r="EW26" s="255">
        <v>1939.9506047533357</v>
      </c>
      <c r="EX26" s="119">
        <v>40873.686793043969</v>
      </c>
      <c r="EY26" s="262" t="b">
        <v>0</v>
      </c>
      <c r="EZ26" s="173">
        <v>0</v>
      </c>
      <c r="FA26" s="263">
        <v>3325.8907480975563</v>
      </c>
      <c r="FB26" s="189">
        <v>7.4999999999999997E-2</v>
      </c>
      <c r="FC26" s="263">
        <v>128514.06031746931</v>
      </c>
      <c r="FD26" s="263">
        <v>0</v>
      </c>
      <c r="FE26" s="263">
        <v>0</v>
      </c>
      <c r="FF26" s="117">
        <v>128514.06031746931</v>
      </c>
      <c r="FG26" s="248" t="b">
        <v>0</v>
      </c>
      <c r="FH26" s="254">
        <v>1</v>
      </c>
      <c r="FI26" s="255">
        <v>2993.3016732878009</v>
      </c>
      <c r="FJ26" s="256">
        <v>7.4999999999999997E-2</v>
      </c>
      <c r="FK26" s="255">
        <v>115662.65428572244</v>
      </c>
      <c r="FL26" s="255">
        <v>332.58907480975563</v>
      </c>
      <c r="FM26" s="255">
        <v>1769.5375686838599</v>
      </c>
      <c r="FN26" s="119">
        <v>117432.19185440631</v>
      </c>
      <c r="FO26" s="262" t="b">
        <v>0</v>
      </c>
      <c r="FP26" s="173">
        <v>1</v>
      </c>
      <c r="FQ26" s="263">
        <v>2993.3016732878009</v>
      </c>
      <c r="FR26" s="189">
        <v>7.4999999999999997E-2</v>
      </c>
      <c r="FS26" s="263">
        <v>115662.65428572244</v>
      </c>
      <c r="FT26" s="263">
        <v>332.58907480975563</v>
      </c>
      <c r="FU26" s="263">
        <v>2849.0761568759799</v>
      </c>
      <c r="FV26" s="117">
        <v>118511.73044259842</v>
      </c>
      <c r="FW26" s="248" t="b">
        <v>0</v>
      </c>
      <c r="FX26" s="254">
        <v>3</v>
      </c>
      <c r="FY26" s="255">
        <v>2328.1235236682892</v>
      </c>
      <c r="FZ26" s="256">
        <v>7.4999999999999997E-2</v>
      </c>
      <c r="GA26" s="255">
        <v>92947.978913242987</v>
      </c>
      <c r="GB26" s="255">
        <v>997.767224429267</v>
      </c>
      <c r="GC26" s="255">
        <v>7422.1935156055397</v>
      </c>
      <c r="GD26" s="119">
        <v>100370.17242884853</v>
      </c>
      <c r="GE26" s="262" t="b">
        <v>0</v>
      </c>
      <c r="GF26" s="173">
        <v>0</v>
      </c>
      <c r="GG26" s="263">
        <v>3325.8907480975563</v>
      </c>
      <c r="GH26" s="189">
        <v>7.4999999999999997E-2</v>
      </c>
      <c r="GI26" s="263">
        <v>128514.06031746931</v>
      </c>
      <c r="GJ26" s="263">
        <v>0</v>
      </c>
      <c r="GK26" s="263">
        <v>0</v>
      </c>
      <c r="GL26" s="117">
        <v>128514.06031746931</v>
      </c>
      <c r="GM26" s="248" t="b">
        <v>0</v>
      </c>
      <c r="GN26" s="254">
        <v>1</v>
      </c>
      <c r="GO26" s="255">
        <v>2993.3016732878009</v>
      </c>
      <c r="GP26" s="256">
        <v>7.4999999999999997E-2</v>
      </c>
      <c r="GQ26" s="255">
        <v>115662.65428572244</v>
      </c>
      <c r="GR26" s="255">
        <v>332.58907480975563</v>
      </c>
      <c r="GS26" s="255">
        <v>2241.8183636780404</v>
      </c>
      <c r="GT26" s="119">
        <v>117904.47264940049</v>
      </c>
      <c r="GU26" s="262" t="b">
        <v>0</v>
      </c>
      <c r="GV26" s="173">
        <v>0</v>
      </c>
      <c r="GW26" s="263">
        <v>3325.8907480975563</v>
      </c>
      <c r="GX26" s="189">
        <v>-5.0000000000000001E-3</v>
      </c>
      <c r="GY26" s="263">
        <v>58839.749235119933</v>
      </c>
      <c r="GZ26" s="263">
        <v>0</v>
      </c>
      <c r="HA26" s="263">
        <v>0</v>
      </c>
      <c r="HB26" s="117">
        <v>58839.749235119933</v>
      </c>
      <c r="HC26" s="248" t="b">
        <v>0</v>
      </c>
      <c r="HD26" s="254">
        <v>1</v>
      </c>
      <c r="HE26" s="255">
        <v>2993.3016732878009</v>
      </c>
      <c r="HF26" s="256">
        <v>0.03</v>
      </c>
      <c r="HG26" s="255">
        <v>74390.881674165663</v>
      </c>
      <c r="HH26" s="255">
        <v>332.58907480975563</v>
      </c>
      <c r="HI26" s="255">
        <v>491.72097136993671</v>
      </c>
      <c r="HJ26" s="119">
        <v>74882.602645535604</v>
      </c>
      <c r="HK26" s="262" t="b">
        <v>0</v>
      </c>
      <c r="HL26" s="173">
        <v>2</v>
      </c>
      <c r="HM26" s="263">
        <v>2660.712598478045</v>
      </c>
      <c r="HN26" s="189">
        <v>7.4999999999999997E-2</v>
      </c>
      <c r="HO26" s="263">
        <v>103750.36598069016</v>
      </c>
      <c r="HP26" s="263">
        <v>665.17814961951126</v>
      </c>
      <c r="HQ26" s="263">
        <v>4635.2624023804037</v>
      </c>
      <c r="HR26" s="117">
        <v>108385.62838307057</v>
      </c>
      <c r="HS26" s="248" t="b">
        <v>0</v>
      </c>
      <c r="HT26" s="254">
        <v>3</v>
      </c>
      <c r="HU26" s="255">
        <v>2328.1235236682892</v>
      </c>
      <c r="HV26" s="256">
        <v>0.03</v>
      </c>
      <c r="HW26" s="255">
        <v>59817.230218342454</v>
      </c>
      <c r="HX26" s="255">
        <v>997.767224429267</v>
      </c>
      <c r="HY26" s="255">
        <v>4989.0276520253328</v>
      </c>
      <c r="HZ26" s="119">
        <v>64806.257870367786</v>
      </c>
      <c r="IA26" s="262" t="b">
        <v>0</v>
      </c>
      <c r="IB26" s="173">
        <v>2</v>
      </c>
      <c r="IC26" s="263">
        <v>2660.712598478045</v>
      </c>
      <c r="ID26" s="189">
        <v>7.4999999999999997E-2</v>
      </c>
      <c r="IE26" s="263">
        <v>69284.422743194023</v>
      </c>
      <c r="IF26" s="263">
        <v>665.17814961951126</v>
      </c>
      <c r="IG26" s="263">
        <v>6764.194541187333</v>
      </c>
      <c r="IH26" s="117">
        <v>76048.617284381355</v>
      </c>
      <c r="II26" s="248" t="b">
        <v>0</v>
      </c>
      <c r="IJ26" s="254">
        <v>1</v>
      </c>
      <c r="IK26" s="255">
        <v>2993.3016732878009</v>
      </c>
      <c r="IL26" s="256">
        <v>-5.0000000000000001E-3</v>
      </c>
      <c r="IM26" s="255">
        <v>43349.132981982337</v>
      </c>
      <c r="IN26" s="255">
        <v>332.58907480975563</v>
      </c>
      <c r="IO26" s="255">
        <v>1929.8614687880618</v>
      </c>
      <c r="IP26" s="119">
        <v>45278.994450770399</v>
      </c>
      <c r="IQ26" s="262" t="b">
        <v>0</v>
      </c>
      <c r="IR26" s="173">
        <v>0</v>
      </c>
      <c r="IS26" s="263">
        <v>3325.8907480975563</v>
      </c>
      <c r="IT26" s="189">
        <v>-5.0000000000000001E-3</v>
      </c>
      <c r="IU26" s="263">
        <v>58839.749235119933</v>
      </c>
      <c r="IV26" s="263">
        <v>0</v>
      </c>
      <c r="IW26" s="263">
        <v>0</v>
      </c>
      <c r="IX26" s="117">
        <v>58839.749235119933</v>
      </c>
      <c r="IY26" s="248" t="b">
        <v>0</v>
      </c>
      <c r="IZ26" s="254">
        <v>2</v>
      </c>
      <c r="JA26" s="255">
        <v>2660.712598478045</v>
      </c>
      <c r="JB26" s="256">
        <v>7.4999999999999997E-2</v>
      </c>
      <c r="JC26" s="255">
        <v>69692.124239904151</v>
      </c>
      <c r="JD26" s="255">
        <v>665.17814961951126</v>
      </c>
      <c r="JE26" s="255">
        <v>3539.6066756709884</v>
      </c>
      <c r="JF26" s="119">
        <v>73231.730915575143</v>
      </c>
      <c r="JG26" s="262" t="b">
        <v>0</v>
      </c>
      <c r="JH26" s="173">
        <v>0</v>
      </c>
      <c r="JI26" s="263">
        <v>3325.8907480975563</v>
      </c>
      <c r="JJ26" s="189">
        <v>7.4999999999999997E-2</v>
      </c>
      <c r="JK26" s="263">
        <v>101514.68792658496</v>
      </c>
      <c r="JL26" s="263">
        <v>0</v>
      </c>
      <c r="JM26" s="263">
        <v>0</v>
      </c>
      <c r="JN26" s="117">
        <v>101514.68792658496</v>
      </c>
      <c r="JO26" s="248" t="b">
        <v>1</v>
      </c>
      <c r="JP26" s="254">
        <v>1</v>
      </c>
      <c r="JQ26" s="255">
        <v>2993.3016732878009</v>
      </c>
      <c r="JR26" s="256">
        <v>7.4999999999999997E-2</v>
      </c>
      <c r="JS26" s="255">
        <v>115662.65428572237</v>
      </c>
      <c r="JT26" s="255">
        <v>332.58907480975563</v>
      </c>
      <c r="JU26" s="255">
        <v>332.58907480975563</v>
      </c>
      <c r="JV26" s="119">
        <v>115995.24336053213</v>
      </c>
      <c r="JW26" s="262" t="b">
        <v>0</v>
      </c>
      <c r="JX26" s="173">
        <v>4</v>
      </c>
      <c r="JY26" s="263">
        <v>1995.5344488585338</v>
      </c>
      <c r="JZ26" s="189">
        <v>7.4999999999999997E-2</v>
      </c>
      <c r="KA26" s="263">
        <v>83084.79858795066</v>
      </c>
      <c r="KB26" s="263">
        <v>1330.3562992390225</v>
      </c>
      <c r="KC26" s="263">
        <v>9054.1335519127097</v>
      </c>
      <c r="KD26" s="117">
        <v>92138.932139863377</v>
      </c>
      <c r="KE26" s="248" t="b">
        <v>0</v>
      </c>
      <c r="KF26" s="254">
        <v>3</v>
      </c>
      <c r="KG26" s="255">
        <v>2328.1235236682892</v>
      </c>
      <c r="KH26" s="256">
        <v>7.4999999999999997E-2</v>
      </c>
      <c r="KI26" s="255">
        <v>92647.963529136759</v>
      </c>
      <c r="KJ26" s="255">
        <v>997.767224429267</v>
      </c>
      <c r="KK26" s="255">
        <v>8526.1759298923607</v>
      </c>
      <c r="KL26" s="119">
        <v>101174.13945902912</v>
      </c>
      <c r="KM26" s="262" t="b">
        <v>0</v>
      </c>
      <c r="KN26" s="173">
        <v>0</v>
      </c>
      <c r="KO26" s="263">
        <v>3325.8907480975563</v>
      </c>
      <c r="KP26" s="189">
        <v>7.4999999999999997E-2</v>
      </c>
      <c r="KQ26" s="263">
        <v>128514.06031746931</v>
      </c>
      <c r="KR26" s="263">
        <v>0</v>
      </c>
      <c r="KS26" s="263">
        <v>0</v>
      </c>
      <c r="KT26" s="117">
        <v>128514.06031746931</v>
      </c>
      <c r="KU26" s="248" t="b">
        <v>0</v>
      </c>
      <c r="KV26" s="254">
        <v>0</v>
      </c>
      <c r="KW26" s="255">
        <v>3325.8907480975563</v>
      </c>
      <c r="KX26" s="256">
        <v>7.4999999999999997E-2</v>
      </c>
      <c r="KY26" s="255">
        <v>128514.06031746931</v>
      </c>
      <c r="KZ26" s="255">
        <v>0</v>
      </c>
      <c r="LA26" s="255">
        <v>0</v>
      </c>
      <c r="LB26" s="119">
        <v>128514.06031746931</v>
      </c>
      <c r="LC26" s="262" t="b">
        <v>0</v>
      </c>
      <c r="LD26" s="173">
        <v>2</v>
      </c>
      <c r="LE26" s="263">
        <v>2660.712598478045</v>
      </c>
      <c r="LF26" s="189">
        <v>-5.0000000000000001E-3</v>
      </c>
      <c r="LG26" s="263">
        <v>38918.151811230688</v>
      </c>
      <c r="LH26" s="263">
        <v>665.17814961951126</v>
      </c>
      <c r="LI26" s="263">
        <v>5498.0977223667524</v>
      </c>
      <c r="LJ26" s="117">
        <v>44416.249533597438</v>
      </c>
      <c r="LK26" s="248" t="b">
        <v>0</v>
      </c>
      <c r="LL26" s="254">
        <v>1</v>
      </c>
      <c r="LM26" s="255">
        <v>2993.3016732878009</v>
      </c>
      <c r="LN26" s="256">
        <v>0.03</v>
      </c>
      <c r="LO26" s="255">
        <v>59844.958018574303</v>
      </c>
      <c r="LP26" s="255">
        <v>332.58907480975563</v>
      </c>
      <c r="LQ26" s="255">
        <v>3458.3514326460645</v>
      </c>
      <c r="LR26" s="119">
        <v>63303.309451220368</v>
      </c>
      <c r="LS26" s="262" t="b">
        <v>0</v>
      </c>
      <c r="LT26" s="173">
        <v>1</v>
      </c>
      <c r="LU26" s="263">
        <v>2993.3016732878009</v>
      </c>
      <c r="LV26" s="189">
        <v>0.03</v>
      </c>
      <c r="LW26" s="263">
        <v>51629.800856818198</v>
      </c>
      <c r="LX26" s="263">
        <v>332.58907480975563</v>
      </c>
      <c r="LY26" s="263">
        <v>1289.3627352146582</v>
      </c>
      <c r="LZ26" s="117">
        <v>52919.163592032855</v>
      </c>
      <c r="MA26" s="248" t="b">
        <v>0</v>
      </c>
      <c r="MB26" s="254">
        <v>1</v>
      </c>
      <c r="MC26" s="255">
        <v>2993.3016732878009</v>
      </c>
      <c r="MD26" s="256">
        <v>7.4999999999999997E-2</v>
      </c>
      <c r="ME26" s="255">
        <v>77639.53382933799</v>
      </c>
      <c r="MF26" s="255">
        <v>332.58907480975563</v>
      </c>
      <c r="MG26" s="255">
        <v>1289.3627352146582</v>
      </c>
      <c r="MH26" s="119">
        <v>78928.896564552648</v>
      </c>
      <c r="MI26" s="262" t="b">
        <v>0</v>
      </c>
      <c r="MJ26" s="173">
        <v>0</v>
      </c>
      <c r="MK26" s="263">
        <v>3325.8907480975563</v>
      </c>
      <c r="ML26" s="189">
        <v>-5.0000000000000001E-3</v>
      </c>
      <c r="MM26" s="263">
        <v>58839.749235119933</v>
      </c>
      <c r="MN26" s="263">
        <v>0</v>
      </c>
      <c r="MO26" s="263">
        <v>0</v>
      </c>
      <c r="MP26" s="117">
        <v>58839.749235119933</v>
      </c>
      <c r="MQ26" s="248" t="b">
        <v>0</v>
      </c>
      <c r="MR26" s="254">
        <v>2</v>
      </c>
      <c r="MS26" s="255">
        <v>2660.712598478045</v>
      </c>
      <c r="MT26" s="256">
        <v>-5.0000000000000001E-3</v>
      </c>
      <c r="MU26" s="255">
        <v>47411.568046245069</v>
      </c>
      <c r="MV26" s="255">
        <v>665.17814961951126</v>
      </c>
      <c r="MW26" s="255">
        <v>6308.9432132077709</v>
      </c>
      <c r="MX26" s="119">
        <v>53720.51125945284</v>
      </c>
      <c r="MY26" s="262" t="b">
        <v>0</v>
      </c>
      <c r="MZ26" s="173">
        <v>2</v>
      </c>
      <c r="NA26" s="263">
        <v>2660.712598478045</v>
      </c>
      <c r="NB26" s="189">
        <v>7.4999999999999997E-2</v>
      </c>
      <c r="NC26" s="263">
        <v>82176.545813052828</v>
      </c>
      <c r="ND26" s="263">
        <v>665.17814961951126</v>
      </c>
      <c r="NE26" s="263">
        <v>2261.2585400537964</v>
      </c>
      <c r="NF26" s="117">
        <v>84437.804353106621</v>
      </c>
      <c r="NG26" s="248" t="b">
        <v>0</v>
      </c>
      <c r="NH26" s="254">
        <v>0</v>
      </c>
      <c r="NI26" s="255">
        <v>3325.8907480975563</v>
      </c>
      <c r="NJ26" s="256">
        <v>0.03</v>
      </c>
      <c r="NK26" s="255">
        <v>82656.535193517382</v>
      </c>
      <c r="NL26" s="255">
        <v>0</v>
      </c>
      <c r="NM26" s="255">
        <v>0</v>
      </c>
      <c r="NN26" s="119">
        <v>82656.535193517382</v>
      </c>
      <c r="NO26" s="262" t="b">
        <v>0</v>
      </c>
      <c r="NP26" s="173">
        <v>3</v>
      </c>
      <c r="NQ26" s="263">
        <v>2328.1235236682892</v>
      </c>
      <c r="NR26" s="189">
        <v>-5.0000000000000001E-3</v>
      </c>
      <c r="NS26" s="263">
        <v>30323.945068110013</v>
      </c>
      <c r="NT26" s="263">
        <v>997.767224429267</v>
      </c>
      <c r="NU26" s="263">
        <v>8035.642310202913</v>
      </c>
      <c r="NV26" s="117">
        <v>38359.587378312928</v>
      </c>
      <c r="NW26" s="248" t="b">
        <v>1</v>
      </c>
      <c r="NX26" s="254">
        <v>3</v>
      </c>
      <c r="NY26" s="255">
        <v>2328.1235236682892</v>
      </c>
      <c r="NZ26" s="256">
        <v>7.4999999999999997E-2</v>
      </c>
      <c r="OA26" s="255">
        <v>93574.915889740354</v>
      </c>
      <c r="OB26" s="255">
        <v>997.767224429267</v>
      </c>
      <c r="OC26" s="255">
        <v>3825.5156215646853</v>
      </c>
      <c r="OD26" s="119">
        <v>97400.43151130504</v>
      </c>
      <c r="OE26" s="262" t="b">
        <v>0</v>
      </c>
      <c r="OF26" s="173">
        <v>1</v>
      </c>
      <c r="OG26" s="263">
        <v>2993.3016732878009</v>
      </c>
      <c r="OH26" s="189">
        <v>7.4999999999999997E-2</v>
      </c>
      <c r="OI26" s="263">
        <v>115662.6542857224</v>
      </c>
      <c r="OJ26" s="263">
        <v>332.58907480975563</v>
      </c>
      <c r="OK26" s="263">
        <v>1449.2883119929477</v>
      </c>
      <c r="OL26" s="117">
        <v>117111.94259771534</v>
      </c>
      <c r="OM26" s="248" t="b">
        <v>0</v>
      </c>
      <c r="ON26" s="254">
        <v>1</v>
      </c>
      <c r="OO26" s="255">
        <v>2993.3016732878009</v>
      </c>
      <c r="OP26" s="256">
        <v>7.4999999999999997E-2</v>
      </c>
      <c r="OQ26" s="255">
        <v>91363.219133926454</v>
      </c>
      <c r="OR26" s="255">
        <v>332.58907480975563</v>
      </c>
      <c r="OS26" s="255">
        <v>1289.3627352146582</v>
      </c>
      <c r="OT26" s="119">
        <v>92652.581869141111</v>
      </c>
      <c r="OU26" s="262" t="b">
        <v>0</v>
      </c>
      <c r="OV26" s="173">
        <v>1</v>
      </c>
      <c r="OW26" s="263">
        <v>2993.3016732878009</v>
      </c>
      <c r="OX26" s="189">
        <v>7.4999999999999997E-2</v>
      </c>
      <c r="OY26" s="263">
        <v>77639.533829337975</v>
      </c>
      <c r="OZ26" s="263">
        <v>332.58907480975563</v>
      </c>
      <c r="PA26" s="263">
        <v>491.72097136993671</v>
      </c>
      <c r="PB26" s="117">
        <v>78131.254800707917</v>
      </c>
      <c r="PC26" s="248" t="b">
        <v>0</v>
      </c>
      <c r="PD26" s="254">
        <v>0</v>
      </c>
      <c r="PE26" s="255">
        <v>3325.8907480975563</v>
      </c>
      <c r="PF26" s="256">
        <v>7.4999999999999997E-2</v>
      </c>
      <c r="PG26" s="255">
        <v>86266.14869926442</v>
      </c>
      <c r="PH26" s="255">
        <v>0</v>
      </c>
      <c r="PI26" s="255">
        <v>0</v>
      </c>
      <c r="PJ26" s="119">
        <v>86266.14869926442</v>
      </c>
      <c r="PK26" s="262" t="b">
        <v>0</v>
      </c>
      <c r="PL26" s="173">
        <v>2</v>
      </c>
      <c r="PM26" s="263">
        <v>2660.712598478045</v>
      </c>
      <c r="PN26" s="189">
        <v>0.03</v>
      </c>
      <c r="PO26" s="263">
        <v>66831.586882107746</v>
      </c>
      <c r="PP26" s="263">
        <v>665.17814961951126</v>
      </c>
      <c r="PQ26" s="263">
        <v>4740.555981057294</v>
      </c>
      <c r="PR26" s="117">
        <v>71572.142863165034</v>
      </c>
      <c r="PS26" s="248" t="b">
        <v>1</v>
      </c>
      <c r="PT26" s="254">
        <v>2</v>
      </c>
      <c r="PU26" s="255">
        <v>2660.712598478045</v>
      </c>
      <c r="PV26" s="256">
        <v>-5.0000000000000001E-3</v>
      </c>
      <c r="PW26" s="255">
        <v>47626.937972966167</v>
      </c>
      <c r="PX26" s="255">
        <v>665.17814961951126</v>
      </c>
      <c r="PY26" s="255">
        <v>1142.9699667242553</v>
      </c>
      <c r="PZ26" s="119">
        <v>48769.90793969042</v>
      </c>
      <c r="QA26" s="262" t="b">
        <v>0</v>
      </c>
      <c r="QB26" s="173">
        <v>0</v>
      </c>
      <c r="QC26" s="263">
        <v>3325.8907480975563</v>
      </c>
      <c r="QD26" s="189">
        <v>0.03</v>
      </c>
      <c r="QE26" s="263">
        <v>82656.535193517382</v>
      </c>
      <c r="QF26" s="263">
        <v>0</v>
      </c>
      <c r="QG26" s="263">
        <v>0</v>
      </c>
      <c r="QH26" s="117">
        <v>82656.535193517382</v>
      </c>
      <c r="QI26" s="248" t="b">
        <v>0</v>
      </c>
      <c r="QJ26" s="254">
        <v>2</v>
      </c>
      <c r="QK26" s="255">
        <v>2660.712598478045</v>
      </c>
      <c r="QL26" s="256">
        <v>-5.0000000000000001E-3</v>
      </c>
      <c r="QM26" s="255">
        <v>38826.268340109877</v>
      </c>
      <c r="QN26" s="255">
        <v>665.17814961951126</v>
      </c>
      <c r="QO26" s="255">
        <v>5388.2129014341263</v>
      </c>
      <c r="QP26" s="119">
        <v>44214.481241544003</v>
      </c>
      <c r="QQ26" s="262" t="b">
        <v>0</v>
      </c>
      <c r="QR26" s="173">
        <v>1</v>
      </c>
      <c r="QS26" s="263">
        <v>2993.3016732878009</v>
      </c>
      <c r="QT26" s="189">
        <v>0.03</v>
      </c>
      <c r="QU26" s="263">
        <v>51629.800856818198</v>
      </c>
      <c r="QV26" s="263">
        <v>332.58907480975563</v>
      </c>
      <c r="QW26" s="263">
        <v>1609.3465531326335</v>
      </c>
      <c r="QX26" s="117">
        <v>53239.147409950834</v>
      </c>
      <c r="QY26" s="248" t="b">
        <v>0</v>
      </c>
      <c r="QZ26" s="254">
        <v>0</v>
      </c>
      <c r="RA26" s="255">
        <v>3325.8907480975563</v>
      </c>
      <c r="RB26" s="256">
        <v>7.4999999999999997E-2</v>
      </c>
      <c r="RC26" s="255">
        <v>101514.68792658496</v>
      </c>
      <c r="RD26" s="255">
        <v>0</v>
      </c>
      <c r="RE26" s="255">
        <v>0</v>
      </c>
      <c r="RF26" s="119">
        <v>101514.68792658496</v>
      </c>
      <c r="RG26" s="262" t="b">
        <v>0</v>
      </c>
      <c r="RH26" s="173">
        <v>0</v>
      </c>
      <c r="RI26" s="263">
        <v>3325.8907480975563</v>
      </c>
      <c r="RJ26" s="189">
        <v>7.4999999999999997E-2</v>
      </c>
      <c r="RK26" s="263">
        <v>128514.06031746931</v>
      </c>
      <c r="RL26" s="263">
        <v>0</v>
      </c>
      <c r="RM26" s="263">
        <v>0</v>
      </c>
      <c r="RN26" s="117">
        <v>128514.06031746931</v>
      </c>
      <c r="RO26" s="248" t="b">
        <v>0</v>
      </c>
      <c r="RP26" s="254">
        <v>1</v>
      </c>
      <c r="RQ26" s="255">
        <v>2993.3016732878009</v>
      </c>
      <c r="RR26" s="256">
        <v>7.4999999999999997E-2</v>
      </c>
      <c r="RS26" s="255">
        <v>77639.53382933799</v>
      </c>
      <c r="RT26" s="255">
        <v>332.58907480975563</v>
      </c>
      <c r="RU26" s="255">
        <v>1449.2883119929477</v>
      </c>
      <c r="RV26" s="119">
        <v>79088.822141330937</v>
      </c>
      <c r="RW26" s="262" t="b">
        <v>0</v>
      </c>
      <c r="RX26" s="173">
        <v>2</v>
      </c>
      <c r="RY26" s="263">
        <v>2660.712598478045</v>
      </c>
      <c r="RZ26" s="189">
        <v>7.4999999999999997E-2</v>
      </c>
      <c r="SA26" s="263">
        <v>103963.85002623462</v>
      </c>
      <c r="SB26" s="263">
        <v>665.17814961951126</v>
      </c>
      <c r="SC26" s="263">
        <v>4283.0309038838113</v>
      </c>
      <c r="SD26" s="117">
        <v>108246.88093011844</v>
      </c>
      <c r="SE26" s="248" t="b">
        <v>0</v>
      </c>
      <c r="SF26" s="254">
        <v>1</v>
      </c>
      <c r="SG26" s="255">
        <v>2993.3016732878009</v>
      </c>
      <c r="SH26" s="256">
        <v>-5.0000000000000001E-3</v>
      </c>
      <c r="SI26" s="255">
        <v>52955.774311607951</v>
      </c>
      <c r="SJ26" s="255">
        <v>332.58907480975563</v>
      </c>
      <c r="SK26" s="255">
        <v>4528.1885873690599</v>
      </c>
      <c r="SL26" s="119">
        <v>57483.962898977014</v>
      </c>
      <c r="SM26" s="262" t="b">
        <v>0</v>
      </c>
      <c r="SN26" s="173">
        <v>0</v>
      </c>
      <c r="SO26" s="263">
        <v>3325.8907480975563</v>
      </c>
      <c r="SP26" s="189">
        <v>-5.0000000000000001E-3</v>
      </c>
      <c r="SQ26" s="263">
        <v>42137.281407927672</v>
      </c>
      <c r="SR26" s="263">
        <v>0</v>
      </c>
      <c r="SS26" s="263">
        <v>0</v>
      </c>
      <c r="ST26" s="117">
        <v>42137.281407927672</v>
      </c>
      <c r="SU26" s="248" t="b">
        <v>0</v>
      </c>
      <c r="SV26" s="254">
        <v>1</v>
      </c>
      <c r="SW26" s="255">
        <v>2993.3016732878009</v>
      </c>
      <c r="SX26" s="256">
        <v>0.03</v>
      </c>
      <c r="SY26" s="255">
        <v>74390.881674165677</v>
      </c>
      <c r="SZ26" s="255">
        <v>332.58907480975563</v>
      </c>
      <c r="TA26" s="255">
        <v>1929.8614687880618</v>
      </c>
      <c r="TB26" s="119">
        <v>76320.743142953739</v>
      </c>
      <c r="TC26" s="262" t="b">
        <v>0</v>
      </c>
      <c r="TD26" s="173">
        <v>0</v>
      </c>
      <c r="TE26" s="263">
        <v>3325.8907480975563</v>
      </c>
      <c r="TF26" s="189">
        <v>0.03</v>
      </c>
      <c r="TG26" s="263">
        <v>66494.39779841587</v>
      </c>
      <c r="TH26" s="263">
        <v>0</v>
      </c>
      <c r="TI26" s="263">
        <v>0</v>
      </c>
      <c r="TJ26" s="117">
        <v>66494.39779841587</v>
      </c>
      <c r="TK26" s="248" t="b">
        <v>0</v>
      </c>
      <c r="TL26" s="254">
        <v>1</v>
      </c>
      <c r="TM26" s="255">
        <v>2993.3016732878009</v>
      </c>
      <c r="TN26" s="256">
        <v>7.4999999999999997E-2</v>
      </c>
      <c r="TO26" s="255">
        <v>115662.65428572244</v>
      </c>
      <c r="TP26" s="255">
        <v>332.58907480975563</v>
      </c>
      <c r="TQ26" s="255">
        <v>1929.8614687880618</v>
      </c>
      <c r="TR26" s="119">
        <v>117592.5157545105</v>
      </c>
      <c r="TS26" s="262" t="b">
        <v>0</v>
      </c>
      <c r="TT26" s="173">
        <v>1</v>
      </c>
      <c r="TU26" s="263">
        <v>2993.3016732878009</v>
      </c>
      <c r="TV26" s="189">
        <v>7.4999999999999997E-2</v>
      </c>
      <c r="TW26" s="263">
        <v>77639.533829338005</v>
      </c>
      <c r="TX26" s="263">
        <v>332.58907480975563</v>
      </c>
      <c r="TY26" s="263">
        <v>3153.4611910449748</v>
      </c>
      <c r="TZ26" s="117">
        <v>80792.995020382979</v>
      </c>
      <c r="UA26" s="248" t="b">
        <v>0</v>
      </c>
      <c r="UB26" s="254">
        <v>1</v>
      </c>
      <c r="UC26" s="255">
        <v>2993.3016732878009</v>
      </c>
      <c r="UD26" s="256">
        <v>7.4999999999999997E-2</v>
      </c>
      <c r="UE26" s="255">
        <v>115662.6542857224</v>
      </c>
      <c r="UF26" s="255">
        <v>332.58907480975563</v>
      </c>
      <c r="UG26" s="255">
        <v>1609.3465531326335</v>
      </c>
      <c r="UH26" s="119">
        <v>117272.00083885503</v>
      </c>
      <c r="UI26" s="262" t="b">
        <v>0</v>
      </c>
      <c r="UJ26" s="173">
        <v>0</v>
      </c>
      <c r="UK26" s="263">
        <v>3325.8907480975563</v>
      </c>
      <c r="UL26" s="189">
        <v>7.4999999999999997E-2</v>
      </c>
      <c r="UM26" s="263">
        <v>128514.06031746931</v>
      </c>
      <c r="UN26" s="263">
        <v>0</v>
      </c>
      <c r="UO26" s="263">
        <v>0</v>
      </c>
      <c r="UP26" s="117">
        <v>128514.06031746931</v>
      </c>
      <c r="UQ26" s="248" t="b">
        <v>0</v>
      </c>
      <c r="UR26" s="254">
        <v>0</v>
      </c>
      <c r="US26" s="255">
        <v>3325.8907480975563</v>
      </c>
      <c r="UT26" s="256">
        <v>-5.0000000000000001E-3</v>
      </c>
      <c r="UU26" s="255">
        <v>48165.703313313716</v>
      </c>
      <c r="UV26" s="255">
        <v>0</v>
      </c>
      <c r="UW26" s="255">
        <v>0</v>
      </c>
      <c r="UX26" s="119">
        <v>48165.703313313716</v>
      </c>
      <c r="UY26" s="262" t="b">
        <v>0</v>
      </c>
      <c r="UZ26" s="173">
        <v>1</v>
      </c>
      <c r="VA26" s="263">
        <v>2993.3016732878009</v>
      </c>
      <c r="VB26" s="189">
        <v>-5.0000000000000001E-3</v>
      </c>
      <c r="VC26" s="263">
        <v>52955.774311607944</v>
      </c>
      <c r="VD26" s="263">
        <v>332.58907480975563</v>
      </c>
      <c r="VE26" s="263">
        <v>810.38089191449967</v>
      </c>
      <c r="VF26" s="117">
        <v>53766.155203522445</v>
      </c>
      <c r="VG26" s="248" t="b">
        <v>0</v>
      </c>
      <c r="VH26" s="254">
        <v>1</v>
      </c>
      <c r="VI26" s="255">
        <v>2993.3016732878009</v>
      </c>
      <c r="VJ26" s="256">
        <v>-5.0000000000000001E-3</v>
      </c>
      <c r="VK26" s="255">
        <v>37923.553267134906</v>
      </c>
      <c r="VL26" s="255">
        <v>332.58907480975563</v>
      </c>
      <c r="VM26" s="255">
        <v>3153.4611910449748</v>
      </c>
      <c r="VN26" s="119">
        <v>41077.014458179881</v>
      </c>
      <c r="VO26" s="262" t="b">
        <v>0</v>
      </c>
      <c r="VP26" s="173">
        <v>0</v>
      </c>
      <c r="VQ26" s="263">
        <v>3325.8907480975563</v>
      </c>
      <c r="VR26" s="189">
        <v>7.4999999999999997E-2</v>
      </c>
      <c r="VS26" s="263">
        <v>101514.68792658496</v>
      </c>
      <c r="VT26" s="263">
        <v>0</v>
      </c>
      <c r="VU26" s="263">
        <v>0</v>
      </c>
      <c r="VV26" s="117">
        <v>101514.68792658496</v>
      </c>
      <c r="VW26" s="248" t="b">
        <v>0</v>
      </c>
      <c r="VX26" s="254">
        <v>0</v>
      </c>
      <c r="VY26" s="255">
        <v>3325.8907480975563</v>
      </c>
      <c r="VZ26" s="256">
        <v>-5.0000000000000001E-3</v>
      </c>
      <c r="WA26" s="255">
        <v>58839.749235119933</v>
      </c>
      <c r="WB26" s="255">
        <v>0</v>
      </c>
      <c r="WC26" s="255">
        <v>0</v>
      </c>
      <c r="WD26" s="119">
        <v>58839.749235119933</v>
      </c>
      <c r="WE26" s="262" t="b">
        <v>0</v>
      </c>
      <c r="WF26" s="173">
        <v>1</v>
      </c>
      <c r="WG26" s="263">
        <v>2993.3016732878009</v>
      </c>
      <c r="WH26" s="189">
        <v>-5.0000000000000001E-3</v>
      </c>
      <c r="WI26" s="263">
        <v>37923.553267134906</v>
      </c>
      <c r="WJ26" s="263">
        <v>332.58907480975563</v>
      </c>
      <c r="WK26" s="263">
        <v>1609.3465531326335</v>
      </c>
      <c r="WL26" s="117">
        <v>39532.899820267543</v>
      </c>
      <c r="WM26" s="248" t="b">
        <v>0</v>
      </c>
      <c r="WN26" s="254">
        <v>3</v>
      </c>
      <c r="WO26" s="255">
        <v>2328.1235236682892</v>
      </c>
      <c r="WP26" s="256">
        <v>7.4999999999999997E-2</v>
      </c>
      <c r="WQ26" s="255">
        <v>73515.83017907945</v>
      </c>
      <c r="WR26" s="255">
        <v>997.767224429267</v>
      </c>
      <c r="WS26" s="255">
        <v>6205.6604466375147</v>
      </c>
      <c r="WT26" s="119">
        <v>79721.490625716964</v>
      </c>
      <c r="WU26" s="262" t="b">
        <v>0</v>
      </c>
      <c r="WV26" s="173">
        <v>0</v>
      </c>
      <c r="WW26" s="263">
        <v>3325.8907480975563</v>
      </c>
      <c r="WX26" s="189">
        <v>7.4999999999999997E-2</v>
      </c>
      <c r="WY26" s="263">
        <v>101514.68792658496</v>
      </c>
      <c r="WZ26" s="263">
        <v>0</v>
      </c>
      <c r="XA26" s="263">
        <v>0</v>
      </c>
      <c r="XB26" s="117">
        <v>101514.68792658496</v>
      </c>
      <c r="XC26" s="248" t="b">
        <v>0</v>
      </c>
      <c r="XD26" s="254">
        <v>1</v>
      </c>
      <c r="XE26" s="255">
        <v>2993.3016732878009</v>
      </c>
      <c r="XF26" s="256">
        <v>7.4999999999999997E-2</v>
      </c>
      <c r="XG26" s="255">
        <v>77639.533829337975</v>
      </c>
      <c r="XH26" s="255">
        <v>332.58907480975563</v>
      </c>
      <c r="XI26" s="255">
        <v>1129.569712838836</v>
      </c>
      <c r="XJ26" s="119">
        <v>78769.103542176817</v>
      </c>
      <c r="XK26" s="262" t="b">
        <v>0</v>
      </c>
      <c r="XL26" s="173">
        <v>1</v>
      </c>
      <c r="XM26" s="263">
        <v>2993.3016732878009</v>
      </c>
      <c r="XN26" s="189">
        <v>7.4999999999999997E-2</v>
      </c>
      <c r="XO26" s="263">
        <v>77639.533829338005</v>
      </c>
      <c r="XP26" s="263">
        <v>332.58907480975563</v>
      </c>
      <c r="XQ26" s="263">
        <v>3610.9862682184585</v>
      </c>
      <c r="XR26" s="117">
        <v>81250.520097556466</v>
      </c>
      <c r="XS26" s="248" t="b">
        <v>0</v>
      </c>
      <c r="XT26" s="254">
        <v>1</v>
      </c>
      <c r="XU26" s="255">
        <v>2993.3016732878009</v>
      </c>
      <c r="XV26" s="256">
        <v>-5.0000000000000001E-3</v>
      </c>
      <c r="XW26" s="255">
        <v>52955.774311607944</v>
      </c>
      <c r="XX26" s="255">
        <v>332.58907480975563</v>
      </c>
      <c r="XY26" s="255">
        <v>1129.569712838836</v>
      </c>
      <c r="XZ26" s="119">
        <v>54085.344024446778</v>
      </c>
      <c r="YA26" s="262" t="b">
        <v>0</v>
      </c>
      <c r="YB26" s="173">
        <v>3</v>
      </c>
      <c r="YC26" s="263">
        <v>2328.1235236682892</v>
      </c>
      <c r="YD26" s="189">
        <v>0.03</v>
      </c>
      <c r="YE26" s="263">
        <v>59889.95442944378</v>
      </c>
      <c r="YF26" s="263">
        <v>997.767224429267</v>
      </c>
      <c r="YG26" s="263">
        <v>6351.2286289210206</v>
      </c>
      <c r="YH26" s="117">
        <v>66241.183058364797</v>
      </c>
      <c r="YI26" s="248" t="b">
        <v>0</v>
      </c>
      <c r="YJ26" s="254">
        <v>2</v>
      </c>
      <c r="YK26" s="255">
        <v>2660.712598478045</v>
      </c>
      <c r="YL26" s="256">
        <v>7.4999999999999997E-2</v>
      </c>
      <c r="YM26" s="255">
        <v>103711.95978465585</v>
      </c>
      <c r="YN26" s="255">
        <v>665.17814961951126</v>
      </c>
      <c r="YO26" s="255">
        <v>5090.516869621717</v>
      </c>
      <c r="YP26" s="119">
        <v>108802.47665427756</v>
      </c>
      <c r="YQ26" s="262" t="b">
        <v>0</v>
      </c>
      <c r="YR26" s="173">
        <v>0</v>
      </c>
      <c r="YS26" s="263">
        <v>3325.8907480975563</v>
      </c>
      <c r="YT26" s="189">
        <v>7.4999999999999997E-2</v>
      </c>
      <c r="YU26" s="263">
        <v>86266.14869926442</v>
      </c>
      <c r="YV26" s="263">
        <v>0</v>
      </c>
      <c r="YW26" s="263">
        <v>0</v>
      </c>
      <c r="YX26" s="117">
        <v>86266.14869926442</v>
      </c>
      <c r="YY26" s="248" t="b">
        <v>0</v>
      </c>
      <c r="YZ26" s="254">
        <v>2</v>
      </c>
      <c r="ZA26" s="255">
        <v>2660.712598478045</v>
      </c>
      <c r="ZB26" s="256">
        <v>0.03</v>
      </c>
      <c r="ZC26" s="255">
        <v>46202.422180324218</v>
      </c>
      <c r="ZD26" s="255">
        <v>665.17814961951126</v>
      </c>
      <c r="ZE26" s="255">
        <v>5547.6614722193099</v>
      </c>
      <c r="ZF26" s="119">
        <v>51750.08365254353</v>
      </c>
      <c r="ZG26" s="262" t="b">
        <v>0</v>
      </c>
      <c r="ZH26" s="173">
        <v>1</v>
      </c>
      <c r="ZI26" s="263">
        <v>2993.3016732878009</v>
      </c>
      <c r="ZJ26" s="189">
        <v>0.03</v>
      </c>
      <c r="ZK26" s="263">
        <v>74390.881674165663</v>
      </c>
      <c r="ZL26" s="263">
        <v>332.58907480975563</v>
      </c>
      <c r="ZM26" s="263">
        <v>3305.8431085412694</v>
      </c>
      <c r="ZN26" s="117">
        <v>77696.724782706937</v>
      </c>
      <c r="ZO26" s="248" t="b">
        <v>0</v>
      </c>
      <c r="ZP26" s="254">
        <v>0</v>
      </c>
      <c r="ZQ26" s="255">
        <v>3325.8907480975563</v>
      </c>
      <c r="ZR26" s="256">
        <v>0.03</v>
      </c>
      <c r="ZS26" s="255">
        <v>66494.39779841587</v>
      </c>
      <c r="ZT26" s="255">
        <v>0</v>
      </c>
      <c r="ZU26" s="255">
        <v>0</v>
      </c>
      <c r="ZV26" s="119">
        <v>66494.39779841587</v>
      </c>
      <c r="ZW26" s="262" t="b">
        <v>0</v>
      </c>
      <c r="ZX26" s="173">
        <v>1</v>
      </c>
      <c r="ZY26" s="263">
        <v>2993.3016732878009</v>
      </c>
      <c r="ZZ26" s="189">
        <v>7.4999999999999997E-2</v>
      </c>
      <c r="AAA26" s="263">
        <v>91363.219133926454</v>
      </c>
      <c r="AAB26" s="263">
        <v>332.58907480975563</v>
      </c>
      <c r="AAC26" s="263">
        <v>3763.7477202045393</v>
      </c>
      <c r="AAD26" s="117">
        <v>95126.966854130995</v>
      </c>
      <c r="AAE26" s="248" t="b">
        <v>0</v>
      </c>
      <c r="AAF26" s="254">
        <v>1</v>
      </c>
      <c r="AAG26" s="255">
        <v>2993.3016732878009</v>
      </c>
      <c r="AAH26" s="256">
        <v>-5.0000000000000001E-3</v>
      </c>
      <c r="AAI26" s="255">
        <v>43349.132981982337</v>
      </c>
      <c r="AAJ26" s="255">
        <v>332.58907480975563</v>
      </c>
      <c r="AAK26" s="255">
        <v>2393.4440387023633</v>
      </c>
      <c r="AAL26" s="119">
        <v>45742.577020684701</v>
      </c>
      <c r="AAM26" s="262" t="b">
        <v>0</v>
      </c>
      <c r="AAN26" s="173">
        <v>1</v>
      </c>
      <c r="AAO26" s="263">
        <v>2993.3016732878009</v>
      </c>
      <c r="AAP26" s="189">
        <v>7.4999999999999997E-2</v>
      </c>
      <c r="AAQ26" s="263">
        <v>115662.65428572244</v>
      </c>
      <c r="AAR26" s="263">
        <v>332.58907480975563</v>
      </c>
      <c r="AAS26" s="263">
        <v>2545.1954930032334</v>
      </c>
      <c r="AAT26" s="117">
        <v>118207.84977872568</v>
      </c>
      <c r="AAU26" s="248" t="b">
        <v>0</v>
      </c>
      <c r="AAV26" s="254">
        <v>3</v>
      </c>
      <c r="AAW26" s="255">
        <v>2328.1235236682892</v>
      </c>
      <c r="AAX26" s="256">
        <v>7.4999999999999997E-2</v>
      </c>
      <c r="AAY26" s="255">
        <v>93001.295610422632</v>
      </c>
      <c r="AAZ26" s="255">
        <v>997.767224429267</v>
      </c>
      <c r="ABA26" s="255">
        <v>7429.9715600921309</v>
      </c>
      <c r="ABB26" s="119">
        <v>100431.26717051477</v>
      </c>
      <c r="ABC26" s="262" t="b">
        <v>0</v>
      </c>
      <c r="ABD26" s="173">
        <v>1</v>
      </c>
      <c r="ABE26" s="263">
        <v>2993.3016732878009</v>
      </c>
      <c r="ABF26" s="189">
        <v>7.4999999999999997E-2</v>
      </c>
      <c r="ABG26" s="263">
        <v>115662.65428572244</v>
      </c>
      <c r="ABH26" s="263">
        <v>332.58907480975563</v>
      </c>
      <c r="ABI26" s="263">
        <v>2697.0728309193528</v>
      </c>
      <c r="ABJ26" s="117">
        <v>118359.72711664179</v>
      </c>
      <c r="ABK26" s="248" t="b">
        <v>0</v>
      </c>
      <c r="ABL26" s="254">
        <v>0</v>
      </c>
      <c r="ABM26" s="255">
        <v>3325.8907480975563</v>
      </c>
      <c r="ABN26" s="256">
        <v>7.4999999999999997E-2</v>
      </c>
      <c r="ABO26" s="255">
        <v>128514.06031746931</v>
      </c>
      <c r="ABP26" s="255">
        <v>0</v>
      </c>
      <c r="ABQ26" s="255">
        <v>0</v>
      </c>
      <c r="ABR26" s="119">
        <v>128514.06031746931</v>
      </c>
      <c r="ABS26" s="262" t="b">
        <v>0</v>
      </c>
      <c r="ABT26" s="173">
        <v>0</v>
      </c>
      <c r="ABU26" s="263">
        <v>3325.8907480975563</v>
      </c>
      <c r="ABV26" s="189">
        <v>0.03</v>
      </c>
      <c r="ABW26" s="263">
        <v>82656.535193517382</v>
      </c>
      <c r="ABX26" s="263">
        <v>0</v>
      </c>
      <c r="ABY26" s="263">
        <v>0</v>
      </c>
      <c r="ABZ26" s="117">
        <v>82656.535193517382</v>
      </c>
      <c r="ACA26" s="248" t="b">
        <v>0</v>
      </c>
      <c r="ACB26" s="254">
        <v>3</v>
      </c>
      <c r="ACC26" s="255">
        <v>2328.1235236682892</v>
      </c>
      <c r="ACD26" s="256">
        <v>0.03</v>
      </c>
      <c r="ACE26" s="255">
        <v>41357.255003600527</v>
      </c>
      <c r="ACF26" s="255">
        <v>997.767224429267</v>
      </c>
      <c r="ACG26" s="255">
        <v>6356.5298797098321</v>
      </c>
      <c r="ACH26" s="119">
        <v>47713.784883310356</v>
      </c>
      <c r="ACI26" s="262" t="b">
        <v>0</v>
      </c>
      <c r="ACJ26" s="173">
        <v>2</v>
      </c>
      <c r="ACK26" s="263">
        <v>2660.712598478045</v>
      </c>
      <c r="ACL26" s="189">
        <v>-5.0000000000000001E-3</v>
      </c>
      <c r="ACM26" s="263">
        <v>38841.390991184278</v>
      </c>
      <c r="ACN26" s="263">
        <v>665.17814961951126</v>
      </c>
      <c r="ACO26" s="263">
        <v>4618.6137255598387</v>
      </c>
      <c r="ACP26" s="117">
        <v>43460.004716744115</v>
      </c>
      <c r="ACQ26" s="248" t="b">
        <v>0</v>
      </c>
      <c r="ACR26" s="254">
        <v>1</v>
      </c>
      <c r="ACS26" s="255">
        <v>2993.3016732878009</v>
      </c>
      <c r="ACT26" s="256">
        <v>7.4999999999999997E-2</v>
      </c>
      <c r="ACU26" s="255">
        <v>115662.65428572237</v>
      </c>
      <c r="ACV26" s="255">
        <v>332.58907480975563</v>
      </c>
      <c r="ACW26" s="255">
        <v>969.90913499769181</v>
      </c>
      <c r="ACX26" s="119">
        <v>116632.56342072006</v>
      </c>
      <c r="ACY26" s="262" t="b">
        <v>0</v>
      </c>
      <c r="ACZ26" s="173">
        <v>2</v>
      </c>
      <c r="ADA26" s="263">
        <v>2660.712598478045</v>
      </c>
      <c r="ADB26" s="189">
        <v>7.4999999999999997E-2</v>
      </c>
      <c r="ADC26" s="263">
        <v>82176.545813052828</v>
      </c>
      <c r="ADD26" s="263">
        <v>665.17814961951126</v>
      </c>
      <c r="ADE26" s="263">
        <v>3645.1821624149115</v>
      </c>
      <c r="ADF26" s="117">
        <v>85821.727975467744</v>
      </c>
      <c r="ADG26" s="248" t="b">
        <v>1</v>
      </c>
      <c r="ADH26" s="254">
        <v>3</v>
      </c>
      <c r="ADI26" s="255">
        <v>2328.1235236682892</v>
      </c>
      <c r="ADJ26" s="256">
        <v>7.4999999999999997E-2</v>
      </c>
      <c r="ADK26" s="255">
        <v>93340.965592246052</v>
      </c>
      <c r="ADL26" s="255">
        <v>997.767224429267</v>
      </c>
      <c r="ADM26" s="255">
        <v>5119.9802694071495</v>
      </c>
      <c r="ADN26" s="119">
        <v>98460.945861653207</v>
      </c>
      <c r="ADO26" s="262" t="b">
        <v>0</v>
      </c>
      <c r="ADP26" s="173">
        <v>1</v>
      </c>
      <c r="ADQ26" s="263">
        <v>2993.3016732878009</v>
      </c>
      <c r="ADR26" s="189">
        <v>0.03</v>
      </c>
      <c r="ADS26" s="263">
        <v>59844.958018574267</v>
      </c>
      <c r="ADT26" s="263">
        <v>332.58907480975563</v>
      </c>
      <c r="ADU26" s="263">
        <v>1449.2883119929477</v>
      </c>
      <c r="ADV26" s="117">
        <v>61294.246330567214</v>
      </c>
    </row>
    <row r="27" spans="1:802" x14ac:dyDescent="0.35">
      <c r="A27" s="15">
        <v>46053</v>
      </c>
      <c r="B27" s="16">
        <v>1685.4000000000003</v>
      </c>
      <c r="C27" s="248" t="b">
        <v>0</v>
      </c>
      <c r="D27" s="254">
        <v>1</v>
      </c>
      <c r="E27" s="255">
        <v>1516.8600000000004</v>
      </c>
      <c r="F27" s="256">
        <v>-5.0000000000000001E-3</v>
      </c>
      <c r="G27" s="255">
        <v>116601.20101429378</v>
      </c>
      <c r="H27" s="255">
        <v>168.54000000000005</v>
      </c>
      <c r="I27" s="255">
        <v>1619.0305518864222</v>
      </c>
      <c r="J27" s="119">
        <v>118220.2315661802</v>
      </c>
      <c r="K27" s="262" t="b">
        <v>0</v>
      </c>
      <c r="L27" s="173">
        <v>0</v>
      </c>
      <c r="M27" s="263">
        <v>1685.4000000000003</v>
      </c>
      <c r="N27" s="189">
        <v>-5.0000000000000001E-3</v>
      </c>
      <c r="O27" s="263">
        <v>129556.89001588196</v>
      </c>
      <c r="P27" s="263">
        <v>0</v>
      </c>
      <c r="Q27" s="263">
        <v>0</v>
      </c>
      <c r="R27" s="117">
        <v>129556.89001588196</v>
      </c>
      <c r="S27" s="248" t="b">
        <v>0</v>
      </c>
      <c r="T27" s="254">
        <v>4</v>
      </c>
      <c r="U27" s="255">
        <v>1011.2400000000001</v>
      </c>
      <c r="V27" s="256">
        <v>0.03</v>
      </c>
      <c r="W27" s="255">
        <v>56342.491320976871</v>
      </c>
      <c r="X27" s="255">
        <v>674.1600000000002</v>
      </c>
      <c r="Y27" s="255">
        <v>6446.1993097771037</v>
      </c>
      <c r="Z27" s="119">
        <v>62788.690630753976</v>
      </c>
      <c r="AA27" s="262" t="b">
        <v>0</v>
      </c>
      <c r="AB27" s="173">
        <v>3</v>
      </c>
      <c r="AC27" s="263">
        <v>1179.7800000000002</v>
      </c>
      <c r="AD27" s="189">
        <v>7.4999999999999997E-2</v>
      </c>
      <c r="AE27" s="263">
        <v>65442.557030995427</v>
      </c>
      <c r="AF27" s="263">
        <v>505.62000000000018</v>
      </c>
      <c r="AG27" s="263">
        <v>6122.9441649355886</v>
      </c>
      <c r="AH27" s="117">
        <v>71565.501195931021</v>
      </c>
      <c r="AI27" s="248" t="b">
        <v>0</v>
      </c>
      <c r="AJ27" s="254">
        <v>1</v>
      </c>
      <c r="AK27" s="255">
        <v>1516.8600000000004</v>
      </c>
      <c r="AL27" s="256">
        <v>7.4999999999999997E-2</v>
      </c>
      <c r="AM27" s="255">
        <v>125854.21335715154</v>
      </c>
      <c r="AN27" s="255">
        <v>168.54000000000005</v>
      </c>
      <c r="AO27" s="255">
        <v>660.66887265731145</v>
      </c>
      <c r="AP27" s="119">
        <v>126514.88222980885</v>
      </c>
      <c r="AQ27" s="262" t="b">
        <v>0</v>
      </c>
      <c r="AR27" s="173">
        <v>1</v>
      </c>
      <c r="AS27" s="263">
        <v>1516.8600000000004</v>
      </c>
      <c r="AT27" s="189">
        <v>7.4999999999999997E-2</v>
      </c>
      <c r="AU27" s="263">
        <v>125854.21335715162</v>
      </c>
      <c r="AV27" s="263">
        <v>168.54000000000005</v>
      </c>
      <c r="AW27" s="263">
        <v>2715.8468296731417</v>
      </c>
      <c r="AX27" s="117">
        <v>128570.06018682476</v>
      </c>
      <c r="AY27" s="248" t="b">
        <v>0</v>
      </c>
      <c r="AZ27" s="254">
        <v>0</v>
      </c>
      <c r="BA27" s="255">
        <v>1685.4000000000003</v>
      </c>
      <c r="BB27" s="256">
        <v>-5.0000000000000001E-3</v>
      </c>
      <c r="BC27" s="255">
        <v>43611.995000888033</v>
      </c>
      <c r="BD27" s="255">
        <v>0</v>
      </c>
      <c r="BE27" s="255">
        <v>0</v>
      </c>
      <c r="BF27" s="119">
        <v>43611.995000888033</v>
      </c>
      <c r="BG27" s="262" t="b">
        <v>0</v>
      </c>
      <c r="BH27" s="173">
        <v>1</v>
      </c>
      <c r="BI27" s="263">
        <v>1516.8600000000004</v>
      </c>
      <c r="BJ27" s="189">
        <v>0.03</v>
      </c>
      <c r="BK27" s="263">
        <v>54695.554882522745</v>
      </c>
      <c r="BL27" s="263">
        <v>168.54000000000005</v>
      </c>
      <c r="BM27" s="263">
        <v>1458.9723107467364</v>
      </c>
      <c r="BN27" s="117">
        <v>56154.527193269481</v>
      </c>
      <c r="BO27" s="248" t="b">
        <v>0</v>
      </c>
      <c r="BP27" s="254">
        <v>1</v>
      </c>
      <c r="BQ27" s="255">
        <v>1516.8600000000004</v>
      </c>
      <c r="BR27" s="256">
        <v>7.4999999999999997E-2</v>
      </c>
      <c r="BS27" s="255">
        <v>84979.358866538358</v>
      </c>
      <c r="BT27" s="255">
        <v>168.54000000000005</v>
      </c>
      <c r="BU27" s="255">
        <v>2867.8501556297679</v>
      </c>
      <c r="BV27" s="119">
        <v>87847.209022168128</v>
      </c>
      <c r="BW27" s="262" t="b">
        <v>0</v>
      </c>
      <c r="BX27" s="173">
        <v>2</v>
      </c>
      <c r="BY27" s="263">
        <v>1348.3200000000004</v>
      </c>
      <c r="BZ27" s="189">
        <v>7.4999999999999997E-2</v>
      </c>
      <c r="CA27" s="263">
        <v>73060.259928932603</v>
      </c>
      <c r="CB27" s="263">
        <v>337.0800000000001</v>
      </c>
      <c r="CC27" s="263">
        <v>4672.8103998879815</v>
      </c>
      <c r="CD27" s="117">
        <v>77733.070328820584</v>
      </c>
      <c r="CE27" s="248" t="b">
        <v>0</v>
      </c>
      <c r="CF27" s="254">
        <v>2</v>
      </c>
      <c r="CG27" s="255">
        <v>1348.3200000000004</v>
      </c>
      <c r="CH27" s="256">
        <v>0.03</v>
      </c>
      <c r="CI27" s="255">
        <v>108284.28048235145</v>
      </c>
      <c r="CJ27" s="255">
        <v>337.0800000000001</v>
      </c>
      <c r="CK27" s="255">
        <v>4967.852518061597</v>
      </c>
      <c r="CL27" s="119">
        <v>113252.13300041304</v>
      </c>
      <c r="CM27" s="262" t="b">
        <v>0</v>
      </c>
      <c r="CN27" s="173">
        <v>0</v>
      </c>
      <c r="CO27" s="263">
        <v>1685.4000000000003</v>
      </c>
      <c r="CP27" s="189">
        <v>7.4999999999999997E-2</v>
      </c>
      <c r="CQ27" s="263">
        <v>139838.01484127951</v>
      </c>
      <c r="CR27" s="263">
        <v>0</v>
      </c>
      <c r="CS27" s="263">
        <v>0</v>
      </c>
      <c r="CT27" s="117">
        <v>139838.01484127951</v>
      </c>
      <c r="CU27" s="248" t="b">
        <v>0</v>
      </c>
      <c r="CV27" s="254">
        <v>0</v>
      </c>
      <c r="CW27" s="255">
        <v>1685.4000000000003</v>
      </c>
      <c r="CX27" s="256">
        <v>0.03</v>
      </c>
      <c r="CY27" s="255">
        <v>62290.341712173533</v>
      </c>
      <c r="CZ27" s="255">
        <v>0</v>
      </c>
      <c r="DA27" s="255">
        <v>0</v>
      </c>
      <c r="DB27" s="119">
        <v>62290.341712173533</v>
      </c>
      <c r="DC27" s="262" t="b">
        <v>0</v>
      </c>
      <c r="DD27" s="173">
        <v>3</v>
      </c>
      <c r="DE27" s="263">
        <v>1179.7800000000002</v>
      </c>
      <c r="DF27" s="189">
        <v>7.4999999999999997E-2</v>
      </c>
      <c r="DG27" s="263">
        <v>68551.040696765544</v>
      </c>
      <c r="DH27" s="263">
        <v>505.62000000000018</v>
      </c>
      <c r="DI27" s="263">
        <v>5582.1797433780957</v>
      </c>
      <c r="DJ27" s="117">
        <v>74133.220440143632</v>
      </c>
      <c r="DK27" s="248" t="b">
        <v>0</v>
      </c>
      <c r="DL27" s="254">
        <v>3</v>
      </c>
      <c r="DM27" s="255">
        <v>1179.7800000000002</v>
      </c>
      <c r="DN27" s="256">
        <v>7.4999999999999997E-2</v>
      </c>
      <c r="DO27" s="255">
        <v>52916.291790188443</v>
      </c>
      <c r="DP27" s="255">
        <v>505.62000000000018</v>
      </c>
      <c r="DQ27" s="255">
        <v>6854.5484936845623</v>
      </c>
      <c r="DR27" s="119">
        <v>59770.840283873004</v>
      </c>
      <c r="DS27" s="262" t="b">
        <v>0</v>
      </c>
      <c r="DT27" s="173">
        <v>1</v>
      </c>
      <c r="DU27" s="263">
        <v>1516.8600000000004</v>
      </c>
      <c r="DV27" s="189">
        <v>7.4999999999999997E-2</v>
      </c>
      <c r="DW27" s="263">
        <v>125854.21335715154</v>
      </c>
      <c r="DX27" s="263">
        <v>168.54000000000005</v>
      </c>
      <c r="DY27" s="263">
        <v>660.66887265731145</v>
      </c>
      <c r="DZ27" s="117">
        <v>126514.88222980885</v>
      </c>
      <c r="EA27" s="248" t="b">
        <v>0</v>
      </c>
      <c r="EB27" s="254">
        <v>3</v>
      </c>
      <c r="EC27" s="255">
        <v>1179.7800000000002</v>
      </c>
      <c r="ED27" s="256">
        <v>-5.0000000000000001E-3</v>
      </c>
      <c r="EE27" s="255">
        <v>63288.711369296194</v>
      </c>
      <c r="EF27" s="255">
        <v>505.62000000000018</v>
      </c>
      <c r="EG27" s="255">
        <v>5651.4741114806075</v>
      </c>
      <c r="EH27" s="119">
        <v>68940.185480776796</v>
      </c>
      <c r="EI27" s="262" t="b">
        <v>0</v>
      </c>
      <c r="EJ27" s="173">
        <v>4</v>
      </c>
      <c r="EK27" s="263">
        <v>1011.2400000000001</v>
      </c>
      <c r="EL27" s="189">
        <v>7.4999999999999997E-2</v>
      </c>
      <c r="EM27" s="263">
        <v>60828.632420978625</v>
      </c>
      <c r="EN27" s="263">
        <v>674.1600000000002</v>
      </c>
      <c r="EO27" s="263">
        <v>9241.8858968659715</v>
      </c>
      <c r="EP27" s="117">
        <v>70070.518317844602</v>
      </c>
      <c r="EQ27" s="248" t="b">
        <v>0</v>
      </c>
      <c r="ER27" s="254">
        <v>2</v>
      </c>
      <c r="ES27" s="255">
        <v>1348.3200000000004</v>
      </c>
      <c r="ET27" s="256">
        <v>7.4999999999999997E-2</v>
      </c>
      <c r="EU27" s="255">
        <v>43202.086402412431</v>
      </c>
      <c r="EV27" s="255">
        <v>337.0800000000001</v>
      </c>
      <c r="EW27" s="255">
        <v>2278.6398677199277</v>
      </c>
      <c r="EX27" s="119">
        <v>45480.726270132356</v>
      </c>
      <c r="EY27" s="262" t="b">
        <v>0</v>
      </c>
      <c r="EZ27" s="173">
        <v>0</v>
      </c>
      <c r="FA27" s="263">
        <v>1685.4000000000003</v>
      </c>
      <c r="FB27" s="189">
        <v>7.4999999999999997E-2</v>
      </c>
      <c r="FC27" s="263">
        <v>139838.01484127951</v>
      </c>
      <c r="FD27" s="263">
        <v>0</v>
      </c>
      <c r="FE27" s="263">
        <v>0</v>
      </c>
      <c r="FF27" s="117">
        <v>139838.01484127951</v>
      </c>
      <c r="FG27" s="248" t="b">
        <v>0</v>
      </c>
      <c r="FH27" s="254">
        <v>1</v>
      </c>
      <c r="FI27" s="255">
        <v>1516.8600000000004</v>
      </c>
      <c r="FJ27" s="256">
        <v>7.4999999999999997E-2</v>
      </c>
      <c r="FK27" s="255">
        <v>125854.21335715162</v>
      </c>
      <c r="FL27" s="255">
        <v>168.54000000000005</v>
      </c>
      <c r="FM27" s="255">
        <v>1939.5454675418507</v>
      </c>
      <c r="FN27" s="119">
        <v>127793.75882469346</v>
      </c>
      <c r="FO27" s="262" t="b">
        <v>0</v>
      </c>
      <c r="FP27" s="173">
        <v>1</v>
      </c>
      <c r="FQ27" s="263">
        <v>1516.8600000000004</v>
      </c>
      <c r="FR27" s="189">
        <v>7.4999999999999997E-2</v>
      </c>
      <c r="FS27" s="263">
        <v>125854.21335715162</v>
      </c>
      <c r="FT27" s="263">
        <v>168.54000000000005</v>
      </c>
      <c r="FU27" s="263">
        <v>3019.9795741387834</v>
      </c>
      <c r="FV27" s="117">
        <v>128874.1929312904</v>
      </c>
      <c r="FW27" s="248" t="b">
        <v>0</v>
      </c>
      <c r="FX27" s="254">
        <v>3</v>
      </c>
      <c r="FY27" s="255">
        <v>1179.7800000000002</v>
      </c>
      <c r="FZ27" s="256">
        <v>0.03</v>
      </c>
      <c r="GA27" s="255">
        <v>96916.198280640281</v>
      </c>
      <c r="GB27" s="255">
        <v>505.62000000000018</v>
      </c>
      <c r="GC27" s="255">
        <v>7933.9705080187869</v>
      </c>
      <c r="GD27" s="119">
        <v>104850.16878865907</v>
      </c>
      <c r="GE27" s="262" t="b">
        <v>0</v>
      </c>
      <c r="GF27" s="173">
        <v>0</v>
      </c>
      <c r="GG27" s="263">
        <v>1685.4000000000003</v>
      </c>
      <c r="GH27" s="189">
        <v>-5.0000000000000001E-3</v>
      </c>
      <c r="GI27" s="263">
        <v>129556.89001588196</v>
      </c>
      <c r="GJ27" s="263">
        <v>0</v>
      </c>
      <c r="GK27" s="263">
        <v>0</v>
      </c>
      <c r="GL27" s="117">
        <v>129556.89001588196</v>
      </c>
      <c r="GM27" s="248" t="b">
        <v>0</v>
      </c>
      <c r="GN27" s="254">
        <v>1</v>
      </c>
      <c r="GO27" s="255">
        <v>1516.8600000000004</v>
      </c>
      <c r="GP27" s="256">
        <v>7.4999999999999997E-2</v>
      </c>
      <c r="GQ27" s="255">
        <v>125854.21335715162</v>
      </c>
      <c r="GR27" s="255">
        <v>168.54000000000005</v>
      </c>
      <c r="GS27" s="255">
        <v>2412.2180374561526</v>
      </c>
      <c r="GT27" s="119">
        <v>128266.43139460777</v>
      </c>
      <c r="GU27" s="262" t="b">
        <v>0</v>
      </c>
      <c r="GV27" s="173">
        <v>0</v>
      </c>
      <c r="GW27" s="263">
        <v>1685.4000000000003</v>
      </c>
      <c r="GX27" s="189">
        <v>-5.0000000000000001E-3</v>
      </c>
      <c r="GY27" s="263">
        <v>60230.950488944334</v>
      </c>
      <c r="GZ27" s="263">
        <v>0</v>
      </c>
      <c r="HA27" s="263">
        <v>0</v>
      </c>
      <c r="HB27" s="117">
        <v>60230.950488944334</v>
      </c>
      <c r="HC27" s="248" t="b">
        <v>0</v>
      </c>
      <c r="HD27" s="254">
        <v>1</v>
      </c>
      <c r="HE27" s="255">
        <v>1516.8600000000004</v>
      </c>
      <c r="HF27" s="256">
        <v>7.4999999999999997E-2</v>
      </c>
      <c r="HG27" s="255">
        <v>81487.057799728078</v>
      </c>
      <c r="HH27" s="255">
        <v>168.54000000000005</v>
      </c>
      <c r="HI27" s="255">
        <v>660.66887265731145</v>
      </c>
      <c r="HJ27" s="119">
        <v>82147.726672385383</v>
      </c>
      <c r="HK27" s="262" t="b">
        <v>0</v>
      </c>
      <c r="HL27" s="173">
        <v>2</v>
      </c>
      <c r="HM27" s="263">
        <v>1348.3200000000004</v>
      </c>
      <c r="HN27" s="189">
        <v>7.4999999999999997E-2</v>
      </c>
      <c r="HO27" s="263">
        <v>112879.96342924192</v>
      </c>
      <c r="HP27" s="263">
        <v>337.0800000000001</v>
      </c>
      <c r="HQ27" s="263">
        <v>4976.1875292131735</v>
      </c>
      <c r="HR27" s="117">
        <v>117856.15095845509</v>
      </c>
      <c r="HS27" s="248" t="b">
        <v>0</v>
      </c>
      <c r="HT27" s="254">
        <v>3</v>
      </c>
      <c r="HU27" s="255">
        <v>1179.7800000000002</v>
      </c>
      <c r="HV27" s="256">
        <v>7.4999999999999997E-2</v>
      </c>
      <c r="HW27" s="255">
        <v>65483.302484718137</v>
      </c>
      <c r="HX27" s="255">
        <v>505.62000000000018</v>
      </c>
      <c r="HY27" s="255">
        <v>5498.7862406162149</v>
      </c>
      <c r="HZ27" s="119">
        <v>70982.088725334354</v>
      </c>
      <c r="IA27" s="262" t="b">
        <v>0</v>
      </c>
      <c r="IB27" s="173">
        <v>2</v>
      </c>
      <c r="IC27" s="263">
        <v>1348.3200000000004</v>
      </c>
      <c r="ID27" s="189">
        <v>7.4999999999999997E-2</v>
      </c>
      <c r="IE27" s="263">
        <v>75829.074448933578</v>
      </c>
      <c r="IF27" s="263">
        <v>337.0800000000001</v>
      </c>
      <c r="IG27" s="263">
        <v>7106.8856983720998</v>
      </c>
      <c r="IH27" s="117">
        <v>82935.960147305683</v>
      </c>
      <c r="II27" s="248" t="b">
        <v>0</v>
      </c>
      <c r="IJ27" s="254">
        <v>1</v>
      </c>
      <c r="IK27" s="255">
        <v>1516.8600000000004</v>
      </c>
      <c r="IL27" s="256">
        <v>0.03</v>
      </c>
      <c r="IM27" s="255">
        <v>46166.466971441805</v>
      </c>
      <c r="IN27" s="255">
        <v>168.54000000000005</v>
      </c>
      <c r="IO27" s="255">
        <v>2100.0023624318296</v>
      </c>
      <c r="IP27" s="119">
        <v>48266.469333873632</v>
      </c>
      <c r="IQ27" s="262" t="b">
        <v>0</v>
      </c>
      <c r="IR27" s="173">
        <v>0</v>
      </c>
      <c r="IS27" s="263">
        <v>1685.4000000000003</v>
      </c>
      <c r="IT27" s="189">
        <v>-5.0000000000000001E-3</v>
      </c>
      <c r="IU27" s="263">
        <v>60230.950488944334</v>
      </c>
      <c r="IV27" s="263">
        <v>0</v>
      </c>
      <c r="IW27" s="263">
        <v>0</v>
      </c>
      <c r="IX27" s="117">
        <v>60230.950488944334</v>
      </c>
      <c r="IY27" s="248" t="b">
        <v>0</v>
      </c>
      <c r="IZ27" s="254">
        <v>2</v>
      </c>
      <c r="JA27" s="255">
        <v>1348.3200000000004</v>
      </c>
      <c r="JB27" s="256">
        <v>7.4999999999999997E-2</v>
      </c>
      <c r="JC27" s="255">
        <v>76267.35355789696</v>
      </c>
      <c r="JD27" s="255">
        <v>337.0800000000001</v>
      </c>
      <c r="JE27" s="255">
        <v>3879.6229143182513</v>
      </c>
      <c r="JF27" s="119">
        <v>80146.976472215218</v>
      </c>
      <c r="JG27" s="262" t="b">
        <v>0</v>
      </c>
      <c r="JH27" s="173">
        <v>0</v>
      </c>
      <c r="JI27" s="263">
        <v>1685.4000000000003</v>
      </c>
      <c r="JJ27" s="189">
        <v>0.03</v>
      </c>
      <c r="JK27" s="263">
        <v>106245.5285643825</v>
      </c>
      <c r="JL27" s="263">
        <v>0</v>
      </c>
      <c r="JM27" s="263">
        <v>0</v>
      </c>
      <c r="JN27" s="117">
        <v>106245.5285643825</v>
      </c>
      <c r="JO27" s="248" t="b">
        <v>0</v>
      </c>
      <c r="JP27" s="254">
        <v>1</v>
      </c>
      <c r="JQ27" s="255">
        <v>1516.8600000000004</v>
      </c>
      <c r="JR27" s="256">
        <v>7.4999999999999997E-2</v>
      </c>
      <c r="JS27" s="255">
        <v>125854.21335715154</v>
      </c>
      <c r="JT27" s="255">
        <v>168.54000000000005</v>
      </c>
      <c r="JU27" s="255">
        <v>501.40497012372555</v>
      </c>
      <c r="JV27" s="119">
        <v>126355.61832727527</v>
      </c>
      <c r="JW27" s="262" t="b">
        <v>0</v>
      </c>
      <c r="JX27" s="173">
        <v>4</v>
      </c>
      <c r="JY27" s="263">
        <v>1011.2400000000001</v>
      </c>
      <c r="JZ27" s="189">
        <v>7.4999999999999997E-2</v>
      </c>
      <c r="KA27" s="263">
        <v>90327.398482046963</v>
      </c>
      <c r="KB27" s="263">
        <v>674.1600000000002</v>
      </c>
      <c r="KC27" s="263">
        <v>9735.8043007864017</v>
      </c>
      <c r="KD27" s="117">
        <v>100063.20278283337</v>
      </c>
      <c r="KE27" s="248" t="b">
        <v>1</v>
      </c>
      <c r="KF27" s="254">
        <v>4</v>
      </c>
      <c r="KG27" s="255">
        <v>1011.2400000000001</v>
      </c>
      <c r="KH27" s="256">
        <v>7.4999999999999997E-2</v>
      </c>
      <c r="KI27" s="255">
        <v>90648.144714439812</v>
      </c>
      <c r="KJ27" s="255">
        <v>674.1600000000002</v>
      </c>
      <c r="KK27" s="255">
        <v>9207.4087177958263</v>
      </c>
      <c r="KL27" s="119">
        <v>99855.55343223564</v>
      </c>
      <c r="KM27" s="262" t="b">
        <v>0</v>
      </c>
      <c r="KN27" s="173">
        <v>0</v>
      </c>
      <c r="KO27" s="263">
        <v>1685.4000000000003</v>
      </c>
      <c r="KP27" s="189">
        <v>7.4999999999999997E-2</v>
      </c>
      <c r="KQ27" s="263">
        <v>139838.01484127951</v>
      </c>
      <c r="KR27" s="263">
        <v>0</v>
      </c>
      <c r="KS27" s="263">
        <v>0</v>
      </c>
      <c r="KT27" s="117">
        <v>139838.01484127951</v>
      </c>
      <c r="KU27" s="248" t="b">
        <v>0</v>
      </c>
      <c r="KV27" s="254">
        <v>0</v>
      </c>
      <c r="KW27" s="255">
        <v>1685.4000000000003</v>
      </c>
      <c r="KX27" s="256">
        <v>7.4999999999999997E-2</v>
      </c>
      <c r="KY27" s="255">
        <v>139838.01484127951</v>
      </c>
      <c r="KZ27" s="255">
        <v>0</v>
      </c>
      <c r="LA27" s="255">
        <v>0</v>
      </c>
      <c r="LB27" s="119">
        <v>139838.01484127951</v>
      </c>
      <c r="LC27" s="262" t="b">
        <v>0</v>
      </c>
      <c r="LD27" s="173">
        <v>2</v>
      </c>
      <c r="LE27" s="263">
        <v>1348.3200000000004</v>
      </c>
      <c r="LF27" s="189">
        <v>-5.0000000000000001E-3</v>
      </c>
      <c r="LG27" s="263">
        <v>40071.881052174533</v>
      </c>
      <c r="LH27" s="263">
        <v>337.0800000000001</v>
      </c>
      <c r="LI27" s="263">
        <v>5839.7386039838557</v>
      </c>
      <c r="LJ27" s="117">
        <v>45911.619656158386</v>
      </c>
      <c r="LK27" s="248" t="b">
        <v>0</v>
      </c>
      <c r="LL27" s="254">
        <v>1</v>
      </c>
      <c r="LM27" s="255">
        <v>1516.8600000000004</v>
      </c>
      <c r="LN27" s="256">
        <v>0.03</v>
      </c>
      <c r="LO27" s="255">
        <v>63157.166759131534</v>
      </c>
      <c r="LP27" s="255">
        <v>168.54000000000005</v>
      </c>
      <c r="LQ27" s="255">
        <v>3629.7602669722482</v>
      </c>
      <c r="LR27" s="119">
        <v>66786.927026103789</v>
      </c>
      <c r="LS27" s="262" t="b">
        <v>1</v>
      </c>
      <c r="LT27" s="173">
        <v>2</v>
      </c>
      <c r="LU27" s="263">
        <v>1348.3200000000004</v>
      </c>
      <c r="LV27" s="189">
        <v>7.4999999999999997E-2</v>
      </c>
      <c r="LW27" s="263">
        <v>51300.152328971606</v>
      </c>
      <c r="LX27" s="263">
        <v>337.0800000000001</v>
      </c>
      <c r="LY27" s="263">
        <v>1627.5123107467366</v>
      </c>
      <c r="LZ27" s="117">
        <v>52927.664639718343</v>
      </c>
      <c r="MA27" s="248" t="b">
        <v>0</v>
      </c>
      <c r="MB27" s="254">
        <v>1</v>
      </c>
      <c r="MC27" s="255">
        <v>1516.8600000000004</v>
      </c>
      <c r="MD27" s="256">
        <v>7.4999999999999997E-2</v>
      </c>
      <c r="ME27" s="255">
        <v>84979.358866538343</v>
      </c>
      <c r="MF27" s="255">
        <v>168.54000000000005</v>
      </c>
      <c r="MG27" s="255">
        <v>1458.9723107467364</v>
      </c>
      <c r="MH27" s="119">
        <v>86438.331177285087</v>
      </c>
      <c r="MI27" s="262" t="b">
        <v>1</v>
      </c>
      <c r="MJ27" s="173">
        <v>1</v>
      </c>
      <c r="MK27" s="263">
        <v>1516.8600000000004</v>
      </c>
      <c r="ML27" s="189">
        <v>-5.0000000000000001E-3</v>
      </c>
      <c r="MM27" s="263">
        <v>54207.855440049905</v>
      </c>
      <c r="MN27" s="263">
        <v>168.54000000000005</v>
      </c>
      <c r="MO27" s="263">
        <v>168.54000000000005</v>
      </c>
      <c r="MP27" s="117">
        <v>54376.395440049906</v>
      </c>
      <c r="MQ27" s="248" t="b">
        <v>0</v>
      </c>
      <c r="MR27" s="254">
        <v>2</v>
      </c>
      <c r="MS27" s="255">
        <v>1348.3200000000004</v>
      </c>
      <c r="MT27" s="256">
        <v>7.4999999999999997E-2</v>
      </c>
      <c r="MU27" s="255">
        <v>52315.75564971345</v>
      </c>
      <c r="MV27" s="255">
        <v>337.0800000000001</v>
      </c>
      <c r="MW27" s="255">
        <v>6651.2567220643723</v>
      </c>
      <c r="MX27" s="119">
        <v>58967.012371777819</v>
      </c>
      <c r="MY27" s="262" t="b">
        <v>0</v>
      </c>
      <c r="MZ27" s="173">
        <v>2</v>
      </c>
      <c r="NA27" s="263">
        <v>1348.3200000000004</v>
      </c>
      <c r="NB27" s="189">
        <v>7.4999999999999997E-2</v>
      </c>
      <c r="NC27" s="263">
        <v>89688.106749031795</v>
      </c>
      <c r="ND27" s="263">
        <v>337.0800000000001</v>
      </c>
      <c r="NE27" s="263">
        <v>2600.2143401991616</v>
      </c>
      <c r="NF27" s="117">
        <v>92288.321089230958</v>
      </c>
      <c r="NG27" s="248" t="b">
        <v>0</v>
      </c>
      <c r="NH27" s="254">
        <v>0</v>
      </c>
      <c r="NI27" s="255">
        <v>1685.4000000000003</v>
      </c>
      <c r="NJ27" s="256">
        <v>0.03</v>
      </c>
      <c r="NK27" s="255">
        <v>86821.631249322905</v>
      </c>
      <c r="NL27" s="255">
        <v>0</v>
      </c>
      <c r="NM27" s="255">
        <v>0</v>
      </c>
      <c r="NN27" s="119">
        <v>86821.631249322905</v>
      </c>
      <c r="NO27" s="262" t="b">
        <v>0</v>
      </c>
      <c r="NP27" s="173">
        <v>3</v>
      </c>
      <c r="NQ27" s="263">
        <v>1179.7800000000002</v>
      </c>
      <c r="NR27" s="189">
        <v>7.4999999999999997E-2</v>
      </c>
      <c r="NS27" s="263">
        <v>33778.020948218262</v>
      </c>
      <c r="NT27" s="263">
        <v>505.62000000000018</v>
      </c>
      <c r="NU27" s="263">
        <v>8547.9281817724786</v>
      </c>
      <c r="NV27" s="117">
        <v>42325.949129990739</v>
      </c>
      <c r="NW27" s="248" t="b">
        <v>0</v>
      </c>
      <c r="NX27" s="254">
        <v>3</v>
      </c>
      <c r="NY27" s="255">
        <v>1179.7800000000002</v>
      </c>
      <c r="NZ27" s="256">
        <v>7.4999999999999997E-2</v>
      </c>
      <c r="OA27" s="255">
        <v>101772.81458147087</v>
      </c>
      <c r="OB27" s="255">
        <v>505.62000000000018</v>
      </c>
      <c r="OC27" s="255">
        <v>4334.3090325798003</v>
      </c>
      <c r="OD27" s="119">
        <v>106107.12361405067</v>
      </c>
      <c r="OE27" s="262" t="b">
        <v>1</v>
      </c>
      <c r="OF27" s="173">
        <v>2</v>
      </c>
      <c r="OG27" s="263">
        <v>1348.3200000000004</v>
      </c>
      <c r="OH27" s="189">
        <v>-5.0000000000000001E-3</v>
      </c>
      <c r="OI27" s="263">
        <v>104924.22691286441</v>
      </c>
      <c r="OJ27" s="263">
        <v>337.0800000000001</v>
      </c>
      <c r="OK27" s="263">
        <v>1787.5705518864224</v>
      </c>
      <c r="OL27" s="117">
        <v>106711.79746475084</v>
      </c>
      <c r="OM27" s="248" t="b">
        <v>0</v>
      </c>
      <c r="ON27" s="254">
        <v>1</v>
      </c>
      <c r="OO27" s="255">
        <v>1516.8600000000004</v>
      </c>
      <c r="OP27" s="256">
        <v>0.03</v>
      </c>
      <c r="OQ27" s="255">
        <v>95620.97570794425</v>
      </c>
      <c r="OR27" s="255">
        <v>168.54000000000005</v>
      </c>
      <c r="OS27" s="255">
        <v>1458.9723107467364</v>
      </c>
      <c r="OT27" s="119">
        <v>97079.948018690993</v>
      </c>
      <c r="OU27" s="262" t="b">
        <v>0</v>
      </c>
      <c r="OV27" s="173">
        <v>1</v>
      </c>
      <c r="OW27" s="263">
        <v>1516.8600000000004</v>
      </c>
      <c r="OX27" s="189">
        <v>7.4999999999999997E-2</v>
      </c>
      <c r="OY27" s="263">
        <v>84979.358866538314</v>
      </c>
      <c r="OZ27" s="263">
        <v>168.54000000000005</v>
      </c>
      <c r="PA27" s="263">
        <v>660.66887265731145</v>
      </c>
      <c r="PB27" s="117">
        <v>85640.027739195619</v>
      </c>
      <c r="PC27" s="248" t="b">
        <v>0</v>
      </c>
      <c r="PD27" s="254">
        <v>0</v>
      </c>
      <c r="PE27" s="255">
        <v>1685.4000000000003</v>
      </c>
      <c r="PF27" s="256">
        <v>-5.0000000000000001E-3</v>
      </c>
      <c r="PG27" s="255">
        <v>87520.217955768094</v>
      </c>
      <c r="PH27" s="255">
        <v>0</v>
      </c>
      <c r="PI27" s="255">
        <v>0</v>
      </c>
      <c r="PJ27" s="119">
        <v>87520.217955768094</v>
      </c>
      <c r="PK27" s="262" t="b">
        <v>0</v>
      </c>
      <c r="PL27" s="173">
        <v>2</v>
      </c>
      <c r="PM27" s="263">
        <v>1348.3200000000004</v>
      </c>
      <c r="PN27" s="189">
        <v>7.4999999999999997E-2</v>
      </c>
      <c r="PO27" s="263">
        <v>73192.275898265827</v>
      </c>
      <c r="PP27" s="263">
        <v>337.0800000000001</v>
      </c>
      <c r="PQ27" s="263">
        <v>5081.5684529267728</v>
      </c>
      <c r="PR27" s="117">
        <v>78273.844351192602</v>
      </c>
      <c r="PS27" s="248" t="b">
        <v>0</v>
      </c>
      <c r="PT27" s="254">
        <v>2</v>
      </c>
      <c r="PU27" s="255">
        <v>1348.3200000000004</v>
      </c>
      <c r="PV27" s="256">
        <v>7.4999999999999997E-2</v>
      </c>
      <c r="PW27" s="255">
        <v>52547.278320938625</v>
      </c>
      <c r="PX27" s="255">
        <v>337.0800000000001</v>
      </c>
      <c r="PY27" s="255">
        <v>1480.9981038752062</v>
      </c>
      <c r="PZ27" s="119">
        <v>54028.276424813834</v>
      </c>
      <c r="QA27" s="262" t="b">
        <v>0</v>
      </c>
      <c r="QB27" s="173">
        <v>0</v>
      </c>
      <c r="QC27" s="263">
        <v>1685.4000000000003</v>
      </c>
      <c r="QD27" s="189">
        <v>-5.0000000000000001E-3</v>
      </c>
      <c r="QE27" s="263">
        <v>83928.652517549795</v>
      </c>
      <c r="QF27" s="263">
        <v>0</v>
      </c>
      <c r="QG27" s="263">
        <v>0</v>
      </c>
      <c r="QH27" s="117">
        <v>83928.652517549795</v>
      </c>
      <c r="QI27" s="248" t="b">
        <v>0</v>
      </c>
      <c r="QJ27" s="254">
        <v>2</v>
      </c>
      <c r="QK27" s="255">
        <v>1348.3200000000004</v>
      </c>
      <c r="QL27" s="256">
        <v>-5.0000000000000001E-3</v>
      </c>
      <c r="QM27" s="255">
        <v>39980.456998409325</v>
      </c>
      <c r="QN27" s="255">
        <v>337.0800000000001</v>
      </c>
      <c r="QO27" s="255">
        <v>5729.7626294040774</v>
      </c>
      <c r="QP27" s="119">
        <v>45710.2196278134</v>
      </c>
      <c r="QQ27" s="262" t="b">
        <v>0</v>
      </c>
      <c r="QR27" s="173">
        <v>1</v>
      </c>
      <c r="QS27" s="263">
        <v>1516.8600000000004</v>
      </c>
      <c r="QT27" s="189">
        <v>0.03</v>
      </c>
      <c r="QU27" s="263">
        <v>54695.554882522745</v>
      </c>
      <c r="QV27" s="263">
        <v>168.54000000000005</v>
      </c>
      <c r="QW27" s="263">
        <v>1779.2215674376487</v>
      </c>
      <c r="QX27" s="117">
        <v>56474.776449960395</v>
      </c>
      <c r="QY27" s="248" t="b">
        <v>0</v>
      </c>
      <c r="QZ27" s="254">
        <v>0</v>
      </c>
      <c r="RA27" s="255">
        <v>1685.4000000000003</v>
      </c>
      <c r="RB27" s="256">
        <v>7.4999999999999997E-2</v>
      </c>
      <c r="RC27" s="255">
        <v>110813.68952107882</v>
      </c>
      <c r="RD27" s="255">
        <v>0</v>
      </c>
      <c r="RE27" s="255">
        <v>0</v>
      </c>
      <c r="RF27" s="119">
        <v>110813.68952107882</v>
      </c>
      <c r="RG27" s="262" t="b">
        <v>0</v>
      </c>
      <c r="RH27" s="173">
        <v>0</v>
      </c>
      <c r="RI27" s="263">
        <v>1685.4000000000003</v>
      </c>
      <c r="RJ27" s="189">
        <v>7.4999999999999997E-2</v>
      </c>
      <c r="RK27" s="263">
        <v>139838.01484127951</v>
      </c>
      <c r="RL27" s="263">
        <v>0</v>
      </c>
      <c r="RM27" s="263">
        <v>0</v>
      </c>
      <c r="RN27" s="117">
        <v>139838.01484127951</v>
      </c>
      <c r="RO27" s="248" t="b">
        <v>0</v>
      </c>
      <c r="RP27" s="254">
        <v>1</v>
      </c>
      <c r="RQ27" s="255">
        <v>1516.8600000000004</v>
      </c>
      <c r="RR27" s="256">
        <v>0.03</v>
      </c>
      <c r="RS27" s="255">
        <v>81485.579844218126</v>
      </c>
      <c r="RT27" s="255">
        <v>168.54000000000005</v>
      </c>
      <c r="RU27" s="255">
        <v>1619.0305518864222</v>
      </c>
      <c r="RV27" s="119">
        <v>83104.610396104545</v>
      </c>
      <c r="RW27" s="262" t="b">
        <v>0</v>
      </c>
      <c r="RX27" s="173">
        <v>2</v>
      </c>
      <c r="RY27" s="263">
        <v>1348.3200000000004</v>
      </c>
      <c r="RZ27" s="189">
        <v>7.4999999999999997E-2</v>
      </c>
      <c r="SA27" s="263">
        <v>113109.45877820221</v>
      </c>
      <c r="SB27" s="263">
        <v>337.0800000000001</v>
      </c>
      <c r="SC27" s="263">
        <v>4623.6638412635057</v>
      </c>
      <c r="SD27" s="117">
        <v>117733.12261946572</v>
      </c>
      <c r="SE27" s="248" t="b">
        <v>0</v>
      </c>
      <c r="SF27" s="254">
        <v>1</v>
      </c>
      <c r="SG27" s="255">
        <v>1516.8600000000004</v>
      </c>
      <c r="SH27" s="256">
        <v>-5.0000000000000001E-3</v>
      </c>
      <c r="SI27" s="255">
        <v>54207.855440049912</v>
      </c>
      <c r="SJ27" s="255">
        <v>168.54000000000005</v>
      </c>
      <c r="SK27" s="255">
        <v>4700.4848923912296</v>
      </c>
      <c r="SL27" s="119">
        <v>58908.340332441141</v>
      </c>
      <c r="SM27" s="262" t="b">
        <v>0</v>
      </c>
      <c r="SN27" s="173">
        <v>0</v>
      </c>
      <c r="SO27" s="263">
        <v>1685.4000000000003</v>
      </c>
      <c r="SP27" s="189">
        <v>7.4999999999999997E-2</v>
      </c>
      <c r="SQ27" s="263">
        <v>46982.977513522244</v>
      </c>
      <c r="SR27" s="263">
        <v>0</v>
      </c>
      <c r="SS27" s="263">
        <v>0</v>
      </c>
      <c r="ST27" s="117">
        <v>46982.977513522244</v>
      </c>
      <c r="SU27" s="248" t="b">
        <v>0</v>
      </c>
      <c r="SV27" s="254">
        <v>1</v>
      </c>
      <c r="SW27" s="255">
        <v>1516.8600000000004</v>
      </c>
      <c r="SX27" s="256">
        <v>0.03</v>
      </c>
      <c r="SY27" s="255">
        <v>78139.468124390653</v>
      </c>
      <c r="SZ27" s="255">
        <v>168.54000000000005</v>
      </c>
      <c r="TA27" s="255">
        <v>2100.0023624318296</v>
      </c>
      <c r="TB27" s="119">
        <v>80239.47048682248</v>
      </c>
      <c r="TC27" s="262" t="b">
        <v>0</v>
      </c>
      <c r="TD27" s="173">
        <v>0</v>
      </c>
      <c r="TE27" s="263">
        <v>1685.4000000000003</v>
      </c>
      <c r="TF27" s="189">
        <v>0.03</v>
      </c>
      <c r="TG27" s="263">
        <v>70174.629732368339</v>
      </c>
      <c r="TH27" s="263">
        <v>0</v>
      </c>
      <c r="TI27" s="263">
        <v>0</v>
      </c>
      <c r="TJ27" s="117">
        <v>70174.629732368339</v>
      </c>
      <c r="TK27" s="248" t="b">
        <v>0</v>
      </c>
      <c r="TL27" s="254">
        <v>1</v>
      </c>
      <c r="TM27" s="255">
        <v>1516.8600000000004</v>
      </c>
      <c r="TN27" s="256">
        <v>7.4999999999999997E-2</v>
      </c>
      <c r="TO27" s="255">
        <v>125854.21335715162</v>
      </c>
      <c r="TP27" s="255">
        <v>168.54000000000005</v>
      </c>
      <c r="TQ27" s="255">
        <v>2100.0023624318296</v>
      </c>
      <c r="TR27" s="119">
        <v>127954.21571958344</v>
      </c>
      <c r="TS27" s="262" t="b">
        <v>0</v>
      </c>
      <c r="TT27" s="173">
        <v>1</v>
      </c>
      <c r="TU27" s="263">
        <v>1516.8600000000004</v>
      </c>
      <c r="TV27" s="189">
        <v>7.4999999999999997E-2</v>
      </c>
      <c r="TW27" s="263">
        <v>84979.358866538358</v>
      </c>
      <c r="TX27" s="263">
        <v>168.54000000000005</v>
      </c>
      <c r="TY27" s="263">
        <v>3324.6171072950578</v>
      </c>
      <c r="TZ27" s="117">
        <v>88303.975973833411</v>
      </c>
      <c r="UA27" s="248" t="b">
        <v>0</v>
      </c>
      <c r="UB27" s="254">
        <v>1</v>
      </c>
      <c r="UC27" s="255">
        <v>1516.8600000000004</v>
      </c>
      <c r="UD27" s="256">
        <v>7.4999999999999997E-2</v>
      </c>
      <c r="UE27" s="255">
        <v>125854.21335715157</v>
      </c>
      <c r="UF27" s="255">
        <v>168.54000000000005</v>
      </c>
      <c r="UG27" s="255">
        <v>1779.2215674376487</v>
      </c>
      <c r="UH27" s="119">
        <v>127633.43492458922</v>
      </c>
      <c r="UI27" s="262" t="b">
        <v>0</v>
      </c>
      <c r="UJ27" s="173">
        <v>0</v>
      </c>
      <c r="UK27" s="263">
        <v>1685.4000000000003</v>
      </c>
      <c r="UL27" s="189">
        <v>7.4999999999999997E-2</v>
      </c>
      <c r="UM27" s="263">
        <v>139838.01484127951</v>
      </c>
      <c r="UN27" s="263">
        <v>0</v>
      </c>
      <c r="UO27" s="263">
        <v>0</v>
      </c>
      <c r="UP27" s="117">
        <v>139838.01484127951</v>
      </c>
      <c r="UQ27" s="248" t="b">
        <v>1</v>
      </c>
      <c r="UR27" s="254">
        <v>1</v>
      </c>
      <c r="US27" s="255">
        <v>1516.8600000000004</v>
      </c>
      <c r="UT27" s="256">
        <v>0.03</v>
      </c>
      <c r="UU27" s="255">
        <v>46166.46697144182</v>
      </c>
      <c r="UV27" s="255">
        <v>168.54000000000005</v>
      </c>
      <c r="UW27" s="255">
        <v>168.54000000000005</v>
      </c>
      <c r="UX27" s="119">
        <v>46335.00697144182</v>
      </c>
      <c r="UY27" s="262" t="b">
        <v>0</v>
      </c>
      <c r="UZ27" s="173">
        <v>1</v>
      </c>
      <c r="VA27" s="263">
        <v>1516.8600000000004</v>
      </c>
      <c r="VB27" s="189">
        <v>7.4999999999999997E-2</v>
      </c>
      <c r="VC27" s="263">
        <v>58444.317384978538</v>
      </c>
      <c r="VD27" s="263">
        <v>168.54000000000005</v>
      </c>
      <c r="VE27" s="263">
        <v>979.59313375148065</v>
      </c>
      <c r="VF27" s="117">
        <v>59423.910518730016</v>
      </c>
      <c r="VG27" s="248" t="b">
        <v>0</v>
      </c>
      <c r="VH27" s="254">
        <v>1</v>
      </c>
      <c r="VI27" s="255">
        <v>1516.8600000000004</v>
      </c>
      <c r="VJ27" s="256">
        <v>-5.0000000000000001E-3</v>
      </c>
      <c r="VK27" s="255">
        <v>39250.795500799235</v>
      </c>
      <c r="VL27" s="255">
        <v>168.54000000000005</v>
      </c>
      <c r="VM27" s="255">
        <v>3324.6171072950578</v>
      </c>
      <c r="VN27" s="119">
        <v>42575.412608094295</v>
      </c>
      <c r="VO27" s="262" t="b">
        <v>0</v>
      </c>
      <c r="VP27" s="173">
        <v>0</v>
      </c>
      <c r="VQ27" s="263">
        <v>1685.4000000000003</v>
      </c>
      <c r="VR27" s="189">
        <v>0.03</v>
      </c>
      <c r="VS27" s="263">
        <v>106245.5285643825</v>
      </c>
      <c r="VT27" s="263">
        <v>0</v>
      </c>
      <c r="VU27" s="263">
        <v>0</v>
      </c>
      <c r="VV27" s="117">
        <v>106245.5285643825</v>
      </c>
      <c r="VW27" s="248" t="b">
        <v>0</v>
      </c>
      <c r="VX27" s="254">
        <v>0</v>
      </c>
      <c r="VY27" s="255">
        <v>1685.4000000000003</v>
      </c>
      <c r="VZ27" s="256">
        <v>7.4999999999999997E-2</v>
      </c>
      <c r="WA27" s="255">
        <v>64938.130427753924</v>
      </c>
      <c r="WB27" s="255">
        <v>0</v>
      </c>
      <c r="WC27" s="255">
        <v>0</v>
      </c>
      <c r="WD27" s="119">
        <v>64938.130427753924</v>
      </c>
      <c r="WE27" s="262" t="b">
        <v>0</v>
      </c>
      <c r="WF27" s="173">
        <v>1</v>
      </c>
      <c r="WG27" s="263">
        <v>1516.8600000000004</v>
      </c>
      <c r="WH27" s="189">
        <v>-5.0000000000000001E-3</v>
      </c>
      <c r="WI27" s="263">
        <v>39250.795500799235</v>
      </c>
      <c r="WJ27" s="263">
        <v>168.54000000000005</v>
      </c>
      <c r="WK27" s="263">
        <v>1779.2215674376487</v>
      </c>
      <c r="WL27" s="117">
        <v>41030.017068236884</v>
      </c>
      <c r="WM27" s="248" t="b">
        <v>0</v>
      </c>
      <c r="WN27" s="254">
        <v>3</v>
      </c>
      <c r="WO27" s="255">
        <v>1179.7800000000002</v>
      </c>
      <c r="WP27" s="256">
        <v>7.4999999999999997E-2</v>
      </c>
      <c r="WQ27" s="255">
        <v>80209.297442510404</v>
      </c>
      <c r="WR27" s="255">
        <v>505.62000000000018</v>
      </c>
      <c r="WS27" s="255">
        <v>6716.4282785026908</v>
      </c>
      <c r="WT27" s="119">
        <v>86925.725721013092</v>
      </c>
      <c r="WU27" s="262" t="b">
        <v>0</v>
      </c>
      <c r="WV27" s="173">
        <v>0</v>
      </c>
      <c r="WW27" s="263">
        <v>1685.4000000000003</v>
      </c>
      <c r="WX27" s="189">
        <v>7.4999999999999997E-2</v>
      </c>
      <c r="WY27" s="263">
        <v>110813.68952107882</v>
      </c>
      <c r="WZ27" s="263">
        <v>0</v>
      </c>
      <c r="XA27" s="263">
        <v>0</v>
      </c>
      <c r="XB27" s="117">
        <v>110813.68952107882</v>
      </c>
      <c r="XC27" s="248" t="b">
        <v>0</v>
      </c>
      <c r="XD27" s="254">
        <v>1</v>
      </c>
      <c r="XE27" s="255">
        <v>1516.8600000000004</v>
      </c>
      <c r="XF27" s="256">
        <v>7.4999999999999997E-2</v>
      </c>
      <c r="XG27" s="255">
        <v>84979.358866538314</v>
      </c>
      <c r="XH27" s="255">
        <v>168.54000000000005</v>
      </c>
      <c r="XI27" s="255">
        <v>1299.0467339684469</v>
      </c>
      <c r="XJ27" s="119">
        <v>86278.405600506754</v>
      </c>
      <c r="XK27" s="262" t="b">
        <v>0</v>
      </c>
      <c r="XL27" s="173">
        <v>1</v>
      </c>
      <c r="XM27" s="263">
        <v>1516.8600000000004</v>
      </c>
      <c r="XN27" s="189">
        <v>-5.0000000000000001E-3</v>
      </c>
      <c r="XO27" s="263">
        <v>78768.196160191321</v>
      </c>
      <c r="XP27" s="263">
        <v>168.54000000000005</v>
      </c>
      <c r="XQ27" s="263">
        <v>3782.5217189583263</v>
      </c>
      <c r="XR27" s="117">
        <v>82550.717879149641</v>
      </c>
      <c r="XS27" s="248" t="b">
        <v>0</v>
      </c>
      <c r="XT27" s="254">
        <v>1</v>
      </c>
      <c r="XU27" s="255">
        <v>1516.8600000000004</v>
      </c>
      <c r="XV27" s="256">
        <v>7.4999999999999997E-2</v>
      </c>
      <c r="XW27" s="255">
        <v>58444.317384978538</v>
      </c>
      <c r="XX27" s="255">
        <v>168.54000000000005</v>
      </c>
      <c r="XY27" s="255">
        <v>1299.0467339684469</v>
      </c>
      <c r="XZ27" s="119">
        <v>59743.364118946985</v>
      </c>
      <c r="YA27" s="262" t="b">
        <v>0</v>
      </c>
      <c r="YB27" s="173">
        <v>3</v>
      </c>
      <c r="YC27" s="263">
        <v>1179.7800000000002</v>
      </c>
      <c r="YD27" s="189">
        <v>7.4999999999999997E-2</v>
      </c>
      <c r="YE27" s="263">
        <v>65561.481011652068</v>
      </c>
      <c r="YF27" s="263">
        <v>505.62000000000018</v>
      </c>
      <c r="YG27" s="263">
        <v>6862.1172151416367</v>
      </c>
      <c r="YH27" s="117">
        <v>72423.598226793707</v>
      </c>
      <c r="YI27" s="248" t="b">
        <v>1</v>
      </c>
      <c r="YJ27" s="254">
        <v>3</v>
      </c>
      <c r="YK27" s="255">
        <v>1179.7800000000002</v>
      </c>
      <c r="YL27" s="256">
        <v>7.4999999999999997E-2</v>
      </c>
      <c r="YM27" s="255">
        <v>101521.10109165453</v>
      </c>
      <c r="YN27" s="255">
        <v>505.62000000000018</v>
      </c>
      <c r="YO27" s="255">
        <v>5600.3596473867901</v>
      </c>
      <c r="YP27" s="119">
        <v>107121.46073904133</v>
      </c>
      <c r="YQ27" s="262" t="b">
        <v>0</v>
      </c>
      <c r="YR27" s="173">
        <v>0</v>
      </c>
      <c r="YS27" s="263">
        <v>1685.4000000000003</v>
      </c>
      <c r="YT27" s="189">
        <v>7.4999999999999997E-2</v>
      </c>
      <c r="YU27" s="263">
        <v>94421.509851709241</v>
      </c>
      <c r="YV27" s="263">
        <v>0</v>
      </c>
      <c r="YW27" s="263">
        <v>0</v>
      </c>
      <c r="YX27" s="117">
        <v>94421.509851709241</v>
      </c>
      <c r="YY27" s="248" t="b">
        <v>0</v>
      </c>
      <c r="YZ27" s="254">
        <v>2</v>
      </c>
      <c r="ZA27" s="255">
        <v>1348.3200000000004</v>
      </c>
      <c r="ZB27" s="256">
        <v>-5.0000000000000001E-3</v>
      </c>
      <c r="ZC27" s="255">
        <v>47319.7300694226</v>
      </c>
      <c r="ZD27" s="255">
        <v>337.0800000000001</v>
      </c>
      <c r="ZE27" s="255">
        <v>5889.3434688560055</v>
      </c>
      <c r="ZF27" s="119">
        <v>53209.073538278608</v>
      </c>
      <c r="ZG27" s="262" t="b">
        <v>0</v>
      </c>
      <c r="ZH27" s="173">
        <v>1</v>
      </c>
      <c r="ZI27" s="263">
        <v>1516.8600000000004</v>
      </c>
      <c r="ZJ27" s="189">
        <v>7.4999999999999997E-2</v>
      </c>
      <c r="ZK27" s="263">
        <v>81487.057799728078</v>
      </c>
      <c r="ZL27" s="263">
        <v>168.54000000000005</v>
      </c>
      <c r="ZM27" s="263">
        <v>3477.1254313998529</v>
      </c>
      <c r="ZN27" s="117">
        <v>84964.183231127929</v>
      </c>
      <c r="ZO27" s="248" t="b">
        <v>0</v>
      </c>
      <c r="ZP27" s="254">
        <v>0</v>
      </c>
      <c r="ZQ27" s="255">
        <v>1685.4000000000003</v>
      </c>
      <c r="ZR27" s="256">
        <v>7.4999999999999997E-2</v>
      </c>
      <c r="ZS27" s="255">
        <v>73166.877633297045</v>
      </c>
      <c r="ZT27" s="255">
        <v>0</v>
      </c>
      <c r="ZU27" s="255">
        <v>0</v>
      </c>
      <c r="ZV27" s="119">
        <v>73166.877633297045</v>
      </c>
      <c r="ZW27" s="262" t="b">
        <v>0</v>
      </c>
      <c r="ZX27" s="173">
        <v>1</v>
      </c>
      <c r="ZY27" s="263">
        <v>1516.8600000000004</v>
      </c>
      <c r="ZZ27" s="189">
        <v>-5.0000000000000001E-3</v>
      </c>
      <c r="AAA27" s="263">
        <v>92423.263038256817</v>
      </c>
      <c r="AAB27" s="263">
        <v>168.54000000000005</v>
      </c>
      <c r="AAC27" s="263">
        <v>3935.4098923912325</v>
      </c>
      <c r="AAD27" s="117">
        <v>96358.672930648056</v>
      </c>
      <c r="AAE27" s="248" t="b">
        <v>0</v>
      </c>
      <c r="AAF27" s="254">
        <v>1</v>
      </c>
      <c r="AAG27" s="255">
        <v>1516.8600000000004</v>
      </c>
      <c r="AAH27" s="256">
        <v>0.03</v>
      </c>
      <c r="AAI27" s="255">
        <v>46166.466971441805</v>
      </c>
      <c r="AAJ27" s="255">
        <v>168.54000000000005</v>
      </c>
      <c r="AAK27" s="255">
        <v>2563.9694917570214</v>
      </c>
      <c r="AAL27" s="119">
        <v>48730.436463198828</v>
      </c>
      <c r="AAM27" s="262" t="b">
        <v>0</v>
      </c>
      <c r="AAN27" s="173">
        <v>1</v>
      </c>
      <c r="AAO27" s="263">
        <v>1516.8600000000004</v>
      </c>
      <c r="AAP27" s="189">
        <v>7.4999999999999997E-2</v>
      </c>
      <c r="AAQ27" s="263">
        <v>125854.21335715162</v>
      </c>
      <c r="AAR27" s="263">
        <v>168.54000000000005</v>
      </c>
      <c r="AAS27" s="263">
        <v>2715.8468296731417</v>
      </c>
      <c r="AAT27" s="117">
        <v>128570.06018682476</v>
      </c>
      <c r="AAU27" s="248" t="b">
        <v>0</v>
      </c>
      <c r="AAV27" s="254">
        <v>3</v>
      </c>
      <c r="AAW27" s="255">
        <v>1179.7800000000002</v>
      </c>
      <c r="AAX27" s="256">
        <v>-5.0000000000000001E-3</v>
      </c>
      <c r="AAY27" s="255">
        <v>93716.06913237051</v>
      </c>
      <c r="AAZ27" s="255">
        <v>505.62000000000018</v>
      </c>
      <c r="ABA27" s="255">
        <v>7941.755004689735</v>
      </c>
      <c r="ABB27" s="119">
        <v>101657.82413706025</v>
      </c>
      <c r="ABC27" s="262" t="b">
        <v>0</v>
      </c>
      <c r="ABD27" s="173">
        <v>1</v>
      </c>
      <c r="ABE27" s="263">
        <v>1516.8600000000004</v>
      </c>
      <c r="ABF27" s="189">
        <v>0.03</v>
      </c>
      <c r="ABG27" s="263">
        <v>120649.39391429412</v>
      </c>
      <c r="ABH27" s="263">
        <v>168.54000000000005</v>
      </c>
      <c r="ABI27" s="263">
        <v>2867.8501556297679</v>
      </c>
      <c r="ABJ27" s="117">
        <v>123517.24406992389</v>
      </c>
      <c r="ABK27" s="248" t="b">
        <v>0</v>
      </c>
      <c r="ABL27" s="254">
        <v>0</v>
      </c>
      <c r="ABM27" s="255">
        <v>1685.4000000000003</v>
      </c>
      <c r="ABN27" s="256">
        <v>7.4999999999999997E-2</v>
      </c>
      <c r="ABO27" s="255">
        <v>139838.01484127951</v>
      </c>
      <c r="ABP27" s="255">
        <v>0</v>
      </c>
      <c r="ABQ27" s="255">
        <v>0</v>
      </c>
      <c r="ABR27" s="119">
        <v>139838.01484127951</v>
      </c>
      <c r="ABS27" s="262" t="b">
        <v>0</v>
      </c>
      <c r="ABT27" s="173">
        <v>0</v>
      </c>
      <c r="ABU27" s="263">
        <v>1685.4000000000003</v>
      </c>
      <c r="ABV27" s="189">
        <v>0.03</v>
      </c>
      <c r="ABW27" s="263">
        <v>86821.631249322905</v>
      </c>
      <c r="ABX27" s="263">
        <v>0</v>
      </c>
      <c r="ABY27" s="263">
        <v>0</v>
      </c>
      <c r="ABZ27" s="117">
        <v>86821.631249322905</v>
      </c>
      <c r="ACA27" s="248" t="b">
        <v>1</v>
      </c>
      <c r="ACB27" s="254">
        <v>4</v>
      </c>
      <c r="ACC27" s="255">
        <v>1011.2400000000001</v>
      </c>
      <c r="ACD27" s="256">
        <v>7.4999999999999997E-2</v>
      </c>
      <c r="ACE27" s="255">
        <v>41024.384215983504</v>
      </c>
      <c r="ACF27" s="255">
        <v>674.1600000000002</v>
      </c>
      <c r="ACG27" s="255">
        <v>7035.9628635200315</v>
      </c>
      <c r="ACH27" s="119">
        <v>48060.347079503539</v>
      </c>
      <c r="ACI27" s="262" t="b">
        <v>0</v>
      </c>
      <c r="ACJ27" s="173">
        <v>2</v>
      </c>
      <c r="ACK27" s="263">
        <v>1348.3200000000004</v>
      </c>
      <c r="ACL27" s="189">
        <v>-5.0000000000000001E-3</v>
      </c>
      <c r="ACM27" s="263">
        <v>39995.504036228354</v>
      </c>
      <c r="ACN27" s="263">
        <v>337.0800000000001</v>
      </c>
      <c r="ACO27" s="263">
        <v>4959.525041680633</v>
      </c>
      <c r="ACP27" s="117">
        <v>44955.029077908985</v>
      </c>
      <c r="ACQ27" s="248" t="b">
        <v>1</v>
      </c>
      <c r="ACR27" s="254">
        <v>2</v>
      </c>
      <c r="ACS27" s="255">
        <v>1348.3200000000004</v>
      </c>
      <c r="ACT27" s="256">
        <v>7.4999999999999997E-2</v>
      </c>
      <c r="ACU27" s="255">
        <v>113251.93802143639</v>
      </c>
      <c r="ACV27" s="255">
        <v>337.0800000000001</v>
      </c>
      <c r="ACW27" s="255">
        <v>1307.793711592625</v>
      </c>
      <c r="ACX27" s="119">
        <v>114559.73173302901</v>
      </c>
      <c r="ACY27" s="262" t="b">
        <v>0</v>
      </c>
      <c r="ACZ27" s="173">
        <v>2</v>
      </c>
      <c r="ADA27" s="263">
        <v>1348.3200000000004</v>
      </c>
      <c r="ADB27" s="189">
        <v>-5.0000000000000001E-3</v>
      </c>
      <c r="ADC27" s="263">
        <v>83113.983083987565</v>
      </c>
      <c r="ADD27" s="263">
        <v>337.0800000000001</v>
      </c>
      <c r="ADE27" s="263">
        <v>3985.2859799523694</v>
      </c>
      <c r="ADF27" s="117">
        <v>87099.269063939937</v>
      </c>
      <c r="ADG27" s="248" t="b">
        <v>0</v>
      </c>
      <c r="ADH27" s="254">
        <v>3</v>
      </c>
      <c r="ADI27" s="255">
        <v>1179.7800000000002</v>
      </c>
      <c r="ADJ27" s="256">
        <v>-5.0000000000000001E-3</v>
      </c>
      <c r="ADK27" s="255">
        <v>94054.040764284815</v>
      </c>
      <c r="ADL27" s="255">
        <v>505.62000000000018</v>
      </c>
      <c r="ADM27" s="255">
        <v>5629.8474881853226</v>
      </c>
      <c r="ADN27" s="119">
        <v>99683.888252470133</v>
      </c>
      <c r="ADO27" s="262" t="b">
        <v>0</v>
      </c>
      <c r="ADP27" s="173">
        <v>1</v>
      </c>
      <c r="ADQ27" s="263">
        <v>1516.8600000000004</v>
      </c>
      <c r="ADR27" s="189">
        <v>-5.0000000000000001E-3</v>
      </c>
      <c r="ADS27" s="263">
        <v>61062.593228481397</v>
      </c>
      <c r="ADT27" s="263">
        <v>168.54000000000005</v>
      </c>
      <c r="ADU27" s="263">
        <v>1619.0305518864222</v>
      </c>
      <c r="ADV27" s="117">
        <v>62681.623780367816</v>
      </c>
    </row>
    <row r="28" spans="1:802" x14ac:dyDescent="0.35">
      <c r="A28" s="15">
        <v>46081</v>
      </c>
      <c r="B28" s="16">
        <v>1685.4000000000003</v>
      </c>
      <c r="C28" s="248" t="b">
        <v>1</v>
      </c>
      <c r="D28" s="254">
        <v>2</v>
      </c>
      <c r="E28" s="255">
        <v>1348.3200000000004</v>
      </c>
      <c r="F28" s="256">
        <v>-5.0000000000000001E-3</v>
      </c>
      <c r="G28" s="255">
        <v>105764.69550830009</v>
      </c>
      <c r="H28" s="255">
        <v>337.0800000000001</v>
      </c>
      <c r="I28" s="255">
        <v>1957.453599437503</v>
      </c>
      <c r="J28" s="119">
        <v>107722.1491077376</v>
      </c>
      <c r="K28" s="262" t="b">
        <v>0</v>
      </c>
      <c r="L28" s="173">
        <v>0</v>
      </c>
      <c r="M28" s="263">
        <v>1685.4000000000003</v>
      </c>
      <c r="N28" s="189">
        <v>-5.0000000000000001E-3</v>
      </c>
      <c r="O28" s="263">
        <v>130594.50556580254</v>
      </c>
      <c r="P28" s="263">
        <v>0</v>
      </c>
      <c r="Q28" s="263">
        <v>0</v>
      </c>
      <c r="R28" s="117">
        <v>130594.50556580254</v>
      </c>
      <c r="S28" s="248" t="b">
        <v>0</v>
      </c>
      <c r="T28" s="254">
        <v>4</v>
      </c>
      <c r="U28" s="255">
        <v>1011.2400000000001</v>
      </c>
      <c r="V28" s="256">
        <v>0.03</v>
      </c>
      <c r="W28" s="255">
        <v>59044.006060606174</v>
      </c>
      <c r="X28" s="255">
        <v>674.1600000000002</v>
      </c>
      <c r="Y28" s="255">
        <v>7125.7066777972359</v>
      </c>
      <c r="Z28" s="119">
        <v>66169.71273840341</v>
      </c>
      <c r="AA28" s="262" t="b">
        <v>0</v>
      </c>
      <c r="AB28" s="173">
        <v>3</v>
      </c>
      <c r="AC28" s="263">
        <v>1179.7800000000002</v>
      </c>
      <c r="AD28" s="189">
        <v>7.4999999999999997E-2</v>
      </c>
      <c r="AE28" s="263">
        <v>71530.528808320087</v>
      </c>
      <c r="AF28" s="263">
        <v>505.62000000000018</v>
      </c>
      <c r="AG28" s="263">
        <v>6633.6433804924163</v>
      </c>
      <c r="AH28" s="117">
        <v>78164.172188812503</v>
      </c>
      <c r="AI28" s="248" t="b">
        <v>0</v>
      </c>
      <c r="AJ28" s="254">
        <v>1</v>
      </c>
      <c r="AK28" s="255">
        <v>1516.8600000000004</v>
      </c>
      <c r="AL28" s="256">
        <v>7.4999999999999997E-2</v>
      </c>
      <c r="AM28" s="255">
        <v>136810.13935893789</v>
      </c>
      <c r="AN28" s="255">
        <v>168.54000000000005</v>
      </c>
      <c r="AO28" s="255">
        <v>829.75692266814292</v>
      </c>
      <c r="AP28" s="119">
        <v>137639.89628160602</v>
      </c>
      <c r="AQ28" s="262" t="b">
        <v>0</v>
      </c>
      <c r="AR28" s="173">
        <v>1</v>
      </c>
      <c r="AS28" s="263">
        <v>1516.8600000000004</v>
      </c>
      <c r="AT28" s="189">
        <v>7.4999999999999997E-2</v>
      </c>
      <c r="AU28" s="263">
        <v>136810.13935893797</v>
      </c>
      <c r="AV28" s="263">
        <v>168.54000000000005</v>
      </c>
      <c r="AW28" s="263">
        <v>2886.6397281310815</v>
      </c>
      <c r="AX28" s="117">
        <v>139696.77908706907</v>
      </c>
      <c r="AY28" s="248" t="b">
        <v>0</v>
      </c>
      <c r="AZ28" s="254">
        <v>0</v>
      </c>
      <c r="BA28" s="255">
        <v>1685.4000000000003</v>
      </c>
      <c r="BB28" s="256">
        <v>-5.0000000000000001E-3</v>
      </c>
      <c r="BC28" s="255">
        <v>45079.335025883593</v>
      </c>
      <c r="BD28" s="255">
        <v>0</v>
      </c>
      <c r="BE28" s="255">
        <v>0</v>
      </c>
      <c r="BF28" s="119">
        <v>45079.335025883593</v>
      </c>
      <c r="BG28" s="262" t="b">
        <v>0</v>
      </c>
      <c r="BH28" s="173">
        <v>1</v>
      </c>
      <c r="BI28" s="263">
        <v>1516.8600000000004</v>
      </c>
      <c r="BJ28" s="189">
        <v>0.03</v>
      </c>
      <c r="BK28" s="263">
        <v>57853.281528998428</v>
      </c>
      <c r="BL28" s="263">
        <v>168.54000000000005</v>
      </c>
      <c r="BM28" s="263">
        <v>1628.7225838862764</v>
      </c>
      <c r="BN28" s="117">
        <v>59482.004112884708</v>
      </c>
      <c r="BO28" s="248" t="b">
        <v>0</v>
      </c>
      <c r="BP28" s="254">
        <v>1</v>
      </c>
      <c r="BQ28" s="255">
        <v>1516.8600000000004</v>
      </c>
      <c r="BR28" s="256">
        <v>7.4999999999999997E-2</v>
      </c>
      <c r="BS28" s="255">
        <v>92869.670781528737</v>
      </c>
      <c r="BT28" s="255">
        <v>168.54000000000005</v>
      </c>
      <c r="BU28" s="255">
        <v>3038.7691466400961</v>
      </c>
      <c r="BV28" s="119">
        <v>95908.439928168838</v>
      </c>
      <c r="BW28" s="262" t="b">
        <v>0</v>
      </c>
      <c r="BX28" s="173">
        <v>2</v>
      </c>
      <c r="BY28" s="263">
        <v>1348.3200000000004</v>
      </c>
      <c r="BZ28" s="189">
        <v>7.4999999999999997E-2</v>
      </c>
      <c r="CA28" s="263">
        <v>79888.099423602558</v>
      </c>
      <c r="CB28" s="263">
        <v>337.0800000000001</v>
      </c>
      <c r="CC28" s="263">
        <v>5013.7666742158017</v>
      </c>
      <c r="CD28" s="117">
        <v>84901.866097818362</v>
      </c>
      <c r="CE28" s="248" t="b">
        <v>0</v>
      </c>
      <c r="CF28" s="254">
        <v>2</v>
      </c>
      <c r="CG28" s="255">
        <v>1348.3200000000004</v>
      </c>
      <c r="CH28" s="256">
        <v>0.03</v>
      </c>
      <c r="CI28" s="255">
        <v>112881.128896822</v>
      </c>
      <c r="CJ28" s="255">
        <v>337.0800000000001</v>
      </c>
      <c r="CK28" s="255">
        <v>5309.0535410717794</v>
      </c>
      <c r="CL28" s="119">
        <v>118190.18243789379</v>
      </c>
      <c r="CM28" s="262" t="b">
        <v>0</v>
      </c>
      <c r="CN28" s="173">
        <v>0</v>
      </c>
      <c r="CO28" s="263">
        <v>1685.4000000000003</v>
      </c>
      <c r="CP28" s="189">
        <v>7.4999999999999997E-2</v>
      </c>
      <c r="CQ28" s="263">
        <v>152011.26595437547</v>
      </c>
      <c r="CR28" s="263">
        <v>0</v>
      </c>
      <c r="CS28" s="263">
        <v>0</v>
      </c>
      <c r="CT28" s="117">
        <v>152011.26595437547</v>
      </c>
      <c r="CU28" s="248" t="b">
        <v>0</v>
      </c>
      <c r="CV28" s="254">
        <v>0</v>
      </c>
      <c r="CW28" s="255">
        <v>1685.4000000000003</v>
      </c>
      <c r="CX28" s="256">
        <v>0.03</v>
      </c>
      <c r="CY28" s="255">
        <v>65844.451963538741</v>
      </c>
      <c r="CZ28" s="255">
        <v>0</v>
      </c>
      <c r="DA28" s="255">
        <v>0</v>
      </c>
      <c r="DB28" s="119">
        <v>65844.451963538741</v>
      </c>
      <c r="DC28" s="262" t="b">
        <v>0</v>
      </c>
      <c r="DD28" s="173">
        <v>3</v>
      </c>
      <c r="DE28" s="263">
        <v>1179.7800000000002</v>
      </c>
      <c r="DF28" s="189">
        <v>7.4999999999999997E-2</v>
      </c>
      <c r="DG28" s="263">
        <v>74872.148749022948</v>
      </c>
      <c r="DH28" s="263">
        <v>505.62000000000018</v>
      </c>
      <c r="DI28" s="263">
        <v>6092.4303742363591</v>
      </c>
      <c r="DJ28" s="117">
        <v>80964.579123259304</v>
      </c>
      <c r="DK28" s="248" t="b">
        <v>0</v>
      </c>
      <c r="DL28" s="254">
        <v>3</v>
      </c>
      <c r="DM28" s="255">
        <v>1179.7800000000002</v>
      </c>
      <c r="DN28" s="256">
        <v>7.4999999999999997E-2</v>
      </c>
      <c r="DO28" s="255">
        <v>58064.793674452572</v>
      </c>
      <c r="DP28" s="255">
        <v>505.62000000000018</v>
      </c>
      <c r="DQ28" s="255">
        <v>7365.8546029167073</v>
      </c>
      <c r="DR28" s="119">
        <v>65430.648277369277</v>
      </c>
      <c r="DS28" s="262" t="b">
        <v>1</v>
      </c>
      <c r="DT28" s="173">
        <v>2</v>
      </c>
      <c r="DU28" s="263">
        <v>1348.3200000000004</v>
      </c>
      <c r="DV28" s="189">
        <v>7.4999999999999997E-2</v>
      </c>
      <c r="DW28" s="263">
        <v>123112.27142304413</v>
      </c>
      <c r="DX28" s="263">
        <v>337.0800000000001</v>
      </c>
      <c r="DY28" s="263">
        <v>998.296922668143</v>
      </c>
      <c r="DZ28" s="117">
        <v>124110.56834571228</v>
      </c>
      <c r="EA28" s="248" t="b">
        <v>0</v>
      </c>
      <c r="EB28" s="254">
        <v>3</v>
      </c>
      <c r="EC28" s="255">
        <v>1179.7800000000002</v>
      </c>
      <c r="ED28" s="256">
        <v>-5.0000000000000001E-3</v>
      </c>
      <c r="EE28" s="255">
        <v>64152.047812449709</v>
      </c>
      <c r="EF28" s="255">
        <v>505.62000000000018</v>
      </c>
      <c r="EG28" s="255">
        <v>6161.782224658321</v>
      </c>
      <c r="EH28" s="119">
        <v>70313.830037108026</v>
      </c>
      <c r="EI28" s="262" t="b">
        <v>1</v>
      </c>
      <c r="EJ28" s="173">
        <v>5</v>
      </c>
      <c r="EK28" s="263">
        <v>842.70000000000016</v>
      </c>
      <c r="EL28" s="189">
        <v>7.4999999999999997E-2</v>
      </c>
      <c r="EM28" s="263">
        <v>59694.401867296816</v>
      </c>
      <c r="EN28" s="263">
        <v>842.70000000000016</v>
      </c>
      <c r="EO28" s="263">
        <v>10092.25239346586</v>
      </c>
      <c r="EP28" s="117">
        <v>69786.654260762676</v>
      </c>
      <c r="EQ28" s="248" t="b">
        <v>0</v>
      </c>
      <c r="ER28" s="254">
        <v>2</v>
      </c>
      <c r="ES28" s="255">
        <v>1348.3200000000004</v>
      </c>
      <c r="ET28" s="256">
        <v>7.4999999999999997E-2</v>
      </c>
      <c r="EU28" s="255">
        <v>47790.56288259336</v>
      </c>
      <c r="EV28" s="255">
        <v>337.0800000000001</v>
      </c>
      <c r="EW28" s="255">
        <v>2617.6100863390698</v>
      </c>
      <c r="EX28" s="119">
        <v>50408.172968932427</v>
      </c>
      <c r="EY28" s="262" t="b">
        <v>0</v>
      </c>
      <c r="EZ28" s="173">
        <v>0</v>
      </c>
      <c r="FA28" s="263">
        <v>1685.4000000000003</v>
      </c>
      <c r="FB28" s="189">
        <v>7.4999999999999997E-2</v>
      </c>
      <c r="FC28" s="263">
        <v>152011.26595437547</v>
      </c>
      <c r="FD28" s="263">
        <v>0</v>
      </c>
      <c r="FE28" s="263">
        <v>0</v>
      </c>
      <c r="FF28" s="117">
        <v>152011.26595437547</v>
      </c>
      <c r="FG28" s="248" t="b">
        <v>0</v>
      </c>
      <c r="FH28" s="254">
        <v>1</v>
      </c>
      <c r="FI28" s="255">
        <v>1516.8600000000004</v>
      </c>
      <c r="FJ28" s="256">
        <v>7.4999999999999997E-2</v>
      </c>
      <c r="FK28" s="255">
        <v>136810.13935893797</v>
      </c>
      <c r="FL28" s="255">
        <v>168.54000000000005</v>
      </c>
      <c r="FM28" s="255">
        <v>2109.694394431684</v>
      </c>
      <c r="FN28" s="119">
        <v>138919.83375336966</v>
      </c>
      <c r="FO28" s="262" t="b">
        <v>0</v>
      </c>
      <c r="FP28" s="173">
        <v>1</v>
      </c>
      <c r="FQ28" s="263">
        <v>1516.8600000000004</v>
      </c>
      <c r="FR28" s="189">
        <v>7.4999999999999997E-2</v>
      </c>
      <c r="FS28" s="263">
        <v>136810.13935893797</v>
      </c>
      <c r="FT28" s="263">
        <v>168.54000000000005</v>
      </c>
      <c r="FU28" s="263">
        <v>3191.0247623000782</v>
      </c>
      <c r="FV28" s="117">
        <v>140001.16412123805</v>
      </c>
      <c r="FW28" s="248" t="b">
        <v>0</v>
      </c>
      <c r="FX28" s="254">
        <v>3</v>
      </c>
      <c r="FY28" s="255">
        <v>1179.7800000000002</v>
      </c>
      <c r="FZ28" s="256">
        <v>0.03</v>
      </c>
      <c r="GA28" s="255">
        <v>101003.46422905949</v>
      </c>
      <c r="GB28" s="255">
        <v>505.62000000000018</v>
      </c>
      <c r="GC28" s="255">
        <v>8446.1720389532875</v>
      </c>
      <c r="GD28" s="119">
        <v>109449.63626801278</v>
      </c>
      <c r="GE28" s="262" t="b">
        <v>0</v>
      </c>
      <c r="GF28" s="173">
        <v>0</v>
      </c>
      <c r="GG28" s="263">
        <v>1685.4000000000003</v>
      </c>
      <c r="GH28" s="189">
        <v>-5.0000000000000001E-3</v>
      </c>
      <c r="GI28" s="263">
        <v>130594.50556580254</v>
      </c>
      <c r="GJ28" s="263">
        <v>0</v>
      </c>
      <c r="GK28" s="263">
        <v>0</v>
      </c>
      <c r="GL28" s="117">
        <v>130594.50556580254</v>
      </c>
      <c r="GM28" s="248" t="b">
        <v>0</v>
      </c>
      <c r="GN28" s="254">
        <v>1</v>
      </c>
      <c r="GO28" s="255">
        <v>1516.8600000000004</v>
      </c>
      <c r="GP28" s="256">
        <v>7.4999999999999997E-2</v>
      </c>
      <c r="GQ28" s="255">
        <v>136810.13935893797</v>
      </c>
      <c r="GR28" s="255">
        <v>168.54000000000005</v>
      </c>
      <c r="GS28" s="255">
        <v>2582.7590642583359</v>
      </c>
      <c r="GT28" s="119">
        <v>139392.89842319631</v>
      </c>
      <c r="GU28" s="262" t="b">
        <v>0</v>
      </c>
      <c r="GV28" s="173">
        <v>0</v>
      </c>
      <c r="GW28" s="263">
        <v>1685.4000000000003</v>
      </c>
      <c r="GX28" s="189">
        <v>-5.0000000000000001E-3</v>
      </c>
      <c r="GY28" s="263">
        <v>61615.195736499612</v>
      </c>
      <c r="GZ28" s="263">
        <v>0</v>
      </c>
      <c r="HA28" s="263">
        <v>0</v>
      </c>
      <c r="HB28" s="117">
        <v>61615.195736499612</v>
      </c>
      <c r="HC28" s="248" t="b">
        <v>0</v>
      </c>
      <c r="HD28" s="254">
        <v>1</v>
      </c>
      <c r="HE28" s="255">
        <v>1516.8600000000004</v>
      </c>
      <c r="HF28" s="256">
        <v>7.4999999999999997E-2</v>
      </c>
      <c r="HG28" s="255">
        <v>89115.447134707676</v>
      </c>
      <c r="HH28" s="255">
        <v>168.54000000000005</v>
      </c>
      <c r="HI28" s="255">
        <v>829.75692266814292</v>
      </c>
      <c r="HJ28" s="119">
        <v>89945.204057375813</v>
      </c>
      <c r="HK28" s="262" t="b">
        <v>0</v>
      </c>
      <c r="HL28" s="173">
        <v>2</v>
      </c>
      <c r="HM28" s="263">
        <v>1348.3200000000004</v>
      </c>
      <c r="HN28" s="189">
        <v>7.4999999999999997E-2</v>
      </c>
      <c r="HO28" s="263">
        <v>122694.28068643507</v>
      </c>
      <c r="HP28" s="263">
        <v>337.0800000000001</v>
      </c>
      <c r="HQ28" s="263">
        <v>5317.3954664327903</v>
      </c>
      <c r="HR28" s="117">
        <v>128011.67615286786</v>
      </c>
      <c r="HS28" s="248" t="b">
        <v>0</v>
      </c>
      <c r="HT28" s="254">
        <v>3</v>
      </c>
      <c r="HU28" s="255">
        <v>1179.7800000000002</v>
      </c>
      <c r="HV28" s="256">
        <v>7.4999999999999997E-2</v>
      </c>
      <c r="HW28" s="255">
        <v>71574.330171071997</v>
      </c>
      <c r="HX28" s="255">
        <v>505.62000000000018</v>
      </c>
      <c r="HY28" s="255">
        <v>6008.967693385448</v>
      </c>
      <c r="HZ28" s="119">
        <v>77583.297864457447</v>
      </c>
      <c r="IA28" s="262" t="b">
        <v>0</v>
      </c>
      <c r="IB28" s="173">
        <v>2</v>
      </c>
      <c r="IC28" s="263">
        <v>1348.3200000000004</v>
      </c>
      <c r="ID28" s="189">
        <v>7.4999999999999997E-2</v>
      </c>
      <c r="IE28" s="263">
        <v>82864.575032603592</v>
      </c>
      <c r="IF28" s="263">
        <v>337.0800000000001</v>
      </c>
      <c r="IG28" s="263">
        <v>7449.8611309332009</v>
      </c>
      <c r="IH28" s="117">
        <v>90314.436163536797</v>
      </c>
      <c r="II28" s="248" t="b">
        <v>0</v>
      </c>
      <c r="IJ28" s="254">
        <v>1</v>
      </c>
      <c r="IK28" s="255">
        <v>1516.8600000000004</v>
      </c>
      <c r="IL28" s="256">
        <v>0.03</v>
      </c>
      <c r="IM28" s="255">
        <v>49068.320980585064</v>
      </c>
      <c r="IN28" s="255">
        <v>168.54000000000005</v>
      </c>
      <c r="IO28" s="255">
        <v>2270.2843944316837</v>
      </c>
      <c r="IP28" s="119">
        <v>51338.605375016748</v>
      </c>
      <c r="IQ28" s="262" t="b">
        <v>0</v>
      </c>
      <c r="IR28" s="173">
        <v>0</v>
      </c>
      <c r="IS28" s="263">
        <v>1685.4000000000003</v>
      </c>
      <c r="IT28" s="189">
        <v>-5.0000000000000001E-3</v>
      </c>
      <c r="IU28" s="263">
        <v>61615.195736499612</v>
      </c>
      <c r="IV28" s="263">
        <v>0</v>
      </c>
      <c r="IW28" s="263">
        <v>0</v>
      </c>
      <c r="IX28" s="117">
        <v>61615.195736499612</v>
      </c>
      <c r="IY28" s="248" t="b">
        <v>0</v>
      </c>
      <c r="IZ28" s="254">
        <v>2</v>
      </c>
      <c r="JA28" s="255">
        <v>1348.3200000000004</v>
      </c>
      <c r="JB28" s="256">
        <v>7.4999999999999997E-2</v>
      </c>
      <c r="JC28" s="255">
        <v>83335.725074739239</v>
      </c>
      <c r="JD28" s="255">
        <v>337.0800000000001</v>
      </c>
      <c r="JE28" s="255">
        <v>4219.9212093949691</v>
      </c>
      <c r="JF28" s="119">
        <v>87555.646284134215</v>
      </c>
      <c r="JG28" s="262" t="b">
        <v>0</v>
      </c>
      <c r="JH28" s="173">
        <v>0</v>
      </c>
      <c r="JI28" s="263">
        <v>1685.4000000000003</v>
      </c>
      <c r="JJ28" s="189">
        <v>0.03</v>
      </c>
      <c r="JK28" s="263">
        <v>111118.29442131397</v>
      </c>
      <c r="JL28" s="263">
        <v>0</v>
      </c>
      <c r="JM28" s="263">
        <v>0</v>
      </c>
      <c r="JN28" s="117">
        <v>111118.29442131397</v>
      </c>
      <c r="JO28" s="248" t="b">
        <v>0</v>
      </c>
      <c r="JP28" s="254">
        <v>1</v>
      </c>
      <c r="JQ28" s="255">
        <v>1516.8600000000004</v>
      </c>
      <c r="JR28" s="256">
        <v>7.4999999999999997E-2</v>
      </c>
      <c r="JS28" s="255">
        <v>136810.13935893789</v>
      </c>
      <c r="JT28" s="255">
        <v>168.54000000000005</v>
      </c>
      <c r="JU28" s="255">
        <v>670.36090465716586</v>
      </c>
      <c r="JV28" s="119">
        <v>137480.50026359505</v>
      </c>
      <c r="JW28" s="262" t="b">
        <v>0</v>
      </c>
      <c r="JX28" s="173">
        <v>4</v>
      </c>
      <c r="JY28" s="263">
        <v>1011.2400000000001</v>
      </c>
      <c r="JZ28" s="189">
        <v>7.4999999999999997E-2</v>
      </c>
      <c r="KA28" s="263">
        <v>98113.193368200489</v>
      </c>
      <c r="KB28" s="263">
        <v>674.1600000000002</v>
      </c>
      <c r="KC28" s="263">
        <v>10418.040521527719</v>
      </c>
      <c r="KD28" s="117">
        <v>108531.2338897282</v>
      </c>
      <c r="KE28" s="248" t="b">
        <v>0</v>
      </c>
      <c r="KF28" s="254">
        <v>4</v>
      </c>
      <c r="KG28" s="255">
        <v>1011.2400000000001</v>
      </c>
      <c r="KH28" s="256">
        <v>7.4999999999999997E-2</v>
      </c>
      <c r="KI28" s="255">
        <v>98457.995568022801</v>
      </c>
      <c r="KJ28" s="255">
        <v>674.1600000000002</v>
      </c>
      <c r="KK28" s="255">
        <v>9889.2066142616004</v>
      </c>
      <c r="KL28" s="119">
        <v>108347.2021822844</v>
      </c>
      <c r="KM28" s="262" t="b">
        <v>0</v>
      </c>
      <c r="KN28" s="173">
        <v>0</v>
      </c>
      <c r="KO28" s="263">
        <v>1685.4000000000003</v>
      </c>
      <c r="KP28" s="189">
        <v>7.4999999999999997E-2</v>
      </c>
      <c r="KQ28" s="263">
        <v>152011.26595437547</v>
      </c>
      <c r="KR28" s="263">
        <v>0</v>
      </c>
      <c r="KS28" s="263">
        <v>0</v>
      </c>
      <c r="KT28" s="117">
        <v>152011.26595437547</v>
      </c>
      <c r="KU28" s="248" t="b">
        <v>0</v>
      </c>
      <c r="KV28" s="254">
        <v>0</v>
      </c>
      <c r="KW28" s="255">
        <v>1685.4000000000003</v>
      </c>
      <c r="KX28" s="256">
        <v>7.4999999999999997E-2</v>
      </c>
      <c r="KY28" s="255">
        <v>152011.26595437547</v>
      </c>
      <c r="KZ28" s="255">
        <v>0</v>
      </c>
      <c r="LA28" s="255">
        <v>0</v>
      </c>
      <c r="LB28" s="119">
        <v>152011.26595437547</v>
      </c>
      <c r="LC28" s="262" t="b">
        <v>0</v>
      </c>
      <c r="LD28" s="173">
        <v>2</v>
      </c>
      <c r="LE28" s="263">
        <v>1348.3200000000004</v>
      </c>
      <c r="LF28" s="189">
        <v>-5.0000000000000001E-3</v>
      </c>
      <c r="LG28" s="263">
        <v>41219.841646913657</v>
      </c>
      <c r="LH28" s="263">
        <v>337.0800000000001</v>
      </c>
      <c r="LI28" s="263">
        <v>6181.6628897336786</v>
      </c>
      <c r="LJ28" s="117">
        <v>47401.504536647335</v>
      </c>
      <c r="LK28" s="248" t="b">
        <v>0</v>
      </c>
      <c r="LL28" s="254">
        <v>1</v>
      </c>
      <c r="LM28" s="255">
        <v>1516.8600000000004</v>
      </c>
      <c r="LN28" s="256">
        <v>0.03</v>
      </c>
      <c r="LO28" s="255">
        <v>66568.741761905476</v>
      </c>
      <c r="LP28" s="255">
        <v>168.54000000000005</v>
      </c>
      <c r="LQ28" s="255">
        <v>3801.3112914596409</v>
      </c>
      <c r="LR28" s="119">
        <v>70370.053053365118</v>
      </c>
      <c r="LS28" s="262" t="b">
        <v>0</v>
      </c>
      <c r="LT28" s="173">
        <v>2</v>
      </c>
      <c r="LU28" s="263">
        <v>1348.3200000000004</v>
      </c>
      <c r="LV28" s="189">
        <v>7.4999999999999997E-2</v>
      </c>
      <c r="LW28" s="263">
        <v>56495.983753644476</v>
      </c>
      <c r="LX28" s="263">
        <v>337.0800000000001</v>
      </c>
      <c r="LY28" s="263">
        <v>1965.9423942400688</v>
      </c>
      <c r="LZ28" s="117">
        <v>58461.926147884544</v>
      </c>
      <c r="MA28" s="248" t="b">
        <v>0</v>
      </c>
      <c r="MB28" s="254">
        <v>1</v>
      </c>
      <c r="MC28" s="255">
        <v>1516.8600000000004</v>
      </c>
      <c r="MD28" s="256">
        <v>7.4999999999999997E-2</v>
      </c>
      <c r="ME28" s="255">
        <v>92869.670781528723</v>
      </c>
      <c r="MF28" s="255">
        <v>168.54000000000005</v>
      </c>
      <c r="MG28" s="255">
        <v>1628.7225838862764</v>
      </c>
      <c r="MH28" s="119">
        <v>94498.393365415002</v>
      </c>
      <c r="MI28" s="262" t="b">
        <v>0</v>
      </c>
      <c r="MJ28" s="173">
        <v>1</v>
      </c>
      <c r="MK28" s="263">
        <v>1516.8600000000004</v>
      </c>
      <c r="ML28" s="189">
        <v>-5.0000000000000001E-3</v>
      </c>
      <c r="MM28" s="263">
        <v>55453.676162849653</v>
      </c>
      <c r="MN28" s="263">
        <v>168.54000000000005</v>
      </c>
      <c r="MO28" s="263">
        <v>337.21981035379201</v>
      </c>
      <c r="MP28" s="117">
        <v>55790.895973203442</v>
      </c>
      <c r="MQ28" s="248" t="b">
        <v>0</v>
      </c>
      <c r="MR28" s="254">
        <v>2</v>
      </c>
      <c r="MS28" s="255">
        <v>1348.3200000000004</v>
      </c>
      <c r="MT28" s="256">
        <v>7.4999999999999997E-2</v>
      </c>
      <c r="MU28" s="255">
        <v>57587.757323441954</v>
      </c>
      <c r="MV28" s="255">
        <v>337.0800000000001</v>
      </c>
      <c r="MW28" s="255">
        <v>6993.8541930236261</v>
      </c>
      <c r="MX28" s="119">
        <v>64581.611516465578</v>
      </c>
      <c r="MY28" s="262" t="b">
        <v>0</v>
      </c>
      <c r="MZ28" s="173">
        <v>2</v>
      </c>
      <c r="NA28" s="263">
        <v>1348.3200000000004</v>
      </c>
      <c r="NB28" s="189">
        <v>7.4999999999999997E-2</v>
      </c>
      <c r="NC28" s="263">
        <v>97763.034755209184</v>
      </c>
      <c r="ND28" s="263">
        <v>337.0800000000001</v>
      </c>
      <c r="NE28" s="263">
        <v>2939.4513170998262</v>
      </c>
      <c r="NF28" s="117">
        <v>100702.48607230901</v>
      </c>
      <c r="NG28" s="248" t="b">
        <v>0</v>
      </c>
      <c r="NH28" s="254">
        <v>0</v>
      </c>
      <c r="NI28" s="255">
        <v>1685.4000000000003</v>
      </c>
      <c r="NJ28" s="256">
        <v>0.03</v>
      </c>
      <c r="NK28" s="255">
        <v>91111.680186802594</v>
      </c>
      <c r="NL28" s="255">
        <v>0</v>
      </c>
      <c r="NM28" s="255">
        <v>0</v>
      </c>
      <c r="NN28" s="119">
        <v>91111.680186802594</v>
      </c>
      <c r="NO28" s="262" t="b">
        <v>0</v>
      </c>
      <c r="NP28" s="173">
        <v>3</v>
      </c>
      <c r="NQ28" s="263">
        <v>1179.7800000000002</v>
      </c>
      <c r="NR28" s="189">
        <v>7.4999999999999997E-2</v>
      </c>
      <c r="NS28" s="263">
        <v>37491.152519334632</v>
      </c>
      <c r="NT28" s="263">
        <v>505.62000000000018</v>
      </c>
      <c r="NU28" s="263">
        <v>9060.639013997954</v>
      </c>
      <c r="NV28" s="117">
        <v>46551.791533332587</v>
      </c>
      <c r="NW28" s="248" t="b">
        <v>0</v>
      </c>
      <c r="NX28" s="254">
        <v>3</v>
      </c>
      <c r="NY28" s="255">
        <v>1179.7800000000002</v>
      </c>
      <c r="NZ28" s="256">
        <v>7.4999999999999997E-2</v>
      </c>
      <c r="OA28" s="255">
        <v>110585.55567508118</v>
      </c>
      <c r="OB28" s="255">
        <v>505.62000000000018</v>
      </c>
      <c r="OC28" s="255">
        <v>4843.5245071216796</v>
      </c>
      <c r="OD28" s="119">
        <v>115429.08018220286</v>
      </c>
      <c r="OE28" s="262" t="b">
        <v>1</v>
      </c>
      <c r="OF28" s="173">
        <v>3</v>
      </c>
      <c r="OG28" s="263">
        <v>1179.7800000000002</v>
      </c>
      <c r="OH28" s="189">
        <v>-5.0000000000000001E-3</v>
      </c>
      <c r="OI28" s="263">
        <v>95139.425200470083</v>
      </c>
      <c r="OJ28" s="263">
        <v>505.62000000000018</v>
      </c>
      <c r="OK28" s="263">
        <v>2294.6734097912954</v>
      </c>
      <c r="OL28" s="117">
        <v>97434.098610261382</v>
      </c>
      <c r="OM28" s="248" t="b">
        <v>0</v>
      </c>
      <c r="ON28" s="254">
        <v>1</v>
      </c>
      <c r="OO28" s="255">
        <v>1516.8600000000004</v>
      </c>
      <c r="OP28" s="256">
        <v>0.03</v>
      </c>
      <c r="OQ28" s="255">
        <v>100006.46497918258</v>
      </c>
      <c r="OR28" s="255">
        <v>168.54000000000005</v>
      </c>
      <c r="OS28" s="255">
        <v>1628.7225838862764</v>
      </c>
      <c r="OT28" s="119">
        <v>101635.18756306886</v>
      </c>
      <c r="OU28" s="262" t="b">
        <v>0</v>
      </c>
      <c r="OV28" s="173">
        <v>1</v>
      </c>
      <c r="OW28" s="263">
        <v>1516.8600000000004</v>
      </c>
      <c r="OX28" s="189">
        <v>7.4999999999999997E-2</v>
      </c>
      <c r="OY28" s="263">
        <v>92869.670781528679</v>
      </c>
      <c r="OZ28" s="263">
        <v>168.54000000000005</v>
      </c>
      <c r="PA28" s="263">
        <v>829.75692266814292</v>
      </c>
      <c r="PB28" s="117">
        <v>93699.427704196816</v>
      </c>
      <c r="PC28" s="248" t="b">
        <v>0</v>
      </c>
      <c r="PD28" s="254">
        <v>0</v>
      </c>
      <c r="PE28" s="255">
        <v>1685.4000000000003</v>
      </c>
      <c r="PF28" s="256">
        <v>-5.0000000000000001E-3</v>
      </c>
      <c r="PG28" s="255">
        <v>88768.016865989252</v>
      </c>
      <c r="PH28" s="255">
        <v>0</v>
      </c>
      <c r="PI28" s="255">
        <v>0</v>
      </c>
      <c r="PJ28" s="119">
        <v>88768.016865989252</v>
      </c>
      <c r="PK28" s="262" t="b">
        <v>0</v>
      </c>
      <c r="PL28" s="173">
        <v>2</v>
      </c>
      <c r="PM28" s="263">
        <v>1348.3200000000004</v>
      </c>
      <c r="PN28" s="189">
        <v>7.4999999999999997E-2</v>
      </c>
      <c r="PO28" s="263">
        <v>80030.016590635772</v>
      </c>
      <c r="PP28" s="263">
        <v>337.0800000000001</v>
      </c>
      <c r="PQ28" s="263">
        <v>5422.8638076391344</v>
      </c>
      <c r="PR28" s="117">
        <v>85452.880398274909</v>
      </c>
      <c r="PS28" s="248" t="b">
        <v>0</v>
      </c>
      <c r="PT28" s="254">
        <v>2</v>
      </c>
      <c r="PU28" s="255">
        <v>1348.3200000000004</v>
      </c>
      <c r="PV28" s="256">
        <v>7.4999999999999997E-2</v>
      </c>
      <c r="PW28" s="255">
        <v>57836.644195009023</v>
      </c>
      <c r="PX28" s="255">
        <v>337.0800000000001</v>
      </c>
      <c r="PY28" s="255">
        <v>1819.3066482496451</v>
      </c>
      <c r="PZ28" s="119">
        <v>59655.950843258666</v>
      </c>
      <c r="QA28" s="262" t="b">
        <v>0</v>
      </c>
      <c r="QB28" s="173">
        <v>0</v>
      </c>
      <c r="QC28" s="263">
        <v>1685.4000000000003</v>
      </c>
      <c r="QD28" s="189">
        <v>-5.0000000000000001E-3</v>
      </c>
      <c r="QE28" s="263">
        <v>85194.40925496204</v>
      </c>
      <c r="QF28" s="263">
        <v>0</v>
      </c>
      <c r="QG28" s="263">
        <v>0</v>
      </c>
      <c r="QH28" s="117">
        <v>85194.40925496204</v>
      </c>
      <c r="QI28" s="248" t="b">
        <v>0</v>
      </c>
      <c r="QJ28" s="254">
        <v>2</v>
      </c>
      <c r="QK28" s="255">
        <v>1348.3200000000004</v>
      </c>
      <c r="QL28" s="256">
        <v>-5.0000000000000001E-3</v>
      </c>
      <c r="QM28" s="255">
        <v>41128.874713417281</v>
      </c>
      <c r="QN28" s="255">
        <v>337.0800000000001</v>
      </c>
      <c r="QO28" s="255">
        <v>6071.5956858913241</v>
      </c>
      <c r="QP28" s="119">
        <v>47200.470399308608</v>
      </c>
      <c r="QQ28" s="262" t="b">
        <v>0</v>
      </c>
      <c r="QR28" s="173">
        <v>1</v>
      </c>
      <c r="QS28" s="263">
        <v>1516.8600000000004</v>
      </c>
      <c r="QT28" s="189">
        <v>0.03</v>
      </c>
      <c r="QU28" s="263">
        <v>57853.281528998428</v>
      </c>
      <c r="QV28" s="263">
        <v>168.54000000000005</v>
      </c>
      <c r="QW28" s="263">
        <v>1949.2374995417049</v>
      </c>
      <c r="QX28" s="117">
        <v>59802.519028540133</v>
      </c>
      <c r="QY28" s="248" t="b">
        <v>0</v>
      </c>
      <c r="QZ28" s="254">
        <v>0</v>
      </c>
      <c r="RA28" s="255">
        <v>1685.4000000000003</v>
      </c>
      <c r="RB28" s="256">
        <v>7.4999999999999997E-2</v>
      </c>
      <c r="RC28" s="255">
        <v>120810.11623515972</v>
      </c>
      <c r="RD28" s="255">
        <v>0</v>
      </c>
      <c r="RE28" s="255">
        <v>0</v>
      </c>
      <c r="RF28" s="119">
        <v>120810.11623515972</v>
      </c>
      <c r="RG28" s="262" t="b">
        <v>0</v>
      </c>
      <c r="RH28" s="173">
        <v>0</v>
      </c>
      <c r="RI28" s="263">
        <v>1685.4000000000003</v>
      </c>
      <c r="RJ28" s="189">
        <v>7.4999999999999997E-2</v>
      </c>
      <c r="RK28" s="263">
        <v>152011.26595437547</v>
      </c>
      <c r="RL28" s="263">
        <v>0</v>
      </c>
      <c r="RM28" s="263">
        <v>0</v>
      </c>
      <c r="RN28" s="117">
        <v>152011.26595437547</v>
      </c>
      <c r="RO28" s="248" t="b">
        <v>0</v>
      </c>
      <c r="RP28" s="254">
        <v>1</v>
      </c>
      <c r="RQ28" s="255">
        <v>1516.8600000000004</v>
      </c>
      <c r="RR28" s="256">
        <v>0.03</v>
      </c>
      <c r="RS28" s="255">
        <v>85447.007239544677</v>
      </c>
      <c r="RT28" s="255">
        <v>168.54000000000005</v>
      </c>
      <c r="RU28" s="255">
        <v>1788.9135994375029</v>
      </c>
      <c r="RV28" s="119">
        <v>87235.920838982187</v>
      </c>
      <c r="RW28" s="262" t="b">
        <v>0</v>
      </c>
      <c r="RX28" s="173">
        <v>2</v>
      </c>
      <c r="RY28" s="263">
        <v>1348.3200000000004</v>
      </c>
      <c r="RZ28" s="189">
        <v>7.4999999999999997E-2</v>
      </c>
      <c r="SA28" s="263">
        <v>122940.98818656738</v>
      </c>
      <c r="SB28" s="263">
        <v>337.0800000000001</v>
      </c>
      <c r="SC28" s="263">
        <v>4964.579346647758</v>
      </c>
      <c r="SD28" s="117">
        <v>127905.56753321514</v>
      </c>
      <c r="SE28" s="248" t="b">
        <v>0</v>
      </c>
      <c r="SF28" s="254">
        <v>1</v>
      </c>
      <c r="SG28" s="255">
        <v>1516.8600000000004</v>
      </c>
      <c r="SH28" s="256">
        <v>-5.0000000000000001E-3</v>
      </c>
      <c r="SI28" s="255">
        <v>55453.676162849661</v>
      </c>
      <c r="SJ28" s="255">
        <v>168.54000000000005</v>
      </c>
      <c r="SK28" s="255">
        <v>4872.924123765376</v>
      </c>
      <c r="SL28" s="119">
        <v>60326.600286615037</v>
      </c>
      <c r="SM28" s="262" t="b">
        <v>0</v>
      </c>
      <c r="SN28" s="173">
        <v>0</v>
      </c>
      <c r="SO28" s="263">
        <v>1685.4000000000003</v>
      </c>
      <c r="SP28" s="189">
        <v>7.4999999999999997E-2</v>
      </c>
      <c r="SQ28" s="263">
        <v>52192.100827036411</v>
      </c>
      <c r="SR28" s="263">
        <v>0</v>
      </c>
      <c r="SS28" s="263">
        <v>0</v>
      </c>
      <c r="ST28" s="117">
        <v>52192.100827036411</v>
      </c>
      <c r="SU28" s="248" t="b">
        <v>0</v>
      </c>
      <c r="SV28" s="254">
        <v>1</v>
      </c>
      <c r="SW28" s="255">
        <v>1516.8600000000004</v>
      </c>
      <c r="SX28" s="256">
        <v>0.03</v>
      </c>
      <c r="SY28" s="255">
        <v>82000.512168122368</v>
      </c>
      <c r="SZ28" s="255">
        <v>168.54000000000005</v>
      </c>
      <c r="TA28" s="255">
        <v>2270.2843944316837</v>
      </c>
      <c r="TB28" s="119">
        <v>84270.796562554053</v>
      </c>
      <c r="TC28" s="262" t="b">
        <v>0</v>
      </c>
      <c r="TD28" s="173">
        <v>0</v>
      </c>
      <c r="TE28" s="263">
        <v>1685.4000000000003</v>
      </c>
      <c r="TF28" s="189">
        <v>0.03</v>
      </c>
      <c r="TG28" s="263">
        <v>73965.268624339384</v>
      </c>
      <c r="TH28" s="263">
        <v>0</v>
      </c>
      <c r="TI28" s="263">
        <v>0</v>
      </c>
      <c r="TJ28" s="117">
        <v>73965.268624339384</v>
      </c>
      <c r="TK28" s="248" t="b">
        <v>0</v>
      </c>
      <c r="TL28" s="254">
        <v>1</v>
      </c>
      <c r="TM28" s="255">
        <v>1516.8600000000004</v>
      </c>
      <c r="TN28" s="256">
        <v>7.4999999999999997E-2</v>
      </c>
      <c r="TO28" s="255">
        <v>136810.13935893797</v>
      </c>
      <c r="TP28" s="255">
        <v>168.54000000000005</v>
      </c>
      <c r="TQ28" s="255">
        <v>2270.2843944316837</v>
      </c>
      <c r="TR28" s="119">
        <v>139080.42375336966</v>
      </c>
      <c r="TS28" s="262" t="b">
        <v>0</v>
      </c>
      <c r="TT28" s="173">
        <v>1</v>
      </c>
      <c r="TU28" s="263">
        <v>1516.8600000000004</v>
      </c>
      <c r="TV28" s="189">
        <v>7.4999999999999997E-2</v>
      </c>
      <c r="TW28" s="263">
        <v>92869.670781528737</v>
      </c>
      <c r="TX28" s="263">
        <v>168.54000000000005</v>
      </c>
      <c r="TY28" s="263">
        <v>3495.9150039011665</v>
      </c>
      <c r="TZ28" s="117">
        <v>96365.58578542991</v>
      </c>
      <c r="UA28" s="248" t="b">
        <v>0</v>
      </c>
      <c r="UB28" s="254">
        <v>1</v>
      </c>
      <c r="UC28" s="255">
        <v>1516.8600000000004</v>
      </c>
      <c r="UD28" s="256">
        <v>7.4999999999999997E-2</v>
      </c>
      <c r="UE28" s="255">
        <v>136810.13935893791</v>
      </c>
      <c r="UF28" s="255">
        <v>168.54000000000005</v>
      </c>
      <c r="UG28" s="255">
        <v>1949.2374995417049</v>
      </c>
      <c r="UH28" s="119">
        <v>138759.37685847963</v>
      </c>
      <c r="UI28" s="262" t="b">
        <v>0</v>
      </c>
      <c r="UJ28" s="173">
        <v>0</v>
      </c>
      <c r="UK28" s="263">
        <v>1685.4000000000003</v>
      </c>
      <c r="UL28" s="189">
        <v>7.4999999999999997E-2</v>
      </c>
      <c r="UM28" s="263">
        <v>152011.26595437547</v>
      </c>
      <c r="UN28" s="263">
        <v>0</v>
      </c>
      <c r="UO28" s="263">
        <v>0</v>
      </c>
      <c r="UP28" s="117">
        <v>152011.26595437547</v>
      </c>
      <c r="UQ28" s="248" t="b">
        <v>0</v>
      </c>
      <c r="UR28" s="254">
        <v>1</v>
      </c>
      <c r="US28" s="255">
        <v>1516.8600000000004</v>
      </c>
      <c r="UT28" s="256">
        <v>0.03</v>
      </c>
      <c r="UU28" s="255">
        <v>49068.320980585078</v>
      </c>
      <c r="UV28" s="255">
        <v>168.54000000000005</v>
      </c>
      <c r="UW28" s="255">
        <v>337.21981035379201</v>
      </c>
      <c r="UX28" s="119">
        <v>49405.540790938867</v>
      </c>
      <c r="UY28" s="262" t="b">
        <v>0</v>
      </c>
      <c r="UZ28" s="173">
        <v>1</v>
      </c>
      <c r="VA28" s="263">
        <v>1516.8600000000004</v>
      </c>
      <c r="VB28" s="189">
        <v>7.4999999999999997E-2</v>
      </c>
      <c r="VC28" s="263">
        <v>64344.501188851929</v>
      </c>
      <c r="VD28" s="263">
        <v>168.54000000000005</v>
      </c>
      <c r="VE28" s="263">
        <v>1148.9457435924794</v>
      </c>
      <c r="VF28" s="117">
        <v>65493.446932444407</v>
      </c>
      <c r="VG28" s="248" t="b">
        <v>0</v>
      </c>
      <c r="VH28" s="254">
        <v>1</v>
      </c>
      <c r="VI28" s="255">
        <v>1516.8600000000004</v>
      </c>
      <c r="VJ28" s="256">
        <v>-5.0000000000000001E-3</v>
      </c>
      <c r="VK28" s="255">
        <v>40571.401523295237</v>
      </c>
      <c r="VL28" s="255">
        <v>168.54000000000005</v>
      </c>
      <c r="VM28" s="255">
        <v>3495.9150039011665</v>
      </c>
      <c r="VN28" s="119">
        <v>44067.316527196403</v>
      </c>
      <c r="VO28" s="262" t="b">
        <v>0</v>
      </c>
      <c r="VP28" s="173">
        <v>0</v>
      </c>
      <c r="VQ28" s="263">
        <v>1685.4000000000003</v>
      </c>
      <c r="VR28" s="189">
        <v>0.03</v>
      </c>
      <c r="VS28" s="263">
        <v>111118.29442131397</v>
      </c>
      <c r="VT28" s="263">
        <v>0</v>
      </c>
      <c r="VU28" s="263">
        <v>0</v>
      </c>
      <c r="VV28" s="117">
        <v>111118.29442131397</v>
      </c>
      <c r="VW28" s="248" t="b">
        <v>0</v>
      </c>
      <c r="VX28" s="254">
        <v>0</v>
      </c>
      <c r="VY28" s="255">
        <v>1685.4000000000003</v>
      </c>
      <c r="VZ28" s="256">
        <v>7.4999999999999997E-2</v>
      </c>
      <c r="WA28" s="255">
        <v>71493.890209835459</v>
      </c>
      <c r="WB28" s="255">
        <v>0</v>
      </c>
      <c r="WC28" s="255">
        <v>0</v>
      </c>
      <c r="WD28" s="119">
        <v>71493.890209835459</v>
      </c>
      <c r="WE28" s="262" t="b">
        <v>0</v>
      </c>
      <c r="WF28" s="173">
        <v>1</v>
      </c>
      <c r="WG28" s="263">
        <v>1516.8600000000004</v>
      </c>
      <c r="WH28" s="189">
        <v>-5.0000000000000001E-3</v>
      </c>
      <c r="WI28" s="263">
        <v>40571.401523295237</v>
      </c>
      <c r="WJ28" s="263">
        <v>168.54000000000005</v>
      </c>
      <c r="WK28" s="263">
        <v>1949.2374995417049</v>
      </c>
      <c r="WL28" s="117">
        <v>42520.639022836942</v>
      </c>
      <c r="WM28" s="248" t="b">
        <v>0</v>
      </c>
      <c r="WN28" s="254">
        <v>3</v>
      </c>
      <c r="WO28" s="255">
        <v>1179.7800000000002</v>
      </c>
      <c r="WP28" s="256">
        <v>7.4999999999999997E-2</v>
      </c>
      <c r="WQ28" s="255">
        <v>87404.774750698678</v>
      </c>
      <c r="WR28" s="255">
        <v>505.62000000000018</v>
      </c>
      <c r="WS28" s="255">
        <v>7227.6198117519807</v>
      </c>
      <c r="WT28" s="119">
        <v>94632.39456245066</v>
      </c>
      <c r="WU28" s="262" t="b">
        <v>0</v>
      </c>
      <c r="WV28" s="173">
        <v>0</v>
      </c>
      <c r="WW28" s="263">
        <v>1685.4000000000003</v>
      </c>
      <c r="WX28" s="189">
        <v>7.4999999999999997E-2</v>
      </c>
      <c r="WY28" s="263">
        <v>120810.11623515972</v>
      </c>
      <c r="WZ28" s="263">
        <v>0</v>
      </c>
      <c r="XA28" s="263">
        <v>0</v>
      </c>
      <c r="XB28" s="117">
        <v>120810.11623515972</v>
      </c>
      <c r="XC28" s="248" t="b">
        <v>0</v>
      </c>
      <c r="XD28" s="254">
        <v>1</v>
      </c>
      <c r="XE28" s="255">
        <v>1516.8600000000004</v>
      </c>
      <c r="XF28" s="256">
        <v>7.4999999999999997E-2</v>
      </c>
      <c r="XG28" s="255">
        <v>92869.670781528679</v>
      </c>
      <c r="XH28" s="255">
        <v>168.54000000000005</v>
      </c>
      <c r="XI28" s="255">
        <v>1468.6643427465906</v>
      </c>
      <c r="XJ28" s="119">
        <v>94338.335124275269</v>
      </c>
      <c r="XK28" s="262" t="b">
        <v>0</v>
      </c>
      <c r="XL28" s="173">
        <v>1</v>
      </c>
      <c r="XM28" s="263">
        <v>1516.8600000000004</v>
      </c>
      <c r="XN28" s="189">
        <v>-5.0000000000000001E-3</v>
      </c>
      <c r="XO28" s="263">
        <v>79891.215179390361</v>
      </c>
      <c r="XP28" s="263">
        <v>168.54000000000005</v>
      </c>
      <c r="XQ28" s="263">
        <v>3954.1994648925443</v>
      </c>
      <c r="XR28" s="117">
        <v>83845.414644282908</v>
      </c>
      <c r="XS28" s="248" t="b">
        <v>0</v>
      </c>
      <c r="XT28" s="254">
        <v>1</v>
      </c>
      <c r="XU28" s="255">
        <v>1516.8600000000004</v>
      </c>
      <c r="XV28" s="256">
        <v>7.4999999999999997E-2</v>
      </c>
      <c r="XW28" s="255">
        <v>64344.501188851929</v>
      </c>
      <c r="XX28" s="255">
        <v>168.54000000000005</v>
      </c>
      <c r="XY28" s="255">
        <v>1468.6643427465906</v>
      </c>
      <c r="XZ28" s="119">
        <v>65813.165531598526</v>
      </c>
      <c r="YA28" s="262" t="b">
        <v>0</v>
      </c>
      <c r="YB28" s="173">
        <v>3</v>
      </c>
      <c r="YC28" s="263">
        <v>1179.7800000000002</v>
      </c>
      <c r="YD28" s="189">
        <v>7.4999999999999997E-2</v>
      </c>
      <c r="YE28" s="263">
        <v>71658.372087525975</v>
      </c>
      <c r="YF28" s="263">
        <v>505.62000000000018</v>
      </c>
      <c r="YG28" s="263">
        <v>7373.4296029167072</v>
      </c>
      <c r="YH28" s="117">
        <v>79031.801690442677</v>
      </c>
      <c r="YI28" s="248" t="b">
        <v>0</v>
      </c>
      <c r="YJ28" s="254">
        <v>3</v>
      </c>
      <c r="YK28" s="255">
        <v>1179.7800000000002</v>
      </c>
      <c r="YL28" s="256">
        <v>7.4999999999999997E-2</v>
      </c>
      <c r="YM28" s="255">
        <v>110314.96367352862</v>
      </c>
      <c r="YN28" s="255">
        <v>505.62000000000018</v>
      </c>
      <c r="YO28" s="255">
        <v>6110.6253591683435</v>
      </c>
      <c r="YP28" s="119">
        <v>116425.58903269697</v>
      </c>
      <c r="YQ28" s="262" t="b">
        <v>0</v>
      </c>
      <c r="YR28" s="173">
        <v>0</v>
      </c>
      <c r="YS28" s="263">
        <v>1685.4000000000003</v>
      </c>
      <c r="YT28" s="189">
        <v>7.4999999999999997E-2</v>
      </c>
      <c r="YU28" s="263">
        <v>103188.52309058742</v>
      </c>
      <c r="YV28" s="263">
        <v>0</v>
      </c>
      <c r="YW28" s="263">
        <v>0</v>
      </c>
      <c r="YX28" s="117">
        <v>103188.52309058742</v>
      </c>
      <c r="YY28" s="248" t="b">
        <v>0</v>
      </c>
      <c r="YZ28" s="254">
        <v>2</v>
      </c>
      <c r="ZA28" s="255">
        <v>1348.3200000000004</v>
      </c>
      <c r="ZB28" s="256">
        <v>-5.0000000000000001E-3</v>
      </c>
      <c r="ZC28" s="255">
        <v>48431.451419075485</v>
      </c>
      <c r="ZD28" s="255">
        <v>337.0800000000001</v>
      </c>
      <c r="ZE28" s="255">
        <v>6231.3089037318969</v>
      </c>
      <c r="ZF28" s="119">
        <v>54662.760322807386</v>
      </c>
      <c r="ZG28" s="262" t="b">
        <v>0</v>
      </c>
      <c r="ZH28" s="173">
        <v>1</v>
      </c>
      <c r="ZI28" s="263">
        <v>1516.8600000000004</v>
      </c>
      <c r="ZJ28" s="189">
        <v>7.4999999999999997E-2</v>
      </c>
      <c r="ZK28" s="263">
        <v>89115.447134707676</v>
      </c>
      <c r="ZL28" s="263">
        <v>168.54000000000005</v>
      </c>
      <c r="ZM28" s="263">
        <v>3648.5498394735614</v>
      </c>
      <c r="ZN28" s="117">
        <v>92763.996974181238</v>
      </c>
      <c r="ZO28" s="248" t="b">
        <v>0</v>
      </c>
      <c r="ZP28" s="254">
        <v>0</v>
      </c>
      <c r="ZQ28" s="255">
        <v>1685.4000000000003</v>
      </c>
      <c r="ZR28" s="256">
        <v>7.4999999999999997E-2</v>
      </c>
      <c r="ZS28" s="255">
        <v>80339.793455794308</v>
      </c>
      <c r="ZT28" s="255">
        <v>0</v>
      </c>
      <c r="ZU28" s="255">
        <v>0</v>
      </c>
      <c r="ZV28" s="119">
        <v>80339.793455794308</v>
      </c>
      <c r="ZW28" s="262" t="b">
        <v>0</v>
      </c>
      <c r="ZX28" s="173">
        <v>1</v>
      </c>
      <c r="ZY28" s="263">
        <v>1516.8600000000004</v>
      </c>
      <c r="ZZ28" s="189">
        <v>-5.0000000000000001E-3</v>
      </c>
      <c r="AAA28" s="263">
        <v>93478.006723065526</v>
      </c>
      <c r="AAB28" s="263">
        <v>168.54000000000005</v>
      </c>
      <c r="AAC28" s="263">
        <v>4107.2144648925459</v>
      </c>
      <c r="AAD28" s="117">
        <v>97585.221187958072</v>
      </c>
      <c r="AAE28" s="248" t="b">
        <v>0</v>
      </c>
      <c r="AAF28" s="254">
        <v>1</v>
      </c>
      <c r="AAG28" s="255">
        <v>1516.8600000000004</v>
      </c>
      <c r="AAH28" s="256">
        <v>0.03</v>
      </c>
      <c r="AAI28" s="255">
        <v>49068.320980585064</v>
      </c>
      <c r="AAJ28" s="255">
        <v>168.54000000000005</v>
      </c>
      <c r="AAK28" s="255">
        <v>2734.6364021744544</v>
      </c>
      <c r="AAL28" s="119">
        <v>51802.957382759516</v>
      </c>
      <c r="AAM28" s="262" t="b">
        <v>0</v>
      </c>
      <c r="AAN28" s="173">
        <v>1</v>
      </c>
      <c r="AAO28" s="263">
        <v>1516.8600000000004</v>
      </c>
      <c r="AAP28" s="189">
        <v>7.4999999999999997E-2</v>
      </c>
      <c r="AAQ28" s="263">
        <v>136810.13935893797</v>
      </c>
      <c r="AAR28" s="263">
        <v>168.54000000000005</v>
      </c>
      <c r="AAS28" s="263">
        <v>2886.6397281310815</v>
      </c>
      <c r="AAT28" s="117">
        <v>139696.77908706907</v>
      </c>
      <c r="AAU28" s="248" t="b">
        <v>0</v>
      </c>
      <c r="AAV28" s="254">
        <v>3</v>
      </c>
      <c r="AAW28" s="255">
        <v>1179.7800000000002</v>
      </c>
      <c r="AAX28" s="256">
        <v>-5.0000000000000001E-3</v>
      </c>
      <c r="AAY28" s="255">
        <v>94427.26878670865</v>
      </c>
      <c r="AAZ28" s="255">
        <v>505.62000000000018</v>
      </c>
      <c r="ABA28" s="255">
        <v>8453.9629931609252</v>
      </c>
      <c r="ABB28" s="119">
        <v>102881.23177986957</v>
      </c>
      <c r="ABC28" s="262" t="b">
        <v>0</v>
      </c>
      <c r="ABD28" s="173">
        <v>1</v>
      </c>
      <c r="ABE28" s="263">
        <v>1516.8600000000004</v>
      </c>
      <c r="ABF28" s="189">
        <v>0.03</v>
      </c>
      <c r="ABG28" s="263">
        <v>125785.73573172295</v>
      </c>
      <c r="ABH28" s="263">
        <v>168.54000000000005</v>
      </c>
      <c r="ABI28" s="263">
        <v>3038.7691466400961</v>
      </c>
      <c r="ABJ28" s="117">
        <v>128824.50487836305</v>
      </c>
      <c r="ABK28" s="248" t="b">
        <v>0</v>
      </c>
      <c r="ABL28" s="254">
        <v>0</v>
      </c>
      <c r="ABM28" s="255">
        <v>1685.4000000000003</v>
      </c>
      <c r="ABN28" s="256">
        <v>7.4999999999999997E-2</v>
      </c>
      <c r="ABO28" s="255">
        <v>152011.26595437547</v>
      </c>
      <c r="ABP28" s="255">
        <v>0</v>
      </c>
      <c r="ABQ28" s="255">
        <v>0</v>
      </c>
      <c r="ABR28" s="119">
        <v>152011.26595437547</v>
      </c>
      <c r="ABS28" s="262" t="b">
        <v>0</v>
      </c>
      <c r="ABT28" s="173">
        <v>0</v>
      </c>
      <c r="ABU28" s="263">
        <v>1685.4000000000003</v>
      </c>
      <c r="ABV28" s="189">
        <v>0.03</v>
      </c>
      <c r="ABW28" s="263">
        <v>91111.680186802594</v>
      </c>
      <c r="ABX28" s="263">
        <v>0</v>
      </c>
      <c r="ABY28" s="263">
        <v>0</v>
      </c>
      <c r="ABZ28" s="117">
        <v>91111.680186802594</v>
      </c>
      <c r="ACA28" s="248" t="b">
        <v>0</v>
      </c>
      <c r="ACB28" s="254">
        <v>4</v>
      </c>
      <c r="ACC28" s="255">
        <v>1011.2400000000001</v>
      </c>
      <c r="ACD28" s="256">
        <v>7.4999999999999997E-2</v>
      </c>
      <c r="ACE28" s="255">
        <v>45112.45303218226</v>
      </c>
      <c r="ACF28" s="255">
        <v>674.1600000000002</v>
      </c>
      <c r="ACG28" s="255">
        <v>7715.9594628864452</v>
      </c>
      <c r="ACH28" s="119">
        <v>52828.412495068704</v>
      </c>
      <c r="ACI28" s="262" t="b">
        <v>0</v>
      </c>
      <c r="ACJ28" s="173">
        <v>2</v>
      </c>
      <c r="ACK28" s="263">
        <v>1348.3200000000004</v>
      </c>
      <c r="ACL28" s="189">
        <v>-5.0000000000000001E-3</v>
      </c>
      <c r="ACM28" s="263">
        <v>41143.846516047211</v>
      </c>
      <c r="ACN28" s="263">
        <v>337.0800000000001</v>
      </c>
      <c r="ACO28" s="263">
        <v>5300.7191567317614</v>
      </c>
      <c r="ACP28" s="117">
        <v>46444.565672778976</v>
      </c>
      <c r="ACQ28" s="248" t="b">
        <v>0</v>
      </c>
      <c r="ACR28" s="254">
        <v>2</v>
      </c>
      <c r="ACS28" s="255">
        <v>1348.3200000000004</v>
      </c>
      <c r="ACT28" s="256">
        <v>7.4999999999999997E-2</v>
      </c>
      <c r="ACU28" s="255">
        <v>123094.15337304413</v>
      </c>
      <c r="ACV28" s="255">
        <v>337.0800000000001</v>
      </c>
      <c r="ACW28" s="255">
        <v>1645.9585763220934</v>
      </c>
      <c r="ACX28" s="119">
        <v>124740.11194936623</v>
      </c>
      <c r="ACY28" s="262" t="b">
        <v>0</v>
      </c>
      <c r="ACZ28" s="173">
        <v>2</v>
      </c>
      <c r="ADA28" s="263">
        <v>1348.3200000000004</v>
      </c>
      <c r="ADB28" s="189">
        <v>-5.0000000000000001E-3</v>
      </c>
      <c r="ADC28" s="263">
        <v>84046.733168567633</v>
      </c>
      <c r="ADD28" s="263">
        <v>337.0800000000001</v>
      </c>
      <c r="ADE28" s="263">
        <v>4325.6719265693091</v>
      </c>
      <c r="ADF28" s="117">
        <v>88372.405095136943</v>
      </c>
      <c r="ADG28" s="248" t="b">
        <v>0</v>
      </c>
      <c r="ADH28" s="254">
        <v>3</v>
      </c>
      <c r="ADI28" s="255">
        <v>1179.7800000000002</v>
      </c>
      <c r="ADJ28" s="256">
        <v>-5.0000000000000001E-3</v>
      </c>
      <c r="ADK28" s="255">
        <v>94763.550560463395</v>
      </c>
      <c r="ADL28" s="255">
        <v>505.62000000000018</v>
      </c>
      <c r="ADM28" s="255">
        <v>6140.1376612547283</v>
      </c>
      <c r="ADN28" s="119">
        <v>100903.68822171813</v>
      </c>
      <c r="ADO28" s="262" t="b">
        <v>0</v>
      </c>
      <c r="ADP28" s="173">
        <v>1</v>
      </c>
      <c r="ADQ28" s="263">
        <v>1516.8600000000004</v>
      </c>
      <c r="ADR28" s="189">
        <v>-5.0000000000000001E-3</v>
      </c>
      <c r="ADS28" s="263">
        <v>62274.140262338988</v>
      </c>
      <c r="ADT28" s="263">
        <v>168.54000000000005</v>
      </c>
      <c r="ADU28" s="263">
        <v>1788.9135994375029</v>
      </c>
      <c r="ADV28" s="117">
        <v>64063.053861776491</v>
      </c>
    </row>
    <row r="29" spans="1:802" x14ac:dyDescent="0.35">
      <c r="A29" s="15">
        <v>46112</v>
      </c>
      <c r="B29" s="16">
        <v>1685.4000000000003</v>
      </c>
      <c r="C29" s="248" t="b">
        <v>0</v>
      </c>
      <c r="D29" s="254">
        <v>2</v>
      </c>
      <c r="E29" s="255">
        <v>1348.3200000000004</v>
      </c>
      <c r="F29" s="256">
        <v>-5.0000000000000001E-3</v>
      </c>
      <c r="G29" s="255">
        <v>106584.1920307586</v>
      </c>
      <c r="H29" s="255">
        <v>337.0800000000001</v>
      </c>
      <c r="I29" s="255">
        <v>2296.1573818053007</v>
      </c>
      <c r="J29" s="119">
        <v>108880.3494125639</v>
      </c>
      <c r="K29" s="262" t="b">
        <v>0</v>
      </c>
      <c r="L29" s="173">
        <v>0</v>
      </c>
      <c r="M29" s="263">
        <v>1685.4000000000003</v>
      </c>
      <c r="N29" s="189">
        <v>-5.0000000000000001E-3</v>
      </c>
      <c r="O29" s="263">
        <v>131626.93303797353</v>
      </c>
      <c r="P29" s="263">
        <v>0</v>
      </c>
      <c r="Q29" s="263">
        <v>0</v>
      </c>
      <c r="R29" s="117">
        <v>131626.93303797353</v>
      </c>
      <c r="S29" s="248" t="b">
        <v>0</v>
      </c>
      <c r="T29" s="254">
        <v>4</v>
      </c>
      <c r="U29" s="255">
        <v>1011.2400000000001</v>
      </c>
      <c r="V29" s="256">
        <v>0.03</v>
      </c>
      <c r="W29" s="255">
        <v>61826.566242424356</v>
      </c>
      <c r="X29" s="255">
        <v>674.1600000000002</v>
      </c>
      <c r="Y29" s="255">
        <v>7805.7777230781194</v>
      </c>
      <c r="Z29" s="119">
        <v>69632.34396550247</v>
      </c>
      <c r="AA29" s="262" t="b">
        <v>0</v>
      </c>
      <c r="AB29" s="173">
        <v>3</v>
      </c>
      <c r="AC29" s="263">
        <v>1179.7800000000002</v>
      </c>
      <c r="AD29" s="189">
        <v>7.4999999999999997E-2</v>
      </c>
      <c r="AE29" s="263">
        <v>78075.098468944096</v>
      </c>
      <c r="AF29" s="263">
        <v>505.62000000000018</v>
      </c>
      <c r="AG29" s="263">
        <v>7144.7662405135152</v>
      </c>
      <c r="AH29" s="117">
        <v>85219.864709457615</v>
      </c>
      <c r="AI29" s="248" t="b">
        <v>0</v>
      </c>
      <c r="AJ29" s="254">
        <v>1</v>
      </c>
      <c r="AK29" s="255">
        <v>1516.8600000000004</v>
      </c>
      <c r="AL29" s="256">
        <v>7.4999999999999997E-2</v>
      </c>
      <c r="AM29" s="255">
        <v>148587.7598108582</v>
      </c>
      <c r="AN29" s="255">
        <v>168.54000000000005</v>
      </c>
      <c r="AO29" s="255">
        <v>998.98523766113885</v>
      </c>
      <c r="AP29" s="119">
        <v>149586.74504851934</v>
      </c>
      <c r="AQ29" s="262" t="b">
        <v>0</v>
      </c>
      <c r="AR29" s="173">
        <v>1</v>
      </c>
      <c r="AS29" s="263">
        <v>1516.8600000000004</v>
      </c>
      <c r="AT29" s="189">
        <v>7.4999999999999997E-2</v>
      </c>
      <c r="AU29" s="263">
        <v>148587.75981085829</v>
      </c>
      <c r="AV29" s="263">
        <v>168.54000000000005</v>
      </c>
      <c r="AW29" s="263">
        <v>3057.574305807952</v>
      </c>
      <c r="AX29" s="117">
        <v>151645.33411666623</v>
      </c>
      <c r="AY29" s="248" t="b">
        <v>0</v>
      </c>
      <c r="AZ29" s="254">
        <v>0</v>
      </c>
      <c r="BA29" s="255">
        <v>1685.4000000000003</v>
      </c>
      <c r="BB29" s="256">
        <v>-5.0000000000000001E-3</v>
      </c>
      <c r="BC29" s="255">
        <v>46539.338350754173</v>
      </c>
      <c r="BD29" s="255">
        <v>0</v>
      </c>
      <c r="BE29" s="255">
        <v>0</v>
      </c>
      <c r="BF29" s="119">
        <v>46539.338350754173</v>
      </c>
      <c r="BG29" s="262" t="b">
        <v>0</v>
      </c>
      <c r="BH29" s="173">
        <v>1</v>
      </c>
      <c r="BI29" s="263">
        <v>1516.8600000000004</v>
      </c>
      <c r="BJ29" s="189">
        <v>0.03</v>
      </c>
      <c r="BK29" s="263">
        <v>61105.739974868382</v>
      </c>
      <c r="BL29" s="263">
        <v>168.54000000000005</v>
      </c>
      <c r="BM29" s="263">
        <v>1798.6136713473063</v>
      </c>
      <c r="BN29" s="117">
        <v>62904.353646215692</v>
      </c>
      <c r="BO29" s="248" t="b">
        <v>0</v>
      </c>
      <c r="BP29" s="254">
        <v>1</v>
      </c>
      <c r="BQ29" s="255">
        <v>1516.8600000000004</v>
      </c>
      <c r="BR29" s="256">
        <v>7.4999999999999997E-2</v>
      </c>
      <c r="BS29" s="255">
        <v>101351.75609014339</v>
      </c>
      <c r="BT29" s="255">
        <v>168.54000000000005</v>
      </c>
      <c r="BU29" s="255">
        <v>3209.8299214679332</v>
      </c>
      <c r="BV29" s="119">
        <v>104561.58601161132</v>
      </c>
      <c r="BW29" s="262" t="b">
        <v>0</v>
      </c>
      <c r="BX29" s="173">
        <v>2</v>
      </c>
      <c r="BY29" s="263">
        <v>1348.3200000000004</v>
      </c>
      <c r="BZ29" s="189">
        <v>7.4999999999999997E-2</v>
      </c>
      <c r="CA29" s="263">
        <v>87228.026880372752</v>
      </c>
      <c r="CB29" s="263">
        <v>337.0800000000001</v>
      </c>
      <c r="CC29" s="263">
        <v>5355.0057847685021</v>
      </c>
      <c r="CD29" s="117">
        <v>92583.032665141247</v>
      </c>
      <c r="CE29" s="248" t="b">
        <v>0</v>
      </c>
      <c r="CF29" s="254">
        <v>2</v>
      </c>
      <c r="CG29" s="255">
        <v>1348.3200000000004</v>
      </c>
      <c r="CH29" s="256">
        <v>0.03</v>
      </c>
      <c r="CI29" s="255">
        <v>117615.88276372668</v>
      </c>
      <c r="CJ29" s="255">
        <v>337.0800000000001</v>
      </c>
      <c r="CK29" s="255">
        <v>5650.5376033352031</v>
      </c>
      <c r="CL29" s="119">
        <v>123266.42036706189</v>
      </c>
      <c r="CM29" s="262" t="b">
        <v>0</v>
      </c>
      <c r="CN29" s="173">
        <v>0</v>
      </c>
      <c r="CO29" s="263">
        <v>1685.4000000000003</v>
      </c>
      <c r="CP29" s="189">
        <v>7.4999999999999997E-2</v>
      </c>
      <c r="CQ29" s="263">
        <v>165097.51090095361</v>
      </c>
      <c r="CR29" s="263">
        <v>0</v>
      </c>
      <c r="CS29" s="263">
        <v>0</v>
      </c>
      <c r="CT29" s="117">
        <v>165097.51090095361</v>
      </c>
      <c r="CU29" s="248" t="b">
        <v>0</v>
      </c>
      <c r="CV29" s="254">
        <v>0</v>
      </c>
      <c r="CW29" s="255">
        <v>1685.4000000000003</v>
      </c>
      <c r="CX29" s="256">
        <v>0.03</v>
      </c>
      <c r="CY29" s="255">
        <v>69505.185522444895</v>
      </c>
      <c r="CZ29" s="255">
        <v>0</v>
      </c>
      <c r="DA29" s="255">
        <v>0</v>
      </c>
      <c r="DB29" s="119">
        <v>69505.185522444895</v>
      </c>
      <c r="DC29" s="262" t="b">
        <v>0</v>
      </c>
      <c r="DD29" s="173">
        <v>3</v>
      </c>
      <c r="DE29" s="263">
        <v>1179.7800000000002</v>
      </c>
      <c r="DF29" s="189">
        <v>7.4999999999999997E-2</v>
      </c>
      <c r="DG29" s="263">
        <v>81667.339905199668</v>
      </c>
      <c r="DH29" s="263">
        <v>505.62000000000018</v>
      </c>
      <c r="DI29" s="263">
        <v>6603.1042774407879</v>
      </c>
      <c r="DJ29" s="117">
        <v>88270.444182640451</v>
      </c>
      <c r="DK29" s="248" t="b">
        <v>0</v>
      </c>
      <c r="DL29" s="254">
        <v>3</v>
      </c>
      <c r="DM29" s="255">
        <v>1179.7800000000002</v>
      </c>
      <c r="DN29" s="256">
        <v>7.4999999999999997E-2</v>
      </c>
      <c r="DO29" s="255">
        <v>63599.43320003651</v>
      </c>
      <c r="DP29" s="255">
        <v>505.62000000000018</v>
      </c>
      <c r="DQ29" s="255">
        <v>7877.5848600545587</v>
      </c>
      <c r="DR29" s="119">
        <v>71477.018060091068</v>
      </c>
      <c r="DS29" s="262" t="b">
        <v>0</v>
      </c>
      <c r="DT29" s="173">
        <v>2</v>
      </c>
      <c r="DU29" s="263">
        <v>1348.3200000000004</v>
      </c>
      <c r="DV29" s="189">
        <v>7.4999999999999997E-2</v>
      </c>
      <c r="DW29" s="263">
        <v>133694.01177977244</v>
      </c>
      <c r="DX29" s="263">
        <v>337.0800000000001</v>
      </c>
      <c r="DY29" s="263">
        <v>1336.2050480149308</v>
      </c>
      <c r="DZ29" s="117">
        <v>135030.21682778737</v>
      </c>
      <c r="EA29" s="248" t="b">
        <v>0</v>
      </c>
      <c r="EB29" s="254">
        <v>3</v>
      </c>
      <c r="EC29" s="255">
        <v>1179.7800000000002</v>
      </c>
      <c r="ED29" s="256">
        <v>-5.0000000000000001E-3</v>
      </c>
      <c r="EE29" s="255">
        <v>65011.06757338746</v>
      </c>
      <c r="EF29" s="255">
        <v>505.62000000000018</v>
      </c>
      <c r="EG29" s="255">
        <v>6672.5136578659758</v>
      </c>
      <c r="EH29" s="119">
        <v>71683.58123125344</v>
      </c>
      <c r="EI29" s="262" t="b">
        <v>0</v>
      </c>
      <c r="EJ29" s="173">
        <v>5</v>
      </c>
      <c r="EK29" s="263">
        <v>842.70000000000016</v>
      </c>
      <c r="EL29" s="189">
        <v>7.4999999999999997E-2</v>
      </c>
      <c r="EM29" s="263">
        <v>65014.182007344069</v>
      </c>
      <c r="EN29" s="263">
        <v>842.70000000000016</v>
      </c>
      <c r="EO29" s="263">
        <v>10943.324301485842</v>
      </c>
      <c r="EP29" s="117">
        <v>75957.506308829907</v>
      </c>
      <c r="EQ29" s="248" t="b">
        <v>0</v>
      </c>
      <c r="ER29" s="254">
        <v>2</v>
      </c>
      <c r="ES29" s="255">
        <v>1348.3200000000004</v>
      </c>
      <c r="ET29" s="256">
        <v>7.4999999999999997E-2</v>
      </c>
      <c r="EU29" s="255">
        <v>52723.175098787862</v>
      </c>
      <c r="EV29" s="255">
        <v>337.0800000000001</v>
      </c>
      <c r="EW29" s="255">
        <v>2956.8614936741851</v>
      </c>
      <c r="EX29" s="119">
        <v>55680.036592462049</v>
      </c>
      <c r="EY29" s="262" t="b">
        <v>0</v>
      </c>
      <c r="EZ29" s="173">
        <v>0</v>
      </c>
      <c r="FA29" s="263">
        <v>1685.4000000000003</v>
      </c>
      <c r="FB29" s="189">
        <v>7.4999999999999997E-2</v>
      </c>
      <c r="FC29" s="263">
        <v>165097.51090095361</v>
      </c>
      <c r="FD29" s="263">
        <v>0</v>
      </c>
      <c r="FE29" s="263">
        <v>0</v>
      </c>
      <c r="FF29" s="117">
        <v>165097.51090095361</v>
      </c>
      <c r="FG29" s="248" t="b">
        <v>0</v>
      </c>
      <c r="FH29" s="254">
        <v>1</v>
      </c>
      <c r="FI29" s="255">
        <v>1516.8600000000004</v>
      </c>
      <c r="FJ29" s="256">
        <v>7.4999999999999997E-2</v>
      </c>
      <c r="FK29" s="255">
        <v>148587.75981085829</v>
      </c>
      <c r="FL29" s="255">
        <v>168.54000000000005</v>
      </c>
      <c r="FM29" s="255">
        <v>2279.9844663414874</v>
      </c>
      <c r="FN29" s="119">
        <v>150867.74427719979</v>
      </c>
      <c r="FO29" s="262" t="b">
        <v>0</v>
      </c>
      <c r="FP29" s="173">
        <v>1</v>
      </c>
      <c r="FQ29" s="263">
        <v>1516.8600000000004</v>
      </c>
      <c r="FR29" s="189">
        <v>7.4999999999999997E-2</v>
      </c>
      <c r="FS29" s="263">
        <v>148587.75981085829</v>
      </c>
      <c r="FT29" s="263">
        <v>168.54000000000005</v>
      </c>
      <c r="FU29" s="263">
        <v>3362.2118389642287</v>
      </c>
      <c r="FV29" s="117">
        <v>151949.97164982252</v>
      </c>
      <c r="FW29" s="248" t="b">
        <v>0</v>
      </c>
      <c r="FX29" s="254">
        <v>3</v>
      </c>
      <c r="FY29" s="255">
        <v>1179.7800000000002</v>
      </c>
      <c r="FZ29" s="256">
        <v>0.03</v>
      </c>
      <c r="GA29" s="255">
        <v>105213.34815593128</v>
      </c>
      <c r="GB29" s="255">
        <v>505.62000000000018</v>
      </c>
      <c r="GC29" s="255">
        <v>8958.7984605799247</v>
      </c>
      <c r="GD29" s="119">
        <v>114172.14661651121</v>
      </c>
      <c r="GE29" s="262" t="b">
        <v>0</v>
      </c>
      <c r="GF29" s="173">
        <v>0</v>
      </c>
      <c r="GG29" s="263">
        <v>1685.4000000000003</v>
      </c>
      <c r="GH29" s="189">
        <v>-5.0000000000000001E-3</v>
      </c>
      <c r="GI29" s="263">
        <v>131626.93303797353</v>
      </c>
      <c r="GJ29" s="263">
        <v>0</v>
      </c>
      <c r="GK29" s="263">
        <v>0</v>
      </c>
      <c r="GL29" s="117">
        <v>131626.93303797353</v>
      </c>
      <c r="GM29" s="248" t="b">
        <v>0</v>
      </c>
      <c r="GN29" s="254">
        <v>1</v>
      </c>
      <c r="GO29" s="255">
        <v>1516.8600000000004</v>
      </c>
      <c r="GP29" s="256">
        <v>7.4999999999999997E-2</v>
      </c>
      <c r="GQ29" s="255">
        <v>148587.75981085829</v>
      </c>
      <c r="GR29" s="255">
        <v>168.54000000000005</v>
      </c>
      <c r="GS29" s="255">
        <v>2753.4415613423112</v>
      </c>
      <c r="GT29" s="119">
        <v>151341.20137220059</v>
      </c>
      <c r="GU29" s="262" t="b">
        <v>0</v>
      </c>
      <c r="GV29" s="173">
        <v>0</v>
      </c>
      <c r="GW29" s="263">
        <v>1685.4000000000003</v>
      </c>
      <c r="GX29" s="189">
        <v>-5.0000000000000001E-3</v>
      </c>
      <c r="GY29" s="263">
        <v>62992.519757817114</v>
      </c>
      <c r="GZ29" s="263">
        <v>0</v>
      </c>
      <c r="HA29" s="263">
        <v>0</v>
      </c>
      <c r="HB29" s="117">
        <v>62992.519757817114</v>
      </c>
      <c r="HC29" s="248" t="b">
        <v>0</v>
      </c>
      <c r="HD29" s="254">
        <v>1</v>
      </c>
      <c r="HE29" s="255">
        <v>1516.8600000000004</v>
      </c>
      <c r="HF29" s="256">
        <v>7.4999999999999997E-2</v>
      </c>
      <c r="HG29" s="255">
        <v>97315.965669810743</v>
      </c>
      <c r="HH29" s="255">
        <v>168.54000000000005</v>
      </c>
      <c r="HI29" s="255">
        <v>998.98523766113885</v>
      </c>
      <c r="HJ29" s="119">
        <v>98314.950907471881</v>
      </c>
      <c r="HK29" s="262" t="b">
        <v>0</v>
      </c>
      <c r="HL29" s="173">
        <v>2</v>
      </c>
      <c r="HM29" s="263">
        <v>1348.3200000000004</v>
      </c>
      <c r="HN29" s="189">
        <v>7.4999999999999997E-2</v>
      </c>
      <c r="HO29" s="263">
        <v>133244.6717379177</v>
      </c>
      <c r="HP29" s="263">
        <v>337.0800000000001</v>
      </c>
      <c r="HQ29" s="263">
        <v>5658.8864486412476</v>
      </c>
      <c r="HR29" s="117">
        <v>138903.55818655895</v>
      </c>
      <c r="HS29" s="248" t="b">
        <v>0</v>
      </c>
      <c r="HT29" s="254">
        <v>3</v>
      </c>
      <c r="HU29" s="255">
        <v>1179.7800000000002</v>
      </c>
      <c r="HV29" s="256">
        <v>7.4999999999999997E-2</v>
      </c>
      <c r="HW29" s="255">
        <v>78122.18493390239</v>
      </c>
      <c r="HX29" s="255">
        <v>505.62000000000018</v>
      </c>
      <c r="HY29" s="255">
        <v>6519.5723611149861</v>
      </c>
      <c r="HZ29" s="119">
        <v>84641.757295017378</v>
      </c>
      <c r="IA29" s="262" t="b">
        <v>0</v>
      </c>
      <c r="IB29" s="173">
        <v>2</v>
      </c>
      <c r="IC29" s="263">
        <v>1348.3200000000004</v>
      </c>
      <c r="ID29" s="189">
        <v>7.4999999999999997E-2</v>
      </c>
      <c r="IE29" s="263">
        <v>90427.738160048859</v>
      </c>
      <c r="IF29" s="263">
        <v>337.0800000000001</v>
      </c>
      <c r="IG29" s="263">
        <v>7793.121074687896</v>
      </c>
      <c r="IH29" s="117">
        <v>98220.859234736752</v>
      </c>
      <c r="II29" s="248" t="b">
        <v>0</v>
      </c>
      <c r="IJ29" s="254">
        <v>1</v>
      </c>
      <c r="IK29" s="255">
        <v>1516.8600000000004</v>
      </c>
      <c r="IL29" s="256">
        <v>0.03</v>
      </c>
      <c r="IM29" s="255">
        <v>52057.230610002618</v>
      </c>
      <c r="IN29" s="255">
        <v>168.54000000000005</v>
      </c>
      <c r="IO29" s="255">
        <v>2440.7076818672699</v>
      </c>
      <c r="IP29" s="119">
        <v>54497.93829186989</v>
      </c>
      <c r="IQ29" s="262" t="b">
        <v>0</v>
      </c>
      <c r="IR29" s="173">
        <v>0</v>
      </c>
      <c r="IS29" s="263">
        <v>1685.4000000000003</v>
      </c>
      <c r="IT29" s="189">
        <v>-5.0000000000000001E-3</v>
      </c>
      <c r="IU29" s="263">
        <v>62992.519757817114</v>
      </c>
      <c r="IV29" s="263">
        <v>0</v>
      </c>
      <c r="IW29" s="263">
        <v>0</v>
      </c>
      <c r="IX29" s="117">
        <v>62992.519757817114</v>
      </c>
      <c r="IY29" s="248" t="b">
        <v>0</v>
      </c>
      <c r="IZ29" s="254">
        <v>2</v>
      </c>
      <c r="JA29" s="255">
        <v>1348.3200000000004</v>
      </c>
      <c r="JB29" s="256">
        <v>7.4999999999999997E-2</v>
      </c>
      <c r="JC29" s="255">
        <v>90934.22445534468</v>
      </c>
      <c r="JD29" s="255">
        <v>337.0800000000001</v>
      </c>
      <c r="JE29" s="255">
        <v>4560.5017948776995</v>
      </c>
      <c r="JF29" s="119">
        <v>95494.726250222375</v>
      </c>
      <c r="JG29" s="262" t="b">
        <v>0</v>
      </c>
      <c r="JH29" s="173">
        <v>0</v>
      </c>
      <c r="JI29" s="263">
        <v>1685.4000000000003</v>
      </c>
      <c r="JJ29" s="189">
        <v>0.03</v>
      </c>
      <c r="JK29" s="263">
        <v>116137.24325395339</v>
      </c>
      <c r="JL29" s="263">
        <v>0</v>
      </c>
      <c r="JM29" s="263">
        <v>0</v>
      </c>
      <c r="JN29" s="117">
        <v>116137.24325395339</v>
      </c>
      <c r="JO29" s="248" t="b">
        <v>0</v>
      </c>
      <c r="JP29" s="254">
        <v>1</v>
      </c>
      <c r="JQ29" s="255">
        <v>1516.8600000000004</v>
      </c>
      <c r="JR29" s="256">
        <v>7.4999999999999997E-2</v>
      </c>
      <c r="JS29" s="255">
        <v>148587.7598108582</v>
      </c>
      <c r="JT29" s="255">
        <v>168.54000000000005</v>
      </c>
      <c r="JU29" s="255">
        <v>839.4569945779466</v>
      </c>
      <c r="JV29" s="119">
        <v>149427.21680543615</v>
      </c>
      <c r="JW29" s="262" t="b">
        <v>0</v>
      </c>
      <c r="JX29" s="173">
        <v>4</v>
      </c>
      <c r="JY29" s="263">
        <v>1011.2400000000001</v>
      </c>
      <c r="JZ29" s="189">
        <v>7.4999999999999997E-2</v>
      </c>
      <c r="KA29" s="263">
        <v>106482.92287081553</v>
      </c>
      <c r="KB29" s="263">
        <v>674.1600000000002</v>
      </c>
      <c r="KC29" s="263">
        <v>11100.842683217128</v>
      </c>
      <c r="KD29" s="117">
        <v>117583.76555403265</v>
      </c>
      <c r="KE29" s="248" t="b">
        <v>0</v>
      </c>
      <c r="KF29" s="254">
        <v>4</v>
      </c>
      <c r="KG29" s="255">
        <v>1011.2400000000001</v>
      </c>
      <c r="KH29" s="256">
        <v>7.4999999999999997E-2</v>
      </c>
      <c r="KI29" s="255">
        <v>106853.58523562452</v>
      </c>
      <c r="KJ29" s="255">
        <v>674.1600000000002</v>
      </c>
      <c r="KK29" s="255">
        <v>10571.570088068775</v>
      </c>
      <c r="KL29" s="119">
        <v>117425.1553236933</v>
      </c>
      <c r="KM29" s="262" t="b">
        <v>0</v>
      </c>
      <c r="KN29" s="173">
        <v>0</v>
      </c>
      <c r="KO29" s="263">
        <v>1685.4000000000003</v>
      </c>
      <c r="KP29" s="189">
        <v>7.4999999999999997E-2</v>
      </c>
      <c r="KQ29" s="263">
        <v>165097.51090095361</v>
      </c>
      <c r="KR29" s="263">
        <v>0</v>
      </c>
      <c r="KS29" s="263">
        <v>0</v>
      </c>
      <c r="KT29" s="117">
        <v>165097.51090095361</v>
      </c>
      <c r="KU29" s="248" t="b">
        <v>0</v>
      </c>
      <c r="KV29" s="254">
        <v>0</v>
      </c>
      <c r="KW29" s="255">
        <v>1685.4000000000003</v>
      </c>
      <c r="KX29" s="256">
        <v>7.4999999999999997E-2</v>
      </c>
      <c r="KY29" s="255">
        <v>165097.51090095361</v>
      </c>
      <c r="KZ29" s="255">
        <v>0</v>
      </c>
      <c r="LA29" s="255">
        <v>0</v>
      </c>
      <c r="LB29" s="119">
        <v>165097.51090095361</v>
      </c>
      <c r="LC29" s="262" t="b">
        <v>0</v>
      </c>
      <c r="LD29" s="173">
        <v>2</v>
      </c>
      <c r="LE29" s="263">
        <v>1348.3200000000004</v>
      </c>
      <c r="LF29" s="189">
        <v>-5.0000000000000001E-3</v>
      </c>
      <c r="LG29" s="263">
        <v>42362.062438679088</v>
      </c>
      <c r="LH29" s="263">
        <v>337.0800000000001</v>
      </c>
      <c r="LI29" s="263">
        <v>6523.8708147107518</v>
      </c>
      <c r="LJ29" s="117">
        <v>48885.933253389841</v>
      </c>
      <c r="LK29" s="248" t="b">
        <v>0</v>
      </c>
      <c r="LL29" s="254">
        <v>1</v>
      </c>
      <c r="LM29" s="255">
        <v>1516.8600000000004</v>
      </c>
      <c r="LN29" s="256">
        <v>0.03</v>
      </c>
      <c r="LO29" s="255">
        <v>70082.664014762646</v>
      </c>
      <c r="LP29" s="255">
        <v>168.54000000000005</v>
      </c>
      <c r="LQ29" s="255">
        <v>3973.0046240604011</v>
      </c>
      <c r="LR29" s="119">
        <v>74055.668638823045</v>
      </c>
      <c r="LS29" s="262" t="b">
        <v>0</v>
      </c>
      <c r="LT29" s="173">
        <v>2</v>
      </c>
      <c r="LU29" s="263">
        <v>1348.3200000000004</v>
      </c>
      <c r="LV29" s="189">
        <v>7.4999999999999997E-2</v>
      </c>
      <c r="LW29" s="263">
        <v>62081.502535167805</v>
      </c>
      <c r="LX29" s="263">
        <v>337.0800000000001</v>
      </c>
      <c r="LY29" s="263">
        <v>2304.6532183866998</v>
      </c>
      <c r="LZ29" s="117">
        <v>64386.155753554507</v>
      </c>
      <c r="MA29" s="248" t="b">
        <v>0</v>
      </c>
      <c r="MB29" s="254">
        <v>1</v>
      </c>
      <c r="MC29" s="255">
        <v>1516.8600000000004</v>
      </c>
      <c r="MD29" s="256">
        <v>7.4999999999999997E-2</v>
      </c>
      <c r="ME29" s="255">
        <v>101351.75609014338</v>
      </c>
      <c r="MF29" s="255">
        <v>168.54000000000005</v>
      </c>
      <c r="MG29" s="255">
        <v>1798.6136713473063</v>
      </c>
      <c r="MH29" s="119">
        <v>103150.36976149069</v>
      </c>
      <c r="MI29" s="262" t="b">
        <v>0</v>
      </c>
      <c r="MJ29" s="173">
        <v>1</v>
      </c>
      <c r="MK29" s="263">
        <v>1516.8600000000004</v>
      </c>
      <c r="ML29" s="189">
        <v>-5.0000000000000001E-3</v>
      </c>
      <c r="MM29" s="263">
        <v>56693.267782035407</v>
      </c>
      <c r="MN29" s="263">
        <v>168.54000000000005</v>
      </c>
      <c r="MO29" s="263">
        <v>506.03954703939314</v>
      </c>
      <c r="MP29" s="117">
        <v>57199.3073290748</v>
      </c>
      <c r="MQ29" s="248" t="b">
        <v>0</v>
      </c>
      <c r="MR29" s="254">
        <v>2</v>
      </c>
      <c r="MS29" s="255">
        <v>1348.3200000000004</v>
      </c>
      <c r="MT29" s="256">
        <v>7.4999999999999997E-2</v>
      </c>
      <c r="MU29" s="255">
        <v>63255.159122700097</v>
      </c>
      <c r="MV29" s="255">
        <v>337.0800000000001</v>
      </c>
      <c r="MW29" s="255">
        <v>7336.7358616429192</v>
      </c>
      <c r="MX29" s="119">
        <v>70591.894984343016</v>
      </c>
      <c r="MY29" s="262" t="b">
        <v>0</v>
      </c>
      <c r="MZ29" s="173">
        <v>2</v>
      </c>
      <c r="NA29" s="263">
        <v>1348.3200000000004</v>
      </c>
      <c r="NB29" s="189">
        <v>7.4999999999999997E-2</v>
      </c>
      <c r="NC29" s="263">
        <v>106443.58236184987</v>
      </c>
      <c r="ND29" s="263">
        <v>337.0800000000001</v>
      </c>
      <c r="NE29" s="263">
        <v>3278.9697040026253</v>
      </c>
      <c r="NF29" s="117">
        <v>109722.55206585249</v>
      </c>
      <c r="NG29" s="248" t="b">
        <v>0</v>
      </c>
      <c r="NH29" s="254">
        <v>0</v>
      </c>
      <c r="NI29" s="255">
        <v>1685.4000000000003</v>
      </c>
      <c r="NJ29" s="256">
        <v>0.03</v>
      </c>
      <c r="NK29" s="255">
        <v>95530.430592406672</v>
      </c>
      <c r="NL29" s="255">
        <v>0</v>
      </c>
      <c r="NM29" s="255">
        <v>0</v>
      </c>
      <c r="NN29" s="119">
        <v>95530.430592406672</v>
      </c>
      <c r="NO29" s="262" t="b">
        <v>0</v>
      </c>
      <c r="NP29" s="173">
        <v>3</v>
      </c>
      <c r="NQ29" s="263">
        <v>1179.7800000000002</v>
      </c>
      <c r="NR29" s="189">
        <v>7.4999999999999997E-2</v>
      </c>
      <c r="NS29" s="263">
        <v>41482.768958284723</v>
      </c>
      <c r="NT29" s="263">
        <v>505.62000000000018</v>
      </c>
      <c r="NU29" s="263">
        <v>9573.7751594003985</v>
      </c>
      <c r="NV29" s="117">
        <v>51056.544117685124</v>
      </c>
      <c r="NW29" s="248" t="b">
        <v>0</v>
      </c>
      <c r="NX29" s="254">
        <v>3</v>
      </c>
      <c r="NY29" s="255">
        <v>1179.7800000000002</v>
      </c>
      <c r="NZ29" s="256">
        <v>7.4999999999999997E-2</v>
      </c>
      <c r="OA29" s="255">
        <v>120059.25235071227</v>
      </c>
      <c r="OB29" s="255">
        <v>505.62000000000018</v>
      </c>
      <c r="OC29" s="255">
        <v>5353.1623953081062</v>
      </c>
      <c r="OD29" s="119">
        <v>125412.41474602037</v>
      </c>
      <c r="OE29" s="262" t="b">
        <v>0</v>
      </c>
      <c r="OF29" s="173">
        <v>3</v>
      </c>
      <c r="OG29" s="263">
        <v>1179.7800000000002</v>
      </c>
      <c r="OH29" s="189">
        <v>-5.0000000000000001E-3</v>
      </c>
      <c r="OI29" s="263">
        <v>95843.508074467725</v>
      </c>
      <c r="OJ29" s="263">
        <v>505.62000000000018</v>
      </c>
      <c r="OK29" s="263">
        <v>2802.1969288446944</v>
      </c>
      <c r="OL29" s="117">
        <v>98645.705003312425</v>
      </c>
      <c r="OM29" s="248" t="b">
        <v>0</v>
      </c>
      <c r="ON29" s="254">
        <v>1</v>
      </c>
      <c r="OO29" s="255">
        <v>1516.8600000000004</v>
      </c>
      <c r="OP29" s="256">
        <v>0.03</v>
      </c>
      <c r="OQ29" s="255">
        <v>104523.51892855806</v>
      </c>
      <c r="OR29" s="255">
        <v>168.54000000000005</v>
      </c>
      <c r="OS29" s="255">
        <v>1798.6136713473063</v>
      </c>
      <c r="OT29" s="119">
        <v>106322.13259990537</v>
      </c>
      <c r="OU29" s="262" t="b">
        <v>0</v>
      </c>
      <c r="OV29" s="173">
        <v>1</v>
      </c>
      <c r="OW29" s="263">
        <v>1516.8600000000004</v>
      </c>
      <c r="OX29" s="189">
        <v>7.4999999999999997E-2</v>
      </c>
      <c r="OY29" s="263">
        <v>101351.75609014333</v>
      </c>
      <c r="OZ29" s="263">
        <v>168.54000000000005</v>
      </c>
      <c r="PA29" s="263">
        <v>998.98523766113885</v>
      </c>
      <c r="PB29" s="117">
        <v>102350.74132780447</v>
      </c>
      <c r="PC29" s="248" t="b">
        <v>0</v>
      </c>
      <c r="PD29" s="254">
        <v>0</v>
      </c>
      <c r="PE29" s="255">
        <v>1685.4000000000003</v>
      </c>
      <c r="PF29" s="256">
        <v>-5.0000000000000001E-3</v>
      </c>
      <c r="PG29" s="255">
        <v>90009.5767816593</v>
      </c>
      <c r="PH29" s="255">
        <v>0</v>
      </c>
      <c r="PI29" s="255">
        <v>0</v>
      </c>
      <c r="PJ29" s="119">
        <v>90009.5767816593</v>
      </c>
      <c r="PK29" s="262" t="b">
        <v>0</v>
      </c>
      <c r="PL29" s="173">
        <v>2</v>
      </c>
      <c r="PM29" s="263">
        <v>1348.3200000000004</v>
      </c>
      <c r="PN29" s="189">
        <v>7.4999999999999997E-2</v>
      </c>
      <c r="PO29" s="263">
        <v>87380.587834933453</v>
      </c>
      <c r="PP29" s="263">
        <v>337.0800000000001</v>
      </c>
      <c r="PQ29" s="263">
        <v>5764.4422798564792</v>
      </c>
      <c r="PR29" s="117">
        <v>93145.03011478993</v>
      </c>
      <c r="PS29" s="248" t="b">
        <v>0</v>
      </c>
      <c r="PT29" s="254">
        <v>2</v>
      </c>
      <c r="PU29" s="255">
        <v>1348.3200000000004</v>
      </c>
      <c r="PV29" s="256">
        <v>7.4999999999999997E-2</v>
      </c>
      <c r="PW29" s="255">
        <v>63522.712509634694</v>
      </c>
      <c r="PX29" s="255">
        <v>337.0800000000001</v>
      </c>
      <c r="PY29" s="255">
        <v>2157.8958324560517</v>
      </c>
      <c r="PZ29" s="119">
        <v>65680.608342090738</v>
      </c>
      <c r="QA29" s="262" t="b">
        <v>0</v>
      </c>
      <c r="QB29" s="173">
        <v>0</v>
      </c>
      <c r="QC29" s="263">
        <v>1685.4000000000003</v>
      </c>
      <c r="QD29" s="189">
        <v>-5.0000000000000001E-3</v>
      </c>
      <c r="QE29" s="263">
        <v>86453.837208687226</v>
      </c>
      <c r="QF29" s="263">
        <v>0</v>
      </c>
      <c r="QG29" s="263">
        <v>0</v>
      </c>
      <c r="QH29" s="117">
        <v>86453.837208687226</v>
      </c>
      <c r="QI29" s="248" t="b">
        <v>0</v>
      </c>
      <c r="QJ29" s="254">
        <v>2</v>
      </c>
      <c r="QK29" s="255">
        <v>1348.3200000000004</v>
      </c>
      <c r="QL29" s="256">
        <v>-5.0000000000000001E-3</v>
      </c>
      <c r="QM29" s="255">
        <v>42271.550339850197</v>
      </c>
      <c r="QN29" s="255">
        <v>337.0800000000001</v>
      </c>
      <c r="QO29" s="255">
        <v>6413.712305927671</v>
      </c>
      <c r="QP29" s="119">
        <v>48685.262645777868</v>
      </c>
      <c r="QQ29" s="262" t="b">
        <v>0</v>
      </c>
      <c r="QR29" s="173">
        <v>1</v>
      </c>
      <c r="QS29" s="263">
        <v>1516.8600000000004</v>
      </c>
      <c r="QT29" s="189">
        <v>0.03</v>
      </c>
      <c r="QU29" s="263">
        <v>61105.739974868382</v>
      </c>
      <c r="QV29" s="263">
        <v>168.54000000000005</v>
      </c>
      <c r="QW29" s="263">
        <v>2119.3944663414877</v>
      </c>
      <c r="QX29" s="117">
        <v>63225.13444120987</v>
      </c>
      <c r="QY29" s="248" t="b">
        <v>0</v>
      </c>
      <c r="QZ29" s="254">
        <v>0</v>
      </c>
      <c r="RA29" s="255">
        <v>1685.4000000000003</v>
      </c>
      <c r="RB29" s="256">
        <v>7.4999999999999997E-2</v>
      </c>
      <c r="RC29" s="255">
        <v>131556.2749527967</v>
      </c>
      <c r="RD29" s="255">
        <v>0</v>
      </c>
      <c r="RE29" s="255">
        <v>0</v>
      </c>
      <c r="RF29" s="119">
        <v>131556.2749527967</v>
      </c>
      <c r="RG29" s="262" t="b">
        <v>0</v>
      </c>
      <c r="RH29" s="173">
        <v>0</v>
      </c>
      <c r="RI29" s="263">
        <v>1685.4000000000003</v>
      </c>
      <c r="RJ29" s="189">
        <v>7.4999999999999997E-2</v>
      </c>
      <c r="RK29" s="263">
        <v>165097.51090095361</v>
      </c>
      <c r="RL29" s="263">
        <v>0</v>
      </c>
      <c r="RM29" s="263">
        <v>0</v>
      </c>
      <c r="RN29" s="117">
        <v>165097.51090095361</v>
      </c>
      <c r="RO29" s="248" t="b">
        <v>0</v>
      </c>
      <c r="RP29" s="254">
        <v>1</v>
      </c>
      <c r="RQ29" s="255">
        <v>1516.8600000000004</v>
      </c>
      <c r="RR29" s="256">
        <v>0.03</v>
      </c>
      <c r="RS29" s="255">
        <v>89527.277456731026</v>
      </c>
      <c r="RT29" s="255">
        <v>168.54000000000005</v>
      </c>
      <c r="RU29" s="255">
        <v>1958.9375714515083</v>
      </c>
      <c r="RV29" s="119">
        <v>91486.215028182531</v>
      </c>
      <c r="RW29" s="262" t="b">
        <v>1</v>
      </c>
      <c r="RX29" s="173">
        <v>3</v>
      </c>
      <c r="RY29" s="263">
        <v>1179.7800000000002</v>
      </c>
      <c r="RZ29" s="189">
        <v>7.4999999999999997E-2</v>
      </c>
      <c r="SA29" s="263">
        <v>120125.18607050393</v>
      </c>
      <c r="SB29" s="263">
        <v>505.62000000000018</v>
      </c>
      <c r="SC29" s="263">
        <v>5474.3176544374983</v>
      </c>
      <c r="SD29" s="117">
        <v>125599.50372494143</v>
      </c>
      <c r="SE29" s="248" t="b">
        <v>0</v>
      </c>
      <c r="SF29" s="254">
        <v>1</v>
      </c>
      <c r="SG29" s="255">
        <v>1516.8600000000004</v>
      </c>
      <c r="SH29" s="256">
        <v>-5.0000000000000001E-3</v>
      </c>
      <c r="SI29" s="255">
        <v>56693.267782035415</v>
      </c>
      <c r="SJ29" s="255">
        <v>168.54000000000005</v>
      </c>
      <c r="SK29" s="255">
        <v>5045.5064000543562</v>
      </c>
      <c r="SL29" s="119">
        <v>61738.774182089772</v>
      </c>
      <c r="SM29" s="262" t="b">
        <v>0</v>
      </c>
      <c r="SN29" s="173">
        <v>0</v>
      </c>
      <c r="SO29" s="263">
        <v>1685.4000000000003</v>
      </c>
      <c r="SP29" s="189">
        <v>7.4999999999999997E-2</v>
      </c>
      <c r="SQ29" s="263">
        <v>57791.908389064141</v>
      </c>
      <c r="SR29" s="263">
        <v>0</v>
      </c>
      <c r="SS29" s="263">
        <v>0</v>
      </c>
      <c r="ST29" s="117">
        <v>57791.908389064141</v>
      </c>
      <c r="SU29" s="248" t="b">
        <v>0</v>
      </c>
      <c r="SV29" s="254">
        <v>1</v>
      </c>
      <c r="SW29" s="255">
        <v>1516.8600000000004</v>
      </c>
      <c r="SX29" s="256">
        <v>0.03</v>
      </c>
      <c r="SY29" s="255">
        <v>85977.387533166038</v>
      </c>
      <c r="SZ29" s="255">
        <v>168.54000000000005</v>
      </c>
      <c r="TA29" s="255">
        <v>2440.7076818672699</v>
      </c>
      <c r="TB29" s="119">
        <v>88418.095215033303</v>
      </c>
      <c r="TC29" s="262" t="b">
        <v>0</v>
      </c>
      <c r="TD29" s="173">
        <v>0</v>
      </c>
      <c r="TE29" s="263">
        <v>1685.4000000000003</v>
      </c>
      <c r="TF29" s="189">
        <v>0.03</v>
      </c>
      <c r="TG29" s="263">
        <v>77869.626683069568</v>
      </c>
      <c r="TH29" s="263">
        <v>0</v>
      </c>
      <c r="TI29" s="263">
        <v>0</v>
      </c>
      <c r="TJ29" s="117">
        <v>77869.626683069568</v>
      </c>
      <c r="TK29" s="248" t="b">
        <v>0</v>
      </c>
      <c r="TL29" s="254">
        <v>1</v>
      </c>
      <c r="TM29" s="255">
        <v>1516.8600000000004</v>
      </c>
      <c r="TN29" s="256">
        <v>7.4999999999999997E-2</v>
      </c>
      <c r="TO29" s="255">
        <v>148587.75981085829</v>
      </c>
      <c r="TP29" s="255">
        <v>168.54000000000005</v>
      </c>
      <c r="TQ29" s="255">
        <v>2440.7076818672699</v>
      </c>
      <c r="TR29" s="119">
        <v>151028.46749272555</v>
      </c>
      <c r="TS29" s="262" t="b">
        <v>0</v>
      </c>
      <c r="TT29" s="173">
        <v>1</v>
      </c>
      <c r="TU29" s="263">
        <v>1516.8600000000004</v>
      </c>
      <c r="TV29" s="189">
        <v>7.4999999999999997E-2</v>
      </c>
      <c r="TW29" s="263">
        <v>101351.75609014339</v>
      </c>
      <c r="TX29" s="263">
        <v>168.54000000000005</v>
      </c>
      <c r="TY29" s="263">
        <v>3667.3549986414173</v>
      </c>
      <c r="TZ29" s="117">
        <v>105019.1110887848</v>
      </c>
      <c r="UA29" s="248" t="b">
        <v>0</v>
      </c>
      <c r="UB29" s="254">
        <v>1</v>
      </c>
      <c r="UC29" s="255">
        <v>1516.8600000000004</v>
      </c>
      <c r="UD29" s="256">
        <v>7.4999999999999997E-2</v>
      </c>
      <c r="UE29" s="255">
        <v>148587.75981085823</v>
      </c>
      <c r="UF29" s="255">
        <v>168.54000000000005</v>
      </c>
      <c r="UG29" s="255">
        <v>2119.3944663414877</v>
      </c>
      <c r="UH29" s="119">
        <v>150707.1542771997</v>
      </c>
      <c r="UI29" s="262" t="b">
        <v>0</v>
      </c>
      <c r="UJ29" s="173">
        <v>0</v>
      </c>
      <c r="UK29" s="263">
        <v>1685.4000000000003</v>
      </c>
      <c r="UL29" s="189">
        <v>7.4999999999999997E-2</v>
      </c>
      <c r="UM29" s="263">
        <v>165097.51090095361</v>
      </c>
      <c r="UN29" s="263">
        <v>0</v>
      </c>
      <c r="UO29" s="263">
        <v>0</v>
      </c>
      <c r="UP29" s="117">
        <v>165097.51090095361</v>
      </c>
      <c r="UQ29" s="248" t="b">
        <v>0</v>
      </c>
      <c r="UR29" s="254">
        <v>1</v>
      </c>
      <c r="US29" s="255">
        <v>1516.8600000000004</v>
      </c>
      <c r="UT29" s="256">
        <v>0.03</v>
      </c>
      <c r="UU29" s="255">
        <v>52057.230610002633</v>
      </c>
      <c r="UV29" s="255">
        <v>168.54000000000005</v>
      </c>
      <c r="UW29" s="255">
        <v>506.03954703939314</v>
      </c>
      <c r="UX29" s="119">
        <v>52563.270157042025</v>
      </c>
      <c r="UY29" s="262" t="b">
        <v>0</v>
      </c>
      <c r="UZ29" s="173">
        <v>1</v>
      </c>
      <c r="VA29" s="263">
        <v>1516.8600000000004</v>
      </c>
      <c r="VB29" s="189">
        <v>7.4999999999999997E-2</v>
      </c>
      <c r="VC29" s="263">
        <v>70687.198778015823</v>
      </c>
      <c r="VD29" s="263">
        <v>168.54000000000005</v>
      </c>
      <c r="VE29" s="263">
        <v>1318.4388378781052</v>
      </c>
      <c r="VF29" s="117">
        <v>72005.637615893924</v>
      </c>
      <c r="VG29" s="248" t="b">
        <v>0</v>
      </c>
      <c r="VH29" s="254">
        <v>1</v>
      </c>
      <c r="VI29" s="255">
        <v>1516.8600000000004</v>
      </c>
      <c r="VJ29" s="256">
        <v>-5.0000000000000001E-3</v>
      </c>
      <c r="VK29" s="255">
        <v>41885.404515678762</v>
      </c>
      <c r="VL29" s="255">
        <v>168.54000000000005</v>
      </c>
      <c r="VM29" s="255">
        <v>3667.3549986414173</v>
      </c>
      <c r="VN29" s="119">
        <v>45552.759514320176</v>
      </c>
      <c r="VO29" s="262" t="b">
        <v>0</v>
      </c>
      <c r="VP29" s="173">
        <v>0</v>
      </c>
      <c r="VQ29" s="263">
        <v>1685.4000000000003</v>
      </c>
      <c r="VR29" s="189">
        <v>0.03</v>
      </c>
      <c r="VS29" s="263">
        <v>116137.24325395339</v>
      </c>
      <c r="VT29" s="263">
        <v>0</v>
      </c>
      <c r="VU29" s="263">
        <v>0</v>
      </c>
      <c r="VV29" s="117">
        <v>116137.24325395339</v>
      </c>
      <c r="VW29" s="248" t="b">
        <v>0</v>
      </c>
      <c r="VX29" s="254">
        <v>0</v>
      </c>
      <c r="VY29" s="255">
        <v>1685.4000000000003</v>
      </c>
      <c r="VZ29" s="256">
        <v>7.4999999999999997E-2</v>
      </c>
      <c r="WA29" s="255">
        <v>78541.331975573106</v>
      </c>
      <c r="WB29" s="255">
        <v>0</v>
      </c>
      <c r="WC29" s="255">
        <v>0</v>
      </c>
      <c r="WD29" s="119">
        <v>78541.331975573106</v>
      </c>
      <c r="WE29" s="262" t="b">
        <v>0</v>
      </c>
      <c r="WF29" s="173">
        <v>1</v>
      </c>
      <c r="WG29" s="263">
        <v>1516.8600000000004</v>
      </c>
      <c r="WH29" s="189">
        <v>-5.0000000000000001E-3</v>
      </c>
      <c r="WI29" s="263">
        <v>41885.404515678762</v>
      </c>
      <c r="WJ29" s="263">
        <v>168.54000000000005</v>
      </c>
      <c r="WK29" s="263">
        <v>2119.3944663414877</v>
      </c>
      <c r="WL29" s="117">
        <v>44004.798982020249</v>
      </c>
      <c r="WM29" s="248" t="b">
        <v>0</v>
      </c>
      <c r="WN29" s="254">
        <v>3</v>
      </c>
      <c r="WO29" s="255">
        <v>1179.7800000000002</v>
      </c>
      <c r="WP29" s="256">
        <v>7.4999999999999997E-2</v>
      </c>
      <c r="WQ29" s="255">
        <v>95139.91285700108</v>
      </c>
      <c r="WR29" s="255">
        <v>505.62000000000018</v>
      </c>
      <c r="WS29" s="255">
        <v>7739.2353978618321</v>
      </c>
      <c r="WT29" s="119">
        <v>102879.14825486291</v>
      </c>
      <c r="WU29" s="262" t="b">
        <v>0</v>
      </c>
      <c r="WV29" s="173">
        <v>0</v>
      </c>
      <c r="WW29" s="263">
        <v>1685.4000000000003</v>
      </c>
      <c r="WX29" s="189">
        <v>7.4999999999999997E-2</v>
      </c>
      <c r="WY29" s="263">
        <v>131556.2749527967</v>
      </c>
      <c r="WZ29" s="263">
        <v>0</v>
      </c>
      <c r="XA29" s="263">
        <v>0</v>
      </c>
      <c r="XB29" s="117">
        <v>131556.2749527967</v>
      </c>
      <c r="XC29" s="248" t="b">
        <v>0</v>
      </c>
      <c r="XD29" s="254">
        <v>1</v>
      </c>
      <c r="XE29" s="255">
        <v>1516.8600000000004</v>
      </c>
      <c r="XF29" s="256">
        <v>7.4999999999999997E-2</v>
      </c>
      <c r="XG29" s="255">
        <v>101351.75609014333</v>
      </c>
      <c r="XH29" s="255">
        <v>168.54000000000005</v>
      </c>
      <c r="XI29" s="255">
        <v>1638.4226557960801</v>
      </c>
      <c r="XJ29" s="119">
        <v>102990.17874593941</v>
      </c>
      <c r="XK29" s="262" t="b">
        <v>0</v>
      </c>
      <c r="XL29" s="173">
        <v>1</v>
      </c>
      <c r="XM29" s="263">
        <v>1516.8600000000004</v>
      </c>
      <c r="XN29" s="189">
        <v>-5.0000000000000001E-3</v>
      </c>
      <c r="XO29" s="263">
        <v>81008.619103493416</v>
      </c>
      <c r="XP29" s="263">
        <v>168.54000000000005</v>
      </c>
      <c r="XQ29" s="263">
        <v>4126.0196240604</v>
      </c>
      <c r="XR29" s="117">
        <v>85134.638727553815</v>
      </c>
      <c r="XS29" s="248" t="b">
        <v>0</v>
      </c>
      <c r="XT29" s="254">
        <v>1</v>
      </c>
      <c r="XU29" s="255">
        <v>1516.8600000000004</v>
      </c>
      <c r="XV29" s="256">
        <v>7.4999999999999997E-2</v>
      </c>
      <c r="XW29" s="255">
        <v>70687.198778015823</v>
      </c>
      <c r="XX29" s="255">
        <v>168.54000000000005</v>
      </c>
      <c r="XY29" s="255">
        <v>1638.4226557960801</v>
      </c>
      <c r="XZ29" s="119">
        <v>72325.621433811903</v>
      </c>
      <c r="YA29" s="262" t="b">
        <v>0</v>
      </c>
      <c r="YB29" s="173">
        <v>3</v>
      </c>
      <c r="YC29" s="263">
        <v>1179.7800000000002</v>
      </c>
      <c r="YD29" s="189">
        <v>7.4999999999999997E-2</v>
      </c>
      <c r="YE29" s="263">
        <v>78212.529994090422</v>
      </c>
      <c r="YF29" s="263">
        <v>505.62000000000018</v>
      </c>
      <c r="YG29" s="263">
        <v>7885.1661438057745</v>
      </c>
      <c r="YH29" s="117">
        <v>86097.696137896201</v>
      </c>
      <c r="YI29" s="248" t="b">
        <v>1</v>
      </c>
      <c r="YJ29" s="254">
        <v>4</v>
      </c>
      <c r="YK29" s="255">
        <v>1011.2400000000001</v>
      </c>
      <c r="YL29" s="256">
        <v>7.4999999999999997E-2</v>
      </c>
      <c r="YM29" s="255">
        <v>107740.96735413895</v>
      </c>
      <c r="YN29" s="255">
        <v>674.1600000000002</v>
      </c>
      <c r="YO29" s="255">
        <v>6789.8543558062638</v>
      </c>
      <c r="YP29" s="119">
        <v>114530.82170994522</v>
      </c>
      <c r="YQ29" s="262" t="b">
        <v>0</v>
      </c>
      <c r="YR29" s="173">
        <v>0</v>
      </c>
      <c r="YS29" s="263">
        <v>1685.4000000000003</v>
      </c>
      <c r="YT29" s="189">
        <v>7.4999999999999997E-2</v>
      </c>
      <c r="YU29" s="263">
        <v>112613.06232238146</v>
      </c>
      <c r="YV29" s="263">
        <v>0</v>
      </c>
      <c r="YW29" s="263">
        <v>0</v>
      </c>
      <c r="YX29" s="117">
        <v>112613.06232238146</v>
      </c>
      <c r="YY29" s="248" t="b">
        <v>0</v>
      </c>
      <c r="YZ29" s="254">
        <v>2</v>
      </c>
      <c r="ZA29" s="255">
        <v>1348.3200000000004</v>
      </c>
      <c r="ZB29" s="256">
        <v>-5.0000000000000001E-3</v>
      </c>
      <c r="ZC29" s="255">
        <v>49537.614161980106</v>
      </c>
      <c r="ZD29" s="255">
        <v>337.0800000000001</v>
      </c>
      <c r="ZE29" s="255">
        <v>6573.558011969807</v>
      </c>
      <c r="ZF29" s="119">
        <v>56111.172173949912</v>
      </c>
      <c r="ZG29" s="262" t="b">
        <v>0</v>
      </c>
      <c r="ZH29" s="173">
        <v>1</v>
      </c>
      <c r="ZI29" s="263">
        <v>1516.8600000000004</v>
      </c>
      <c r="ZJ29" s="189">
        <v>7.4999999999999997E-2</v>
      </c>
      <c r="ZK29" s="263">
        <v>97315.965669810743</v>
      </c>
      <c r="ZL29" s="263">
        <v>168.54000000000005</v>
      </c>
      <c r="ZM29" s="263">
        <v>3820.1164506274963</v>
      </c>
      <c r="ZN29" s="117">
        <v>101136.08212043824</v>
      </c>
      <c r="ZO29" s="248" t="b">
        <v>0</v>
      </c>
      <c r="ZP29" s="254">
        <v>0</v>
      </c>
      <c r="ZQ29" s="255">
        <v>1685.4000000000003</v>
      </c>
      <c r="ZR29" s="256">
        <v>7.4999999999999997E-2</v>
      </c>
      <c r="ZS29" s="255">
        <v>88050.677964978866</v>
      </c>
      <c r="ZT29" s="255">
        <v>0</v>
      </c>
      <c r="ZU29" s="255">
        <v>0</v>
      </c>
      <c r="ZV29" s="119">
        <v>88050.677964978866</v>
      </c>
      <c r="ZW29" s="262" t="b">
        <v>0</v>
      </c>
      <c r="ZX29" s="173">
        <v>1</v>
      </c>
      <c r="ZY29" s="263">
        <v>1516.8600000000004</v>
      </c>
      <c r="ZZ29" s="189">
        <v>-5.0000000000000001E-3</v>
      </c>
      <c r="AAA29" s="263">
        <v>94527.476689450195</v>
      </c>
      <c r="AAB29" s="263">
        <v>168.54000000000005</v>
      </c>
      <c r="AAC29" s="263">
        <v>4279.1615558349686</v>
      </c>
      <c r="AAD29" s="117">
        <v>98806.638245285169</v>
      </c>
      <c r="AAE29" s="248" t="b">
        <v>0</v>
      </c>
      <c r="AAF29" s="254">
        <v>1</v>
      </c>
      <c r="AAG29" s="255">
        <v>1516.8600000000004</v>
      </c>
      <c r="AAH29" s="256">
        <v>0.03</v>
      </c>
      <c r="AAI29" s="255">
        <v>52057.230610002618</v>
      </c>
      <c r="AAJ29" s="255">
        <v>168.54000000000005</v>
      </c>
      <c r="AAK29" s="255">
        <v>2905.4448872989365</v>
      </c>
      <c r="AAL29" s="119">
        <v>54962.675497301556</v>
      </c>
      <c r="AAM29" s="262" t="b">
        <v>0</v>
      </c>
      <c r="AAN29" s="173">
        <v>1</v>
      </c>
      <c r="AAO29" s="263">
        <v>1516.8600000000004</v>
      </c>
      <c r="AAP29" s="189">
        <v>7.4999999999999997E-2</v>
      </c>
      <c r="AAQ29" s="263">
        <v>148587.75981085829</v>
      </c>
      <c r="AAR29" s="263">
        <v>168.54000000000005</v>
      </c>
      <c r="AAS29" s="263">
        <v>3057.574305807952</v>
      </c>
      <c r="AAT29" s="117">
        <v>151645.33411666623</v>
      </c>
      <c r="AAU29" s="248" t="b">
        <v>0</v>
      </c>
      <c r="AAV29" s="254">
        <v>3</v>
      </c>
      <c r="AAW29" s="255">
        <v>1179.7800000000002</v>
      </c>
      <c r="AAX29" s="256">
        <v>-5.0000000000000001E-3</v>
      </c>
      <c r="AAY29" s="255">
        <v>95134.912442775109</v>
      </c>
      <c r="AAZ29" s="255">
        <v>505.62000000000018</v>
      </c>
      <c r="ABA29" s="255">
        <v>8966.5958776810257</v>
      </c>
      <c r="ABB29" s="119">
        <v>104101.50832045614</v>
      </c>
      <c r="ABC29" s="262" t="b">
        <v>0</v>
      </c>
      <c r="ABD29" s="173">
        <v>1</v>
      </c>
      <c r="ABE29" s="263">
        <v>1516.8600000000004</v>
      </c>
      <c r="ABF29" s="189">
        <v>0.03</v>
      </c>
      <c r="ABG29" s="263">
        <v>131076.16780367465</v>
      </c>
      <c r="ABH29" s="263">
        <v>168.54000000000005</v>
      </c>
      <c r="ABI29" s="263">
        <v>3209.8299214679332</v>
      </c>
      <c r="ABJ29" s="117">
        <v>134285.99772514257</v>
      </c>
      <c r="ABK29" s="248" t="b">
        <v>0</v>
      </c>
      <c r="ABL29" s="254">
        <v>0</v>
      </c>
      <c r="ABM29" s="255">
        <v>1685.4000000000003</v>
      </c>
      <c r="ABN29" s="256">
        <v>7.4999999999999997E-2</v>
      </c>
      <c r="ABO29" s="255">
        <v>165097.51090095361</v>
      </c>
      <c r="ABP29" s="255">
        <v>0</v>
      </c>
      <c r="ABQ29" s="255">
        <v>0</v>
      </c>
      <c r="ABR29" s="119">
        <v>165097.51090095361</v>
      </c>
      <c r="ABS29" s="262" t="b">
        <v>0</v>
      </c>
      <c r="ABT29" s="173">
        <v>0</v>
      </c>
      <c r="ABU29" s="263">
        <v>1685.4000000000003</v>
      </c>
      <c r="ABV29" s="189">
        <v>0.03</v>
      </c>
      <c r="ABW29" s="263">
        <v>95530.430592406672</v>
      </c>
      <c r="ABX29" s="263">
        <v>0</v>
      </c>
      <c r="ABY29" s="263">
        <v>0</v>
      </c>
      <c r="ABZ29" s="117">
        <v>95530.430592406672</v>
      </c>
      <c r="ACA29" s="248" t="b">
        <v>0</v>
      </c>
      <c r="ACB29" s="254">
        <v>4</v>
      </c>
      <c r="ACC29" s="255">
        <v>1011.2400000000001</v>
      </c>
      <c r="ACD29" s="256">
        <v>7.4999999999999997E-2</v>
      </c>
      <c r="ACE29" s="255">
        <v>49507.127009595926</v>
      </c>
      <c r="ACF29" s="255">
        <v>674.1600000000002</v>
      </c>
      <c r="ACG29" s="255">
        <v>8396.5201453496593</v>
      </c>
      <c r="ACH29" s="119">
        <v>57903.647154945589</v>
      </c>
      <c r="ACI29" s="262" t="b">
        <v>0</v>
      </c>
      <c r="ACJ29" s="173">
        <v>2</v>
      </c>
      <c r="ACK29" s="263">
        <v>1348.3200000000004</v>
      </c>
      <c r="ACL29" s="189">
        <v>-5.0000000000000001E-3</v>
      </c>
      <c r="ACM29" s="263">
        <v>42286.447283466972</v>
      </c>
      <c r="ACN29" s="263">
        <v>337.0800000000001</v>
      </c>
      <c r="ACO29" s="263">
        <v>5642.1963053057152</v>
      </c>
      <c r="ACP29" s="117">
        <v>47928.643588772684</v>
      </c>
      <c r="ACQ29" s="248" t="b">
        <v>0</v>
      </c>
      <c r="ACR29" s="254">
        <v>2</v>
      </c>
      <c r="ACS29" s="255">
        <v>1348.3200000000004</v>
      </c>
      <c r="ACT29" s="256">
        <v>7.4999999999999997E-2</v>
      </c>
      <c r="ACU29" s="255">
        <v>133674.53487602243</v>
      </c>
      <c r="ACV29" s="255">
        <v>337.0800000000001</v>
      </c>
      <c r="ACW29" s="255">
        <v>1984.4039616957878</v>
      </c>
      <c r="ACX29" s="119">
        <v>135658.93883771822</v>
      </c>
      <c r="ACY29" s="262" t="b">
        <v>0</v>
      </c>
      <c r="ACZ29" s="173">
        <v>2</v>
      </c>
      <c r="ADA29" s="263">
        <v>1348.3200000000004</v>
      </c>
      <c r="ADB29" s="189">
        <v>-5.0000000000000001E-3</v>
      </c>
      <c r="ADC29" s="263">
        <v>84974.8195027248</v>
      </c>
      <c r="ADD29" s="263">
        <v>337.0800000000001</v>
      </c>
      <c r="ADE29" s="263">
        <v>4666.3402363025552</v>
      </c>
      <c r="ADF29" s="117">
        <v>89641.159739027353</v>
      </c>
      <c r="ADG29" s="248" t="b">
        <v>0</v>
      </c>
      <c r="ADH29" s="254">
        <v>3</v>
      </c>
      <c r="ADI29" s="255">
        <v>1179.7800000000002</v>
      </c>
      <c r="ADJ29" s="256">
        <v>-5.0000000000000001E-3</v>
      </c>
      <c r="ADK29" s="255">
        <v>95469.512807661071</v>
      </c>
      <c r="ADL29" s="255">
        <v>505.62000000000018</v>
      </c>
      <c r="ADM29" s="255">
        <v>6650.8511394720717</v>
      </c>
      <c r="ADN29" s="119">
        <v>102120.36394713314</v>
      </c>
      <c r="ADO29" s="262" t="b">
        <v>0</v>
      </c>
      <c r="ADP29" s="173">
        <v>1</v>
      </c>
      <c r="ADQ29" s="263">
        <v>1516.8600000000004</v>
      </c>
      <c r="ADR29" s="189">
        <v>-5.0000000000000001E-3</v>
      </c>
      <c r="ADS29" s="263">
        <v>63479.629561027294</v>
      </c>
      <c r="ADT29" s="263">
        <v>168.54000000000005</v>
      </c>
      <c r="ADU29" s="263">
        <v>1958.9375714515083</v>
      </c>
      <c r="ADV29" s="117">
        <v>65438.567132478805</v>
      </c>
    </row>
    <row r="30" spans="1:802" x14ac:dyDescent="0.35">
      <c r="A30" s="15">
        <v>46142</v>
      </c>
      <c r="B30" s="16">
        <v>1685.4000000000003</v>
      </c>
      <c r="C30" s="248" t="b">
        <v>0</v>
      </c>
      <c r="D30" s="254">
        <v>2</v>
      </c>
      <c r="E30" s="255">
        <v>1348.3200000000004</v>
      </c>
      <c r="F30" s="256">
        <v>-5.0000000000000001E-3</v>
      </c>
      <c r="G30" s="255">
        <v>107399.59107060482</v>
      </c>
      <c r="H30" s="255">
        <v>337.0800000000001</v>
      </c>
      <c r="I30" s="255">
        <v>2635.1421318700454</v>
      </c>
      <c r="J30" s="119">
        <v>110034.73320247486</v>
      </c>
      <c r="K30" s="262" t="b">
        <v>0</v>
      </c>
      <c r="L30" s="173">
        <v>0</v>
      </c>
      <c r="M30" s="263">
        <v>1685.4000000000003</v>
      </c>
      <c r="N30" s="189">
        <v>-5.0000000000000001E-3</v>
      </c>
      <c r="O30" s="263">
        <v>132654.19837278366</v>
      </c>
      <c r="P30" s="263">
        <v>0</v>
      </c>
      <c r="Q30" s="263">
        <v>0</v>
      </c>
      <c r="R30" s="117">
        <v>132654.19837278366</v>
      </c>
      <c r="S30" s="248" t="b">
        <v>0</v>
      </c>
      <c r="T30" s="254">
        <v>4</v>
      </c>
      <c r="U30" s="255">
        <v>1011.2400000000001</v>
      </c>
      <c r="V30" s="256">
        <v>0.03</v>
      </c>
      <c r="W30" s="255">
        <v>64692.603229697088</v>
      </c>
      <c r="X30" s="255">
        <v>674.1600000000002</v>
      </c>
      <c r="Y30" s="255">
        <v>8486.4129132115268</v>
      </c>
      <c r="Z30" s="119">
        <v>73179.016142908615</v>
      </c>
      <c r="AA30" s="262" t="b">
        <v>0</v>
      </c>
      <c r="AB30" s="173">
        <v>3</v>
      </c>
      <c r="AC30" s="263">
        <v>1179.7800000000002</v>
      </c>
      <c r="AD30" s="189">
        <v>7.4999999999999997E-2</v>
      </c>
      <c r="AE30" s="263">
        <v>85110.510854114895</v>
      </c>
      <c r="AF30" s="263">
        <v>505.62000000000018</v>
      </c>
      <c r="AG30" s="263">
        <v>7656.3130964281145</v>
      </c>
      <c r="AH30" s="117">
        <v>92766.82395054301</v>
      </c>
      <c r="AI30" s="248" t="b">
        <v>1</v>
      </c>
      <c r="AJ30" s="254">
        <v>2</v>
      </c>
      <c r="AK30" s="255">
        <v>1348.3200000000004</v>
      </c>
      <c r="AL30" s="256">
        <v>7.4999999999999997E-2</v>
      </c>
      <c r="AM30" s="255">
        <v>145106.97761700532</v>
      </c>
      <c r="AN30" s="255">
        <v>337.0800000000001</v>
      </c>
      <c r="AO30" s="255">
        <v>1336.893933991448</v>
      </c>
      <c r="AP30" s="119">
        <v>146443.87155099676</v>
      </c>
      <c r="AQ30" s="262" t="b">
        <v>0</v>
      </c>
      <c r="AR30" s="173">
        <v>1</v>
      </c>
      <c r="AS30" s="263">
        <v>1516.8600000000004</v>
      </c>
      <c r="AT30" s="189">
        <v>7.4999999999999997E-2</v>
      </c>
      <c r="AU30" s="263">
        <v>161248.70179667263</v>
      </c>
      <c r="AV30" s="263">
        <v>168.54000000000005</v>
      </c>
      <c r="AW30" s="263">
        <v>3228.650680232065</v>
      </c>
      <c r="AX30" s="117">
        <v>164477.35247690469</v>
      </c>
      <c r="AY30" s="248" t="b">
        <v>0</v>
      </c>
      <c r="AZ30" s="254">
        <v>0</v>
      </c>
      <c r="BA30" s="255">
        <v>1685.4000000000003</v>
      </c>
      <c r="BB30" s="256">
        <v>-5.0000000000000001E-3</v>
      </c>
      <c r="BC30" s="255">
        <v>47992.041659000402</v>
      </c>
      <c r="BD30" s="255">
        <v>0</v>
      </c>
      <c r="BE30" s="255">
        <v>0</v>
      </c>
      <c r="BF30" s="119">
        <v>47992.041659000402</v>
      </c>
      <c r="BG30" s="262" t="b">
        <v>0</v>
      </c>
      <c r="BH30" s="173">
        <v>1</v>
      </c>
      <c r="BI30" s="263">
        <v>1516.8600000000004</v>
      </c>
      <c r="BJ30" s="189">
        <v>0.03</v>
      </c>
      <c r="BK30" s="263">
        <v>64455.772174114434</v>
      </c>
      <c r="BL30" s="263">
        <v>168.54000000000005</v>
      </c>
      <c r="BM30" s="263">
        <v>1968.645689940673</v>
      </c>
      <c r="BN30" s="117">
        <v>66424.417864055111</v>
      </c>
      <c r="BO30" s="248" t="b">
        <v>0</v>
      </c>
      <c r="BP30" s="254">
        <v>1</v>
      </c>
      <c r="BQ30" s="255">
        <v>1516.8600000000004</v>
      </c>
      <c r="BR30" s="256">
        <v>7.4999999999999997E-2</v>
      </c>
      <c r="BS30" s="255">
        <v>110469.99779690414</v>
      </c>
      <c r="BT30" s="255">
        <v>168.54000000000005</v>
      </c>
      <c r="BU30" s="255">
        <v>3381.0325977283596</v>
      </c>
      <c r="BV30" s="119">
        <v>113851.0303946325</v>
      </c>
      <c r="BW30" s="262" t="b">
        <v>0</v>
      </c>
      <c r="BX30" s="173">
        <v>2</v>
      </c>
      <c r="BY30" s="263">
        <v>1348.3200000000004</v>
      </c>
      <c r="BZ30" s="189">
        <v>7.4999999999999997E-2</v>
      </c>
      <c r="CA30" s="263">
        <v>95118.448896400718</v>
      </c>
      <c r="CB30" s="263">
        <v>337.0800000000001</v>
      </c>
      <c r="CC30" s="263">
        <v>5696.5279661695113</v>
      </c>
      <c r="CD30" s="117">
        <v>100814.97686257023</v>
      </c>
      <c r="CE30" s="248" t="b">
        <v>0</v>
      </c>
      <c r="CF30" s="254">
        <v>2</v>
      </c>
      <c r="CG30" s="255">
        <v>1348.3200000000004</v>
      </c>
      <c r="CH30" s="256">
        <v>0.03</v>
      </c>
      <c r="CI30" s="255">
        <v>122492.67924663849</v>
      </c>
      <c r="CJ30" s="255">
        <v>337.0800000000001</v>
      </c>
      <c r="CK30" s="255">
        <v>5992.3049396437154</v>
      </c>
      <c r="CL30" s="119">
        <v>128484.98418628221</v>
      </c>
      <c r="CM30" s="262" t="b">
        <v>0</v>
      </c>
      <c r="CN30" s="173">
        <v>0</v>
      </c>
      <c r="CO30" s="263">
        <v>1685.4000000000003</v>
      </c>
      <c r="CP30" s="189">
        <v>7.4999999999999997E-2</v>
      </c>
      <c r="CQ30" s="263">
        <v>179165.22421852511</v>
      </c>
      <c r="CR30" s="263">
        <v>0</v>
      </c>
      <c r="CS30" s="263">
        <v>0</v>
      </c>
      <c r="CT30" s="117">
        <v>179165.22421852511</v>
      </c>
      <c r="CU30" s="248" t="b">
        <v>0</v>
      </c>
      <c r="CV30" s="254">
        <v>0</v>
      </c>
      <c r="CW30" s="255">
        <v>1685.4000000000003</v>
      </c>
      <c r="CX30" s="256">
        <v>0.03</v>
      </c>
      <c r="CY30" s="255">
        <v>73275.741088118244</v>
      </c>
      <c r="CZ30" s="255">
        <v>0</v>
      </c>
      <c r="DA30" s="255">
        <v>0</v>
      </c>
      <c r="DB30" s="119">
        <v>73275.741088118244</v>
      </c>
      <c r="DC30" s="262" t="b">
        <v>0</v>
      </c>
      <c r="DD30" s="173">
        <v>3</v>
      </c>
      <c r="DE30" s="263">
        <v>1179.7800000000002</v>
      </c>
      <c r="DF30" s="189">
        <v>7.4999999999999997E-2</v>
      </c>
      <c r="DG30" s="263">
        <v>88972.170398089642</v>
      </c>
      <c r="DH30" s="263">
        <v>505.62000000000018</v>
      </c>
      <c r="DI30" s="263">
        <v>7114.2018041119272</v>
      </c>
      <c r="DJ30" s="117">
        <v>96086.372202201572</v>
      </c>
      <c r="DK30" s="248" t="b">
        <v>0</v>
      </c>
      <c r="DL30" s="254">
        <v>3</v>
      </c>
      <c r="DM30" s="255">
        <v>1179.7800000000002</v>
      </c>
      <c r="DN30" s="256">
        <v>7.4999999999999997E-2</v>
      </c>
      <c r="DO30" s="255">
        <v>69549.170690039246</v>
      </c>
      <c r="DP30" s="255">
        <v>505.62000000000018</v>
      </c>
      <c r="DQ30" s="255">
        <v>8389.7396169449712</v>
      </c>
      <c r="DR30" s="119">
        <v>77938.910306984209</v>
      </c>
      <c r="DS30" s="262" t="b">
        <v>0</v>
      </c>
      <c r="DT30" s="173">
        <v>2</v>
      </c>
      <c r="DU30" s="263">
        <v>1348.3200000000004</v>
      </c>
      <c r="DV30" s="189">
        <v>7.4999999999999997E-2</v>
      </c>
      <c r="DW30" s="263">
        <v>145069.38266325538</v>
      </c>
      <c r="DX30" s="263">
        <v>337.0800000000001</v>
      </c>
      <c r="DY30" s="263">
        <v>1674.393481030841</v>
      </c>
      <c r="DZ30" s="117">
        <v>146743.77614428621</v>
      </c>
      <c r="EA30" s="248" t="b">
        <v>0</v>
      </c>
      <c r="EB30" s="254">
        <v>3</v>
      </c>
      <c r="EC30" s="255">
        <v>1179.7800000000002</v>
      </c>
      <c r="ED30" s="256">
        <v>-5.0000000000000001E-3</v>
      </c>
      <c r="EE30" s="255">
        <v>65865.792235520523</v>
      </c>
      <c r="EF30" s="255">
        <v>505.62000000000018</v>
      </c>
      <c r="EG30" s="255">
        <v>7183.6687622636709</v>
      </c>
      <c r="EH30" s="119">
        <v>73049.46099778419</v>
      </c>
      <c r="EI30" s="262" t="b">
        <v>0</v>
      </c>
      <c r="EJ30" s="173">
        <v>5</v>
      </c>
      <c r="EK30" s="263">
        <v>842.70000000000016</v>
      </c>
      <c r="EL30" s="189">
        <v>7.4999999999999997E-2</v>
      </c>
      <c r="EM30" s="263">
        <v>70732.945657894874</v>
      </c>
      <c r="EN30" s="263">
        <v>842.70000000000016</v>
      </c>
      <c r="EO30" s="263">
        <v>11795.102206091575</v>
      </c>
      <c r="EP30" s="117">
        <v>82528.047863986445</v>
      </c>
      <c r="EQ30" s="248" t="b">
        <v>0</v>
      </c>
      <c r="ER30" s="254">
        <v>2</v>
      </c>
      <c r="ES30" s="255">
        <v>1348.3200000000004</v>
      </c>
      <c r="ET30" s="256">
        <v>7.4999999999999997E-2</v>
      </c>
      <c r="EU30" s="255">
        <v>58025.733231196951</v>
      </c>
      <c r="EV30" s="255">
        <v>337.0800000000001</v>
      </c>
      <c r="EW30" s="255">
        <v>3296.3943229820302</v>
      </c>
      <c r="EX30" s="119">
        <v>61322.12755417898</v>
      </c>
      <c r="EY30" s="262" t="b">
        <v>0</v>
      </c>
      <c r="EZ30" s="173">
        <v>0</v>
      </c>
      <c r="FA30" s="263">
        <v>1685.4000000000003</v>
      </c>
      <c r="FB30" s="189">
        <v>7.4999999999999997E-2</v>
      </c>
      <c r="FC30" s="263">
        <v>179165.22421852511</v>
      </c>
      <c r="FD30" s="263">
        <v>0</v>
      </c>
      <c r="FE30" s="263">
        <v>0</v>
      </c>
      <c r="FF30" s="117">
        <v>179165.22421852511</v>
      </c>
      <c r="FG30" s="248" t="b">
        <v>0</v>
      </c>
      <c r="FH30" s="254">
        <v>1</v>
      </c>
      <c r="FI30" s="255">
        <v>1516.8600000000004</v>
      </c>
      <c r="FJ30" s="256">
        <v>7.4999999999999997E-2</v>
      </c>
      <c r="FK30" s="255">
        <v>161248.70179667263</v>
      </c>
      <c r="FL30" s="255">
        <v>168.54000000000005</v>
      </c>
      <c r="FM30" s="255">
        <v>2450.4158003564348</v>
      </c>
      <c r="FN30" s="119">
        <v>163699.11759702905</v>
      </c>
      <c r="FO30" s="262" t="b">
        <v>0</v>
      </c>
      <c r="FP30" s="173">
        <v>1</v>
      </c>
      <c r="FQ30" s="263">
        <v>1516.8600000000004</v>
      </c>
      <c r="FR30" s="189">
        <v>7.4999999999999997E-2</v>
      </c>
      <c r="FS30" s="263">
        <v>161248.70179667263</v>
      </c>
      <c r="FT30" s="263">
        <v>168.54000000000005</v>
      </c>
      <c r="FU30" s="263">
        <v>3533.5409218331556</v>
      </c>
      <c r="FV30" s="117">
        <v>164782.24271850579</v>
      </c>
      <c r="FW30" s="248" t="b">
        <v>1</v>
      </c>
      <c r="FX30" s="254">
        <v>4</v>
      </c>
      <c r="FY30" s="255">
        <v>1011.2400000000001</v>
      </c>
      <c r="FZ30" s="256">
        <v>0.03</v>
      </c>
      <c r="GA30" s="255">
        <v>98544.013740548296</v>
      </c>
      <c r="GB30" s="255">
        <v>674.1600000000002</v>
      </c>
      <c r="GC30" s="255">
        <v>9640.3901253617205</v>
      </c>
      <c r="GD30" s="119">
        <v>108184.40386591002</v>
      </c>
      <c r="GE30" s="262" t="b">
        <v>1</v>
      </c>
      <c r="GF30" s="173">
        <v>1</v>
      </c>
      <c r="GG30" s="263">
        <v>1516.8600000000004</v>
      </c>
      <c r="GH30" s="189">
        <v>-5.0000000000000001E-3</v>
      </c>
      <c r="GI30" s="263">
        <v>119388.77853550531</v>
      </c>
      <c r="GJ30" s="263">
        <v>168.54000000000005</v>
      </c>
      <c r="GK30" s="263">
        <v>168.54000000000005</v>
      </c>
      <c r="GL30" s="117">
        <v>119557.3185355053</v>
      </c>
      <c r="GM30" s="248" t="b">
        <v>0</v>
      </c>
      <c r="GN30" s="254">
        <v>1</v>
      </c>
      <c r="GO30" s="255">
        <v>1516.8600000000004</v>
      </c>
      <c r="GP30" s="256">
        <v>7.4999999999999997E-2</v>
      </c>
      <c r="GQ30" s="255">
        <v>161248.70179667263</v>
      </c>
      <c r="GR30" s="255">
        <v>168.54000000000005</v>
      </c>
      <c r="GS30" s="255">
        <v>2924.2656460630692</v>
      </c>
      <c r="GT30" s="119">
        <v>164172.96744273571</v>
      </c>
      <c r="GU30" s="262" t="b">
        <v>0</v>
      </c>
      <c r="GV30" s="173">
        <v>0</v>
      </c>
      <c r="GW30" s="263">
        <v>1685.4000000000003</v>
      </c>
      <c r="GX30" s="189">
        <v>-5.0000000000000001E-3</v>
      </c>
      <c r="GY30" s="263">
        <v>64362.957159028032</v>
      </c>
      <c r="GZ30" s="263">
        <v>0</v>
      </c>
      <c r="HA30" s="263">
        <v>0</v>
      </c>
      <c r="HB30" s="117">
        <v>64362.957159028032</v>
      </c>
      <c r="HC30" s="248" t="b">
        <v>0</v>
      </c>
      <c r="HD30" s="254">
        <v>1</v>
      </c>
      <c r="HE30" s="255">
        <v>1516.8600000000004</v>
      </c>
      <c r="HF30" s="256">
        <v>7.4999999999999997E-2</v>
      </c>
      <c r="HG30" s="255">
        <v>106131.52309504655</v>
      </c>
      <c r="HH30" s="255">
        <v>168.54000000000005</v>
      </c>
      <c r="HI30" s="255">
        <v>1168.353933991448</v>
      </c>
      <c r="HJ30" s="119">
        <v>107299.87702903799</v>
      </c>
      <c r="HK30" s="262" t="b">
        <v>0</v>
      </c>
      <c r="HL30" s="173">
        <v>2</v>
      </c>
      <c r="HM30" s="263">
        <v>1348.3200000000004</v>
      </c>
      <c r="HN30" s="189">
        <v>7.4999999999999997E-2</v>
      </c>
      <c r="HO30" s="263">
        <v>144586.34211826153</v>
      </c>
      <c r="HP30" s="263">
        <v>337.0800000000001</v>
      </c>
      <c r="HQ30" s="263">
        <v>6000.6607106351521</v>
      </c>
      <c r="HR30" s="117">
        <v>150587.00282889669</v>
      </c>
      <c r="HS30" s="248" t="b">
        <v>0</v>
      </c>
      <c r="HT30" s="254">
        <v>3</v>
      </c>
      <c r="HU30" s="255">
        <v>1179.7800000000002</v>
      </c>
      <c r="HV30" s="256">
        <v>7.4999999999999997E-2</v>
      </c>
      <c r="HW30" s="255">
        <v>85161.128803945059</v>
      </c>
      <c r="HX30" s="255">
        <v>505.62000000000018</v>
      </c>
      <c r="HY30" s="255">
        <v>7030.6005948777683</v>
      </c>
      <c r="HZ30" s="119">
        <v>92191.729398822834</v>
      </c>
      <c r="IA30" s="262" t="b">
        <v>0</v>
      </c>
      <c r="IB30" s="173">
        <v>2</v>
      </c>
      <c r="IC30" s="263">
        <v>1348.3200000000004</v>
      </c>
      <c r="ID30" s="189">
        <v>7.4999999999999997E-2</v>
      </c>
      <c r="IE30" s="263">
        <v>98558.138522052526</v>
      </c>
      <c r="IF30" s="263">
        <v>337.0800000000001</v>
      </c>
      <c r="IG30" s="263">
        <v>8136.6657656490643</v>
      </c>
      <c r="IH30" s="117">
        <v>106694.80428770158</v>
      </c>
      <c r="II30" s="248" t="b">
        <v>0</v>
      </c>
      <c r="IJ30" s="254">
        <v>1</v>
      </c>
      <c r="IK30" s="255">
        <v>1516.8600000000004</v>
      </c>
      <c r="IL30" s="256">
        <v>0.03</v>
      </c>
      <c r="IM30" s="255">
        <v>55135.807528302699</v>
      </c>
      <c r="IN30" s="255">
        <v>168.54000000000005</v>
      </c>
      <c r="IO30" s="255">
        <v>2611.2723419153563</v>
      </c>
      <c r="IP30" s="119">
        <v>57747.079870218055</v>
      </c>
      <c r="IQ30" s="262" t="b">
        <v>0</v>
      </c>
      <c r="IR30" s="173">
        <v>0</v>
      </c>
      <c r="IS30" s="263">
        <v>1685.4000000000003</v>
      </c>
      <c r="IT30" s="189">
        <v>-5.0000000000000001E-3</v>
      </c>
      <c r="IU30" s="263">
        <v>64362.957159028032</v>
      </c>
      <c r="IV30" s="263">
        <v>0</v>
      </c>
      <c r="IW30" s="263">
        <v>0</v>
      </c>
      <c r="IX30" s="117">
        <v>64362.957159028032</v>
      </c>
      <c r="IY30" s="248" t="b">
        <v>0</v>
      </c>
      <c r="IZ30" s="254">
        <v>2</v>
      </c>
      <c r="JA30" s="255">
        <v>1348.3200000000004</v>
      </c>
      <c r="JB30" s="256">
        <v>7.4999999999999997E-2</v>
      </c>
      <c r="JC30" s="255">
        <v>99102.611289495529</v>
      </c>
      <c r="JD30" s="255">
        <v>337.0800000000001</v>
      </c>
      <c r="JE30" s="255">
        <v>4901.3649049370943</v>
      </c>
      <c r="JF30" s="119">
        <v>104003.97619443262</v>
      </c>
      <c r="JG30" s="262" t="b">
        <v>0</v>
      </c>
      <c r="JH30" s="173">
        <v>0</v>
      </c>
      <c r="JI30" s="263">
        <v>1685.4000000000003</v>
      </c>
      <c r="JJ30" s="189">
        <v>0.03</v>
      </c>
      <c r="JK30" s="263">
        <v>121306.76055157199</v>
      </c>
      <c r="JL30" s="263">
        <v>0</v>
      </c>
      <c r="JM30" s="263">
        <v>0</v>
      </c>
      <c r="JN30" s="117">
        <v>121306.76055157199</v>
      </c>
      <c r="JO30" s="248" t="b">
        <v>0</v>
      </c>
      <c r="JP30" s="254">
        <v>1</v>
      </c>
      <c r="JQ30" s="255">
        <v>1516.8600000000004</v>
      </c>
      <c r="JR30" s="256">
        <v>7.4999999999999997E-2</v>
      </c>
      <c r="JS30" s="255">
        <v>161248.70179667254</v>
      </c>
      <c r="JT30" s="255">
        <v>168.54000000000005</v>
      </c>
      <c r="JU30" s="255">
        <v>1008.6933561503035</v>
      </c>
      <c r="JV30" s="119">
        <v>162257.39515282284</v>
      </c>
      <c r="JW30" s="262" t="b">
        <v>0</v>
      </c>
      <c r="JX30" s="173">
        <v>4</v>
      </c>
      <c r="JY30" s="263">
        <v>1011.2400000000001</v>
      </c>
      <c r="JZ30" s="189">
        <v>7.4999999999999997E-2</v>
      </c>
      <c r="KA30" s="263">
        <v>115480.38208612669</v>
      </c>
      <c r="KB30" s="263">
        <v>674.1600000000002</v>
      </c>
      <c r="KC30" s="263">
        <v>11784.211255324217</v>
      </c>
      <c r="KD30" s="117">
        <v>127264.59334145091</v>
      </c>
      <c r="KE30" s="248" t="b">
        <v>0</v>
      </c>
      <c r="KF30" s="254">
        <v>4</v>
      </c>
      <c r="KG30" s="255">
        <v>1011.2400000000001</v>
      </c>
      <c r="KH30" s="256">
        <v>7.4999999999999997E-2</v>
      </c>
      <c r="KI30" s="255">
        <v>115878.84412829636</v>
      </c>
      <c r="KJ30" s="255">
        <v>674.1600000000002</v>
      </c>
      <c r="KK30" s="255">
        <v>11254.499608385309</v>
      </c>
      <c r="KL30" s="119">
        <v>127133.34373668167</v>
      </c>
      <c r="KM30" s="262" t="b">
        <v>0</v>
      </c>
      <c r="KN30" s="173">
        <v>0</v>
      </c>
      <c r="KO30" s="263">
        <v>1685.4000000000003</v>
      </c>
      <c r="KP30" s="189">
        <v>7.4999999999999997E-2</v>
      </c>
      <c r="KQ30" s="263">
        <v>179165.22421852511</v>
      </c>
      <c r="KR30" s="263">
        <v>0</v>
      </c>
      <c r="KS30" s="263">
        <v>0</v>
      </c>
      <c r="KT30" s="117">
        <v>179165.22421852511</v>
      </c>
      <c r="KU30" s="248" t="b">
        <v>0</v>
      </c>
      <c r="KV30" s="254">
        <v>0</v>
      </c>
      <c r="KW30" s="255">
        <v>1685.4000000000003</v>
      </c>
      <c r="KX30" s="256">
        <v>7.4999999999999997E-2</v>
      </c>
      <c r="KY30" s="255">
        <v>179165.22421852511</v>
      </c>
      <c r="KZ30" s="255">
        <v>0</v>
      </c>
      <c r="LA30" s="255">
        <v>0</v>
      </c>
      <c r="LB30" s="119">
        <v>179165.22421852511</v>
      </c>
      <c r="LC30" s="262" t="b">
        <v>1</v>
      </c>
      <c r="LD30" s="173">
        <v>3</v>
      </c>
      <c r="LE30" s="263">
        <v>1179.7800000000002</v>
      </c>
      <c r="LF30" s="189">
        <v>-5.0000000000000001E-3</v>
      </c>
      <c r="LG30" s="263">
        <v>39115.006913837125</v>
      </c>
      <c r="LH30" s="263">
        <v>505.62000000000018</v>
      </c>
      <c r="LI30" s="263">
        <v>7034.902614204625</v>
      </c>
      <c r="LJ30" s="117">
        <v>46149.909528041753</v>
      </c>
      <c r="LK30" s="248" t="b">
        <v>0</v>
      </c>
      <c r="LL30" s="254">
        <v>1</v>
      </c>
      <c r="LM30" s="255">
        <v>1516.8600000000004</v>
      </c>
      <c r="LN30" s="256">
        <v>0.03</v>
      </c>
      <c r="LO30" s="255">
        <v>73702.003935205532</v>
      </c>
      <c r="LP30" s="255">
        <v>168.54000000000005</v>
      </c>
      <c r="LQ30" s="255">
        <v>4144.8403828245328</v>
      </c>
      <c r="LR30" s="119">
        <v>77846.844318030067</v>
      </c>
      <c r="LS30" s="262" t="b">
        <v>0</v>
      </c>
      <c r="LT30" s="173">
        <v>2</v>
      </c>
      <c r="LU30" s="263">
        <v>1348.3200000000004</v>
      </c>
      <c r="LV30" s="189">
        <v>7.4999999999999997E-2</v>
      </c>
      <c r="LW30" s="263">
        <v>68085.935225305395</v>
      </c>
      <c r="LX30" s="263">
        <v>337.0800000000001</v>
      </c>
      <c r="LY30" s="263">
        <v>2643.6450160717022</v>
      </c>
      <c r="LZ30" s="117">
        <v>70729.580241377102</v>
      </c>
      <c r="MA30" s="248" t="b">
        <v>0</v>
      </c>
      <c r="MB30" s="254">
        <v>1</v>
      </c>
      <c r="MC30" s="255">
        <v>1516.8600000000004</v>
      </c>
      <c r="MD30" s="256">
        <v>7.4999999999999997E-2</v>
      </c>
      <c r="ME30" s="255">
        <v>110469.99779690412</v>
      </c>
      <c r="MF30" s="255">
        <v>168.54000000000005</v>
      </c>
      <c r="MG30" s="255">
        <v>1968.645689940673</v>
      </c>
      <c r="MH30" s="119">
        <v>112438.6434868448</v>
      </c>
      <c r="MI30" s="262" t="b">
        <v>0</v>
      </c>
      <c r="MJ30" s="173">
        <v>1</v>
      </c>
      <c r="MK30" s="263">
        <v>1516.8600000000004</v>
      </c>
      <c r="ML30" s="189">
        <v>-5.0000000000000001E-3</v>
      </c>
      <c r="MM30" s="263">
        <v>57926.661443125231</v>
      </c>
      <c r="MN30" s="263">
        <v>168.54000000000005</v>
      </c>
      <c r="MO30" s="263">
        <v>674.99932613102885</v>
      </c>
      <c r="MP30" s="117">
        <v>58601.660769256261</v>
      </c>
      <c r="MQ30" s="248" t="b">
        <v>1</v>
      </c>
      <c r="MR30" s="254">
        <v>3</v>
      </c>
      <c r="MS30" s="255">
        <v>1179.7800000000002</v>
      </c>
      <c r="MT30" s="256">
        <v>7.4999999999999997E-2</v>
      </c>
      <c r="MU30" s="255">
        <v>62379.146451212342</v>
      </c>
      <c r="MV30" s="255">
        <v>505.62000000000018</v>
      </c>
      <c r="MW30" s="255">
        <v>7848.4419636750426</v>
      </c>
      <c r="MX30" s="119">
        <v>70227.588414887388</v>
      </c>
      <c r="MY30" s="262" t="b">
        <v>0</v>
      </c>
      <c r="MZ30" s="173">
        <v>2</v>
      </c>
      <c r="NA30" s="263">
        <v>1348.3200000000004</v>
      </c>
      <c r="NB30" s="189">
        <v>7.4999999999999997E-2</v>
      </c>
      <c r="NC30" s="263">
        <v>115775.17103898861</v>
      </c>
      <c r="ND30" s="263">
        <v>337.0800000000001</v>
      </c>
      <c r="NE30" s="263">
        <v>3618.7697343478817</v>
      </c>
      <c r="NF30" s="117">
        <v>119393.94077333649</v>
      </c>
      <c r="NG30" s="248" t="b">
        <v>0</v>
      </c>
      <c r="NH30" s="254">
        <v>0</v>
      </c>
      <c r="NI30" s="255">
        <v>1685.4000000000003</v>
      </c>
      <c r="NJ30" s="256">
        <v>0.03</v>
      </c>
      <c r="NK30" s="255">
        <v>100081.74351017887</v>
      </c>
      <c r="NL30" s="255">
        <v>0</v>
      </c>
      <c r="NM30" s="255">
        <v>0</v>
      </c>
      <c r="NN30" s="119">
        <v>100081.74351017887</v>
      </c>
      <c r="NO30" s="262" t="b">
        <v>0</v>
      </c>
      <c r="NP30" s="173">
        <v>3</v>
      </c>
      <c r="NQ30" s="263">
        <v>1179.7800000000002</v>
      </c>
      <c r="NR30" s="189">
        <v>7.4999999999999997E-2</v>
      </c>
      <c r="NS30" s="263">
        <v>45773.756630156073</v>
      </c>
      <c r="NT30" s="263">
        <v>505.62000000000018</v>
      </c>
      <c r="NU30" s="263">
        <v>10087.336970793302</v>
      </c>
      <c r="NV30" s="117">
        <v>55861.093600949374</v>
      </c>
      <c r="NW30" s="248" t="b">
        <v>0</v>
      </c>
      <c r="NX30" s="254">
        <v>3</v>
      </c>
      <c r="NY30" s="255">
        <v>1179.7800000000002</v>
      </c>
      <c r="NZ30" s="256">
        <v>7.4999999999999997E-2</v>
      </c>
      <c r="OA30" s="255">
        <v>130243.47627701568</v>
      </c>
      <c r="OB30" s="255">
        <v>505.62000000000018</v>
      </c>
      <c r="OC30" s="255">
        <v>5863.2230475472988</v>
      </c>
      <c r="OD30" s="119">
        <v>136106.69932456297</v>
      </c>
      <c r="OE30" s="262" t="b">
        <v>0</v>
      </c>
      <c r="OF30" s="173">
        <v>3</v>
      </c>
      <c r="OG30" s="263">
        <v>1179.7800000000002</v>
      </c>
      <c r="OH30" s="189">
        <v>-5.0000000000000001E-3</v>
      </c>
      <c r="OI30" s="263">
        <v>96544.070534095386</v>
      </c>
      <c r="OJ30" s="263">
        <v>505.62000000000018</v>
      </c>
      <c r="OK30" s="263">
        <v>3310.1414580010751</v>
      </c>
      <c r="OL30" s="117">
        <v>99854.211992096461</v>
      </c>
      <c r="OM30" s="248" t="b">
        <v>0</v>
      </c>
      <c r="ON30" s="254">
        <v>1</v>
      </c>
      <c r="OO30" s="255">
        <v>1516.8600000000004</v>
      </c>
      <c r="OP30" s="256">
        <v>0.03</v>
      </c>
      <c r="OQ30" s="255">
        <v>109176.0844964148</v>
      </c>
      <c r="OR30" s="255">
        <v>168.54000000000005</v>
      </c>
      <c r="OS30" s="255">
        <v>1968.645689940673</v>
      </c>
      <c r="OT30" s="119">
        <v>111144.73018635547</v>
      </c>
      <c r="OU30" s="262" t="b">
        <v>0</v>
      </c>
      <c r="OV30" s="173">
        <v>1</v>
      </c>
      <c r="OW30" s="263">
        <v>1516.8600000000004</v>
      </c>
      <c r="OX30" s="189">
        <v>7.4999999999999997E-2</v>
      </c>
      <c r="OY30" s="263">
        <v>110469.99779690408</v>
      </c>
      <c r="OZ30" s="263">
        <v>168.54000000000005</v>
      </c>
      <c r="PA30" s="263">
        <v>1168.353933991448</v>
      </c>
      <c r="PB30" s="117">
        <v>111638.35173089552</v>
      </c>
      <c r="PC30" s="248" t="b">
        <v>0</v>
      </c>
      <c r="PD30" s="254">
        <v>0</v>
      </c>
      <c r="PE30" s="255">
        <v>1685.4000000000003</v>
      </c>
      <c r="PF30" s="256">
        <v>-5.0000000000000001E-3</v>
      </c>
      <c r="PG30" s="255">
        <v>91244.928897751</v>
      </c>
      <c r="PH30" s="255">
        <v>0</v>
      </c>
      <c r="PI30" s="255">
        <v>0</v>
      </c>
      <c r="PJ30" s="119">
        <v>91244.928897751</v>
      </c>
      <c r="PK30" s="262" t="b">
        <v>0</v>
      </c>
      <c r="PL30" s="173">
        <v>2</v>
      </c>
      <c r="PM30" s="263">
        <v>1348.3200000000004</v>
      </c>
      <c r="PN30" s="189">
        <v>7.4999999999999997E-2</v>
      </c>
      <c r="PO30" s="263">
        <v>95282.45192255346</v>
      </c>
      <c r="PP30" s="263">
        <v>337.0800000000001</v>
      </c>
      <c r="PQ30" s="263">
        <v>6106.3041044355687</v>
      </c>
      <c r="PR30" s="117">
        <v>101388.75602698902</v>
      </c>
      <c r="PS30" s="248" t="b">
        <v>0</v>
      </c>
      <c r="PT30" s="254">
        <v>2</v>
      </c>
      <c r="PU30" s="255">
        <v>1348.3200000000004</v>
      </c>
      <c r="PV30" s="256">
        <v>7.4999999999999997E-2</v>
      </c>
      <c r="PW30" s="255">
        <v>69635.235947857305</v>
      </c>
      <c r="PX30" s="255">
        <v>337.0800000000001</v>
      </c>
      <c r="PY30" s="255">
        <v>2496.7658892958625</v>
      </c>
      <c r="PZ30" s="119">
        <v>72132.001837153162</v>
      </c>
      <c r="QA30" s="262" t="b">
        <v>0</v>
      </c>
      <c r="QB30" s="173">
        <v>0</v>
      </c>
      <c r="QC30" s="263">
        <v>1685.4000000000003</v>
      </c>
      <c r="QD30" s="189">
        <v>-5.0000000000000001E-3</v>
      </c>
      <c r="QE30" s="263">
        <v>87706.968022643778</v>
      </c>
      <c r="QF30" s="263">
        <v>0</v>
      </c>
      <c r="QG30" s="263">
        <v>0</v>
      </c>
      <c r="QH30" s="117">
        <v>87706.968022643778</v>
      </c>
      <c r="QI30" s="248" t="b">
        <v>0</v>
      </c>
      <c r="QJ30" s="254">
        <v>2</v>
      </c>
      <c r="QK30" s="255">
        <v>1348.3200000000004</v>
      </c>
      <c r="QL30" s="256">
        <v>-5.0000000000000001E-3</v>
      </c>
      <c r="QM30" s="255">
        <v>43408.512588150945</v>
      </c>
      <c r="QN30" s="255">
        <v>337.0800000000001</v>
      </c>
      <c r="QO30" s="255">
        <v>6756.112724739889</v>
      </c>
      <c r="QP30" s="119">
        <v>50164.625312890836</v>
      </c>
      <c r="QQ30" s="262" t="b">
        <v>0</v>
      </c>
      <c r="QR30" s="173">
        <v>1</v>
      </c>
      <c r="QS30" s="263">
        <v>1516.8600000000004</v>
      </c>
      <c r="QT30" s="189">
        <v>0.03</v>
      </c>
      <c r="QU30" s="263">
        <v>64455.772174114434</v>
      </c>
      <c r="QV30" s="263">
        <v>168.54000000000005</v>
      </c>
      <c r="QW30" s="263">
        <v>2289.6925848306523</v>
      </c>
      <c r="QX30" s="117">
        <v>66745.464758945091</v>
      </c>
      <c r="QY30" s="248" t="b">
        <v>1</v>
      </c>
      <c r="QZ30" s="254">
        <v>1</v>
      </c>
      <c r="RA30" s="255">
        <v>1516.8600000000004</v>
      </c>
      <c r="RB30" s="256">
        <v>7.4999999999999997E-2</v>
      </c>
      <c r="RC30" s="255">
        <v>128797.5560168308</v>
      </c>
      <c r="RD30" s="255">
        <v>168.54000000000005</v>
      </c>
      <c r="RE30" s="255">
        <v>168.54000000000005</v>
      </c>
      <c r="RF30" s="119">
        <v>128966.09601683079</v>
      </c>
      <c r="RG30" s="262" t="b">
        <v>0</v>
      </c>
      <c r="RH30" s="173">
        <v>0</v>
      </c>
      <c r="RI30" s="263">
        <v>1685.4000000000003</v>
      </c>
      <c r="RJ30" s="189">
        <v>7.4999999999999997E-2</v>
      </c>
      <c r="RK30" s="263">
        <v>179165.22421852511</v>
      </c>
      <c r="RL30" s="263">
        <v>0</v>
      </c>
      <c r="RM30" s="263">
        <v>0</v>
      </c>
      <c r="RN30" s="117">
        <v>179165.22421852511</v>
      </c>
      <c r="RO30" s="248" t="b">
        <v>0</v>
      </c>
      <c r="RP30" s="254">
        <v>1</v>
      </c>
      <c r="RQ30" s="255">
        <v>1516.8600000000004</v>
      </c>
      <c r="RR30" s="256">
        <v>0.03</v>
      </c>
      <c r="RS30" s="255">
        <v>93729.955780432967</v>
      </c>
      <c r="RT30" s="255">
        <v>168.54000000000005</v>
      </c>
      <c r="RU30" s="255">
        <v>2129.1025848306522</v>
      </c>
      <c r="RV30" s="119">
        <v>95859.058365263612</v>
      </c>
      <c r="RW30" s="262" t="b">
        <v>0</v>
      </c>
      <c r="RX30" s="173">
        <v>3</v>
      </c>
      <c r="RY30" s="263">
        <v>1179.7800000000002</v>
      </c>
      <c r="RZ30" s="189">
        <v>7.4999999999999997E-2</v>
      </c>
      <c r="SA30" s="263">
        <v>130314.35502579172</v>
      </c>
      <c r="SB30" s="263">
        <v>505.62000000000018</v>
      </c>
      <c r="SC30" s="263">
        <v>5984.4788095818922</v>
      </c>
      <c r="SD30" s="117">
        <v>136298.8338353736</v>
      </c>
      <c r="SE30" s="248" t="b">
        <v>0</v>
      </c>
      <c r="SF30" s="254">
        <v>1</v>
      </c>
      <c r="SG30" s="255">
        <v>1516.8600000000004</v>
      </c>
      <c r="SH30" s="256">
        <v>-5.0000000000000001E-3</v>
      </c>
      <c r="SI30" s="255">
        <v>57926.661443125238</v>
      </c>
      <c r="SJ30" s="255">
        <v>168.54000000000005</v>
      </c>
      <c r="SK30" s="255">
        <v>5218.2318399193791</v>
      </c>
      <c r="SL30" s="119">
        <v>63144.893283044614</v>
      </c>
      <c r="SM30" s="262" t="b">
        <v>0</v>
      </c>
      <c r="SN30" s="173">
        <v>0</v>
      </c>
      <c r="SO30" s="263">
        <v>1685.4000000000003</v>
      </c>
      <c r="SP30" s="189">
        <v>7.4999999999999997E-2</v>
      </c>
      <c r="SQ30" s="263">
        <v>63811.70151824395</v>
      </c>
      <c r="SR30" s="263">
        <v>0</v>
      </c>
      <c r="SS30" s="263">
        <v>0</v>
      </c>
      <c r="ST30" s="117">
        <v>63811.70151824395</v>
      </c>
      <c r="SU30" s="248" t="b">
        <v>0</v>
      </c>
      <c r="SV30" s="254">
        <v>1</v>
      </c>
      <c r="SW30" s="255">
        <v>1516.8600000000004</v>
      </c>
      <c r="SX30" s="256">
        <v>0.03</v>
      </c>
      <c r="SY30" s="255">
        <v>90073.569159161023</v>
      </c>
      <c r="SZ30" s="255">
        <v>168.54000000000005</v>
      </c>
      <c r="TA30" s="255">
        <v>2611.2723419153563</v>
      </c>
      <c r="TB30" s="119">
        <v>92684.841501076386</v>
      </c>
      <c r="TC30" s="262" t="b">
        <v>0</v>
      </c>
      <c r="TD30" s="173">
        <v>0</v>
      </c>
      <c r="TE30" s="263">
        <v>1685.4000000000003</v>
      </c>
      <c r="TF30" s="189">
        <v>0.03</v>
      </c>
      <c r="TG30" s="263">
        <v>81891.115483561647</v>
      </c>
      <c r="TH30" s="263">
        <v>0</v>
      </c>
      <c r="TI30" s="263">
        <v>0</v>
      </c>
      <c r="TJ30" s="117">
        <v>81891.115483561647</v>
      </c>
      <c r="TK30" s="248" t="b">
        <v>0</v>
      </c>
      <c r="TL30" s="254">
        <v>1</v>
      </c>
      <c r="TM30" s="255">
        <v>1516.8600000000004</v>
      </c>
      <c r="TN30" s="256">
        <v>7.4999999999999997E-2</v>
      </c>
      <c r="TO30" s="255">
        <v>161248.70179667263</v>
      </c>
      <c r="TP30" s="255">
        <v>168.54000000000005</v>
      </c>
      <c r="TQ30" s="255">
        <v>2611.2723419153563</v>
      </c>
      <c r="TR30" s="119">
        <v>163859.97413858798</v>
      </c>
      <c r="TS30" s="262" t="b">
        <v>0</v>
      </c>
      <c r="TT30" s="173">
        <v>1</v>
      </c>
      <c r="TU30" s="263">
        <v>1516.8600000000004</v>
      </c>
      <c r="TV30" s="189">
        <v>7.4999999999999997E-2</v>
      </c>
      <c r="TW30" s="263">
        <v>110469.99779690414</v>
      </c>
      <c r="TX30" s="263">
        <v>168.54000000000005</v>
      </c>
      <c r="TY30" s="263">
        <v>3838.9372093916281</v>
      </c>
      <c r="TZ30" s="117">
        <v>114308.93500629577</v>
      </c>
      <c r="UA30" s="248" t="b">
        <v>0</v>
      </c>
      <c r="UB30" s="254">
        <v>1</v>
      </c>
      <c r="UC30" s="255">
        <v>1516.8600000000004</v>
      </c>
      <c r="UD30" s="256">
        <v>7.4999999999999997E-2</v>
      </c>
      <c r="UE30" s="255">
        <v>161248.70179667257</v>
      </c>
      <c r="UF30" s="255">
        <v>168.54000000000005</v>
      </c>
      <c r="UG30" s="255">
        <v>2289.6925848306523</v>
      </c>
      <c r="UH30" s="119">
        <v>163538.39438150323</v>
      </c>
      <c r="UI30" s="262" t="b">
        <v>0</v>
      </c>
      <c r="UJ30" s="173">
        <v>0</v>
      </c>
      <c r="UK30" s="263">
        <v>1685.4000000000003</v>
      </c>
      <c r="UL30" s="189">
        <v>7.4999999999999997E-2</v>
      </c>
      <c r="UM30" s="263">
        <v>179165.22421852511</v>
      </c>
      <c r="UN30" s="263">
        <v>0</v>
      </c>
      <c r="UO30" s="263">
        <v>0</v>
      </c>
      <c r="UP30" s="117">
        <v>179165.22421852511</v>
      </c>
      <c r="UQ30" s="248" t="b">
        <v>0</v>
      </c>
      <c r="UR30" s="254">
        <v>1</v>
      </c>
      <c r="US30" s="255">
        <v>1516.8600000000004</v>
      </c>
      <c r="UT30" s="256">
        <v>0.03</v>
      </c>
      <c r="UU30" s="255">
        <v>55135.807528302714</v>
      </c>
      <c r="UV30" s="255">
        <v>168.54000000000005</v>
      </c>
      <c r="UW30" s="255">
        <v>674.99932613102885</v>
      </c>
      <c r="UX30" s="119">
        <v>55810.806854433744</v>
      </c>
      <c r="UY30" s="262" t="b">
        <v>0</v>
      </c>
      <c r="UZ30" s="173">
        <v>1</v>
      </c>
      <c r="VA30" s="263">
        <v>1516.8600000000004</v>
      </c>
      <c r="VB30" s="189">
        <v>7.4999999999999997E-2</v>
      </c>
      <c r="VC30" s="263">
        <v>77505.598686367011</v>
      </c>
      <c r="VD30" s="263">
        <v>168.54000000000005</v>
      </c>
      <c r="VE30" s="263">
        <v>1488.0725331455594</v>
      </c>
      <c r="VF30" s="117">
        <v>78993.671219512573</v>
      </c>
      <c r="VG30" s="248" t="b">
        <v>0</v>
      </c>
      <c r="VH30" s="254">
        <v>1</v>
      </c>
      <c r="VI30" s="255">
        <v>1516.8600000000004</v>
      </c>
      <c r="VJ30" s="256">
        <v>-5.0000000000000001E-3</v>
      </c>
      <c r="VK30" s="255">
        <v>43192.837493100371</v>
      </c>
      <c r="VL30" s="255">
        <v>168.54000000000005</v>
      </c>
      <c r="VM30" s="255">
        <v>3838.9372093916281</v>
      </c>
      <c r="VN30" s="119">
        <v>47031.774702491995</v>
      </c>
      <c r="VO30" s="262" t="b">
        <v>0</v>
      </c>
      <c r="VP30" s="173">
        <v>0</v>
      </c>
      <c r="VQ30" s="263">
        <v>1685.4000000000003</v>
      </c>
      <c r="VR30" s="189">
        <v>0.03</v>
      </c>
      <c r="VS30" s="263">
        <v>121306.76055157199</v>
      </c>
      <c r="VT30" s="263">
        <v>0</v>
      </c>
      <c r="VU30" s="263">
        <v>0</v>
      </c>
      <c r="VV30" s="117">
        <v>121306.76055157199</v>
      </c>
      <c r="VW30" s="248" t="b">
        <v>0</v>
      </c>
      <c r="VX30" s="254">
        <v>0</v>
      </c>
      <c r="VY30" s="255">
        <v>1685.4000000000003</v>
      </c>
      <c r="VZ30" s="256">
        <v>7.4999999999999997E-2</v>
      </c>
      <c r="WA30" s="255">
        <v>86117.331873741074</v>
      </c>
      <c r="WB30" s="255">
        <v>0</v>
      </c>
      <c r="WC30" s="255">
        <v>0</v>
      </c>
      <c r="WD30" s="119">
        <v>86117.331873741074</v>
      </c>
      <c r="WE30" s="262" t="b">
        <v>0</v>
      </c>
      <c r="WF30" s="173">
        <v>1</v>
      </c>
      <c r="WG30" s="263">
        <v>1516.8600000000004</v>
      </c>
      <c r="WH30" s="189">
        <v>-5.0000000000000001E-3</v>
      </c>
      <c r="WI30" s="263">
        <v>43192.837493100371</v>
      </c>
      <c r="WJ30" s="263">
        <v>168.54000000000005</v>
      </c>
      <c r="WK30" s="263">
        <v>2289.6925848306523</v>
      </c>
      <c r="WL30" s="117">
        <v>45482.53007793102</v>
      </c>
      <c r="WM30" s="248" t="b">
        <v>0</v>
      </c>
      <c r="WN30" s="254">
        <v>3</v>
      </c>
      <c r="WO30" s="255">
        <v>1179.7800000000002</v>
      </c>
      <c r="WP30" s="256">
        <v>7.4999999999999997E-2</v>
      </c>
      <c r="WQ30" s="255">
        <v>103455.18632127615</v>
      </c>
      <c r="WR30" s="255">
        <v>505.62000000000018</v>
      </c>
      <c r="WS30" s="255">
        <v>8251.2753886002556</v>
      </c>
      <c r="WT30" s="119">
        <v>111706.46170987641</v>
      </c>
      <c r="WU30" s="262" t="b">
        <v>0</v>
      </c>
      <c r="WV30" s="173">
        <v>0</v>
      </c>
      <c r="WW30" s="263">
        <v>1685.4000000000003</v>
      </c>
      <c r="WX30" s="189">
        <v>7.4999999999999997E-2</v>
      </c>
      <c r="WY30" s="263">
        <v>143108.39557425643</v>
      </c>
      <c r="WZ30" s="263">
        <v>0</v>
      </c>
      <c r="XA30" s="263">
        <v>0</v>
      </c>
      <c r="XB30" s="117">
        <v>143108.39557425643</v>
      </c>
      <c r="XC30" s="248" t="b">
        <v>0</v>
      </c>
      <c r="XD30" s="254">
        <v>1</v>
      </c>
      <c r="XE30" s="255">
        <v>1516.8600000000004</v>
      </c>
      <c r="XF30" s="256">
        <v>7.4999999999999997E-2</v>
      </c>
      <c r="XG30" s="255">
        <v>110469.99779690408</v>
      </c>
      <c r="XH30" s="255">
        <v>168.54000000000005</v>
      </c>
      <c r="XI30" s="255">
        <v>1808.3217898364712</v>
      </c>
      <c r="XJ30" s="119">
        <v>112278.31958674054</v>
      </c>
      <c r="XK30" s="262" t="b">
        <v>0</v>
      </c>
      <c r="XL30" s="173">
        <v>1</v>
      </c>
      <c r="XM30" s="263">
        <v>1516.8600000000004</v>
      </c>
      <c r="XN30" s="189">
        <v>-5.0000000000000001E-3</v>
      </c>
      <c r="XO30" s="263">
        <v>82120.43600797595</v>
      </c>
      <c r="XP30" s="263">
        <v>168.54000000000005</v>
      </c>
      <c r="XQ30" s="263">
        <v>4297.9823145990986</v>
      </c>
      <c r="XR30" s="117">
        <v>86418.418322575046</v>
      </c>
      <c r="XS30" s="248" t="b">
        <v>0</v>
      </c>
      <c r="XT30" s="254">
        <v>1</v>
      </c>
      <c r="XU30" s="255">
        <v>1516.8600000000004</v>
      </c>
      <c r="XV30" s="256">
        <v>7.4999999999999997E-2</v>
      </c>
      <c r="XW30" s="255">
        <v>77505.598686367011</v>
      </c>
      <c r="XX30" s="255">
        <v>168.54000000000005</v>
      </c>
      <c r="XY30" s="255">
        <v>1808.3217898364712</v>
      </c>
      <c r="XZ30" s="119">
        <v>79313.920476203479</v>
      </c>
      <c r="YA30" s="262" t="b">
        <v>0</v>
      </c>
      <c r="YB30" s="173">
        <v>3</v>
      </c>
      <c r="YC30" s="263">
        <v>1179.7800000000002</v>
      </c>
      <c r="YD30" s="189">
        <v>7.4999999999999997E-2</v>
      </c>
      <c r="YE30" s="263">
        <v>85258.249743647204</v>
      </c>
      <c r="YF30" s="263">
        <v>505.62000000000018</v>
      </c>
      <c r="YG30" s="263">
        <v>8397.3271896600145</v>
      </c>
      <c r="YH30" s="117">
        <v>93655.576933307224</v>
      </c>
      <c r="YI30" s="248" t="b">
        <v>0</v>
      </c>
      <c r="YJ30" s="254">
        <v>4</v>
      </c>
      <c r="YK30" s="255">
        <v>1011.2400000000001</v>
      </c>
      <c r="YL30" s="256">
        <v>7.4999999999999997E-2</v>
      </c>
      <c r="YM30" s="255">
        <v>116832.77990569937</v>
      </c>
      <c r="YN30" s="255">
        <v>674.1600000000002</v>
      </c>
      <c r="YO30" s="255">
        <v>7469.6467987852639</v>
      </c>
      <c r="YP30" s="119">
        <v>124302.42670448463</v>
      </c>
      <c r="YQ30" s="262" t="b">
        <v>0</v>
      </c>
      <c r="YR30" s="173">
        <v>0</v>
      </c>
      <c r="YS30" s="263">
        <v>1685.4000000000003</v>
      </c>
      <c r="YT30" s="189">
        <v>7.4999999999999997E-2</v>
      </c>
      <c r="YU30" s="263">
        <v>122744.44199656005</v>
      </c>
      <c r="YV30" s="263">
        <v>0</v>
      </c>
      <c r="YW30" s="263">
        <v>0</v>
      </c>
      <c r="YX30" s="117">
        <v>122744.44199656005</v>
      </c>
      <c r="YY30" s="248" t="b">
        <v>0</v>
      </c>
      <c r="YZ30" s="254">
        <v>2</v>
      </c>
      <c r="ZA30" s="255">
        <v>1348.3200000000004</v>
      </c>
      <c r="ZB30" s="256">
        <v>-5.0000000000000001E-3</v>
      </c>
      <c r="ZC30" s="255">
        <v>50638.246091170207</v>
      </c>
      <c r="ZD30" s="255">
        <v>337.0800000000001</v>
      </c>
      <c r="ZE30" s="255">
        <v>6916.0910288876012</v>
      </c>
      <c r="ZF30" s="119">
        <v>57554.337120057811</v>
      </c>
      <c r="ZG30" s="262" t="b">
        <v>0</v>
      </c>
      <c r="ZH30" s="173">
        <v>1</v>
      </c>
      <c r="ZI30" s="263">
        <v>1516.8600000000004</v>
      </c>
      <c r="ZJ30" s="189">
        <v>7.4999999999999997E-2</v>
      </c>
      <c r="ZK30" s="263">
        <v>106131.52309504655</v>
      </c>
      <c r="ZL30" s="263">
        <v>168.54000000000005</v>
      </c>
      <c r="ZM30" s="263">
        <v>3991.8253828245324</v>
      </c>
      <c r="ZN30" s="117">
        <v>110123.34847787108</v>
      </c>
      <c r="ZO30" s="248" t="b">
        <v>1</v>
      </c>
      <c r="ZP30" s="254">
        <v>1</v>
      </c>
      <c r="ZQ30" s="255">
        <v>1516.8600000000004</v>
      </c>
      <c r="ZR30" s="256">
        <v>7.4999999999999997E-2</v>
      </c>
      <c r="ZS30" s="255">
        <v>86705.890931117057</v>
      </c>
      <c r="ZT30" s="255">
        <v>168.54000000000005</v>
      </c>
      <c r="ZU30" s="255">
        <v>168.54000000000005</v>
      </c>
      <c r="ZV30" s="119">
        <v>86874.430931117051</v>
      </c>
      <c r="ZW30" s="262" t="b">
        <v>0</v>
      </c>
      <c r="ZX30" s="173">
        <v>1</v>
      </c>
      <c r="ZY30" s="263">
        <v>1516.8600000000004</v>
      </c>
      <c r="ZZ30" s="189">
        <v>-5.0000000000000001E-3</v>
      </c>
      <c r="AAA30" s="263">
        <v>95571.699306002949</v>
      </c>
      <c r="AAB30" s="263">
        <v>168.54000000000005</v>
      </c>
      <c r="AAC30" s="263">
        <v>4451.2512834429781</v>
      </c>
      <c r="AAD30" s="117">
        <v>100022.95058944593</v>
      </c>
      <c r="AAE30" s="248" t="b">
        <v>0</v>
      </c>
      <c r="AAF30" s="254">
        <v>1</v>
      </c>
      <c r="AAG30" s="255">
        <v>1516.8600000000004</v>
      </c>
      <c r="AAH30" s="256">
        <v>0.03</v>
      </c>
      <c r="AAI30" s="255">
        <v>55135.807528302699</v>
      </c>
      <c r="AAJ30" s="255">
        <v>168.54000000000005</v>
      </c>
      <c r="AAK30" s="255">
        <v>3076.3950645720829</v>
      </c>
      <c r="AAL30" s="119">
        <v>58212.202592874783</v>
      </c>
      <c r="AAM30" s="262" t="b">
        <v>0</v>
      </c>
      <c r="AAN30" s="173">
        <v>1</v>
      </c>
      <c r="AAO30" s="263">
        <v>1516.8600000000004</v>
      </c>
      <c r="AAP30" s="189">
        <v>7.4999999999999997E-2</v>
      </c>
      <c r="AAQ30" s="263">
        <v>161248.70179667263</v>
      </c>
      <c r="AAR30" s="263">
        <v>168.54000000000005</v>
      </c>
      <c r="AAS30" s="263">
        <v>3228.650680232065</v>
      </c>
      <c r="AAT30" s="117">
        <v>164477.35247690469</v>
      </c>
      <c r="AAU30" s="248" t="b">
        <v>0</v>
      </c>
      <c r="AAV30" s="254">
        <v>3</v>
      </c>
      <c r="AAW30" s="255">
        <v>1179.7800000000002</v>
      </c>
      <c r="AAX30" s="256">
        <v>-5.0000000000000001E-3</v>
      </c>
      <c r="AAY30" s="255">
        <v>95839.017880561238</v>
      </c>
      <c r="AAZ30" s="255">
        <v>505.62000000000018</v>
      </c>
      <c r="ABA30" s="255">
        <v>9479.6540107175024</v>
      </c>
      <c r="ABB30" s="119">
        <v>105318.67189127873</v>
      </c>
      <c r="ABC30" s="262" t="b">
        <v>0</v>
      </c>
      <c r="ABD30" s="173">
        <v>1</v>
      </c>
      <c r="ABE30" s="263">
        <v>1516.8600000000004</v>
      </c>
      <c r="ABF30" s="189">
        <v>0.03</v>
      </c>
      <c r="ABG30" s="263">
        <v>136525.31283778488</v>
      </c>
      <c r="ABH30" s="263">
        <v>168.54000000000005</v>
      </c>
      <c r="ABI30" s="263">
        <v>3381.0325977283596</v>
      </c>
      <c r="ABJ30" s="117">
        <v>139906.34543551324</v>
      </c>
      <c r="ABK30" s="248" t="b">
        <v>0</v>
      </c>
      <c r="ABL30" s="254">
        <v>0</v>
      </c>
      <c r="ABM30" s="255">
        <v>1685.4000000000003</v>
      </c>
      <c r="ABN30" s="256">
        <v>7.4999999999999997E-2</v>
      </c>
      <c r="ABO30" s="255">
        <v>179165.22421852511</v>
      </c>
      <c r="ABP30" s="255">
        <v>0</v>
      </c>
      <c r="ABQ30" s="255">
        <v>0</v>
      </c>
      <c r="ABR30" s="119">
        <v>179165.22421852511</v>
      </c>
      <c r="ABS30" s="262" t="b">
        <v>0</v>
      </c>
      <c r="ABT30" s="173">
        <v>0</v>
      </c>
      <c r="ABU30" s="263">
        <v>1685.4000000000003</v>
      </c>
      <c r="ABV30" s="189">
        <v>0.03</v>
      </c>
      <c r="ABW30" s="263">
        <v>100081.74351017887</v>
      </c>
      <c r="ABX30" s="263">
        <v>0</v>
      </c>
      <c r="ABY30" s="263">
        <v>0</v>
      </c>
      <c r="ABZ30" s="117">
        <v>100081.74351017887</v>
      </c>
      <c r="ACA30" s="248" t="b">
        <v>0</v>
      </c>
      <c r="ACB30" s="254">
        <v>4</v>
      </c>
      <c r="ACC30" s="255">
        <v>1011.2400000000001</v>
      </c>
      <c r="ACD30" s="256">
        <v>7.4999999999999997E-2</v>
      </c>
      <c r="ACE30" s="255">
        <v>54231.401535315614</v>
      </c>
      <c r="ACF30" s="255">
        <v>674.1600000000002</v>
      </c>
      <c r="ACG30" s="255">
        <v>9077.6453788381023</v>
      </c>
      <c r="ACH30" s="119">
        <v>63309.046914153718</v>
      </c>
      <c r="ACI30" s="262" t="b">
        <v>0</v>
      </c>
      <c r="ACJ30" s="173">
        <v>2</v>
      </c>
      <c r="ACK30" s="263">
        <v>1348.3200000000004</v>
      </c>
      <c r="ACL30" s="189">
        <v>-5.0000000000000001E-3</v>
      </c>
      <c r="ACM30" s="263">
        <v>43423.335047049637</v>
      </c>
      <c r="ACN30" s="263">
        <v>337.0800000000001</v>
      </c>
      <c r="ACO30" s="263">
        <v>5983.9567221895895</v>
      </c>
      <c r="ACP30" s="117">
        <v>49407.291769239229</v>
      </c>
      <c r="ACQ30" s="248" t="b">
        <v>0</v>
      </c>
      <c r="ACR30" s="254">
        <v>2</v>
      </c>
      <c r="ACS30" s="255">
        <v>1348.3200000000004</v>
      </c>
      <c r="ACT30" s="256">
        <v>7.4999999999999997E-2</v>
      </c>
      <c r="ACU30" s="255">
        <v>145048.4449917241</v>
      </c>
      <c r="ACV30" s="255">
        <v>337.0800000000001</v>
      </c>
      <c r="ACW30" s="255">
        <v>2323.1301004162738</v>
      </c>
      <c r="ACX30" s="119">
        <v>147371.57509214038</v>
      </c>
      <c r="ACY30" s="262" t="b">
        <v>0</v>
      </c>
      <c r="ACZ30" s="173">
        <v>2</v>
      </c>
      <c r="ADA30" s="263">
        <v>1348.3200000000004</v>
      </c>
      <c r="ADB30" s="189">
        <v>-5.0000000000000001E-3</v>
      </c>
      <c r="ADC30" s="263">
        <v>85898.265405211176</v>
      </c>
      <c r="ADD30" s="263">
        <v>337.0800000000001</v>
      </c>
      <c r="ADE30" s="263">
        <v>5007.291143383075</v>
      </c>
      <c r="ADF30" s="117">
        <v>90905.55654859425</v>
      </c>
      <c r="ADG30" s="248" t="b">
        <v>1</v>
      </c>
      <c r="ADH30" s="254">
        <v>4</v>
      </c>
      <c r="ADI30" s="255">
        <v>1011.2400000000001</v>
      </c>
      <c r="ADJ30" s="256">
        <v>-5.0000000000000001E-3</v>
      </c>
      <c r="ADK30" s="255">
        <v>86504.188719260492</v>
      </c>
      <c r="ADL30" s="255">
        <v>674.1600000000002</v>
      </c>
      <c r="ADM30" s="255">
        <v>7330.5282739851064</v>
      </c>
      <c r="ADN30" s="119">
        <v>93834.716993245602</v>
      </c>
      <c r="ADO30" s="262" t="b">
        <v>0</v>
      </c>
      <c r="ADP30" s="173">
        <v>1</v>
      </c>
      <c r="ADQ30" s="263">
        <v>1516.8600000000004</v>
      </c>
      <c r="ADR30" s="189">
        <v>-5.0000000000000001E-3</v>
      </c>
      <c r="ADS30" s="263">
        <v>64679.091413222159</v>
      </c>
      <c r="ADT30" s="263">
        <v>168.54000000000005</v>
      </c>
      <c r="ADU30" s="263">
        <v>2129.1025848306522</v>
      </c>
      <c r="ADV30" s="117">
        <v>66808.193998052811</v>
      </c>
    </row>
    <row r="31" spans="1:802" x14ac:dyDescent="0.35">
      <c r="A31" s="15">
        <v>46173</v>
      </c>
      <c r="B31" s="16">
        <v>1685.4000000000003</v>
      </c>
      <c r="C31" s="248" t="b">
        <v>0</v>
      </c>
      <c r="D31" s="254">
        <v>2</v>
      </c>
      <c r="E31" s="255">
        <v>1348.3200000000004</v>
      </c>
      <c r="F31" s="256">
        <v>-5.0000000000000001E-3</v>
      </c>
      <c r="G31" s="255">
        <v>108210.91311525179</v>
      </c>
      <c r="H31" s="255">
        <v>337.0800000000001</v>
      </c>
      <c r="I31" s="255">
        <v>2974.4080827051512</v>
      </c>
      <c r="J31" s="119">
        <v>111185.32119795695</v>
      </c>
      <c r="K31" s="262" t="b">
        <v>0</v>
      </c>
      <c r="L31" s="173">
        <v>0</v>
      </c>
      <c r="M31" s="263">
        <v>1685.4000000000003</v>
      </c>
      <c r="N31" s="189">
        <v>-5.0000000000000001E-3</v>
      </c>
      <c r="O31" s="263">
        <v>133676.32738091974</v>
      </c>
      <c r="P31" s="263">
        <v>0</v>
      </c>
      <c r="Q31" s="263">
        <v>0</v>
      </c>
      <c r="R31" s="117">
        <v>133676.32738091974</v>
      </c>
      <c r="S31" s="248" t="b">
        <v>0</v>
      </c>
      <c r="T31" s="254">
        <v>4</v>
      </c>
      <c r="U31" s="255">
        <v>1011.2400000000001</v>
      </c>
      <c r="V31" s="256">
        <v>0.03</v>
      </c>
      <c r="W31" s="255">
        <v>67644.621326588007</v>
      </c>
      <c r="X31" s="255">
        <v>674.1600000000002</v>
      </c>
      <c r="Y31" s="255">
        <v>9167.6127161771146</v>
      </c>
      <c r="Z31" s="119">
        <v>76812.234042765122</v>
      </c>
      <c r="AA31" s="262" t="b">
        <v>0</v>
      </c>
      <c r="AB31" s="173">
        <v>3</v>
      </c>
      <c r="AC31" s="263">
        <v>1179.7800000000002</v>
      </c>
      <c r="AD31" s="189">
        <v>7.4999999999999997E-2</v>
      </c>
      <c r="AE31" s="263">
        <v>92673.579168173514</v>
      </c>
      <c r="AF31" s="263">
        <v>505.62000000000018</v>
      </c>
      <c r="AG31" s="263">
        <v>8168.2842999569693</v>
      </c>
      <c r="AH31" s="117">
        <v>100841.86346813048</v>
      </c>
      <c r="AI31" s="248" t="b">
        <v>1</v>
      </c>
      <c r="AJ31" s="254">
        <v>3</v>
      </c>
      <c r="AK31" s="255">
        <v>1179.7800000000002</v>
      </c>
      <c r="AL31" s="256">
        <v>7.4999999999999997E-2</v>
      </c>
      <c r="AM31" s="255">
        <v>141570.78084445265</v>
      </c>
      <c r="AN31" s="255">
        <v>505.62000000000018</v>
      </c>
      <c r="AO31" s="255">
        <v>1843.6229384645321</v>
      </c>
      <c r="AP31" s="119">
        <v>143414.40378291719</v>
      </c>
      <c r="AQ31" s="262" t="b">
        <v>0</v>
      </c>
      <c r="AR31" s="173">
        <v>1</v>
      </c>
      <c r="AS31" s="263">
        <v>1516.8600000000004</v>
      </c>
      <c r="AT31" s="189">
        <v>7.4999999999999997E-2</v>
      </c>
      <c r="AU31" s="263">
        <v>174859.21443142305</v>
      </c>
      <c r="AV31" s="263">
        <v>168.54000000000005</v>
      </c>
      <c r="AW31" s="263">
        <v>3399.8689690292272</v>
      </c>
      <c r="AX31" s="117">
        <v>178259.08340045228</v>
      </c>
      <c r="AY31" s="248" t="b">
        <v>0</v>
      </c>
      <c r="AZ31" s="254">
        <v>0</v>
      </c>
      <c r="BA31" s="255">
        <v>1685.4000000000003</v>
      </c>
      <c r="BB31" s="256">
        <v>-5.0000000000000001E-3</v>
      </c>
      <c r="BC31" s="255">
        <v>49437.481450705403</v>
      </c>
      <c r="BD31" s="255">
        <v>0</v>
      </c>
      <c r="BE31" s="255">
        <v>0</v>
      </c>
      <c r="BF31" s="119">
        <v>49437.481450705403</v>
      </c>
      <c r="BG31" s="262" t="b">
        <v>0</v>
      </c>
      <c r="BH31" s="173">
        <v>1</v>
      </c>
      <c r="BI31" s="263">
        <v>1516.8600000000004</v>
      </c>
      <c r="BJ31" s="189">
        <v>0.03</v>
      </c>
      <c r="BK31" s="263">
        <v>67906.305339337865</v>
      </c>
      <c r="BL31" s="263">
        <v>168.54000000000005</v>
      </c>
      <c r="BM31" s="263">
        <v>2138.8187565741223</v>
      </c>
      <c r="BN31" s="117">
        <v>70045.12409591199</v>
      </c>
      <c r="BO31" s="248" t="b">
        <v>0</v>
      </c>
      <c r="BP31" s="254">
        <v>1</v>
      </c>
      <c r="BQ31" s="255">
        <v>1516.8600000000004</v>
      </c>
      <c r="BR31" s="256">
        <v>7.4999999999999997E-2</v>
      </c>
      <c r="BS31" s="255">
        <v>120272.10763167194</v>
      </c>
      <c r="BT31" s="255">
        <v>168.54000000000005</v>
      </c>
      <c r="BU31" s="255">
        <v>3552.3772931340222</v>
      </c>
      <c r="BV31" s="119">
        <v>123824.48492480596</v>
      </c>
      <c r="BW31" s="262" t="b">
        <v>0</v>
      </c>
      <c r="BX31" s="173">
        <v>2</v>
      </c>
      <c r="BY31" s="263">
        <v>1348.3200000000004</v>
      </c>
      <c r="BZ31" s="189">
        <v>7.4999999999999997E-2</v>
      </c>
      <c r="CA31" s="263">
        <v>103600.65256363078</v>
      </c>
      <c r="CB31" s="263">
        <v>337.0800000000001</v>
      </c>
      <c r="CC31" s="263">
        <v>6038.3334532368881</v>
      </c>
      <c r="CD31" s="117">
        <v>109638.98601686767</v>
      </c>
      <c r="CE31" s="248" t="b">
        <v>0</v>
      </c>
      <c r="CF31" s="254">
        <v>2</v>
      </c>
      <c r="CG31" s="255">
        <v>1348.3200000000004</v>
      </c>
      <c r="CH31" s="256">
        <v>0.03</v>
      </c>
      <c r="CI31" s="255">
        <v>127515.77962403766</v>
      </c>
      <c r="CJ31" s="255">
        <v>337.0800000000001</v>
      </c>
      <c r="CK31" s="255">
        <v>6334.3557849839344</v>
      </c>
      <c r="CL31" s="119">
        <v>133850.1354090216</v>
      </c>
      <c r="CM31" s="262" t="b">
        <v>1</v>
      </c>
      <c r="CN31" s="173">
        <v>1</v>
      </c>
      <c r="CO31" s="263">
        <v>1516.8600000000004</v>
      </c>
      <c r="CP31" s="189">
        <v>7.4999999999999997E-2</v>
      </c>
      <c r="CQ31" s="263">
        <v>174859.21443142302</v>
      </c>
      <c r="CR31" s="263">
        <v>168.54000000000005</v>
      </c>
      <c r="CS31" s="263">
        <v>168.54000000000005</v>
      </c>
      <c r="CT31" s="117">
        <v>175027.75443142303</v>
      </c>
      <c r="CU31" s="248" t="b">
        <v>0</v>
      </c>
      <c r="CV31" s="254">
        <v>0</v>
      </c>
      <c r="CW31" s="255">
        <v>1685.4000000000003</v>
      </c>
      <c r="CX31" s="256">
        <v>0.03</v>
      </c>
      <c r="CY31" s="255">
        <v>77159.413320761785</v>
      </c>
      <c r="CZ31" s="255">
        <v>0</v>
      </c>
      <c r="DA31" s="255">
        <v>0</v>
      </c>
      <c r="DB31" s="119">
        <v>77159.413320761785</v>
      </c>
      <c r="DC31" s="262" t="b">
        <v>0</v>
      </c>
      <c r="DD31" s="173">
        <v>3</v>
      </c>
      <c r="DE31" s="263">
        <v>1179.7800000000002</v>
      </c>
      <c r="DF31" s="189">
        <v>7.4999999999999997E-2</v>
      </c>
      <c r="DG31" s="263">
        <v>96824.863177946361</v>
      </c>
      <c r="DH31" s="263">
        <v>505.62000000000018</v>
      </c>
      <c r="DI31" s="263">
        <v>7625.7233056615878</v>
      </c>
      <c r="DJ31" s="117">
        <v>104450.58648360794</v>
      </c>
      <c r="DK31" s="248" t="b">
        <v>0</v>
      </c>
      <c r="DL31" s="254">
        <v>3</v>
      </c>
      <c r="DM31" s="255">
        <v>1179.7800000000002</v>
      </c>
      <c r="DN31" s="256">
        <v>7.4999999999999997E-2</v>
      </c>
      <c r="DO31" s="255">
        <v>75945.138491792182</v>
      </c>
      <c r="DP31" s="255">
        <v>505.62000000000018</v>
      </c>
      <c r="DQ31" s="255">
        <v>8902.3192257266674</v>
      </c>
      <c r="DR31" s="119">
        <v>84847.457717518846</v>
      </c>
      <c r="DS31" s="262" t="b">
        <v>0</v>
      </c>
      <c r="DT31" s="173">
        <v>2</v>
      </c>
      <c r="DU31" s="263">
        <v>1348.3200000000004</v>
      </c>
      <c r="DV31" s="189">
        <v>7.4999999999999997E-2</v>
      </c>
      <c r="DW31" s="263">
        <v>157297.90636299955</v>
      </c>
      <c r="DX31" s="263">
        <v>337.0800000000001</v>
      </c>
      <c r="DY31" s="263">
        <v>2012.862454241769</v>
      </c>
      <c r="DZ31" s="117">
        <v>159310.76881724133</v>
      </c>
      <c r="EA31" s="248" t="b">
        <v>0</v>
      </c>
      <c r="EB31" s="254">
        <v>3</v>
      </c>
      <c r="EC31" s="255">
        <v>1179.7800000000002</v>
      </c>
      <c r="ED31" s="256">
        <v>-5.0000000000000001E-3</v>
      </c>
      <c r="EE31" s="255">
        <v>66716.243274342924</v>
      </c>
      <c r="EF31" s="255">
        <v>505.62000000000018</v>
      </c>
      <c r="EG31" s="255">
        <v>7695.2478893028065</v>
      </c>
      <c r="EH31" s="119">
        <v>74411.491163645725</v>
      </c>
      <c r="EI31" s="262" t="b">
        <v>0</v>
      </c>
      <c r="EJ31" s="173">
        <v>5</v>
      </c>
      <c r="EK31" s="263">
        <v>842.70000000000016</v>
      </c>
      <c r="EL31" s="189">
        <v>7.4999999999999997E-2</v>
      </c>
      <c r="EM31" s="263">
        <v>76880.61658223698</v>
      </c>
      <c r="EN31" s="263">
        <v>842.70000000000016</v>
      </c>
      <c r="EO31" s="263">
        <v>12647.586692934137</v>
      </c>
      <c r="EP31" s="117">
        <v>89528.203275171123</v>
      </c>
      <c r="EQ31" s="248" t="b">
        <v>0</v>
      </c>
      <c r="ER31" s="254">
        <v>2</v>
      </c>
      <c r="ES31" s="255">
        <v>1348.3200000000004</v>
      </c>
      <c r="ET31" s="256">
        <v>7.4999999999999997E-2</v>
      </c>
      <c r="EU31" s="255">
        <v>63725.983223536721</v>
      </c>
      <c r="EV31" s="255">
        <v>337.0800000000001</v>
      </c>
      <c r="EW31" s="255">
        <v>3636.2088077128578</v>
      </c>
      <c r="EX31" s="119">
        <v>67362.192031249579</v>
      </c>
      <c r="EY31" s="262" t="b">
        <v>0</v>
      </c>
      <c r="EZ31" s="173">
        <v>0</v>
      </c>
      <c r="FA31" s="263">
        <v>1685.4000000000003</v>
      </c>
      <c r="FB31" s="189">
        <v>7.4999999999999997E-2</v>
      </c>
      <c r="FC31" s="263">
        <v>194288.01603491447</v>
      </c>
      <c r="FD31" s="263">
        <v>0</v>
      </c>
      <c r="FE31" s="263">
        <v>0</v>
      </c>
      <c r="FF31" s="117">
        <v>194288.01603491447</v>
      </c>
      <c r="FG31" s="248" t="b">
        <v>0</v>
      </c>
      <c r="FH31" s="254">
        <v>1</v>
      </c>
      <c r="FI31" s="255">
        <v>1516.8600000000004</v>
      </c>
      <c r="FJ31" s="256">
        <v>7.4999999999999997E-2</v>
      </c>
      <c r="FK31" s="255">
        <v>174859.21443142305</v>
      </c>
      <c r="FL31" s="255">
        <v>168.54000000000005</v>
      </c>
      <c r="FM31" s="255">
        <v>2620.9885136588264</v>
      </c>
      <c r="FN31" s="119">
        <v>177480.20294508187</v>
      </c>
      <c r="FO31" s="262" t="b">
        <v>0</v>
      </c>
      <c r="FP31" s="173">
        <v>1</v>
      </c>
      <c r="FQ31" s="263">
        <v>1516.8600000000004</v>
      </c>
      <c r="FR31" s="189">
        <v>7.4999999999999997E-2</v>
      </c>
      <c r="FS31" s="263">
        <v>174859.21443142305</v>
      </c>
      <c r="FT31" s="263">
        <v>168.54000000000005</v>
      </c>
      <c r="FU31" s="263">
        <v>3705.012128706418</v>
      </c>
      <c r="FV31" s="117">
        <v>178564.22656012946</v>
      </c>
      <c r="FW31" s="248" t="b">
        <v>0</v>
      </c>
      <c r="FX31" s="254">
        <v>4</v>
      </c>
      <c r="FY31" s="255">
        <v>1011.2400000000001</v>
      </c>
      <c r="FZ31" s="256">
        <v>0.03</v>
      </c>
      <c r="GA31" s="255">
        <v>102511.57415276475</v>
      </c>
      <c r="GB31" s="255">
        <v>674.1600000000002</v>
      </c>
      <c r="GC31" s="255">
        <v>10322.547196407875</v>
      </c>
      <c r="GD31" s="119">
        <v>112834.12134917262</v>
      </c>
      <c r="GE31" s="262" t="b">
        <v>0</v>
      </c>
      <c r="GF31" s="173">
        <v>1</v>
      </c>
      <c r="GG31" s="263">
        <v>1516.8600000000004</v>
      </c>
      <c r="GH31" s="189">
        <v>-5.0000000000000001E-3</v>
      </c>
      <c r="GI31" s="263">
        <v>120308.69464282777</v>
      </c>
      <c r="GJ31" s="263">
        <v>168.54000000000005</v>
      </c>
      <c r="GK31" s="263">
        <v>337.21981035379201</v>
      </c>
      <c r="GL31" s="117">
        <v>120645.91445318157</v>
      </c>
      <c r="GM31" s="248" t="b">
        <v>0</v>
      </c>
      <c r="GN31" s="254">
        <v>1</v>
      </c>
      <c r="GO31" s="255">
        <v>1516.8600000000004</v>
      </c>
      <c r="GP31" s="256">
        <v>7.4999999999999997E-2</v>
      </c>
      <c r="GQ31" s="255">
        <v>174859.21443142305</v>
      </c>
      <c r="GR31" s="255">
        <v>168.54000000000005</v>
      </c>
      <c r="GS31" s="255">
        <v>3095.2314358729518</v>
      </c>
      <c r="GT31" s="119">
        <v>177954.44586729602</v>
      </c>
      <c r="GU31" s="262" t="b">
        <v>0</v>
      </c>
      <c r="GV31" s="173">
        <v>0</v>
      </c>
      <c r="GW31" s="263">
        <v>1685.4000000000003</v>
      </c>
      <c r="GX31" s="189">
        <v>-5.0000000000000001E-3</v>
      </c>
      <c r="GY31" s="263">
        <v>65726.542373232893</v>
      </c>
      <c r="GZ31" s="263">
        <v>0</v>
      </c>
      <c r="HA31" s="263">
        <v>0</v>
      </c>
      <c r="HB31" s="117">
        <v>65726.542373232893</v>
      </c>
      <c r="HC31" s="248" t="b">
        <v>0</v>
      </c>
      <c r="HD31" s="254">
        <v>1</v>
      </c>
      <c r="HE31" s="255">
        <v>1516.8600000000004</v>
      </c>
      <c r="HF31" s="256">
        <v>7.4999999999999997E-2</v>
      </c>
      <c r="HG31" s="255">
        <v>115608.24732717504</v>
      </c>
      <c r="HH31" s="255">
        <v>168.54000000000005</v>
      </c>
      <c r="HI31" s="255">
        <v>1337.8631281107403</v>
      </c>
      <c r="HJ31" s="119">
        <v>116946.11045528577</v>
      </c>
      <c r="HK31" s="262" t="b">
        <v>0</v>
      </c>
      <c r="HL31" s="173">
        <v>2</v>
      </c>
      <c r="HM31" s="263">
        <v>1348.3200000000004</v>
      </c>
      <c r="HN31" s="189">
        <v>7.4999999999999997E-2</v>
      </c>
      <c r="HO31" s="263">
        <v>156778.63777713114</v>
      </c>
      <c r="HP31" s="263">
        <v>337.0800000000001</v>
      </c>
      <c r="HQ31" s="263">
        <v>6342.718487405883</v>
      </c>
      <c r="HR31" s="117">
        <v>163121.35626453703</v>
      </c>
      <c r="HS31" s="248" t="b">
        <v>0</v>
      </c>
      <c r="HT31" s="254">
        <v>3</v>
      </c>
      <c r="HU31" s="255">
        <v>1179.7800000000002</v>
      </c>
      <c r="HV31" s="256">
        <v>7.4999999999999997E-2</v>
      </c>
      <c r="HW31" s="255">
        <v>92727.993464240935</v>
      </c>
      <c r="HX31" s="255">
        <v>505.62000000000018</v>
      </c>
      <c r="HY31" s="255">
        <v>7542.0527460379644</v>
      </c>
      <c r="HZ31" s="119">
        <v>100270.0462102789</v>
      </c>
      <c r="IA31" s="262" t="b">
        <v>0</v>
      </c>
      <c r="IB31" s="173">
        <v>2</v>
      </c>
      <c r="IC31" s="263">
        <v>1348.3200000000004</v>
      </c>
      <c r="ID31" s="189">
        <v>7.4999999999999997E-2</v>
      </c>
      <c r="IE31" s="263">
        <v>107298.31891120647</v>
      </c>
      <c r="IF31" s="263">
        <v>337.0800000000001</v>
      </c>
      <c r="IG31" s="263">
        <v>8480.4954400253664</v>
      </c>
      <c r="IH31" s="117">
        <v>115778.81435123183</v>
      </c>
      <c r="II31" s="248" t="b">
        <v>0</v>
      </c>
      <c r="IJ31" s="254">
        <v>1</v>
      </c>
      <c r="IK31" s="255">
        <v>1516.8600000000004</v>
      </c>
      <c r="IL31" s="256">
        <v>0.03</v>
      </c>
      <c r="IM31" s="255">
        <v>58306.741754151779</v>
      </c>
      <c r="IN31" s="255">
        <v>168.54000000000005</v>
      </c>
      <c r="IO31" s="255">
        <v>2781.9784918499131</v>
      </c>
      <c r="IP31" s="119">
        <v>61088.720246001692</v>
      </c>
      <c r="IQ31" s="262" t="b">
        <v>0</v>
      </c>
      <c r="IR31" s="173">
        <v>0</v>
      </c>
      <c r="IS31" s="263">
        <v>1685.4000000000003</v>
      </c>
      <c r="IT31" s="189">
        <v>-5.0000000000000001E-3</v>
      </c>
      <c r="IU31" s="263">
        <v>65726.542373232893</v>
      </c>
      <c r="IV31" s="263">
        <v>0</v>
      </c>
      <c r="IW31" s="263">
        <v>0</v>
      </c>
      <c r="IX31" s="117">
        <v>65726.542373232893</v>
      </c>
      <c r="IY31" s="248" t="b">
        <v>0</v>
      </c>
      <c r="IZ31" s="254">
        <v>2</v>
      </c>
      <c r="JA31" s="255">
        <v>1348.3200000000004</v>
      </c>
      <c r="JB31" s="256">
        <v>7.4999999999999997E-2</v>
      </c>
      <c r="JC31" s="255">
        <v>107883.6271362077</v>
      </c>
      <c r="JD31" s="255">
        <v>337.0800000000001</v>
      </c>
      <c r="JE31" s="255">
        <v>5242.5107739380583</v>
      </c>
      <c r="JF31" s="119">
        <v>113126.13791014576</v>
      </c>
      <c r="JG31" s="262" t="b">
        <v>0</v>
      </c>
      <c r="JH31" s="173">
        <v>0</v>
      </c>
      <c r="JI31" s="263">
        <v>1685.4000000000003</v>
      </c>
      <c r="JJ31" s="189">
        <v>0.03</v>
      </c>
      <c r="JK31" s="263">
        <v>126631.36336811914</v>
      </c>
      <c r="JL31" s="263">
        <v>0</v>
      </c>
      <c r="JM31" s="263">
        <v>0</v>
      </c>
      <c r="JN31" s="117">
        <v>126631.36336811914</v>
      </c>
      <c r="JO31" s="248" t="b">
        <v>0</v>
      </c>
      <c r="JP31" s="254">
        <v>1</v>
      </c>
      <c r="JQ31" s="255">
        <v>1516.8600000000004</v>
      </c>
      <c r="JR31" s="256">
        <v>7.4999999999999997E-2</v>
      </c>
      <c r="JS31" s="255">
        <v>174859.21443142297</v>
      </c>
      <c r="JT31" s="255">
        <v>168.54000000000005</v>
      </c>
      <c r="JU31" s="255">
        <v>1178.0701057349179</v>
      </c>
      <c r="JV31" s="119">
        <v>176037.28453715789</v>
      </c>
      <c r="JW31" s="262" t="b">
        <v>0</v>
      </c>
      <c r="JX31" s="173">
        <v>4</v>
      </c>
      <c r="JY31" s="263">
        <v>1011.2400000000001</v>
      </c>
      <c r="JZ31" s="189">
        <v>7.4999999999999997E-2</v>
      </c>
      <c r="KA31" s="263">
        <v>125152.65074258619</v>
      </c>
      <c r="KB31" s="263">
        <v>674.1600000000002</v>
      </c>
      <c r="KC31" s="263">
        <v>12468.146707708016</v>
      </c>
      <c r="KD31" s="117">
        <v>137620.79745029419</v>
      </c>
      <c r="KE31" s="248" t="b">
        <v>0</v>
      </c>
      <c r="KF31" s="254">
        <v>4</v>
      </c>
      <c r="KG31" s="255">
        <v>1011.2400000000001</v>
      </c>
      <c r="KH31" s="256">
        <v>7.4999999999999997E-2</v>
      </c>
      <c r="KI31" s="255">
        <v>125580.99743791859</v>
      </c>
      <c r="KJ31" s="255">
        <v>674.1600000000002</v>
      </c>
      <c r="KK31" s="255">
        <v>11937.995644768358</v>
      </c>
      <c r="KL31" s="119">
        <v>137518.99308268694</v>
      </c>
      <c r="KM31" s="262" t="b">
        <v>0</v>
      </c>
      <c r="KN31" s="173">
        <v>0</v>
      </c>
      <c r="KO31" s="263">
        <v>1685.4000000000003</v>
      </c>
      <c r="KP31" s="189">
        <v>7.4999999999999997E-2</v>
      </c>
      <c r="KQ31" s="263">
        <v>194288.01603491447</v>
      </c>
      <c r="KR31" s="263">
        <v>0</v>
      </c>
      <c r="KS31" s="263">
        <v>0</v>
      </c>
      <c r="KT31" s="117">
        <v>194288.01603491447</v>
      </c>
      <c r="KU31" s="248" t="b">
        <v>0</v>
      </c>
      <c r="KV31" s="254">
        <v>0</v>
      </c>
      <c r="KW31" s="255">
        <v>1685.4000000000003</v>
      </c>
      <c r="KX31" s="256">
        <v>7.4999999999999997E-2</v>
      </c>
      <c r="KY31" s="255">
        <v>194288.01603491447</v>
      </c>
      <c r="KZ31" s="255">
        <v>0</v>
      </c>
      <c r="LA31" s="255">
        <v>0</v>
      </c>
      <c r="LB31" s="119">
        <v>194288.01603491447</v>
      </c>
      <c r="LC31" s="262" t="b">
        <v>0</v>
      </c>
      <c r="LD31" s="173">
        <v>3</v>
      </c>
      <c r="LE31" s="263">
        <v>1179.7800000000002</v>
      </c>
      <c r="LF31" s="189">
        <v>-5.0000000000000001E-3</v>
      </c>
      <c r="LG31" s="263">
        <v>40099.211879267939</v>
      </c>
      <c r="LH31" s="263">
        <v>505.62000000000018</v>
      </c>
      <c r="LI31" s="263">
        <v>7546.3583340538207</v>
      </c>
      <c r="LJ31" s="117">
        <v>47645.570213321756</v>
      </c>
      <c r="LK31" s="248" t="b">
        <v>0</v>
      </c>
      <c r="LL31" s="254">
        <v>1</v>
      </c>
      <c r="LM31" s="255">
        <v>1516.8600000000004</v>
      </c>
      <c r="LN31" s="256">
        <v>0.03</v>
      </c>
      <c r="LO31" s="255">
        <v>77429.924053261697</v>
      </c>
      <c r="LP31" s="255">
        <v>168.54000000000005</v>
      </c>
      <c r="LQ31" s="255">
        <v>4316.818685899967</v>
      </c>
      <c r="LR31" s="119">
        <v>81746.742739161666</v>
      </c>
      <c r="LS31" s="262" t="b">
        <v>0</v>
      </c>
      <c r="LT31" s="173">
        <v>2</v>
      </c>
      <c r="LU31" s="263">
        <v>1348.3200000000004</v>
      </c>
      <c r="LV31" s="189">
        <v>7.4999999999999997E-2</v>
      </c>
      <c r="LW31" s="263">
        <v>74540.700367203302</v>
      </c>
      <c r="LX31" s="263">
        <v>337.0800000000001</v>
      </c>
      <c r="LY31" s="263">
        <v>2982.9180203733349</v>
      </c>
      <c r="LZ31" s="117">
        <v>77523.618387576644</v>
      </c>
      <c r="MA31" s="248" t="b">
        <v>0</v>
      </c>
      <c r="MB31" s="254">
        <v>1</v>
      </c>
      <c r="MC31" s="255">
        <v>1516.8600000000004</v>
      </c>
      <c r="MD31" s="256">
        <v>7.4999999999999997E-2</v>
      </c>
      <c r="ME31" s="255">
        <v>120272.10763167193</v>
      </c>
      <c r="MF31" s="255">
        <v>168.54000000000005</v>
      </c>
      <c r="MG31" s="255">
        <v>2138.8187565741223</v>
      </c>
      <c r="MH31" s="119">
        <v>122410.92638824605</v>
      </c>
      <c r="MI31" s="262" t="b">
        <v>0</v>
      </c>
      <c r="MJ31" s="173">
        <v>1</v>
      </c>
      <c r="MK31" s="263">
        <v>1516.8600000000004</v>
      </c>
      <c r="ML31" s="189">
        <v>-5.0000000000000001E-3</v>
      </c>
      <c r="MM31" s="263">
        <v>59153.888135909605</v>
      </c>
      <c r="MN31" s="263">
        <v>168.54000000000005</v>
      </c>
      <c r="MO31" s="263">
        <v>844.09926379921262</v>
      </c>
      <c r="MP31" s="117">
        <v>59997.987399708814</v>
      </c>
      <c r="MQ31" s="248" t="b">
        <v>0</v>
      </c>
      <c r="MR31" s="254">
        <v>3</v>
      </c>
      <c r="MS31" s="255">
        <v>1179.7800000000002</v>
      </c>
      <c r="MT31" s="256">
        <v>7.4999999999999997E-2</v>
      </c>
      <c r="MU31" s="255">
        <v>68237.362435053263</v>
      </c>
      <c r="MV31" s="255">
        <v>505.62000000000018</v>
      </c>
      <c r="MW31" s="255">
        <v>8360.5725454221447</v>
      </c>
      <c r="MX31" s="119">
        <v>76597.934980475402</v>
      </c>
      <c r="MY31" s="262" t="b">
        <v>0</v>
      </c>
      <c r="MZ31" s="173">
        <v>2</v>
      </c>
      <c r="NA31" s="263">
        <v>1348.3200000000004</v>
      </c>
      <c r="NB31" s="189">
        <v>7.4999999999999997E-2</v>
      </c>
      <c r="NC31" s="263">
        <v>125806.62886691277</v>
      </c>
      <c r="ND31" s="263">
        <v>337.0800000000001</v>
      </c>
      <c r="NE31" s="263">
        <v>3958.8516417695655</v>
      </c>
      <c r="NF31" s="117">
        <v>129765.48050868233</v>
      </c>
      <c r="NG31" s="248" t="b">
        <v>0</v>
      </c>
      <c r="NH31" s="254">
        <v>0</v>
      </c>
      <c r="NI31" s="255">
        <v>1685.4000000000003</v>
      </c>
      <c r="NJ31" s="256">
        <v>0.03</v>
      </c>
      <c r="NK31" s="255">
        <v>104769.59581548424</v>
      </c>
      <c r="NL31" s="255">
        <v>0</v>
      </c>
      <c r="NM31" s="255">
        <v>0</v>
      </c>
      <c r="NN31" s="119">
        <v>104769.59581548424</v>
      </c>
      <c r="NO31" s="262" t="b">
        <v>0</v>
      </c>
      <c r="NP31" s="173">
        <v>3</v>
      </c>
      <c r="NQ31" s="263">
        <v>1179.7800000000002</v>
      </c>
      <c r="NR31" s="189">
        <v>7.4999999999999997E-2</v>
      </c>
      <c r="NS31" s="263">
        <v>50386.568377417774</v>
      </c>
      <c r="NT31" s="263">
        <v>505.62000000000018</v>
      </c>
      <c r="NU31" s="263">
        <v>10601.324801282828</v>
      </c>
      <c r="NV31" s="117">
        <v>60987.8931787006</v>
      </c>
      <c r="NW31" s="248" t="b">
        <v>0</v>
      </c>
      <c r="NX31" s="254">
        <v>3</v>
      </c>
      <c r="NY31" s="255">
        <v>1179.7800000000002</v>
      </c>
      <c r="NZ31" s="256">
        <v>7.4999999999999997E-2</v>
      </c>
      <c r="OA31" s="255">
        <v>141191.51699779186</v>
      </c>
      <c r="OB31" s="255">
        <v>505.62000000000018</v>
      </c>
      <c r="OC31" s="255">
        <v>6373.7068145381518</v>
      </c>
      <c r="OD31" s="119">
        <v>147565.22381233002</v>
      </c>
      <c r="OE31" s="262" t="b">
        <v>0</v>
      </c>
      <c r="OF31" s="173">
        <v>3</v>
      </c>
      <c r="OG31" s="263">
        <v>1179.7800000000002</v>
      </c>
      <c r="OH31" s="189">
        <v>-5.0000000000000001E-3</v>
      </c>
      <c r="OI31" s="263">
        <v>97241.130181424902</v>
      </c>
      <c r="OJ31" s="263">
        <v>505.62000000000018</v>
      </c>
      <c r="OK31" s="263">
        <v>3818.5073465043647</v>
      </c>
      <c r="OL31" s="117">
        <v>101059.63752792927</v>
      </c>
      <c r="OM31" s="248" t="b">
        <v>0</v>
      </c>
      <c r="ON31" s="254">
        <v>1</v>
      </c>
      <c r="OO31" s="255">
        <v>1516.8600000000004</v>
      </c>
      <c r="OP31" s="256">
        <v>0.03</v>
      </c>
      <c r="OQ31" s="255">
        <v>113968.22703130725</v>
      </c>
      <c r="OR31" s="255">
        <v>168.54000000000005</v>
      </c>
      <c r="OS31" s="255">
        <v>2138.8187565741223</v>
      </c>
      <c r="OT31" s="119">
        <v>116107.04578788138</v>
      </c>
      <c r="OU31" s="262" t="b">
        <v>0</v>
      </c>
      <c r="OV31" s="173">
        <v>1</v>
      </c>
      <c r="OW31" s="263">
        <v>1516.8600000000004</v>
      </c>
      <c r="OX31" s="189">
        <v>7.4999999999999997E-2</v>
      </c>
      <c r="OY31" s="263">
        <v>120272.10763167188</v>
      </c>
      <c r="OZ31" s="263">
        <v>168.54000000000005</v>
      </c>
      <c r="PA31" s="263">
        <v>1337.8631281107403</v>
      </c>
      <c r="PB31" s="117">
        <v>121609.97075978262</v>
      </c>
      <c r="PC31" s="248" t="b">
        <v>0</v>
      </c>
      <c r="PD31" s="254">
        <v>0</v>
      </c>
      <c r="PE31" s="255">
        <v>1685.4000000000003</v>
      </c>
      <c r="PF31" s="256">
        <v>-5.0000000000000001E-3</v>
      </c>
      <c r="PG31" s="255">
        <v>92474.104253262238</v>
      </c>
      <c r="PH31" s="255">
        <v>0</v>
      </c>
      <c r="PI31" s="255">
        <v>0</v>
      </c>
      <c r="PJ31" s="119">
        <v>92474.104253262238</v>
      </c>
      <c r="PK31" s="262" t="b">
        <v>0</v>
      </c>
      <c r="PL31" s="173">
        <v>2</v>
      </c>
      <c r="PM31" s="263">
        <v>1348.3200000000004</v>
      </c>
      <c r="PN31" s="189">
        <v>7.4999999999999997E-2</v>
      </c>
      <c r="PO31" s="263">
        <v>103776.95581674497</v>
      </c>
      <c r="PP31" s="263">
        <v>337.0800000000001</v>
      </c>
      <c r="PQ31" s="263">
        <v>6448.4495164279861</v>
      </c>
      <c r="PR31" s="117">
        <v>110225.40533317295</v>
      </c>
      <c r="PS31" s="248" t="b">
        <v>0</v>
      </c>
      <c r="PT31" s="254">
        <v>2</v>
      </c>
      <c r="PU31" s="255">
        <v>1348.3200000000004</v>
      </c>
      <c r="PV31" s="256">
        <v>7.4999999999999997E-2</v>
      </c>
      <c r="PW31" s="255">
        <v>76206.198643946613</v>
      </c>
      <c r="PX31" s="255">
        <v>337.0800000000001</v>
      </c>
      <c r="PY31" s="255">
        <v>2835.9170517636326</v>
      </c>
      <c r="PZ31" s="119">
        <v>79042.11569571025</v>
      </c>
      <c r="QA31" s="262" t="b">
        <v>0</v>
      </c>
      <c r="QB31" s="173">
        <v>0</v>
      </c>
      <c r="QC31" s="263">
        <v>1685.4000000000003</v>
      </c>
      <c r="QD31" s="189">
        <v>-5.0000000000000001E-3</v>
      </c>
      <c r="QE31" s="263">
        <v>88953.83318253055</v>
      </c>
      <c r="QF31" s="263">
        <v>0</v>
      </c>
      <c r="QG31" s="263">
        <v>0</v>
      </c>
      <c r="QH31" s="117">
        <v>88953.83318253055</v>
      </c>
      <c r="QI31" s="248" t="b">
        <v>0</v>
      </c>
      <c r="QJ31" s="254">
        <v>2</v>
      </c>
      <c r="QK31" s="255">
        <v>1348.3200000000004</v>
      </c>
      <c r="QL31" s="256">
        <v>-5.0000000000000001E-3</v>
      </c>
      <c r="QM31" s="255">
        <v>44539.79002521019</v>
      </c>
      <c r="QN31" s="255">
        <v>337.0800000000001</v>
      </c>
      <c r="QO31" s="255">
        <v>7098.7971777498797</v>
      </c>
      <c r="QP31" s="119">
        <v>51638.587202960072</v>
      </c>
      <c r="QQ31" s="262" t="b">
        <v>0</v>
      </c>
      <c r="QR31" s="173">
        <v>1</v>
      </c>
      <c r="QS31" s="263">
        <v>1516.8600000000004</v>
      </c>
      <c r="QT31" s="189">
        <v>0.03</v>
      </c>
      <c r="QU31" s="263">
        <v>67906.305339337865</v>
      </c>
      <c r="QV31" s="263">
        <v>168.54000000000005</v>
      </c>
      <c r="QW31" s="263">
        <v>2460.1319720999049</v>
      </c>
      <c r="QX31" s="117">
        <v>70366.437311437767</v>
      </c>
      <c r="QY31" s="248" t="b">
        <v>0</v>
      </c>
      <c r="QZ31" s="254">
        <v>1</v>
      </c>
      <c r="RA31" s="255">
        <v>1516.8600000000004</v>
      </c>
      <c r="RB31" s="256">
        <v>7.4999999999999997E-2</v>
      </c>
      <c r="RC31" s="255">
        <v>139974.23271809309</v>
      </c>
      <c r="RD31" s="255">
        <v>168.54000000000005</v>
      </c>
      <c r="RE31" s="255">
        <v>337.21981035379201</v>
      </c>
      <c r="RF31" s="119">
        <v>140311.45252844688</v>
      </c>
      <c r="RG31" s="262" t="b">
        <v>0</v>
      </c>
      <c r="RH31" s="173">
        <v>0</v>
      </c>
      <c r="RI31" s="263">
        <v>1685.4000000000003</v>
      </c>
      <c r="RJ31" s="189">
        <v>7.4999999999999997E-2</v>
      </c>
      <c r="RK31" s="263">
        <v>194288.01603491447</v>
      </c>
      <c r="RL31" s="263">
        <v>0</v>
      </c>
      <c r="RM31" s="263">
        <v>0</v>
      </c>
      <c r="RN31" s="117">
        <v>194288.01603491447</v>
      </c>
      <c r="RO31" s="248" t="b">
        <v>0</v>
      </c>
      <c r="RP31" s="254">
        <v>1</v>
      </c>
      <c r="RQ31" s="255">
        <v>1516.8600000000004</v>
      </c>
      <c r="RR31" s="256">
        <v>0.03</v>
      </c>
      <c r="RS31" s="255">
        <v>98058.714453845954</v>
      </c>
      <c r="RT31" s="255">
        <v>168.54000000000005</v>
      </c>
      <c r="RU31" s="255">
        <v>2299.408756574122</v>
      </c>
      <c r="RV31" s="119">
        <v>100358.12321042008</v>
      </c>
      <c r="RW31" s="262" t="b">
        <v>0</v>
      </c>
      <c r="RX31" s="173">
        <v>3</v>
      </c>
      <c r="RY31" s="263">
        <v>1179.7800000000002</v>
      </c>
      <c r="RZ31" s="189">
        <v>7.4999999999999997E-2</v>
      </c>
      <c r="SA31" s="263">
        <v>141267.71165272611</v>
      </c>
      <c r="SB31" s="263">
        <v>505.62000000000018</v>
      </c>
      <c r="SC31" s="263">
        <v>6495.0631628489373</v>
      </c>
      <c r="SD31" s="117">
        <v>147762.77481557505</v>
      </c>
      <c r="SE31" s="248" t="b">
        <v>0</v>
      </c>
      <c r="SF31" s="254">
        <v>1</v>
      </c>
      <c r="SG31" s="255">
        <v>1516.8600000000004</v>
      </c>
      <c r="SH31" s="256">
        <v>-5.0000000000000001E-3</v>
      </c>
      <c r="SI31" s="255">
        <v>59153.888135909612</v>
      </c>
      <c r="SJ31" s="255">
        <v>168.54000000000005</v>
      </c>
      <c r="SK31" s="255">
        <v>5391.1005621200866</v>
      </c>
      <c r="SL31" s="119">
        <v>64544.988698029701</v>
      </c>
      <c r="SM31" s="262" t="b">
        <v>0</v>
      </c>
      <c r="SN31" s="173">
        <v>0</v>
      </c>
      <c r="SO31" s="263">
        <v>1685.4000000000003</v>
      </c>
      <c r="SP31" s="189">
        <v>7.4999999999999997E-2</v>
      </c>
      <c r="SQ31" s="263">
        <v>70282.979132112232</v>
      </c>
      <c r="SR31" s="263">
        <v>0</v>
      </c>
      <c r="SS31" s="263">
        <v>0</v>
      </c>
      <c r="ST31" s="117">
        <v>70282.979132112232</v>
      </c>
      <c r="SU31" s="248" t="b">
        <v>0</v>
      </c>
      <c r="SV31" s="254">
        <v>1</v>
      </c>
      <c r="SW31" s="255">
        <v>1516.8600000000004</v>
      </c>
      <c r="SX31" s="256">
        <v>0.03</v>
      </c>
      <c r="SY31" s="255">
        <v>94292.63623393586</v>
      </c>
      <c r="SZ31" s="255">
        <v>168.54000000000005</v>
      </c>
      <c r="TA31" s="255">
        <v>2781.9784918499131</v>
      </c>
      <c r="TB31" s="119">
        <v>97074.614725785766</v>
      </c>
      <c r="TC31" s="262" t="b">
        <v>0</v>
      </c>
      <c r="TD31" s="173">
        <v>0</v>
      </c>
      <c r="TE31" s="263">
        <v>1685.4000000000003</v>
      </c>
      <c r="TF31" s="189">
        <v>0.03</v>
      </c>
      <c r="TG31" s="263">
        <v>86033.248948068489</v>
      </c>
      <c r="TH31" s="263">
        <v>0</v>
      </c>
      <c r="TI31" s="263">
        <v>0</v>
      </c>
      <c r="TJ31" s="117">
        <v>86033.248948068489</v>
      </c>
      <c r="TK31" s="248" t="b">
        <v>0</v>
      </c>
      <c r="TL31" s="254">
        <v>1</v>
      </c>
      <c r="TM31" s="255">
        <v>1516.8600000000004</v>
      </c>
      <c r="TN31" s="256">
        <v>7.4999999999999997E-2</v>
      </c>
      <c r="TO31" s="255">
        <v>174859.21443142305</v>
      </c>
      <c r="TP31" s="255">
        <v>168.54000000000005</v>
      </c>
      <c r="TQ31" s="255">
        <v>2781.9784918499131</v>
      </c>
      <c r="TR31" s="119">
        <v>177641.19292327296</v>
      </c>
      <c r="TS31" s="262" t="b">
        <v>0</v>
      </c>
      <c r="TT31" s="173">
        <v>1</v>
      </c>
      <c r="TU31" s="263">
        <v>1516.8600000000004</v>
      </c>
      <c r="TV31" s="189">
        <v>7.4999999999999997E-2</v>
      </c>
      <c r="TW31" s="263">
        <v>120272.10763167194</v>
      </c>
      <c r="TX31" s="263">
        <v>168.54000000000005</v>
      </c>
      <c r="TY31" s="263">
        <v>4010.6617541254</v>
      </c>
      <c r="TZ31" s="117">
        <v>124282.76938579734</v>
      </c>
      <c r="UA31" s="248" t="b">
        <v>0</v>
      </c>
      <c r="UB31" s="254">
        <v>1</v>
      </c>
      <c r="UC31" s="255">
        <v>1516.8600000000004</v>
      </c>
      <c r="UD31" s="256">
        <v>7.4999999999999997E-2</v>
      </c>
      <c r="UE31" s="255">
        <v>174859.214431423</v>
      </c>
      <c r="UF31" s="255">
        <v>168.54000000000005</v>
      </c>
      <c r="UG31" s="255">
        <v>2460.1319720999049</v>
      </c>
      <c r="UH31" s="119">
        <v>177319.34640352291</v>
      </c>
      <c r="UI31" s="262" t="b">
        <v>0</v>
      </c>
      <c r="UJ31" s="173">
        <v>0</v>
      </c>
      <c r="UK31" s="263">
        <v>1685.4000000000003</v>
      </c>
      <c r="UL31" s="189">
        <v>7.4999999999999997E-2</v>
      </c>
      <c r="UM31" s="263">
        <v>194288.01603491447</v>
      </c>
      <c r="UN31" s="263">
        <v>0</v>
      </c>
      <c r="UO31" s="263">
        <v>0</v>
      </c>
      <c r="UP31" s="117">
        <v>194288.01603491447</v>
      </c>
      <c r="UQ31" s="248" t="b">
        <v>0</v>
      </c>
      <c r="UR31" s="254">
        <v>1</v>
      </c>
      <c r="US31" s="255">
        <v>1516.8600000000004</v>
      </c>
      <c r="UT31" s="256">
        <v>0.03</v>
      </c>
      <c r="UU31" s="255">
        <v>58306.741754151801</v>
      </c>
      <c r="UV31" s="255">
        <v>168.54000000000005</v>
      </c>
      <c r="UW31" s="255">
        <v>844.09926379921262</v>
      </c>
      <c r="UX31" s="119">
        <v>59150.84101795101</v>
      </c>
      <c r="UY31" s="262" t="b">
        <v>0</v>
      </c>
      <c r="UZ31" s="173">
        <v>1</v>
      </c>
      <c r="VA31" s="263">
        <v>1516.8600000000004</v>
      </c>
      <c r="VB31" s="189">
        <v>7.4999999999999997E-2</v>
      </c>
      <c r="VC31" s="263">
        <v>84835.378587844534</v>
      </c>
      <c r="VD31" s="263">
        <v>168.54000000000005</v>
      </c>
      <c r="VE31" s="263">
        <v>1657.8469460287154</v>
      </c>
      <c r="VF31" s="117">
        <v>86493.22553387325</v>
      </c>
      <c r="VG31" s="248" t="b">
        <v>0</v>
      </c>
      <c r="VH31" s="254">
        <v>1</v>
      </c>
      <c r="VI31" s="255">
        <v>1516.8600000000004</v>
      </c>
      <c r="VJ31" s="256">
        <v>-5.0000000000000001E-3</v>
      </c>
      <c r="VK31" s="255">
        <v>44493.733305634873</v>
      </c>
      <c r="VL31" s="255">
        <v>168.54000000000005</v>
      </c>
      <c r="VM31" s="255">
        <v>4010.6617541254</v>
      </c>
      <c r="VN31" s="119">
        <v>48504.395059760274</v>
      </c>
      <c r="VO31" s="262" t="b">
        <v>0</v>
      </c>
      <c r="VP31" s="173">
        <v>0</v>
      </c>
      <c r="VQ31" s="263">
        <v>1685.4000000000003</v>
      </c>
      <c r="VR31" s="189">
        <v>0.03</v>
      </c>
      <c r="VS31" s="263">
        <v>126631.36336811914</v>
      </c>
      <c r="VT31" s="263">
        <v>0</v>
      </c>
      <c r="VU31" s="263">
        <v>0</v>
      </c>
      <c r="VV31" s="117">
        <v>126631.36336811914</v>
      </c>
      <c r="VW31" s="248" t="b">
        <v>0</v>
      </c>
      <c r="VX31" s="254">
        <v>0</v>
      </c>
      <c r="VY31" s="255">
        <v>1685.4000000000003</v>
      </c>
      <c r="VZ31" s="256">
        <v>7.4999999999999997E-2</v>
      </c>
      <c r="WA31" s="255">
        <v>94261.53176427164</v>
      </c>
      <c r="WB31" s="255">
        <v>0</v>
      </c>
      <c r="WC31" s="255">
        <v>0</v>
      </c>
      <c r="WD31" s="119">
        <v>94261.53176427164</v>
      </c>
      <c r="WE31" s="262" t="b">
        <v>0</v>
      </c>
      <c r="WF31" s="173">
        <v>1</v>
      </c>
      <c r="WG31" s="263">
        <v>1516.8600000000004</v>
      </c>
      <c r="WH31" s="189">
        <v>-5.0000000000000001E-3</v>
      </c>
      <c r="WI31" s="263">
        <v>44493.733305634873</v>
      </c>
      <c r="WJ31" s="263">
        <v>168.54000000000005</v>
      </c>
      <c r="WK31" s="263">
        <v>2460.1319720999049</v>
      </c>
      <c r="WL31" s="117">
        <v>46953.865277734774</v>
      </c>
      <c r="WM31" s="248" t="b">
        <v>0</v>
      </c>
      <c r="WN31" s="254">
        <v>3</v>
      </c>
      <c r="WO31" s="255">
        <v>1179.7800000000002</v>
      </c>
      <c r="WP31" s="256">
        <v>7.4999999999999997E-2</v>
      </c>
      <c r="WQ31" s="255">
        <v>112394.10529537186</v>
      </c>
      <c r="WR31" s="255">
        <v>505.62000000000018</v>
      </c>
      <c r="WS31" s="255">
        <v>8763.7401360270669</v>
      </c>
      <c r="WT31" s="119">
        <v>121157.84543139892</v>
      </c>
      <c r="WU31" s="262" t="b">
        <v>0</v>
      </c>
      <c r="WV31" s="173">
        <v>0</v>
      </c>
      <c r="WW31" s="263">
        <v>1685.4000000000003</v>
      </c>
      <c r="WX31" s="189">
        <v>7.4999999999999997E-2</v>
      </c>
      <c r="WY31" s="263">
        <v>155526.92524232564</v>
      </c>
      <c r="WZ31" s="263">
        <v>0</v>
      </c>
      <c r="XA31" s="263">
        <v>0</v>
      </c>
      <c r="XB31" s="117">
        <v>155526.92524232564</v>
      </c>
      <c r="XC31" s="248" t="b">
        <v>0</v>
      </c>
      <c r="XD31" s="254">
        <v>1</v>
      </c>
      <c r="XE31" s="255">
        <v>1516.8600000000004</v>
      </c>
      <c r="XF31" s="256">
        <v>7.4999999999999997E-2</v>
      </c>
      <c r="XG31" s="255">
        <v>120272.10763167188</v>
      </c>
      <c r="XH31" s="255">
        <v>168.54000000000005</v>
      </c>
      <c r="XI31" s="255">
        <v>1978.3618616841432</v>
      </c>
      <c r="XJ31" s="119">
        <v>122250.46949335602</v>
      </c>
      <c r="XK31" s="262" t="b">
        <v>0</v>
      </c>
      <c r="XL31" s="173">
        <v>1</v>
      </c>
      <c r="XM31" s="263">
        <v>1516.8600000000004</v>
      </c>
      <c r="XN31" s="189">
        <v>-5.0000000000000001E-3</v>
      </c>
      <c r="XO31" s="263">
        <v>83226.693827936077</v>
      </c>
      <c r="XP31" s="263">
        <v>168.54000000000005</v>
      </c>
      <c r="XQ31" s="263">
        <v>4470.0876547438438</v>
      </c>
      <c r="XR31" s="117">
        <v>87696.781482679915</v>
      </c>
      <c r="XS31" s="248" t="b">
        <v>0</v>
      </c>
      <c r="XT31" s="254">
        <v>1</v>
      </c>
      <c r="XU31" s="255">
        <v>1516.8600000000004</v>
      </c>
      <c r="XV31" s="256">
        <v>7.4999999999999997E-2</v>
      </c>
      <c r="XW31" s="255">
        <v>84835.378587844534</v>
      </c>
      <c r="XX31" s="255">
        <v>168.54000000000005</v>
      </c>
      <c r="XY31" s="255">
        <v>1978.3618616841432</v>
      </c>
      <c r="XZ31" s="119">
        <v>86813.740449528676</v>
      </c>
      <c r="YA31" s="262" t="b">
        <v>0</v>
      </c>
      <c r="YB31" s="173">
        <v>3</v>
      </c>
      <c r="YC31" s="263">
        <v>1179.7800000000002</v>
      </c>
      <c r="YD31" s="189">
        <v>7.4999999999999997E-2</v>
      </c>
      <c r="YE31" s="263">
        <v>92832.398474420741</v>
      </c>
      <c r="YF31" s="263">
        <v>505.62000000000018</v>
      </c>
      <c r="YG31" s="263">
        <v>8909.9130926224734</v>
      </c>
      <c r="YH31" s="117">
        <v>101742.31156704322</v>
      </c>
      <c r="YI31" s="248" t="b">
        <v>0</v>
      </c>
      <c r="YJ31" s="254">
        <v>4</v>
      </c>
      <c r="YK31" s="255">
        <v>1011.2400000000001</v>
      </c>
      <c r="YL31" s="256">
        <v>7.4999999999999997E-2</v>
      </c>
      <c r="YM31" s="255">
        <v>126606.47839862682</v>
      </c>
      <c r="YN31" s="255">
        <v>674.1600000000002</v>
      </c>
      <c r="YO31" s="255">
        <v>8150.0031555055602</v>
      </c>
      <c r="YP31" s="119">
        <v>134756.48155413236</v>
      </c>
      <c r="YQ31" s="262" t="b">
        <v>0</v>
      </c>
      <c r="YR31" s="173">
        <v>0</v>
      </c>
      <c r="YS31" s="263">
        <v>1685.4000000000003</v>
      </c>
      <c r="YT31" s="189">
        <v>7.4999999999999997E-2</v>
      </c>
      <c r="YU31" s="263">
        <v>133635.67514630203</v>
      </c>
      <c r="YV31" s="263">
        <v>0</v>
      </c>
      <c r="YW31" s="263">
        <v>0</v>
      </c>
      <c r="YX31" s="117">
        <v>133635.67514630203</v>
      </c>
      <c r="YY31" s="248" t="b">
        <v>0</v>
      </c>
      <c r="YZ31" s="254">
        <v>2</v>
      </c>
      <c r="ZA31" s="255">
        <v>1348.3200000000004</v>
      </c>
      <c r="ZB31" s="256">
        <v>-5.0000000000000001E-3</v>
      </c>
      <c r="ZC31" s="255">
        <v>51733.374860714357</v>
      </c>
      <c r="ZD31" s="255">
        <v>337.0800000000001</v>
      </c>
      <c r="ZE31" s="255">
        <v>7258.9081899983512</v>
      </c>
      <c r="ZF31" s="119">
        <v>58992.283050712707</v>
      </c>
      <c r="ZG31" s="262" t="b">
        <v>0</v>
      </c>
      <c r="ZH31" s="173">
        <v>1</v>
      </c>
      <c r="ZI31" s="263">
        <v>1516.8600000000004</v>
      </c>
      <c r="ZJ31" s="189">
        <v>7.4999999999999997E-2</v>
      </c>
      <c r="ZK31" s="263">
        <v>115608.24732717504</v>
      </c>
      <c r="ZL31" s="263">
        <v>168.54000000000005</v>
      </c>
      <c r="ZM31" s="263">
        <v>4163.6767541254003</v>
      </c>
      <c r="ZN31" s="117">
        <v>119771.92408130043</v>
      </c>
      <c r="ZO31" s="248" t="b">
        <v>0</v>
      </c>
      <c r="ZP31" s="254">
        <v>1</v>
      </c>
      <c r="ZQ31" s="255">
        <v>1516.8600000000004</v>
      </c>
      <c r="ZR31" s="256">
        <v>7.4999999999999997E-2</v>
      </c>
      <c r="ZS31" s="255">
        <v>94725.692750950839</v>
      </c>
      <c r="ZT31" s="255">
        <v>168.54000000000005</v>
      </c>
      <c r="ZU31" s="255">
        <v>337.21981035379201</v>
      </c>
      <c r="ZV31" s="119">
        <v>95062.912561304634</v>
      </c>
      <c r="ZW31" s="262" t="b">
        <v>0</v>
      </c>
      <c r="ZX31" s="173">
        <v>1</v>
      </c>
      <c r="ZY31" s="263">
        <v>1516.8600000000004</v>
      </c>
      <c r="ZZ31" s="189">
        <v>-5.0000000000000001E-3</v>
      </c>
      <c r="AAA31" s="263">
        <v>96610.700809472939</v>
      </c>
      <c r="AAB31" s="263">
        <v>168.54000000000005</v>
      </c>
      <c r="AAC31" s="263">
        <v>4623.4837660391258</v>
      </c>
      <c r="AAD31" s="117">
        <v>101234.18457551206</v>
      </c>
      <c r="AAE31" s="248" t="b">
        <v>0</v>
      </c>
      <c r="AAF31" s="254">
        <v>1</v>
      </c>
      <c r="AAG31" s="255">
        <v>1516.8600000000004</v>
      </c>
      <c r="AAH31" s="256">
        <v>0.03</v>
      </c>
      <c r="AAI31" s="255">
        <v>58306.741754151779</v>
      </c>
      <c r="AAJ31" s="255">
        <v>168.54000000000005</v>
      </c>
      <c r="AAK31" s="255">
        <v>3247.4870515329317</v>
      </c>
      <c r="AAL31" s="119">
        <v>61554.22880568471</v>
      </c>
      <c r="AAM31" s="262" t="b">
        <v>0</v>
      </c>
      <c r="AAN31" s="173">
        <v>1</v>
      </c>
      <c r="AAO31" s="263">
        <v>1516.8600000000004</v>
      </c>
      <c r="AAP31" s="189">
        <v>7.4999999999999997E-2</v>
      </c>
      <c r="AAQ31" s="263">
        <v>174859.21443142305</v>
      </c>
      <c r="AAR31" s="263">
        <v>168.54000000000005</v>
      </c>
      <c r="AAS31" s="263">
        <v>3399.8689690292272</v>
      </c>
      <c r="AAT31" s="117">
        <v>178259.08340045228</v>
      </c>
      <c r="AAU31" s="248" t="b">
        <v>1</v>
      </c>
      <c r="AAV31" s="254">
        <v>4</v>
      </c>
      <c r="AAW31" s="255">
        <v>1011.2400000000001</v>
      </c>
      <c r="AAX31" s="256">
        <v>-5.0000000000000001E-3</v>
      </c>
      <c r="AAY31" s="255">
        <v>86835.080512042608</v>
      </c>
      <c r="AAZ31" s="255">
        <v>674.1600000000002</v>
      </c>
      <c r="ABA31" s="255">
        <v>10161.677745030207</v>
      </c>
      <c r="ABB31" s="119">
        <v>96996.758257072812</v>
      </c>
      <c r="ABC31" s="262" t="b">
        <v>0</v>
      </c>
      <c r="ABD31" s="173">
        <v>1</v>
      </c>
      <c r="ABE31" s="263">
        <v>1516.8600000000004</v>
      </c>
      <c r="ABF31" s="189">
        <v>0.03</v>
      </c>
      <c r="ABG31" s="263">
        <v>142137.9322229184</v>
      </c>
      <c r="ABH31" s="263">
        <v>168.54000000000005</v>
      </c>
      <c r="ABI31" s="263">
        <v>3552.3772931340222</v>
      </c>
      <c r="ABJ31" s="117">
        <v>145690.30951605242</v>
      </c>
      <c r="ABK31" s="248" t="b">
        <v>0</v>
      </c>
      <c r="ABL31" s="254">
        <v>0</v>
      </c>
      <c r="ABM31" s="255">
        <v>1685.4000000000003</v>
      </c>
      <c r="ABN31" s="256">
        <v>7.4999999999999997E-2</v>
      </c>
      <c r="ABO31" s="255">
        <v>194288.01603491447</v>
      </c>
      <c r="ABP31" s="255">
        <v>0</v>
      </c>
      <c r="ABQ31" s="255">
        <v>0</v>
      </c>
      <c r="ABR31" s="119">
        <v>194288.01603491447</v>
      </c>
      <c r="ABS31" s="262" t="b">
        <v>0</v>
      </c>
      <c r="ABT31" s="173">
        <v>0</v>
      </c>
      <c r="ABU31" s="263">
        <v>1685.4000000000003</v>
      </c>
      <c r="ABV31" s="189">
        <v>0.03</v>
      </c>
      <c r="ABW31" s="263">
        <v>104769.59581548424</v>
      </c>
      <c r="ABX31" s="263">
        <v>0</v>
      </c>
      <c r="ABY31" s="263">
        <v>0</v>
      </c>
      <c r="ABZ31" s="117">
        <v>104769.59581548424</v>
      </c>
      <c r="ACA31" s="248" t="b">
        <v>0</v>
      </c>
      <c r="ACB31" s="254">
        <v>4</v>
      </c>
      <c r="ACC31" s="255">
        <v>1011.2400000000001</v>
      </c>
      <c r="ACD31" s="256">
        <v>7.4999999999999997E-2</v>
      </c>
      <c r="ACE31" s="255">
        <v>59309.99665046428</v>
      </c>
      <c r="ACF31" s="255">
        <v>674.1600000000002</v>
      </c>
      <c r="ACG31" s="255">
        <v>9759.3356316683657</v>
      </c>
      <c r="ACH31" s="119">
        <v>69069.332282132644</v>
      </c>
      <c r="ACI31" s="262" t="b">
        <v>0</v>
      </c>
      <c r="ACJ31" s="173">
        <v>2</v>
      </c>
      <c r="ACK31" s="263">
        <v>1348.3200000000004</v>
      </c>
      <c r="ACL31" s="189">
        <v>-5.0000000000000001E-3</v>
      </c>
      <c r="ACM31" s="263">
        <v>44554.538371814386</v>
      </c>
      <c r="ACN31" s="263">
        <v>337.0800000000001</v>
      </c>
      <c r="ACO31" s="263">
        <v>6326.0006423652439</v>
      </c>
      <c r="ACP31" s="117">
        <v>50880.539014179631</v>
      </c>
      <c r="ACQ31" s="248" t="b">
        <v>0</v>
      </c>
      <c r="ACR31" s="254">
        <v>2</v>
      </c>
      <c r="ACS31" s="255">
        <v>1348.3200000000004</v>
      </c>
      <c r="ACT31" s="256">
        <v>7.4999999999999997E-2</v>
      </c>
      <c r="ACU31" s="255">
        <v>157275.39836610341</v>
      </c>
      <c r="ACV31" s="255">
        <v>337.0800000000001</v>
      </c>
      <c r="ACW31" s="255">
        <v>2662.1372253791537</v>
      </c>
      <c r="ACX31" s="119">
        <v>159937.53559148256</v>
      </c>
      <c r="ACY31" s="262" t="b">
        <v>0</v>
      </c>
      <c r="ACZ31" s="173">
        <v>2</v>
      </c>
      <c r="ADA31" s="263">
        <v>1348.3200000000004</v>
      </c>
      <c r="ADB31" s="189">
        <v>-5.0000000000000001E-3</v>
      </c>
      <c r="ADC31" s="263">
        <v>86817.094078185124</v>
      </c>
      <c r="ADD31" s="263">
        <v>337.0800000000001</v>
      </c>
      <c r="ADE31" s="263">
        <v>5348.5248822361391</v>
      </c>
      <c r="ADF31" s="117">
        <v>92165.61896042127</v>
      </c>
      <c r="ADG31" s="248" t="b">
        <v>0</v>
      </c>
      <c r="ADH31" s="254">
        <v>4</v>
      </c>
      <c r="ADI31" s="255">
        <v>1011.2400000000001</v>
      </c>
      <c r="ADJ31" s="256">
        <v>-5.0000000000000001E-3</v>
      </c>
      <c r="ADK31" s="255">
        <v>87082.907775664193</v>
      </c>
      <c r="ADL31" s="255">
        <v>674.1600000000002</v>
      </c>
      <c r="ADM31" s="255">
        <v>8010.769226586669</v>
      </c>
      <c r="ADN31" s="119">
        <v>95093.677002250857</v>
      </c>
      <c r="ADO31" s="262" t="b">
        <v>0</v>
      </c>
      <c r="ADP31" s="173">
        <v>1</v>
      </c>
      <c r="ADQ31" s="263">
        <v>1516.8600000000004</v>
      </c>
      <c r="ADR31" s="189">
        <v>-5.0000000000000001E-3</v>
      </c>
      <c r="ADS31" s="263">
        <v>65872.555956156051</v>
      </c>
      <c r="ADT31" s="263">
        <v>168.54000000000005</v>
      </c>
      <c r="ADU31" s="263">
        <v>2299.408756574122</v>
      </c>
      <c r="ADV31" s="117">
        <v>68171.964712730172</v>
      </c>
    </row>
    <row r="32" spans="1:802" x14ac:dyDescent="0.35">
      <c r="A32" s="15">
        <v>46203</v>
      </c>
      <c r="B32" s="16">
        <v>1685.4000000000003</v>
      </c>
      <c r="C32" s="248" t="b">
        <v>0</v>
      </c>
      <c r="D32" s="254">
        <v>2</v>
      </c>
      <c r="E32" s="255">
        <v>1348.3200000000004</v>
      </c>
      <c r="F32" s="256">
        <v>-5.0000000000000001E-3</v>
      </c>
      <c r="G32" s="255">
        <v>109018.17854967555</v>
      </c>
      <c r="H32" s="255">
        <v>337.0800000000001</v>
      </c>
      <c r="I32" s="255">
        <v>3313.9554675773743</v>
      </c>
      <c r="J32" s="119">
        <v>112332.13401725292</v>
      </c>
      <c r="K32" s="262" t="b">
        <v>0</v>
      </c>
      <c r="L32" s="173">
        <v>0</v>
      </c>
      <c r="M32" s="263">
        <v>1685.4000000000003</v>
      </c>
      <c r="N32" s="189">
        <v>-5.0000000000000001E-3</v>
      </c>
      <c r="O32" s="263">
        <v>134693.34574401513</v>
      </c>
      <c r="P32" s="263">
        <v>0</v>
      </c>
      <c r="Q32" s="263">
        <v>0</v>
      </c>
      <c r="R32" s="117">
        <v>134693.34574401513</v>
      </c>
      <c r="S32" s="248" t="b">
        <v>1</v>
      </c>
      <c r="T32" s="254">
        <v>5</v>
      </c>
      <c r="U32" s="255">
        <v>842.70000000000016</v>
      </c>
      <c r="V32" s="256">
        <v>0.03</v>
      </c>
      <c r="W32" s="255">
        <v>63549.26396974708</v>
      </c>
      <c r="X32" s="255">
        <v>842.70000000000016</v>
      </c>
      <c r="Y32" s="255">
        <v>10017.917600342749</v>
      </c>
      <c r="Z32" s="119">
        <v>73567.18157008983</v>
      </c>
      <c r="AA32" s="262" t="b">
        <v>0</v>
      </c>
      <c r="AB32" s="173">
        <v>3</v>
      </c>
      <c r="AC32" s="263">
        <v>1179.7800000000002</v>
      </c>
      <c r="AD32" s="189">
        <v>7.4999999999999997E-2</v>
      </c>
      <c r="AE32" s="263">
        <v>100803.87760578652</v>
      </c>
      <c r="AF32" s="263">
        <v>505.62000000000018</v>
      </c>
      <c r="AG32" s="263">
        <v>8680.680203112599</v>
      </c>
      <c r="AH32" s="117">
        <v>109484.55780889912</v>
      </c>
      <c r="AI32" s="248" t="b">
        <v>0</v>
      </c>
      <c r="AJ32" s="254">
        <v>3</v>
      </c>
      <c r="AK32" s="255">
        <v>1179.7800000000002</v>
      </c>
      <c r="AL32" s="256">
        <v>7.4999999999999997E-2</v>
      </c>
      <c r="AM32" s="255">
        <v>153368.36940778658</v>
      </c>
      <c r="AN32" s="255">
        <v>505.62000000000018</v>
      </c>
      <c r="AO32" s="255">
        <v>2350.7722939604714</v>
      </c>
      <c r="AP32" s="119">
        <v>155719.14170174705</v>
      </c>
      <c r="AQ32" s="262" t="b">
        <v>0</v>
      </c>
      <c r="AR32" s="173">
        <v>1</v>
      </c>
      <c r="AS32" s="263">
        <v>1516.8600000000004</v>
      </c>
      <c r="AT32" s="189">
        <v>7.4999999999999997E-2</v>
      </c>
      <c r="AU32" s="263">
        <v>189490.51551377977</v>
      </c>
      <c r="AV32" s="263">
        <v>168.54000000000005</v>
      </c>
      <c r="AW32" s="263">
        <v>3571.2292899228196</v>
      </c>
      <c r="AX32" s="117">
        <v>193061.74480370258</v>
      </c>
      <c r="AY32" s="248" t="b">
        <v>0</v>
      </c>
      <c r="AZ32" s="254">
        <v>0</v>
      </c>
      <c r="BA32" s="255">
        <v>1685.4000000000003</v>
      </c>
      <c r="BB32" s="256">
        <v>-5.0000000000000001E-3</v>
      </c>
      <c r="BC32" s="255">
        <v>50875.694043451876</v>
      </c>
      <c r="BD32" s="255">
        <v>0</v>
      </c>
      <c r="BE32" s="255">
        <v>0</v>
      </c>
      <c r="BF32" s="119">
        <v>50875.694043451876</v>
      </c>
      <c r="BG32" s="262" t="b">
        <v>0</v>
      </c>
      <c r="BH32" s="173">
        <v>1</v>
      </c>
      <c r="BI32" s="263">
        <v>1516.8600000000004</v>
      </c>
      <c r="BJ32" s="189">
        <v>0.03</v>
      </c>
      <c r="BK32" s="263">
        <v>71460.354499517998</v>
      </c>
      <c r="BL32" s="263">
        <v>168.54000000000005</v>
      </c>
      <c r="BM32" s="263">
        <v>2309.1329882523792</v>
      </c>
      <c r="BN32" s="117">
        <v>73769.487487770384</v>
      </c>
      <c r="BO32" s="248" t="b">
        <v>0</v>
      </c>
      <c r="BP32" s="254">
        <v>1</v>
      </c>
      <c r="BQ32" s="255">
        <v>1516.8600000000004</v>
      </c>
      <c r="BR32" s="256">
        <v>7.4999999999999997E-2</v>
      </c>
      <c r="BS32" s="255">
        <v>130809.37570404733</v>
      </c>
      <c r="BT32" s="255">
        <v>168.54000000000005</v>
      </c>
      <c r="BU32" s="255">
        <v>3723.8641254952149</v>
      </c>
      <c r="BV32" s="119">
        <v>134533.23982954255</v>
      </c>
      <c r="BW32" s="262" t="b">
        <v>0</v>
      </c>
      <c r="BX32" s="173">
        <v>2</v>
      </c>
      <c r="BY32" s="263">
        <v>1348.3200000000004</v>
      </c>
      <c r="BZ32" s="189">
        <v>7.4999999999999997E-2</v>
      </c>
      <c r="CA32" s="263">
        <v>112719.02150590309</v>
      </c>
      <c r="CB32" s="263">
        <v>337.0800000000001</v>
      </c>
      <c r="CC32" s="263">
        <v>6380.4224809834795</v>
      </c>
      <c r="CD32" s="117">
        <v>119099.44398688657</v>
      </c>
      <c r="CE32" s="248" t="b">
        <v>0</v>
      </c>
      <c r="CF32" s="254">
        <v>2</v>
      </c>
      <c r="CG32" s="255">
        <v>1348.3200000000004</v>
      </c>
      <c r="CH32" s="256">
        <v>0.03</v>
      </c>
      <c r="CI32" s="255">
        <v>132689.5730127588</v>
      </c>
      <c r="CJ32" s="255">
        <v>337.0800000000001</v>
      </c>
      <c r="CK32" s="255">
        <v>6676.6903745374075</v>
      </c>
      <c r="CL32" s="119">
        <v>139366.2633872962</v>
      </c>
      <c r="CM32" s="262" t="b">
        <v>1</v>
      </c>
      <c r="CN32" s="173">
        <v>2</v>
      </c>
      <c r="CO32" s="263">
        <v>1348.3200000000004</v>
      </c>
      <c r="CP32" s="189">
        <v>7.4999999999999997E-2</v>
      </c>
      <c r="CQ32" s="263">
        <v>170524.6099624018</v>
      </c>
      <c r="CR32" s="263">
        <v>337.0800000000001</v>
      </c>
      <c r="CS32" s="263">
        <v>505.75981035379209</v>
      </c>
      <c r="CT32" s="117">
        <v>171030.3697727556</v>
      </c>
      <c r="CU32" s="248" t="b">
        <v>0</v>
      </c>
      <c r="CV32" s="254">
        <v>0</v>
      </c>
      <c r="CW32" s="255">
        <v>1685.4000000000003</v>
      </c>
      <c r="CX32" s="256">
        <v>0.03</v>
      </c>
      <c r="CY32" s="255">
        <v>81159.595720384634</v>
      </c>
      <c r="CZ32" s="255">
        <v>0</v>
      </c>
      <c r="DA32" s="255">
        <v>0</v>
      </c>
      <c r="DB32" s="119">
        <v>81159.595720384634</v>
      </c>
      <c r="DC32" s="262" t="b">
        <v>0</v>
      </c>
      <c r="DD32" s="173">
        <v>3</v>
      </c>
      <c r="DE32" s="263">
        <v>1179.7800000000002</v>
      </c>
      <c r="DF32" s="189">
        <v>7.4999999999999997E-2</v>
      </c>
      <c r="DG32" s="263">
        <v>105266.50791629234</v>
      </c>
      <c r="DH32" s="263">
        <v>505.62000000000018</v>
      </c>
      <c r="DI32" s="263">
        <v>8137.6691337930915</v>
      </c>
      <c r="DJ32" s="117">
        <v>113404.17705008543</v>
      </c>
      <c r="DK32" s="248" t="b">
        <v>0</v>
      </c>
      <c r="DL32" s="254">
        <v>3</v>
      </c>
      <c r="DM32" s="255">
        <v>1179.7800000000002</v>
      </c>
      <c r="DN32" s="256">
        <v>7.4999999999999997E-2</v>
      </c>
      <c r="DO32" s="255">
        <v>82820.803878676597</v>
      </c>
      <c r="DP32" s="255">
        <v>505.62000000000018</v>
      </c>
      <c r="DQ32" s="255">
        <v>9415.3240388304857</v>
      </c>
      <c r="DR32" s="119">
        <v>92236.127917507081</v>
      </c>
      <c r="DS32" s="262" t="b">
        <v>0</v>
      </c>
      <c r="DT32" s="173">
        <v>2</v>
      </c>
      <c r="DU32" s="263">
        <v>1348.3200000000004</v>
      </c>
      <c r="DV32" s="189">
        <v>7.4999999999999997E-2</v>
      </c>
      <c r="DW32" s="263">
        <v>170443.56934022452</v>
      </c>
      <c r="DX32" s="263">
        <v>337.0800000000001</v>
      </c>
      <c r="DY32" s="263">
        <v>2351.6122003664991</v>
      </c>
      <c r="DZ32" s="117">
        <v>172795.18154059103</v>
      </c>
      <c r="EA32" s="248" t="b">
        <v>0</v>
      </c>
      <c r="EB32" s="254">
        <v>3</v>
      </c>
      <c r="EC32" s="255">
        <v>1179.7800000000002</v>
      </c>
      <c r="ED32" s="256">
        <v>-5.0000000000000001E-3</v>
      </c>
      <c r="EE32" s="255">
        <v>67562.442057971202</v>
      </c>
      <c r="EF32" s="255">
        <v>505.62000000000018</v>
      </c>
      <c r="EG32" s="255">
        <v>8207.2513907263256</v>
      </c>
      <c r="EH32" s="119">
        <v>75769.693448697522</v>
      </c>
      <c r="EI32" s="262" t="b">
        <v>0</v>
      </c>
      <c r="EJ32" s="173">
        <v>5</v>
      </c>
      <c r="EK32" s="263">
        <v>842.70000000000016</v>
      </c>
      <c r="EL32" s="189">
        <v>7.4999999999999997E-2</v>
      </c>
      <c r="EM32" s="263">
        <v>83489.362825904755</v>
      </c>
      <c r="EN32" s="263">
        <v>842.70000000000016</v>
      </c>
      <c r="EO32" s="263">
        <v>13500.778348150425</v>
      </c>
      <c r="EP32" s="117">
        <v>96990.141174055185</v>
      </c>
      <c r="EQ32" s="248" t="b">
        <v>0</v>
      </c>
      <c r="ER32" s="254">
        <v>2</v>
      </c>
      <c r="ES32" s="255">
        <v>1348.3200000000004</v>
      </c>
      <c r="ET32" s="256">
        <v>7.4999999999999997E-2</v>
      </c>
      <c r="EU32" s="255">
        <v>69853.751965301984</v>
      </c>
      <c r="EV32" s="255">
        <v>337.0800000000001</v>
      </c>
      <c r="EW32" s="255">
        <v>3976.3051815105769</v>
      </c>
      <c r="EX32" s="119">
        <v>73830.057146812556</v>
      </c>
      <c r="EY32" s="262" t="b">
        <v>0</v>
      </c>
      <c r="EZ32" s="173">
        <v>0</v>
      </c>
      <c r="FA32" s="263">
        <v>1685.4000000000003</v>
      </c>
      <c r="FB32" s="189">
        <v>7.4999999999999997E-2</v>
      </c>
      <c r="FC32" s="263">
        <v>210545.01723753303</v>
      </c>
      <c r="FD32" s="263">
        <v>0</v>
      </c>
      <c r="FE32" s="263">
        <v>0</v>
      </c>
      <c r="FF32" s="117">
        <v>210545.01723753303</v>
      </c>
      <c r="FG32" s="248" t="b">
        <v>0</v>
      </c>
      <c r="FH32" s="254">
        <v>1</v>
      </c>
      <c r="FI32" s="255">
        <v>1516.8600000000004</v>
      </c>
      <c r="FJ32" s="256">
        <v>7.4999999999999997E-2</v>
      </c>
      <c r="FK32" s="255">
        <v>189490.51551377977</v>
      </c>
      <c r="FL32" s="255">
        <v>168.54000000000005</v>
      </c>
      <c r="FM32" s="255">
        <v>2791.7027235281698</v>
      </c>
      <c r="FN32" s="119">
        <v>192282.21823730794</v>
      </c>
      <c r="FO32" s="262" t="b">
        <v>0</v>
      </c>
      <c r="FP32" s="173">
        <v>1</v>
      </c>
      <c r="FQ32" s="263">
        <v>1516.8600000000004</v>
      </c>
      <c r="FR32" s="189">
        <v>7.4999999999999997E-2</v>
      </c>
      <c r="FS32" s="263">
        <v>189490.51551377977</v>
      </c>
      <c r="FT32" s="263">
        <v>168.54000000000005</v>
      </c>
      <c r="FU32" s="263">
        <v>3876.6255774812948</v>
      </c>
      <c r="FV32" s="117">
        <v>193367.14109126106</v>
      </c>
      <c r="FW32" s="248" t="b">
        <v>0</v>
      </c>
      <c r="FX32" s="254">
        <v>4</v>
      </c>
      <c r="FY32" s="255">
        <v>1011.2400000000001</v>
      </c>
      <c r="FZ32" s="256">
        <v>0.03</v>
      </c>
      <c r="GA32" s="255">
        <v>106598.1613773477</v>
      </c>
      <c r="GB32" s="255">
        <v>674.1600000000002</v>
      </c>
      <c r="GC32" s="255">
        <v>11005.270142744432</v>
      </c>
      <c r="GD32" s="119">
        <v>117603.43152009213</v>
      </c>
      <c r="GE32" s="262" t="b">
        <v>0</v>
      </c>
      <c r="GF32" s="173">
        <v>1</v>
      </c>
      <c r="GG32" s="263">
        <v>1516.8600000000004</v>
      </c>
      <c r="GH32" s="189">
        <v>-5.0000000000000001E-3</v>
      </c>
      <c r="GI32" s="263">
        <v>121224.01116961363</v>
      </c>
      <c r="GJ32" s="263">
        <v>168.54000000000005</v>
      </c>
      <c r="GK32" s="263">
        <v>506.03954703939314</v>
      </c>
      <c r="GL32" s="117">
        <v>121730.05071665303</v>
      </c>
      <c r="GM32" s="248" t="b">
        <v>0</v>
      </c>
      <c r="GN32" s="254">
        <v>1</v>
      </c>
      <c r="GO32" s="255">
        <v>1516.8600000000004</v>
      </c>
      <c r="GP32" s="256">
        <v>7.4999999999999997E-2</v>
      </c>
      <c r="GQ32" s="255">
        <v>189490.51551377977</v>
      </c>
      <c r="GR32" s="255">
        <v>168.54000000000005</v>
      </c>
      <c r="GS32" s="255">
        <v>3266.3390483217308</v>
      </c>
      <c r="GT32" s="119">
        <v>192756.85456210151</v>
      </c>
      <c r="GU32" s="262" t="b">
        <v>0</v>
      </c>
      <c r="GV32" s="173">
        <v>0</v>
      </c>
      <c r="GW32" s="263">
        <v>1685.4000000000003</v>
      </c>
      <c r="GX32" s="189">
        <v>-5.0000000000000001E-3</v>
      </c>
      <c r="GY32" s="263">
        <v>67083.309661366729</v>
      </c>
      <c r="GZ32" s="263">
        <v>0</v>
      </c>
      <c r="HA32" s="263">
        <v>0</v>
      </c>
      <c r="HB32" s="117">
        <v>67083.309661366729</v>
      </c>
      <c r="HC32" s="248" t="b">
        <v>0</v>
      </c>
      <c r="HD32" s="254">
        <v>1</v>
      </c>
      <c r="HE32" s="255">
        <v>1516.8600000000004</v>
      </c>
      <c r="HF32" s="256">
        <v>7.4999999999999997E-2</v>
      </c>
      <c r="HG32" s="255">
        <v>125795.72587671316</v>
      </c>
      <c r="HH32" s="255">
        <v>168.54000000000005</v>
      </c>
      <c r="HI32" s="255">
        <v>1507.5129365672865</v>
      </c>
      <c r="HJ32" s="119">
        <v>127303.23881328045</v>
      </c>
      <c r="HK32" s="262" t="b">
        <v>0</v>
      </c>
      <c r="HL32" s="173">
        <v>2</v>
      </c>
      <c r="HM32" s="263">
        <v>1348.3200000000004</v>
      </c>
      <c r="HN32" s="189">
        <v>7.4999999999999997E-2</v>
      </c>
      <c r="HO32" s="263">
        <v>169885.35561041598</v>
      </c>
      <c r="HP32" s="263">
        <v>337.0800000000001</v>
      </c>
      <c r="HQ32" s="263">
        <v>6685.0600141397545</v>
      </c>
      <c r="HR32" s="117">
        <v>176570.41562455572</v>
      </c>
      <c r="HS32" s="248" t="b">
        <v>0</v>
      </c>
      <c r="HT32" s="254">
        <v>3</v>
      </c>
      <c r="HU32" s="255">
        <v>1179.7800000000002</v>
      </c>
      <c r="HV32" s="256">
        <v>7.4999999999999997E-2</v>
      </c>
      <c r="HW32" s="255">
        <v>100862.37297405901</v>
      </c>
      <c r="HX32" s="255">
        <v>505.62000000000018</v>
      </c>
      <c r="HY32" s="255">
        <v>8053.9291662512123</v>
      </c>
      <c r="HZ32" s="119">
        <v>108916.30214031022</v>
      </c>
      <c r="IA32" s="262" t="b">
        <v>0</v>
      </c>
      <c r="IB32" s="173">
        <v>2</v>
      </c>
      <c r="IC32" s="263">
        <v>1348.3200000000004</v>
      </c>
      <c r="ID32" s="189">
        <v>7.4999999999999997E-2</v>
      </c>
      <c r="IE32" s="263">
        <v>116694.01282954696</v>
      </c>
      <c r="IF32" s="263">
        <v>337.0800000000001</v>
      </c>
      <c r="IG32" s="263">
        <v>8824.6103342214064</v>
      </c>
      <c r="IH32" s="117">
        <v>125518.62316376837</v>
      </c>
      <c r="II32" s="248" t="b">
        <v>0</v>
      </c>
      <c r="IJ32" s="254">
        <v>1</v>
      </c>
      <c r="IK32" s="255">
        <v>1516.8600000000004</v>
      </c>
      <c r="IL32" s="256">
        <v>0.03</v>
      </c>
      <c r="IM32" s="255">
        <v>61572.804006776336</v>
      </c>
      <c r="IN32" s="255">
        <v>168.54000000000005</v>
      </c>
      <c r="IO32" s="255">
        <v>2952.8262490421939</v>
      </c>
      <c r="IP32" s="119">
        <v>64525.630255818527</v>
      </c>
      <c r="IQ32" s="262" t="b">
        <v>0</v>
      </c>
      <c r="IR32" s="173">
        <v>0</v>
      </c>
      <c r="IS32" s="263">
        <v>1685.4000000000003</v>
      </c>
      <c r="IT32" s="189">
        <v>-5.0000000000000001E-3</v>
      </c>
      <c r="IU32" s="263">
        <v>67083.309661366729</v>
      </c>
      <c r="IV32" s="263">
        <v>0</v>
      </c>
      <c r="IW32" s="263">
        <v>0</v>
      </c>
      <c r="IX32" s="117">
        <v>67083.309661366729</v>
      </c>
      <c r="IY32" s="248" t="b">
        <v>0</v>
      </c>
      <c r="IZ32" s="254">
        <v>2</v>
      </c>
      <c r="JA32" s="255">
        <v>1348.3200000000004</v>
      </c>
      <c r="JB32" s="256">
        <v>7.4999999999999997E-2</v>
      </c>
      <c r="JC32" s="255">
        <v>117323.21917142328</v>
      </c>
      <c r="JD32" s="255">
        <v>337.0800000000001</v>
      </c>
      <c r="JE32" s="255">
        <v>5583.9396364399099</v>
      </c>
      <c r="JF32" s="119">
        <v>122907.15880786319</v>
      </c>
      <c r="JG32" s="262" t="b">
        <v>1</v>
      </c>
      <c r="JH32" s="173">
        <v>1</v>
      </c>
      <c r="JI32" s="263">
        <v>1516.8600000000004</v>
      </c>
      <c r="JJ32" s="189">
        <v>0.03</v>
      </c>
      <c r="JK32" s="263">
        <v>118904.13384224646</v>
      </c>
      <c r="JL32" s="263">
        <v>168.54000000000005</v>
      </c>
      <c r="JM32" s="263">
        <v>168.54000000000005</v>
      </c>
      <c r="JN32" s="117">
        <v>119072.67384224646</v>
      </c>
      <c r="JO32" s="248" t="b">
        <v>0</v>
      </c>
      <c r="JP32" s="254">
        <v>1</v>
      </c>
      <c r="JQ32" s="255">
        <v>1516.8600000000004</v>
      </c>
      <c r="JR32" s="256">
        <v>7.4999999999999997E-2</v>
      </c>
      <c r="JS32" s="255">
        <v>189490.51551377965</v>
      </c>
      <c r="JT32" s="255">
        <v>168.54000000000005</v>
      </c>
      <c r="JU32" s="255">
        <v>1347.5873597889968</v>
      </c>
      <c r="JV32" s="119">
        <v>190838.10287356866</v>
      </c>
      <c r="JW32" s="262" t="b">
        <v>0</v>
      </c>
      <c r="JX32" s="173">
        <v>4</v>
      </c>
      <c r="JY32" s="263">
        <v>1011.2400000000001</v>
      </c>
      <c r="JZ32" s="189">
        <v>7.4999999999999997E-2</v>
      </c>
      <c r="KA32" s="263">
        <v>135550.33954828014</v>
      </c>
      <c r="KB32" s="263">
        <v>674.1600000000002</v>
      </c>
      <c r="KC32" s="263">
        <v>13152.649510617319</v>
      </c>
      <c r="KD32" s="117">
        <v>148702.98905889745</v>
      </c>
      <c r="KE32" s="248" t="b">
        <v>0</v>
      </c>
      <c r="KF32" s="254">
        <v>4</v>
      </c>
      <c r="KG32" s="255">
        <v>1011.2400000000001</v>
      </c>
      <c r="KH32" s="256">
        <v>7.4999999999999997E-2</v>
      </c>
      <c r="KI32" s="255">
        <v>136010.81224576247</v>
      </c>
      <c r="KJ32" s="255">
        <v>674.1600000000002</v>
      </c>
      <c r="KK32" s="255">
        <v>12622.058667164592</v>
      </c>
      <c r="KL32" s="119">
        <v>148632.87091292706</v>
      </c>
      <c r="KM32" s="262" t="b">
        <v>0</v>
      </c>
      <c r="KN32" s="173">
        <v>0</v>
      </c>
      <c r="KO32" s="263">
        <v>1685.4000000000003</v>
      </c>
      <c r="KP32" s="189">
        <v>7.4999999999999997E-2</v>
      </c>
      <c r="KQ32" s="263">
        <v>210545.01723753303</v>
      </c>
      <c r="KR32" s="263">
        <v>0</v>
      </c>
      <c r="KS32" s="263">
        <v>0</v>
      </c>
      <c r="KT32" s="117">
        <v>210545.01723753303</v>
      </c>
      <c r="KU32" s="248" t="b">
        <v>0</v>
      </c>
      <c r="KV32" s="254">
        <v>0</v>
      </c>
      <c r="KW32" s="255">
        <v>1685.4000000000003</v>
      </c>
      <c r="KX32" s="256">
        <v>7.4999999999999997E-2</v>
      </c>
      <c r="KY32" s="255">
        <v>210545.01723753303</v>
      </c>
      <c r="KZ32" s="255">
        <v>0</v>
      </c>
      <c r="LA32" s="255">
        <v>0</v>
      </c>
      <c r="LB32" s="119">
        <v>210545.01723753303</v>
      </c>
      <c r="LC32" s="262" t="b">
        <v>0</v>
      </c>
      <c r="LD32" s="173">
        <v>3</v>
      </c>
      <c r="LE32" s="263">
        <v>1179.7800000000002</v>
      </c>
      <c r="LF32" s="189">
        <v>-5.0000000000000001E-3</v>
      </c>
      <c r="LG32" s="263">
        <v>41078.495819871598</v>
      </c>
      <c r="LH32" s="263">
        <v>505.62000000000018</v>
      </c>
      <c r="LI32" s="263">
        <v>8058.2383259164317</v>
      </c>
      <c r="LJ32" s="117">
        <v>49136.734145788032</v>
      </c>
      <c r="LK32" s="248" t="b">
        <v>0</v>
      </c>
      <c r="LL32" s="254">
        <v>1</v>
      </c>
      <c r="LM32" s="255">
        <v>1516.8600000000004</v>
      </c>
      <c r="LN32" s="256">
        <v>0.03</v>
      </c>
      <c r="LO32" s="255">
        <v>81269.681774859549</v>
      </c>
      <c r="LP32" s="255">
        <v>168.54000000000005</v>
      </c>
      <c r="LQ32" s="255">
        <v>4488.9396515326425</v>
      </c>
      <c r="LR32" s="119">
        <v>85758.621426392187</v>
      </c>
      <c r="LS32" s="262" t="b">
        <v>0</v>
      </c>
      <c r="LT32" s="173">
        <v>2</v>
      </c>
      <c r="LU32" s="263">
        <v>1348.3200000000004</v>
      </c>
      <c r="LV32" s="189">
        <v>7.4999999999999997E-2</v>
      </c>
      <c r="LW32" s="263">
        <v>81479.572894743556</v>
      </c>
      <c r="LX32" s="263">
        <v>337.0800000000001</v>
      </c>
      <c r="LY32" s="263">
        <v>3322.4724645632045</v>
      </c>
      <c r="LZ32" s="117">
        <v>84802.045359306765</v>
      </c>
      <c r="MA32" s="248" t="b">
        <v>0</v>
      </c>
      <c r="MB32" s="254">
        <v>1</v>
      </c>
      <c r="MC32" s="255">
        <v>1516.8600000000004</v>
      </c>
      <c r="MD32" s="256">
        <v>7.4999999999999997E-2</v>
      </c>
      <c r="ME32" s="255">
        <v>130809.37570404731</v>
      </c>
      <c r="MF32" s="255">
        <v>168.54000000000005</v>
      </c>
      <c r="MG32" s="255">
        <v>2309.1329882523792</v>
      </c>
      <c r="MH32" s="119">
        <v>133118.50869229969</v>
      </c>
      <c r="MI32" s="262" t="b">
        <v>0</v>
      </c>
      <c r="MJ32" s="173">
        <v>1</v>
      </c>
      <c r="MK32" s="263">
        <v>1516.8600000000004</v>
      </c>
      <c r="ML32" s="189">
        <v>-5.0000000000000001E-3</v>
      </c>
      <c r="MM32" s="263">
        <v>60374.978695230056</v>
      </c>
      <c r="MN32" s="263">
        <v>168.54000000000005</v>
      </c>
      <c r="MO32" s="263">
        <v>1013.3394763108257</v>
      </c>
      <c r="MP32" s="117">
        <v>61388.318171540879</v>
      </c>
      <c r="MQ32" s="248" t="b">
        <v>0</v>
      </c>
      <c r="MR32" s="254">
        <v>3</v>
      </c>
      <c r="MS32" s="255">
        <v>1179.7800000000002</v>
      </c>
      <c r="MT32" s="256">
        <v>7.4999999999999997E-2</v>
      </c>
      <c r="MU32" s="255">
        <v>74534.944617682253</v>
      </c>
      <c r="MV32" s="255">
        <v>505.62000000000018</v>
      </c>
      <c r="MW32" s="255">
        <v>8873.1279590063295</v>
      </c>
      <c r="MX32" s="119">
        <v>83408.072576688588</v>
      </c>
      <c r="MY32" s="262" t="b">
        <v>0</v>
      </c>
      <c r="MZ32" s="173">
        <v>2</v>
      </c>
      <c r="NA32" s="263">
        <v>1348.3200000000004</v>
      </c>
      <c r="NB32" s="189">
        <v>7.4999999999999997E-2</v>
      </c>
      <c r="NC32" s="263">
        <v>136590.44603193123</v>
      </c>
      <c r="ND32" s="263">
        <v>337.0800000000001</v>
      </c>
      <c r="NE32" s="263">
        <v>4299.215660095455</v>
      </c>
      <c r="NF32" s="117">
        <v>140889.66169202668</v>
      </c>
      <c r="NG32" s="248" t="b">
        <v>0</v>
      </c>
      <c r="NH32" s="254">
        <v>0</v>
      </c>
      <c r="NI32" s="255">
        <v>1685.4000000000003</v>
      </c>
      <c r="NJ32" s="256">
        <v>0.03</v>
      </c>
      <c r="NK32" s="255">
        <v>109598.08368994876</v>
      </c>
      <c r="NL32" s="255">
        <v>0</v>
      </c>
      <c r="NM32" s="255">
        <v>0</v>
      </c>
      <c r="NN32" s="119">
        <v>109598.08368994876</v>
      </c>
      <c r="NO32" s="262" t="b">
        <v>0</v>
      </c>
      <c r="NP32" s="173">
        <v>3</v>
      </c>
      <c r="NQ32" s="263">
        <v>1179.7800000000002</v>
      </c>
      <c r="NR32" s="189">
        <v>7.4999999999999997E-2</v>
      </c>
      <c r="NS32" s="263">
        <v>55345.341005724105</v>
      </c>
      <c r="NT32" s="263">
        <v>505.62000000000018</v>
      </c>
      <c r="NU32" s="263">
        <v>11115.739004268056</v>
      </c>
      <c r="NV32" s="117">
        <v>66461.080009992162</v>
      </c>
      <c r="NW32" s="248" t="b">
        <v>0</v>
      </c>
      <c r="NX32" s="254">
        <v>3</v>
      </c>
      <c r="NY32" s="255">
        <v>1179.7800000000002</v>
      </c>
      <c r="NZ32" s="256">
        <v>7.4999999999999997E-2</v>
      </c>
      <c r="OA32" s="255">
        <v>152960.66077262623</v>
      </c>
      <c r="OB32" s="255">
        <v>505.62000000000018</v>
      </c>
      <c r="OC32" s="255">
        <v>6884.6140472704792</v>
      </c>
      <c r="OD32" s="119">
        <v>159845.2748198967</v>
      </c>
      <c r="OE32" s="262" t="b">
        <v>0</v>
      </c>
      <c r="OF32" s="173">
        <v>3</v>
      </c>
      <c r="OG32" s="263">
        <v>1179.7800000000002</v>
      </c>
      <c r="OH32" s="189">
        <v>-5.0000000000000001E-3</v>
      </c>
      <c r="OI32" s="263">
        <v>97934.704530517774</v>
      </c>
      <c r="OJ32" s="263">
        <v>505.62000000000018</v>
      </c>
      <c r="OK32" s="263">
        <v>4327.2949438882006</v>
      </c>
      <c r="OL32" s="117">
        <v>102261.99947440598</v>
      </c>
      <c r="OM32" s="248" t="b">
        <v>0</v>
      </c>
      <c r="ON32" s="254">
        <v>1</v>
      </c>
      <c r="OO32" s="255">
        <v>1516.8600000000004</v>
      </c>
      <c r="OP32" s="256">
        <v>0.03</v>
      </c>
      <c r="OQ32" s="255">
        <v>118904.13384224648</v>
      </c>
      <c r="OR32" s="255">
        <v>168.54000000000005</v>
      </c>
      <c r="OS32" s="255">
        <v>2309.1329882523792</v>
      </c>
      <c r="OT32" s="119">
        <v>121213.26683049886</v>
      </c>
      <c r="OU32" s="262" t="b">
        <v>0</v>
      </c>
      <c r="OV32" s="173">
        <v>1</v>
      </c>
      <c r="OW32" s="263">
        <v>1516.8600000000004</v>
      </c>
      <c r="OX32" s="189">
        <v>7.4999999999999997E-2</v>
      </c>
      <c r="OY32" s="263">
        <v>130809.37570404727</v>
      </c>
      <c r="OZ32" s="263">
        <v>168.54000000000005</v>
      </c>
      <c r="PA32" s="263">
        <v>1507.5129365672865</v>
      </c>
      <c r="PB32" s="117">
        <v>132316.88864061455</v>
      </c>
      <c r="PC32" s="248" t="b">
        <v>0</v>
      </c>
      <c r="PD32" s="254">
        <v>0</v>
      </c>
      <c r="PE32" s="255">
        <v>1685.4000000000003</v>
      </c>
      <c r="PF32" s="256">
        <v>-5.0000000000000001E-3</v>
      </c>
      <c r="PG32" s="255">
        <v>93697.133731995928</v>
      </c>
      <c r="PH32" s="255">
        <v>0</v>
      </c>
      <c r="PI32" s="255">
        <v>0</v>
      </c>
      <c r="PJ32" s="119">
        <v>93697.133731995928</v>
      </c>
      <c r="PK32" s="262" t="b">
        <v>0</v>
      </c>
      <c r="PL32" s="173">
        <v>2</v>
      </c>
      <c r="PM32" s="263">
        <v>1348.3200000000004</v>
      </c>
      <c r="PN32" s="189">
        <v>7.4999999999999997E-2</v>
      </c>
      <c r="PO32" s="263">
        <v>112908.54750300085</v>
      </c>
      <c r="PP32" s="263">
        <v>337.0800000000001</v>
      </c>
      <c r="PQ32" s="263">
        <v>6790.8787510803004</v>
      </c>
      <c r="PR32" s="117">
        <v>119699.42625408115</v>
      </c>
      <c r="PS32" s="248" t="b">
        <v>0</v>
      </c>
      <c r="PT32" s="254">
        <v>2</v>
      </c>
      <c r="PU32" s="255">
        <v>1348.3200000000004</v>
      </c>
      <c r="PV32" s="256">
        <v>7.4999999999999997E-2</v>
      </c>
      <c r="PW32" s="255">
        <v>83269.983542242611</v>
      </c>
      <c r="PX32" s="255">
        <v>337.0800000000001</v>
      </c>
      <c r="PY32" s="255">
        <v>3175.3495530471946</v>
      </c>
      <c r="PZ32" s="119">
        <v>86445.33309528981</v>
      </c>
      <c r="QA32" s="262" t="b">
        <v>0</v>
      </c>
      <c r="QB32" s="173">
        <v>0</v>
      </c>
      <c r="QC32" s="263">
        <v>1685.4000000000003</v>
      </c>
      <c r="QD32" s="189">
        <v>-5.0000000000000001E-3</v>
      </c>
      <c r="QE32" s="263">
        <v>90194.464016617887</v>
      </c>
      <c r="QF32" s="263">
        <v>0</v>
      </c>
      <c r="QG32" s="263">
        <v>0</v>
      </c>
      <c r="QH32" s="117">
        <v>90194.464016617887</v>
      </c>
      <c r="QI32" s="248" t="b">
        <v>0</v>
      </c>
      <c r="QJ32" s="254">
        <v>2</v>
      </c>
      <c r="QK32" s="255">
        <v>1348.3200000000004</v>
      </c>
      <c r="QL32" s="256">
        <v>-5.0000000000000001E-3</v>
      </c>
      <c r="QM32" s="255">
        <v>45665.411075084136</v>
      </c>
      <c r="QN32" s="255">
        <v>337.0800000000001</v>
      </c>
      <c r="QO32" s="255">
        <v>7441.7659005748365</v>
      </c>
      <c r="QP32" s="119">
        <v>53107.176975658971</v>
      </c>
      <c r="QQ32" s="262" t="b">
        <v>0</v>
      </c>
      <c r="QR32" s="173">
        <v>1</v>
      </c>
      <c r="QS32" s="263">
        <v>1516.8600000000004</v>
      </c>
      <c r="QT32" s="189">
        <v>0.03</v>
      </c>
      <c r="QU32" s="263">
        <v>71460.354499517998</v>
      </c>
      <c r="QV32" s="263">
        <v>168.54000000000005</v>
      </c>
      <c r="QW32" s="263">
        <v>2630.7127453370836</v>
      </c>
      <c r="QX32" s="117">
        <v>74091.067244855076</v>
      </c>
      <c r="QY32" s="248" t="b">
        <v>0</v>
      </c>
      <c r="QZ32" s="254">
        <v>1</v>
      </c>
      <c r="RA32" s="255">
        <v>1516.8600000000004</v>
      </c>
      <c r="RB32" s="256">
        <v>7.4999999999999997E-2</v>
      </c>
      <c r="RC32" s="255">
        <v>151989.16017195006</v>
      </c>
      <c r="RD32" s="255">
        <v>168.54000000000005</v>
      </c>
      <c r="RE32" s="255">
        <v>506.03954703939314</v>
      </c>
      <c r="RF32" s="119">
        <v>152495.19971898946</v>
      </c>
      <c r="RG32" s="262" t="b">
        <v>0</v>
      </c>
      <c r="RH32" s="173">
        <v>0</v>
      </c>
      <c r="RI32" s="263">
        <v>1685.4000000000003</v>
      </c>
      <c r="RJ32" s="189">
        <v>7.4999999999999997E-2</v>
      </c>
      <c r="RK32" s="263">
        <v>210545.01723753303</v>
      </c>
      <c r="RL32" s="263">
        <v>0</v>
      </c>
      <c r="RM32" s="263">
        <v>0</v>
      </c>
      <c r="RN32" s="117">
        <v>210545.01723753303</v>
      </c>
      <c r="RO32" s="248" t="b">
        <v>0</v>
      </c>
      <c r="RP32" s="254">
        <v>1</v>
      </c>
      <c r="RQ32" s="255">
        <v>1516.8600000000004</v>
      </c>
      <c r="RR32" s="256">
        <v>0.03</v>
      </c>
      <c r="RS32" s="255">
        <v>102517.33588746133</v>
      </c>
      <c r="RT32" s="255">
        <v>168.54000000000005</v>
      </c>
      <c r="RU32" s="255">
        <v>2469.8562037781617</v>
      </c>
      <c r="RV32" s="119">
        <v>104987.1920912395</v>
      </c>
      <c r="RW32" s="262" t="b">
        <v>1</v>
      </c>
      <c r="RX32" s="173">
        <v>4</v>
      </c>
      <c r="RY32" s="263">
        <v>1011.2400000000001</v>
      </c>
      <c r="RZ32" s="189">
        <v>7.4999999999999997E-2</v>
      </c>
      <c r="SA32" s="263">
        <v>137687.75102401248</v>
      </c>
      <c r="SB32" s="263">
        <v>674.1600000000002</v>
      </c>
      <c r="SC32" s="263">
        <v>7174.6110652976058</v>
      </c>
      <c r="SD32" s="117">
        <v>144862.36208931007</v>
      </c>
      <c r="SE32" s="248" t="b">
        <v>0</v>
      </c>
      <c r="SF32" s="254">
        <v>1</v>
      </c>
      <c r="SG32" s="255">
        <v>1516.8600000000004</v>
      </c>
      <c r="SH32" s="256">
        <v>-5.0000000000000001E-3</v>
      </c>
      <c r="SI32" s="255">
        <v>60374.978695230064</v>
      </c>
      <c r="SJ32" s="255">
        <v>168.54000000000005</v>
      </c>
      <c r="SK32" s="255">
        <v>5564.1126855146385</v>
      </c>
      <c r="SL32" s="119">
        <v>65939.091380744707</v>
      </c>
      <c r="SM32" s="262" t="b">
        <v>0</v>
      </c>
      <c r="SN32" s="173">
        <v>0</v>
      </c>
      <c r="SO32" s="263">
        <v>1685.4000000000003</v>
      </c>
      <c r="SP32" s="189">
        <v>7.4999999999999997E-2</v>
      </c>
      <c r="SQ32" s="263">
        <v>77239.602567020644</v>
      </c>
      <c r="SR32" s="263">
        <v>0</v>
      </c>
      <c r="SS32" s="263">
        <v>0</v>
      </c>
      <c r="ST32" s="117">
        <v>77239.602567020644</v>
      </c>
      <c r="SU32" s="248" t="b">
        <v>0</v>
      </c>
      <c r="SV32" s="254">
        <v>1</v>
      </c>
      <c r="SW32" s="255">
        <v>1516.8600000000004</v>
      </c>
      <c r="SX32" s="256">
        <v>0.03</v>
      </c>
      <c r="SY32" s="255">
        <v>98638.275320953937</v>
      </c>
      <c r="SZ32" s="255">
        <v>168.54000000000005</v>
      </c>
      <c r="TA32" s="255">
        <v>2952.8262490421939</v>
      </c>
      <c r="TB32" s="119">
        <v>101591.10156999613</v>
      </c>
      <c r="TC32" s="262" t="b">
        <v>0</v>
      </c>
      <c r="TD32" s="173">
        <v>0</v>
      </c>
      <c r="TE32" s="263">
        <v>1685.4000000000003</v>
      </c>
      <c r="TF32" s="189">
        <v>0.03</v>
      </c>
      <c r="TG32" s="263">
        <v>90299.646416510543</v>
      </c>
      <c r="TH32" s="263">
        <v>0</v>
      </c>
      <c r="TI32" s="263">
        <v>0</v>
      </c>
      <c r="TJ32" s="117">
        <v>90299.646416510543</v>
      </c>
      <c r="TK32" s="248" t="b">
        <v>0</v>
      </c>
      <c r="TL32" s="254">
        <v>1</v>
      </c>
      <c r="TM32" s="255">
        <v>1516.8600000000004</v>
      </c>
      <c r="TN32" s="256">
        <v>7.4999999999999997E-2</v>
      </c>
      <c r="TO32" s="255">
        <v>189490.51551377977</v>
      </c>
      <c r="TP32" s="255">
        <v>168.54000000000005</v>
      </c>
      <c r="TQ32" s="255">
        <v>2952.8262490421939</v>
      </c>
      <c r="TR32" s="119">
        <v>192443.34176282198</v>
      </c>
      <c r="TS32" s="262" t="b">
        <v>0</v>
      </c>
      <c r="TT32" s="173">
        <v>1</v>
      </c>
      <c r="TU32" s="263">
        <v>1516.8600000000004</v>
      </c>
      <c r="TV32" s="189">
        <v>7.4999999999999997E-2</v>
      </c>
      <c r="TW32" s="263">
        <v>130809.37570404733</v>
      </c>
      <c r="TX32" s="263">
        <v>168.54000000000005</v>
      </c>
      <c r="TY32" s="263">
        <v>4182.5287509141972</v>
      </c>
      <c r="TZ32" s="117">
        <v>134991.90445496154</v>
      </c>
      <c r="UA32" s="248" t="b">
        <v>0</v>
      </c>
      <c r="UB32" s="254">
        <v>1</v>
      </c>
      <c r="UC32" s="255">
        <v>1516.8600000000004</v>
      </c>
      <c r="UD32" s="256">
        <v>7.4999999999999997E-2</v>
      </c>
      <c r="UE32" s="255">
        <v>189490.51551377971</v>
      </c>
      <c r="UF32" s="255">
        <v>168.54000000000005</v>
      </c>
      <c r="UG32" s="255">
        <v>2630.7127453370836</v>
      </c>
      <c r="UH32" s="119">
        <v>192121.22825911679</v>
      </c>
      <c r="UI32" s="262" t="b">
        <v>0</v>
      </c>
      <c r="UJ32" s="173">
        <v>0</v>
      </c>
      <c r="UK32" s="263">
        <v>1685.4000000000003</v>
      </c>
      <c r="UL32" s="189">
        <v>7.4999999999999997E-2</v>
      </c>
      <c r="UM32" s="263">
        <v>210545.01723753303</v>
      </c>
      <c r="UN32" s="263">
        <v>0</v>
      </c>
      <c r="UO32" s="263">
        <v>0</v>
      </c>
      <c r="UP32" s="117">
        <v>210545.01723753303</v>
      </c>
      <c r="UQ32" s="248" t="b">
        <v>0</v>
      </c>
      <c r="UR32" s="254">
        <v>1</v>
      </c>
      <c r="US32" s="255">
        <v>1516.8600000000004</v>
      </c>
      <c r="UT32" s="256">
        <v>0.03</v>
      </c>
      <c r="UU32" s="255">
        <v>61572.804006776358</v>
      </c>
      <c r="UV32" s="255">
        <v>168.54000000000005</v>
      </c>
      <c r="UW32" s="255">
        <v>1013.3394763108257</v>
      </c>
      <c r="UX32" s="119">
        <v>62586.14348308718</v>
      </c>
      <c r="UY32" s="262" t="b">
        <v>0</v>
      </c>
      <c r="UZ32" s="173">
        <v>1</v>
      </c>
      <c r="VA32" s="263">
        <v>1516.8600000000004</v>
      </c>
      <c r="VB32" s="189">
        <v>7.4999999999999997E-2</v>
      </c>
      <c r="VC32" s="263">
        <v>92714.891981932873</v>
      </c>
      <c r="VD32" s="263">
        <v>168.54000000000005</v>
      </c>
      <c r="VE32" s="263">
        <v>1827.7621932581985</v>
      </c>
      <c r="VF32" s="117">
        <v>94542.65417519107</v>
      </c>
      <c r="VG32" s="248" t="b">
        <v>0</v>
      </c>
      <c r="VH32" s="254">
        <v>1</v>
      </c>
      <c r="VI32" s="255">
        <v>1516.8600000000004</v>
      </c>
      <c r="VJ32" s="256">
        <v>-5.0000000000000001E-3</v>
      </c>
      <c r="VK32" s="255">
        <v>45788.124639106696</v>
      </c>
      <c r="VL32" s="255">
        <v>168.54000000000005</v>
      </c>
      <c r="VM32" s="255">
        <v>4182.5287509141972</v>
      </c>
      <c r="VN32" s="119">
        <v>49970.653390020896</v>
      </c>
      <c r="VO32" s="262" t="b">
        <v>0</v>
      </c>
      <c r="VP32" s="173">
        <v>0</v>
      </c>
      <c r="VQ32" s="263">
        <v>1685.4000000000003</v>
      </c>
      <c r="VR32" s="189">
        <v>0.03</v>
      </c>
      <c r="VS32" s="263">
        <v>132115.70426916273</v>
      </c>
      <c r="VT32" s="263">
        <v>0</v>
      </c>
      <c r="VU32" s="263">
        <v>0</v>
      </c>
      <c r="VV32" s="117">
        <v>132115.70426916273</v>
      </c>
      <c r="VW32" s="248" t="b">
        <v>0</v>
      </c>
      <c r="VX32" s="254">
        <v>0</v>
      </c>
      <c r="VY32" s="255">
        <v>1685.4000000000003</v>
      </c>
      <c r="VZ32" s="256">
        <v>7.4999999999999997E-2</v>
      </c>
      <c r="WA32" s="255">
        <v>103016.546646592</v>
      </c>
      <c r="WB32" s="255">
        <v>0</v>
      </c>
      <c r="WC32" s="255">
        <v>0</v>
      </c>
      <c r="WD32" s="119">
        <v>103016.546646592</v>
      </c>
      <c r="WE32" s="262" t="b">
        <v>0</v>
      </c>
      <c r="WF32" s="173">
        <v>1</v>
      </c>
      <c r="WG32" s="263">
        <v>1516.8600000000004</v>
      </c>
      <c r="WH32" s="189">
        <v>-5.0000000000000001E-3</v>
      </c>
      <c r="WI32" s="263">
        <v>45788.124639106696</v>
      </c>
      <c r="WJ32" s="263">
        <v>168.54000000000005</v>
      </c>
      <c r="WK32" s="263">
        <v>2630.7127453370836</v>
      </c>
      <c r="WL32" s="117">
        <v>48418.837384443781</v>
      </c>
      <c r="WM32" s="248" t="b">
        <v>0</v>
      </c>
      <c r="WN32" s="254">
        <v>3</v>
      </c>
      <c r="WO32" s="255">
        <v>1179.7800000000002</v>
      </c>
      <c r="WP32" s="256">
        <v>7.4999999999999997E-2</v>
      </c>
      <c r="WQ32" s="255">
        <v>122003.44319252475</v>
      </c>
      <c r="WR32" s="255">
        <v>505.62000000000018</v>
      </c>
      <c r="WS32" s="255">
        <v>9276.6299924941268</v>
      </c>
      <c r="WT32" s="119">
        <v>131280.07318501887</v>
      </c>
      <c r="WU32" s="262" t="b">
        <v>0</v>
      </c>
      <c r="WV32" s="173">
        <v>0</v>
      </c>
      <c r="WW32" s="263">
        <v>1685.4000000000003</v>
      </c>
      <c r="WX32" s="189">
        <v>7.4999999999999997E-2</v>
      </c>
      <c r="WY32" s="263">
        <v>168876.84463550005</v>
      </c>
      <c r="WZ32" s="263">
        <v>0</v>
      </c>
      <c r="XA32" s="263">
        <v>0</v>
      </c>
      <c r="XB32" s="117">
        <v>168876.84463550005</v>
      </c>
      <c r="XC32" s="248" t="b">
        <v>0</v>
      </c>
      <c r="XD32" s="254">
        <v>1</v>
      </c>
      <c r="XE32" s="255">
        <v>1516.8600000000004</v>
      </c>
      <c r="XF32" s="256">
        <v>7.4999999999999997E-2</v>
      </c>
      <c r="XG32" s="255">
        <v>130809.37570404727</v>
      </c>
      <c r="XH32" s="255">
        <v>168.54000000000005</v>
      </c>
      <c r="XI32" s="255">
        <v>2148.542988252379</v>
      </c>
      <c r="XJ32" s="119">
        <v>132957.91869229966</v>
      </c>
      <c r="XK32" s="262" t="b">
        <v>0</v>
      </c>
      <c r="XL32" s="173">
        <v>1</v>
      </c>
      <c r="XM32" s="263">
        <v>1516.8600000000004</v>
      </c>
      <c r="XN32" s="189">
        <v>-5.0000000000000001E-3</v>
      </c>
      <c r="XO32" s="263">
        <v>84327.4203587964</v>
      </c>
      <c r="XP32" s="263">
        <v>168.54000000000005</v>
      </c>
      <c r="XQ32" s="263">
        <v>4642.3357628279218</v>
      </c>
      <c r="XR32" s="117">
        <v>88969.756121624319</v>
      </c>
      <c r="XS32" s="248" t="b">
        <v>0</v>
      </c>
      <c r="XT32" s="254">
        <v>1</v>
      </c>
      <c r="XU32" s="255">
        <v>1516.8600000000004</v>
      </c>
      <c r="XV32" s="256">
        <v>7.4999999999999997E-2</v>
      </c>
      <c r="XW32" s="255">
        <v>92714.891981932873</v>
      </c>
      <c r="XX32" s="255">
        <v>168.54000000000005</v>
      </c>
      <c r="XY32" s="255">
        <v>2148.542988252379</v>
      </c>
      <c r="XZ32" s="119">
        <v>94863.434970185248</v>
      </c>
      <c r="YA32" s="262" t="b">
        <v>0</v>
      </c>
      <c r="YB32" s="173">
        <v>3</v>
      </c>
      <c r="YC32" s="263">
        <v>1179.7800000000002</v>
      </c>
      <c r="YD32" s="189">
        <v>7.4999999999999997E-2</v>
      </c>
      <c r="YE32" s="263">
        <v>100974.6083600023</v>
      </c>
      <c r="YF32" s="263">
        <v>505.62000000000018</v>
      </c>
      <c r="YG32" s="263">
        <v>9422.9242051283163</v>
      </c>
      <c r="YH32" s="117">
        <v>110397.53256513062</v>
      </c>
      <c r="YI32" s="248" t="b">
        <v>0</v>
      </c>
      <c r="YJ32" s="254">
        <v>4</v>
      </c>
      <c r="YK32" s="255">
        <v>1011.2400000000001</v>
      </c>
      <c r="YL32" s="256">
        <v>7.4999999999999997E-2</v>
      </c>
      <c r="YM32" s="255">
        <v>137113.2042785238</v>
      </c>
      <c r="YN32" s="255">
        <v>674.1600000000002</v>
      </c>
      <c r="YO32" s="255">
        <v>8830.9238937550945</v>
      </c>
      <c r="YP32" s="119">
        <v>145944.1281722789</v>
      </c>
      <c r="YQ32" s="262" t="b">
        <v>0</v>
      </c>
      <c r="YR32" s="173">
        <v>0</v>
      </c>
      <c r="YS32" s="263">
        <v>1685.4000000000003</v>
      </c>
      <c r="YT32" s="189">
        <v>7.4999999999999997E-2</v>
      </c>
      <c r="YU32" s="263">
        <v>145343.75078227467</v>
      </c>
      <c r="YV32" s="263">
        <v>0</v>
      </c>
      <c r="YW32" s="263">
        <v>0</v>
      </c>
      <c r="YX32" s="117">
        <v>145343.75078227467</v>
      </c>
      <c r="YY32" s="248" t="b">
        <v>0</v>
      </c>
      <c r="YZ32" s="254">
        <v>2</v>
      </c>
      <c r="ZA32" s="255">
        <v>1348.3200000000004</v>
      </c>
      <c r="ZB32" s="256">
        <v>-5.0000000000000001E-3</v>
      </c>
      <c r="ZC32" s="255">
        <v>52823.027986410787</v>
      </c>
      <c r="ZD32" s="255">
        <v>337.0800000000001</v>
      </c>
      <c r="ZE32" s="255">
        <v>7602.0097310104939</v>
      </c>
      <c r="ZF32" s="119">
        <v>60425.037717421277</v>
      </c>
      <c r="ZG32" s="262" t="b">
        <v>0</v>
      </c>
      <c r="ZH32" s="173">
        <v>1</v>
      </c>
      <c r="ZI32" s="263">
        <v>1516.8600000000004</v>
      </c>
      <c r="ZJ32" s="189">
        <v>7.4999999999999997E-2</v>
      </c>
      <c r="ZK32" s="263">
        <v>125795.72587671316</v>
      </c>
      <c r="ZL32" s="263">
        <v>168.54000000000005</v>
      </c>
      <c r="ZM32" s="263">
        <v>4335.6706826887648</v>
      </c>
      <c r="ZN32" s="117">
        <v>130131.39655940192</v>
      </c>
      <c r="ZO32" s="248" t="b">
        <v>0</v>
      </c>
      <c r="ZP32" s="254">
        <v>1</v>
      </c>
      <c r="ZQ32" s="255">
        <v>1516.8600000000004</v>
      </c>
      <c r="ZR32" s="256">
        <v>7.4999999999999997E-2</v>
      </c>
      <c r="ZS32" s="255">
        <v>103346.97970727214</v>
      </c>
      <c r="ZT32" s="255">
        <v>168.54000000000005</v>
      </c>
      <c r="ZU32" s="255">
        <v>506.03954703939314</v>
      </c>
      <c r="ZV32" s="119">
        <v>103853.01925431154</v>
      </c>
      <c r="ZW32" s="262" t="b">
        <v>0</v>
      </c>
      <c r="ZX32" s="173">
        <v>1</v>
      </c>
      <c r="ZY32" s="263">
        <v>1516.8600000000004</v>
      </c>
      <c r="ZZ32" s="189">
        <v>-5.0000000000000001E-3</v>
      </c>
      <c r="AAA32" s="263">
        <v>97644.507305425577</v>
      </c>
      <c r="AAB32" s="263">
        <v>168.54000000000005</v>
      </c>
      <c r="AAC32" s="263">
        <v>4795.8591220441158</v>
      </c>
      <c r="AAD32" s="117">
        <v>102440.36642746969</v>
      </c>
      <c r="AAE32" s="248" t="b">
        <v>0</v>
      </c>
      <c r="AAF32" s="254">
        <v>1</v>
      </c>
      <c r="AAG32" s="255">
        <v>1516.8600000000004</v>
      </c>
      <c r="AAH32" s="256">
        <v>0.03</v>
      </c>
      <c r="AAI32" s="255">
        <v>61572.804006776336</v>
      </c>
      <c r="AAJ32" s="255">
        <v>168.54000000000005</v>
      </c>
      <c r="AAK32" s="255">
        <v>3418.7209658180241</v>
      </c>
      <c r="AAL32" s="119">
        <v>64991.524972594358</v>
      </c>
      <c r="AAM32" s="262" t="b">
        <v>0</v>
      </c>
      <c r="AAN32" s="173">
        <v>1</v>
      </c>
      <c r="AAO32" s="263">
        <v>1516.8600000000004</v>
      </c>
      <c r="AAP32" s="189">
        <v>7.4999999999999997E-2</v>
      </c>
      <c r="AAQ32" s="263">
        <v>189490.51551377977</v>
      </c>
      <c r="AAR32" s="263">
        <v>168.54000000000005</v>
      </c>
      <c r="AAS32" s="263">
        <v>3571.2292899228196</v>
      </c>
      <c r="AAT32" s="117">
        <v>193061.74480370258</v>
      </c>
      <c r="AAU32" s="248" t="b">
        <v>0</v>
      </c>
      <c r="AAV32" s="254">
        <v>4</v>
      </c>
      <c r="AAW32" s="255">
        <v>1011.2400000000001</v>
      </c>
      <c r="AAX32" s="256">
        <v>-5.0000000000000001E-3</v>
      </c>
      <c r="AAY32" s="255">
        <v>87412.145109482401</v>
      </c>
      <c r="AAZ32" s="255">
        <v>674.1600000000002</v>
      </c>
      <c r="ABA32" s="255">
        <v>10844.267244025412</v>
      </c>
      <c r="ABB32" s="119">
        <v>98256.412353507811</v>
      </c>
      <c r="ABC32" s="262" t="b">
        <v>0</v>
      </c>
      <c r="ABD32" s="173">
        <v>1</v>
      </c>
      <c r="ABE32" s="263">
        <v>1516.8600000000004</v>
      </c>
      <c r="ABF32" s="189">
        <v>0.03</v>
      </c>
      <c r="ABG32" s="263">
        <v>147918.93018960595</v>
      </c>
      <c r="ABH32" s="263">
        <v>168.54000000000005</v>
      </c>
      <c r="ABI32" s="263">
        <v>3723.8641254952149</v>
      </c>
      <c r="ABJ32" s="117">
        <v>151642.79431510117</v>
      </c>
      <c r="ABK32" s="248" t="b">
        <v>0</v>
      </c>
      <c r="ABL32" s="254">
        <v>0</v>
      </c>
      <c r="ABM32" s="255">
        <v>1685.4000000000003</v>
      </c>
      <c r="ABN32" s="256">
        <v>7.4999999999999997E-2</v>
      </c>
      <c r="ABO32" s="255">
        <v>210545.01723753303</v>
      </c>
      <c r="ABP32" s="255">
        <v>0</v>
      </c>
      <c r="ABQ32" s="255">
        <v>0</v>
      </c>
      <c r="ABR32" s="119">
        <v>210545.01723753303</v>
      </c>
      <c r="ABS32" s="262" t="b">
        <v>0</v>
      </c>
      <c r="ABT32" s="173">
        <v>0</v>
      </c>
      <c r="ABU32" s="263">
        <v>1685.4000000000003</v>
      </c>
      <c r="ABV32" s="189">
        <v>0.03</v>
      </c>
      <c r="ABW32" s="263">
        <v>109598.08368994876</v>
      </c>
      <c r="ABX32" s="263">
        <v>0</v>
      </c>
      <c r="ABY32" s="263">
        <v>0</v>
      </c>
      <c r="ABZ32" s="117">
        <v>109598.08368994876</v>
      </c>
      <c r="ACA32" s="248" t="b">
        <v>0</v>
      </c>
      <c r="ACB32" s="254">
        <v>4</v>
      </c>
      <c r="ACC32" s="255">
        <v>1011.2400000000001</v>
      </c>
      <c r="ACD32" s="256">
        <v>7.4999999999999997E-2</v>
      </c>
      <c r="ACE32" s="255">
        <v>64769.486399249094</v>
      </c>
      <c r="ACF32" s="255">
        <v>674.1600000000002</v>
      </c>
      <c r="ACG32" s="255">
        <v>10441.59137254553</v>
      </c>
      <c r="ACH32" s="119">
        <v>75211.077771794618</v>
      </c>
      <c r="ACI32" s="262" t="b">
        <v>0</v>
      </c>
      <c r="ACJ32" s="173">
        <v>2</v>
      </c>
      <c r="ACK32" s="263">
        <v>1348.3200000000004</v>
      </c>
      <c r="ACL32" s="189">
        <v>-5.0000000000000001E-3</v>
      </c>
      <c r="ACM32" s="263">
        <v>45680.085679955315</v>
      </c>
      <c r="ACN32" s="263">
        <v>337.0800000000001</v>
      </c>
      <c r="ACO32" s="263">
        <v>6668.3283010094638</v>
      </c>
      <c r="ACP32" s="117">
        <v>52348.413980964775</v>
      </c>
      <c r="ACQ32" s="248" t="b">
        <v>0</v>
      </c>
      <c r="ACR32" s="254">
        <v>2</v>
      </c>
      <c r="ACS32" s="255">
        <v>1348.3200000000004</v>
      </c>
      <c r="ACT32" s="256">
        <v>7.4999999999999997E-2</v>
      </c>
      <c r="ACU32" s="255">
        <v>170419.37324356116</v>
      </c>
      <c r="ACV32" s="255">
        <v>337.0800000000001</v>
      </c>
      <c r="ACW32" s="255">
        <v>3001.4255696732253</v>
      </c>
      <c r="ACX32" s="119">
        <v>173420.79881323437</v>
      </c>
      <c r="ACY32" s="262" t="b">
        <v>0</v>
      </c>
      <c r="ACZ32" s="173">
        <v>2</v>
      </c>
      <c r="ADA32" s="263">
        <v>1348.3200000000004</v>
      </c>
      <c r="ADB32" s="189">
        <v>-5.0000000000000001E-3</v>
      </c>
      <c r="ADC32" s="263">
        <v>87731.328607794203</v>
      </c>
      <c r="ADD32" s="263">
        <v>337.0800000000001</v>
      </c>
      <c r="ADE32" s="263">
        <v>5690.0416874814828</v>
      </c>
      <c r="ADF32" s="117">
        <v>93421.370295275687</v>
      </c>
      <c r="ADG32" s="248" t="b">
        <v>0</v>
      </c>
      <c r="ADH32" s="254">
        <v>4</v>
      </c>
      <c r="ADI32" s="255">
        <v>1011.2400000000001</v>
      </c>
      <c r="ADJ32" s="256">
        <v>-5.0000000000000001E-3</v>
      </c>
      <c r="ADK32" s="255">
        <v>87658.733236785876</v>
      </c>
      <c r="ADL32" s="255">
        <v>674.1600000000002</v>
      </c>
      <c r="ADM32" s="255">
        <v>8691.574464985355</v>
      </c>
      <c r="ADN32" s="119">
        <v>96350.307701771235</v>
      </c>
      <c r="ADO32" s="262" t="b">
        <v>0</v>
      </c>
      <c r="ADP32" s="173">
        <v>1</v>
      </c>
      <c r="ADQ32" s="263">
        <v>1516.8600000000004</v>
      </c>
      <c r="ADR32" s="189">
        <v>-5.0000000000000001E-3</v>
      </c>
      <c r="ADS32" s="263">
        <v>67060.053176375266</v>
      </c>
      <c r="ADT32" s="263">
        <v>168.54000000000005</v>
      </c>
      <c r="ADU32" s="263">
        <v>2469.8562037781617</v>
      </c>
      <c r="ADV32" s="117">
        <v>69529.909380153433</v>
      </c>
    </row>
    <row r="33" spans="1:802" x14ac:dyDescent="0.35">
      <c r="A33" s="15">
        <v>46234</v>
      </c>
      <c r="B33" s="16">
        <v>1685.4000000000003</v>
      </c>
      <c r="C33" s="248" t="b">
        <v>0</v>
      </c>
      <c r="D33" s="254">
        <v>2</v>
      </c>
      <c r="E33" s="255">
        <v>1348.3200000000004</v>
      </c>
      <c r="F33" s="256">
        <v>-5.0000000000000001E-3</v>
      </c>
      <c r="G33" s="255">
        <v>109821.40765692717</v>
      </c>
      <c r="H33" s="255">
        <v>337.0800000000001</v>
      </c>
      <c r="I33" s="255">
        <v>3653.7845199469757</v>
      </c>
      <c r="J33" s="119">
        <v>113475.19217687414</v>
      </c>
      <c r="K33" s="262" t="b">
        <v>0</v>
      </c>
      <c r="L33" s="173">
        <v>0</v>
      </c>
      <c r="M33" s="263">
        <v>1685.4000000000003</v>
      </c>
      <c r="N33" s="189">
        <v>-5.0000000000000001E-3</v>
      </c>
      <c r="O33" s="263">
        <v>135705.27901529503</v>
      </c>
      <c r="P33" s="263">
        <v>0</v>
      </c>
      <c r="Q33" s="263">
        <v>0</v>
      </c>
      <c r="R33" s="117">
        <v>135705.27901529503</v>
      </c>
      <c r="S33" s="248" t="b">
        <v>0</v>
      </c>
      <c r="T33" s="254">
        <v>5</v>
      </c>
      <c r="U33" s="255">
        <v>842.70000000000016</v>
      </c>
      <c r="V33" s="256">
        <v>0.03</v>
      </c>
      <c r="W33" s="255">
        <v>66298.441888839501</v>
      </c>
      <c r="X33" s="255">
        <v>842.70000000000016</v>
      </c>
      <c r="Y33" s="255">
        <v>10868.927844818614</v>
      </c>
      <c r="Z33" s="119">
        <v>77167.36973365811</v>
      </c>
      <c r="AA33" s="262" t="b">
        <v>0</v>
      </c>
      <c r="AB33" s="173">
        <v>3</v>
      </c>
      <c r="AC33" s="263">
        <v>1179.7800000000002</v>
      </c>
      <c r="AD33" s="189">
        <v>7.4999999999999997E-2</v>
      </c>
      <c r="AE33" s="263">
        <v>109543.94842622051</v>
      </c>
      <c r="AF33" s="263">
        <v>505.62000000000018</v>
      </c>
      <c r="AG33" s="263">
        <v>9193.5011581995313</v>
      </c>
      <c r="AH33" s="117">
        <v>118737.44958442004</v>
      </c>
      <c r="AI33" s="248" t="b">
        <v>1</v>
      </c>
      <c r="AJ33" s="254">
        <v>4</v>
      </c>
      <c r="AK33" s="255">
        <v>1011.2400000000001</v>
      </c>
      <c r="AL33" s="256">
        <v>7.4999999999999997E-2</v>
      </c>
      <c r="AM33" s="255">
        <v>149395.13740203352</v>
      </c>
      <c r="AN33" s="255">
        <v>674.1600000000002</v>
      </c>
      <c r="AO33" s="255">
        <v>3026.882349176461</v>
      </c>
      <c r="AP33" s="119">
        <v>152422.01975120997</v>
      </c>
      <c r="AQ33" s="262" t="b">
        <v>0</v>
      </c>
      <c r="AR33" s="173">
        <v>1</v>
      </c>
      <c r="AS33" s="263">
        <v>1516.8600000000004</v>
      </c>
      <c r="AT33" s="189">
        <v>7.4999999999999997E-2</v>
      </c>
      <c r="AU33" s="263">
        <v>205219.16417731324</v>
      </c>
      <c r="AV33" s="263">
        <v>168.54000000000005</v>
      </c>
      <c r="AW33" s="263">
        <v>3742.73176073388</v>
      </c>
      <c r="AX33" s="117">
        <v>208961.89593804712</v>
      </c>
      <c r="AY33" s="248" t="b">
        <v>0</v>
      </c>
      <c r="AZ33" s="254">
        <v>0</v>
      </c>
      <c r="BA33" s="255">
        <v>1685.4000000000003</v>
      </c>
      <c r="BB33" s="256">
        <v>-5.0000000000000001E-3</v>
      </c>
      <c r="BC33" s="255">
        <v>52306.715573234622</v>
      </c>
      <c r="BD33" s="255">
        <v>0</v>
      </c>
      <c r="BE33" s="255">
        <v>0</v>
      </c>
      <c r="BF33" s="119">
        <v>52306.715573234622</v>
      </c>
      <c r="BG33" s="262" t="b">
        <v>0</v>
      </c>
      <c r="BH33" s="173">
        <v>1</v>
      </c>
      <c r="BI33" s="263">
        <v>1516.8600000000004</v>
      </c>
      <c r="BJ33" s="189">
        <v>0.03</v>
      </c>
      <c r="BK33" s="263">
        <v>75121.025134503536</v>
      </c>
      <c r="BL33" s="263">
        <v>168.54000000000005</v>
      </c>
      <c r="BM33" s="263">
        <v>2479.5885020772284</v>
      </c>
      <c r="BN33" s="117">
        <v>77600.613636580762</v>
      </c>
      <c r="BO33" s="248" t="b">
        <v>0</v>
      </c>
      <c r="BP33" s="254">
        <v>1</v>
      </c>
      <c r="BQ33" s="255">
        <v>1516.8600000000004</v>
      </c>
      <c r="BR33" s="256">
        <v>7.4999999999999997E-2</v>
      </c>
      <c r="BS33" s="255">
        <v>142136.93888185086</v>
      </c>
      <c r="BT33" s="255">
        <v>168.54000000000005</v>
      </c>
      <c r="BU33" s="255">
        <v>3895.4932127199595</v>
      </c>
      <c r="BV33" s="119">
        <v>146032.43209457083</v>
      </c>
      <c r="BW33" s="262" t="b">
        <v>0</v>
      </c>
      <c r="BX33" s="173">
        <v>2</v>
      </c>
      <c r="BY33" s="263">
        <v>1348.3200000000004</v>
      </c>
      <c r="BZ33" s="189">
        <v>7.4999999999999997E-2</v>
      </c>
      <c r="CA33" s="263">
        <v>122521.26811884582</v>
      </c>
      <c r="CB33" s="263">
        <v>337.0800000000001</v>
      </c>
      <c r="CC33" s="263">
        <v>6722.7952846170865</v>
      </c>
      <c r="CD33" s="117">
        <v>129244.0634034629</v>
      </c>
      <c r="CE33" s="248" t="b">
        <v>0</v>
      </c>
      <c r="CF33" s="254">
        <v>2</v>
      </c>
      <c r="CG33" s="255">
        <v>1348.3200000000004</v>
      </c>
      <c r="CH33" s="256">
        <v>0.03</v>
      </c>
      <c r="CI33" s="255">
        <v>138018.58020314158</v>
      </c>
      <c r="CJ33" s="255">
        <v>337.0800000000001</v>
      </c>
      <c r="CK33" s="255">
        <v>7019.3089436807741</v>
      </c>
      <c r="CL33" s="119">
        <v>145037.88914682236</v>
      </c>
      <c r="CM33" s="262" t="b">
        <v>0</v>
      </c>
      <c r="CN33" s="173">
        <v>2</v>
      </c>
      <c r="CO33" s="263">
        <v>1348.3200000000004</v>
      </c>
      <c r="CP33" s="189">
        <v>7.4999999999999997E-2</v>
      </c>
      <c r="CQ33" s="263">
        <v>184662.27570958194</v>
      </c>
      <c r="CR33" s="263">
        <v>337.0800000000001</v>
      </c>
      <c r="CS33" s="263">
        <v>843.25935739318516</v>
      </c>
      <c r="CT33" s="117">
        <v>185505.53506697514</v>
      </c>
      <c r="CU33" s="248" t="b">
        <v>0</v>
      </c>
      <c r="CV33" s="254">
        <v>0</v>
      </c>
      <c r="CW33" s="255">
        <v>1685.4000000000003</v>
      </c>
      <c r="CX33" s="256">
        <v>0.03</v>
      </c>
      <c r="CY33" s="255">
        <v>85279.783591996165</v>
      </c>
      <c r="CZ33" s="255">
        <v>0</v>
      </c>
      <c r="DA33" s="255">
        <v>0</v>
      </c>
      <c r="DB33" s="119">
        <v>85279.783591996165</v>
      </c>
      <c r="DC33" s="262" t="b">
        <v>0</v>
      </c>
      <c r="DD33" s="173">
        <v>3</v>
      </c>
      <c r="DE33" s="263">
        <v>1179.7800000000002</v>
      </c>
      <c r="DF33" s="189">
        <v>7.4999999999999997E-2</v>
      </c>
      <c r="DG33" s="263">
        <v>114341.27601001426</v>
      </c>
      <c r="DH33" s="263">
        <v>505.62000000000018</v>
      </c>
      <c r="DI33" s="263">
        <v>8650.0396405015108</v>
      </c>
      <c r="DJ33" s="117">
        <v>122991.31565051577</v>
      </c>
      <c r="DK33" s="248" t="b">
        <v>0</v>
      </c>
      <c r="DL33" s="254">
        <v>3</v>
      </c>
      <c r="DM33" s="255">
        <v>1179.7800000000002</v>
      </c>
      <c r="DN33" s="256">
        <v>7.4999999999999997E-2</v>
      </c>
      <c r="DO33" s="255">
        <v>90212.144169577339</v>
      </c>
      <c r="DP33" s="255">
        <v>505.62000000000018</v>
      </c>
      <c r="DQ33" s="255">
        <v>9928.7544089796156</v>
      </c>
      <c r="DR33" s="119">
        <v>100140.89857855695</v>
      </c>
      <c r="DS33" s="262" t="b">
        <v>0</v>
      </c>
      <c r="DT33" s="173">
        <v>2</v>
      </c>
      <c r="DU33" s="263">
        <v>1348.3200000000004</v>
      </c>
      <c r="DV33" s="189">
        <v>7.4999999999999997E-2</v>
      </c>
      <c r="DW33" s="263">
        <v>184575.15704074135</v>
      </c>
      <c r="DX33" s="263">
        <v>337.0800000000001</v>
      </c>
      <c r="DY33" s="263">
        <v>2690.6429523168645</v>
      </c>
      <c r="DZ33" s="117">
        <v>187265.79999305823</v>
      </c>
      <c r="EA33" s="248" t="b">
        <v>0</v>
      </c>
      <c r="EB33" s="254">
        <v>3</v>
      </c>
      <c r="EC33" s="255">
        <v>1179.7800000000002</v>
      </c>
      <c r="ED33" s="256">
        <v>-5.0000000000000001E-3</v>
      </c>
      <c r="EE33" s="255">
        <v>68404.409847681338</v>
      </c>
      <c r="EF33" s="255">
        <v>505.62000000000018</v>
      </c>
      <c r="EG33" s="255">
        <v>8719.6796185689545</v>
      </c>
      <c r="EH33" s="119">
        <v>77124.089466250298</v>
      </c>
      <c r="EI33" s="262" t="b">
        <v>0</v>
      </c>
      <c r="EJ33" s="173">
        <v>5</v>
      </c>
      <c r="EK33" s="263">
        <v>842.70000000000016</v>
      </c>
      <c r="EL33" s="189">
        <v>7.4999999999999997E-2</v>
      </c>
      <c r="EM33" s="263">
        <v>90593.76503784761</v>
      </c>
      <c r="EN33" s="263">
        <v>842.70000000000016</v>
      </c>
      <c r="EO33" s="263">
        <v>14354.677758363556</v>
      </c>
      <c r="EP33" s="117">
        <v>104948.44279621117</v>
      </c>
      <c r="EQ33" s="248" t="b">
        <v>0</v>
      </c>
      <c r="ER33" s="254">
        <v>2</v>
      </c>
      <c r="ES33" s="255">
        <v>1348.3200000000004</v>
      </c>
      <c r="ET33" s="256">
        <v>7.4999999999999997E-2</v>
      </c>
      <c r="EU33" s="255">
        <v>76441.103362699636</v>
      </c>
      <c r="EV33" s="255">
        <v>337.0800000000001</v>
      </c>
      <c r="EW33" s="255">
        <v>4316.6836782129121</v>
      </c>
      <c r="EX33" s="119">
        <v>80757.787040912546</v>
      </c>
      <c r="EY33" s="262" t="b">
        <v>0</v>
      </c>
      <c r="EZ33" s="173">
        <v>0</v>
      </c>
      <c r="FA33" s="263">
        <v>1685.4000000000003</v>
      </c>
      <c r="FB33" s="189">
        <v>7.4999999999999997E-2</v>
      </c>
      <c r="FC33" s="263">
        <v>228021.29353034799</v>
      </c>
      <c r="FD33" s="263">
        <v>0</v>
      </c>
      <c r="FE33" s="263">
        <v>0</v>
      </c>
      <c r="FF33" s="117">
        <v>228021.29353034799</v>
      </c>
      <c r="FG33" s="248" t="b">
        <v>0</v>
      </c>
      <c r="FH33" s="254">
        <v>1</v>
      </c>
      <c r="FI33" s="255">
        <v>1516.8600000000004</v>
      </c>
      <c r="FJ33" s="256">
        <v>7.4999999999999997E-2</v>
      </c>
      <c r="FK33" s="255">
        <v>205219.16417731324</v>
      </c>
      <c r="FL33" s="255">
        <v>168.54000000000005</v>
      </c>
      <c r="FM33" s="255">
        <v>2962.5585473412602</v>
      </c>
      <c r="FN33" s="119">
        <v>208181.72272465451</v>
      </c>
      <c r="FO33" s="262" t="b">
        <v>0</v>
      </c>
      <c r="FP33" s="173">
        <v>1</v>
      </c>
      <c r="FQ33" s="263">
        <v>1516.8600000000004</v>
      </c>
      <c r="FR33" s="189">
        <v>7.4999999999999997E-2</v>
      </c>
      <c r="FS33" s="263">
        <v>205219.16417731324</v>
      </c>
      <c r="FT33" s="263">
        <v>168.54000000000005</v>
      </c>
      <c r="FU33" s="263">
        <v>4048.3813861528647</v>
      </c>
      <c r="FV33" s="117">
        <v>209267.54556346612</v>
      </c>
      <c r="FW33" s="248" t="b">
        <v>0</v>
      </c>
      <c r="FX33" s="254">
        <v>4</v>
      </c>
      <c r="FY33" s="255">
        <v>1011.2400000000001</v>
      </c>
      <c r="FZ33" s="256">
        <v>0.03</v>
      </c>
      <c r="GA33" s="255">
        <v>110807.34621866814</v>
      </c>
      <c r="GB33" s="255">
        <v>674.1600000000002</v>
      </c>
      <c r="GC33" s="255">
        <v>11688.559433786513</v>
      </c>
      <c r="GD33" s="119">
        <v>122495.90565245466</v>
      </c>
      <c r="GE33" s="262" t="b">
        <v>0</v>
      </c>
      <c r="GF33" s="173">
        <v>1</v>
      </c>
      <c r="GG33" s="263">
        <v>1516.8600000000004</v>
      </c>
      <c r="GH33" s="189">
        <v>-5.0000000000000001E-3</v>
      </c>
      <c r="GI33" s="263">
        <v>122134.75111376557</v>
      </c>
      <c r="GJ33" s="263">
        <v>168.54000000000005</v>
      </c>
      <c r="GK33" s="263">
        <v>674.99932613102885</v>
      </c>
      <c r="GL33" s="117">
        <v>122809.7504398966</v>
      </c>
      <c r="GM33" s="248" t="b">
        <v>0</v>
      </c>
      <c r="GN33" s="254">
        <v>1</v>
      </c>
      <c r="GO33" s="255">
        <v>1516.8600000000004</v>
      </c>
      <c r="GP33" s="256">
        <v>7.4999999999999997E-2</v>
      </c>
      <c r="GQ33" s="255">
        <v>205219.16417731324</v>
      </c>
      <c r="GR33" s="255">
        <v>168.54000000000005</v>
      </c>
      <c r="GS33" s="255">
        <v>3437.588601056691</v>
      </c>
      <c r="GT33" s="119">
        <v>208656.75277836993</v>
      </c>
      <c r="GU33" s="262" t="b">
        <v>0</v>
      </c>
      <c r="GV33" s="173">
        <v>0</v>
      </c>
      <c r="GW33" s="263">
        <v>1685.4000000000003</v>
      </c>
      <c r="GX33" s="189">
        <v>-5.0000000000000001E-3</v>
      </c>
      <c r="GY33" s="263">
        <v>68433.293113059888</v>
      </c>
      <c r="GZ33" s="263">
        <v>0</v>
      </c>
      <c r="HA33" s="263">
        <v>0</v>
      </c>
      <c r="HB33" s="117">
        <v>68433.293113059888</v>
      </c>
      <c r="HC33" s="248" t="b">
        <v>0</v>
      </c>
      <c r="HD33" s="254">
        <v>1</v>
      </c>
      <c r="HE33" s="255">
        <v>1516.8600000000004</v>
      </c>
      <c r="HF33" s="256">
        <v>7.4999999999999997E-2</v>
      </c>
      <c r="HG33" s="255">
        <v>136747.26531746663</v>
      </c>
      <c r="HH33" s="255">
        <v>168.54000000000005</v>
      </c>
      <c r="HI33" s="255">
        <v>1677.3034760060389</v>
      </c>
      <c r="HJ33" s="119">
        <v>138424.56879347266</v>
      </c>
      <c r="HK33" s="262" t="b">
        <v>0</v>
      </c>
      <c r="HL33" s="173">
        <v>2</v>
      </c>
      <c r="HM33" s="263">
        <v>1348.3200000000004</v>
      </c>
      <c r="HN33" s="189">
        <v>7.4999999999999997E-2</v>
      </c>
      <c r="HO33" s="263">
        <v>183975.07728119718</v>
      </c>
      <c r="HP33" s="263">
        <v>337.0800000000001</v>
      </c>
      <c r="HQ33" s="263">
        <v>7027.6855262181753</v>
      </c>
      <c r="HR33" s="117">
        <v>191002.76280741536</v>
      </c>
      <c r="HS33" s="248" t="b">
        <v>0</v>
      </c>
      <c r="HT33" s="254">
        <v>3</v>
      </c>
      <c r="HU33" s="255">
        <v>1179.7800000000002</v>
      </c>
      <c r="HV33" s="256">
        <v>7.4999999999999997E-2</v>
      </c>
      <c r="HW33" s="255">
        <v>109606.83094711343</v>
      </c>
      <c r="HX33" s="255">
        <v>505.62000000000018</v>
      </c>
      <c r="HY33" s="255">
        <v>8566.2302074648615</v>
      </c>
      <c r="HZ33" s="119">
        <v>118173.06115457829</v>
      </c>
      <c r="IA33" s="262" t="b">
        <v>0</v>
      </c>
      <c r="IB33" s="173">
        <v>2</v>
      </c>
      <c r="IC33" s="263">
        <v>1348.3200000000004</v>
      </c>
      <c r="ID33" s="189">
        <v>7.4999999999999997E-2</v>
      </c>
      <c r="IE33" s="263">
        <v>126794.38379176299</v>
      </c>
      <c r="IF33" s="263">
        <v>337.0800000000001</v>
      </c>
      <c r="IG33" s="263">
        <v>9169.0106848378964</v>
      </c>
      <c r="IH33" s="117">
        <v>135963.39447660089</v>
      </c>
      <c r="II33" s="248" t="b">
        <v>1</v>
      </c>
      <c r="IJ33" s="254">
        <v>2</v>
      </c>
      <c r="IK33" s="255">
        <v>1348.3200000000004</v>
      </c>
      <c r="IL33" s="256">
        <v>0.03</v>
      </c>
      <c r="IM33" s="255">
        <v>58426.309314281665</v>
      </c>
      <c r="IN33" s="255">
        <v>337.0800000000001</v>
      </c>
      <c r="IO33" s="255">
        <v>3292.3557309608163</v>
      </c>
      <c r="IP33" s="119">
        <v>61718.66504524248</v>
      </c>
      <c r="IQ33" s="262" t="b">
        <v>0</v>
      </c>
      <c r="IR33" s="173">
        <v>0</v>
      </c>
      <c r="IS33" s="263">
        <v>1685.4000000000003</v>
      </c>
      <c r="IT33" s="189">
        <v>-5.0000000000000001E-3</v>
      </c>
      <c r="IU33" s="263">
        <v>68433.293113059888</v>
      </c>
      <c r="IV33" s="263">
        <v>0</v>
      </c>
      <c r="IW33" s="263">
        <v>0</v>
      </c>
      <c r="IX33" s="117">
        <v>68433.293113059888</v>
      </c>
      <c r="IY33" s="248" t="b">
        <v>0</v>
      </c>
      <c r="IZ33" s="254">
        <v>2</v>
      </c>
      <c r="JA33" s="255">
        <v>1348.3200000000004</v>
      </c>
      <c r="JB33" s="256">
        <v>7.4999999999999997E-2</v>
      </c>
      <c r="JC33" s="255">
        <v>127470.78060928002</v>
      </c>
      <c r="JD33" s="255">
        <v>337.0800000000001</v>
      </c>
      <c r="JE33" s="255">
        <v>5925.6517271965449</v>
      </c>
      <c r="JF33" s="119">
        <v>133396.43233647657</v>
      </c>
      <c r="JG33" s="262" t="b">
        <v>0</v>
      </c>
      <c r="JH33" s="173">
        <v>1</v>
      </c>
      <c r="JI33" s="263">
        <v>1516.8600000000004</v>
      </c>
      <c r="JJ33" s="189">
        <v>0.03</v>
      </c>
      <c r="JK33" s="263">
        <v>123988.11785751386</v>
      </c>
      <c r="JL33" s="263">
        <v>168.54000000000005</v>
      </c>
      <c r="JM33" s="263">
        <v>337.21981035379201</v>
      </c>
      <c r="JN33" s="117">
        <v>124325.33766786766</v>
      </c>
      <c r="JO33" s="248" t="b">
        <v>0</v>
      </c>
      <c r="JP33" s="254">
        <v>1</v>
      </c>
      <c r="JQ33" s="255">
        <v>1516.8600000000004</v>
      </c>
      <c r="JR33" s="256">
        <v>7.4999999999999997E-2</v>
      </c>
      <c r="JS33" s="255">
        <v>205219.1641773131</v>
      </c>
      <c r="JT33" s="255">
        <v>168.54000000000005</v>
      </c>
      <c r="JU33" s="255">
        <v>1517.2452348663528</v>
      </c>
      <c r="JV33" s="119">
        <v>206736.40941217946</v>
      </c>
      <c r="JW33" s="262" t="b">
        <v>0</v>
      </c>
      <c r="JX33" s="173">
        <v>4</v>
      </c>
      <c r="JY33" s="263">
        <v>1011.2400000000001</v>
      </c>
      <c r="JZ33" s="189">
        <v>7.4999999999999997E-2</v>
      </c>
      <c r="KA33" s="263">
        <v>146727.85501440114</v>
      </c>
      <c r="KB33" s="263">
        <v>674.1600000000002</v>
      </c>
      <c r="KC33" s="263">
        <v>13837.720134691011</v>
      </c>
      <c r="KD33" s="117">
        <v>160565.57514909215</v>
      </c>
      <c r="KE33" s="248" t="b">
        <v>0</v>
      </c>
      <c r="KF33" s="254">
        <v>4</v>
      </c>
      <c r="KG33" s="255">
        <v>1011.2400000000001</v>
      </c>
      <c r="KH33" s="256">
        <v>7.4999999999999997E-2</v>
      </c>
      <c r="KI33" s="255">
        <v>147222.86316419463</v>
      </c>
      <c r="KJ33" s="255">
        <v>674.1600000000002</v>
      </c>
      <c r="KK33" s="255">
        <v>13306.689145910519</v>
      </c>
      <c r="KL33" s="119">
        <v>160529.55231010515</v>
      </c>
      <c r="KM33" s="262" t="b">
        <v>0</v>
      </c>
      <c r="KN33" s="173">
        <v>0</v>
      </c>
      <c r="KO33" s="263">
        <v>1685.4000000000003</v>
      </c>
      <c r="KP33" s="189">
        <v>7.4999999999999997E-2</v>
      </c>
      <c r="KQ33" s="263">
        <v>228021.29353034799</v>
      </c>
      <c r="KR33" s="263">
        <v>0</v>
      </c>
      <c r="KS33" s="263">
        <v>0</v>
      </c>
      <c r="KT33" s="117">
        <v>228021.29353034799</v>
      </c>
      <c r="KU33" s="248" t="b">
        <v>0</v>
      </c>
      <c r="KV33" s="254">
        <v>0</v>
      </c>
      <c r="KW33" s="255">
        <v>1685.4000000000003</v>
      </c>
      <c r="KX33" s="256">
        <v>7.4999999999999997E-2</v>
      </c>
      <c r="KY33" s="255">
        <v>228021.29353034799</v>
      </c>
      <c r="KZ33" s="255">
        <v>0</v>
      </c>
      <c r="LA33" s="255">
        <v>0</v>
      </c>
      <c r="LB33" s="119">
        <v>228021.29353034799</v>
      </c>
      <c r="LC33" s="262" t="b">
        <v>0</v>
      </c>
      <c r="LD33" s="173">
        <v>3</v>
      </c>
      <c r="LE33" s="263">
        <v>1179.7800000000002</v>
      </c>
      <c r="LF33" s="189">
        <v>-5.0000000000000001E-3</v>
      </c>
      <c r="LG33" s="263">
        <v>42052.883340772241</v>
      </c>
      <c r="LH33" s="263">
        <v>505.62000000000018</v>
      </c>
      <c r="LI33" s="263">
        <v>8570.5429417422656</v>
      </c>
      <c r="LJ33" s="117">
        <v>50623.426282514505</v>
      </c>
      <c r="LK33" s="248" t="b">
        <v>0</v>
      </c>
      <c r="LL33" s="254">
        <v>1</v>
      </c>
      <c r="LM33" s="255">
        <v>1516.8600000000004</v>
      </c>
      <c r="LN33" s="256">
        <v>0.03</v>
      </c>
      <c r="LO33" s="255">
        <v>85224.632228105344</v>
      </c>
      <c r="LP33" s="255">
        <v>168.54000000000005</v>
      </c>
      <c r="LQ33" s="255">
        <v>4661.2033980665883</v>
      </c>
      <c r="LR33" s="119">
        <v>89885.835626171931</v>
      </c>
      <c r="LS33" s="262" t="b">
        <v>0</v>
      </c>
      <c r="LT33" s="173">
        <v>2</v>
      </c>
      <c r="LU33" s="263">
        <v>1348.3200000000004</v>
      </c>
      <c r="LV33" s="189">
        <v>7.4999999999999997E-2</v>
      </c>
      <c r="LW33" s="263">
        <v>88938.860861849331</v>
      </c>
      <c r="LX33" s="263">
        <v>337.0800000000001</v>
      </c>
      <c r="LY33" s="263">
        <v>3662.3085821064251</v>
      </c>
      <c r="LZ33" s="117">
        <v>92601.169443955761</v>
      </c>
      <c r="MA33" s="248" t="b">
        <v>0</v>
      </c>
      <c r="MB33" s="254">
        <v>1</v>
      </c>
      <c r="MC33" s="255">
        <v>1516.8600000000004</v>
      </c>
      <c r="MD33" s="256">
        <v>7.4999999999999997E-2</v>
      </c>
      <c r="ME33" s="255">
        <v>142136.93888185083</v>
      </c>
      <c r="MF33" s="255">
        <v>168.54000000000005</v>
      </c>
      <c r="MG33" s="255">
        <v>2479.5885020772284</v>
      </c>
      <c r="MH33" s="119">
        <v>144616.52738392807</v>
      </c>
      <c r="MI33" s="262" t="b">
        <v>0</v>
      </c>
      <c r="MJ33" s="173">
        <v>1</v>
      </c>
      <c r="MK33" s="263">
        <v>1516.8600000000004</v>
      </c>
      <c r="ML33" s="189">
        <v>-5.0000000000000001E-3</v>
      </c>
      <c r="MM33" s="263">
        <v>61589.963801753904</v>
      </c>
      <c r="MN33" s="263">
        <v>168.54000000000005</v>
      </c>
      <c r="MO33" s="263">
        <v>1182.7200800291971</v>
      </c>
      <c r="MP33" s="117">
        <v>62772.683881783101</v>
      </c>
      <c r="MQ33" s="248" t="b">
        <v>0</v>
      </c>
      <c r="MR33" s="254">
        <v>3</v>
      </c>
      <c r="MS33" s="255">
        <v>1179.7800000000002</v>
      </c>
      <c r="MT33" s="256">
        <v>7.4999999999999997E-2</v>
      </c>
      <c r="MU33" s="255">
        <v>81304.845464008424</v>
      </c>
      <c r="MV33" s="255">
        <v>505.62000000000018</v>
      </c>
      <c r="MW33" s="255">
        <v>9386.1085568417966</v>
      </c>
      <c r="MX33" s="119">
        <v>90690.954020850215</v>
      </c>
      <c r="MY33" s="262" t="b">
        <v>0</v>
      </c>
      <c r="MZ33" s="173">
        <v>2</v>
      </c>
      <c r="NA33" s="263">
        <v>1348.3200000000004</v>
      </c>
      <c r="NB33" s="189">
        <v>7.4999999999999997E-2</v>
      </c>
      <c r="NC33" s="263">
        <v>148183.04948432607</v>
      </c>
      <c r="ND33" s="263">
        <v>337.0800000000001</v>
      </c>
      <c r="NE33" s="263">
        <v>4639.8620233472975</v>
      </c>
      <c r="NF33" s="117">
        <v>152822.91150767336</v>
      </c>
      <c r="NG33" s="248" t="b">
        <v>0</v>
      </c>
      <c r="NH33" s="254">
        <v>0</v>
      </c>
      <c r="NI33" s="255">
        <v>1685.4000000000003</v>
      </c>
      <c r="NJ33" s="256">
        <v>0.03</v>
      </c>
      <c r="NK33" s="255">
        <v>114571.42620064723</v>
      </c>
      <c r="NL33" s="255">
        <v>0</v>
      </c>
      <c r="NM33" s="255">
        <v>0</v>
      </c>
      <c r="NN33" s="119">
        <v>114571.42620064723</v>
      </c>
      <c r="NO33" s="262" t="b">
        <v>0</v>
      </c>
      <c r="NP33" s="173">
        <v>3</v>
      </c>
      <c r="NQ33" s="263">
        <v>1179.7800000000002</v>
      </c>
      <c r="NR33" s="189">
        <v>7.4999999999999997E-2</v>
      </c>
      <c r="NS33" s="263">
        <v>60676.021581153407</v>
      </c>
      <c r="NT33" s="263">
        <v>505.62000000000018</v>
      </c>
      <c r="NU33" s="263">
        <v>11630.579933441222</v>
      </c>
      <c r="NV33" s="117">
        <v>72306.601514594629</v>
      </c>
      <c r="NW33" s="248" t="b">
        <v>0</v>
      </c>
      <c r="NX33" s="254">
        <v>3</v>
      </c>
      <c r="NY33" s="255">
        <v>1179.7800000000002</v>
      </c>
      <c r="NZ33" s="256">
        <v>7.4999999999999997E-2</v>
      </c>
      <c r="OA33" s="255">
        <v>165612.4903305732</v>
      </c>
      <c r="OB33" s="255">
        <v>505.62000000000018</v>
      </c>
      <c r="OC33" s="255">
        <v>7395.9450970252528</v>
      </c>
      <c r="OD33" s="119">
        <v>173008.43542759845</v>
      </c>
      <c r="OE33" s="262" t="b">
        <v>0</v>
      </c>
      <c r="OF33" s="173">
        <v>3</v>
      </c>
      <c r="OG33" s="263">
        <v>1179.7800000000002</v>
      </c>
      <c r="OH33" s="189">
        <v>-5.0000000000000001E-3</v>
      </c>
      <c r="OI33" s="263">
        <v>98624.811007865181</v>
      </c>
      <c r="OJ33" s="263">
        <v>505.62000000000018</v>
      </c>
      <c r="OK33" s="263">
        <v>4836.5045999761733</v>
      </c>
      <c r="OL33" s="117">
        <v>103461.31560784136</v>
      </c>
      <c r="OM33" s="248" t="b">
        <v>0</v>
      </c>
      <c r="ON33" s="254">
        <v>1</v>
      </c>
      <c r="OO33" s="255">
        <v>1516.8600000000004</v>
      </c>
      <c r="OP33" s="256">
        <v>0.03</v>
      </c>
      <c r="OQ33" s="255">
        <v>123988.11785751388</v>
      </c>
      <c r="OR33" s="255">
        <v>168.54000000000005</v>
      </c>
      <c r="OS33" s="255">
        <v>2479.5885020772284</v>
      </c>
      <c r="OT33" s="119">
        <v>126467.7063595911</v>
      </c>
      <c r="OU33" s="262" t="b">
        <v>0</v>
      </c>
      <c r="OV33" s="173">
        <v>1</v>
      </c>
      <c r="OW33" s="263">
        <v>1516.8600000000004</v>
      </c>
      <c r="OX33" s="189">
        <v>7.4999999999999997E-2</v>
      </c>
      <c r="OY33" s="263">
        <v>142136.9388818508</v>
      </c>
      <c r="OZ33" s="263">
        <v>168.54000000000005</v>
      </c>
      <c r="PA33" s="263">
        <v>1677.3034760060389</v>
      </c>
      <c r="PB33" s="117">
        <v>143814.24235785683</v>
      </c>
      <c r="PC33" s="248" t="b">
        <v>1</v>
      </c>
      <c r="PD33" s="254">
        <v>1</v>
      </c>
      <c r="PE33" s="255">
        <v>1516.8600000000004</v>
      </c>
      <c r="PF33" s="256">
        <v>-5.0000000000000001E-3</v>
      </c>
      <c r="PG33" s="255">
        <v>85422.643257002361</v>
      </c>
      <c r="PH33" s="255">
        <v>168.54000000000005</v>
      </c>
      <c r="PI33" s="255">
        <v>168.54000000000005</v>
      </c>
      <c r="PJ33" s="119">
        <v>85591.183257002354</v>
      </c>
      <c r="PK33" s="262" t="b">
        <v>0</v>
      </c>
      <c r="PL33" s="173">
        <v>2</v>
      </c>
      <c r="PM33" s="263">
        <v>1348.3200000000004</v>
      </c>
      <c r="PN33" s="189">
        <v>7.4999999999999997E-2</v>
      </c>
      <c r="PO33" s="263">
        <v>122725.00856572592</v>
      </c>
      <c r="PP33" s="263">
        <v>337.0800000000001</v>
      </c>
      <c r="PQ33" s="263">
        <v>7133.5920438342246</v>
      </c>
      <c r="PR33" s="117">
        <v>129858.60060956015</v>
      </c>
      <c r="PS33" s="248" t="b">
        <v>0</v>
      </c>
      <c r="PT33" s="254">
        <v>2</v>
      </c>
      <c r="PU33" s="255">
        <v>1348.3200000000004</v>
      </c>
      <c r="PV33" s="256">
        <v>7.4999999999999997E-2</v>
      </c>
      <c r="PW33" s="255">
        <v>90863.55230791081</v>
      </c>
      <c r="PX33" s="255">
        <v>337.0800000000001</v>
      </c>
      <c r="PY33" s="255">
        <v>3515.0636265278195</v>
      </c>
      <c r="PZ33" s="119">
        <v>94378.615934438625</v>
      </c>
      <c r="QA33" s="262" t="b">
        <v>0</v>
      </c>
      <c r="QB33" s="173">
        <v>0</v>
      </c>
      <c r="QC33" s="263">
        <v>1685.4000000000003</v>
      </c>
      <c r="QD33" s="189">
        <v>-5.0000000000000001E-3</v>
      </c>
      <c r="QE33" s="263">
        <v>91428.891696534789</v>
      </c>
      <c r="QF33" s="263">
        <v>0</v>
      </c>
      <c r="QG33" s="263">
        <v>0</v>
      </c>
      <c r="QH33" s="117">
        <v>91428.891696534789</v>
      </c>
      <c r="QI33" s="248" t="b">
        <v>0</v>
      </c>
      <c r="QJ33" s="254">
        <v>2</v>
      </c>
      <c r="QK33" s="255">
        <v>1348.3200000000004</v>
      </c>
      <c r="QL33" s="256">
        <v>-5.0000000000000001E-3</v>
      </c>
      <c r="QM33" s="255">
        <v>46785.404019708716</v>
      </c>
      <c r="QN33" s="255">
        <v>337.0800000000001</v>
      </c>
      <c r="QO33" s="255">
        <v>7785.0191290274051</v>
      </c>
      <c r="QP33" s="119">
        <v>54570.423148736125</v>
      </c>
      <c r="QQ33" s="262" t="b">
        <v>0</v>
      </c>
      <c r="QR33" s="173">
        <v>1</v>
      </c>
      <c r="QS33" s="263">
        <v>1516.8600000000004</v>
      </c>
      <c r="QT33" s="189">
        <v>0.03</v>
      </c>
      <c r="QU33" s="263">
        <v>75121.025134503536</v>
      </c>
      <c r="QV33" s="263">
        <v>168.54000000000005</v>
      </c>
      <c r="QW33" s="263">
        <v>2801.4350218272371</v>
      </c>
      <c r="QX33" s="117">
        <v>77922.460156330766</v>
      </c>
      <c r="QY33" s="248" t="b">
        <v>0</v>
      </c>
      <c r="QZ33" s="254">
        <v>1</v>
      </c>
      <c r="RA33" s="255">
        <v>1516.8600000000004</v>
      </c>
      <c r="RB33" s="256">
        <v>7.4999999999999997E-2</v>
      </c>
      <c r="RC33" s="255">
        <v>164905.20718484631</v>
      </c>
      <c r="RD33" s="255">
        <v>168.54000000000005</v>
      </c>
      <c r="RE33" s="255">
        <v>674.99932613102885</v>
      </c>
      <c r="RF33" s="119">
        <v>165580.20651097732</v>
      </c>
      <c r="RG33" s="262" t="b">
        <v>0</v>
      </c>
      <c r="RH33" s="173">
        <v>0</v>
      </c>
      <c r="RI33" s="263">
        <v>1685.4000000000003</v>
      </c>
      <c r="RJ33" s="189">
        <v>7.4999999999999997E-2</v>
      </c>
      <c r="RK33" s="263">
        <v>228021.29353034799</v>
      </c>
      <c r="RL33" s="263">
        <v>0</v>
      </c>
      <c r="RM33" s="263">
        <v>0</v>
      </c>
      <c r="RN33" s="117">
        <v>228021.29353034799</v>
      </c>
      <c r="RO33" s="248" t="b">
        <v>0</v>
      </c>
      <c r="RP33" s="254">
        <v>1</v>
      </c>
      <c r="RQ33" s="255">
        <v>1516.8600000000004</v>
      </c>
      <c r="RR33" s="256">
        <v>0.03</v>
      </c>
      <c r="RS33" s="255">
        <v>107109.71596408518</v>
      </c>
      <c r="RT33" s="255">
        <v>168.54000000000005</v>
      </c>
      <c r="RU33" s="255">
        <v>2640.4450436361499</v>
      </c>
      <c r="RV33" s="119">
        <v>109750.16100772133</v>
      </c>
      <c r="RW33" s="262" t="b">
        <v>0</v>
      </c>
      <c r="RX33" s="173">
        <v>4</v>
      </c>
      <c r="RY33" s="263">
        <v>1011.2400000000001</v>
      </c>
      <c r="RZ33" s="189">
        <v>7.4999999999999997E-2</v>
      </c>
      <c r="SA33" s="263">
        <v>149025.5723508134</v>
      </c>
      <c r="SB33" s="263">
        <v>674.1600000000002</v>
      </c>
      <c r="SC33" s="263">
        <v>7854.7226786318797</v>
      </c>
      <c r="SD33" s="117">
        <v>156880.29502944529</v>
      </c>
      <c r="SE33" s="248" t="b">
        <v>0</v>
      </c>
      <c r="SF33" s="254">
        <v>1</v>
      </c>
      <c r="SG33" s="255">
        <v>1516.8600000000004</v>
      </c>
      <c r="SH33" s="256">
        <v>-5.0000000000000001E-3</v>
      </c>
      <c r="SI33" s="255">
        <v>61589.963801753911</v>
      </c>
      <c r="SJ33" s="255">
        <v>168.54000000000005</v>
      </c>
      <c r="SK33" s="255">
        <v>5737.2683290597897</v>
      </c>
      <c r="SL33" s="119">
        <v>67327.232130813703</v>
      </c>
      <c r="SM33" s="262" t="b">
        <v>0</v>
      </c>
      <c r="SN33" s="173">
        <v>0</v>
      </c>
      <c r="SO33" s="263">
        <v>1685.4000000000003</v>
      </c>
      <c r="SP33" s="189">
        <v>7.4999999999999997E-2</v>
      </c>
      <c r="SQ33" s="263">
        <v>84717.972759547178</v>
      </c>
      <c r="SR33" s="263">
        <v>0</v>
      </c>
      <c r="SS33" s="263">
        <v>0</v>
      </c>
      <c r="ST33" s="117">
        <v>84717.972759547178</v>
      </c>
      <c r="SU33" s="248" t="b">
        <v>0</v>
      </c>
      <c r="SV33" s="254">
        <v>1</v>
      </c>
      <c r="SW33" s="255">
        <v>1516.8600000000004</v>
      </c>
      <c r="SX33" s="256">
        <v>0.03</v>
      </c>
      <c r="SY33" s="255">
        <v>103114.28358058256</v>
      </c>
      <c r="SZ33" s="255">
        <v>168.54000000000005</v>
      </c>
      <c r="TA33" s="255">
        <v>3123.8157309608164</v>
      </c>
      <c r="TB33" s="119">
        <v>106238.09931154338</v>
      </c>
      <c r="TC33" s="262" t="b">
        <v>0</v>
      </c>
      <c r="TD33" s="173">
        <v>0</v>
      </c>
      <c r="TE33" s="263">
        <v>1685.4000000000003</v>
      </c>
      <c r="TF33" s="189">
        <v>0.03</v>
      </c>
      <c r="TG33" s="263">
        <v>94694.035809005858</v>
      </c>
      <c r="TH33" s="263">
        <v>0</v>
      </c>
      <c r="TI33" s="263">
        <v>0</v>
      </c>
      <c r="TJ33" s="117">
        <v>94694.035809005858</v>
      </c>
      <c r="TK33" s="248" t="b">
        <v>0</v>
      </c>
      <c r="TL33" s="254">
        <v>1</v>
      </c>
      <c r="TM33" s="255">
        <v>1516.8600000000004</v>
      </c>
      <c r="TN33" s="256">
        <v>7.4999999999999997E-2</v>
      </c>
      <c r="TO33" s="255">
        <v>205219.16417731324</v>
      </c>
      <c r="TP33" s="255">
        <v>168.54000000000005</v>
      </c>
      <c r="TQ33" s="255">
        <v>3123.8157309608164</v>
      </c>
      <c r="TR33" s="119">
        <v>208342.97990827405</v>
      </c>
      <c r="TS33" s="262" t="b">
        <v>0</v>
      </c>
      <c r="TT33" s="173">
        <v>1</v>
      </c>
      <c r="TU33" s="263">
        <v>1516.8600000000004</v>
      </c>
      <c r="TV33" s="189">
        <v>7.4999999999999997E-2</v>
      </c>
      <c r="TW33" s="263">
        <v>142136.93888185086</v>
      </c>
      <c r="TX33" s="263">
        <v>168.54000000000005</v>
      </c>
      <c r="TY33" s="263">
        <v>4354.5383179274295</v>
      </c>
      <c r="TZ33" s="117">
        <v>146491.47719977828</v>
      </c>
      <c r="UA33" s="248" t="b">
        <v>0</v>
      </c>
      <c r="UB33" s="254">
        <v>1</v>
      </c>
      <c r="UC33" s="255">
        <v>1516.8600000000004</v>
      </c>
      <c r="UD33" s="256">
        <v>7.4999999999999997E-2</v>
      </c>
      <c r="UE33" s="255">
        <v>205219.16417731316</v>
      </c>
      <c r="UF33" s="255">
        <v>168.54000000000005</v>
      </c>
      <c r="UG33" s="255">
        <v>2801.4350218272371</v>
      </c>
      <c r="UH33" s="119">
        <v>208020.59919914039</v>
      </c>
      <c r="UI33" s="262" t="b">
        <v>0</v>
      </c>
      <c r="UJ33" s="173">
        <v>0</v>
      </c>
      <c r="UK33" s="263">
        <v>1685.4000000000003</v>
      </c>
      <c r="UL33" s="189">
        <v>7.4999999999999997E-2</v>
      </c>
      <c r="UM33" s="263">
        <v>228021.29353034799</v>
      </c>
      <c r="UN33" s="263">
        <v>0</v>
      </c>
      <c r="UO33" s="263">
        <v>0</v>
      </c>
      <c r="UP33" s="117">
        <v>228021.29353034799</v>
      </c>
      <c r="UQ33" s="248" t="b">
        <v>0</v>
      </c>
      <c r="UR33" s="254">
        <v>1</v>
      </c>
      <c r="US33" s="255">
        <v>1516.8600000000004</v>
      </c>
      <c r="UT33" s="256">
        <v>0.03</v>
      </c>
      <c r="UU33" s="255">
        <v>64936.848126979654</v>
      </c>
      <c r="UV33" s="255">
        <v>168.54000000000005</v>
      </c>
      <c r="UW33" s="255">
        <v>1182.7200800291971</v>
      </c>
      <c r="UX33" s="119">
        <v>66119.568207008851</v>
      </c>
      <c r="UY33" s="262" t="b">
        <v>1</v>
      </c>
      <c r="UZ33" s="173">
        <v>2</v>
      </c>
      <c r="VA33" s="263">
        <v>1348.3200000000004</v>
      </c>
      <c r="VB33" s="189">
        <v>7.4999999999999997E-2</v>
      </c>
      <c r="VC33" s="263">
        <v>91049.977992520056</v>
      </c>
      <c r="VD33" s="263">
        <v>337.0800000000001</v>
      </c>
      <c r="VE33" s="263">
        <v>2166.3583916614671</v>
      </c>
      <c r="VF33" s="117">
        <v>93216.33638418153</v>
      </c>
      <c r="VG33" s="248" t="b">
        <v>0</v>
      </c>
      <c r="VH33" s="254">
        <v>1</v>
      </c>
      <c r="VI33" s="255">
        <v>1516.8600000000004</v>
      </c>
      <c r="VJ33" s="256">
        <v>-5.0000000000000001E-3</v>
      </c>
      <c r="VK33" s="255">
        <v>47076.04401591116</v>
      </c>
      <c r="VL33" s="255">
        <v>168.54000000000005</v>
      </c>
      <c r="VM33" s="255">
        <v>4354.5383179274295</v>
      </c>
      <c r="VN33" s="119">
        <v>51430.582333838589</v>
      </c>
      <c r="VO33" s="262" t="b">
        <v>0</v>
      </c>
      <c r="VP33" s="173">
        <v>0</v>
      </c>
      <c r="VQ33" s="263">
        <v>1685.4000000000003</v>
      </c>
      <c r="VR33" s="189">
        <v>0.03</v>
      </c>
      <c r="VS33" s="263">
        <v>137764.57539723761</v>
      </c>
      <c r="VT33" s="263">
        <v>0</v>
      </c>
      <c r="VU33" s="263">
        <v>0</v>
      </c>
      <c r="VV33" s="117">
        <v>137764.57539723761</v>
      </c>
      <c r="VW33" s="248" t="b">
        <v>0</v>
      </c>
      <c r="VX33" s="254">
        <v>0</v>
      </c>
      <c r="VY33" s="255">
        <v>1685.4000000000003</v>
      </c>
      <c r="VZ33" s="256">
        <v>7.4999999999999997E-2</v>
      </c>
      <c r="WA33" s="255">
        <v>112428.18764508639</v>
      </c>
      <c r="WB33" s="255">
        <v>0</v>
      </c>
      <c r="WC33" s="255">
        <v>0</v>
      </c>
      <c r="WD33" s="119">
        <v>112428.18764508639</v>
      </c>
      <c r="WE33" s="262" t="b">
        <v>0</v>
      </c>
      <c r="WF33" s="173">
        <v>1</v>
      </c>
      <c r="WG33" s="263">
        <v>1516.8600000000004</v>
      </c>
      <c r="WH33" s="189">
        <v>-5.0000000000000001E-3</v>
      </c>
      <c r="WI33" s="263">
        <v>47076.04401591116</v>
      </c>
      <c r="WJ33" s="263">
        <v>168.54000000000005</v>
      </c>
      <c r="WK33" s="263">
        <v>2801.4350218272371</v>
      </c>
      <c r="WL33" s="117">
        <v>49877.479037738398</v>
      </c>
      <c r="WM33" s="248" t="b">
        <v>0</v>
      </c>
      <c r="WN33" s="254">
        <v>3</v>
      </c>
      <c r="WO33" s="255">
        <v>1179.7800000000002</v>
      </c>
      <c r="WP33" s="256">
        <v>7.4999999999999997E-2</v>
      </c>
      <c r="WQ33" s="255">
        <v>132333.48143196409</v>
      </c>
      <c r="WR33" s="255">
        <v>505.62000000000018</v>
      </c>
      <c r="WS33" s="255">
        <v>9789.9453106455876</v>
      </c>
      <c r="WT33" s="119">
        <v>142123.42674260968</v>
      </c>
      <c r="WU33" s="262" t="b">
        <v>0</v>
      </c>
      <c r="WV33" s="173">
        <v>0</v>
      </c>
      <c r="WW33" s="263">
        <v>1685.4000000000003</v>
      </c>
      <c r="WX33" s="189">
        <v>7.4999999999999997E-2</v>
      </c>
      <c r="WY33" s="263">
        <v>183228.00798316253</v>
      </c>
      <c r="WZ33" s="263">
        <v>0</v>
      </c>
      <c r="XA33" s="263">
        <v>0</v>
      </c>
      <c r="XB33" s="117">
        <v>183228.00798316253</v>
      </c>
      <c r="XC33" s="248" t="b">
        <v>0</v>
      </c>
      <c r="XD33" s="254">
        <v>1</v>
      </c>
      <c r="XE33" s="255">
        <v>1516.8600000000004</v>
      </c>
      <c r="XF33" s="256">
        <v>7.4999999999999997E-2</v>
      </c>
      <c r="XG33" s="255">
        <v>142136.9388818508</v>
      </c>
      <c r="XH33" s="255">
        <v>168.54000000000005</v>
      </c>
      <c r="XI33" s="255">
        <v>2318.8652865514455</v>
      </c>
      <c r="XJ33" s="119">
        <v>144455.80416840225</v>
      </c>
      <c r="XK33" s="262" t="b">
        <v>0</v>
      </c>
      <c r="XL33" s="173">
        <v>1</v>
      </c>
      <c r="XM33" s="263">
        <v>1516.8600000000004</v>
      </c>
      <c r="XN33" s="189">
        <v>-5.0000000000000001E-3</v>
      </c>
      <c r="XO33" s="263">
        <v>85422.643257002419</v>
      </c>
      <c r="XP33" s="263">
        <v>168.54000000000005</v>
      </c>
      <c r="XQ33" s="263">
        <v>4814.7267572827795</v>
      </c>
      <c r="XR33" s="117">
        <v>90237.370014285203</v>
      </c>
      <c r="XS33" s="248" t="b">
        <v>0</v>
      </c>
      <c r="XT33" s="254">
        <v>1</v>
      </c>
      <c r="XU33" s="255">
        <v>1516.8600000000004</v>
      </c>
      <c r="XV33" s="256">
        <v>7.4999999999999997E-2</v>
      </c>
      <c r="XW33" s="255">
        <v>101185.36888057784</v>
      </c>
      <c r="XX33" s="255">
        <v>168.54000000000005</v>
      </c>
      <c r="XY33" s="255">
        <v>2318.8652865514455</v>
      </c>
      <c r="XZ33" s="119">
        <v>103504.23416712928</v>
      </c>
      <c r="YA33" s="262" t="b">
        <v>0</v>
      </c>
      <c r="YB33" s="173">
        <v>3</v>
      </c>
      <c r="YC33" s="263">
        <v>1179.7800000000002</v>
      </c>
      <c r="YD33" s="189">
        <v>7.4999999999999997E-2</v>
      </c>
      <c r="YE33" s="263">
        <v>109727.48398700246</v>
      </c>
      <c r="YF33" s="263">
        <v>505.62000000000018</v>
      </c>
      <c r="YG33" s="263">
        <v>9936.3608799050653</v>
      </c>
      <c r="YH33" s="117">
        <v>119663.84486690753</v>
      </c>
      <c r="YI33" s="248" t="b">
        <v>1</v>
      </c>
      <c r="YJ33" s="254">
        <v>5</v>
      </c>
      <c r="YK33" s="255">
        <v>842.70000000000016</v>
      </c>
      <c r="YL33" s="256">
        <v>7.4999999999999997E-2</v>
      </c>
      <c r="YM33" s="255">
        <v>133499.72513947179</v>
      </c>
      <c r="YN33" s="255">
        <v>842.70000000000016</v>
      </c>
      <c r="YO33" s="255">
        <v>9680.9494817098548</v>
      </c>
      <c r="YP33" s="119">
        <v>143180.67462118165</v>
      </c>
      <c r="YQ33" s="262" t="b">
        <v>0</v>
      </c>
      <c r="YR33" s="173">
        <v>0</v>
      </c>
      <c r="YS33" s="263">
        <v>1685.4000000000003</v>
      </c>
      <c r="YT33" s="189">
        <v>7.4999999999999997E-2</v>
      </c>
      <c r="YU33" s="263">
        <v>157929.93209094525</v>
      </c>
      <c r="YV33" s="263">
        <v>0</v>
      </c>
      <c r="YW33" s="263">
        <v>0</v>
      </c>
      <c r="YX33" s="117">
        <v>157929.93209094525</v>
      </c>
      <c r="YY33" s="248" t="b">
        <v>0</v>
      </c>
      <c r="YZ33" s="254">
        <v>2</v>
      </c>
      <c r="ZA33" s="255">
        <v>1348.3200000000004</v>
      </c>
      <c r="ZB33" s="256">
        <v>-5.0000000000000001E-3</v>
      </c>
      <c r="ZC33" s="255">
        <v>53907.232846478735</v>
      </c>
      <c r="ZD33" s="255">
        <v>337.0800000000001</v>
      </c>
      <c r="ZE33" s="255">
        <v>7945.3958878279973</v>
      </c>
      <c r="ZF33" s="119">
        <v>61852.628734306731</v>
      </c>
      <c r="ZG33" s="262" t="b">
        <v>0</v>
      </c>
      <c r="ZH33" s="173">
        <v>1</v>
      </c>
      <c r="ZI33" s="263">
        <v>1516.8600000000004</v>
      </c>
      <c r="ZJ33" s="189">
        <v>7.4999999999999997E-2</v>
      </c>
      <c r="ZK33" s="263">
        <v>136747.26531746663</v>
      </c>
      <c r="ZL33" s="263">
        <v>168.54000000000005</v>
      </c>
      <c r="ZM33" s="263">
        <v>4507.8072867713081</v>
      </c>
      <c r="ZN33" s="117">
        <v>141255.07260423794</v>
      </c>
      <c r="ZO33" s="248" t="b">
        <v>0</v>
      </c>
      <c r="ZP33" s="254">
        <v>1</v>
      </c>
      <c r="ZQ33" s="255">
        <v>1516.8600000000004</v>
      </c>
      <c r="ZR33" s="256">
        <v>7.4999999999999997E-2</v>
      </c>
      <c r="ZS33" s="255">
        <v>112614.86318531755</v>
      </c>
      <c r="ZT33" s="255">
        <v>168.54000000000005</v>
      </c>
      <c r="ZU33" s="255">
        <v>674.99932613102885</v>
      </c>
      <c r="ZV33" s="119">
        <v>113289.86251144858</v>
      </c>
      <c r="ZW33" s="262" t="b">
        <v>0</v>
      </c>
      <c r="ZX33" s="173">
        <v>1</v>
      </c>
      <c r="ZY33" s="263">
        <v>1516.8600000000004</v>
      </c>
      <c r="ZZ33" s="189">
        <v>-5.0000000000000001E-3</v>
      </c>
      <c r="AAA33" s="263">
        <v>98673.144768898448</v>
      </c>
      <c r="AAB33" s="263">
        <v>168.54000000000005</v>
      </c>
      <c r="AAC33" s="263">
        <v>4968.3774699768865</v>
      </c>
      <c r="AAD33" s="117">
        <v>103641.52223887533</v>
      </c>
      <c r="AAE33" s="248" t="b">
        <v>0</v>
      </c>
      <c r="AAF33" s="254">
        <v>1</v>
      </c>
      <c r="AAG33" s="255">
        <v>1516.8600000000004</v>
      </c>
      <c r="AAH33" s="256">
        <v>0.03</v>
      </c>
      <c r="AAI33" s="255">
        <v>64936.848126979625</v>
      </c>
      <c r="AAJ33" s="255">
        <v>168.54000000000005</v>
      </c>
      <c r="AAK33" s="255">
        <v>3590.0969251614843</v>
      </c>
      <c r="AAL33" s="119">
        <v>68526.945052141105</v>
      </c>
      <c r="AAM33" s="262" t="b">
        <v>0</v>
      </c>
      <c r="AAN33" s="173">
        <v>1</v>
      </c>
      <c r="AAO33" s="263">
        <v>1516.8600000000004</v>
      </c>
      <c r="AAP33" s="189">
        <v>7.4999999999999997E-2</v>
      </c>
      <c r="AAQ33" s="263">
        <v>205219.16417731324</v>
      </c>
      <c r="AAR33" s="263">
        <v>168.54000000000005</v>
      </c>
      <c r="AAS33" s="263">
        <v>3742.73176073388</v>
      </c>
      <c r="AAT33" s="117">
        <v>208961.89593804712</v>
      </c>
      <c r="AAU33" s="248" t="b">
        <v>0</v>
      </c>
      <c r="AAV33" s="254">
        <v>4</v>
      </c>
      <c r="AAW33" s="255">
        <v>1011.2400000000001</v>
      </c>
      <c r="AAX33" s="256">
        <v>-5.0000000000000001E-3</v>
      </c>
      <c r="AAY33" s="255">
        <v>87986.324383934989</v>
      </c>
      <c r="AAZ33" s="255">
        <v>674.1600000000002</v>
      </c>
      <c r="ABA33" s="255">
        <v>11527.422977026486</v>
      </c>
      <c r="ABB33" s="119">
        <v>99513.747360961483</v>
      </c>
      <c r="ABC33" s="262" t="b">
        <v>0</v>
      </c>
      <c r="ABD33" s="173">
        <v>1</v>
      </c>
      <c r="ABE33" s="263">
        <v>1516.8600000000004</v>
      </c>
      <c r="ABF33" s="189">
        <v>0.03</v>
      </c>
      <c r="ABG33" s="263">
        <v>153873.35809529413</v>
      </c>
      <c r="ABH33" s="263">
        <v>168.54000000000005</v>
      </c>
      <c r="ABI33" s="263">
        <v>3895.4932127199595</v>
      </c>
      <c r="ABJ33" s="117">
        <v>157768.8513080141</v>
      </c>
      <c r="ABK33" s="248" t="b">
        <v>0</v>
      </c>
      <c r="ABL33" s="254">
        <v>0</v>
      </c>
      <c r="ABM33" s="255">
        <v>1685.4000000000003</v>
      </c>
      <c r="ABN33" s="256">
        <v>7.4999999999999997E-2</v>
      </c>
      <c r="ABO33" s="255">
        <v>228021.29353034799</v>
      </c>
      <c r="ABP33" s="255">
        <v>0</v>
      </c>
      <c r="ABQ33" s="255">
        <v>0</v>
      </c>
      <c r="ABR33" s="119">
        <v>228021.29353034799</v>
      </c>
      <c r="ABS33" s="262" t="b">
        <v>0</v>
      </c>
      <c r="ABT33" s="173">
        <v>0</v>
      </c>
      <c r="ABU33" s="263">
        <v>1685.4000000000003</v>
      </c>
      <c r="ABV33" s="189">
        <v>0.03</v>
      </c>
      <c r="ABW33" s="263">
        <v>114571.42620064723</v>
      </c>
      <c r="ABX33" s="263">
        <v>0</v>
      </c>
      <c r="ABY33" s="263">
        <v>0</v>
      </c>
      <c r="ABZ33" s="117">
        <v>114571.42620064723</v>
      </c>
      <c r="ACA33" s="248" t="b">
        <v>0</v>
      </c>
      <c r="ACB33" s="254">
        <v>4</v>
      </c>
      <c r="ACC33" s="255">
        <v>1011.2400000000001</v>
      </c>
      <c r="ACD33" s="256">
        <v>7.4999999999999997E-2</v>
      </c>
      <c r="ACE33" s="255">
        <v>70638.437879192774</v>
      </c>
      <c r="ACF33" s="255">
        <v>674.1600000000002</v>
      </c>
      <c r="ACG33" s="255">
        <v>11124.413070563485</v>
      </c>
      <c r="ACH33" s="119">
        <v>81762.850949756263</v>
      </c>
      <c r="ACI33" s="262" t="b">
        <v>0</v>
      </c>
      <c r="ACJ33" s="173">
        <v>2</v>
      </c>
      <c r="ACK33" s="263">
        <v>1348.3200000000004</v>
      </c>
      <c r="ACL33" s="189">
        <v>-5.0000000000000001E-3</v>
      </c>
      <c r="ACM33" s="263">
        <v>46800.005251555536</v>
      </c>
      <c r="ACN33" s="263">
        <v>337.0800000000001</v>
      </c>
      <c r="ACO33" s="263">
        <v>7010.9399334941245</v>
      </c>
      <c r="ACP33" s="117">
        <v>53810.945185049663</v>
      </c>
      <c r="ACQ33" s="248" t="b">
        <v>0</v>
      </c>
      <c r="ACR33" s="254">
        <v>2</v>
      </c>
      <c r="ACS33" s="255">
        <v>1348.3200000000004</v>
      </c>
      <c r="ACT33" s="256">
        <v>7.4999999999999997E-2</v>
      </c>
      <c r="ACU33" s="255">
        <v>184549.14623682824</v>
      </c>
      <c r="ACV33" s="255">
        <v>337.0800000000001</v>
      </c>
      <c r="ACW33" s="255">
        <v>3340.9953665806424</v>
      </c>
      <c r="ACX33" s="119">
        <v>187890.14160340888</v>
      </c>
      <c r="ACY33" s="262" t="b">
        <v>0</v>
      </c>
      <c r="ACZ33" s="173">
        <v>2</v>
      </c>
      <c r="ADA33" s="263">
        <v>1348.3200000000004</v>
      </c>
      <c r="ADB33" s="189">
        <v>-5.0000000000000001E-3</v>
      </c>
      <c r="ADC33" s="263">
        <v>88640.991964755245</v>
      </c>
      <c r="ADD33" s="263">
        <v>337.0800000000001</v>
      </c>
      <c r="ADE33" s="263">
        <v>6031.8417939334668</v>
      </c>
      <c r="ADF33" s="117">
        <v>94672.833758688706</v>
      </c>
      <c r="ADG33" s="248" t="b">
        <v>0</v>
      </c>
      <c r="ADH33" s="254">
        <v>4</v>
      </c>
      <c r="ADI33" s="255">
        <v>1011.2400000000001</v>
      </c>
      <c r="ADJ33" s="256">
        <v>-5.0000000000000001E-3</v>
      </c>
      <c r="ADK33" s="255">
        <v>88231.679570601947</v>
      </c>
      <c r="ADL33" s="255">
        <v>674.1600000000002</v>
      </c>
      <c r="ADM33" s="255">
        <v>9372.9444572777375</v>
      </c>
      <c r="ADN33" s="119">
        <v>97604.62402787969</v>
      </c>
      <c r="ADO33" s="262" t="b">
        <v>0</v>
      </c>
      <c r="ADP33" s="173">
        <v>1</v>
      </c>
      <c r="ADQ33" s="263">
        <v>1516.8600000000004</v>
      </c>
      <c r="ADR33" s="189">
        <v>-5.0000000000000001E-3</v>
      </c>
      <c r="ADS33" s="263">
        <v>68241.612910493393</v>
      </c>
      <c r="ADT33" s="263">
        <v>168.54000000000005</v>
      </c>
      <c r="ADU33" s="263">
        <v>2640.4450436361499</v>
      </c>
      <c r="ADV33" s="117">
        <v>70882.057954129545</v>
      </c>
    </row>
    <row r="34" spans="1:802" x14ac:dyDescent="0.35">
      <c r="A34" s="15">
        <v>46265</v>
      </c>
      <c r="B34" s="16">
        <v>1685.4000000000003</v>
      </c>
      <c r="C34" s="248" t="b">
        <v>0</v>
      </c>
      <c r="D34" s="254">
        <v>2</v>
      </c>
      <c r="E34" s="255">
        <v>1348.3200000000004</v>
      </c>
      <c r="F34" s="256">
        <v>-5.0000000000000001E-3</v>
      </c>
      <c r="G34" s="255">
        <v>110620.62061864254</v>
      </c>
      <c r="H34" s="255">
        <v>337.0800000000001</v>
      </c>
      <c r="I34" s="255">
        <v>3993.8954734678796</v>
      </c>
      <c r="J34" s="119">
        <v>114614.51609211043</v>
      </c>
      <c r="K34" s="262" t="b">
        <v>0</v>
      </c>
      <c r="L34" s="173">
        <v>0</v>
      </c>
      <c r="M34" s="263">
        <v>1685.4000000000003</v>
      </c>
      <c r="N34" s="189">
        <v>-5.0000000000000001E-3</v>
      </c>
      <c r="O34" s="263">
        <v>136712.15262021855</v>
      </c>
      <c r="P34" s="263">
        <v>0</v>
      </c>
      <c r="Q34" s="263">
        <v>0</v>
      </c>
      <c r="R34" s="117">
        <v>136712.15262021855</v>
      </c>
      <c r="S34" s="248" t="b">
        <v>0</v>
      </c>
      <c r="T34" s="254">
        <v>5</v>
      </c>
      <c r="U34" s="255">
        <v>842.70000000000016</v>
      </c>
      <c r="V34" s="256">
        <v>0.03</v>
      </c>
      <c r="W34" s="255">
        <v>69130.095145504689</v>
      </c>
      <c r="X34" s="255">
        <v>842.70000000000016</v>
      </c>
      <c r="Y34" s="255">
        <v>11720.644034727969</v>
      </c>
      <c r="Z34" s="119">
        <v>80850.73918023266</v>
      </c>
      <c r="AA34" s="262" t="b">
        <v>1</v>
      </c>
      <c r="AB34" s="173">
        <v>4</v>
      </c>
      <c r="AC34" s="263">
        <v>1011.2400000000001</v>
      </c>
      <c r="AD34" s="189">
        <v>7.4999999999999997E-2</v>
      </c>
      <c r="AE34" s="263">
        <v>106995.01010236835</v>
      </c>
      <c r="AF34" s="263">
        <v>674.1600000000002</v>
      </c>
      <c r="AG34" s="263">
        <v>9875.2875178145441</v>
      </c>
      <c r="AH34" s="117">
        <v>116870.2976201829</v>
      </c>
      <c r="AI34" s="248" t="b">
        <v>0</v>
      </c>
      <c r="AJ34" s="254">
        <v>4</v>
      </c>
      <c r="AK34" s="255">
        <v>1011.2400000000001</v>
      </c>
      <c r="AL34" s="256">
        <v>7.4999999999999997E-2</v>
      </c>
      <c r="AM34" s="255">
        <v>161611.01270718602</v>
      </c>
      <c r="AN34" s="255">
        <v>674.1600000000002</v>
      </c>
      <c r="AO34" s="255">
        <v>3703.5532634527449</v>
      </c>
      <c r="AP34" s="119">
        <v>165314.56597063877</v>
      </c>
      <c r="AQ34" s="262" t="b">
        <v>0</v>
      </c>
      <c r="AR34" s="173">
        <v>1</v>
      </c>
      <c r="AS34" s="263">
        <v>1516.8600000000004</v>
      </c>
      <c r="AT34" s="189">
        <v>7.4999999999999997E-2</v>
      </c>
      <c r="AU34" s="263">
        <v>222127.46149061172</v>
      </c>
      <c r="AV34" s="263">
        <v>168.54000000000005</v>
      </c>
      <c r="AW34" s="263">
        <v>3914.3764993811828</v>
      </c>
      <c r="AX34" s="117">
        <v>226041.8379899929</v>
      </c>
      <c r="AY34" s="248" t="b">
        <v>0</v>
      </c>
      <c r="AZ34" s="254">
        <v>0</v>
      </c>
      <c r="BA34" s="255">
        <v>1685.4000000000003</v>
      </c>
      <c r="BB34" s="256">
        <v>-5.0000000000000001E-3</v>
      </c>
      <c r="BC34" s="255">
        <v>53730.581995368448</v>
      </c>
      <c r="BD34" s="255">
        <v>0</v>
      </c>
      <c r="BE34" s="255">
        <v>0</v>
      </c>
      <c r="BF34" s="119">
        <v>53730.581995368448</v>
      </c>
      <c r="BG34" s="262" t="b">
        <v>0</v>
      </c>
      <c r="BH34" s="173">
        <v>1</v>
      </c>
      <c r="BI34" s="263">
        <v>1516.8600000000004</v>
      </c>
      <c r="BJ34" s="189">
        <v>0.03</v>
      </c>
      <c r="BK34" s="263">
        <v>78891.515888538648</v>
      </c>
      <c r="BL34" s="263">
        <v>168.54000000000005</v>
      </c>
      <c r="BM34" s="263">
        <v>2650.1854152475958</v>
      </c>
      <c r="BN34" s="117">
        <v>81541.701303786249</v>
      </c>
      <c r="BO34" s="248" t="b">
        <v>0</v>
      </c>
      <c r="BP34" s="254">
        <v>1</v>
      </c>
      <c r="BQ34" s="255">
        <v>1516.8600000000004</v>
      </c>
      <c r="BR34" s="256">
        <v>7.4999999999999997E-2</v>
      </c>
      <c r="BS34" s="255">
        <v>154314.06929798966</v>
      </c>
      <c r="BT34" s="255">
        <v>168.54000000000005</v>
      </c>
      <c r="BU34" s="255">
        <v>4067.2646728140876</v>
      </c>
      <c r="BV34" s="119">
        <v>158381.33397080374</v>
      </c>
      <c r="BW34" s="262" t="b">
        <v>0</v>
      </c>
      <c r="BX34" s="173">
        <v>2</v>
      </c>
      <c r="BY34" s="263">
        <v>1348.3200000000004</v>
      </c>
      <c r="BZ34" s="189">
        <v>7.4999999999999997E-2</v>
      </c>
      <c r="CA34" s="263">
        <v>133058.68322775926</v>
      </c>
      <c r="CB34" s="263">
        <v>337.0800000000001</v>
      </c>
      <c r="CC34" s="263">
        <v>7065.4520995406228</v>
      </c>
      <c r="CD34" s="117">
        <v>140124.13532729988</v>
      </c>
      <c r="CE34" s="248" t="b">
        <v>0</v>
      </c>
      <c r="CF34" s="254">
        <v>2</v>
      </c>
      <c r="CG34" s="255">
        <v>1348.3200000000004</v>
      </c>
      <c r="CH34" s="256">
        <v>0.03</v>
      </c>
      <c r="CI34" s="255">
        <v>143507.45760923583</v>
      </c>
      <c r="CJ34" s="255">
        <v>337.0800000000001</v>
      </c>
      <c r="CK34" s="255">
        <v>7362.2117279859285</v>
      </c>
      <c r="CL34" s="119">
        <v>150869.66933722177</v>
      </c>
      <c r="CM34" s="262" t="b">
        <v>1</v>
      </c>
      <c r="CN34" s="173">
        <v>3</v>
      </c>
      <c r="CO34" s="263">
        <v>1179.7800000000002</v>
      </c>
      <c r="CP34" s="189">
        <v>7.4999999999999997E-2</v>
      </c>
      <c r="CQ34" s="263">
        <v>179840.53174902051</v>
      </c>
      <c r="CR34" s="263">
        <v>505.62000000000018</v>
      </c>
      <c r="CS34" s="263">
        <v>1349.578873170422</v>
      </c>
      <c r="CT34" s="117">
        <v>181190.11062219093</v>
      </c>
      <c r="CU34" s="248" t="b">
        <v>0</v>
      </c>
      <c r="CV34" s="254">
        <v>0</v>
      </c>
      <c r="CW34" s="255">
        <v>1685.4000000000003</v>
      </c>
      <c r="CX34" s="256">
        <v>0.03</v>
      </c>
      <c r="CY34" s="255">
        <v>89523.577099756047</v>
      </c>
      <c r="CZ34" s="255">
        <v>0</v>
      </c>
      <c r="DA34" s="255">
        <v>0</v>
      </c>
      <c r="DB34" s="119">
        <v>89523.577099756047</v>
      </c>
      <c r="DC34" s="262" t="b">
        <v>0</v>
      </c>
      <c r="DD34" s="173">
        <v>3</v>
      </c>
      <c r="DE34" s="263">
        <v>1179.7800000000002</v>
      </c>
      <c r="DF34" s="189">
        <v>7.4999999999999997E-2</v>
      </c>
      <c r="DG34" s="263">
        <v>124096.65171076532</v>
      </c>
      <c r="DH34" s="263">
        <v>505.62000000000018</v>
      </c>
      <c r="DI34" s="263">
        <v>9162.8351780739122</v>
      </c>
      <c r="DJ34" s="117">
        <v>133259.48688883922</v>
      </c>
      <c r="DK34" s="248" t="b">
        <v>0</v>
      </c>
      <c r="DL34" s="254">
        <v>3</v>
      </c>
      <c r="DM34" s="255">
        <v>1179.7800000000002</v>
      </c>
      <c r="DN34" s="256">
        <v>7.4999999999999997E-2</v>
      </c>
      <c r="DO34" s="255">
        <v>98157.834982295637</v>
      </c>
      <c r="DP34" s="255">
        <v>505.62000000000018</v>
      </c>
      <c r="DQ34" s="255">
        <v>10442.610689189847</v>
      </c>
      <c r="DR34" s="119">
        <v>108600.44567148549</v>
      </c>
      <c r="DS34" s="262" t="b">
        <v>0</v>
      </c>
      <c r="DT34" s="173">
        <v>2</v>
      </c>
      <c r="DU34" s="263">
        <v>1348.3200000000004</v>
      </c>
      <c r="DV34" s="189">
        <v>7.4999999999999997E-2</v>
      </c>
      <c r="DW34" s="263">
        <v>199766.61381879696</v>
      </c>
      <c r="DX34" s="263">
        <v>337.0800000000001</v>
      </c>
      <c r="DY34" s="263">
        <v>3029.9549431979081</v>
      </c>
      <c r="DZ34" s="117">
        <v>202796.56876199486</v>
      </c>
      <c r="EA34" s="248" t="b">
        <v>0</v>
      </c>
      <c r="EB34" s="254">
        <v>3</v>
      </c>
      <c r="EC34" s="255">
        <v>1179.7800000000002</v>
      </c>
      <c r="ED34" s="256">
        <v>-5.0000000000000001E-3</v>
      </c>
      <c r="EE34" s="255">
        <v>69242.167798442926</v>
      </c>
      <c r="EF34" s="255">
        <v>505.62000000000018</v>
      </c>
      <c r="EG34" s="255">
        <v>9232.5329251574458</v>
      </c>
      <c r="EH34" s="119">
        <v>78474.70072360037</v>
      </c>
      <c r="EI34" s="262" t="b">
        <v>0</v>
      </c>
      <c r="EJ34" s="173">
        <v>5</v>
      </c>
      <c r="EK34" s="263">
        <v>842.70000000000016</v>
      </c>
      <c r="EL34" s="189">
        <v>7.4999999999999997E-2</v>
      </c>
      <c r="EM34" s="263">
        <v>98230.997415686172</v>
      </c>
      <c r="EN34" s="263">
        <v>842.70000000000016</v>
      </c>
      <c r="EO34" s="263">
        <v>15209.285510683276</v>
      </c>
      <c r="EP34" s="117">
        <v>113440.28292636944</v>
      </c>
      <c r="EQ34" s="248" t="b">
        <v>0</v>
      </c>
      <c r="ER34" s="254">
        <v>2</v>
      </c>
      <c r="ES34" s="255">
        <v>1348.3200000000004</v>
      </c>
      <c r="ET34" s="256">
        <v>7.4999999999999997E-2</v>
      </c>
      <c r="EU34" s="255">
        <v>83522.506114902106</v>
      </c>
      <c r="EV34" s="255">
        <v>337.0800000000001</v>
      </c>
      <c r="EW34" s="255">
        <v>4657.344531851566</v>
      </c>
      <c r="EX34" s="119">
        <v>88179.850646753679</v>
      </c>
      <c r="EY34" s="262" t="b">
        <v>0</v>
      </c>
      <c r="EZ34" s="173">
        <v>0</v>
      </c>
      <c r="FA34" s="263">
        <v>1685.4000000000003</v>
      </c>
      <c r="FB34" s="189">
        <v>7.4999999999999997E-2</v>
      </c>
      <c r="FC34" s="263">
        <v>246808.29054512407</v>
      </c>
      <c r="FD34" s="263">
        <v>0</v>
      </c>
      <c r="FE34" s="263">
        <v>0</v>
      </c>
      <c r="FF34" s="117">
        <v>246808.29054512407</v>
      </c>
      <c r="FG34" s="248" t="b">
        <v>0</v>
      </c>
      <c r="FH34" s="254">
        <v>1</v>
      </c>
      <c r="FI34" s="255">
        <v>1516.8600000000004</v>
      </c>
      <c r="FJ34" s="256">
        <v>7.4999999999999997E-2</v>
      </c>
      <c r="FK34" s="255">
        <v>222127.46149061172</v>
      </c>
      <c r="FL34" s="255">
        <v>168.54000000000005</v>
      </c>
      <c r="FM34" s="255">
        <v>3133.5561025722618</v>
      </c>
      <c r="FN34" s="119">
        <v>225261.01759318399</v>
      </c>
      <c r="FO34" s="262" t="b">
        <v>0</v>
      </c>
      <c r="FP34" s="173">
        <v>1</v>
      </c>
      <c r="FQ34" s="263">
        <v>1516.8600000000004</v>
      </c>
      <c r="FR34" s="189">
        <v>7.4999999999999997E-2</v>
      </c>
      <c r="FS34" s="263">
        <v>222127.46149061172</v>
      </c>
      <c r="FT34" s="263">
        <v>168.54000000000005</v>
      </c>
      <c r="FU34" s="263">
        <v>4220.2796728140884</v>
      </c>
      <c r="FV34" s="117">
        <v>226347.74116342582</v>
      </c>
      <c r="FW34" s="248" t="b">
        <v>0</v>
      </c>
      <c r="FX34" s="254">
        <v>4</v>
      </c>
      <c r="FY34" s="255">
        <v>1011.2400000000001</v>
      </c>
      <c r="FZ34" s="256">
        <v>0.03</v>
      </c>
      <c r="GA34" s="255">
        <v>115142.80660522819</v>
      </c>
      <c r="GB34" s="255">
        <v>674.1600000000002</v>
      </c>
      <c r="GC34" s="255">
        <v>12372.415539338639</v>
      </c>
      <c r="GD34" s="119">
        <v>127515.22214456683</v>
      </c>
      <c r="GE34" s="262" t="b">
        <v>0</v>
      </c>
      <c r="GF34" s="173">
        <v>1</v>
      </c>
      <c r="GG34" s="263">
        <v>1516.8600000000004</v>
      </c>
      <c r="GH34" s="189">
        <v>-5.0000000000000001E-3</v>
      </c>
      <c r="GI34" s="263">
        <v>123040.93735819674</v>
      </c>
      <c r="GJ34" s="263">
        <v>168.54000000000005</v>
      </c>
      <c r="GK34" s="263">
        <v>844.09926379921262</v>
      </c>
      <c r="GL34" s="117">
        <v>123885.03662199595</v>
      </c>
      <c r="GM34" s="248" t="b">
        <v>0</v>
      </c>
      <c r="GN34" s="254">
        <v>1</v>
      </c>
      <c r="GO34" s="255">
        <v>1516.8600000000004</v>
      </c>
      <c r="GP34" s="256">
        <v>7.4999999999999997E-2</v>
      </c>
      <c r="GQ34" s="255">
        <v>222127.46149061172</v>
      </c>
      <c r="GR34" s="255">
        <v>168.54000000000005</v>
      </c>
      <c r="GS34" s="255">
        <v>3608.9802118227094</v>
      </c>
      <c r="GT34" s="119">
        <v>225736.44170243444</v>
      </c>
      <c r="GU34" s="262" t="b">
        <v>0</v>
      </c>
      <c r="GV34" s="173">
        <v>0</v>
      </c>
      <c r="GW34" s="263">
        <v>1685.4000000000003</v>
      </c>
      <c r="GX34" s="189">
        <v>-5.0000000000000001E-3</v>
      </c>
      <c r="GY34" s="263">
        <v>69776.526647494582</v>
      </c>
      <c r="GZ34" s="263">
        <v>0</v>
      </c>
      <c r="HA34" s="263">
        <v>0</v>
      </c>
      <c r="HB34" s="117">
        <v>69776.526647494582</v>
      </c>
      <c r="HC34" s="248" t="b">
        <v>0</v>
      </c>
      <c r="HD34" s="254">
        <v>1</v>
      </c>
      <c r="HE34" s="255">
        <v>1516.8600000000004</v>
      </c>
      <c r="HF34" s="256">
        <v>7.4999999999999997E-2</v>
      </c>
      <c r="HG34" s="255">
        <v>148520.1702162766</v>
      </c>
      <c r="HH34" s="255">
        <v>168.54000000000005</v>
      </c>
      <c r="HI34" s="255">
        <v>1847.2348631687112</v>
      </c>
      <c r="HJ34" s="119">
        <v>150367.40507944531</v>
      </c>
      <c r="HK34" s="262" t="b">
        <v>0</v>
      </c>
      <c r="HL34" s="173">
        <v>2</v>
      </c>
      <c r="HM34" s="263">
        <v>1348.3200000000004</v>
      </c>
      <c r="HN34" s="189">
        <v>7.4999999999999997E-2</v>
      </c>
      <c r="HO34" s="263">
        <v>199121.52807728696</v>
      </c>
      <c r="HP34" s="263">
        <v>337.0800000000001</v>
      </c>
      <c r="HQ34" s="263">
        <v>7370.5952592178119</v>
      </c>
      <c r="HR34" s="117">
        <v>206492.12333650477</v>
      </c>
      <c r="HS34" s="248" t="b">
        <v>0</v>
      </c>
      <c r="HT34" s="254">
        <v>3</v>
      </c>
      <c r="HU34" s="255">
        <v>1179.7800000000002</v>
      </c>
      <c r="HV34" s="256">
        <v>7.4999999999999997E-2</v>
      </c>
      <c r="HW34" s="255">
        <v>119007.12326814693</v>
      </c>
      <c r="HX34" s="255">
        <v>505.62000000000018</v>
      </c>
      <c r="HY34" s="255">
        <v>9078.9562219182171</v>
      </c>
      <c r="HZ34" s="119">
        <v>128086.07949006514</v>
      </c>
      <c r="IA34" s="262" t="b">
        <v>0</v>
      </c>
      <c r="IB34" s="173">
        <v>2</v>
      </c>
      <c r="IC34" s="263">
        <v>1348.3200000000004</v>
      </c>
      <c r="ID34" s="189">
        <v>7.4999999999999997E-2</v>
      </c>
      <c r="IE34" s="263">
        <v>137652.28257614523</v>
      </c>
      <c r="IF34" s="263">
        <v>337.0800000000001</v>
      </c>
      <c r="IG34" s="263">
        <v>9513.6967286718173</v>
      </c>
      <c r="IH34" s="117">
        <v>147165.97930481704</v>
      </c>
      <c r="II34" s="248" t="b">
        <v>0</v>
      </c>
      <c r="IJ34" s="254">
        <v>2</v>
      </c>
      <c r="IK34" s="255">
        <v>1348.3200000000004</v>
      </c>
      <c r="IL34" s="256">
        <v>0.03</v>
      </c>
      <c r="IM34" s="255">
        <v>61527.418593710114</v>
      </c>
      <c r="IN34" s="255">
        <v>337.0800000000001</v>
      </c>
      <c r="IO34" s="255">
        <v>3632.1668655256344</v>
      </c>
      <c r="IP34" s="119">
        <v>65159.58545923575</v>
      </c>
      <c r="IQ34" s="262" t="b">
        <v>0</v>
      </c>
      <c r="IR34" s="173">
        <v>0</v>
      </c>
      <c r="IS34" s="263">
        <v>1685.4000000000003</v>
      </c>
      <c r="IT34" s="189">
        <v>-5.0000000000000001E-3</v>
      </c>
      <c r="IU34" s="263">
        <v>69776.526647494582</v>
      </c>
      <c r="IV34" s="263">
        <v>0</v>
      </c>
      <c r="IW34" s="263">
        <v>0</v>
      </c>
      <c r="IX34" s="117">
        <v>69776.526647494582</v>
      </c>
      <c r="IY34" s="248" t="b">
        <v>0</v>
      </c>
      <c r="IZ34" s="254">
        <v>2</v>
      </c>
      <c r="JA34" s="255">
        <v>1348.3200000000004</v>
      </c>
      <c r="JB34" s="256">
        <v>7.4999999999999997E-2</v>
      </c>
      <c r="JC34" s="255">
        <v>138379.40915497602</v>
      </c>
      <c r="JD34" s="255">
        <v>337.0800000000001</v>
      </c>
      <c r="JE34" s="255">
        <v>6267.6472811565955</v>
      </c>
      <c r="JF34" s="119">
        <v>144647.05643613261</v>
      </c>
      <c r="JG34" s="262" t="b">
        <v>0</v>
      </c>
      <c r="JH34" s="173">
        <v>1</v>
      </c>
      <c r="JI34" s="263">
        <v>1516.8600000000004</v>
      </c>
      <c r="JJ34" s="189">
        <v>0.03</v>
      </c>
      <c r="JK34" s="263">
        <v>129224.62139323929</v>
      </c>
      <c r="JL34" s="263">
        <v>168.54000000000005</v>
      </c>
      <c r="JM34" s="263">
        <v>506.03954703939314</v>
      </c>
      <c r="JN34" s="117">
        <v>129730.66094027869</v>
      </c>
      <c r="JO34" s="248" t="b">
        <v>0</v>
      </c>
      <c r="JP34" s="254">
        <v>1</v>
      </c>
      <c r="JQ34" s="255">
        <v>1516.8600000000004</v>
      </c>
      <c r="JR34" s="256">
        <v>7.4999999999999997E-2</v>
      </c>
      <c r="JS34" s="255">
        <v>222127.46149061155</v>
      </c>
      <c r="JT34" s="255">
        <v>168.54000000000005</v>
      </c>
      <c r="JU34" s="255">
        <v>1687.0438476174845</v>
      </c>
      <c r="JV34" s="119">
        <v>223814.50533822904</v>
      </c>
      <c r="JW34" s="262" t="b">
        <v>0</v>
      </c>
      <c r="JX34" s="173">
        <v>4</v>
      </c>
      <c r="JY34" s="263">
        <v>1011.2400000000001</v>
      </c>
      <c r="JZ34" s="189">
        <v>7.4999999999999997E-2</v>
      </c>
      <c r="KA34" s="263">
        <v>158743.6841404812</v>
      </c>
      <c r="KB34" s="263">
        <v>674.1600000000002</v>
      </c>
      <c r="KC34" s="263">
        <v>14523.359050958394</v>
      </c>
      <c r="KD34" s="117">
        <v>173267.04319143959</v>
      </c>
      <c r="KE34" s="248" t="b">
        <v>0</v>
      </c>
      <c r="KF34" s="254">
        <v>4</v>
      </c>
      <c r="KG34" s="255">
        <v>1011.2400000000001</v>
      </c>
      <c r="KH34" s="256">
        <v>7.4999999999999997E-2</v>
      </c>
      <c r="KI34" s="255">
        <v>159275.8179015092</v>
      </c>
      <c r="KJ34" s="255">
        <v>674.1600000000002</v>
      </c>
      <c r="KK34" s="255">
        <v>13991.887551732809</v>
      </c>
      <c r="KL34" s="119">
        <v>173267.705453242</v>
      </c>
      <c r="KM34" s="262" t="b">
        <v>0</v>
      </c>
      <c r="KN34" s="173">
        <v>0</v>
      </c>
      <c r="KO34" s="263">
        <v>1685.4000000000003</v>
      </c>
      <c r="KP34" s="189">
        <v>7.4999999999999997E-2</v>
      </c>
      <c r="KQ34" s="263">
        <v>246808.29054512407</v>
      </c>
      <c r="KR34" s="263">
        <v>0</v>
      </c>
      <c r="KS34" s="263">
        <v>0</v>
      </c>
      <c r="KT34" s="117">
        <v>246808.29054512407</v>
      </c>
      <c r="KU34" s="248" t="b">
        <v>0</v>
      </c>
      <c r="KV34" s="254">
        <v>0</v>
      </c>
      <c r="KW34" s="255">
        <v>1685.4000000000003</v>
      </c>
      <c r="KX34" s="256">
        <v>7.4999999999999997E-2</v>
      </c>
      <c r="KY34" s="255">
        <v>246808.29054512407</v>
      </c>
      <c r="KZ34" s="255">
        <v>0</v>
      </c>
      <c r="LA34" s="255">
        <v>0</v>
      </c>
      <c r="LB34" s="119">
        <v>246808.29054512407</v>
      </c>
      <c r="LC34" s="262" t="b">
        <v>0</v>
      </c>
      <c r="LD34" s="173">
        <v>3</v>
      </c>
      <c r="LE34" s="263">
        <v>1179.7800000000002</v>
      </c>
      <c r="LF34" s="189">
        <v>-5.0000000000000001E-3</v>
      </c>
      <c r="LG34" s="263">
        <v>43022.39892406838</v>
      </c>
      <c r="LH34" s="263">
        <v>505.62000000000018</v>
      </c>
      <c r="LI34" s="263">
        <v>9083.2725337730826</v>
      </c>
      <c r="LJ34" s="117">
        <v>52105.671457841461</v>
      </c>
      <c r="LK34" s="248" t="b">
        <v>0</v>
      </c>
      <c r="LL34" s="254">
        <v>1</v>
      </c>
      <c r="LM34" s="255">
        <v>1516.8600000000004</v>
      </c>
      <c r="LN34" s="256">
        <v>0.03</v>
      </c>
      <c r="LO34" s="255">
        <v>89298.231194948501</v>
      </c>
      <c r="LP34" s="255">
        <v>168.54000000000005</v>
      </c>
      <c r="LQ34" s="255">
        <v>4833.6100439440042</v>
      </c>
      <c r="LR34" s="119">
        <v>94131.841238892506</v>
      </c>
      <c r="LS34" s="262" t="b">
        <v>0</v>
      </c>
      <c r="LT34" s="173">
        <v>2</v>
      </c>
      <c r="LU34" s="263">
        <v>1348.3200000000004</v>
      </c>
      <c r="LV34" s="189">
        <v>7.4999999999999997E-2</v>
      </c>
      <c r="LW34" s="263">
        <v>96957.595426488027</v>
      </c>
      <c r="LX34" s="263">
        <v>337.0800000000001</v>
      </c>
      <c r="LY34" s="263">
        <v>4002.4266066617793</v>
      </c>
      <c r="LZ34" s="117">
        <v>100960.02203314981</v>
      </c>
      <c r="MA34" s="248" t="b">
        <v>0</v>
      </c>
      <c r="MB34" s="254">
        <v>1</v>
      </c>
      <c r="MC34" s="255">
        <v>1516.8600000000004</v>
      </c>
      <c r="MD34" s="256">
        <v>7.4999999999999997E-2</v>
      </c>
      <c r="ME34" s="255">
        <v>154314.06929798963</v>
      </c>
      <c r="MF34" s="255">
        <v>168.54000000000005</v>
      </c>
      <c r="MG34" s="255">
        <v>2650.1854152475958</v>
      </c>
      <c r="MH34" s="119">
        <v>156964.25471323723</v>
      </c>
      <c r="MI34" s="262" t="b">
        <v>0</v>
      </c>
      <c r="MJ34" s="173">
        <v>1</v>
      </c>
      <c r="MK34" s="263">
        <v>1516.8600000000004</v>
      </c>
      <c r="ML34" s="189">
        <v>-5.0000000000000001E-3</v>
      </c>
      <c r="MM34" s="263">
        <v>62798.873982745135</v>
      </c>
      <c r="MN34" s="263">
        <v>168.54000000000005</v>
      </c>
      <c r="MO34" s="263">
        <v>1352.2411914141837</v>
      </c>
      <c r="MP34" s="117">
        <v>64151.11517415932</v>
      </c>
      <c r="MQ34" s="248" t="b">
        <v>0</v>
      </c>
      <c r="MR34" s="254">
        <v>3</v>
      </c>
      <c r="MS34" s="255">
        <v>1179.7800000000002</v>
      </c>
      <c r="MT34" s="256">
        <v>7.4999999999999997E-2</v>
      </c>
      <c r="MU34" s="255">
        <v>88582.488873809052</v>
      </c>
      <c r="MV34" s="255">
        <v>505.62000000000018</v>
      </c>
      <c r="MW34" s="255">
        <v>9899.5146916350877</v>
      </c>
      <c r="MX34" s="119">
        <v>98482.003565444145</v>
      </c>
      <c r="MY34" s="262" t="b">
        <v>0</v>
      </c>
      <c r="MZ34" s="173">
        <v>2</v>
      </c>
      <c r="NA34" s="263">
        <v>1348.3200000000004</v>
      </c>
      <c r="NB34" s="189">
        <v>7.4999999999999997E-2</v>
      </c>
      <c r="NC34" s="263">
        <v>160645.09819565053</v>
      </c>
      <c r="ND34" s="263">
        <v>337.0800000000001</v>
      </c>
      <c r="NE34" s="263">
        <v>4980.7909657409709</v>
      </c>
      <c r="NF34" s="117">
        <v>165625.8891613915</v>
      </c>
      <c r="NG34" s="248" t="b">
        <v>0</v>
      </c>
      <c r="NH34" s="254">
        <v>0</v>
      </c>
      <c r="NI34" s="255">
        <v>1685.4000000000003</v>
      </c>
      <c r="NJ34" s="256">
        <v>0.03</v>
      </c>
      <c r="NK34" s="255">
        <v>119693.96898666664</v>
      </c>
      <c r="NL34" s="255">
        <v>0</v>
      </c>
      <c r="NM34" s="255">
        <v>0</v>
      </c>
      <c r="NN34" s="119">
        <v>119693.96898666664</v>
      </c>
      <c r="NO34" s="262" t="b">
        <v>0</v>
      </c>
      <c r="NP34" s="173">
        <v>3</v>
      </c>
      <c r="NQ34" s="263">
        <v>1179.7800000000002</v>
      </c>
      <c r="NR34" s="189">
        <v>7.4999999999999997E-2</v>
      </c>
      <c r="NS34" s="263">
        <v>66406.503199739906</v>
      </c>
      <c r="NT34" s="263">
        <v>505.62000000000018</v>
      </c>
      <c r="NU34" s="263">
        <v>12145.847942787963</v>
      </c>
      <c r="NV34" s="117">
        <v>78552.35114252787</v>
      </c>
      <c r="NW34" s="248" t="b">
        <v>0</v>
      </c>
      <c r="NX34" s="254">
        <v>3</v>
      </c>
      <c r="NY34" s="255">
        <v>1179.7800000000002</v>
      </c>
      <c r="NZ34" s="256">
        <v>7.4999999999999997E-2</v>
      </c>
      <c r="OA34" s="255">
        <v>179213.20710536619</v>
      </c>
      <c r="OB34" s="255">
        <v>505.62000000000018</v>
      </c>
      <c r="OC34" s="255">
        <v>7907.7003153748465</v>
      </c>
      <c r="OD34" s="119">
        <v>187120.90742074104</v>
      </c>
      <c r="OE34" s="262" t="b">
        <v>0</v>
      </c>
      <c r="OF34" s="173">
        <v>3</v>
      </c>
      <c r="OG34" s="263">
        <v>1179.7800000000002</v>
      </c>
      <c r="OH34" s="189">
        <v>-5.0000000000000001E-3</v>
      </c>
      <c r="OI34" s="263">
        <v>99311.466952825853</v>
      </c>
      <c r="OJ34" s="263">
        <v>505.62000000000018</v>
      </c>
      <c r="OK34" s="263">
        <v>5346.136664882064</v>
      </c>
      <c r="OL34" s="117">
        <v>104657.60361770792</v>
      </c>
      <c r="OM34" s="248" t="b">
        <v>0</v>
      </c>
      <c r="ON34" s="254">
        <v>1</v>
      </c>
      <c r="OO34" s="255">
        <v>1516.8600000000004</v>
      </c>
      <c r="OP34" s="256">
        <v>0.03</v>
      </c>
      <c r="OQ34" s="255">
        <v>129224.6213932393</v>
      </c>
      <c r="OR34" s="255">
        <v>168.54000000000005</v>
      </c>
      <c r="OS34" s="255">
        <v>2650.1854152475958</v>
      </c>
      <c r="OT34" s="119">
        <v>131874.8068084869</v>
      </c>
      <c r="OU34" s="262" t="b">
        <v>0</v>
      </c>
      <c r="OV34" s="173">
        <v>1</v>
      </c>
      <c r="OW34" s="263">
        <v>1516.8600000000004</v>
      </c>
      <c r="OX34" s="189">
        <v>7.4999999999999997E-2</v>
      </c>
      <c r="OY34" s="263">
        <v>154314.0692979896</v>
      </c>
      <c r="OZ34" s="263">
        <v>168.54000000000005</v>
      </c>
      <c r="PA34" s="263">
        <v>1847.2348631687112</v>
      </c>
      <c r="PB34" s="117">
        <v>156161.3041611583</v>
      </c>
      <c r="PC34" s="248" t="b">
        <v>0</v>
      </c>
      <c r="PD34" s="254">
        <v>1</v>
      </c>
      <c r="PE34" s="255">
        <v>1516.8600000000004</v>
      </c>
      <c r="PF34" s="256">
        <v>-5.0000000000000001E-3</v>
      </c>
      <c r="PG34" s="255">
        <v>86512.39004071735</v>
      </c>
      <c r="PH34" s="255">
        <v>168.54000000000005</v>
      </c>
      <c r="PI34" s="255">
        <v>337.21981035379201</v>
      </c>
      <c r="PJ34" s="119">
        <v>86849.609851071145</v>
      </c>
      <c r="PK34" s="262" t="b">
        <v>0</v>
      </c>
      <c r="PL34" s="173">
        <v>2</v>
      </c>
      <c r="PM34" s="263">
        <v>1348.3200000000004</v>
      </c>
      <c r="PN34" s="189">
        <v>7.4999999999999997E-2</v>
      </c>
      <c r="PO34" s="263">
        <v>133277.70420815537</v>
      </c>
      <c r="PP34" s="263">
        <v>337.0800000000001</v>
      </c>
      <c r="PQ34" s="263">
        <v>7476.5896303267818</v>
      </c>
      <c r="PR34" s="117">
        <v>140754.29383848215</v>
      </c>
      <c r="PS34" s="248" t="b">
        <v>0</v>
      </c>
      <c r="PT34" s="254">
        <v>2</v>
      </c>
      <c r="PU34" s="255">
        <v>1348.3200000000004</v>
      </c>
      <c r="PV34" s="256">
        <v>7.4999999999999997E-2</v>
      </c>
      <c r="PW34" s="255">
        <v>99026.638731004117</v>
      </c>
      <c r="PX34" s="255">
        <v>337.0800000000001</v>
      </c>
      <c r="PY34" s="255">
        <v>3855.0595057803762</v>
      </c>
      <c r="PZ34" s="119">
        <v>102881.69823678449</v>
      </c>
      <c r="QA34" s="262" t="b">
        <v>0</v>
      </c>
      <c r="QB34" s="173">
        <v>0</v>
      </c>
      <c r="QC34" s="263">
        <v>1685.4000000000003</v>
      </c>
      <c r="QD34" s="189">
        <v>-5.0000000000000001E-3</v>
      </c>
      <c r="QE34" s="263">
        <v>92657.147238052115</v>
      </c>
      <c r="QF34" s="263">
        <v>0</v>
      </c>
      <c r="QG34" s="263">
        <v>0</v>
      </c>
      <c r="QH34" s="117">
        <v>92657.147238052115</v>
      </c>
      <c r="QI34" s="248" t="b">
        <v>0</v>
      </c>
      <c r="QJ34" s="254">
        <v>2</v>
      </c>
      <c r="QK34" s="255">
        <v>1348.3200000000004</v>
      </c>
      <c r="QL34" s="256">
        <v>-5.0000000000000001E-3</v>
      </c>
      <c r="QM34" s="255">
        <v>47899.796999610175</v>
      </c>
      <c r="QN34" s="255">
        <v>337.0800000000001</v>
      </c>
      <c r="QO34" s="255">
        <v>8128.5570991158474</v>
      </c>
      <c r="QP34" s="119">
        <v>56028.35409872602</v>
      </c>
      <c r="QQ34" s="262" t="b">
        <v>0</v>
      </c>
      <c r="QR34" s="173">
        <v>1</v>
      </c>
      <c r="QS34" s="263">
        <v>1516.8600000000004</v>
      </c>
      <c r="QT34" s="189">
        <v>0.03</v>
      </c>
      <c r="QU34" s="263">
        <v>78891.515888538648</v>
      </c>
      <c r="QV34" s="263">
        <v>168.54000000000005</v>
      </c>
      <c r="QW34" s="263">
        <v>2972.298918952707</v>
      </c>
      <c r="QX34" s="117">
        <v>81863.814807491348</v>
      </c>
      <c r="QY34" s="248" t="b">
        <v>0</v>
      </c>
      <c r="QZ34" s="254">
        <v>1</v>
      </c>
      <c r="RA34" s="255">
        <v>1516.8600000000004</v>
      </c>
      <c r="RB34" s="256">
        <v>7.4999999999999997E-2</v>
      </c>
      <c r="RC34" s="255">
        <v>178789.95772370975</v>
      </c>
      <c r="RD34" s="255">
        <v>168.54000000000005</v>
      </c>
      <c r="RE34" s="255">
        <v>844.09926379921262</v>
      </c>
      <c r="RF34" s="119">
        <v>179634.05698750896</v>
      </c>
      <c r="RG34" s="262" t="b">
        <v>0</v>
      </c>
      <c r="RH34" s="173">
        <v>0</v>
      </c>
      <c r="RI34" s="263">
        <v>1685.4000000000003</v>
      </c>
      <c r="RJ34" s="189">
        <v>7.4999999999999997E-2</v>
      </c>
      <c r="RK34" s="263">
        <v>246808.29054512407</v>
      </c>
      <c r="RL34" s="263">
        <v>0</v>
      </c>
      <c r="RM34" s="263">
        <v>0</v>
      </c>
      <c r="RN34" s="117">
        <v>246808.29054512407</v>
      </c>
      <c r="RO34" s="248" t="b">
        <v>0</v>
      </c>
      <c r="RP34" s="254">
        <v>1</v>
      </c>
      <c r="RQ34" s="255">
        <v>1516.8600000000004</v>
      </c>
      <c r="RR34" s="256">
        <v>0.03</v>
      </c>
      <c r="RS34" s="255">
        <v>111839.86744300774</v>
      </c>
      <c r="RT34" s="255">
        <v>168.54000000000005</v>
      </c>
      <c r="RU34" s="255">
        <v>2811.1753934386825</v>
      </c>
      <c r="RV34" s="119">
        <v>114651.04283644642</v>
      </c>
      <c r="RW34" s="262" t="b">
        <v>1</v>
      </c>
      <c r="RX34" s="173">
        <v>5</v>
      </c>
      <c r="RY34" s="263">
        <v>842.70000000000016</v>
      </c>
      <c r="RZ34" s="189">
        <v>7.4999999999999997E-2</v>
      </c>
      <c r="SA34" s="263">
        <v>145024.94124941199</v>
      </c>
      <c r="SB34" s="263">
        <v>842.70000000000016</v>
      </c>
      <c r="SC34" s="263">
        <v>8703.9384704714248</v>
      </c>
      <c r="SD34" s="117">
        <v>153728.87971988341</v>
      </c>
      <c r="SE34" s="248" t="b">
        <v>0</v>
      </c>
      <c r="SF34" s="254">
        <v>1</v>
      </c>
      <c r="SG34" s="255">
        <v>1516.8600000000004</v>
      </c>
      <c r="SH34" s="256">
        <v>-5.0000000000000001E-3</v>
      </c>
      <c r="SI34" s="255">
        <v>62798.873982745143</v>
      </c>
      <c r="SJ34" s="255">
        <v>168.54000000000005</v>
      </c>
      <c r="SK34" s="255">
        <v>5910.5676118109759</v>
      </c>
      <c r="SL34" s="119">
        <v>68709.44159455612</v>
      </c>
      <c r="SM34" s="262" t="b">
        <v>0</v>
      </c>
      <c r="SN34" s="173">
        <v>0</v>
      </c>
      <c r="SO34" s="263">
        <v>1685.4000000000003</v>
      </c>
      <c r="SP34" s="189">
        <v>7.4999999999999997E-2</v>
      </c>
      <c r="SQ34" s="263">
        <v>92757.220716513213</v>
      </c>
      <c r="SR34" s="263">
        <v>0</v>
      </c>
      <c r="SS34" s="263">
        <v>0</v>
      </c>
      <c r="ST34" s="117">
        <v>92757.220716513213</v>
      </c>
      <c r="SU34" s="248" t="b">
        <v>0</v>
      </c>
      <c r="SV34" s="254">
        <v>1</v>
      </c>
      <c r="SW34" s="255">
        <v>1516.8600000000004</v>
      </c>
      <c r="SX34" s="256">
        <v>0.03</v>
      </c>
      <c r="SY34" s="255">
        <v>107724.57208800004</v>
      </c>
      <c r="SZ34" s="255">
        <v>168.54000000000005</v>
      </c>
      <c r="TA34" s="255">
        <v>3294.9470551718423</v>
      </c>
      <c r="TB34" s="119">
        <v>111019.51914317188</v>
      </c>
      <c r="TC34" s="262" t="b">
        <v>0</v>
      </c>
      <c r="TD34" s="173">
        <v>0</v>
      </c>
      <c r="TE34" s="263">
        <v>1685.4000000000003</v>
      </c>
      <c r="TF34" s="189">
        <v>0.03</v>
      </c>
      <c r="TG34" s="263">
        <v>99220.25688327603</v>
      </c>
      <c r="TH34" s="263">
        <v>0</v>
      </c>
      <c r="TI34" s="263">
        <v>0</v>
      </c>
      <c r="TJ34" s="117">
        <v>99220.25688327603</v>
      </c>
      <c r="TK34" s="248" t="b">
        <v>0</v>
      </c>
      <c r="TL34" s="254">
        <v>1</v>
      </c>
      <c r="TM34" s="255">
        <v>1516.8600000000004</v>
      </c>
      <c r="TN34" s="256">
        <v>7.4999999999999997E-2</v>
      </c>
      <c r="TO34" s="255">
        <v>222127.46149061172</v>
      </c>
      <c r="TP34" s="255">
        <v>168.54000000000005</v>
      </c>
      <c r="TQ34" s="255">
        <v>3294.9470551718423</v>
      </c>
      <c r="TR34" s="119">
        <v>225422.40854578358</v>
      </c>
      <c r="TS34" s="262" t="b">
        <v>0</v>
      </c>
      <c r="TT34" s="173">
        <v>1</v>
      </c>
      <c r="TU34" s="263">
        <v>1516.8600000000004</v>
      </c>
      <c r="TV34" s="189">
        <v>7.4999999999999997E-2</v>
      </c>
      <c r="TW34" s="263">
        <v>154314.06929798966</v>
      </c>
      <c r="TX34" s="263">
        <v>168.54000000000005</v>
      </c>
      <c r="TY34" s="263">
        <v>4526.690573432531</v>
      </c>
      <c r="TZ34" s="117">
        <v>158840.7598714222</v>
      </c>
      <c r="UA34" s="248" t="b">
        <v>0</v>
      </c>
      <c r="UB34" s="254">
        <v>1</v>
      </c>
      <c r="UC34" s="255">
        <v>1516.8600000000004</v>
      </c>
      <c r="UD34" s="256">
        <v>7.4999999999999997E-2</v>
      </c>
      <c r="UE34" s="255">
        <v>222127.46149061163</v>
      </c>
      <c r="UF34" s="255">
        <v>168.54000000000005</v>
      </c>
      <c r="UG34" s="255">
        <v>2972.298918952707</v>
      </c>
      <c r="UH34" s="119">
        <v>225099.76040956433</v>
      </c>
      <c r="UI34" s="262" t="b">
        <v>0</v>
      </c>
      <c r="UJ34" s="173">
        <v>0</v>
      </c>
      <c r="UK34" s="263">
        <v>1685.4000000000003</v>
      </c>
      <c r="UL34" s="189">
        <v>7.4999999999999997E-2</v>
      </c>
      <c r="UM34" s="263">
        <v>246808.29054512407</v>
      </c>
      <c r="UN34" s="263">
        <v>0</v>
      </c>
      <c r="UO34" s="263">
        <v>0</v>
      </c>
      <c r="UP34" s="117">
        <v>246808.29054512407</v>
      </c>
      <c r="UQ34" s="248" t="b">
        <v>1</v>
      </c>
      <c r="UR34" s="254">
        <v>2</v>
      </c>
      <c r="US34" s="255">
        <v>1348.3200000000004</v>
      </c>
      <c r="UT34" s="256">
        <v>0.03</v>
      </c>
      <c r="UU34" s="255">
        <v>61544.778213710139</v>
      </c>
      <c r="UV34" s="255">
        <v>337.0800000000001</v>
      </c>
      <c r="UW34" s="255">
        <v>1520.7811914141839</v>
      </c>
      <c r="UX34" s="119">
        <v>63065.559405124324</v>
      </c>
      <c r="UY34" s="262" t="b">
        <v>0</v>
      </c>
      <c r="UZ34" s="173">
        <v>2</v>
      </c>
      <c r="VA34" s="263">
        <v>1348.3200000000004</v>
      </c>
      <c r="VB34" s="189">
        <v>7.4999999999999997E-2</v>
      </c>
      <c r="VC34" s="263">
        <v>99227.046341959067</v>
      </c>
      <c r="VD34" s="263">
        <v>337.0800000000001</v>
      </c>
      <c r="VE34" s="263">
        <v>2505.2354685166838</v>
      </c>
      <c r="VF34" s="117">
        <v>101732.28181047575</v>
      </c>
      <c r="VG34" s="248" t="b">
        <v>0</v>
      </c>
      <c r="VH34" s="254">
        <v>1</v>
      </c>
      <c r="VI34" s="255">
        <v>1516.8600000000004</v>
      </c>
      <c r="VJ34" s="256">
        <v>-5.0000000000000001E-3</v>
      </c>
      <c r="VK34" s="255">
        <v>48357.523795831607</v>
      </c>
      <c r="VL34" s="255">
        <v>168.54000000000005</v>
      </c>
      <c r="VM34" s="255">
        <v>4526.690573432531</v>
      </c>
      <c r="VN34" s="119">
        <v>52884.21436926414</v>
      </c>
      <c r="VO34" s="262" t="b">
        <v>0</v>
      </c>
      <c r="VP34" s="173">
        <v>0</v>
      </c>
      <c r="VQ34" s="263">
        <v>1685.4000000000003</v>
      </c>
      <c r="VR34" s="189">
        <v>0.03</v>
      </c>
      <c r="VS34" s="263">
        <v>143582.91265915474</v>
      </c>
      <c r="VT34" s="263">
        <v>0</v>
      </c>
      <c r="VU34" s="263">
        <v>0</v>
      </c>
      <c r="VV34" s="117">
        <v>143582.91265915474</v>
      </c>
      <c r="VW34" s="248" t="b">
        <v>0</v>
      </c>
      <c r="VX34" s="254">
        <v>0</v>
      </c>
      <c r="VY34" s="255">
        <v>1685.4000000000003</v>
      </c>
      <c r="VZ34" s="256">
        <v>7.4999999999999997E-2</v>
      </c>
      <c r="WA34" s="255">
        <v>122545.70171846786</v>
      </c>
      <c r="WB34" s="255">
        <v>0</v>
      </c>
      <c r="WC34" s="255">
        <v>0</v>
      </c>
      <c r="WD34" s="119">
        <v>122545.70171846786</v>
      </c>
      <c r="WE34" s="262" t="b">
        <v>0</v>
      </c>
      <c r="WF34" s="173">
        <v>1</v>
      </c>
      <c r="WG34" s="263">
        <v>1516.8600000000004</v>
      </c>
      <c r="WH34" s="189">
        <v>-5.0000000000000001E-3</v>
      </c>
      <c r="WI34" s="263">
        <v>48357.523795831607</v>
      </c>
      <c r="WJ34" s="263">
        <v>168.54000000000005</v>
      </c>
      <c r="WK34" s="263">
        <v>2972.298918952707</v>
      </c>
      <c r="WL34" s="117">
        <v>51329.822714784314</v>
      </c>
      <c r="WM34" s="248" t="b">
        <v>0</v>
      </c>
      <c r="WN34" s="254">
        <v>3</v>
      </c>
      <c r="WO34" s="255">
        <v>1179.7800000000002</v>
      </c>
      <c r="WP34" s="256">
        <v>7.4999999999999997E-2</v>
      </c>
      <c r="WQ34" s="255">
        <v>143438.27253936138</v>
      </c>
      <c r="WR34" s="255">
        <v>505.62000000000018</v>
      </c>
      <c r="WS34" s="255">
        <v>10303.686443418133</v>
      </c>
      <c r="WT34" s="119">
        <v>153741.95898277953</v>
      </c>
      <c r="WU34" s="262" t="b">
        <v>0</v>
      </c>
      <c r="WV34" s="173">
        <v>0</v>
      </c>
      <c r="WW34" s="263">
        <v>1685.4000000000003</v>
      </c>
      <c r="WX34" s="189">
        <v>7.4999999999999997E-2</v>
      </c>
      <c r="WY34" s="263">
        <v>198655.50858189972</v>
      </c>
      <c r="WZ34" s="263">
        <v>0</v>
      </c>
      <c r="XA34" s="263">
        <v>0</v>
      </c>
      <c r="XB34" s="117">
        <v>198655.50858189972</v>
      </c>
      <c r="XC34" s="248" t="b">
        <v>0</v>
      </c>
      <c r="XD34" s="254">
        <v>1</v>
      </c>
      <c r="XE34" s="255">
        <v>1516.8600000000004</v>
      </c>
      <c r="XF34" s="256">
        <v>7.4999999999999997E-2</v>
      </c>
      <c r="XG34" s="255">
        <v>154314.0692979896</v>
      </c>
      <c r="XH34" s="255">
        <v>168.54000000000005</v>
      </c>
      <c r="XI34" s="255">
        <v>2489.3288736886743</v>
      </c>
      <c r="XJ34" s="119">
        <v>156803.39817167827</v>
      </c>
      <c r="XK34" s="262" t="b">
        <v>0</v>
      </c>
      <c r="XL34" s="173">
        <v>1</v>
      </c>
      <c r="XM34" s="263">
        <v>1516.8600000000004</v>
      </c>
      <c r="XN34" s="189">
        <v>-5.0000000000000001E-3</v>
      </c>
      <c r="XO34" s="263">
        <v>86512.390040717408</v>
      </c>
      <c r="XP34" s="263">
        <v>168.54000000000005</v>
      </c>
      <c r="XQ34" s="263">
        <v>4987.2607566381075</v>
      </c>
      <c r="XR34" s="117">
        <v>91499.650797355513</v>
      </c>
      <c r="XS34" s="248" t="b">
        <v>0</v>
      </c>
      <c r="XT34" s="254">
        <v>1</v>
      </c>
      <c r="XU34" s="255">
        <v>1516.8600000000004</v>
      </c>
      <c r="XV34" s="256">
        <v>7.4999999999999997E-2</v>
      </c>
      <c r="XW34" s="255">
        <v>110291.13154662117</v>
      </c>
      <c r="XX34" s="255">
        <v>168.54000000000005</v>
      </c>
      <c r="XY34" s="255">
        <v>2489.3288736886743</v>
      </c>
      <c r="XZ34" s="119">
        <v>112780.46042030984</v>
      </c>
      <c r="YA34" s="262" t="b">
        <v>0</v>
      </c>
      <c r="YB34" s="173">
        <v>3</v>
      </c>
      <c r="YC34" s="263">
        <v>1179.7800000000002</v>
      </c>
      <c r="YD34" s="189">
        <v>7.4999999999999997E-2</v>
      </c>
      <c r="YE34" s="263">
        <v>119136.82528602764</v>
      </c>
      <c r="YF34" s="263">
        <v>505.62000000000018</v>
      </c>
      <c r="YG34" s="263">
        <v>10450.223469972845</v>
      </c>
      <c r="YH34" s="117">
        <v>129587.04875600048</v>
      </c>
      <c r="YI34" s="248" t="b">
        <v>0</v>
      </c>
      <c r="YJ34" s="254">
        <v>5</v>
      </c>
      <c r="YK34" s="255">
        <v>842.70000000000016</v>
      </c>
      <c r="YL34" s="256">
        <v>7.4999999999999997E-2</v>
      </c>
      <c r="YM34" s="255">
        <v>144354.90452493218</v>
      </c>
      <c r="YN34" s="255">
        <v>842.70000000000016</v>
      </c>
      <c r="YO34" s="255">
        <v>10531.680198287993</v>
      </c>
      <c r="YP34" s="119">
        <v>154886.58472322018</v>
      </c>
      <c r="YQ34" s="262" t="b">
        <v>0</v>
      </c>
      <c r="YR34" s="173">
        <v>0</v>
      </c>
      <c r="YS34" s="263">
        <v>1685.4000000000003</v>
      </c>
      <c r="YT34" s="189">
        <v>7.4999999999999997E-2</v>
      </c>
      <c r="YU34" s="263">
        <v>171460.07699776613</v>
      </c>
      <c r="YV34" s="263">
        <v>0</v>
      </c>
      <c r="YW34" s="263">
        <v>0</v>
      </c>
      <c r="YX34" s="117">
        <v>171460.07699776613</v>
      </c>
      <c r="YY34" s="248" t="b">
        <v>0</v>
      </c>
      <c r="YZ34" s="254">
        <v>2</v>
      </c>
      <c r="ZA34" s="255">
        <v>1348.3200000000004</v>
      </c>
      <c r="ZB34" s="256">
        <v>-5.0000000000000001E-3</v>
      </c>
      <c r="ZC34" s="255">
        <v>54986.016682246343</v>
      </c>
      <c r="ZD34" s="255">
        <v>337.0800000000001</v>
      </c>
      <c r="ZE34" s="255">
        <v>8289.0668965505211</v>
      </c>
      <c r="ZF34" s="119">
        <v>63275.083578796868</v>
      </c>
      <c r="ZG34" s="262" t="b">
        <v>0</v>
      </c>
      <c r="ZH34" s="173">
        <v>1</v>
      </c>
      <c r="ZI34" s="263">
        <v>1516.8600000000004</v>
      </c>
      <c r="ZJ34" s="189">
        <v>7.4999999999999997E-2</v>
      </c>
      <c r="ZK34" s="263">
        <v>148520.1702162766</v>
      </c>
      <c r="ZL34" s="263">
        <v>168.54000000000005</v>
      </c>
      <c r="ZM34" s="263">
        <v>4680.0866847278121</v>
      </c>
      <c r="ZN34" s="117">
        <v>153200.25690100441</v>
      </c>
      <c r="ZO34" s="248" t="b">
        <v>0</v>
      </c>
      <c r="ZP34" s="254">
        <v>1</v>
      </c>
      <c r="ZQ34" s="255">
        <v>1516.8600000000004</v>
      </c>
      <c r="ZR34" s="256">
        <v>7.4999999999999997E-2</v>
      </c>
      <c r="ZS34" s="255">
        <v>122577.83792421636</v>
      </c>
      <c r="ZT34" s="255">
        <v>168.54000000000005</v>
      </c>
      <c r="ZU34" s="255">
        <v>844.09926379921262</v>
      </c>
      <c r="ZV34" s="119">
        <v>123421.93718801558</v>
      </c>
      <c r="ZW34" s="262" t="b">
        <v>0</v>
      </c>
      <c r="ZX34" s="173">
        <v>1</v>
      </c>
      <c r="ZY34" s="263">
        <v>1516.8600000000004</v>
      </c>
      <c r="ZZ34" s="189">
        <v>-5.0000000000000001E-3</v>
      </c>
      <c r="AAA34" s="263">
        <v>99696.639045053962</v>
      </c>
      <c r="AAB34" s="263">
        <v>168.54000000000005</v>
      </c>
      <c r="AAC34" s="263">
        <v>5141.0389284546909</v>
      </c>
      <c r="AAD34" s="117">
        <v>104837.67797350866</v>
      </c>
      <c r="AAE34" s="248" t="b">
        <v>0</v>
      </c>
      <c r="AAF34" s="254">
        <v>1</v>
      </c>
      <c r="AAG34" s="255">
        <v>1516.8600000000004</v>
      </c>
      <c r="AAH34" s="256">
        <v>0.03</v>
      </c>
      <c r="AAI34" s="255">
        <v>68401.813570789018</v>
      </c>
      <c r="AAJ34" s="255">
        <v>168.54000000000005</v>
      </c>
      <c r="AAK34" s="255">
        <v>3761.6150473951025</v>
      </c>
      <c r="AAL34" s="119">
        <v>72163.428618184116</v>
      </c>
      <c r="AAM34" s="262" t="b">
        <v>0</v>
      </c>
      <c r="AAN34" s="173">
        <v>1</v>
      </c>
      <c r="AAO34" s="263">
        <v>1516.8600000000004</v>
      </c>
      <c r="AAP34" s="189">
        <v>7.4999999999999997E-2</v>
      </c>
      <c r="AAQ34" s="263">
        <v>222127.46149061172</v>
      </c>
      <c r="AAR34" s="263">
        <v>168.54000000000005</v>
      </c>
      <c r="AAS34" s="263">
        <v>3914.3764993811828</v>
      </c>
      <c r="AAT34" s="117">
        <v>226041.8379899929</v>
      </c>
      <c r="AAU34" s="248" t="b">
        <v>0</v>
      </c>
      <c r="AAV34" s="254">
        <v>4</v>
      </c>
      <c r="AAW34" s="255">
        <v>1011.2400000000001</v>
      </c>
      <c r="AAX34" s="256">
        <v>-5.0000000000000001E-3</v>
      </c>
      <c r="AAY34" s="255">
        <v>88557.632762015317</v>
      </c>
      <c r="AAZ34" s="255">
        <v>674.1600000000002</v>
      </c>
      <c r="ABA34" s="255">
        <v>12211.145413746119</v>
      </c>
      <c r="ABB34" s="119">
        <v>100768.77817576143</v>
      </c>
      <c r="ABC34" s="262" t="b">
        <v>0</v>
      </c>
      <c r="ABD34" s="173">
        <v>1</v>
      </c>
      <c r="ABE34" s="263">
        <v>1516.8600000000004</v>
      </c>
      <c r="ABF34" s="189">
        <v>0.03</v>
      </c>
      <c r="ABG34" s="263">
        <v>160006.41883815295</v>
      </c>
      <c r="ABH34" s="263">
        <v>168.54000000000005</v>
      </c>
      <c r="ABI34" s="263">
        <v>4067.2646728140876</v>
      </c>
      <c r="ABJ34" s="117">
        <v>164073.68351096704</v>
      </c>
      <c r="ABK34" s="248" t="b">
        <v>0</v>
      </c>
      <c r="ABL34" s="254">
        <v>0</v>
      </c>
      <c r="ABM34" s="255">
        <v>1685.4000000000003</v>
      </c>
      <c r="ABN34" s="256">
        <v>7.4999999999999997E-2</v>
      </c>
      <c r="ABO34" s="255">
        <v>246808.29054512407</v>
      </c>
      <c r="ABP34" s="255">
        <v>0</v>
      </c>
      <c r="ABQ34" s="255">
        <v>0</v>
      </c>
      <c r="ABR34" s="119">
        <v>246808.29054512407</v>
      </c>
      <c r="ABS34" s="262" t="b">
        <v>0</v>
      </c>
      <c r="ABT34" s="173">
        <v>0</v>
      </c>
      <c r="ABU34" s="263">
        <v>1685.4000000000003</v>
      </c>
      <c r="ABV34" s="189">
        <v>0.03</v>
      </c>
      <c r="ABW34" s="263">
        <v>119693.96898666664</v>
      </c>
      <c r="ABX34" s="263">
        <v>0</v>
      </c>
      <c r="ABY34" s="263">
        <v>0</v>
      </c>
      <c r="ABZ34" s="117">
        <v>119693.96898666664</v>
      </c>
      <c r="ACA34" s="248" t="b">
        <v>0</v>
      </c>
      <c r="ACB34" s="254">
        <v>4</v>
      </c>
      <c r="ACC34" s="255">
        <v>1011.2400000000001</v>
      </c>
      <c r="ACD34" s="256">
        <v>7.4999999999999997E-2</v>
      </c>
      <c r="ACE34" s="255">
        <v>76947.560720132227</v>
      </c>
      <c r="ACF34" s="255">
        <v>674.1600000000002</v>
      </c>
      <c r="ACG34" s="255">
        <v>11807.801195205247</v>
      </c>
      <c r="ACH34" s="119">
        <v>88755.361915337475</v>
      </c>
      <c r="ACI34" s="262" t="b">
        <v>0</v>
      </c>
      <c r="ACJ34" s="173">
        <v>2</v>
      </c>
      <c r="ACK34" s="263">
        <v>1348.3200000000004</v>
      </c>
      <c r="ACL34" s="189">
        <v>-5.0000000000000001E-3</v>
      </c>
      <c r="ACM34" s="263">
        <v>47914.325225297755</v>
      </c>
      <c r="ACN34" s="263">
        <v>337.0800000000001</v>
      </c>
      <c r="ACO34" s="263">
        <v>7353.8357753863493</v>
      </c>
      <c r="ACP34" s="117">
        <v>55268.161000684107</v>
      </c>
      <c r="ACQ34" s="248" t="b">
        <v>0</v>
      </c>
      <c r="ACR34" s="254">
        <v>2</v>
      </c>
      <c r="ACS34" s="255">
        <v>1348.3200000000004</v>
      </c>
      <c r="ACT34" s="256">
        <v>7.4999999999999997E-2</v>
      </c>
      <c r="ACU34" s="255">
        <v>199738.65220459035</v>
      </c>
      <c r="ACV34" s="255">
        <v>337.0800000000001</v>
      </c>
      <c r="ACW34" s="255">
        <v>3680.8468495770749</v>
      </c>
      <c r="ACX34" s="119">
        <v>203419.49905416742</v>
      </c>
      <c r="ACY34" s="262" t="b">
        <v>0</v>
      </c>
      <c r="ACZ34" s="173">
        <v>2</v>
      </c>
      <c r="ADA34" s="263">
        <v>1348.3200000000004</v>
      </c>
      <c r="ADB34" s="189">
        <v>-5.0000000000000001E-3</v>
      </c>
      <c r="ADC34" s="263">
        <v>89546.107004931473</v>
      </c>
      <c r="ADD34" s="263">
        <v>337.0800000000001</v>
      </c>
      <c r="ADE34" s="263">
        <v>6373.925436601241</v>
      </c>
      <c r="ADF34" s="117">
        <v>95920.03244153272</v>
      </c>
      <c r="ADG34" s="248" t="b">
        <v>0</v>
      </c>
      <c r="ADH34" s="254">
        <v>4</v>
      </c>
      <c r="ADI34" s="255">
        <v>1011.2400000000001</v>
      </c>
      <c r="ADJ34" s="256">
        <v>-5.0000000000000001E-3</v>
      </c>
      <c r="ADK34" s="255">
        <v>88801.761172748942</v>
      </c>
      <c r="ADL34" s="255">
        <v>674.1600000000002</v>
      </c>
      <c r="ADM34" s="255">
        <v>10054.879671948698</v>
      </c>
      <c r="ADN34" s="119">
        <v>98856.640844697642</v>
      </c>
      <c r="ADO34" s="262" t="b">
        <v>0</v>
      </c>
      <c r="ADP34" s="173">
        <v>1</v>
      </c>
      <c r="ADQ34" s="263">
        <v>1516.8600000000004</v>
      </c>
      <c r="ADR34" s="189">
        <v>-5.0000000000000001E-3</v>
      </c>
      <c r="ADS34" s="263">
        <v>69417.264845940925</v>
      </c>
      <c r="ADT34" s="263">
        <v>168.54000000000005</v>
      </c>
      <c r="ADU34" s="263">
        <v>2811.1753934386825</v>
      </c>
      <c r="ADV34" s="117">
        <v>72228.440239379604</v>
      </c>
    </row>
    <row r="35" spans="1:802" x14ac:dyDescent="0.35">
      <c r="A35" s="15">
        <v>46295</v>
      </c>
      <c r="B35" s="16">
        <v>1685.4000000000003</v>
      </c>
      <c r="C35" s="248" t="b">
        <v>0</v>
      </c>
      <c r="D35" s="254">
        <v>2</v>
      </c>
      <c r="E35" s="255">
        <v>1348.3200000000004</v>
      </c>
      <c r="F35" s="256">
        <v>-5.0000000000000001E-3</v>
      </c>
      <c r="G35" s="255">
        <v>111415.83751554934</v>
      </c>
      <c r="H35" s="255">
        <v>337.0800000000001</v>
      </c>
      <c r="I35" s="255">
        <v>4334.2885619878361</v>
      </c>
      <c r="J35" s="119">
        <v>115750.12607753718</v>
      </c>
      <c r="K35" s="262" t="b">
        <v>0</v>
      </c>
      <c r="L35" s="173">
        <v>0</v>
      </c>
      <c r="M35" s="263">
        <v>1685.4000000000003</v>
      </c>
      <c r="N35" s="189">
        <v>-5.0000000000000001E-3</v>
      </c>
      <c r="O35" s="263">
        <v>137713.99185711745</v>
      </c>
      <c r="P35" s="263">
        <v>0</v>
      </c>
      <c r="Q35" s="263">
        <v>0</v>
      </c>
      <c r="R35" s="117">
        <v>137713.99185711745</v>
      </c>
      <c r="S35" s="248" t="b">
        <v>0</v>
      </c>
      <c r="T35" s="254">
        <v>5</v>
      </c>
      <c r="U35" s="255">
        <v>842.70000000000016</v>
      </c>
      <c r="V35" s="256">
        <v>0.03</v>
      </c>
      <c r="W35" s="255">
        <v>72046.697999869823</v>
      </c>
      <c r="X35" s="255">
        <v>842.70000000000016</v>
      </c>
      <c r="Y35" s="255">
        <v>12573.066755679461</v>
      </c>
      <c r="Z35" s="119">
        <v>84619.764755549288</v>
      </c>
      <c r="AA35" s="262" t="b">
        <v>0</v>
      </c>
      <c r="AB35" s="173">
        <v>4</v>
      </c>
      <c r="AC35" s="263">
        <v>1011.2400000000001</v>
      </c>
      <c r="AD35" s="189">
        <v>7.4999999999999997E-2</v>
      </c>
      <c r="AE35" s="263">
        <v>116030.87586004598</v>
      </c>
      <c r="AF35" s="263">
        <v>674.1600000000002</v>
      </c>
      <c r="AG35" s="263">
        <v>10557.639445200699</v>
      </c>
      <c r="AH35" s="117">
        <v>126588.51530524668</v>
      </c>
      <c r="AI35" s="248" t="b">
        <v>0</v>
      </c>
      <c r="AJ35" s="254">
        <v>4</v>
      </c>
      <c r="AK35" s="255">
        <v>1011.2400000000001</v>
      </c>
      <c r="AL35" s="256">
        <v>7.4999999999999997E-2</v>
      </c>
      <c r="AM35" s="255">
        <v>174743.07866022494</v>
      </c>
      <c r="AN35" s="255">
        <v>674.1600000000002</v>
      </c>
      <c r="AO35" s="255">
        <v>4380.7855020432899</v>
      </c>
      <c r="AP35" s="119">
        <v>179123.86416226823</v>
      </c>
      <c r="AQ35" s="262" t="b">
        <v>0</v>
      </c>
      <c r="AR35" s="173">
        <v>1</v>
      </c>
      <c r="AS35" s="263">
        <v>1516.8600000000004</v>
      </c>
      <c r="AT35" s="189">
        <v>7.4999999999999997E-2</v>
      </c>
      <c r="AU35" s="263">
        <v>240303.88110240758</v>
      </c>
      <c r="AV35" s="263">
        <v>168.54000000000005</v>
      </c>
      <c r="AW35" s="263">
        <v>4086.1636238813203</v>
      </c>
      <c r="AX35" s="117">
        <v>244390.04472628891</v>
      </c>
      <c r="AY35" s="248" t="b">
        <v>0</v>
      </c>
      <c r="AZ35" s="254">
        <v>0</v>
      </c>
      <c r="BA35" s="255">
        <v>1685.4000000000003</v>
      </c>
      <c r="BB35" s="256">
        <v>-5.0000000000000001E-3</v>
      </c>
      <c r="BC35" s="255">
        <v>55147.329085391604</v>
      </c>
      <c r="BD35" s="255">
        <v>0</v>
      </c>
      <c r="BE35" s="255">
        <v>0</v>
      </c>
      <c r="BF35" s="119">
        <v>55147.329085391604</v>
      </c>
      <c r="BG35" s="262" t="b">
        <v>0</v>
      </c>
      <c r="BH35" s="173">
        <v>1</v>
      </c>
      <c r="BI35" s="263">
        <v>1516.8600000000004</v>
      </c>
      <c r="BJ35" s="189">
        <v>0.03</v>
      </c>
      <c r="BK35" s="263">
        <v>82775.121365194806</v>
      </c>
      <c r="BL35" s="263">
        <v>168.54000000000005</v>
      </c>
      <c r="BM35" s="263">
        <v>2820.9238450596281</v>
      </c>
      <c r="BN35" s="117">
        <v>85596.045210254437</v>
      </c>
      <c r="BO35" s="248" t="b">
        <v>0</v>
      </c>
      <c r="BP35" s="254">
        <v>1</v>
      </c>
      <c r="BQ35" s="255">
        <v>1516.8600000000004</v>
      </c>
      <c r="BR35" s="256">
        <v>7.4999999999999997E-2</v>
      </c>
      <c r="BS35" s="255">
        <v>167404.48449533887</v>
      </c>
      <c r="BT35" s="255">
        <v>168.54000000000005</v>
      </c>
      <c r="BU35" s="255">
        <v>4239.1786238813211</v>
      </c>
      <c r="BV35" s="119">
        <v>171643.66311922017</v>
      </c>
      <c r="BW35" s="262" t="b">
        <v>0</v>
      </c>
      <c r="BX35" s="173">
        <v>2</v>
      </c>
      <c r="BY35" s="263">
        <v>1348.3200000000004</v>
      </c>
      <c r="BZ35" s="189">
        <v>7.4999999999999997E-2</v>
      </c>
      <c r="CA35" s="263">
        <v>144386.40446984122</v>
      </c>
      <c r="CB35" s="263">
        <v>337.0800000000001</v>
      </c>
      <c r="CC35" s="263">
        <v>7408.3931613522791</v>
      </c>
      <c r="CD35" s="117">
        <v>151794.79763119351</v>
      </c>
      <c r="CE35" s="248" t="b">
        <v>0</v>
      </c>
      <c r="CF35" s="254">
        <v>2</v>
      </c>
      <c r="CG35" s="255">
        <v>1348.3200000000004</v>
      </c>
      <c r="CH35" s="256">
        <v>0.03</v>
      </c>
      <c r="CI35" s="255">
        <v>149161.00133751292</v>
      </c>
      <c r="CJ35" s="255">
        <v>337.0800000000001</v>
      </c>
      <c r="CK35" s="255">
        <v>7705.3989632201792</v>
      </c>
      <c r="CL35" s="119">
        <v>156866.4003007331</v>
      </c>
      <c r="CM35" s="262" t="b">
        <v>0</v>
      </c>
      <c r="CN35" s="173">
        <v>3</v>
      </c>
      <c r="CO35" s="263">
        <v>1179.7800000000002</v>
      </c>
      <c r="CP35" s="189">
        <v>7.4999999999999997E-2</v>
      </c>
      <c r="CQ35" s="263">
        <v>194508.35163019702</v>
      </c>
      <c r="CR35" s="263">
        <v>505.62000000000018</v>
      </c>
      <c r="CS35" s="263">
        <v>1856.3184002840333</v>
      </c>
      <c r="CT35" s="117">
        <v>196364.67003048107</v>
      </c>
      <c r="CU35" s="248" t="b">
        <v>0</v>
      </c>
      <c r="CV35" s="254">
        <v>0</v>
      </c>
      <c r="CW35" s="255">
        <v>1685.4000000000003</v>
      </c>
      <c r="CX35" s="256">
        <v>0.03</v>
      </c>
      <c r="CY35" s="255">
        <v>93894.684412748727</v>
      </c>
      <c r="CZ35" s="255">
        <v>0</v>
      </c>
      <c r="DA35" s="255">
        <v>0</v>
      </c>
      <c r="DB35" s="119">
        <v>93894.684412748727</v>
      </c>
      <c r="DC35" s="262" t="b">
        <v>0</v>
      </c>
      <c r="DD35" s="173">
        <v>3</v>
      </c>
      <c r="DE35" s="263">
        <v>1179.7800000000002</v>
      </c>
      <c r="DF35" s="189">
        <v>7.4999999999999997E-2</v>
      </c>
      <c r="DG35" s="263">
        <v>134583.68058907273</v>
      </c>
      <c r="DH35" s="263">
        <v>505.62000000000018</v>
      </c>
      <c r="DI35" s="263">
        <v>9676.0560990895974</v>
      </c>
      <c r="DJ35" s="117">
        <v>144259.73668816232</v>
      </c>
      <c r="DK35" s="248" t="b">
        <v>0</v>
      </c>
      <c r="DL35" s="254">
        <v>3</v>
      </c>
      <c r="DM35" s="255">
        <v>1179.7800000000002</v>
      </c>
      <c r="DN35" s="256">
        <v>7.4999999999999997E-2</v>
      </c>
      <c r="DO35" s="255">
        <v>106699.4526059678</v>
      </c>
      <c r="DP35" s="255">
        <v>505.62000000000018</v>
      </c>
      <c r="DQ35" s="255">
        <v>10956.893232769809</v>
      </c>
      <c r="DR35" s="119">
        <v>117656.34583873762</v>
      </c>
      <c r="DS35" s="262" t="b">
        <v>0</v>
      </c>
      <c r="DT35" s="173">
        <v>2</v>
      </c>
      <c r="DU35" s="263">
        <v>1348.3200000000004</v>
      </c>
      <c r="DV35" s="189">
        <v>7.4999999999999997E-2</v>
      </c>
      <c r="DW35" s="263">
        <v>216097.42985520672</v>
      </c>
      <c r="DX35" s="263">
        <v>337.0800000000001</v>
      </c>
      <c r="DY35" s="263">
        <v>3369.5484063080421</v>
      </c>
      <c r="DZ35" s="117">
        <v>219466.97826151477</v>
      </c>
      <c r="EA35" s="248" t="b">
        <v>0</v>
      </c>
      <c r="EB35" s="254">
        <v>3</v>
      </c>
      <c r="EC35" s="255">
        <v>1179.7800000000002</v>
      </c>
      <c r="ED35" s="256">
        <v>-5.0000000000000001E-3</v>
      </c>
      <c r="EE35" s="255">
        <v>70075.736959450704</v>
      </c>
      <c r="EF35" s="255">
        <v>505.62000000000018</v>
      </c>
      <c r="EG35" s="255">
        <v>9745.8116631108205</v>
      </c>
      <c r="EH35" s="119">
        <v>79821.548622561531</v>
      </c>
      <c r="EI35" s="262" t="b">
        <v>0</v>
      </c>
      <c r="EJ35" s="173">
        <v>5</v>
      </c>
      <c r="EK35" s="263">
        <v>842.70000000000016</v>
      </c>
      <c r="EL35" s="189">
        <v>7.4999999999999997E-2</v>
      </c>
      <c r="EM35" s="263">
        <v>106441.02222186263</v>
      </c>
      <c r="EN35" s="263">
        <v>842.70000000000016</v>
      </c>
      <c r="EO35" s="263">
        <v>16064.602192706361</v>
      </c>
      <c r="EP35" s="117">
        <v>122505.62441456899</v>
      </c>
      <c r="EQ35" s="248" t="b">
        <v>1</v>
      </c>
      <c r="ER35" s="254">
        <v>3</v>
      </c>
      <c r="ES35" s="255">
        <v>1179.7800000000002</v>
      </c>
      <c r="ET35" s="256">
        <v>7.4999999999999997E-2</v>
      </c>
      <c r="EU35" s="255">
        <v>81987.804666167794</v>
      </c>
      <c r="EV35" s="255">
        <v>505.62000000000018</v>
      </c>
      <c r="EW35" s="255">
        <v>5166.8279766523783</v>
      </c>
      <c r="EX35" s="119">
        <v>87154.632642820172</v>
      </c>
      <c r="EY35" s="262" t="b">
        <v>0</v>
      </c>
      <c r="EZ35" s="173">
        <v>0</v>
      </c>
      <c r="FA35" s="263">
        <v>1685.4000000000003</v>
      </c>
      <c r="FB35" s="189">
        <v>7.4999999999999997E-2</v>
      </c>
      <c r="FC35" s="263">
        <v>267004.31233600836</v>
      </c>
      <c r="FD35" s="263">
        <v>0</v>
      </c>
      <c r="FE35" s="263">
        <v>0</v>
      </c>
      <c r="FF35" s="117">
        <v>267004.31233600836</v>
      </c>
      <c r="FG35" s="248" t="b">
        <v>0</v>
      </c>
      <c r="FH35" s="254">
        <v>1</v>
      </c>
      <c r="FI35" s="255">
        <v>1516.8600000000004</v>
      </c>
      <c r="FJ35" s="256">
        <v>7.4999999999999997E-2</v>
      </c>
      <c r="FK35" s="255">
        <v>240303.88110240758</v>
      </c>
      <c r="FL35" s="255">
        <v>168.54000000000005</v>
      </c>
      <c r="FM35" s="255">
        <v>3304.6955067927875</v>
      </c>
      <c r="FN35" s="119">
        <v>243608.57660920036</v>
      </c>
      <c r="FO35" s="262" t="b">
        <v>0</v>
      </c>
      <c r="FP35" s="173">
        <v>1</v>
      </c>
      <c r="FQ35" s="263">
        <v>1516.8600000000004</v>
      </c>
      <c r="FR35" s="189">
        <v>7.4999999999999997E-2</v>
      </c>
      <c r="FS35" s="263">
        <v>240303.88110240758</v>
      </c>
      <c r="FT35" s="263">
        <v>168.54000000000005</v>
      </c>
      <c r="FU35" s="263">
        <v>4392.3205556558878</v>
      </c>
      <c r="FV35" s="117">
        <v>244696.20165806348</v>
      </c>
      <c r="FW35" s="248" t="b">
        <v>0</v>
      </c>
      <c r="FX35" s="254">
        <v>4</v>
      </c>
      <c r="FY35" s="255">
        <v>1011.2400000000001</v>
      </c>
      <c r="FZ35" s="256">
        <v>0.03</v>
      </c>
      <c r="GA35" s="255">
        <v>119608.33080338505</v>
      </c>
      <c r="GB35" s="255">
        <v>674.1600000000002</v>
      </c>
      <c r="GC35" s="255">
        <v>13056.838929595049</v>
      </c>
      <c r="GD35" s="119">
        <v>132665.16973298011</v>
      </c>
      <c r="GE35" s="262" t="b">
        <v>0</v>
      </c>
      <c r="GF35" s="173">
        <v>1</v>
      </c>
      <c r="GG35" s="263">
        <v>1516.8600000000004</v>
      </c>
      <c r="GH35" s="189">
        <v>-5.0000000000000001E-3</v>
      </c>
      <c r="GI35" s="263">
        <v>123942.59267140576</v>
      </c>
      <c r="GJ35" s="263">
        <v>168.54000000000005</v>
      </c>
      <c r="GK35" s="263">
        <v>1013.3394763108257</v>
      </c>
      <c r="GL35" s="117">
        <v>124955.93214771658</v>
      </c>
      <c r="GM35" s="248" t="b">
        <v>0</v>
      </c>
      <c r="GN35" s="254">
        <v>1</v>
      </c>
      <c r="GO35" s="255">
        <v>1516.8600000000004</v>
      </c>
      <c r="GP35" s="256">
        <v>7.4999999999999997E-2</v>
      </c>
      <c r="GQ35" s="255">
        <v>240303.88110240758</v>
      </c>
      <c r="GR35" s="255">
        <v>168.54000000000005</v>
      </c>
      <c r="GS35" s="255">
        <v>3780.5139984623374</v>
      </c>
      <c r="GT35" s="119">
        <v>244084.39510086991</v>
      </c>
      <c r="GU35" s="262" t="b">
        <v>0</v>
      </c>
      <c r="GV35" s="173">
        <v>0</v>
      </c>
      <c r="GW35" s="263">
        <v>1685.4000000000003</v>
      </c>
      <c r="GX35" s="189">
        <v>-5.0000000000000001E-3</v>
      </c>
      <c r="GY35" s="263">
        <v>71113.044014257102</v>
      </c>
      <c r="GZ35" s="263">
        <v>0</v>
      </c>
      <c r="HA35" s="263">
        <v>0</v>
      </c>
      <c r="HB35" s="117">
        <v>71113.044014257102</v>
      </c>
      <c r="HC35" s="248" t="b">
        <v>0</v>
      </c>
      <c r="HD35" s="254">
        <v>1</v>
      </c>
      <c r="HE35" s="255">
        <v>1516.8600000000004</v>
      </c>
      <c r="HF35" s="256">
        <v>7.4999999999999997E-2</v>
      </c>
      <c r="HG35" s="255">
        <v>161176.04298249734</v>
      </c>
      <c r="HH35" s="255">
        <v>168.54000000000005</v>
      </c>
      <c r="HI35" s="255">
        <v>2017.3072148938586</v>
      </c>
      <c r="HJ35" s="119">
        <v>163193.35019739121</v>
      </c>
      <c r="HK35" s="262" t="b">
        <v>0</v>
      </c>
      <c r="HL35" s="173">
        <v>2</v>
      </c>
      <c r="HM35" s="263">
        <v>1348.3200000000004</v>
      </c>
      <c r="HN35" s="189">
        <v>7.4999999999999997E-2</v>
      </c>
      <c r="HO35" s="263">
        <v>215403.96268308349</v>
      </c>
      <c r="HP35" s="263">
        <v>337.0800000000001</v>
      </c>
      <c r="HQ35" s="263">
        <v>7713.7894489107521</v>
      </c>
      <c r="HR35" s="117">
        <v>223117.75213199423</v>
      </c>
      <c r="HS35" s="248" t="b">
        <v>0</v>
      </c>
      <c r="HT35" s="254">
        <v>3</v>
      </c>
      <c r="HU35" s="255">
        <v>1179.7800000000002</v>
      </c>
      <c r="HV35" s="256">
        <v>7.4999999999999997E-2</v>
      </c>
      <c r="HW35" s="255">
        <v>129112.43751325794</v>
      </c>
      <c r="HX35" s="255">
        <v>505.62000000000018</v>
      </c>
      <c r="HY35" s="255">
        <v>9592.107562142779</v>
      </c>
      <c r="HZ35" s="119">
        <v>138704.54507540073</v>
      </c>
      <c r="IA35" s="262" t="b">
        <v>0</v>
      </c>
      <c r="IB35" s="173">
        <v>2</v>
      </c>
      <c r="IC35" s="263">
        <v>1348.3200000000004</v>
      </c>
      <c r="ID35" s="189">
        <v>7.4999999999999997E-2</v>
      </c>
      <c r="IE35" s="263">
        <v>149324.52376935611</v>
      </c>
      <c r="IF35" s="263">
        <v>337.0800000000001</v>
      </c>
      <c r="IG35" s="263">
        <v>9858.6687027165808</v>
      </c>
      <c r="IH35" s="117">
        <v>159183.1924720727</v>
      </c>
      <c r="II35" s="248" t="b">
        <v>1</v>
      </c>
      <c r="IJ35" s="254">
        <v>3</v>
      </c>
      <c r="IK35" s="255">
        <v>1179.7800000000002</v>
      </c>
      <c r="IL35" s="256">
        <v>0.03</v>
      </c>
      <c r="IM35" s="255">
        <v>58215.697036369274</v>
      </c>
      <c r="IN35" s="255">
        <v>505.62000000000018</v>
      </c>
      <c r="IO35" s="255">
        <v>4140.7998863782532</v>
      </c>
      <c r="IP35" s="119">
        <v>62356.49692274753</v>
      </c>
      <c r="IQ35" s="262" t="b">
        <v>0</v>
      </c>
      <c r="IR35" s="173">
        <v>0</v>
      </c>
      <c r="IS35" s="263">
        <v>1685.4000000000003</v>
      </c>
      <c r="IT35" s="189">
        <v>-5.0000000000000001E-3</v>
      </c>
      <c r="IU35" s="263">
        <v>71113.044014257102</v>
      </c>
      <c r="IV35" s="263">
        <v>0</v>
      </c>
      <c r="IW35" s="263">
        <v>0</v>
      </c>
      <c r="IX35" s="117">
        <v>71113.044014257102</v>
      </c>
      <c r="IY35" s="248" t="b">
        <v>0</v>
      </c>
      <c r="IZ35" s="254">
        <v>2</v>
      </c>
      <c r="JA35" s="255">
        <v>1348.3200000000004</v>
      </c>
      <c r="JB35" s="256">
        <v>7.4999999999999997E-2</v>
      </c>
      <c r="JC35" s="255">
        <v>150106.18484159923</v>
      </c>
      <c r="JD35" s="255">
        <v>337.0800000000001</v>
      </c>
      <c r="JE35" s="255">
        <v>6609.9265334635929</v>
      </c>
      <c r="JF35" s="119">
        <v>156716.11137506281</v>
      </c>
      <c r="JG35" s="262" t="b">
        <v>0</v>
      </c>
      <c r="JH35" s="173">
        <v>1</v>
      </c>
      <c r="JI35" s="263">
        <v>1516.8600000000004</v>
      </c>
      <c r="JJ35" s="189">
        <v>0.03</v>
      </c>
      <c r="JK35" s="263">
        <v>134618.22003503644</v>
      </c>
      <c r="JL35" s="263">
        <v>168.54000000000005</v>
      </c>
      <c r="JM35" s="263">
        <v>674.99932613102885</v>
      </c>
      <c r="JN35" s="117">
        <v>135293.21936116746</v>
      </c>
      <c r="JO35" s="248" t="b">
        <v>0</v>
      </c>
      <c r="JP35" s="254">
        <v>1</v>
      </c>
      <c r="JQ35" s="255">
        <v>1516.8600000000004</v>
      </c>
      <c r="JR35" s="256">
        <v>7.4999999999999997E-2</v>
      </c>
      <c r="JS35" s="255">
        <v>240303.88110240738</v>
      </c>
      <c r="JT35" s="255">
        <v>168.54000000000005</v>
      </c>
      <c r="JU35" s="255">
        <v>1856.9833147896563</v>
      </c>
      <c r="JV35" s="119">
        <v>242160.86441719704</v>
      </c>
      <c r="JW35" s="262" t="b">
        <v>0</v>
      </c>
      <c r="JX35" s="173">
        <v>4</v>
      </c>
      <c r="JY35" s="263">
        <v>1011.2400000000001</v>
      </c>
      <c r="JZ35" s="189">
        <v>7.4999999999999997E-2</v>
      </c>
      <c r="KA35" s="263">
        <v>171660.70045101727</v>
      </c>
      <c r="KB35" s="263">
        <v>674.1600000000002</v>
      </c>
      <c r="KC35" s="263">
        <v>15209.566730839499</v>
      </c>
      <c r="KD35" s="117">
        <v>186870.26718185676</v>
      </c>
      <c r="KE35" s="248" t="b">
        <v>0</v>
      </c>
      <c r="KF35" s="254">
        <v>4</v>
      </c>
      <c r="KG35" s="255">
        <v>1011.2400000000001</v>
      </c>
      <c r="KH35" s="256">
        <v>7.4999999999999997E-2</v>
      </c>
      <c r="KI35" s="255">
        <v>172232.74424412238</v>
      </c>
      <c r="KJ35" s="255">
        <v>674.1600000000002</v>
      </c>
      <c r="KK35" s="255">
        <v>14677.654355748617</v>
      </c>
      <c r="KL35" s="119">
        <v>186910.398599871</v>
      </c>
      <c r="KM35" s="262" t="b">
        <v>0</v>
      </c>
      <c r="KN35" s="173">
        <v>0</v>
      </c>
      <c r="KO35" s="263">
        <v>1685.4000000000003</v>
      </c>
      <c r="KP35" s="189">
        <v>7.4999999999999997E-2</v>
      </c>
      <c r="KQ35" s="263">
        <v>267004.31233600836</v>
      </c>
      <c r="KR35" s="263">
        <v>0</v>
      </c>
      <c r="KS35" s="263">
        <v>0</v>
      </c>
      <c r="KT35" s="117">
        <v>267004.31233600836</v>
      </c>
      <c r="KU35" s="248" t="b">
        <v>0</v>
      </c>
      <c r="KV35" s="254">
        <v>0</v>
      </c>
      <c r="KW35" s="255">
        <v>1685.4000000000003</v>
      </c>
      <c r="KX35" s="256">
        <v>7.4999999999999997E-2</v>
      </c>
      <c r="KY35" s="255">
        <v>267004.31233600836</v>
      </c>
      <c r="KZ35" s="255">
        <v>0</v>
      </c>
      <c r="LA35" s="255">
        <v>0</v>
      </c>
      <c r="LB35" s="119">
        <v>267004.31233600836</v>
      </c>
      <c r="LC35" s="262" t="b">
        <v>0</v>
      </c>
      <c r="LD35" s="173">
        <v>3</v>
      </c>
      <c r="LE35" s="263">
        <v>1179.7800000000002</v>
      </c>
      <c r="LF35" s="189">
        <v>-5.0000000000000001E-3</v>
      </c>
      <c r="LG35" s="263">
        <v>43987.066929448039</v>
      </c>
      <c r="LH35" s="263">
        <v>505.62000000000018</v>
      </c>
      <c r="LI35" s="263">
        <v>9596.4274545428416</v>
      </c>
      <c r="LJ35" s="117">
        <v>53583.494383990881</v>
      </c>
      <c r="LK35" s="248" t="b">
        <v>0</v>
      </c>
      <c r="LL35" s="254">
        <v>1</v>
      </c>
      <c r="LM35" s="255">
        <v>1516.8600000000004</v>
      </c>
      <c r="LN35" s="256">
        <v>0.03</v>
      </c>
      <c r="LO35" s="255">
        <v>93494.038130796966</v>
      </c>
      <c r="LP35" s="255">
        <v>168.54000000000005</v>
      </c>
      <c r="LQ35" s="255">
        <v>5006.159707705342</v>
      </c>
      <c r="LR35" s="119">
        <v>98500.19783850231</v>
      </c>
      <c r="LS35" s="262" t="b">
        <v>0</v>
      </c>
      <c r="LT35" s="173">
        <v>2</v>
      </c>
      <c r="LU35" s="263">
        <v>1348.3200000000004</v>
      </c>
      <c r="LV35" s="189">
        <v>7.4999999999999997E-2</v>
      </c>
      <c r="LW35" s="263">
        <v>105577.73508347463</v>
      </c>
      <c r="LX35" s="263">
        <v>337.0800000000001</v>
      </c>
      <c r="LY35" s="263">
        <v>4342.8267720818785</v>
      </c>
      <c r="LZ35" s="117">
        <v>109920.56185555652</v>
      </c>
      <c r="MA35" s="248" t="b">
        <v>0</v>
      </c>
      <c r="MB35" s="254">
        <v>1</v>
      </c>
      <c r="MC35" s="255">
        <v>1516.8600000000004</v>
      </c>
      <c r="MD35" s="256">
        <v>7.4999999999999997E-2</v>
      </c>
      <c r="ME35" s="255">
        <v>167404.48449533884</v>
      </c>
      <c r="MF35" s="255">
        <v>168.54000000000005</v>
      </c>
      <c r="MG35" s="255">
        <v>2820.9238450596281</v>
      </c>
      <c r="MH35" s="119">
        <v>170225.40834039846</v>
      </c>
      <c r="MI35" s="262" t="b">
        <v>0</v>
      </c>
      <c r="MJ35" s="173">
        <v>1</v>
      </c>
      <c r="MK35" s="263">
        <v>1516.8600000000004</v>
      </c>
      <c r="ML35" s="189">
        <v>-5.0000000000000001E-3</v>
      </c>
      <c r="MM35" s="263">
        <v>64001.739612831407</v>
      </c>
      <c r="MN35" s="263">
        <v>168.54000000000005</v>
      </c>
      <c r="MO35" s="263">
        <v>1521.9029270222507</v>
      </c>
      <c r="MP35" s="117">
        <v>65523.642539853659</v>
      </c>
      <c r="MQ35" s="248" t="b">
        <v>1</v>
      </c>
      <c r="MR35" s="254">
        <v>4</v>
      </c>
      <c r="MS35" s="255">
        <v>1011.2400000000001</v>
      </c>
      <c r="MT35" s="256">
        <v>7.4999999999999997E-2</v>
      </c>
      <c r="MU35" s="255">
        <v>86714.79798541026</v>
      </c>
      <c r="MV35" s="255">
        <v>674.1600000000002</v>
      </c>
      <c r="MW35" s="255">
        <v>10581.886716385328</v>
      </c>
      <c r="MX35" s="119">
        <v>97296.684701795588</v>
      </c>
      <c r="MY35" s="262" t="b">
        <v>1</v>
      </c>
      <c r="MZ35" s="173">
        <v>3</v>
      </c>
      <c r="NA35" s="263">
        <v>1179.7800000000002</v>
      </c>
      <c r="NB35" s="189">
        <v>7.4999999999999997E-2</v>
      </c>
      <c r="NC35" s="263">
        <v>156603.91250429189</v>
      </c>
      <c r="ND35" s="263">
        <v>505.62000000000018</v>
      </c>
      <c r="NE35" s="263">
        <v>5490.5427216866437</v>
      </c>
      <c r="NF35" s="117">
        <v>162094.45522597854</v>
      </c>
      <c r="NG35" s="248" t="b">
        <v>0</v>
      </c>
      <c r="NH35" s="254">
        <v>0</v>
      </c>
      <c r="NI35" s="255">
        <v>1685.4000000000003</v>
      </c>
      <c r="NJ35" s="256">
        <v>0.03</v>
      </c>
      <c r="NK35" s="255">
        <v>124970.18805626665</v>
      </c>
      <c r="NL35" s="255">
        <v>0</v>
      </c>
      <c r="NM35" s="255">
        <v>0</v>
      </c>
      <c r="NN35" s="119">
        <v>124970.18805626665</v>
      </c>
      <c r="NO35" s="262" t="b">
        <v>0</v>
      </c>
      <c r="NP35" s="173">
        <v>3</v>
      </c>
      <c r="NQ35" s="263">
        <v>1179.7800000000002</v>
      </c>
      <c r="NR35" s="189">
        <v>7.4999999999999997E-2</v>
      </c>
      <c r="NS35" s="263">
        <v>72566.770939720387</v>
      </c>
      <c r="NT35" s="263">
        <v>505.62000000000018</v>
      </c>
      <c r="NU35" s="263">
        <v>12661.543386587558</v>
      </c>
      <c r="NV35" s="117">
        <v>85228.31432630794</v>
      </c>
      <c r="NW35" s="248" t="b">
        <v>1</v>
      </c>
      <c r="NX35" s="254">
        <v>4</v>
      </c>
      <c r="NY35" s="255">
        <v>1011.2400000000001</v>
      </c>
      <c r="NZ35" s="256">
        <v>7.4999999999999997E-2</v>
      </c>
      <c r="OA35" s="255">
        <v>174400.01787444178</v>
      </c>
      <c r="OB35" s="255">
        <v>674.1600000000002</v>
      </c>
      <c r="OC35" s="255">
        <v>8588.4200541832779</v>
      </c>
      <c r="OD35" s="119">
        <v>182988.43792862506</v>
      </c>
      <c r="OE35" s="262" t="b">
        <v>0</v>
      </c>
      <c r="OF35" s="173">
        <v>3</v>
      </c>
      <c r="OG35" s="263">
        <v>1179.7800000000002</v>
      </c>
      <c r="OH35" s="189">
        <v>-5.0000000000000001E-3</v>
      </c>
      <c r="OI35" s="263">
        <v>99994.689618061719</v>
      </c>
      <c r="OJ35" s="263">
        <v>505.62000000000018</v>
      </c>
      <c r="OK35" s="263">
        <v>5856.191489010087</v>
      </c>
      <c r="OL35" s="117">
        <v>105850.88110707181</v>
      </c>
      <c r="OM35" s="248" t="b">
        <v>0</v>
      </c>
      <c r="ON35" s="254">
        <v>1</v>
      </c>
      <c r="OO35" s="255">
        <v>1516.8600000000004</v>
      </c>
      <c r="OP35" s="256">
        <v>0.03</v>
      </c>
      <c r="OQ35" s="255">
        <v>134618.22003503647</v>
      </c>
      <c r="OR35" s="255">
        <v>168.54000000000005</v>
      </c>
      <c r="OS35" s="255">
        <v>2820.9238450596281</v>
      </c>
      <c r="OT35" s="119">
        <v>137439.14388009609</v>
      </c>
      <c r="OU35" s="262" t="b">
        <v>0</v>
      </c>
      <c r="OV35" s="173">
        <v>1</v>
      </c>
      <c r="OW35" s="263">
        <v>1516.8600000000004</v>
      </c>
      <c r="OX35" s="189">
        <v>7.4999999999999997E-2</v>
      </c>
      <c r="OY35" s="263">
        <v>167404.48449533881</v>
      </c>
      <c r="OZ35" s="263">
        <v>168.54000000000005</v>
      </c>
      <c r="PA35" s="263">
        <v>2017.3072148938586</v>
      </c>
      <c r="PB35" s="117">
        <v>169421.79171023268</v>
      </c>
      <c r="PC35" s="248" t="b">
        <v>1</v>
      </c>
      <c r="PD35" s="254">
        <v>2</v>
      </c>
      <c r="PE35" s="255">
        <v>1348.3200000000004</v>
      </c>
      <c r="PF35" s="256">
        <v>-5.0000000000000001E-3</v>
      </c>
      <c r="PG35" s="255">
        <v>78820.165281462396</v>
      </c>
      <c r="PH35" s="255">
        <v>337.0800000000001</v>
      </c>
      <c r="PI35" s="255">
        <v>674.57954703939322</v>
      </c>
      <c r="PJ35" s="119">
        <v>79494.744828501789</v>
      </c>
      <c r="PK35" s="262" t="b">
        <v>0</v>
      </c>
      <c r="PL35" s="173">
        <v>2</v>
      </c>
      <c r="PM35" s="263">
        <v>1348.3200000000004</v>
      </c>
      <c r="PN35" s="189">
        <v>7.4999999999999997E-2</v>
      </c>
      <c r="PO35" s="263">
        <v>144621.85202376702</v>
      </c>
      <c r="PP35" s="263">
        <v>337.0800000000001</v>
      </c>
      <c r="PQ35" s="263">
        <v>7819.8717463904632</v>
      </c>
      <c r="PR35" s="117">
        <v>152441.72377015749</v>
      </c>
      <c r="PS35" s="248" t="b">
        <v>0</v>
      </c>
      <c r="PT35" s="254">
        <v>2</v>
      </c>
      <c r="PU35" s="255">
        <v>1348.3200000000004</v>
      </c>
      <c r="PV35" s="256">
        <v>7.4999999999999997E-2</v>
      </c>
      <c r="PW35" s="255">
        <v>107801.95663582943</v>
      </c>
      <c r="PX35" s="255">
        <v>337.0800000000001</v>
      </c>
      <c r="PY35" s="255">
        <v>4195.337424573494</v>
      </c>
      <c r="PZ35" s="119">
        <v>111997.29406040291</v>
      </c>
      <c r="QA35" s="262" t="b">
        <v>0</v>
      </c>
      <c r="QB35" s="173">
        <v>0</v>
      </c>
      <c r="QC35" s="263">
        <v>1685.4000000000003</v>
      </c>
      <c r="QD35" s="189">
        <v>-5.0000000000000001E-3</v>
      </c>
      <c r="QE35" s="263">
        <v>93879.261501861853</v>
      </c>
      <c r="QF35" s="263">
        <v>0</v>
      </c>
      <c r="QG35" s="263">
        <v>0</v>
      </c>
      <c r="QH35" s="117">
        <v>93879.261501861853</v>
      </c>
      <c r="QI35" s="248" t="b">
        <v>0</v>
      </c>
      <c r="QJ35" s="254">
        <v>2</v>
      </c>
      <c r="QK35" s="255">
        <v>1348.3200000000004</v>
      </c>
      <c r="QL35" s="256">
        <v>-5.0000000000000001E-3</v>
      </c>
      <c r="QM35" s="255">
        <v>49008.618014612126</v>
      </c>
      <c r="QN35" s="255">
        <v>337.0800000000001</v>
      </c>
      <c r="QO35" s="255">
        <v>8472.3800470442038</v>
      </c>
      <c r="QP35" s="119">
        <v>57480.998061656326</v>
      </c>
      <c r="QQ35" s="262" t="b">
        <v>0</v>
      </c>
      <c r="QR35" s="173">
        <v>1</v>
      </c>
      <c r="QS35" s="263">
        <v>1516.8600000000004</v>
      </c>
      <c r="QT35" s="189">
        <v>0.03</v>
      </c>
      <c r="QU35" s="263">
        <v>82775.121365194806</v>
      </c>
      <c r="QV35" s="263">
        <v>168.54000000000005</v>
      </c>
      <c r="QW35" s="263">
        <v>3143.3045541932083</v>
      </c>
      <c r="QX35" s="117">
        <v>85918.425919388013</v>
      </c>
      <c r="QY35" s="248" t="b">
        <v>0</v>
      </c>
      <c r="QZ35" s="254">
        <v>1</v>
      </c>
      <c r="RA35" s="255">
        <v>1516.8600000000004</v>
      </c>
      <c r="RB35" s="256">
        <v>7.4999999999999997E-2</v>
      </c>
      <c r="RC35" s="255">
        <v>193716.06455298795</v>
      </c>
      <c r="RD35" s="255">
        <v>168.54000000000005</v>
      </c>
      <c r="RE35" s="255">
        <v>1013.3394763108257</v>
      </c>
      <c r="RF35" s="119">
        <v>194729.40402929878</v>
      </c>
      <c r="RG35" s="262" t="b">
        <v>0</v>
      </c>
      <c r="RH35" s="173">
        <v>0</v>
      </c>
      <c r="RI35" s="263">
        <v>1685.4000000000003</v>
      </c>
      <c r="RJ35" s="189">
        <v>7.4999999999999997E-2</v>
      </c>
      <c r="RK35" s="263">
        <v>267004.31233600836</v>
      </c>
      <c r="RL35" s="263">
        <v>0</v>
      </c>
      <c r="RM35" s="263">
        <v>0</v>
      </c>
      <c r="RN35" s="117">
        <v>267004.31233600836</v>
      </c>
      <c r="RO35" s="248" t="b">
        <v>1</v>
      </c>
      <c r="RP35" s="254">
        <v>2</v>
      </c>
      <c r="RQ35" s="255">
        <v>1348.3200000000004</v>
      </c>
      <c r="RR35" s="256">
        <v>0.03</v>
      </c>
      <c r="RS35" s="255">
        <v>105023.87711966819</v>
      </c>
      <c r="RT35" s="255">
        <v>337.0800000000001</v>
      </c>
      <c r="RU35" s="255">
        <v>3150.5873705736517</v>
      </c>
      <c r="RV35" s="119">
        <v>108174.46449024184</v>
      </c>
      <c r="RW35" s="262" t="b">
        <v>0</v>
      </c>
      <c r="RX35" s="173">
        <v>5</v>
      </c>
      <c r="RY35" s="263">
        <v>842.70000000000016</v>
      </c>
      <c r="RZ35" s="189">
        <v>7.4999999999999997E-2</v>
      </c>
      <c r="SA35" s="263">
        <v>156744.51184311789</v>
      </c>
      <c r="SB35" s="263">
        <v>842.70000000000016</v>
      </c>
      <c r="SC35" s="263">
        <v>9553.858719177606</v>
      </c>
      <c r="SD35" s="117">
        <v>166298.37056229549</v>
      </c>
      <c r="SE35" s="248" t="b">
        <v>0</v>
      </c>
      <c r="SF35" s="254">
        <v>1</v>
      </c>
      <c r="SG35" s="255">
        <v>1516.8600000000004</v>
      </c>
      <c r="SH35" s="256">
        <v>-5.0000000000000001E-3</v>
      </c>
      <c r="SI35" s="255">
        <v>64001.739612831414</v>
      </c>
      <c r="SJ35" s="255">
        <v>168.54000000000005</v>
      </c>
      <c r="SK35" s="255">
        <v>6084.0106529223931</v>
      </c>
      <c r="SL35" s="119">
        <v>70085.750265753813</v>
      </c>
      <c r="SM35" s="262" t="b">
        <v>0</v>
      </c>
      <c r="SN35" s="173">
        <v>0</v>
      </c>
      <c r="SO35" s="263">
        <v>1685.4000000000003</v>
      </c>
      <c r="SP35" s="189">
        <v>7.4999999999999997E-2</v>
      </c>
      <c r="SQ35" s="263">
        <v>101399.41227025169</v>
      </c>
      <c r="SR35" s="263">
        <v>0</v>
      </c>
      <c r="SS35" s="263">
        <v>0</v>
      </c>
      <c r="ST35" s="117">
        <v>101399.41227025169</v>
      </c>
      <c r="SU35" s="248" t="b">
        <v>0</v>
      </c>
      <c r="SV35" s="254">
        <v>1</v>
      </c>
      <c r="SW35" s="255">
        <v>1516.8600000000004</v>
      </c>
      <c r="SX35" s="256">
        <v>0.03</v>
      </c>
      <c r="SY35" s="255">
        <v>112473.16925064004</v>
      </c>
      <c r="SZ35" s="255">
        <v>168.54000000000005</v>
      </c>
      <c r="TA35" s="255">
        <v>3466.22033933886</v>
      </c>
      <c r="TB35" s="119">
        <v>115939.38958997891</v>
      </c>
      <c r="TC35" s="262" t="b">
        <v>0</v>
      </c>
      <c r="TD35" s="173">
        <v>0</v>
      </c>
      <c r="TE35" s="263">
        <v>1685.4000000000003</v>
      </c>
      <c r="TF35" s="189">
        <v>0.03</v>
      </c>
      <c r="TG35" s="263">
        <v>103882.26458977431</v>
      </c>
      <c r="TH35" s="263">
        <v>0</v>
      </c>
      <c r="TI35" s="263">
        <v>0</v>
      </c>
      <c r="TJ35" s="117">
        <v>103882.26458977431</v>
      </c>
      <c r="TK35" s="248" t="b">
        <v>0</v>
      </c>
      <c r="TL35" s="254">
        <v>1</v>
      </c>
      <c r="TM35" s="255">
        <v>1516.8600000000004</v>
      </c>
      <c r="TN35" s="256">
        <v>7.4999999999999997E-2</v>
      </c>
      <c r="TO35" s="255">
        <v>240303.88110240758</v>
      </c>
      <c r="TP35" s="255">
        <v>168.54000000000005</v>
      </c>
      <c r="TQ35" s="255">
        <v>3466.22033933886</v>
      </c>
      <c r="TR35" s="119">
        <v>243770.10144174643</v>
      </c>
      <c r="TS35" s="262" t="b">
        <v>0</v>
      </c>
      <c r="TT35" s="173">
        <v>1</v>
      </c>
      <c r="TU35" s="263">
        <v>1516.8600000000004</v>
      </c>
      <c r="TV35" s="189">
        <v>7.4999999999999997E-2</v>
      </c>
      <c r="TW35" s="263">
        <v>167404.48449533887</v>
      </c>
      <c r="TX35" s="263">
        <v>168.54000000000005</v>
      </c>
      <c r="TY35" s="263">
        <v>4698.9856357950448</v>
      </c>
      <c r="TZ35" s="117">
        <v>172103.47013113392</v>
      </c>
      <c r="UA35" s="248" t="b">
        <v>0</v>
      </c>
      <c r="UB35" s="254">
        <v>1</v>
      </c>
      <c r="UC35" s="255">
        <v>1516.8600000000004</v>
      </c>
      <c r="UD35" s="256">
        <v>7.4999999999999997E-2</v>
      </c>
      <c r="UE35" s="255">
        <v>240303.88110240747</v>
      </c>
      <c r="UF35" s="255">
        <v>168.54000000000005</v>
      </c>
      <c r="UG35" s="255">
        <v>3143.3045541932083</v>
      </c>
      <c r="UH35" s="119">
        <v>243447.18565660069</v>
      </c>
      <c r="UI35" s="262" t="b">
        <v>1</v>
      </c>
      <c r="UJ35" s="173">
        <v>1</v>
      </c>
      <c r="UK35" s="263">
        <v>1516.8600000000004</v>
      </c>
      <c r="UL35" s="189">
        <v>7.4999999999999997E-2</v>
      </c>
      <c r="UM35" s="263">
        <v>240303.88110240753</v>
      </c>
      <c r="UN35" s="263">
        <v>168.54000000000005</v>
      </c>
      <c r="UO35" s="263">
        <v>168.54000000000005</v>
      </c>
      <c r="UP35" s="117">
        <v>240472.42110240753</v>
      </c>
      <c r="UQ35" s="248" t="b">
        <v>0</v>
      </c>
      <c r="UR35" s="254">
        <v>2</v>
      </c>
      <c r="US35" s="255">
        <v>1348.3200000000004</v>
      </c>
      <c r="UT35" s="256">
        <v>0.03</v>
      </c>
      <c r="UU35" s="255">
        <v>64739.441560121442</v>
      </c>
      <c r="UV35" s="255">
        <v>337.0800000000001</v>
      </c>
      <c r="UW35" s="255">
        <v>1859.122737376043</v>
      </c>
      <c r="UX35" s="119">
        <v>66598.564297497491</v>
      </c>
      <c r="UY35" s="262" t="b">
        <v>0</v>
      </c>
      <c r="UZ35" s="173">
        <v>2</v>
      </c>
      <c r="VA35" s="263">
        <v>1348.3200000000004</v>
      </c>
      <c r="VB35" s="189">
        <v>7.4999999999999997E-2</v>
      </c>
      <c r="VC35" s="263">
        <v>108017.39481760599</v>
      </c>
      <c r="VD35" s="263">
        <v>337.0800000000001</v>
      </c>
      <c r="VE35" s="263">
        <v>2844.3936568232302</v>
      </c>
      <c r="VF35" s="117">
        <v>110861.78847442922</v>
      </c>
      <c r="VG35" s="248" t="b">
        <v>0</v>
      </c>
      <c r="VH35" s="254">
        <v>1</v>
      </c>
      <c r="VI35" s="255">
        <v>1516.8600000000004</v>
      </c>
      <c r="VJ35" s="256">
        <v>-5.0000000000000001E-3</v>
      </c>
      <c r="VK35" s="255">
        <v>49632.59617685245</v>
      </c>
      <c r="VL35" s="255">
        <v>168.54000000000005</v>
      </c>
      <c r="VM35" s="255">
        <v>4698.9856357950448</v>
      </c>
      <c r="VN35" s="119">
        <v>54331.581812647491</v>
      </c>
      <c r="VO35" s="262" t="b">
        <v>0</v>
      </c>
      <c r="VP35" s="173">
        <v>0</v>
      </c>
      <c r="VQ35" s="263">
        <v>1685.4000000000003</v>
      </c>
      <c r="VR35" s="189">
        <v>0.03</v>
      </c>
      <c r="VS35" s="263">
        <v>149575.80003892939</v>
      </c>
      <c r="VT35" s="263">
        <v>0</v>
      </c>
      <c r="VU35" s="263">
        <v>0</v>
      </c>
      <c r="VV35" s="117">
        <v>149575.80003892939</v>
      </c>
      <c r="VW35" s="248" t="b">
        <v>0</v>
      </c>
      <c r="VX35" s="254">
        <v>0</v>
      </c>
      <c r="VY35" s="255">
        <v>1685.4000000000003</v>
      </c>
      <c r="VZ35" s="256">
        <v>7.4999999999999997E-2</v>
      </c>
      <c r="WA35" s="255">
        <v>133422.02934735295</v>
      </c>
      <c r="WB35" s="255">
        <v>0</v>
      </c>
      <c r="WC35" s="255">
        <v>0</v>
      </c>
      <c r="WD35" s="119">
        <v>133422.02934735295</v>
      </c>
      <c r="WE35" s="262" t="b">
        <v>0</v>
      </c>
      <c r="WF35" s="173">
        <v>1</v>
      </c>
      <c r="WG35" s="263">
        <v>1516.8600000000004</v>
      </c>
      <c r="WH35" s="189">
        <v>-5.0000000000000001E-3</v>
      </c>
      <c r="WI35" s="263">
        <v>49632.59617685245</v>
      </c>
      <c r="WJ35" s="263">
        <v>168.54000000000005</v>
      </c>
      <c r="WK35" s="263">
        <v>3143.3045541932083</v>
      </c>
      <c r="WL35" s="117">
        <v>52775.900731045658</v>
      </c>
      <c r="WM35" s="248" t="b">
        <v>0</v>
      </c>
      <c r="WN35" s="254">
        <v>3</v>
      </c>
      <c r="WO35" s="255">
        <v>1179.7800000000002</v>
      </c>
      <c r="WP35" s="256">
        <v>7.4999999999999997E-2</v>
      </c>
      <c r="WQ35" s="255">
        <v>155375.92297981348</v>
      </c>
      <c r="WR35" s="255">
        <v>505.62000000000018</v>
      </c>
      <c r="WS35" s="255">
        <v>10817.853744041222</v>
      </c>
      <c r="WT35" s="119">
        <v>166193.77672385471</v>
      </c>
      <c r="WU35" s="262" t="b">
        <v>0</v>
      </c>
      <c r="WV35" s="173">
        <v>0</v>
      </c>
      <c r="WW35" s="263">
        <v>1685.4000000000003</v>
      </c>
      <c r="WX35" s="189">
        <v>7.4999999999999997E-2</v>
      </c>
      <c r="WY35" s="263">
        <v>215240.07172554219</v>
      </c>
      <c r="WZ35" s="263">
        <v>0</v>
      </c>
      <c r="XA35" s="263">
        <v>0</v>
      </c>
      <c r="XB35" s="117">
        <v>215240.07172554219</v>
      </c>
      <c r="XC35" s="248" t="b">
        <v>0</v>
      </c>
      <c r="XD35" s="254">
        <v>1</v>
      </c>
      <c r="XE35" s="255">
        <v>1516.8600000000004</v>
      </c>
      <c r="XF35" s="256">
        <v>7.4999999999999997E-2</v>
      </c>
      <c r="XG35" s="255">
        <v>167404.48449533881</v>
      </c>
      <c r="XH35" s="255">
        <v>168.54000000000005</v>
      </c>
      <c r="XI35" s="255">
        <v>2659.9338668685414</v>
      </c>
      <c r="XJ35" s="119">
        <v>170064.41836220736</v>
      </c>
      <c r="XK35" s="262" t="b">
        <v>0</v>
      </c>
      <c r="XL35" s="173">
        <v>1</v>
      </c>
      <c r="XM35" s="263">
        <v>1516.8600000000004</v>
      </c>
      <c r="XN35" s="189">
        <v>-5.0000000000000001E-3</v>
      </c>
      <c r="XO35" s="263">
        <v>87596.688090513824</v>
      </c>
      <c r="XP35" s="263">
        <v>168.54000000000005</v>
      </c>
      <c r="XQ35" s="263">
        <v>5159.9378795219218</v>
      </c>
      <c r="XR35" s="117">
        <v>92756.625970035748</v>
      </c>
      <c r="XS35" s="248" t="b">
        <v>0</v>
      </c>
      <c r="XT35" s="254">
        <v>1</v>
      </c>
      <c r="XU35" s="255">
        <v>1516.8600000000004</v>
      </c>
      <c r="XV35" s="256">
        <v>7.4999999999999997E-2</v>
      </c>
      <c r="XW35" s="255">
        <v>120079.82641261775</v>
      </c>
      <c r="XX35" s="255">
        <v>168.54000000000005</v>
      </c>
      <c r="XY35" s="255">
        <v>2659.9338668685414</v>
      </c>
      <c r="XZ35" s="119">
        <v>122739.76027948629</v>
      </c>
      <c r="YA35" s="262" t="b">
        <v>0</v>
      </c>
      <c r="YB35" s="173">
        <v>3</v>
      </c>
      <c r="YC35" s="263">
        <v>1179.7800000000002</v>
      </c>
      <c r="YD35" s="189">
        <v>7.4999999999999997E-2</v>
      </c>
      <c r="YE35" s="263">
        <v>129251.86718247971</v>
      </c>
      <c r="YF35" s="263">
        <v>505.62000000000018</v>
      </c>
      <c r="YG35" s="263">
        <v>10964.512328644623</v>
      </c>
      <c r="YH35" s="117">
        <v>140216.37951112434</v>
      </c>
      <c r="YI35" s="248" t="b">
        <v>0</v>
      </c>
      <c r="YJ35" s="254">
        <v>5</v>
      </c>
      <c r="YK35" s="255">
        <v>842.70000000000016</v>
      </c>
      <c r="YL35" s="256">
        <v>7.4999999999999997E-2</v>
      </c>
      <c r="YM35" s="255">
        <v>156024.22236430208</v>
      </c>
      <c r="YN35" s="255">
        <v>842.70000000000016</v>
      </c>
      <c r="YO35" s="255">
        <v>11383.116628420579</v>
      </c>
      <c r="YP35" s="119">
        <v>167407.33899272265</v>
      </c>
      <c r="YQ35" s="262" t="b">
        <v>1</v>
      </c>
      <c r="YR35" s="173">
        <v>1</v>
      </c>
      <c r="YS35" s="263">
        <v>1516.8600000000004</v>
      </c>
      <c r="YT35" s="189">
        <v>7.4999999999999997E-2</v>
      </c>
      <c r="YU35" s="263">
        <v>167404.48449533869</v>
      </c>
      <c r="YV35" s="263">
        <v>168.54000000000005</v>
      </c>
      <c r="YW35" s="263">
        <v>168.54000000000005</v>
      </c>
      <c r="YX35" s="117">
        <v>167573.0244953387</v>
      </c>
      <c r="YY35" s="248" t="b">
        <v>0</v>
      </c>
      <c r="YZ35" s="254">
        <v>2</v>
      </c>
      <c r="ZA35" s="255">
        <v>1348.3200000000004</v>
      </c>
      <c r="ZB35" s="256">
        <v>-5.0000000000000001E-3</v>
      </c>
      <c r="ZC35" s="255">
        <v>56059.406598835114</v>
      </c>
      <c r="ZD35" s="255">
        <v>337.0800000000001</v>
      </c>
      <c r="ZE35" s="255">
        <v>8633.0229934735744</v>
      </c>
      <c r="ZF35" s="119">
        <v>64692.42959230869</v>
      </c>
      <c r="ZG35" s="262" t="b">
        <v>0</v>
      </c>
      <c r="ZH35" s="173">
        <v>1</v>
      </c>
      <c r="ZI35" s="263">
        <v>1516.8600000000004</v>
      </c>
      <c r="ZJ35" s="189">
        <v>7.4999999999999997E-2</v>
      </c>
      <c r="ZK35" s="263">
        <v>161176.04298249734</v>
      </c>
      <c r="ZL35" s="263">
        <v>168.54000000000005</v>
      </c>
      <c r="ZM35" s="263">
        <v>4852.5089950112379</v>
      </c>
      <c r="ZN35" s="117">
        <v>166028.55197750858</v>
      </c>
      <c r="ZO35" s="248" t="b">
        <v>0</v>
      </c>
      <c r="ZP35" s="254">
        <v>1</v>
      </c>
      <c r="ZQ35" s="255">
        <v>1516.8600000000004</v>
      </c>
      <c r="ZR35" s="256">
        <v>7.4999999999999997E-2</v>
      </c>
      <c r="ZS35" s="255">
        <v>133288.03576853257</v>
      </c>
      <c r="ZT35" s="255">
        <v>168.54000000000005</v>
      </c>
      <c r="ZU35" s="255">
        <v>1013.3394763108257</v>
      </c>
      <c r="ZV35" s="119">
        <v>134301.3752448434</v>
      </c>
      <c r="ZW35" s="262" t="b">
        <v>0</v>
      </c>
      <c r="ZX35" s="173">
        <v>1</v>
      </c>
      <c r="ZY35" s="263">
        <v>1516.8600000000004</v>
      </c>
      <c r="ZZ35" s="189">
        <v>-5.0000000000000001E-3</v>
      </c>
      <c r="AAA35" s="263">
        <v>100715.01584982869</v>
      </c>
      <c r="AAB35" s="263">
        <v>168.54000000000005</v>
      </c>
      <c r="AAC35" s="263">
        <v>5313.8436161931813</v>
      </c>
      <c r="AAD35" s="117">
        <v>106028.85946602187</v>
      </c>
      <c r="AAE35" s="248" t="b">
        <v>0</v>
      </c>
      <c r="AAF35" s="254">
        <v>1</v>
      </c>
      <c r="AAG35" s="255">
        <v>1516.8600000000004</v>
      </c>
      <c r="AAH35" s="256">
        <v>0.03</v>
      </c>
      <c r="AAI35" s="255">
        <v>71970.727977912684</v>
      </c>
      <c r="AAJ35" s="255">
        <v>168.54000000000005</v>
      </c>
      <c r="AAK35" s="255">
        <v>3933.2754504484146</v>
      </c>
      <c r="AAL35" s="119">
        <v>75904.003428361102</v>
      </c>
      <c r="AAM35" s="262" t="b">
        <v>0</v>
      </c>
      <c r="AAN35" s="173">
        <v>1</v>
      </c>
      <c r="AAO35" s="263">
        <v>1516.8600000000004</v>
      </c>
      <c r="AAP35" s="189">
        <v>7.4999999999999997E-2</v>
      </c>
      <c r="AAQ35" s="263">
        <v>240303.88110240758</v>
      </c>
      <c r="AAR35" s="263">
        <v>168.54000000000005</v>
      </c>
      <c r="AAS35" s="263">
        <v>4086.1636238813203</v>
      </c>
      <c r="AAT35" s="117">
        <v>244390.04472628891</v>
      </c>
      <c r="AAU35" s="248" t="b">
        <v>0</v>
      </c>
      <c r="AAV35" s="254">
        <v>4</v>
      </c>
      <c r="AAW35" s="255">
        <v>1011.2400000000001</v>
      </c>
      <c r="AAX35" s="256">
        <v>-5.0000000000000001E-3</v>
      </c>
      <c r="AAY35" s="255">
        <v>89126.084598205241</v>
      </c>
      <c r="AAZ35" s="255">
        <v>674.1600000000002</v>
      </c>
      <c r="ABA35" s="255">
        <v>12895.435024286644</v>
      </c>
      <c r="ABB35" s="119">
        <v>102021.51962249189</v>
      </c>
      <c r="ABC35" s="262" t="b">
        <v>0</v>
      </c>
      <c r="ABD35" s="173">
        <v>1</v>
      </c>
      <c r="ABE35" s="263">
        <v>1516.8600000000004</v>
      </c>
      <c r="ABF35" s="189">
        <v>0.03</v>
      </c>
      <c r="ABG35" s="263">
        <v>166323.47140329753</v>
      </c>
      <c r="ABH35" s="263">
        <v>168.54000000000005</v>
      </c>
      <c r="ABI35" s="263">
        <v>4239.1786238813211</v>
      </c>
      <c r="ABJ35" s="117">
        <v>170562.65002717884</v>
      </c>
      <c r="ABK35" s="248" t="b">
        <v>0</v>
      </c>
      <c r="ABL35" s="254">
        <v>0</v>
      </c>
      <c r="ABM35" s="255">
        <v>1685.4000000000003</v>
      </c>
      <c r="ABN35" s="256">
        <v>7.4999999999999997E-2</v>
      </c>
      <c r="ABO35" s="255">
        <v>267004.31233600836</v>
      </c>
      <c r="ABP35" s="255">
        <v>0</v>
      </c>
      <c r="ABQ35" s="255">
        <v>0</v>
      </c>
      <c r="ABR35" s="119">
        <v>267004.31233600836</v>
      </c>
      <c r="ABS35" s="262" t="b">
        <v>0</v>
      </c>
      <c r="ABT35" s="173">
        <v>0</v>
      </c>
      <c r="ABU35" s="263">
        <v>1685.4000000000003</v>
      </c>
      <c r="ABV35" s="189">
        <v>0.03</v>
      </c>
      <c r="ABW35" s="263">
        <v>124970.18805626665</v>
      </c>
      <c r="ABX35" s="263">
        <v>0</v>
      </c>
      <c r="ABY35" s="263">
        <v>0</v>
      </c>
      <c r="ABZ35" s="117">
        <v>124970.18805626665</v>
      </c>
      <c r="ACA35" s="248" t="b">
        <v>0</v>
      </c>
      <c r="ACB35" s="254">
        <v>4</v>
      </c>
      <c r="ACC35" s="255">
        <v>1011.2400000000001</v>
      </c>
      <c r="ACD35" s="256">
        <v>7.4999999999999997E-2</v>
      </c>
      <c r="ACE35" s="255">
        <v>83729.867774142142</v>
      </c>
      <c r="ACF35" s="255">
        <v>674.1600000000002</v>
      </c>
      <c r="ACG35" s="255">
        <v>12491.756216343292</v>
      </c>
      <c r="ACH35" s="119">
        <v>96221.62399048543</v>
      </c>
      <c r="ACI35" s="262" t="b">
        <v>0</v>
      </c>
      <c r="ACJ35" s="173">
        <v>2</v>
      </c>
      <c r="ACK35" s="263">
        <v>1348.3200000000004</v>
      </c>
      <c r="ACL35" s="189">
        <v>-5.0000000000000001E-3</v>
      </c>
      <c r="ACM35" s="263">
        <v>49023.073599171265</v>
      </c>
      <c r="ACN35" s="263">
        <v>337.0800000000001</v>
      </c>
      <c r="ACO35" s="263">
        <v>7697.0160624486743</v>
      </c>
      <c r="ACP35" s="117">
        <v>56720.089661619939</v>
      </c>
      <c r="ACQ35" s="248" t="b">
        <v>0</v>
      </c>
      <c r="ACR35" s="254">
        <v>2</v>
      </c>
      <c r="ACS35" s="255">
        <v>1348.3200000000004</v>
      </c>
      <c r="ACT35" s="256">
        <v>7.4999999999999997E-2</v>
      </c>
      <c r="ACU35" s="255">
        <v>216067.37111993463</v>
      </c>
      <c r="ACV35" s="255">
        <v>337.0800000000001</v>
      </c>
      <c r="ACW35" s="255">
        <v>4020.9802523318699</v>
      </c>
      <c r="ACX35" s="119">
        <v>220088.35137226651</v>
      </c>
      <c r="ACY35" s="262" t="b">
        <v>0</v>
      </c>
      <c r="ACZ35" s="173">
        <v>2</v>
      </c>
      <c r="ADA35" s="263">
        <v>1348.3200000000004</v>
      </c>
      <c r="ADB35" s="189">
        <v>-5.0000000000000001E-3</v>
      </c>
      <c r="ADC35" s="263">
        <v>90446.696469906819</v>
      </c>
      <c r="ADD35" s="263">
        <v>337.0800000000001</v>
      </c>
      <c r="ADE35" s="263">
        <v>6716.292850688902</v>
      </c>
      <c r="ADF35" s="117">
        <v>97162.98932059572</v>
      </c>
      <c r="ADG35" s="248" t="b">
        <v>0</v>
      </c>
      <c r="ADH35" s="254">
        <v>4</v>
      </c>
      <c r="ADI35" s="255">
        <v>1011.2400000000001</v>
      </c>
      <c r="ADJ35" s="256">
        <v>-5.0000000000000001E-3</v>
      </c>
      <c r="ADK35" s="255">
        <v>89368.992366885199</v>
      </c>
      <c r="ADL35" s="255">
        <v>674.1600000000002</v>
      </c>
      <c r="ADM35" s="255">
        <v>10737.380577871743</v>
      </c>
      <c r="ADN35" s="119">
        <v>100106.37294475693</v>
      </c>
      <c r="ADO35" s="262" t="b">
        <v>0</v>
      </c>
      <c r="ADP35" s="173">
        <v>1</v>
      </c>
      <c r="ADQ35" s="263">
        <v>1516.8600000000004</v>
      </c>
      <c r="ADR35" s="189">
        <v>-5.0000000000000001E-3</v>
      </c>
      <c r="ADS35" s="263">
        <v>70587.03852171122</v>
      </c>
      <c r="ADT35" s="263">
        <v>168.54000000000005</v>
      </c>
      <c r="ADU35" s="263">
        <v>2982.0473705736517</v>
      </c>
      <c r="ADV35" s="117">
        <v>73569.085892284871</v>
      </c>
    </row>
    <row r="36" spans="1:802" x14ac:dyDescent="0.35">
      <c r="A36" s="15">
        <v>46326</v>
      </c>
      <c r="B36" s="16">
        <v>1685.4000000000003</v>
      </c>
      <c r="C36" s="248" t="b">
        <v>0</v>
      </c>
      <c r="D36" s="254">
        <v>2</v>
      </c>
      <c r="E36" s="255">
        <v>1348.3200000000004</v>
      </c>
      <c r="F36" s="256">
        <v>-5.0000000000000001E-3</v>
      </c>
      <c r="G36" s="255">
        <v>112207.0783279716</v>
      </c>
      <c r="H36" s="255">
        <v>337.0800000000001</v>
      </c>
      <c r="I36" s="255">
        <v>4674.9640195485799</v>
      </c>
      <c r="J36" s="119">
        <v>116882.04234752018</v>
      </c>
      <c r="K36" s="262" t="b">
        <v>0</v>
      </c>
      <c r="L36" s="173">
        <v>0</v>
      </c>
      <c r="M36" s="263">
        <v>1685.4000000000003</v>
      </c>
      <c r="N36" s="189">
        <v>-5.0000000000000001E-3</v>
      </c>
      <c r="O36" s="263">
        <v>138710.82189783186</v>
      </c>
      <c r="P36" s="263">
        <v>0</v>
      </c>
      <c r="Q36" s="263">
        <v>0</v>
      </c>
      <c r="R36" s="117">
        <v>138710.82189783186</v>
      </c>
      <c r="S36" s="248" t="b">
        <v>0</v>
      </c>
      <c r="T36" s="254">
        <v>5</v>
      </c>
      <c r="U36" s="255">
        <v>842.70000000000016</v>
      </c>
      <c r="V36" s="256">
        <v>0.03</v>
      </c>
      <c r="W36" s="255">
        <v>75050.798939865912</v>
      </c>
      <c r="X36" s="255">
        <v>842.70000000000016</v>
      </c>
      <c r="Y36" s="255">
        <v>13426.196593767518</v>
      </c>
      <c r="Z36" s="119">
        <v>88476.995533633424</v>
      </c>
      <c r="AA36" s="262" t="b">
        <v>0</v>
      </c>
      <c r="AB36" s="173">
        <v>4</v>
      </c>
      <c r="AC36" s="263">
        <v>1011.2400000000001</v>
      </c>
      <c r="AD36" s="189">
        <v>7.4999999999999997E-2</v>
      </c>
      <c r="AE36" s="263">
        <v>125744.43154954944</v>
      </c>
      <c r="AF36" s="263">
        <v>674.1600000000002</v>
      </c>
      <c r="AG36" s="263">
        <v>11240.557409518016</v>
      </c>
      <c r="AH36" s="117">
        <v>136984.98895906744</v>
      </c>
      <c r="AI36" s="248" t="b">
        <v>0</v>
      </c>
      <c r="AJ36" s="254">
        <v>4</v>
      </c>
      <c r="AK36" s="255">
        <v>1011.2400000000001</v>
      </c>
      <c r="AL36" s="256">
        <v>7.4999999999999997E-2</v>
      </c>
      <c r="AM36" s="255">
        <v>188860.0495597418</v>
      </c>
      <c r="AN36" s="255">
        <v>674.1600000000002</v>
      </c>
      <c r="AO36" s="255">
        <v>5058.5795305880101</v>
      </c>
      <c r="AP36" s="119">
        <v>193918.62909032981</v>
      </c>
      <c r="AQ36" s="262" t="b">
        <v>0</v>
      </c>
      <c r="AR36" s="173">
        <v>1</v>
      </c>
      <c r="AS36" s="263">
        <v>1516.8600000000004</v>
      </c>
      <c r="AT36" s="189">
        <v>7.4999999999999997E-2</v>
      </c>
      <c r="AU36" s="263">
        <v>259843.53218508812</v>
      </c>
      <c r="AV36" s="263">
        <v>168.54000000000005</v>
      </c>
      <c r="AW36" s="263">
        <v>4258.0932523487845</v>
      </c>
      <c r="AX36" s="117">
        <v>264101.62543743692</v>
      </c>
      <c r="AY36" s="248" t="b">
        <v>0</v>
      </c>
      <c r="AZ36" s="254">
        <v>0</v>
      </c>
      <c r="BA36" s="255">
        <v>1685.4000000000003</v>
      </c>
      <c r="BB36" s="256">
        <v>-5.0000000000000001E-3</v>
      </c>
      <c r="BC36" s="255">
        <v>56556.992439964648</v>
      </c>
      <c r="BD36" s="255">
        <v>0</v>
      </c>
      <c r="BE36" s="255">
        <v>0</v>
      </c>
      <c r="BF36" s="119">
        <v>56556.992439964648</v>
      </c>
      <c r="BG36" s="262" t="b">
        <v>0</v>
      </c>
      <c r="BH36" s="173">
        <v>1</v>
      </c>
      <c r="BI36" s="263">
        <v>1516.8600000000004</v>
      </c>
      <c r="BJ36" s="189">
        <v>0.03</v>
      </c>
      <c r="BK36" s="263">
        <v>86775.235006150659</v>
      </c>
      <c r="BL36" s="263">
        <v>168.54000000000005</v>
      </c>
      <c r="BM36" s="263">
        <v>2991.8039089067729</v>
      </c>
      <c r="BN36" s="117">
        <v>89767.038915057434</v>
      </c>
      <c r="BO36" s="248" t="b">
        <v>0</v>
      </c>
      <c r="BP36" s="254">
        <v>1</v>
      </c>
      <c r="BQ36" s="255">
        <v>1516.8600000000004</v>
      </c>
      <c r="BR36" s="256">
        <v>7.4999999999999997E-2</v>
      </c>
      <c r="BS36" s="255">
        <v>181476.68083248925</v>
      </c>
      <c r="BT36" s="255">
        <v>168.54000000000005</v>
      </c>
      <c r="BU36" s="255">
        <v>4411.2351841233522</v>
      </c>
      <c r="BV36" s="119">
        <v>185887.91601661261</v>
      </c>
      <c r="BW36" s="262" t="b">
        <v>0</v>
      </c>
      <c r="BX36" s="173">
        <v>2</v>
      </c>
      <c r="BY36" s="263">
        <v>1348.3200000000004</v>
      </c>
      <c r="BZ36" s="189">
        <v>7.4999999999999997E-2</v>
      </c>
      <c r="CA36" s="263">
        <v>156563.70480507932</v>
      </c>
      <c r="CB36" s="263">
        <v>337.0800000000001</v>
      </c>
      <c r="CC36" s="263">
        <v>7751.6187058456826</v>
      </c>
      <c r="CD36" s="117">
        <v>164315.32351092499</v>
      </c>
      <c r="CE36" s="248" t="b">
        <v>0</v>
      </c>
      <c r="CF36" s="254">
        <v>2</v>
      </c>
      <c r="CG36" s="255">
        <v>1348.3200000000004</v>
      </c>
      <c r="CH36" s="256">
        <v>0.03</v>
      </c>
      <c r="CI36" s="255">
        <v>154984.15137763831</v>
      </c>
      <c r="CJ36" s="255">
        <v>337.0800000000001</v>
      </c>
      <c r="CK36" s="255">
        <v>8048.8708853464141</v>
      </c>
      <c r="CL36" s="119">
        <v>163033.02226298471</v>
      </c>
      <c r="CM36" s="262" t="b">
        <v>0</v>
      </c>
      <c r="CN36" s="173">
        <v>3</v>
      </c>
      <c r="CO36" s="263">
        <v>1179.7800000000002</v>
      </c>
      <c r="CP36" s="189">
        <v>7.4999999999999997E-2</v>
      </c>
      <c r="CQ36" s="263">
        <v>210276.25800246178</v>
      </c>
      <c r="CR36" s="263">
        <v>505.62000000000018</v>
      </c>
      <c r="CS36" s="263">
        <v>2363.4782871494313</v>
      </c>
      <c r="CT36" s="117">
        <v>212639.7362896112</v>
      </c>
      <c r="CU36" s="248" t="b">
        <v>0</v>
      </c>
      <c r="CV36" s="254">
        <v>0</v>
      </c>
      <c r="CW36" s="255">
        <v>1685.4000000000003</v>
      </c>
      <c r="CX36" s="256">
        <v>0.03</v>
      </c>
      <c r="CY36" s="255">
        <v>98396.924945131192</v>
      </c>
      <c r="CZ36" s="255">
        <v>0</v>
      </c>
      <c r="DA36" s="255">
        <v>0</v>
      </c>
      <c r="DB36" s="119">
        <v>98396.924945131192</v>
      </c>
      <c r="DC36" s="262" t="b">
        <v>0</v>
      </c>
      <c r="DD36" s="173">
        <v>3</v>
      </c>
      <c r="DE36" s="263">
        <v>1179.7800000000002</v>
      </c>
      <c r="DF36" s="189">
        <v>7.4999999999999997E-2</v>
      </c>
      <c r="DG36" s="263">
        <v>145857.23663325317</v>
      </c>
      <c r="DH36" s="263">
        <v>505.62000000000018</v>
      </c>
      <c r="DI36" s="263">
        <v>10189.702756420345</v>
      </c>
      <c r="DJ36" s="117">
        <v>156046.93938967353</v>
      </c>
      <c r="DK36" s="248" t="b">
        <v>0</v>
      </c>
      <c r="DL36" s="254">
        <v>3</v>
      </c>
      <c r="DM36" s="255">
        <v>1179.7800000000002</v>
      </c>
      <c r="DN36" s="256">
        <v>7.4999999999999997E-2</v>
      </c>
      <c r="DO36" s="255">
        <v>115881.69155141538</v>
      </c>
      <c r="DP36" s="255">
        <v>505.62000000000018</v>
      </c>
      <c r="DQ36" s="255">
        <v>11471.602393321215</v>
      </c>
      <c r="DR36" s="119">
        <v>127353.29394473659</v>
      </c>
      <c r="DS36" s="262" t="b">
        <v>0</v>
      </c>
      <c r="DT36" s="173">
        <v>2</v>
      </c>
      <c r="DU36" s="263">
        <v>1348.3200000000004</v>
      </c>
      <c r="DV36" s="189">
        <v>7.4999999999999997E-2</v>
      </c>
      <c r="DW36" s="263">
        <v>233653.05709434723</v>
      </c>
      <c r="DX36" s="263">
        <v>337.0800000000001</v>
      </c>
      <c r="DY36" s="263">
        <v>3709.4235751392089</v>
      </c>
      <c r="DZ36" s="117">
        <v>237362.48066948642</v>
      </c>
      <c r="EA36" s="248" t="b">
        <v>0</v>
      </c>
      <c r="EB36" s="254">
        <v>3</v>
      </c>
      <c r="EC36" s="255">
        <v>1179.7800000000002</v>
      </c>
      <c r="ED36" s="256">
        <v>-5.0000000000000001E-3</v>
      </c>
      <c r="EE36" s="255">
        <v>70905.138274653451</v>
      </c>
      <c r="EF36" s="255">
        <v>505.62000000000018</v>
      </c>
      <c r="EG36" s="255">
        <v>10259.516185340612</v>
      </c>
      <c r="EH36" s="119">
        <v>81164.654459994068</v>
      </c>
      <c r="EI36" s="262" t="b">
        <v>0</v>
      </c>
      <c r="EJ36" s="173">
        <v>5</v>
      </c>
      <c r="EK36" s="263">
        <v>842.70000000000016</v>
      </c>
      <c r="EL36" s="189">
        <v>7.4999999999999997E-2</v>
      </c>
      <c r="EM36" s="263">
        <v>115266.79888850232</v>
      </c>
      <c r="EN36" s="263">
        <v>842.70000000000016</v>
      </c>
      <c r="EO36" s="263">
        <v>16920.628392517021</v>
      </c>
      <c r="EP36" s="117">
        <v>132187.42728101934</v>
      </c>
      <c r="EQ36" s="248" t="b">
        <v>0</v>
      </c>
      <c r="ER36" s="254">
        <v>3</v>
      </c>
      <c r="ES36" s="255">
        <v>1179.7800000000002</v>
      </c>
      <c r="ET36" s="256">
        <v>7.4999999999999997E-2</v>
      </c>
      <c r="EU36" s="255">
        <v>89316.670016130374</v>
      </c>
      <c r="EV36" s="255">
        <v>505.62000000000018</v>
      </c>
      <c r="EW36" s="255">
        <v>5676.7340573892816</v>
      </c>
      <c r="EX36" s="119">
        <v>94993.404073519661</v>
      </c>
      <c r="EY36" s="262" t="b">
        <v>0</v>
      </c>
      <c r="EZ36" s="173">
        <v>0</v>
      </c>
      <c r="FA36" s="263">
        <v>1685.4000000000003</v>
      </c>
      <c r="FB36" s="189">
        <v>7.4999999999999997E-2</v>
      </c>
      <c r="FC36" s="263">
        <v>288715.03576120897</v>
      </c>
      <c r="FD36" s="263">
        <v>0</v>
      </c>
      <c r="FE36" s="263">
        <v>0</v>
      </c>
      <c r="FF36" s="117">
        <v>288715.03576120897</v>
      </c>
      <c r="FG36" s="248" t="b">
        <v>0</v>
      </c>
      <c r="FH36" s="254">
        <v>1</v>
      </c>
      <c r="FI36" s="255">
        <v>1516.8600000000004</v>
      </c>
      <c r="FJ36" s="256">
        <v>7.4999999999999997E-2</v>
      </c>
      <c r="FK36" s="255">
        <v>259843.53218508812</v>
      </c>
      <c r="FL36" s="255">
        <v>168.54000000000005</v>
      </c>
      <c r="FM36" s="255">
        <v>3475.9768776719807</v>
      </c>
      <c r="FN36" s="119">
        <v>263319.5090627601</v>
      </c>
      <c r="FO36" s="262" t="b">
        <v>0</v>
      </c>
      <c r="FP36" s="173">
        <v>1</v>
      </c>
      <c r="FQ36" s="263">
        <v>1516.8600000000004</v>
      </c>
      <c r="FR36" s="189">
        <v>7.4999999999999997E-2</v>
      </c>
      <c r="FS36" s="263">
        <v>259843.53218508812</v>
      </c>
      <c r="FT36" s="263">
        <v>168.54000000000005</v>
      </c>
      <c r="FU36" s="263">
        <v>4564.5041529672308</v>
      </c>
      <c r="FV36" s="117">
        <v>264408.03633805533</v>
      </c>
      <c r="FW36" s="248" t="b">
        <v>0</v>
      </c>
      <c r="FX36" s="254">
        <v>4</v>
      </c>
      <c r="FY36" s="255">
        <v>1011.2400000000001</v>
      </c>
      <c r="FZ36" s="256">
        <v>0.03</v>
      </c>
      <c r="GA36" s="255">
        <v>124207.82072748661</v>
      </c>
      <c r="GB36" s="255">
        <v>674.1600000000002</v>
      </c>
      <c r="GC36" s="255">
        <v>13741.830075140027</v>
      </c>
      <c r="GD36" s="119">
        <v>137949.65080262665</v>
      </c>
      <c r="GE36" s="262" t="b">
        <v>0</v>
      </c>
      <c r="GF36" s="173">
        <v>1</v>
      </c>
      <c r="GG36" s="263">
        <v>1516.8600000000004</v>
      </c>
      <c r="GH36" s="189">
        <v>-5.0000000000000001E-3</v>
      </c>
      <c r="GI36" s="263">
        <v>124839.73970804873</v>
      </c>
      <c r="GJ36" s="263">
        <v>168.54000000000005</v>
      </c>
      <c r="GK36" s="263">
        <v>1182.7200800291971</v>
      </c>
      <c r="GL36" s="117">
        <v>126022.45978807792</v>
      </c>
      <c r="GM36" s="248" t="b">
        <v>0</v>
      </c>
      <c r="GN36" s="254">
        <v>1</v>
      </c>
      <c r="GO36" s="255">
        <v>1516.8600000000004</v>
      </c>
      <c r="GP36" s="256">
        <v>7.4999999999999997E-2</v>
      </c>
      <c r="GQ36" s="255">
        <v>259843.53218508812</v>
      </c>
      <c r="GR36" s="255">
        <v>168.54000000000005</v>
      </c>
      <c r="GS36" s="255">
        <v>3952.1900789158813</v>
      </c>
      <c r="GT36" s="119">
        <v>263795.722264004</v>
      </c>
      <c r="GU36" s="262" t="b">
        <v>1</v>
      </c>
      <c r="GV36" s="173">
        <v>1</v>
      </c>
      <c r="GW36" s="263">
        <v>1516.8600000000004</v>
      </c>
      <c r="GX36" s="189">
        <v>-5.0000000000000001E-3</v>
      </c>
      <c r="GY36" s="263">
        <v>65198.590914767236</v>
      </c>
      <c r="GZ36" s="263">
        <v>168.54000000000005</v>
      </c>
      <c r="HA36" s="263">
        <v>168.54000000000005</v>
      </c>
      <c r="HB36" s="117">
        <v>65367.130914767236</v>
      </c>
      <c r="HC36" s="248" t="b">
        <v>0</v>
      </c>
      <c r="HD36" s="254">
        <v>1</v>
      </c>
      <c r="HE36" s="255">
        <v>1516.8600000000004</v>
      </c>
      <c r="HF36" s="256">
        <v>7.4999999999999997E-2</v>
      </c>
      <c r="HG36" s="255">
        <v>174781.10620618463</v>
      </c>
      <c r="HH36" s="255">
        <v>168.54000000000005</v>
      </c>
      <c r="HI36" s="255">
        <v>2187.5206481169585</v>
      </c>
      <c r="HJ36" s="119">
        <v>176968.62685430158</v>
      </c>
      <c r="HK36" s="262" t="b">
        <v>0</v>
      </c>
      <c r="HL36" s="173">
        <v>2</v>
      </c>
      <c r="HM36" s="263">
        <v>1348.3200000000004</v>
      </c>
      <c r="HN36" s="189">
        <v>7.4999999999999997E-2</v>
      </c>
      <c r="HO36" s="263">
        <v>232907.57988431473</v>
      </c>
      <c r="HP36" s="263">
        <v>337.0800000000001</v>
      </c>
      <c r="HQ36" s="263">
        <v>8057.268331264665</v>
      </c>
      <c r="HR36" s="117">
        <v>240964.8482155794</v>
      </c>
      <c r="HS36" s="248" t="b">
        <v>0</v>
      </c>
      <c r="HT36" s="254">
        <v>3</v>
      </c>
      <c r="HU36" s="255">
        <v>1179.7800000000002</v>
      </c>
      <c r="HV36" s="256">
        <v>7.4999999999999997E-2</v>
      </c>
      <c r="HW36" s="255">
        <v>139975.65032675228</v>
      </c>
      <c r="HX36" s="255">
        <v>505.62000000000018</v>
      </c>
      <c r="HY36" s="255">
        <v>10105.684580962485</v>
      </c>
      <c r="HZ36" s="119">
        <v>150081.33490771477</v>
      </c>
      <c r="IA36" s="262" t="b">
        <v>0</v>
      </c>
      <c r="IB36" s="173">
        <v>2</v>
      </c>
      <c r="IC36" s="263">
        <v>1348.3200000000004</v>
      </c>
      <c r="ID36" s="189">
        <v>7.4999999999999997E-2</v>
      </c>
      <c r="IE36" s="263">
        <v>161872.18305205781</v>
      </c>
      <c r="IF36" s="263">
        <v>337.0800000000001</v>
      </c>
      <c r="IG36" s="263">
        <v>10203.926844162195</v>
      </c>
      <c r="IH36" s="117">
        <v>172076.10989622</v>
      </c>
      <c r="II36" s="248" t="b">
        <v>0</v>
      </c>
      <c r="IJ36" s="254">
        <v>3</v>
      </c>
      <c r="IK36" s="255">
        <v>1179.7800000000002</v>
      </c>
      <c r="IL36" s="256">
        <v>0.03</v>
      </c>
      <c r="IM36" s="255">
        <v>61141.94794746035</v>
      </c>
      <c r="IN36" s="255">
        <v>505.62000000000018</v>
      </c>
      <c r="IO36" s="255">
        <v>4649.8548377078841</v>
      </c>
      <c r="IP36" s="119">
        <v>65791.802785168227</v>
      </c>
      <c r="IQ36" s="262" t="b">
        <v>0</v>
      </c>
      <c r="IR36" s="173">
        <v>0</v>
      </c>
      <c r="IS36" s="263">
        <v>1685.4000000000003</v>
      </c>
      <c r="IT36" s="189">
        <v>-5.0000000000000001E-3</v>
      </c>
      <c r="IU36" s="263">
        <v>72442.878794185817</v>
      </c>
      <c r="IV36" s="263">
        <v>0</v>
      </c>
      <c r="IW36" s="263">
        <v>0</v>
      </c>
      <c r="IX36" s="117">
        <v>72442.878794185817</v>
      </c>
      <c r="IY36" s="248" t="b">
        <v>0</v>
      </c>
      <c r="IZ36" s="254">
        <v>2</v>
      </c>
      <c r="JA36" s="255">
        <v>1348.3200000000004</v>
      </c>
      <c r="JB36" s="256">
        <v>7.4999999999999997E-2</v>
      </c>
      <c r="JC36" s="255">
        <v>162712.46870471918</v>
      </c>
      <c r="JD36" s="255">
        <v>337.0800000000001</v>
      </c>
      <c r="JE36" s="255">
        <v>6952.489719456129</v>
      </c>
      <c r="JF36" s="119">
        <v>169664.9584241753</v>
      </c>
      <c r="JG36" s="262" t="b">
        <v>0</v>
      </c>
      <c r="JH36" s="173">
        <v>1</v>
      </c>
      <c r="JI36" s="263">
        <v>1516.8600000000004</v>
      </c>
      <c r="JJ36" s="189">
        <v>0.03</v>
      </c>
      <c r="JK36" s="263">
        <v>140173.62663608752</v>
      </c>
      <c r="JL36" s="263">
        <v>168.54000000000005</v>
      </c>
      <c r="JM36" s="263">
        <v>844.09926379921262</v>
      </c>
      <c r="JN36" s="117">
        <v>141017.72589988672</v>
      </c>
      <c r="JO36" s="248" t="b">
        <v>0</v>
      </c>
      <c r="JP36" s="254">
        <v>1</v>
      </c>
      <c r="JQ36" s="255">
        <v>1516.8600000000004</v>
      </c>
      <c r="JR36" s="256">
        <v>7.4999999999999997E-2</v>
      </c>
      <c r="JS36" s="255">
        <v>259843.53218508791</v>
      </c>
      <c r="JT36" s="255">
        <v>168.54000000000005</v>
      </c>
      <c r="JU36" s="255">
        <v>2027.0637532269791</v>
      </c>
      <c r="JV36" s="119">
        <v>261870.59593831489</v>
      </c>
      <c r="JW36" s="262" t="b">
        <v>0</v>
      </c>
      <c r="JX36" s="173">
        <v>4</v>
      </c>
      <c r="JY36" s="263">
        <v>1011.2400000000001</v>
      </c>
      <c r="JZ36" s="189">
        <v>7.4999999999999997E-2</v>
      </c>
      <c r="KA36" s="263">
        <v>185546.49298484356</v>
      </c>
      <c r="KB36" s="263">
        <v>674.1600000000002</v>
      </c>
      <c r="KC36" s="263">
        <v>15896.343646145422</v>
      </c>
      <c r="KD36" s="117">
        <v>201442.83663098898</v>
      </c>
      <c r="KE36" s="248" t="b">
        <v>0</v>
      </c>
      <c r="KF36" s="254">
        <v>4</v>
      </c>
      <c r="KG36" s="255">
        <v>1011.2400000000001</v>
      </c>
      <c r="KH36" s="256">
        <v>7.4999999999999997E-2</v>
      </c>
      <c r="KI36" s="255">
        <v>186161.44006243153</v>
      </c>
      <c r="KJ36" s="255">
        <v>674.1600000000002</v>
      </c>
      <c r="KK36" s="255">
        <v>15363.990029465909</v>
      </c>
      <c r="KL36" s="119">
        <v>201525.43009189743</v>
      </c>
      <c r="KM36" s="262" t="b">
        <v>1</v>
      </c>
      <c r="KN36" s="173">
        <v>1</v>
      </c>
      <c r="KO36" s="263">
        <v>1516.8600000000004</v>
      </c>
      <c r="KP36" s="189">
        <v>7.4999999999999997E-2</v>
      </c>
      <c r="KQ36" s="263">
        <v>259843.53218508806</v>
      </c>
      <c r="KR36" s="263">
        <v>168.54000000000005</v>
      </c>
      <c r="KS36" s="263">
        <v>168.54000000000005</v>
      </c>
      <c r="KT36" s="117">
        <v>260012.07218508807</v>
      </c>
      <c r="KU36" s="248" t="b">
        <v>0</v>
      </c>
      <c r="KV36" s="254">
        <v>0</v>
      </c>
      <c r="KW36" s="255">
        <v>1685.4000000000003</v>
      </c>
      <c r="KX36" s="256">
        <v>7.4999999999999997E-2</v>
      </c>
      <c r="KY36" s="255">
        <v>288715.03576120897</v>
      </c>
      <c r="KZ36" s="255">
        <v>0</v>
      </c>
      <c r="LA36" s="255">
        <v>0</v>
      </c>
      <c r="LB36" s="119">
        <v>288715.03576120897</v>
      </c>
      <c r="LC36" s="262" t="b">
        <v>0</v>
      </c>
      <c r="LD36" s="173">
        <v>3</v>
      </c>
      <c r="LE36" s="263">
        <v>1179.7800000000002</v>
      </c>
      <c r="LF36" s="189">
        <v>-5.0000000000000001E-3</v>
      </c>
      <c r="LG36" s="263">
        <v>44946.911594800797</v>
      </c>
      <c r="LH36" s="263">
        <v>505.62000000000018</v>
      </c>
      <c r="LI36" s="263">
        <v>10110.008056877943</v>
      </c>
      <c r="LJ36" s="117">
        <v>55056.919651678742</v>
      </c>
      <c r="LK36" s="248" t="b">
        <v>0</v>
      </c>
      <c r="LL36" s="254">
        <v>1</v>
      </c>
      <c r="LM36" s="255">
        <v>1516.8600000000004</v>
      </c>
      <c r="LN36" s="256">
        <v>0.03</v>
      </c>
      <c r="LO36" s="255">
        <v>97815.719274720876</v>
      </c>
      <c r="LP36" s="255">
        <v>168.54000000000005</v>
      </c>
      <c r="LQ36" s="255">
        <v>5178.852507989388</v>
      </c>
      <c r="LR36" s="119">
        <v>102994.57178271026</v>
      </c>
      <c r="LS36" s="262" t="b">
        <v>0</v>
      </c>
      <c r="LT36" s="173">
        <v>2</v>
      </c>
      <c r="LU36" s="263">
        <v>1348.3200000000004</v>
      </c>
      <c r="LV36" s="189">
        <v>7.4999999999999997E-2</v>
      </c>
      <c r="LW36" s="263">
        <v>114844.38521473523</v>
      </c>
      <c r="LX36" s="263">
        <v>337.0800000000001</v>
      </c>
      <c r="LY36" s="263">
        <v>4683.5093124133236</v>
      </c>
      <c r="LZ36" s="117">
        <v>119527.89452714856</v>
      </c>
      <c r="MA36" s="248" t="b">
        <v>0</v>
      </c>
      <c r="MB36" s="254">
        <v>1</v>
      </c>
      <c r="MC36" s="255">
        <v>1516.8600000000004</v>
      </c>
      <c r="MD36" s="256">
        <v>7.4999999999999997E-2</v>
      </c>
      <c r="ME36" s="255">
        <v>181476.68083248922</v>
      </c>
      <c r="MF36" s="255">
        <v>168.54000000000005</v>
      </c>
      <c r="MG36" s="255">
        <v>2991.8039089067729</v>
      </c>
      <c r="MH36" s="119">
        <v>184468.48474139598</v>
      </c>
      <c r="MI36" s="262" t="b">
        <v>1</v>
      </c>
      <c r="MJ36" s="173">
        <v>2</v>
      </c>
      <c r="MK36" s="263">
        <v>1348.3200000000004</v>
      </c>
      <c r="ML36" s="189">
        <v>-5.0000000000000001E-3</v>
      </c>
      <c r="MM36" s="263">
        <v>58661.877823290524</v>
      </c>
      <c r="MN36" s="263">
        <v>337.0800000000001</v>
      </c>
      <c r="MO36" s="263">
        <v>1860.2454035065507</v>
      </c>
      <c r="MP36" s="117">
        <v>60522.123226797077</v>
      </c>
      <c r="MQ36" s="248" t="b">
        <v>0</v>
      </c>
      <c r="MR36" s="254">
        <v>4</v>
      </c>
      <c r="MS36" s="255">
        <v>1011.2400000000001</v>
      </c>
      <c r="MT36" s="256">
        <v>7.4999999999999997E-2</v>
      </c>
      <c r="MU36" s="255">
        <v>94229.647834316027</v>
      </c>
      <c r="MV36" s="255">
        <v>674.1600000000002</v>
      </c>
      <c r="MW36" s="255">
        <v>11264.824794738262</v>
      </c>
      <c r="MX36" s="119">
        <v>105494.47262905429</v>
      </c>
      <c r="MY36" s="262" t="b">
        <v>0</v>
      </c>
      <c r="MZ36" s="173">
        <v>3</v>
      </c>
      <c r="NA36" s="263">
        <v>1179.7800000000002</v>
      </c>
      <c r="NB36" s="189">
        <v>7.4999999999999997E-2</v>
      </c>
      <c r="NC36" s="263">
        <v>169528.98594211377</v>
      </c>
      <c r="ND36" s="263">
        <v>505.62000000000018</v>
      </c>
      <c r="NE36" s="263">
        <v>6000.7173361427285</v>
      </c>
      <c r="NF36" s="117">
        <v>175529.70327825649</v>
      </c>
      <c r="NG36" s="248" t="b">
        <v>0</v>
      </c>
      <c r="NH36" s="254">
        <v>0</v>
      </c>
      <c r="NI36" s="255">
        <v>1685.4000000000003</v>
      </c>
      <c r="NJ36" s="256">
        <v>0.03</v>
      </c>
      <c r="NK36" s="255">
        <v>130404.69369795464</v>
      </c>
      <c r="NL36" s="255">
        <v>0</v>
      </c>
      <c r="NM36" s="255">
        <v>0</v>
      </c>
      <c r="NN36" s="119">
        <v>130404.69369795464</v>
      </c>
      <c r="NO36" s="262" t="b">
        <v>0</v>
      </c>
      <c r="NP36" s="173">
        <v>3</v>
      </c>
      <c r="NQ36" s="263">
        <v>1179.7800000000002</v>
      </c>
      <c r="NR36" s="189">
        <v>7.4999999999999997E-2</v>
      </c>
      <c r="NS36" s="263">
        <v>79189.058760199405</v>
      </c>
      <c r="NT36" s="263">
        <v>505.62000000000018</v>
      </c>
      <c r="NU36" s="263">
        <v>13177.666619413181</v>
      </c>
      <c r="NV36" s="117">
        <v>92366.725379612588</v>
      </c>
      <c r="NW36" s="248" t="b">
        <v>0</v>
      </c>
      <c r="NX36" s="254">
        <v>4</v>
      </c>
      <c r="NY36" s="255">
        <v>1011.2400000000001</v>
      </c>
      <c r="NZ36" s="256">
        <v>7.4999999999999997E-2</v>
      </c>
      <c r="OA36" s="255">
        <v>188491.25921502488</v>
      </c>
      <c r="OB36" s="255">
        <v>674.1600000000002</v>
      </c>
      <c r="OC36" s="255">
        <v>9269.7044759602377</v>
      </c>
      <c r="OD36" s="119">
        <v>197760.96369098511</v>
      </c>
      <c r="OE36" s="262" t="b">
        <v>0</v>
      </c>
      <c r="OF36" s="173">
        <v>3</v>
      </c>
      <c r="OG36" s="263">
        <v>1179.7800000000002</v>
      </c>
      <c r="OH36" s="189">
        <v>-5.0000000000000001E-3</v>
      </c>
      <c r="OI36" s="263">
        <v>100674.4961699714</v>
      </c>
      <c r="OJ36" s="263">
        <v>505.62000000000018</v>
      </c>
      <c r="OK36" s="263">
        <v>6366.6694230551302</v>
      </c>
      <c r="OL36" s="117">
        <v>107041.16559302654</v>
      </c>
      <c r="OM36" s="248" t="b">
        <v>0</v>
      </c>
      <c r="ON36" s="254">
        <v>1</v>
      </c>
      <c r="OO36" s="255">
        <v>1516.8600000000004</v>
      </c>
      <c r="OP36" s="256">
        <v>0.03</v>
      </c>
      <c r="OQ36" s="255">
        <v>140173.62663608755</v>
      </c>
      <c r="OR36" s="255">
        <v>168.54000000000005</v>
      </c>
      <c r="OS36" s="255">
        <v>2991.8039089067729</v>
      </c>
      <c r="OT36" s="119">
        <v>143165.43054499431</v>
      </c>
      <c r="OU36" s="262" t="b">
        <v>0</v>
      </c>
      <c r="OV36" s="173">
        <v>1</v>
      </c>
      <c r="OW36" s="263">
        <v>1516.8600000000004</v>
      </c>
      <c r="OX36" s="189">
        <v>7.4999999999999997E-2</v>
      </c>
      <c r="OY36" s="263">
        <v>181476.68083248919</v>
      </c>
      <c r="OZ36" s="263">
        <v>168.54000000000005</v>
      </c>
      <c r="PA36" s="263">
        <v>2187.5206481169585</v>
      </c>
      <c r="PB36" s="117">
        <v>183664.20148060613</v>
      </c>
      <c r="PC36" s="248" t="b">
        <v>0</v>
      </c>
      <c r="PD36" s="254">
        <v>2</v>
      </c>
      <c r="PE36" s="255">
        <v>1348.3200000000004</v>
      </c>
      <c r="PF36" s="256">
        <v>-5.0000000000000001E-3</v>
      </c>
      <c r="PG36" s="255">
        <v>79774.384455055086</v>
      </c>
      <c r="PH36" s="255">
        <v>337.0800000000001</v>
      </c>
      <c r="PI36" s="255">
        <v>1012.2191364848209</v>
      </c>
      <c r="PJ36" s="119">
        <v>80786.603591539912</v>
      </c>
      <c r="PK36" s="262" t="b">
        <v>0</v>
      </c>
      <c r="PL36" s="173">
        <v>2</v>
      </c>
      <c r="PM36" s="263">
        <v>1348.3200000000004</v>
      </c>
      <c r="PN36" s="189">
        <v>7.4999999999999997E-2</v>
      </c>
      <c r="PO36" s="263">
        <v>156816.81092554954</v>
      </c>
      <c r="PP36" s="263">
        <v>337.0800000000001</v>
      </c>
      <c r="PQ36" s="263">
        <v>8163.4386280533927</v>
      </c>
      <c r="PR36" s="117">
        <v>164980.24955360292</v>
      </c>
      <c r="PS36" s="248" t="b">
        <v>0</v>
      </c>
      <c r="PT36" s="254">
        <v>2</v>
      </c>
      <c r="PU36" s="255">
        <v>1348.3200000000004</v>
      </c>
      <c r="PV36" s="256">
        <v>7.4999999999999997E-2</v>
      </c>
      <c r="PW36" s="255">
        <v>117235.42338351664</v>
      </c>
      <c r="PX36" s="255">
        <v>337.0800000000001</v>
      </c>
      <c r="PY36" s="255">
        <v>4535.8976168697209</v>
      </c>
      <c r="PZ36" s="119">
        <v>121771.32100038636</v>
      </c>
      <c r="QA36" s="262" t="b">
        <v>0</v>
      </c>
      <c r="QB36" s="173">
        <v>0</v>
      </c>
      <c r="QC36" s="263">
        <v>1685.4000000000003</v>
      </c>
      <c r="QD36" s="189">
        <v>-5.0000000000000001E-3</v>
      </c>
      <c r="QE36" s="263">
        <v>95095.265194352542</v>
      </c>
      <c r="QF36" s="263">
        <v>0</v>
      </c>
      <c r="QG36" s="263">
        <v>0</v>
      </c>
      <c r="QH36" s="117">
        <v>95095.265194352542</v>
      </c>
      <c r="QI36" s="248" t="b">
        <v>0</v>
      </c>
      <c r="QJ36" s="254">
        <v>2</v>
      </c>
      <c r="QK36" s="255">
        <v>1348.3200000000004</v>
      </c>
      <c r="QL36" s="256">
        <v>-5.0000000000000001E-3</v>
      </c>
      <c r="QM36" s="255">
        <v>50111.894924539061</v>
      </c>
      <c r="QN36" s="255">
        <v>337.0800000000001</v>
      </c>
      <c r="QO36" s="255">
        <v>8816.4882092124535</v>
      </c>
      <c r="QP36" s="119">
        <v>58928.383133751515</v>
      </c>
      <c r="QQ36" s="262" t="b">
        <v>0</v>
      </c>
      <c r="QR36" s="173">
        <v>1</v>
      </c>
      <c r="QS36" s="263">
        <v>1516.8600000000004</v>
      </c>
      <c r="QT36" s="189">
        <v>0.03</v>
      </c>
      <c r="QU36" s="263">
        <v>86775.235006150659</v>
      </c>
      <c r="QV36" s="263">
        <v>168.54000000000005</v>
      </c>
      <c r="QW36" s="263">
        <v>3314.4520451259095</v>
      </c>
      <c r="QX36" s="117">
        <v>90089.687051276574</v>
      </c>
      <c r="QY36" s="248" t="b">
        <v>0</v>
      </c>
      <c r="QZ36" s="254">
        <v>1</v>
      </c>
      <c r="RA36" s="255">
        <v>1516.8600000000004</v>
      </c>
      <c r="RB36" s="256">
        <v>7.4999999999999997E-2</v>
      </c>
      <c r="RC36" s="255">
        <v>209761.62939446204</v>
      </c>
      <c r="RD36" s="255">
        <v>168.54000000000005</v>
      </c>
      <c r="RE36" s="255">
        <v>1182.7200800291971</v>
      </c>
      <c r="RF36" s="119">
        <v>210944.34947449123</v>
      </c>
      <c r="RG36" s="262" t="b">
        <v>0</v>
      </c>
      <c r="RH36" s="173">
        <v>0</v>
      </c>
      <c r="RI36" s="263">
        <v>1685.4000000000003</v>
      </c>
      <c r="RJ36" s="189">
        <v>7.4999999999999997E-2</v>
      </c>
      <c r="RK36" s="263">
        <v>288715.03576120897</v>
      </c>
      <c r="RL36" s="263">
        <v>0</v>
      </c>
      <c r="RM36" s="263">
        <v>0</v>
      </c>
      <c r="RN36" s="117">
        <v>288715.03576120897</v>
      </c>
      <c r="RO36" s="248" t="b">
        <v>0</v>
      </c>
      <c r="RP36" s="254">
        <v>2</v>
      </c>
      <c r="RQ36" s="255">
        <v>1348.3200000000004</v>
      </c>
      <c r="RR36" s="256">
        <v>0.03</v>
      </c>
      <c r="RS36" s="255">
        <v>109522.91343325825</v>
      </c>
      <c r="RT36" s="255">
        <v>337.0800000000001</v>
      </c>
      <c r="RU36" s="255">
        <v>3490.2809028801203</v>
      </c>
      <c r="RV36" s="119">
        <v>113013.19433613837</v>
      </c>
      <c r="RW36" s="262" t="b">
        <v>0</v>
      </c>
      <c r="RX36" s="173">
        <v>5</v>
      </c>
      <c r="RY36" s="263">
        <v>842.70000000000016</v>
      </c>
      <c r="RZ36" s="189">
        <v>7.4999999999999997E-2</v>
      </c>
      <c r="SA36" s="263">
        <v>169343.05023135172</v>
      </c>
      <c r="SB36" s="263">
        <v>842.70000000000016</v>
      </c>
      <c r="SC36" s="263">
        <v>10404.484009124242</v>
      </c>
      <c r="SD36" s="117">
        <v>179747.53424047597</v>
      </c>
      <c r="SE36" s="248" t="b">
        <v>0</v>
      </c>
      <c r="SF36" s="254">
        <v>1</v>
      </c>
      <c r="SG36" s="255">
        <v>1516.8600000000004</v>
      </c>
      <c r="SH36" s="256">
        <v>-5.0000000000000001E-3</v>
      </c>
      <c r="SI36" s="255">
        <v>65198.590914767257</v>
      </c>
      <c r="SJ36" s="255">
        <v>168.54000000000005</v>
      </c>
      <c r="SK36" s="255">
        <v>6257.5975716470803</v>
      </c>
      <c r="SL36" s="119">
        <v>71456.188486414336</v>
      </c>
      <c r="SM36" s="262" t="b">
        <v>0</v>
      </c>
      <c r="SN36" s="173">
        <v>0</v>
      </c>
      <c r="SO36" s="263">
        <v>1685.4000000000003</v>
      </c>
      <c r="SP36" s="189">
        <v>7.4999999999999997E-2</v>
      </c>
      <c r="SQ36" s="263">
        <v>110689.76819052055</v>
      </c>
      <c r="SR36" s="263">
        <v>0</v>
      </c>
      <c r="SS36" s="263">
        <v>0</v>
      </c>
      <c r="ST36" s="117">
        <v>110689.76819052055</v>
      </c>
      <c r="SU36" s="248" t="b">
        <v>0</v>
      </c>
      <c r="SV36" s="254">
        <v>1</v>
      </c>
      <c r="SW36" s="255">
        <v>1516.8600000000004</v>
      </c>
      <c r="SX36" s="256">
        <v>0.03</v>
      </c>
      <c r="SY36" s="255">
        <v>117364.22432815925</v>
      </c>
      <c r="SZ36" s="255">
        <v>168.54000000000005</v>
      </c>
      <c r="TA36" s="255">
        <v>3637.6357012230633</v>
      </c>
      <c r="TB36" s="119">
        <v>121001.86002938231</v>
      </c>
      <c r="TC36" s="262" t="b">
        <v>0</v>
      </c>
      <c r="TD36" s="173">
        <v>0</v>
      </c>
      <c r="TE36" s="263">
        <v>1685.4000000000003</v>
      </c>
      <c r="TF36" s="189">
        <v>0.03</v>
      </c>
      <c r="TG36" s="263">
        <v>108684.13252746753</v>
      </c>
      <c r="TH36" s="263">
        <v>0</v>
      </c>
      <c r="TI36" s="263">
        <v>0</v>
      </c>
      <c r="TJ36" s="117">
        <v>108684.13252746753</v>
      </c>
      <c r="TK36" s="248" t="b">
        <v>0</v>
      </c>
      <c r="TL36" s="254">
        <v>1</v>
      </c>
      <c r="TM36" s="255">
        <v>1516.8600000000004</v>
      </c>
      <c r="TN36" s="256">
        <v>7.4999999999999997E-2</v>
      </c>
      <c r="TO36" s="255">
        <v>259843.53218508812</v>
      </c>
      <c r="TP36" s="255">
        <v>168.54000000000005</v>
      </c>
      <c r="TQ36" s="255">
        <v>3637.6357012230633</v>
      </c>
      <c r="TR36" s="119">
        <v>263481.16788631119</v>
      </c>
      <c r="TS36" s="262" t="b">
        <v>0</v>
      </c>
      <c r="TT36" s="173">
        <v>1</v>
      </c>
      <c r="TU36" s="263">
        <v>1516.8600000000004</v>
      </c>
      <c r="TV36" s="189">
        <v>7.4999999999999997E-2</v>
      </c>
      <c r="TW36" s="263">
        <v>181476.68083248925</v>
      </c>
      <c r="TX36" s="263">
        <v>168.54000000000005</v>
      </c>
      <c r="TY36" s="263">
        <v>4871.4236234787022</v>
      </c>
      <c r="TZ36" s="117">
        <v>186348.10445596796</v>
      </c>
      <c r="UA36" s="248" t="b">
        <v>0</v>
      </c>
      <c r="UB36" s="254">
        <v>1</v>
      </c>
      <c r="UC36" s="255">
        <v>1516.8600000000004</v>
      </c>
      <c r="UD36" s="256">
        <v>7.4999999999999997E-2</v>
      </c>
      <c r="UE36" s="255">
        <v>259843.532185088</v>
      </c>
      <c r="UF36" s="255">
        <v>168.54000000000005</v>
      </c>
      <c r="UG36" s="255">
        <v>3314.4520451259095</v>
      </c>
      <c r="UH36" s="119">
        <v>263157.98423021391</v>
      </c>
      <c r="UI36" s="262" t="b">
        <v>0</v>
      </c>
      <c r="UJ36" s="173">
        <v>1</v>
      </c>
      <c r="UK36" s="263">
        <v>1516.8600000000004</v>
      </c>
      <c r="UL36" s="189">
        <v>7.4999999999999997E-2</v>
      </c>
      <c r="UM36" s="263">
        <v>259843.53218508806</v>
      </c>
      <c r="UN36" s="263">
        <v>168.54000000000005</v>
      </c>
      <c r="UO36" s="263">
        <v>337.21981035379201</v>
      </c>
      <c r="UP36" s="117">
        <v>260180.75199544185</v>
      </c>
      <c r="UQ36" s="248" t="b">
        <v>0</v>
      </c>
      <c r="UR36" s="254">
        <v>2</v>
      </c>
      <c r="US36" s="255">
        <v>1348.3200000000004</v>
      </c>
      <c r="UT36" s="256">
        <v>0.03</v>
      </c>
      <c r="UU36" s="255">
        <v>68029.944806925094</v>
      </c>
      <c r="UV36" s="255">
        <v>337.0800000000001</v>
      </c>
      <c r="UW36" s="255">
        <v>2197.744950545944</v>
      </c>
      <c r="UX36" s="119">
        <v>70227.689757471031</v>
      </c>
      <c r="UY36" s="262" t="b">
        <v>0</v>
      </c>
      <c r="UZ36" s="173">
        <v>2</v>
      </c>
      <c r="VA36" s="263">
        <v>1348.3200000000004</v>
      </c>
      <c r="VB36" s="189">
        <v>7.4999999999999997E-2</v>
      </c>
      <c r="VC36" s="263">
        <v>117467.01942892645</v>
      </c>
      <c r="VD36" s="263">
        <v>337.0800000000001</v>
      </c>
      <c r="VE36" s="263">
        <v>3183.8331897737694</v>
      </c>
      <c r="VF36" s="117">
        <v>120650.85261870021</v>
      </c>
      <c r="VG36" s="248" t="b">
        <v>0</v>
      </c>
      <c r="VH36" s="254">
        <v>1</v>
      </c>
      <c r="VI36" s="255">
        <v>1516.8600000000004</v>
      </c>
      <c r="VJ36" s="256">
        <v>-5.0000000000000001E-3</v>
      </c>
      <c r="VK36" s="255">
        <v>50901.293195968188</v>
      </c>
      <c r="VL36" s="255">
        <v>168.54000000000005</v>
      </c>
      <c r="VM36" s="255">
        <v>4871.4236234787022</v>
      </c>
      <c r="VN36" s="119">
        <v>55772.71681944689</v>
      </c>
      <c r="VO36" s="262" t="b">
        <v>0</v>
      </c>
      <c r="VP36" s="173">
        <v>0</v>
      </c>
      <c r="VQ36" s="263">
        <v>1685.4000000000003</v>
      </c>
      <c r="VR36" s="189">
        <v>0.03</v>
      </c>
      <c r="VS36" s="263">
        <v>155748.47404009727</v>
      </c>
      <c r="VT36" s="263">
        <v>0</v>
      </c>
      <c r="VU36" s="263">
        <v>0</v>
      </c>
      <c r="VV36" s="117">
        <v>155748.47404009727</v>
      </c>
      <c r="VW36" s="248" t="b">
        <v>0</v>
      </c>
      <c r="VX36" s="254">
        <v>0</v>
      </c>
      <c r="VY36" s="255">
        <v>1685.4000000000003</v>
      </c>
      <c r="VZ36" s="256">
        <v>7.4999999999999997E-2</v>
      </c>
      <c r="WA36" s="255">
        <v>145114.08154840441</v>
      </c>
      <c r="WB36" s="255">
        <v>0</v>
      </c>
      <c r="WC36" s="255">
        <v>0</v>
      </c>
      <c r="WD36" s="119">
        <v>145114.08154840441</v>
      </c>
      <c r="WE36" s="262" t="b">
        <v>0</v>
      </c>
      <c r="WF36" s="173">
        <v>1</v>
      </c>
      <c r="WG36" s="263">
        <v>1516.8600000000004</v>
      </c>
      <c r="WH36" s="189">
        <v>-5.0000000000000001E-3</v>
      </c>
      <c r="WI36" s="263">
        <v>50901.293195968188</v>
      </c>
      <c r="WJ36" s="263">
        <v>168.54000000000005</v>
      </c>
      <c r="WK36" s="263">
        <v>3314.4520451259095</v>
      </c>
      <c r="WL36" s="117">
        <v>54215.745241094097</v>
      </c>
      <c r="WM36" s="248" t="b">
        <v>0</v>
      </c>
      <c r="WN36" s="254">
        <v>3</v>
      </c>
      <c r="WO36" s="255">
        <v>1179.7800000000002</v>
      </c>
      <c r="WP36" s="256">
        <v>7.4999999999999997E-2</v>
      </c>
      <c r="WQ36" s="255">
        <v>168208.89720329948</v>
      </c>
      <c r="WR36" s="255">
        <v>505.62000000000018</v>
      </c>
      <c r="WS36" s="255">
        <v>11332.447566037326</v>
      </c>
      <c r="WT36" s="119">
        <v>179541.34476933681</v>
      </c>
      <c r="WU36" s="262" t="b">
        <v>0</v>
      </c>
      <c r="WV36" s="173">
        <v>0</v>
      </c>
      <c r="WW36" s="263">
        <v>1685.4000000000003</v>
      </c>
      <c r="WX36" s="189">
        <v>7.4999999999999997E-2</v>
      </c>
      <c r="WY36" s="263">
        <v>233068.47710495783</v>
      </c>
      <c r="WZ36" s="263">
        <v>0</v>
      </c>
      <c r="XA36" s="263">
        <v>0</v>
      </c>
      <c r="XB36" s="117">
        <v>233068.47710495783</v>
      </c>
      <c r="XC36" s="248" t="b">
        <v>0</v>
      </c>
      <c r="XD36" s="254">
        <v>1</v>
      </c>
      <c r="XE36" s="255">
        <v>1516.8600000000004</v>
      </c>
      <c r="XF36" s="256">
        <v>7.4999999999999997E-2</v>
      </c>
      <c r="XG36" s="255">
        <v>181476.68083248919</v>
      </c>
      <c r="XH36" s="255">
        <v>168.54000000000005</v>
      </c>
      <c r="XI36" s="255">
        <v>2830.6803833927488</v>
      </c>
      <c r="XJ36" s="119">
        <v>184307.36121588195</v>
      </c>
      <c r="XK36" s="262" t="b">
        <v>0</v>
      </c>
      <c r="XL36" s="173">
        <v>1</v>
      </c>
      <c r="XM36" s="263">
        <v>1516.8600000000004</v>
      </c>
      <c r="XN36" s="189">
        <v>-5.0000000000000001E-3</v>
      </c>
      <c r="XO36" s="263">
        <v>88675.564650061249</v>
      </c>
      <c r="XP36" s="263">
        <v>168.54000000000005</v>
      </c>
      <c r="XQ36" s="263">
        <v>5332.7582446606439</v>
      </c>
      <c r="XR36" s="117">
        <v>94008.322894721889</v>
      </c>
      <c r="XS36" s="248" t="b">
        <v>0</v>
      </c>
      <c r="XT36" s="254">
        <v>1</v>
      </c>
      <c r="XU36" s="255">
        <v>1516.8600000000004</v>
      </c>
      <c r="XV36" s="256">
        <v>7.4999999999999997E-2</v>
      </c>
      <c r="XW36" s="255">
        <v>130602.67339356408</v>
      </c>
      <c r="XX36" s="255">
        <v>168.54000000000005</v>
      </c>
      <c r="XY36" s="255">
        <v>2830.6803833927488</v>
      </c>
      <c r="XZ36" s="119">
        <v>133433.35377695682</v>
      </c>
      <c r="YA36" s="262" t="b">
        <v>0</v>
      </c>
      <c r="YB36" s="173">
        <v>3</v>
      </c>
      <c r="YC36" s="263">
        <v>1179.7800000000002</v>
      </c>
      <c r="YD36" s="189">
        <v>7.4999999999999997E-2</v>
      </c>
      <c r="YE36" s="263">
        <v>140125.53722116566</v>
      </c>
      <c r="YF36" s="263">
        <v>505.62000000000018</v>
      </c>
      <c r="YG36" s="263">
        <v>11479.227809526454</v>
      </c>
      <c r="YH36" s="117">
        <v>151604.76503069213</v>
      </c>
      <c r="YI36" s="248" t="b">
        <v>0</v>
      </c>
      <c r="YJ36" s="254">
        <v>5</v>
      </c>
      <c r="YK36" s="255">
        <v>842.70000000000016</v>
      </c>
      <c r="YL36" s="256">
        <v>7.4999999999999997E-2</v>
      </c>
      <c r="YM36" s="255">
        <v>168568.73904162474</v>
      </c>
      <c r="YN36" s="255">
        <v>842.70000000000016</v>
      </c>
      <c r="YO36" s="255">
        <v>12235.259357523903</v>
      </c>
      <c r="YP36" s="119">
        <v>180803.99839914864</v>
      </c>
      <c r="YQ36" s="262" t="b">
        <v>0</v>
      </c>
      <c r="YR36" s="173">
        <v>1</v>
      </c>
      <c r="YS36" s="263">
        <v>1516.8600000000004</v>
      </c>
      <c r="YT36" s="189">
        <v>7.4999999999999997E-2</v>
      </c>
      <c r="YU36" s="263">
        <v>181476.68083248907</v>
      </c>
      <c r="YV36" s="263">
        <v>168.54000000000005</v>
      </c>
      <c r="YW36" s="263">
        <v>337.21981035379201</v>
      </c>
      <c r="YX36" s="117">
        <v>181813.90064284287</v>
      </c>
      <c r="YY36" s="248" t="b">
        <v>0</v>
      </c>
      <c r="YZ36" s="254">
        <v>2</v>
      </c>
      <c r="ZA36" s="255">
        <v>1348.3200000000004</v>
      </c>
      <c r="ZB36" s="256">
        <v>-5.0000000000000001E-3</v>
      </c>
      <c r="ZC36" s="255">
        <v>57127.429565840939</v>
      </c>
      <c r="ZD36" s="255">
        <v>337.0800000000001</v>
      </c>
      <c r="ZE36" s="255">
        <v>8977.2644150886881</v>
      </c>
      <c r="ZF36" s="119">
        <v>66104.693980929631</v>
      </c>
      <c r="ZG36" s="262" t="b">
        <v>0</v>
      </c>
      <c r="ZH36" s="173">
        <v>1</v>
      </c>
      <c r="ZI36" s="263">
        <v>1516.8600000000004</v>
      </c>
      <c r="ZJ36" s="189">
        <v>7.4999999999999997E-2</v>
      </c>
      <c r="ZK36" s="263">
        <v>174781.10620618463</v>
      </c>
      <c r="ZL36" s="263">
        <v>168.54000000000005</v>
      </c>
      <c r="ZM36" s="263">
        <v>5025.0743361728073</v>
      </c>
      <c r="ZN36" s="117">
        <v>179806.18054235744</v>
      </c>
      <c r="ZO36" s="248" t="b">
        <v>0</v>
      </c>
      <c r="ZP36" s="254">
        <v>1</v>
      </c>
      <c r="ZQ36" s="255">
        <v>1516.8600000000004</v>
      </c>
      <c r="ZR36" s="256">
        <v>7.4999999999999997E-2</v>
      </c>
      <c r="ZS36" s="255">
        <v>144801.49845117249</v>
      </c>
      <c r="ZT36" s="255">
        <v>168.54000000000005</v>
      </c>
      <c r="ZU36" s="255">
        <v>1182.7200800291971</v>
      </c>
      <c r="ZV36" s="119">
        <v>145984.21853120168</v>
      </c>
      <c r="ZW36" s="262" t="b">
        <v>0</v>
      </c>
      <c r="ZX36" s="173">
        <v>1</v>
      </c>
      <c r="ZY36" s="263">
        <v>1516.8600000000004</v>
      </c>
      <c r="ZZ36" s="189">
        <v>-5.0000000000000001E-3</v>
      </c>
      <c r="AAA36" s="263">
        <v>101728.30077057955</v>
      </c>
      <c r="AAB36" s="263">
        <v>168.54000000000005</v>
      </c>
      <c r="AAC36" s="263">
        <v>5486.7916520064882</v>
      </c>
      <c r="AAD36" s="117">
        <v>107215.09242258604</v>
      </c>
      <c r="AAE36" s="248" t="b">
        <v>0</v>
      </c>
      <c r="AAF36" s="254">
        <v>1</v>
      </c>
      <c r="AAG36" s="255">
        <v>1516.8600000000004</v>
      </c>
      <c r="AAH36" s="256">
        <v>0.03</v>
      </c>
      <c r="AAI36" s="255">
        <v>75646.70981725007</v>
      </c>
      <c r="AAJ36" s="255">
        <v>168.54000000000005</v>
      </c>
      <c r="AAK36" s="255">
        <v>4105.0782523487842</v>
      </c>
      <c r="AAL36" s="119">
        <v>79751.788069598857</v>
      </c>
      <c r="AAM36" s="262" t="b">
        <v>0</v>
      </c>
      <c r="AAN36" s="173">
        <v>1</v>
      </c>
      <c r="AAO36" s="263">
        <v>1516.8600000000004</v>
      </c>
      <c r="AAP36" s="189">
        <v>7.4999999999999997E-2</v>
      </c>
      <c r="AAQ36" s="263">
        <v>259843.53218508812</v>
      </c>
      <c r="AAR36" s="263">
        <v>168.54000000000005</v>
      </c>
      <c r="AAS36" s="263">
        <v>4258.0932523487845</v>
      </c>
      <c r="AAT36" s="117">
        <v>264101.62543743692</v>
      </c>
      <c r="AAU36" s="248" t="b">
        <v>1</v>
      </c>
      <c r="AAV36" s="254">
        <v>5</v>
      </c>
      <c r="AAW36" s="255">
        <v>842.70000000000016</v>
      </c>
      <c r="AAX36" s="256">
        <v>-5.0000000000000001E-3</v>
      </c>
      <c r="AAY36" s="255">
        <v>80655.108757692797</v>
      </c>
      <c r="AAZ36" s="255">
        <v>842.70000000000016</v>
      </c>
      <c r="ABA36" s="255">
        <v>13748.832279140364</v>
      </c>
      <c r="ABB36" s="119">
        <v>94403.941036833159</v>
      </c>
      <c r="ABC36" s="262" t="b">
        <v>0</v>
      </c>
      <c r="ABD36" s="173">
        <v>1</v>
      </c>
      <c r="ABE36" s="263">
        <v>1516.8600000000004</v>
      </c>
      <c r="ABF36" s="189">
        <v>0.03</v>
      </c>
      <c r="ABG36" s="263">
        <v>172830.03554539644</v>
      </c>
      <c r="ABH36" s="263">
        <v>168.54000000000005</v>
      </c>
      <c r="ABI36" s="263">
        <v>4411.2351841233522</v>
      </c>
      <c r="ABJ36" s="117">
        <v>177241.27072951981</v>
      </c>
      <c r="ABK36" s="248" t="b">
        <v>0</v>
      </c>
      <c r="ABL36" s="254">
        <v>0</v>
      </c>
      <c r="ABM36" s="255">
        <v>1685.4000000000003</v>
      </c>
      <c r="ABN36" s="256">
        <v>7.4999999999999997E-2</v>
      </c>
      <c r="ABO36" s="255">
        <v>288715.03576120897</v>
      </c>
      <c r="ABP36" s="255">
        <v>0</v>
      </c>
      <c r="ABQ36" s="255">
        <v>0</v>
      </c>
      <c r="ABR36" s="119">
        <v>288715.03576120897</v>
      </c>
      <c r="ABS36" s="262" t="b">
        <v>0</v>
      </c>
      <c r="ABT36" s="173">
        <v>0</v>
      </c>
      <c r="ABU36" s="263">
        <v>1685.4000000000003</v>
      </c>
      <c r="ABV36" s="189">
        <v>0.03</v>
      </c>
      <c r="ABW36" s="263">
        <v>130404.69369795464</v>
      </c>
      <c r="ABX36" s="263">
        <v>0</v>
      </c>
      <c r="ABY36" s="263">
        <v>0</v>
      </c>
      <c r="ABZ36" s="117">
        <v>130404.69369795464</v>
      </c>
      <c r="ACA36" s="248" t="b">
        <v>0</v>
      </c>
      <c r="ACB36" s="254">
        <v>4</v>
      </c>
      <c r="ACC36" s="255">
        <v>1011.2400000000001</v>
      </c>
      <c r="ACD36" s="256">
        <v>7.4999999999999997E-2</v>
      </c>
      <c r="ACE36" s="255">
        <v>91020.847857202811</v>
      </c>
      <c r="ACF36" s="255">
        <v>674.1600000000002</v>
      </c>
      <c r="ACG36" s="255">
        <v>13176.278604239869</v>
      </c>
      <c r="ACH36" s="119">
        <v>104197.12646144268</v>
      </c>
      <c r="ACI36" s="262" t="b">
        <v>0</v>
      </c>
      <c r="ACJ36" s="173">
        <v>2</v>
      </c>
      <c r="ACK36" s="263">
        <v>1348.3200000000004</v>
      </c>
      <c r="ACL36" s="189">
        <v>-5.0000000000000001E-3</v>
      </c>
      <c r="ACM36" s="263">
        <v>50126.278231175405</v>
      </c>
      <c r="ACN36" s="263">
        <v>337.0800000000001</v>
      </c>
      <c r="ACO36" s="263">
        <v>8040.4810306392101</v>
      </c>
      <c r="ACP36" s="117">
        <v>58166.759261814615</v>
      </c>
      <c r="ACQ36" s="248" t="b">
        <v>0</v>
      </c>
      <c r="ACR36" s="254">
        <v>2</v>
      </c>
      <c r="ACS36" s="255">
        <v>1348.3200000000004</v>
      </c>
      <c r="ACT36" s="256">
        <v>7.4999999999999997E-2</v>
      </c>
      <c r="ACU36" s="255">
        <v>233620.74395392972</v>
      </c>
      <c r="ACV36" s="255">
        <v>337.0800000000001</v>
      </c>
      <c r="ACW36" s="255">
        <v>4361.3958087082128</v>
      </c>
      <c r="ACX36" s="119">
        <v>237982.13976263793</v>
      </c>
      <c r="ACY36" s="262" t="b">
        <v>0</v>
      </c>
      <c r="ACZ36" s="173">
        <v>2</v>
      </c>
      <c r="ADA36" s="263">
        <v>1348.3200000000004</v>
      </c>
      <c r="ADB36" s="189">
        <v>-5.0000000000000001E-3</v>
      </c>
      <c r="ADC36" s="263">
        <v>91342.782987557293</v>
      </c>
      <c r="ADD36" s="263">
        <v>337.0800000000001</v>
      </c>
      <c r="ADE36" s="263">
        <v>7058.9442715956593</v>
      </c>
      <c r="ADF36" s="117">
        <v>98401.727259152947</v>
      </c>
      <c r="ADG36" s="248" t="b">
        <v>0</v>
      </c>
      <c r="ADH36" s="254">
        <v>4</v>
      </c>
      <c r="ADI36" s="255">
        <v>1011.2400000000001</v>
      </c>
      <c r="ADJ36" s="256">
        <v>-5.0000000000000001E-3</v>
      </c>
      <c r="ADK36" s="255">
        <v>89933.387405050773</v>
      </c>
      <c r="ADL36" s="255">
        <v>674.1600000000002</v>
      </c>
      <c r="ADM36" s="255">
        <v>11420.447644309328</v>
      </c>
      <c r="ADN36" s="119">
        <v>101353.8350493601</v>
      </c>
      <c r="ADO36" s="262" t="b">
        <v>0</v>
      </c>
      <c r="ADP36" s="173">
        <v>1</v>
      </c>
      <c r="ADQ36" s="263">
        <v>1516.8600000000004</v>
      </c>
      <c r="ADR36" s="189">
        <v>-5.0000000000000001E-3</v>
      </c>
      <c r="ADS36" s="263">
        <v>71750.963329102669</v>
      </c>
      <c r="ADT36" s="263">
        <v>168.54000000000005</v>
      </c>
      <c r="ADU36" s="263">
        <v>3153.0610925263281</v>
      </c>
      <c r="ADV36" s="117">
        <v>74904.024421629001</v>
      </c>
    </row>
    <row r="37" spans="1:802" x14ac:dyDescent="0.35">
      <c r="A37" s="15">
        <v>46356</v>
      </c>
      <c r="B37" s="16">
        <v>1685.4000000000003</v>
      </c>
      <c r="C37" s="248" t="b">
        <v>0</v>
      </c>
      <c r="D37" s="254">
        <v>2</v>
      </c>
      <c r="E37" s="255">
        <v>1348.3200000000004</v>
      </c>
      <c r="F37" s="256">
        <v>-5.0000000000000001E-3</v>
      </c>
      <c r="G37" s="255">
        <v>112994.36293633175</v>
      </c>
      <c r="H37" s="255">
        <v>337.0800000000001</v>
      </c>
      <c r="I37" s="255">
        <v>5015.9220803859926</v>
      </c>
      <c r="J37" s="119">
        <v>118010.28501671774</v>
      </c>
      <c r="K37" s="262" t="b">
        <v>0</v>
      </c>
      <c r="L37" s="173">
        <v>0</v>
      </c>
      <c r="M37" s="263">
        <v>1685.4000000000003</v>
      </c>
      <c r="N37" s="189">
        <v>-5.0000000000000001E-3</v>
      </c>
      <c r="O37" s="263">
        <v>139702.66778834269</v>
      </c>
      <c r="P37" s="263">
        <v>0</v>
      </c>
      <c r="Q37" s="263">
        <v>0</v>
      </c>
      <c r="R37" s="117">
        <v>139702.66778834269</v>
      </c>
      <c r="S37" s="248" t="b">
        <v>0</v>
      </c>
      <c r="T37" s="254">
        <v>5</v>
      </c>
      <c r="U37" s="255">
        <v>842.70000000000016</v>
      </c>
      <c r="V37" s="256">
        <v>0.03</v>
      </c>
      <c r="W37" s="255">
        <v>78145.022908061888</v>
      </c>
      <c r="X37" s="255">
        <v>842.70000000000016</v>
      </c>
      <c r="Y37" s="255">
        <v>14280.034135572752</v>
      </c>
      <c r="Z37" s="119">
        <v>92425.057043634646</v>
      </c>
      <c r="AA37" s="262" t="b">
        <v>0</v>
      </c>
      <c r="AB37" s="173">
        <v>4</v>
      </c>
      <c r="AC37" s="263">
        <v>1011.2400000000001</v>
      </c>
      <c r="AD37" s="189">
        <v>7.4999999999999997E-2</v>
      </c>
      <c r="AE37" s="263">
        <v>136186.50391576564</v>
      </c>
      <c r="AF37" s="263">
        <v>674.1600000000002</v>
      </c>
      <c r="AG37" s="263">
        <v>11924.041880315708</v>
      </c>
      <c r="AH37" s="117">
        <v>148110.54579608137</v>
      </c>
      <c r="AI37" s="248" t="b">
        <v>0</v>
      </c>
      <c r="AJ37" s="254">
        <v>4</v>
      </c>
      <c r="AK37" s="255">
        <v>1011.2400000000001</v>
      </c>
      <c r="AL37" s="256">
        <v>7.4999999999999997E-2</v>
      </c>
      <c r="AM37" s="255">
        <v>204035.79327672243</v>
      </c>
      <c r="AN37" s="255">
        <v>674.1600000000002</v>
      </c>
      <c r="AO37" s="255">
        <v>5736.9358151130837</v>
      </c>
      <c r="AP37" s="119">
        <v>209772.7290918355</v>
      </c>
      <c r="AQ37" s="262" t="b">
        <v>1</v>
      </c>
      <c r="AR37" s="173">
        <v>2</v>
      </c>
      <c r="AS37" s="263">
        <v>1348.3200000000004</v>
      </c>
      <c r="AT37" s="189">
        <v>7.4999999999999997E-2</v>
      </c>
      <c r="AU37" s="263">
        <v>252746.93738907276</v>
      </c>
      <c r="AV37" s="263">
        <v>337.0800000000001</v>
      </c>
      <c r="AW37" s="263">
        <v>4598.7055029960484</v>
      </c>
      <c r="AX37" s="117">
        <v>257345.6428920688</v>
      </c>
      <c r="AY37" s="248" t="b">
        <v>0</v>
      </c>
      <c r="AZ37" s="254">
        <v>0</v>
      </c>
      <c r="BA37" s="255">
        <v>1685.4000000000003</v>
      </c>
      <c r="BB37" s="256">
        <v>-5.0000000000000001E-3</v>
      </c>
      <c r="BC37" s="255">
        <v>57959.607477764825</v>
      </c>
      <c r="BD37" s="255">
        <v>0</v>
      </c>
      <c r="BE37" s="255">
        <v>0</v>
      </c>
      <c r="BF37" s="119">
        <v>57959.607477764825</v>
      </c>
      <c r="BG37" s="262" t="b">
        <v>0</v>
      </c>
      <c r="BH37" s="173">
        <v>1</v>
      </c>
      <c r="BI37" s="263">
        <v>1516.8600000000004</v>
      </c>
      <c r="BJ37" s="189">
        <v>0.03</v>
      </c>
      <c r="BK37" s="263">
        <v>90895.352056335178</v>
      </c>
      <c r="BL37" s="263">
        <v>168.54000000000005</v>
      </c>
      <c r="BM37" s="263">
        <v>3162.8257242798609</v>
      </c>
      <c r="BN37" s="117">
        <v>94058.177780615035</v>
      </c>
      <c r="BO37" s="248" t="b">
        <v>0</v>
      </c>
      <c r="BP37" s="254">
        <v>1</v>
      </c>
      <c r="BQ37" s="255">
        <v>1516.8600000000004</v>
      </c>
      <c r="BR37" s="256">
        <v>7.4999999999999997E-2</v>
      </c>
      <c r="BS37" s="255">
        <v>196604.29189492593</v>
      </c>
      <c r="BT37" s="255">
        <v>168.54000000000005</v>
      </c>
      <c r="BU37" s="255">
        <v>4583.434471839927</v>
      </c>
      <c r="BV37" s="119">
        <v>201187.72636676586</v>
      </c>
      <c r="BW37" s="262" t="b">
        <v>0</v>
      </c>
      <c r="BX37" s="173">
        <v>2</v>
      </c>
      <c r="BY37" s="263">
        <v>1348.3200000000004</v>
      </c>
      <c r="BZ37" s="189">
        <v>7.4999999999999997E-2</v>
      </c>
      <c r="CA37" s="263">
        <v>169654.30266546027</v>
      </c>
      <c r="CB37" s="263">
        <v>337.0800000000001</v>
      </c>
      <c r="CC37" s="263">
        <v>8095.1289690100602</v>
      </c>
      <c r="CD37" s="117">
        <v>177749.43163447033</v>
      </c>
      <c r="CE37" s="248" t="b">
        <v>0</v>
      </c>
      <c r="CF37" s="254">
        <v>2</v>
      </c>
      <c r="CG37" s="255">
        <v>1348.3200000000004</v>
      </c>
      <c r="CH37" s="256">
        <v>0.03</v>
      </c>
      <c r="CI37" s="255">
        <v>160981.99591896747</v>
      </c>
      <c r="CJ37" s="255">
        <v>337.0800000000001</v>
      </c>
      <c r="CK37" s="255">
        <v>8392.6277305232597</v>
      </c>
      <c r="CL37" s="119">
        <v>169374.62364949074</v>
      </c>
      <c r="CM37" s="262" t="b">
        <v>0</v>
      </c>
      <c r="CN37" s="173">
        <v>3</v>
      </c>
      <c r="CO37" s="263">
        <v>1179.7800000000002</v>
      </c>
      <c r="CP37" s="189">
        <v>7.4999999999999997E-2</v>
      </c>
      <c r="CQ37" s="263">
        <v>227226.75735264641</v>
      </c>
      <c r="CR37" s="263">
        <v>505.62000000000018</v>
      </c>
      <c r="CS37" s="263">
        <v>2871.0588824710517</v>
      </c>
      <c r="CT37" s="117">
        <v>230097.81623511747</v>
      </c>
      <c r="CU37" s="248" t="b">
        <v>0</v>
      </c>
      <c r="CV37" s="254">
        <v>0</v>
      </c>
      <c r="CW37" s="255">
        <v>1685.4000000000003</v>
      </c>
      <c r="CX37" s="256">
        <v>0.03</v>
      </c>
      <c r="CY37" s="255">
        <v>103034.23269348513</v>
      </c>
      <c r="CZ37" s="255">
        <v>0</v>
      </c>
      <c r="DA37" s="255">
        <v>0</v>
      </c>
      <c r="DB37" s="119">
        <v>103034.23269348513</v>
      </c>
      <c r="DC37" s="262" t="b">
        <v>0</v>
      </c>
      <c r="DD37" s="173">
        <v>3</v>
      </c>
      <c r="DE37" s="263">
        <v>1179.7800000000002</v>
      </c>
      <c r="DF37" s="189">
        <v>7.4999999999999997E-2</v>
      </c>
      <c r="DG37" s="263">
        <v>157976.30938074715</v>
      </c>
      <c r="DH37" s="263">
        <v>505.62000000000018</v>
      </c>
      <c r="DI37" s="263">
        <v>10703.775503230656</v>
      </c>
      <c r="DJ37" s="117">
        <v>168680.0848839778</v>
      </c>
      <c r="DK37" s="248" t="b">
        <v>0</v>
      </c>
      <c r="DL37" s="254">
        <v>3</v>
      </c>
      <c r="DM37" s="255">
        <v>1179.7800000000002</v>
      </c>
      <c r="DN37" s="256">
        <v>7.4999999999999997E-2</v>
      </c>
      <c r="DO37" s="255">
        <v>125752.59841777153</v>
      </c>
      <c r="DP37" s="255">
        <v>505.62000000000018</v>
      </c>
      <c r="DQ37" s="255">
        <v>11986.738524739099</v>
      </c>
      <c r="DR37" s="119">
        <v>137739.33694251062</v>
      </c>
      <c r="DS37" s="262" t="b">
        <v>0</v>
      </c>
      <c r="DT37" s="173">
        <v>2</v>
      </c>
      <c r="DU37" s="263">
        <v>1348.3200000000004</v>
      </c>
      <c r="DV37" s="189">
        <v>7.4999999999999997E-2</v>
      </c>
      <c r="DW37" s="263">
        <v>252525.35637642327</v>
      </c>
      <c r="DX37" s="263">
        <v>337.0800000000001</v>
      </c>
      <c r="DY37" s="263">
        <v>4049.5806833770412</v>
      </c>
      <c r="DZ37" s="117">
        <v>256574.93705980032</v>
      </c>
      <c r="EA37" s="248" t="b">
        <v>0</v>
      </c>
      <c r="EB37" s="254">
        <v>3</v>
      </c>
      <c r="EC37" s="255">
        <v>1179.7800000000002</v>
      </c>
      <c r="ED37" s="256">
        <v>-5.0000000000000001E-3</v>
      </c>
      <c r="EE37" s="255">
        <v>71730.392583280176</v>
      </c>
      <c r="EF37" s="255">
        <v>505.62000000000018</v>
      </c>
      <c r="EG37" s="255">
        <v>10773.646845051104</v>
      </c>
      <c r="EH37" s="119">
        <v>82504.039428331278</v>
      </c>
      <c r="EI37" s="262" t="b">
        <v>0</v>
      </c>
      <c r="EJ37" s="173">
        <v>5</v>
      </c>
      <c r="EK37" s="263">
        <v>842.70000000000016</v>
      </c>
      <c r="EL37" s="189">
        <v>7.4999999999999997E-2</v>
      </c>
      <c r="EM37" s="263">
        <v>124754.50880513999</v>
      </c>
      <c r="EN37" s="263">
        <v>842.70000000000016</v>
      </c>
      <c r="EO37" s="263">
        <v>17777.364698687303</v>
      </c>
      <c r="EP37" s="117">
        <v>142531.87350382729</v>
      </c>
      <c r="EQ37" s="248" t="b">
        <v>0</v>
      </c>
      <c r="ER37" s="254">
        <v>3</v>
      </c>
      <c r="ES37" s="255">
        <v>1179.7800000000002</v>
      </c>
      <c r="ET37" s="256">
        <v>7.4999999999999997E-2</v>
      </c>
      <c r="EU37" s="255">
        <v>97195.200267340144</v>
      </c>
      <c r="EV37" s="255">
        <v>505.62000000000018</v>
      </c>
      <c r="EW37" s="255">
        <v>6187.0631246548928</v>
      </c>
      <c r="EX37" s="119">
        <v>103382.26339199503</v>
      </c>
      <c r="EY37" s="262" t="b">
        <v>0</v>
      </c>
      <c r="EZ37" s="173">
        <v>0</v>
      </c>
      <c r="FA37" s="263">
        <v>1685.4000000000003</v>
      </c>
      <c r="FB37" s="189">
        <v>7.4999999999999997E-2</v>
      </c>
      <c r="FC37" s="263">
        <v>312054.06344329967</v>
      </c>
      <c r="FD37" s="263">
        <v>0</v>
      </c>
      <c r="FE37" s="263">
        <v>0</v>
      </c>
      <c r="FF37" s="117">
        <v>312054.06344329967</v>
      </c>
      <c r="FG37" s="248" t="b">
        <v>0</v>
      </c>
      <c r="FH37" s="254">
        <v>1</v>
      </c>
      <c r="FI37" s="255">
        <v>1516.8600000000004</v>
      </c>
      <c r="FJ37" s="256">
        <v>7.4999999999999997E-2</v>
      </c>
      <c r="FK37" s="255">
        <v>280848.65709896968</v>
      </c>
      <c r="FL37" s="255">
        <v>168.54000000000005</v>
      </c>
      <c r="FM37" s="255">
        <v>3647.4003329765956</v>
      </c>
      <c r="FN37" s="119">
        <v>284496.05743194628</v>
      </c>
      <c r="FO37" s="262" t="b">
        <v>1</v>
      </c>
      <c r="FP37" s="173">
        <v>2</v>
      </c>
      <c r="FQ37" s="263">
        <v>1348.3200000000004</v>
      </c>
      <c r="FR37" s="189">
        <v>7.4999999999999997E-2</v>
      </c>
      <c r="FS37" s="263">
        <v>252746.93738907276</v>
      </c>
      <c r="FT37" s="263">
        <v>337.0800000000001</v>
      </c>
      <c r="FU37" s="263">
        <v>4905.3705831352081</v>
      </c>
      <c r="FV37" s="117">
        <v>257652.30797220796</v>
      </c>
      <c r="FW37" s="248" t="b">
        <v>0</v>
      </c>
      <c r="FX37" s="254">
        <v>4</v>
      </c>
      <c r="FY37" s="255">
        <v>1011.2400000000001</v>
      </c>
      <c r="FZ37" s="256">
        <v>0.03</v>
      </c>
      <c r="GA37" s="255">
        <v>128945.29534931121</v>
      </c>
      <c r="GB37" s="255">
        <v>674.1600000000002</v>
      </c>
      <c r="GC37" s="255">
        <v>14427.389446948224</v>
      </c>
      <c r="GD37" s="119">
        <v>143372.68479625945</v>
      </c>
      <c r="GE37" s="262" t="b">
        <v>0</v>
      </c>
      <c r="GF37" s="173">
        <v>1</v>
      </c>
      <c r="GG37" s="263">
        <v>1516.8600000000004</v>
      </c>
      <c r="GH37" s="189">
        <v>-5.0000000000000001E-3</v>
      </c>
      <c r="GI37" s="263">
        <v>125732.40100950848</v>
      </c>
      <c r="GJ37" s="263">
        <v>168.54000000000005</v>
      </c>
      <c r="GK37" s="263">
        <v>1352.2411914141837</v>
      </c>
      <c r="GL37" s="117">
        <v>127084.64220092267</v>
      </c>
      <c r="GM37" s="248" t="b">
        <v>0</v>
      </c>
      <c r="GN37" s="254">
        <v>1</v>
      </c>
      <c r="GO37" s="255">
        <v>1516.8600000000004</v>
      </c>
      <c r="GP37" s="256">
        <v>7.4999999999999997E-2</v>
      </c>
      <c r="GQ37" s="255">
        <v>280848.65709896968</v>
      </c>
      <c r="GR37" s="255">
        <v>168.54000000000005</v>
      </c>
      <c r="GS37" s="255">
        <v>4124.0085712214832</v>
      </c>
      <c r="GT37" s="119">
        <v>284972.66567019117</v>
      </c>
      <c r="GU37" s="262" t="b">
        <v>0</v>
      </c>
      <c r="GV37" s="173">
        <v>1</v>
      </c>
      <c r="GW37" s="263">
        <v>1516.8600000000004</v>
      </c>
      <c r="GX37" s="189">
        <v>-5.0000000000000001E-3</v>
      </c>
      <c r="GY37" s="263">
        <v>66389.457960193395</v>
      </c>
      <c r="GZ37" s="263">
        <v>168.54000000000005</v>
      </c>
      <c r="HA37" s="263">
        <v>337.21981035379201</v>
      </c>
      <c r="HB37" s="117">
        <v>66726.67777054719</v>
      </c>
      <c r="HC37" s="248" t="b">
        <v>0</v>
      </c>
      <c r="HD37" s="254">
        <v>1</v>
      </c>
      <c r="HE37" s="255">
        <v>1516.8600000000004</v>
      </c>
      <c r="HF37" s="256">
        <v>7.4999999999999997E-2</v>
      </c>
      <c r="HG37" s="255">
        <v>189406.54917164845</v>
      </c>
      <c r="HH37" s="255">
        <v>168.54000000000005</v>
      </c>
      <c r="HI37" s="255">
        <v>2357.8752798704904</v>
      </c>
      <c r="HJ37" s="119">
        <v>191764.42445151895</v>
      </c>
      <c r="HK37" s="262" t="b">
        <v>0</v>
      </c>
      <c r="HL37" s="173">
        <v>2</v>
      </c>
      <c r="HM37" s="263">
        <v>1348.3200000000004</v>
      </c>
      <c r="HN37" s="189">
        <v>7.4999999999999997E-2</v>
      </c>
      <c r="HO37" s="263">
        <v>251723.96837563833</v>
      </c>
      <c r="HP37" s="263">
        <v>337.0800000000001</v>
      </c>
      <c r="HQ37" s="263">
        <v>8401.032142442964</v>
      </c>
      <c r="HR37" s="117">
        <v>260125.0005180813</v>
      </c>
      <c r="HS37" s="248" t="b">
        <v>0</v>
      </c>
      <c r="HT37" s="254">
        <v>3</v>
      </c>
      <c r="HU37" s="255">
        <v>1179.7800000000002</v>
      </c>
      <c r="HV37" s="256">
        <v>7.4999999999999997E-2</v>
      </c>
      <c r="HW37" s="255">
        <v>151653.60410125868</v>
      </c>
      <c r="HX37" s="255">
        <v>505.62000000000018</v>
      </c>
      <c r="HY37" s="255">
        <v>10619.687631493955</v>
      </c>
      <c r="HZ37" s="119">
        <v>162273.29173275264</v>
      </c>
      <c r="IA37" s="262" t="b">
        <v>0</v>
      </c>
      <c r="IB37" s="173">
        <v>2</v>
      </c>
      <c r="IC37" s="263">
        <v>1348.3200000000004</v>
      </c>
      <c r="ID37" s="189">
        <v>7.4999999999999997E-2</v>
      </c>
      <c r="IE37" s="263">
        <v>175360.91678096214</v>
      </c>
      <c r="IF37" s="263">
        <v>337.0800000000001</v>
      </c>
      <c r="IG37" s="263">
        <v>10549.471390395427</v>
      </c>
      <c r="IH37" s="117">
        <v>185910.38817135757</v>
      </c>
      <c r="II37" s="248" t="b">
        <v>0</v>
      </c>
      <c r="IJ37" s="254">
        <v>3</v>
      </c>
      <c r="IK37" s="255">
        <v>1179.7800000000002</v>
      </c>
      <c r="IL37" s="256">
        <v>0.03</v>
      </c>
      <c r="IM37" s="255">
        <v>64155.986385884164</v>
      </c>
      <c r="IN37" s="255">
        <v>505.62000000000018</v>
      </c>
      <c r="IO37" s="255">
        <v>5159.33206952194</v>
      </c>
      <c r="IP37" s="119">
        <v>69315.318455406101</v>
      </c>
      <c r="IQ37" s="262" t="b">
        <v>0</v>
      </c>
      <c r="IR37" s="173">
        <v>0</v>
      </c>
      <c r="IS37" s="263">
        <v>1685.4000000000003</v>
      </c>
      <c r="IT37" s="189">
        <v>-5.0000000000000001E-3</v>
      </c>
      <c r="IU37" s="263">
        <v>73766.064400214877</v>
      </c>
      <c r="IV37" s="263">
        <v>0</v>
      </c>
      <c r="IW37" s="263">
        <v>0</v>
      </c>
      <c r="IX37" s="117">
        <v>73766.064400214877</v>
      </c>
      <c r="IY37" s="248" t="b">
        <v>0</v>
      </c>
      <c r="IZ37" s="254">
        <v>2</v>
      </c>
      <c r="JA37" s="255">
        <v>1348.3200000000004</v>
      </c>
      <c r="JB37" s="256">
        <v>7.4999999999999997E-2</v>
      </c>
      <c r="JC37" s="255">
        <v>176264.22385757312</v>
      </c>
      <c r="JD37" s="255">
        <v>337.0800000000001</v>
      </c>
      <c r="JE37" s="255">
        <v>7295.3370746680175</v>
      </c>
      <c r="JF37" s="119">
        <v>183559.56093224115</v>
      </c>
      <c r="JG37" s="262" t="b">
        <v>0</v>
      </c>
      <c r="JH37" s="173">
        <v>1</v>
      </c>
      <c r="JI37" s="263">
        <v>1516.8600000000004</v>
      </c>
      <c r="JJ37" s="189">
        <v>0.03</v>
      </c>
      <c r="JK37" s="263">
        <v>145895.69543517014</v>
      </c>
      <c r="JL37" s="263">
        <v>168.54000000000005</v>
      </c>
      <c r="JM37" s="263">
        <v>1013.3394763108257</v>
      </c>
      <c r="JN37" s="117">
        <v>146909.03491148097</v>
      </c>
      <c r="JO37" s="248" t="b">
        <v>0</v>
      </c>
      <c r="JP37" s="254">
        <v>1</v>
      </c>
      <c r="JQ37" s="255">
        <v>1516.8600000000004</v>
      </c>
      <c r="JR37" s="256">
        <v>7.4999999999999997E-2</v>
      </c>
      <c r="JS37" s="255">
        <v>280848.6570989695</v>
      </c>
      <c r="JT37" s="255">
        <v>168.54000000000005</v>
      </c>
      <c r="JU37" s="255">
        <v>2197.2852798704907</v>
      </c>
      <c r="JV37" s="119">
        <v>283045.94237884</v>
      </c>
      <c r="JW37" s="262" t="b">
        <v>0</v>
      </c>
      <c r="JX37" s="173">
        <v>4</v>
      </c>
      <c r="JY37" s="263">
        <v>1011.2400000000001</v>
      </c>
      <c r="JZ37" s="189">
        <v>7.4999999999999997E-2</v>
      </c>
      <c r="KA37" s="263">
        <v>200473.71995870682</v>
      </c>
      <c r="KB37" s="263">
        <v>674.1600000000002</v>
      </c>
      <c r="KC37" s="263">
        <v>16583.690269078645</v>
      </c>
      <c r="KD37" s="117">
        <v>217057.41022778547</v>
      </c>
      <c r="KE37" s="248" t="b">
        <v>0</v>
      </c>
      <c r="KF37" s="254">
        <v>4</v>
      </c>
      <c r="KG37" s="255">
        <v>1011.2400000000001</v>
      </c>
      <c r="KH37" s="256">
        <v>7.4999999999999997E-2</v>
      </c>
      <c r="KI37" s="255">
        <v>201134.78806711387</v>
      </c>
      <c r="KJ37" s="255">
        <v>674.1600000000002</v>
      </c>
      <c r="KK37" s="255">
        <v>16050.895044783785</v>
      </c>
      <c r="KL37" s="119">
        <v>217185.68311189767</v>
      </c>
      <c r="KM37" s="262" t="b">
        <v>0</v>
      </c>
      <c r="KN37" s="173">
        <v>1</v>
      </c>
      <c r="KO37" s="263">
        <v>1516.8600000000004</v>
      </c>
      <c r="KP37" s="189">
        <v>7.4999999999999997E-2</v>
      </c>
      <c r="KQ37" s="263">
        <v>280848.65709896962</v>
      </c>
      <c r="KR37" s="263">
        <v>168.54000000000005</v>
      </c>
      <c r="KS37" s="263">
        <v>337.21981035379201</v>
      </c>
      <c r="KT37" s="117">
        <v>281185.87690932339</v>
      </c>
      <c r="KU37" s="248" t="b">
        <v>0</v>
      </c>
      <c r="KV37" s="254">
        <v>0</v>
      </c>
      <c r="KW37" s="255">
        <v>1685.4000000000003</v>
      </c>
      <c r="KX37" s="256">
        <v>7.4999999999999997E-2</v>
      </c>
      <c r="KY37" s="255">
        <v>312054.06344329967</v>
      </c>
      <c r="KZ37" s="255">
        <v>0</v>
      </c>
      <c r="LA37" s="255">
        <v>0</v>
      </c>
      <c r="LB37" s="119">
        <v>312054.06344329967</v>
      </c>
      <c r="LC37" s="262" t="b">
        <v>0</v>
      </c>
      <c r="LD37" s="173">
        <v>3</v>
      </c>
      <c r="LE37" s="263">
        <v>1179.7800000000002</v>
      </c>
      <c r="LF37" s="189">
        <v>-5.0000000000000001E-3</v>
      </c>
      <c r="LG37" s="263">
        <v>45901.957036826789</v>
      </c>
      <c r="LH37" s="263">
        <v>505.62000000000018</v>
      </c>
      <c r="LI37" s="263">
        <v>10624.01469389747</v>
      </c>
      <c r="LJ37" s="117">
        <v>56525.971730724261</v>
      </c>
      <c r="LK37" s="248" t="b">
        <v>1</v>
      </c>
      <c r="LL37" s="254">
        <v>2</v>
      </c>
      <c r="LM37" s="255">
        <v>1348.3200000000004</v>
      </c>
      <c r="LN37" s="256">
        <v>0.03</v>
      </c>
      <c r="LO37" s="255">
        <v>92023.491767666259</v>
      </c>
      <c r="LP37" s="255">
        <v>337.0800000000001</v>
      </c>
      <c r="LQ37" s="255">
        <v>5520.2285635333419</v>
      </c>
      <c r="LR37" s="119">
        <v>97543.720331199598</v>
      </c>
      <c r="LS37" s="262" t="b">
        <v>0</v>
      </c>
      <c r="LT37" s="173">
        <v>2</v>
      </c>
      <c r="LU37" s="263">
        <v>1348.3200000000004</v>
      </c>
      <c r="LV37" s="189">
        <v>7.4999999999999997E-2</v>
      </c>
      <c r="LW37" s="263">
        <v>124806.03410584037</v>
      </c>
      <c r="LX37" s="263">
        <v>337.0800000000001</v>
      </c>
      <c r="LY37" s="263">
        <v>5024.4744618968653</v>
      </c>
      <c r="LZ37" s="117">
        <v>129830.50856773724</v>
      </c>
      <c r="MA37" s="248" t="b">
        <v>0</v>
      </c>
      <c r="MB37" s="254">
        <v>1</v>
      </c>
      <c r="MC37" s="255">
        <v>1516.8600000000004</v>
      </c>
      <c r="MD37" s="256">
        <v>7.4999999999999997E-2</v>
      </c>
      <c r="ME37" s="255">
        <v>196604.29189492587</v>
      </c>
      <c r="MF37" s="255">
        <v>168.54000000000005</v>
      </c>
      <c r="MG37" s="255">
        <v>3162.8257242798609</v>
      </c>
      <c r="MH37" s="119">
        <v>199767.11761920573</v>
      </c>
      <c r="MI37" s="262" t="b">
        <v>0</v>
      </c>
      <c r="MJ37" s="173">
        <v>2</v>
      </c>
      <c r="MK37" s="263">
        <v>1348.3200000000004</v>
      </c>
      <c r="ML37" s="189">
        <v>-5.0000000000000001E-3</v>
      </c>
      <c r="MM37" s="263">
        <v>59716.88843417407</v>
      </c>
      <c r="MN37" s="263">
        <v>337.0800000000001</v>
      </c>
      <c r="MO37" s="263">
        <v>2198.8685479707965</v>
      </c>
      <c r="MP37" s="117">
        <v>61915.756982144871</v>
      </c>
      <c r="MQ37" s="248" t="b">
        <v>0</v>
      </c>
      <c r="MR37" s="254">
        <v>4</v>
      </c>
      <c r="MS37" s="255">
        <v>1011.2400000000001</v>
      </c>
      <c r="MT37" s="256">
        <v>7.4999999999999997E-2</v>
      </c>
      <c r="MU37" s="255">
        <v>102308.11142188973</v>
      </c>
      <c r="MV37" s="255">
        <v>674.1600000000002</v>
      </c>
      <c r="MW37" s="255">
        <v>11948.32939625693</v>
      </c>
      <c r="MX37" s="119">
        <v>114256.44081814666</v>
      </c>
      <c r="MY37" s="262" t="b">
        <v>0</v>
      </c>
      <c r="MZ37" s="173">
        <v>3</v>
      </c>
      <c r="NA37" s="263">
        <v>1179.7800000000002</v>
      </c>
      <c r="NB37" s="189">
        <v>7.4999999999999997E-2</v>
      </c>
      <c r="NC37" s="263">
        <v>183423.43988777229</v>
      </c>
      <c r="ND37" s="263">
        <v>505.62000000000018</v>
      </c>
      <c r="NE37" s="263">
        <v>6511.315159886477</v>
      </c>
      <c r="NF37" s="117">
        <v>189934.75504765875</v>
      </c>
      <c r="NG37" s="248" t="b">
        <v>0</v>
      </c>
      <c r="NH37" s="254">
        <v>0</v>
      </c>
      <c r="NI37" s="255">
        <v>1685.4000000000003</v>
      </c>
      <c r="NJ37" s="256">
        <v>0.03</v>
      </c>
      <c r="NK37" s="255">
        <v>136002.23450889328</v>
      </c>
      <c r="NL37" s="255">
        <v>0</v>
      </c>
      <c r="NM37" s="255">
        <v>0</v>
      </c>
      <c r="NN37" s="119">
        <v>136002.23450889328</v>
      </c>
      <c r="NO37" s="262" t="b">
        <v>0</v>
      </c>
      <c r="NP37" s="173">
        <v>3</v>
      </c>
      <c r="NQ37" s="263">
        <v>1179.7800000000002</v>
      </c>
      <c r="NR37" s="189">
        <v>7.4999999999999997E-2</v>
      </c>
      <c r="NS37" s="263">
        <v>86308.018167214352</v>
      </c>
      <c r="NT37" s="263">
        <v>505.62000000000018</v>
      </c>
      <c r="NU37" s="263">
        <v>13694.217996132133</v>
      </c>
      <c r="NV37" s="117">
        <v>100002.23616334649</v>
      </c>
      <c r="NW37" s="248" t="b">
        <v>0</v>
      </c>
      <c r="NX37" s="254">
        <v>4</v>
      </c>
      <c r="NY37" s="255">
        <v>1011.2400000000001</v>
      </c>
      <c r="NZ37" s="256">
        <v>7.4999999999999997E-2</v>
      </c>
      <c r="OA37" s="255">
        <v>203639.34365615173</v>
      </c>
      <c r="OB37" s="255">
        <v>674.1600000000002</v>
      </c>
      <c r="OC37" s="255">
        <v>9951.5540491317715</v>
      </c>
      <c r="OD37" s="119">
        <v>213590.89770528351</v>
      </c>
      <c r="OE37" s="262" t="b">
        <v>0</v>
      </c>
      <c r="OF37" s="173">
        <v>3</v>
      </c>
      <c r="OG37" s="263">
        <v>1179.7800000000002</v>
      </c>
      <c r="OH37" s="189">
        <v>-5.0000000000000001E-3</v>
      </c>
      <c r="OI37" s="263">
        <v>101350.90368912155</v>
      </c>
      <c r="OJ37" s="263">
        <v>505.62000000000018</v>
      </c>
      <c r="OK37" s="263">
        <v>6877.5708180029969</v>
      </c>
      <c r="OL37" s="117">
        <v>108228.47450712454</v>
      </c>
      <c r="OM37" s="248" t="b">
        <v>0</v>
      </c>
      <c r="ON37" s="254">
        <v>1</v>
      </c>
      <c r="OO37" s="255">
        <v>1516.8600000000004</v>
      </c>
      <c r="OP37" s="256">
        <v>0.03</v>
      </c>
      <c r="OQ37" s="255">
        <v>145895.69543517017</v>
      </c>
      <c r="OR37" s="255">
        <v>168.54000000000005</v>
      </c>
      <c r="OS37" s="255">
        <v>3162.8257242798609</v>
      </c>
      <c r="OT37" s="119">
        <v>149058.52115945003</v>
      </c>
      <c r="OU37" s="262" t="b">
        <v>0</v>
      </c>
      <c r="OV37" s="173">
        <v>1</v>
      </c>
      <c r="OW37" s="263">
        <v>1516.8600000000004</v>
      </c>
      <c r="OX37" s="189">
        <v>7.4999999999999997E-2</v>
      </c>
      <c r="OY37" s="263">
        <v>196604.29189492585</v>
      </c>
      <c r="OZ37" s="263">
        <v>168.54000000000005</v>
      </c>
      <c r="PA37" s="263">
        <v>2357.8752798704904</v>
      </c>
      <c r="PB37" s="117">
        <v>198962.16717479634</v>
      </c>
      <c r="PC37" s="248" t="b">
        <v>0</v>
      </c>
      <c r="PD37" s="254">
        <v>2</v>
      </c>
      <c r="PE37" s="255">
        <v>1348.3200000000004</v>
      </c>
      <c r="PF37" s="256">
        <v>-5.0000000000000001E-3</v>
      </c>
      <c r="PG37" s="255">
        <v>80723.832532779823</v>
      </c>
      <c r="PH37" s="255">
        <v>337.0800000000001</v>
      </c>
      <c r="PI37" s="255">
        <v>1350.1388108386057</v>
      </c>
      <c r="PJ37" s="119">
        <v>82073.971343618425</v>
      </c>
      <c r="PK37" s="262" t="b">
        <v>0</v>
      </c>
      <c r="PL37" s="173">
        <v>2</v>
      </c>
      <c r="PM37" s="263">
        <v>1348.3200000000004</v>
      </c>
      <c r="PN37" s="189">
        <v>7.4999999999999997E-2</v>
      </c>
      <c r="PO37" s="263">
        <v>169926.39174496575</v>
      </c>
      <c r="PP37" s="263">
        <v>337.0800000000001</v>
      </c>
      <c r="PQ37" s="263">
        <v>8507.2905115394897</v>
      </c>
      <c r="PR37" s="117">
        <v>178433.68225650524</v>
      </c>
      <c r="PS37" s="248" t="b">
        <v>0</v>
      </c>
      <c r="PT37" s="254">
        <v>2</v>
      </c>
      <c r="PU37" s="255">
        <v>1348.3200000000004</v>
      </c>
      <c r="PV37" s="256">
        <v>7.4999999999999997E-2</v>
      </c>
      <c r="PW37" s="255">
        <v>127376.40013728039</v>
      </c>
      <c r="PX37" s="255">
        <v>337.0800000000001</v>
      </c>
      <c r="PY37" s="255">
        <v>4876.740316825686</v>
      </c>
      <c r="PZ37" s="119">
        <v>132253.14045410609</v>
      </c>
      <c r="QA37" s="262" t="b">
        <v>0</v>
      </c>
      <c r="QB37" s="173">
        <v>0</v>
      </c>
      <c r="QC37" s="263">
        <v>1685.4000000000003</v>
      </c>
      <c r="QD37" s="189">
        <v>-5.0000000000000001E-3</v>
      </c>
      <c r="QE37" s="263">
        <v>96305.188868380777</v>
      </c>
      <c r="QF37" s="263">
        <v>0</v>
      </c>
      <c r="QG37" s="263">
        <v>0</v>
      </c>
      <c r="QH37" s="117">
        <v>96305.188868380777</v>
      </c>
      <c r="QI37" s="248" t="b">
        <v>0</v>
      </c>
      <c r="QJ37" s="254">
        <v>2</v>
      </c>
      <c r="QK37" s="255">
        <v>1348.3200000000004</v>
      </c>
      <c r="QL37" s="256">
        <v>-5.0000000000000001E-3</v>
      </c>
      <c r="QM37" s="255">
        <v>51209.655449916369</v>
      </c>
      <c r="QN37" s="255">
        <v>337.0800000000001</v>
      </c>
      <c r="QO37" s="255">
        <v>9160.8818222166792</v>
      </c>
      <c r="QP37" s="119">
        <v>60370.53727213305</v>
      </c>
      <c r="QQ37" s="262" t="b">
        <v>0</v>
      </c>
      <c r="QR37" s="173">
        <v>1</v>
      </c>
      <c r="QS37" s="263">
        <v>1516.8600000000004</v>
      </c>
      <c r="QT37" s="189">
        <v>0.03</v>
      </c>
      <c r="QU37" s="263">
        <v>90895.352056335178</v>
      </c>
      <c r="QV37" s="263">
        <v>168.54000000000005</v>
      </c>
      <c r="QW37" s="263">
        <v>3485.7415094255139</v>
      </c>
      <c r="QX37" s="117">
        <v>94381.09356576069</v>
      </c>
      <c r="QY37" s="248" t="b">
        <v>0</v>
      </c>
      <c r="QZ37" s="254">
        <v>1</v>
      </c>
      <c r="RA37" s="255">
        <v>1516.8600000000004</v>
      </c>
      <c r="RB37" s="256">
        <v>7.4999999999999997E-2</v>
      </c>
      <c r="RC37" s="255">
        <v>227010.61159904668</v>
      </c>
      <c r="RD37" s="255">
        <v>168.54000000000005</v>
      </c>
      <c r="RE37" s="255">
        <v>1352.2411914141837</v>
      </c>
      <c r="RF37" s="119">
        <v>228362.85279046086</v>
      </c>
      <c r="RG37" s="262" t="b">
        <v>0</v>
      </c>
      <c r="RH37" s="173">
        <v>0</v>
      </c>
      <c r="RI37" s="263">
        <v>1685.4000000000003</v>
      </c>
      <c r="RJ37" s="189">
        <v>7.4999999999999997E-2</v>
      </c>
      <c r="RK37" s="263">
        <v>312054.06344329967</v>
      </c>
      <c r="RL37" s="263">
        <v>0</v>
      </c>
      <c r="RM37" s="263">
        <v>0</v>
      </c>
      <c r="RN37" s="117">
        <v>312054.06344329967</v>
      </c>
      <c r="RO37" s="248" t="b">
        <v>0</v>
      </c>
      <c r="RP37" s="254">
        <v>2</v>
      </c>
      <c r="RQ37" s="255">
        <v>1348.3200000000004</v>
      </c>
      <c r="RR37" s="256">
        <v>0.03</v>
      </c>
      <c r="RS37" s="255">
        <v>114156.920836256</v>
      </c>
      <c r="RT37" s="255">
        <v>337.0800000000001</v>
      </c>
      <c r="RU37" s="255">
        <v>3830.2562239188337</v>
      </c>
      <c r="RV37" s="119">
        <v>117987.17706017484</v>
      </c>
      <c r="RW37" s="262" t="b">
        <v>0</v>
      </c>
      <c r="RX37" s="173">
        <v>5</v>
      </c>
      <c r="RY37" s="263">
        <v>842.70000000000016</v>
      </c>
      <c r="RZ37" s="189">
        <v>7.4999999999999997E-2</v>
      </c>
      <c r="SA37" s="263">
        <v>182886.4789987031</v>
      </c>
      <c r="SB37" s="263">
        <v>842.70000000000016</v>
      </c>
      <c r="SC37" s="263">
        <v>11255.814925169916</v>
      </c>
      <c r="SD37" s="117">
        <v>194142.29392387302</v>
      </c>
      <c r="SE37" s="248" t="b">
        <v>0</v>
      </c>
      <c r="SF37" s="254">
        <v>1</v>
      </c>
      <c r="SG37" s="255">
        <v>1516.8600000000004</v>
      </c>
      <c r="SH37" s="256">
        <v>-5.0000000000000001E-3</v>
      </c>
      <c r="SI37" s="255">
        <v>66389.457960193424</v>
      </c>
      <c r="SJ37" s="255">
        <v>168.54000000000005</v>
      </c>
      <c r="SK37" s="255">
        <v>6431.3284873370012</v>
      </c>
      <c r="SL37" s="119">
        <v>72820.786447530423</v>
      </c>
      <c r="SM37" s="262" t="b">
        <v>0</v>
      </c>
      <c r="SN37" s="173">
        <v>0</v>
      </c>
      <c r="SO37" s="263">
        <v>1685.4000000000003</v>
      </c>
      <c r="SP37" s="189">
        <v>7.4999999999999997E-2</v>
      </c>
      <c r="SQ37" s="263">
        <v>120676.90080480959</v>
      </c>
      <c r="SR37" s="263">
        <v>0</v>
      </c>
      <c r="SS37" s="263">
        <v>0</v>
      </c>
      <c r="ST37" s="117">
        <v>120676.90080480959</v>
      </c>
      <c r="SU37" s="248" t="b">
        <v>0</v>
      </c>
      <c r="SV37" s="254">
        <v>1</v>
      </c>
      <c r="SW37" s="255">
        <v>1516.8600000000004</v>
      </c>
      <c r="SX37" s="256">
        <v>0.03</v>
      </c>
      <c r="SY37" s="255">
        <v>122402.01105800403</v>
      </c>
      <c r="SZ37" s="255">
        <v>168.54000000000005</v>
      </c>
      <c r="TA37" s="255">
        <v>3809.1932586833341</v>
      </c>
      <c r="TB37" s="119">
        <v>126211.20431668736</v>
      </c>
      <c r="TC37" s="262" t="b">
        <v>0</v>
      </c>
      <c r="TD37" s="173">
        <v>0</v>
      </c>
      <c r="TE37" s="263">
        <v>1685.4000000000003</v>
      </c>
      <c r="TF37" s="189">
        <v>0.03</v>
      </c>
      <c r="TG37" s="263">
        <v>113630.05650329156</v>
      </c>
      <c r="TH37" s="263">
        <v>0</v>
      </c>
      <c r="TI37" s="263">
        <v>0</v>
      </c>
      <c r="TJ37" s="117">
        <v>113630.05650329156</v>
      </c>
      <c r="TK37" s="248" t="b">
        <v>0</v>
      </c>
      <c r="TL37" s="254">
        <v>1</v>
      </c>
      <c r="TM37" s="255">
        <v>1516.8600000000004</v>
      </c>
      <c r="TN37" s="256">
        <v>7.4999999999999997E-2</v>
      </c>
      <c r="TO37" s="255">
        <v>280848.65709896968</v>
      </c>
      <c r="TP37" s="255">
        <v>168.54000000000005</v>
      </c>
      <c r="TQ37" s="255">
        <v>3809.1932586833341</v>
      </c>
      <c r="TR37" s="119">
        <v>284657.85035765299</v>
      </c>
      <c r="TS37" s="262" t="b">
        <v>0</v>
      </c>
      <c r="TT37" s="173">
        <v>1</v>
      </c>
      <c r="TU37" s="263">
        <v>1516.8600000000004</v>
      </c>
      <c r="TV37" s="189">
        <v>7.4999999999999997E-2</v>
      </c>
      <c r="TW37" s="263">
        <v>196604.29189492593</v>
      </c>
      <c r="TX37" s="263">
        <v>168.54000000000005</v>
      </c>
      <c r="TY37" s="263">
        <v>5044.0046550455045</v>
      </c>
      <c r="TZ37" s="117">
        <v>201648.29654997145</v>
      </c>
      <c r="UA37" s="248" t="b">
        <v>0</v>
      </c>
      <c r="UB37" s="254">
        <v>1</v>
      </c>
      <c r="UC37" s="255">
        <v>1516.8600000000004</v>
      </c>
      <c r="UD37" s="256">
        <v>7.4999999999999997E-2</v>
      </c>
      <c r="UE37" s="255">
        <v>280848.65709896956</v>
      </c>
      <c r="UF37" s="255">
        <v>168.54000000000005</v>
      </c>
      <c r="UG37" s="255">
        <v>3485.7415094255139</v>
      </c>
      <c r="UH37" s="119">
        <v>284334.39860839507</v>
      </c>
      <c r="UI37" s="262" t="b">
        <v>0</v>
      </c>
      <c r="UJ37" s="173">
        <v>1</v>
      </c>
      <c r="UK37" s="263">
        <v>1516.8600000000004</v>
      </c>
      <c r="UL37" s="189">
        <v>7.4999999999999997E-2</v>
      </c>
      <c r="UM37" s="263">
        <v>280848.65709896962</v>
      </c>
      <c r="UN37" s="263">
        <v>168.54000000000005</v>
      </c>
      <c r="UO37" s="263">
        <v>506.03954703939314</v>
      </c>
      <c r="UP37" s="117">
        <v>281354.69664600899</v>
      </c>
      <c r="UQ37" s="248" t="b">
        <v>0</v>
      </c>
      <c r="UR37" s="254">
        <v>2</v>
      </c>
      <c r="US37" s="255">
        <v>1348.3200000000004</v>
      </c>
      <c r="UT37" s="256">
        <v>0.03</v>
      </c>
      <c r="UU37" s="255">
        <v>71419.16315113286</v>
      </c>
      <c r="UV37" s="255">
        <v>337.0800000000001</v>
      </c>
      <c r="UW37" s="255">
        <v>2536.6480637480336</v>
      </c>
      <c r="UX37" s="119">
        <v>73955.811214880887</v>
      </c>
      <c r="UY37" s="262" t="b">
        <v>0</v>
      </c>
      <c r="UZ37" s="173">
        <v>2</v>
      </c>
      <c r="VA37" s="263">
        <v>1348.3200000000004</v>
      </c>
      <c r="VB37" s="189">
        <v>7.4999999999999997E-2</v>
      </c>
      <c r="VC37" s="263">
        <v>127625.36588609593</v>
      </c>
      <c r="VD37" s="263">
        <v>337.0800000000001</v>
      </c>
      <c r="VE37" s="263">
        <v>3523.554300754407</v>
      </c>
      <c r="VF37" s="117">
        <v>131148.92018685033</v>
      </c>
      <c r="VG37" s="248" t="b">
        <v>0</v>
      </c>
      <c r="VH37" s="254">
        <v>1</v>
      </c>
      <c r="VI37" s="255">
        <v>1516.8600000000004</v>
      </c>
      <c r="VJ37" s="256">
        <v>-5.0000000000000001E-3</v>
      </c>
      <c r="VK37" s="255">
        <v>52163.646729988344</v>
      </c>
      <c r="VL37" s="255">
        <v>168.54000000000005</v>
      </c>
      <c r="VM37" s="255">
        <v>5044.0046550455045</v>
      </c>
      <c r="VN37" s="119">
        <v>57207.651385033852</v>
      </c>
      <c r="VO37" s="262" t="b">
        <v>0</v>
      </c>
      <c r="VP37" s="173">
        <v>0</v>
      </c>
      <c r="VQ37" s="263">
        <v>1685.4000000000003</v>
      </c>
      <c r="VR37" s="189">
        <v>0.03</v>
      </c>
      <c r="VS37" s="263">
        <v>162106.32826130019</v>
      </c>
      <c r="VT37" s="263">
        <v>0</v>
      </c>
      <c r="VU37" s="263">
        <v>0</v>
      </c>
      <c r="VV37" s="117">
        <v>162106.32826130019</v>
      </c>
      <c r="VW37" s="248" t="b">
        <v>0</v>
      </c>
      <c r="VX37" s="254">
        <v>0</v>
      </c>
      <c r="VY37" s="255">
        <v>1685.4000000000003</v>
      </c>
      <c r="VZ37" s="256">
        <v>7.4999999999999997E-2</v>
      </c>
      <c r="WA37" s="255">
        <v>157683.03766453473</v>
      </c>
      <c r="WB37" s="255">
        <v>0</v>
      </c>
      <c r="WC37" s="255">
        <v>0</v>
      </c>
      <c r="WD37" s="119">
        <v>157683.03766453473</v>
      </c>
      <c r="WE37" s="262" t="b">
        <v>0</v>
      </c>
      <c r="WF37" s="173">
        <v>1</v>
      </c>
      <c r="WG37" s="263">
        <v>1516.8600000000004</v>
      </c>
      <c r="WH37" s="189">
        <v>-5.0000000000000001E-3</v>
      </c>
      <c r="WI37" s="263">
        <v>52163.646729988344</v>
      </c>
      <c r="WJ37" s="263">
        <v>168.54000000000005</v>
      </c>
      <c r="WK37" s="263">
        <v>3485.7415094255139</v>
      </c>
      <c r="WL37" s="117">
        <v>55649.388239413856</v>
      </c>
      <c r="WM37" s="248" t="b">
        <v>0</v>
      </c>
      <c r="WN37" s="254">
        <v>3</v>
      </c>
      <c r="WO37" s="255">
        <v>1179.7800000000002</v>
      </c>
      <c r="WP37" s="256">
        <v>7.4999999999999997E-2</v>
      </c>
      <c r="WQ37" s="255">
        <v>182004.34449354693</v>
      </c>
      <c r="WR37" s="255">
        <v>505.62000000000018</v>
      </c>
      <c r="WS37" s="255">
        <v>11847.468263222185</v>
      </c>
      <c r="WT37" s="119">
        <v>193851.81275676913</v>
      </c>
      <c r="WU37" s="262" t="b">
        <v>0</v>
      </c>
      <c r="WV37" s="173">
        <v>0</v>
      </c>
      <c r="WW37" s="263">
        <v>1685.4000000000003</v>
      </c>
      <c r="WX37" s="189">
        <v>7.4999999999999997E-2</v>
      </c>
      <c r="WY37" s="263">
        <v>252234.01288782965</v>
      </c>
      <c r="WZ37" s="263">
        <v>0</v>
      </c>
      <c r="XA37" s="263">
        <v>0</v>
      </c>
      <c r="XB37" s="117">
        <v>252234.01288782965</v>
      </c>
      <c r="XC37" s="248" t="b">
        <v>0</v>
      </c>
      <c r="XD37" s="254">
        <v>1</v>
      </c>
      <c r="XE37" s="255">
        <v>1516.8600000000004</v>
      </c>
      <c r="XF37" s="256">
        <v>7.4999999999999997E-2</v>
      </c>
      <c r="XG37" s="255">
        <v>196604.29189492585</v>
      </c>
      <c r="XH37" s="255">
        <v>168.54000000000005</v>
      </c>
      <c r="XI37" s="255">
        <v>3001.5685406603052</v>
      </c>
      <c r="XJ37" s="119">
        <v>199605.86043558616</v>
      </c>
      <c r="XK37" s="262" t="b">
        <v>0</v>
      </c>
      <c r="XL37" s="173">
        <v>1</v>
      </c>
      <c r="XM37" s="263">
        <v>1516.8600000000004</v>
      </c>
      <c r="XN37" s="189">
        <v>-5.0000000000000001E-3</v>
      </c>
      <c r="XO37" s="263">
        <v>89749.04682681094</v>
      </c>
      <c r="XP37" s="263">
        <v>168.54000000000005</v>
      </c>
      <c r="XQ37" s="263">
        <v>5505.7219708791836</v>
      </c>
      <c r="XR37" s="117">
        <v>95254.768797690122</v>
      </c>
      <c r="XS37" s="248" t="b">
        <v>0</v>
      </c>
      <c r="XT37" s="254">
        <v>1</v>
      </c>
      <c r="XU37" s="255">
        <v>1516.8600000000004</v>
      </c>
      <c r="XV37" s="256">
        <v>7.4999999999999997E-2</v>
      </c>
      <c r="XW37" s="255">
        <v>141914.73389808138</v>
      </c>
      <c r="XX37" s="255">
        <v>168.54000000000005</v>
      </c>
      <c r="XY37" s="255">
        <v>3001.5685406603052</v>
      </c>
      <c r="XZ37" s="119">
        <v>144916.3024387417</v>
      </c>
      <c r="YA37" s="262" t="b">
        <v>0</v>
      </c>
      <c r="YB37" s="173">
        <v>3</v>
      </c>
      <c r="YC37" s="263">
        <v>1179.7800000000002</v>
      </c>
      <c r="YD37" s="189">
        <v>7.4999999999999997E-2</v>
      </c>
      <c r="YE37" s="263">
        <v>151814.73251275308</v>
      </c>
      <c r="YF37" s="263">
        <v>505.62000000000018</v>
      </c>
      <c r="YG37" s="263">
        <v>11994.370266517719</v>
      </c>
      <c r="YH37" s="117">
        <v>163809.10277927079</v>
      </c>
      <c r="YI37" s="248" t="b">
        <v>0</v>
      </c>
      <c r="YJ37" s="254">
        <v>5</v>
      </c>
      <c r="YK37" s="255">
        <v>842.70000000000016</v>
      </c>
      <c r="YL37" s="256">
        <v>7.4999999999999997E-2</v>
      </c>
      <c r="YM37" s="255">
        <v>182054.0944697466</v>
      </c>
      <c r="YN37" s="255">
        <v>842.70000000000016</v>
      </c>
      <c r="YO37" s="255">
        <v>13088.10897149988</v>
      </c>
      <c r="YP37" s="119">
        <v>195142.20344124647</v>
      </c>
      <c r="YQ37" s="262" t="b">
        <v>0</v>
      </c>
      <c r="YR37" s="173">
        <v>1</v>
      </c>
      <c r="YS37" s="263">
        <v>1516.8600000000004</v>
      </c>
      <c r="YT37" s="189">
        <v>7.4999999999999997E-2</v>
      </c>
      <c r="YU37" s="263">
        <v>196604.29189492573</v>
      </c>
      <c r="YV37" s="263">
        <v>168.54000000000005</v>
      </c>
      <c r="YW37" s="263">
        <v>506.03954703939314</v>
      </c>
      <c r="YX37" s="117">
        <v>197110.33144196513</v>
      </c>
      <c r="YY37" s="248" t="b">
        <v>0</v>
      </c>
      <c r="YZ37" s="254">
        <v>2</v>
      </c>
      <c r="ZA37" s="255">
        <v>1348.3200000000004</v>
      </c>
      <c r="ZB37" s="256">
        <v>-5.0000000000000001E-3</v>
      </c>
      <c r="ZC37" s="255">
        <v>58190.112418011733</v>
      </c>
      <c r="ZD37" s="255">
        <v>337.0800000000001</v>
      </c>
      <c r="ZE37" s="255">
        <v>9321.7913980835674</v>
      </c>
      <c r="ZF37" s="119">
        <v>67511.903816095306</v>
      </c>
      <c r="ZG37" s="262" t="b">
        <v>0</v>
      </c>
      <c r="ZH37" s="173">
        <v>1</v>
      </c>
      <c r="ZI37" s="263">
        <v>1516.8600000000004</v>
      </c>
      <c r="ZJ37" s="189">
        <v>7.4999999999999997E-2</v>
      </c>
      <c r="ZK37" s="263">
        <v>189406.54917164845</v>
      </c>
      <c r="ZL37" s="263">
        <v>168.54000000000005</v>
      </c>
      <c r="ZM37" s="263">
        <v>5197.7828268620851</v>
      </c>
      <c r="ZN37" s="117">
        <v>194604.33199851055</v>
      </c>
      <c r="ZO37" s="248" t="b">
        <v>0</v>
      </c>
      <c r="ZP37" s="254">
        <v>1</v>
      </c>
      <c r="ZQ37" s="255">
        <v>1516.8600000000004</v>
      </c>
      <c r="ZR37" s="256">
        <v>7.4999999999999997E-2</v>
      </c>
      <c r="ZS37" s="255">
        <v>157178.4708350104</v>
      </c>
      <c r="ZT37" s="255">
        <v>168.54000000000005</v>
      </c>
      <c r="ZU37" s="255">
        <v>1352.2411914141837</v>
      </c>
      <c r="ZV37" s="119">
        <v>158530.71202642459</v>
      </c>
      <c r="ZW37" s="262" t="b">
        <v>1</v>
      </c>
      <c r="ZX37" s="173">
        <v>2</v>
      </c>
      <c r="ZY37" s="263">
        <v>1348.3200000000004</v>
      </c>
      <c r="ZZ37" s="189">
        <v>-5.0000000000000001E-3</v>
      </c>
      <c r="AAA37" s="263">
        <v>92446.013340053993</v>
      </c>
      <c r="AAB37" s="263">
        <v>337.0800000000001</v>
      </c>
      <c r="AAC37" s="263">
        <v>5828.4231548073039</v>
      </c>
      <c r="AAD37" s="117">
        <v>98274.436494861293</v>
      </c>
      <c r="AAE37" s="248" t="b">
        <v>0</v>
      </c>
      <c r="AAF37" s="254">
        <v>1</v>
      </c>
      <c r="AAG37" s="255">
        <v>1516.8600000000004</v>
      </c>
      <c r="AAH37" s="256">
        <v>0.03</v>
      </c>
      <c r="AAI37" s="255">
        <v>79432.971111767576</v>
      </c>
      <c r="AAJ37" s="255">
        <v>168.54000000000005</v>
      </c>
      <c r="AAK37" s="255">
        <v>4277.0235712214808</v>
      </c>
      <c r="AAL37" s="119">
        <v>83709.994682989054</v>
      </c>
      <c r="AAM37" s="262" t="b">
        <v>0</v>
      </c>
      <c r="AAN37" s="173">
        <v>1</v>
      </c>
      <c r="AAO37" s="263">
        <v>1516.8600000000004</v>
      </c>
      <c r="AAP37" s="189">
        <v>7.4999999999999997E-2</v>
      </c>
      <c r="AAQ37" s="263">
        <v>280848.65709896968</v>
      </c>
      <c r="AAR37" s="263">
        <v>168.54000000000005</v>
      </c>
      <c r="AAS37" s="263">
        <v>4430.1655029960484</v>
      </c>
      <c r="AAT37" s="117">
        <v>285278.82260196574</v>
      </c>
      <c r="AAU37" s="248" t="b">
        <v>0</v>
      </c>
      <c r="AAV37" s="254">
        <v>5</v>
      </c>
      <c r="AAW37" s="255">
        <v>842.70000000000016</v>
      </c>
      <c r="AAX37" s="256">
        <v>-5.0000000000000001E-3</v>
      </c>
      <c r="AAY37" s="255">
        <v>81094.533213904331</v>
      </c>
      <c r="AAZ37" s="255">
        <v>842.70000000000016</v>
      </c>
      <c r="ABA37" s="255">
        <v>14602.937459543666</v>
      </c>
      <c r="ABB37" s="119">
        <v>95697.470673447999</v>
      </c>
      <c r="ABC37" s="262" t="b">
        <v>0</v>
      </c>
      <c r="ABD37" s="173">
        <v>1</v>
      </c>
      <c r="ABE37" s="263">
        <v>1516.8600000000004</v>
      </c>
      <c r="ABF37" s="189">
        <v>0.03</v>
      </c>
      <c r="ABG37" s="263">
        <v>179531.79661175833</v>
      </c>
      <c r="ABH37" s="263">
        <v>168.54000000000005</v>
      </c>
      <c r="ABI37" s="263">
        <v>4583.434471839927</v>
      </c>
      <c r="ABJ37" s="117">
        <v>184115.23108359825</v>
      </c>
      <c r="ABK37" s="248" t="b">
        <v>0</v>
      </c>
      <c r="ABL37" s="254">
        <v>0</v>
      </c>
      <c r="ABM37" s="255">
        <v>1685.4000000000003</v>
      </c>
      <c r="ABN37" s="256">
        <v>7.4999999999999997E-2</v>
      </c>
      <c r="ABO37" s="255">
        <v>312054.06344329967</v>
      </c>
      <c r="ABP37" s="255">
        <v>0</v>
      </c>
      <c r="ABQ37" s="255">
        <v>0</v>
      </c>
      <c r="ABR37" s="119">
        <v>312054.06344329967</v>
      </c>
      <c r="ABS37" s="262" t="b">
        <v>0</v>
      </c>
      <c r="ABT37" s="173">
        <v>0</v>
      </c>
      <c r="ABU37" s="263">
        <v>1685.4000000000003</v>
      </c>
      <c r="ABV37" s="189">
        <v>0.03</v>
      </c>
      <c r="ABW37" s="263">
        <v>136002.23450889328</v>
      </c>
      <c r="ABX37" s="263">
        <v>0</v>
      </c>
      <c r="ABY37" s="263">
        <v>0</v>
      </c>
      <c r="ABZ37" s="117">
        <v>136002.23450889328</v>
      </c>
      <c r="ACA37" s="248" t="b">
        <v>0</v>
      </c>
      <c r="ACB37" s="254">
        <v>4</v>
      </c>
      <c r="ACC37" s="255">
        <v>1011.2400000000001</v>
      </c>
      <c r="ACD37" s="256">
        <v>7.4999999999999997E-2</v>
      </c>
      <c r="ACE37" s="255">
        <v>98858.651446493022</v>
      </c>
      <c r="ACF37" s="255">
        <v>674.1600000000002</v>
      </c>
      <c r="ACG37" s="255">
        <v>13861.368829547329</v>
      </c>
      <c r="ACH37" s="119">
        <v>112720.02027604035</v>
      </c>
      <c r="ACI37" s="262" t="b">
        <v>1</v>
      </c>
      <c r="ACJ37" s="173">
        <v>3</v>
      </c>
      <c r="ACK37" s="263">
        <v>1179.7800000000002</v>
      </c>
      <c r="ACL37" s="189">
        <v>-5.0000000000000001E-3</v>
      </c>
      <c r="ACM37" s="263">
        <v>46067.862156017574</v>
      </c>
      <c r="ACN37" s="263">
        <v>505.62000000000018</v>
      </c>
      <c r="ACO37" s="263">
        <v>8552.7709161118037</v>
      </c>
      <c r="ACP37" s="117">
        <v>54620.633072129378</v>
      </c>
      <c r="ACQ37" s="248" t="b">
        <v>0</v>
      </c>
      <c r="ACR37" s="254">
        <v>2</v>
      </c>
      <c r="ACS37" s="255">
        <v>1348.3200000000004</v>
      </c>
      <c r="ACT37" s="256">
        <v>7.4999999999999997E-2</v>
      </c>
      <c r="ACU37" s="255">
        <v>252490.61975047443</v>
      </c>
      <c r="ACV37" s="255">
        <v>337.0800000000001</v>
      </c>
      <c r="ACW37" s="255">
        <v>4702.0937527632859</v>
      </c>
      <c r="ACX37" s="119">
        <v>257192.71350323773</v>
      </c>
      <c r="ACY37" s="262" t="b">
        <v>0</v>
      </c>
      <c r="ACZ37" s="173">
        <v>2</v>
      </c>
      <c r="ADA37" s="263">
        <v>1348.3200000000004</v>
      </c>
      <c r="ADB37" s="189">
        <v>-5.0000000000000001E-3</v>
      </c>
      <c r="ADC37" s="263">
        <v>92234.38907261951</v>
      </c>
      <c r="ADD37" s="263">
        <v>337.0800000000001</v>
      </c>
      <c r="ADE37" s="263">
        <v>7401.8799349159935</v>
      </c>
      <c r="ADF37" s="117">
        <v>99636.269007535506</v>
      </c>
      <c r="ADG37" s="248" t="b">
        <v>0</v>
      </c>
      <c r="ADH37" s="254">
        <v>4</v>
      </c>
      <c r="ADI37" s="255">
        <v>1011.2400000000001</v>
      </c>
      <c r="ADJ37" s="256">
        <v>-5.0000000000000001E-3</v>
      </c>
      <c r="ADK37" s="255">
        <v>90494.960468025529</v>
      </c>
      <c r="ADL37" s="255">
        <v>674.1600000000002</v>
      </c>
      <c r="ADM37" s="255">
        <v>12104.081340913177</v>
      </c>
      <c r="ADN37" s="119">
        <v>102599.04180893871</v>
      </c>
      <c r="ADO37" s="262" t="b">
        <v>0</v>
      </c>
      <c r="ADP37" s="173">
        <v>1</v>
      </c>
      <c r="ADQ37" s="263">
        <v>1516.8600000000004</v>
      </c>
      <c r="ADR37" s="189">
        <v>-5.0000000000000001E-3</v>
      </c>
      <c r="ADS37" s="263">
        <v>72909.068512457161</v>
      </c>
      <c r="ADT37" s="263">
        <v>168.54000000000005</v>
      </c>
      <c r="ADU37" s="263">
        <v>3324.2166768794405</v>
      </c>
      <c r="ADV37" s="117">
        <v>76233.285189336602</v>
      </c>
    </row>
    <row r="38" spans="1:802" x14ac:dyDescent="0.35">
      <c r="A38" s="15">
        <v>46387</v>
      </c>
      <c r="B38" s="16">
        <v>1685.4000000000003</v>
      </c>
      <c r="C38" s="248" t="b">
        <v>0</v>
      </c>
      <c r="D38" s="254">
        <v>2</v>
      </c>
      <c r="E38" s="255">
        <v>1348.3200000000004</v>
      </c>
      <c r="F38" s="256">
        <v>-5.0000000000000001E-3</v>
      </c>
      <c r="G38" s="255">
        <v>113777.71112165009</v>
      </c>
      <c r="H38" s="255">
        <v>337.0800000000001</v>
      </c>
      <c r="I38" s="255">
        <v>5357.1629789302633</v>
      </c>
      <c r="J38" s="119">
        <v>119134.87410058036</v>
      </c>
      <c r="K38" s="262" t="b">
        <v>0</v>
      </c>
      <c r="L38" s="173">
        <v>0</v>
      </c>
      <c r="M38" s="263">
        <v>1685.4000000000003</v>
      </c>
      <c r="N38" s="189">
        <v>-5.0000000000000001E-3</v>
      </c>
      <c r="O38" s="263">
        <v>140689.55444940098</v>
      </c>
      <c r="P38" s="263">
        <v>0</v>
      </c>
      <c r="Q38" s="263">
        <v>0</v>
      </c>
      <c r="R38" s="117">
        <v>140689.55444940098</v>
      </c>
      <c r="S38" s="248" t="b">
        <v>0</v>
      </c>
      <c r="T38" s="254">
        <v>5</v>
      </c>
      <c r="U38" s="255">
        <v>842.70000000000016</v>
      </c>
      <c r="V38" s="256">
        <v>0.03</v>
      </c>
      <c r="W38" s="255">
        <v>81332.073595303751</v>
      </c>
      <c r="X38" s="255">
        <v>842.70000000000016</v>
      </c>
      <c r="Y38" s="255">
        <v>15134.579968162376</v>
      </c>
      <c r="Z38" s="119">
        <v>96466.653563466127</v>
      </c>
      <c r="AA38" s="262" t="b">
        <v>0</v>
      </c>
      <c r="AB38" s="173">
        <v>4</v>
      </c>
      <c r="AC38" s="263">
        <v>1011.2400000000001</v>
      </c>
      <c r="AD38" s="189">
        <v>7.4999999999999997E-2</v>
      </c>
      <c r="AE38" s="263">
        <v>147411.73170944804</v>
      </c>
      <c r="AF38" s="263">
        <v>674.1600000000002</v>
      </c>
      <c r="AG38" s="263">
        <v>12608.09332753249</v>
      </c>
      <c r="AH38" s="117">
        <v>160019.82503698053</v>
      </c>
      <c r="AI38" s="248" t="b">
        <v>0</v>
      </c>
      <c r="AJ38" s="254">
        <v>4</v>
      </c>
      <c r="AK38" s="255">
        <v>1011.2400000000001</v>
      </c>
      <c r="AL38" s="256">
        <v>7.4999999999999997E-2</v>
      </c>
      <c r="AM38" s="255">
        <v>220349.71777247658</v>
      </c>
      <c r="AN38" s="255">
        <v>674.1600000000002</v>
      </c>
      <c r="AO38" s="255">
        <v>6415.8548220312778</v>
      </c>
      <c r="AP38" s="119">
        <v>226765.57259450786</v>
      </c>
      <c r="AQ38" s="262" t="b">
        <v>0</v>
      </c>
      <c r="AR38" s="173">
        <v>2</v>
      </c>
      <c r="AS38" s="263">
        <v>1348.3200000000004</v>
      </c>
      <c r="AT38" s="189">
        <v>7.4999999999999997E-2</v>
      </c>
      <c r="AU38" s="263">
        <v>273051.27769325319</v>
      </c>
      <c r="AV38" s="263">
        <v>337.0800000000001</v>
      </c>
      <c r="AW38" s="263">
        <v>4939.6003044874369</v>
      </c>
      <c r="AX38" s="117">
        <v>277990.87799774064</v>
      </c>
      <c r="AY38" s="248" t="b">
        <v>0</v>
      </c>
      <c r="AZ38" s="254">
        <v>0</v>
      </c>
      <c r="BA38" s="255">
        <v>1685.4000000000003</v>
      </c>
      <c r="BB38" s="256">
        <v>-5.0000000000000001E-3</v>
      </c>
      <c r="BC38" s="255">
        <v>59355.209440375998</v>
      </c>
      <c r="BD38" s="255">
        <v>0</v>
      </c>
      <c r="BE38" s="255">
        <v>0</v>
      </c>
      <c r="BF38" s="119">
        <v>59355.209440375998</v>
      </c>
      <c r="BG38" s="262" t="b">
        <v>0</v>
      </c>
      <c r="BH38" s="173">
        <v>1</v>
      </c>
      <c r="BI38" s="263">
        <v>1516.8600000000004</v>
      </c>
      <c r="BJ38" s="189">
        <v>0.03</v>
      </c>
      <c r="BK38" s="263">
        <v>95139.072618025239</v>
      </c>
      <c r="BL38" s="263">
        <v>168.54000000000005</v>
      </c>
      <c r="BM38" s="263">
        <v>3333.9894087671855</v>
      </c>
      <c r="BN38" s="117">
        <v>98473.062026792424</v>
      </c>
      <c r="BO38" s="248" t="b">
        <v>0</v>
      </c>
      <c r="BP38" s="254">
        <v>1</v>
      </c>
      <c r="BQ38" s="255">
        <v>1516.8600000000004</v>
      </c>
      <c r="BR38" s="256">
        <v>7.4999999999999997E-2</v>
      </c>
      <c r="BS38" s="255">
        <v>212866.47378704537</v>
      </c>
      <c r="BT38" s="255">
        <v>168.54000000000005</v>
      </c>
      <c r="BU38" s="255">
        <v>4755.7766054289259</v>
      </c>
      <c r="BV38" s="119">
        <v>217622.25039247429</v>
      </c>
      <c r="BW38" s="262" t="b">
        <v>0</v>
      </c>
      <c r="BX38" s="173">
        <v>2</v>
      </c>
      <c r="BY38" s="263">
        <v>1348.3200000000004</v>
      </c>
      <c r="BZ38" s="189">
        <v>7.4999999999999997E-2</v>
      </c>
      <c r="CA38" s="263">
        <v>183726.69536536979</v>
      </c>
      <c r="CB38" s="263">
        <v>337.0800000000001</v>
      </c>
      <c r="CC38" s="263">
        <v>8438.9241870304031</v>
      </c>
      <c r="CD38" s="117">
        <v>192165.6195524002</v>
      </c>
      <c r="CE38" s="248" t="b">
        <v>0</v>
      </c>
      <c r="CF38" s="254">
        <v>2</v>
      </c>
      <c r="CG38" s="255">
        <v>1348.3200000000004</v>
      </c>
      <c r="CH38" s="256">
        <v>0.03</v>
      </c>
      <c r="CI38" s="255">
        <v>167159.7757965365</v>
      </c>
      <c r="CJ38" s="255">
        <v>337.0800000000001</v>
      </c>
      <c r="CK38" s="255">
        <v>8736.669735105248</v>
      </c>
      <c r="CL38" s="119">
        <v>175896.44553164174</v>
      </c>
      <c r="CM38" s="262" t="b">
        <v>0</v>
      </c>
      <c r="CN38" s="173">
        <v>3</v>
      </c>
      <c r="CO38" s="263">
        <v>1179.7800000000002</v>
      </c>
      <c r="CP38" s="189">
        <v>7.4999999999999997E-2</v>
      </c>
      <c r="CQ38" s="263">
        <v>245448.54415409488</v>
      </c>
      <c r="CR38" s="263">
        <v>505.62000000000018</v>
      </c>
      <c r="CS38" s="263">
        <v>3379.0605352425937</v>
      </c>
      <c r="CT38" s="117">
        <v>248827.60468933749</v>
      </c>
      <c r="CU38" s="248" t="b">
        <v>0</v>
      </c>
      <c r="CV38" s="254">
        <v>0</v>
      </c>
      <c r="CW38" s="255">
        <v>1685.4000000000003</v>
      </c>
      <c r="CX38" s="256">
        <v>0.03</v>
      </c>
      <c r="CY38" s="255">
        <v>107810.65967428968</v>
      </c>
      <c r="CZ38" s="255">
        <v>0</v>
      </c>
      <c r="DA38" s="255">
        <v>0</v>
      </c>
      <c r="DB38" s="119">
        <v>107810.65967428968</v>
      </c>
      <c r="DC38" s="262" t="b">
        <v>0</v>
      </c>
      <c r="DD38" s="173">
        <v>3</v>
      </c>
      <c r="DE38" s="263">
        <v>1179.7800000000002</v>
      </c>
      <c r="DF38" s="189">
        <v>7.4999999999999997E-2</v>
      </c>
      <c r="DG38" s="263">
        <v>171004.31258430317</v>
      </c>
      <c r="DH38" s="263">
        <v>505.62000000000018</v>
      </c>
      <c r="DI38" s="263">
        <v>11218.274692977991</v>
      </c>
      <c r="DJ38" s="117">
        <v>182222.58727728116</v>
      </c>
      <c r="DK38" s="248" t="b">
        <v>0</v>
      </c>
      <c r="DL38" s="254">
        <v>3</v>
      </c>
      <c r="DM38" s="255">
        <v>1179.7800000000002</v>
      </c>
      <c r="DN38" s="256">
        <v>7.4999999999999997E-2</v>
      </c>
      <c r="DO38" s="255">
        <v>136363.82329910438</v>
      </c>
      <c r="DP38" s="255">
        <v>505.62000000000018</v>
      </c>
      <c r="DQ38" s="255">
        <v>12502.301981212073</v>
      </c>
      <c r="DR38" s="119">
        <v>148866.12528031645</v>
      </c>
      <c r="DS38" s="262" t="b">
        <v>0</v>
      </c>
      <c r="DT38" s="173">
        <v>2</v>
      </c>
      <c r="DU38" s="263">
        <v>1348.3200000000004</v>
      </c>
      <c r="DV38" s="189">
        <v>7.4999999999999997E-2</v>
      </c>
      <c r="DW38" s="263">
        <v>272813.07810465503</v>
      </c>
      <c r="DX38" s="263">
        <v>337.0800000000001</v>
      </c>
      <c r="DY38" s="263">
        <v>4390.0199649010228</v>
      </c>
      <c r="DZ38" s="117">
        <v>277203.09806955606</v>
      </c>
      <c r="EA38" s="248" t="b">
        <v>0</v>
      </c>
      <c r="EB38" s="254">
        <v>3</v>
      </c>
      <c r="EC38" s="255">
        <v>1179.7800000000002</v>
      </c>
      <c r="ED38" s="256">
        <v>-5.0000000000000001E-3</v>
      </c>
      <c r="EE38" s="255">
        <v>72551.520620363779</v>
      </c>
      <c r="EF38" s="255">
        <v>505.62000000000018</v>
      </c>
      <c r="EG38" s="255">
        <v>11288.203995739579</v>
      </c>
      <c r="EH38" s="119">
        <v>83839.724616103354</v>
      </c>
      <c r="EI38" s="262" t="b">
        <v>0</v>
      </c>
      <c r="EJ38" s="173">
        <v>5</v>
      </c>
      <c r="EK38" s="263">
        <v>842.70000000000016</v>
      </c>
      <c r="EL38" s="189">
        <v>7.4999999999999997E-2</v>
      </c>
      <c r="EM38" s="263">
        <v>134953.79696552549</v>
      </c>
      <c r="EN38" s="263">
        <v>842.70000000000016</v>
      </c>
      <c r="EO38" s="263">
        <v>18634.811700277496</v>
      </c>
      <c r="EP38" s="117">
        <v>153588.60866580298</v>
      </c>
      <c r="EQ38" s="248" t="b">
        <v>1</v>
      </c>
      <c r="ER38" s="254">
        <v>4</v>
      </c>
      <c r="ES38" s="255">
        <v>1011.2400000000001</v>
      </c>
      <c r="ET38" s="256">
        <v>7.4999999999999997E-2</v>
      </c>
      <c r="EU38" s="255">
        <v>95047.596258651596</v>
      </c>
      <c r="EV38" s="255">
        <v>674.1600000000002</v>
      </c>
      <c r="EW38" s="255">
        <v>6866.3555293326599</v>
      </c>
      <c r="EX38" s="119">
        <v>101913.95178798426</v>
      </c>
      <c r="EY38" s="262" t="b">
        <v>0</v>
      </c>
      <c r="EZ38" s="173">
        <v>0</v>
      </c>
      <c r="FA38" s="263">
        <v>1685.4000000000003</v>
      </c>
      <c r="FB38" s="189">
        <v>7.4999999999999997E-2</v>
      </c>
      <c r="FC38" s="263">
        <v>337143.51820154715</v>
      </c>
      <c r="FD38" s="263">
        <v>0</v>
      </c>
      <c r="FE38" s="263">
        <v>0</v>
      </c>
      <c r="FF38" s="117">
        <v>337143.51820154715</v>
      </c>
      <c r="FG38" s="248" t="b">
        <v>0</v>
      </c>
      <c r="FH38" s="254">
        <v>1</v>
      </c>
      <c r="FI38" s="255">
        <v>1516.8600000000004</v>
      </c>
      <c r="FJ38" s="256">
        <v>7.4999999999999997E-2</v>
      </c>
      <c r="FK38" s="255">
        <v>303429.1663813924</v>
      </c>
      <c r="FL38" s="255">
        <v>168.54000000000005</v>
      </c>
      <c r="FM38" s="255">
        <v>3818.9659905710787</v>
      </c>
      <c r="FN38" s="119">
        <v>307248.13237196347</v>
      </c>
      <c r="FO38" s="262" t="b">
        <v>0</v>
      </c>
      <c r="FP38" s="173">
        <v>2</v>
      </c>
      <c r="FQ38" s="263">
        <v>1348.3200000000004</v>
      </c>
      <c r="FR38" s="189">
        <v>7.4999999999999997E-2</v>
      </c>
      <c r="FS38" s="263">
        <v>273051.27769325319</v>
      </c>
      <c r="FT38" s="263">
        <v>337.0800000000001</v>
      </c>
      <c r="FU38" s="263">
        <v>5246.5197749989111</v>
      </c>
      <c r="FV38" s="117">
        <v>278297.79746825207</v>
      </c>
      <c r="FW38" s="248" t="b">
        <v>0</v>
      </c>
      <c r="FX38" s="254">
        <v>4</v>
      </c>
      <c r="FY38" s="255">
        <v>1011.2400000000001</v>
      </c>
      <c r="FZ38" s="256">
        <v>0.03</v>
      </c>
      <c r="GA38" s="255">
        <v>133824.89420979054</v>
      </c>
      <c r="GB38" s="255">
        <v>674.1600000000002</v>
      </c>
      <c r="GC38" s="255">
        <v>15113.517516384984</v>
      </c>
      <c r="GD38" s="119">
        <v>148938.41172617552</v>
      </c>
      <c r="GE38" s="262" t="b">
        <v>1</v>
      </c>
      <c r="GF38" s="173">
        <v>2</v>
      </c>
      <c r="GG38" s="263">
        <v>1348.3200000000004</v>
      </c>
      <c r="GH38" s="189">
        <v>-5.0000000000000001E-3</v>
      </c>
      <c r="GI38" s="263">
        <v>113941.68510401485</v>
      </c>
      <c r="GJ38" s="263">
        <v>337.0800000000001</v>
      </c>
      <c r="GK38" s="263">
        <v>1690.4429270222508</v>
      </c>
      <c r="GL38" s="117">
        <v>115632.12803103709</v>
      </c>
      <c r="GM38" s="248" t="b">
        <v>0</v>
      </c>
      <c r="GN38" s="254">
        <v>1</v>
      </c>
      <c r="GO38" s="255">
        <v>1516.8600000000004</v>
      </c>
      <c r="GP38" s="256">
        <v>7.4999999999999997E-2</v>
      </c>
      <c r="GQ38" s="255">
        <v>303429.1663813924</v>
      </c>
      <c r="GR38" s="255">
        <v>168.54000000000005</v>
      </c>
      <c r="GS38" s="255">
        <v>4295.9695935152013</v>
      </c>
      <c r="GT38" s="119">
        <v>307725.13597490761</v>
      </c>
      <c r="GU38" s="262" t="b">
        <v>0</v>
      </c>
      <c r="GV38" s="173">
        <v>1</v>
      </c>
      <c r="GW38" s="263">
        <v>1516.8600000000004</v>
      </c>
      <c r="GX38" s="189">
        <v>-5.0000000000000001E-3</v>
      </c>
      <c r="GY38" s="263">
        <v>67574.370670392425</v>
      </c>
      <c r="GZ38" s="263">
        <v>168.54000000000005</v>
      </c>
      <c r="HA38" s="263">
        <v>506.03954703939314</v>
      </c>
      <c r="HB38" s="117">
        <v>68080.410217431825</v>
      </c>
      <c r="HC38" s="248" t="b">
        <v>0</v>
      </c>
      <c r="HD38" s="254">
        <v>1</v>
      </c>
      <c r="HE38" s="255">
        <v>1516.8600000000004</v>
      </c>
      <c r="HF38" s="256">
        <v>7.4999999999999997E-2</v>
      </c>
      <c r="HG38" s="255">
        <v>205128.90035952206</v>
      </c>
      <c r="HH38" s="255">
        <v>168.54000000000005</v>
      </c>
      <c r="HI38" s="255">
        <v>2528.3712272840176</v>
      </c>
      <c r="HJ38" s="119">
        <v>207657.27158680608</v>
      </c>
      <c r="HK38" s="262" t="b">
        <v>0</v>
      </c>
      <c r="HL38" s="173">
        <v>2</v>
      </c>
      <c r="HM38" s="263">
        <v>1348.3200000000004</v>
      </c>
      <c r="HN38" s="189">
        <v>7.4999999999999997E-2</v>
      </c>
      <c r="HO38" s="263">
        <v>271951.58600381122</v>
      </c>
      <c r="HP38" s="263">
        <v>337.0800000000001</v>
      </c>
      <c r="HQ38" s="263">
        <v>8745.0811188049684</v>
      </c>
      <c r="HR38" s="117">
        <v>280696.6671226162</v>
      </c>
      <c r="HS38" s="248" t="b">
        <v>0</v>
      </c>
      <c r="HT38" s="254">
        <v>3</v>
      </c>
      <c r="HU38" s="255">
        <v>1179.7800000000002</v>
      </c>
      <c r="HV38" s="256">
        <v>7.4999999999999997E-2</v>
      </c>
      <c r="HW38" s="255">
        <v>164207.40440885306</v>
      </c>
      <c r="HX38" s="255">
        <v>505.62000000000018</v>
      </c>
      <c r="HY38" s="255">
        <v>11134.11706714673</v>
      </c>
      <c r="HZ38" s="119">
        <v>175341.52147599979</v>
      </c>
      <c r="IA38" s="262" t="b">
        <v>0</v>
      </c>
      <c r="IB38" s="173">
        <v>2</v>
      </c>
      <c r="IC38" s="263">
        <v>1348.3200000000004</v>
      </c>
      <c r="ID38" s="189">
        <v>7.4999999999999997E-2</v>
      </c>
      <c r="IE38" s="263">
        <v>189861.30553953431</v>
      </c>
      <c r="IF38" s="263">
        <v>337.0800000000001</v>
      </c>
      <c r="IG38" s="263">
        <v>10895.302578999965</v>
      </c>
      <c r="IH38" s="117">
        <v>200756.60811853426</v>
      </c>
      <c r="II38" s="248" t="b">
        <v>0</v>
      </c>
      <c r="IJ38" s="254">
        <v>3</v>
      </c>
      <c r="IK38" s="255">
        <v>1179.7800000000002</v>
      </c>
      <c r="IL38" s="256">
        <v>0.03</v>
      </c>
      <c r="IM38" s="255">
        <v>67260.445977460695</v>
      </c>
      <c r="IN38" s="255">
        <v>505.62000000000018</v>
      </c>
      <c r="IO38" s="255">
        <v>5669.2319321181767</v>
      </c>
      <c r="IP38" s="119">
        <v>72929.677909578866</v>
      </c>
      <c r="IQ38" s="262" t="b">
        <v>0</v>
      </c>
      <c r="IR38" s="173">
        <v>0</v>
      </c>
      <c r="IS38" s="263">
        <v>1685.4000000000003</v>
      </c>
      <c r="IT38" s="189">
        <v>-5.0000000000000001E-3</v>
      </c>
      <c r="IU38" s="263">
        <v>75082.6340782138</v>
      </c>
      <c r="IV38" s="263">
        <v>0</v>
      </c>
      <c r="IW38" s="263">
        <v>0</v>
      </c>
      <c r="IX38" s="117">
        <v>75082.6340782138</v>
      </c>
      <c r="IY38" s="248" t="b">
        <v>0</v>
      </c>
      <c r="IZ38" s="254">
        <v>2</v>
      </c>
      <c r="JA38" s="255">
        <v>1348.3200000000004</v>
      </c>
      <c r="JB38" s="256">
        <v>7.4999999999999997E-2</v>
      </c>
      <c r="JC38" s="255">
        <v>190832.36064689109</v>
      </c>
      <c r="JD38" s="255">
        <v>337.0800000000001</v>
      </c>
      <c r="JE38" s="255">
        <v>7638.4688348284571</v>
      </c>
      <c r="JF38" s="119">
        <v>198470.82948171956</v>
      </c>
      <c r="JG38" s="262" t="b">
        <v>0</v>
      </c>
      <c r="JH38" s="173">
        <v>1</v>
      </c>
      <c r="JI38" s="263">
        <v>1516.8600000000004</v>
      </c>
      <c r="JJ38" s="189">
        <v>0.03</v>
      </c>
      <c r="JK38" s="263">
        <v>151789.42629822524</v>
      </c>
      <c r="JL38" s="263">
        <v>168.54000000000005</v>
      </c>
      <c r="JM38" s="263">
        <v>1182.7200800291971</v>
      </c>
      <c r="JN38" s="117">
        <v>152972.14637825443</v>
      </c>
      <c r="JO38" s="248" t="b">
        <v>0</v>
      </c>
      <c r="JP38" s="254">
        <v>1</v>
      </c>
      <c r="JQ38" s="255">
        <v>1516.8600000000004</v>
      </c>
      <c r="JR38" s="256">
        <v>7.4999999999999997E-2</v>
      </c>
      <c r="JS38" s="255">
        <v>303429.16638139216</v>
      </c>
      <c r="JT38" s="255">
        <v>168.54000000000005</v>
      </c>
      <c r="JU38" s="255">
        <v>2367.648011758235</v>
      </c>
      <c r="JV38" s="119">
        <v>305796.81439315039</v>
      </c>
      <c r="JW38" s="262" t="b">
        <v>0</v>
      </c>
      <c r="JX38" s="173">
        <v>4</v>
      </c>
      <c r="JY38" s="263">
        <v>1011.2400000000001</v>
      </c>
      <c r="JZ38" s="189">
        <v>7.4999999999999997E-2</v>
      </c>
      <c r="KA38" s="263">
        <v>216520.48895560982</v>
      </c>
      <c r="KB38" s="263">
        <v>674.1600000000002</v>
      </c>
      <c r="KC38" s="263">
        <v>17271.607072233357</v>
      </c>
      <c r="KD38" s="117">
        <v>233792.09602784319</v>
      </c>
      <c r="KE38" s="248" t="b">
        <v>0</v>
      </c>
      <c r="KF38" s="254">
        <v>4</v>
      </c>
      <c r="KG38" s="255">
        <v>1011.2400000000001</v>
      </c>
      <c r="KH38" s="256">
        <v>7.4999999999999997E-2</v>
      </c>
      <c r="KI38" s="255">
        <v>217231.1371721474</v>
      </c>
      <c r="KJ38" s="255">
        <v>674.1600000000002</v>
      </c>
      <c r="KK38" s="255">
        <v>16738.369873992804</v>
      </c>
      <c r="KL38" s="119">
        <v>233969.50704614021</v>
      </c>
      <c r="KM38" s="262" t="b">
        <v>0</v>
      </c>
      <c r="KN38" s="173">
        <v>1</v>
      </c>
      <c r="KO38" s="263">
        <v>1516.8600000000004</v>
      </c>
      <c r="KP38" s="189">
        <v>7.4999999999999997E-2</v>
      </c>
      <c r="KQ38" s="263">
        <v>303429.16638139234</v>
      </c>
      <c r="KR38" s="263">
        <v>168.54000000000005</v>
      </c>
      <c r="KS38" s="263">
        <v>506.03954703939314</v>
      </c>
      <c r="KT38" s="117">
        <v>303935.20592843171</v>
      </c>
      <c r="KU38" s="248" t="b">
        <v>0</v>
      </c>
      <c r="KV38" s="254">
        <v>0</v>
      </c>
      <c r="KW38" s="255">
        <v>1685.4000000000003</v>
      </c>
      <c r="KX38" s="256">
        <v>7.4999999999999997E-2</v>
      </c>
      <c r="KY38" s="255">
        <v>337143.51820154715</v>
      </c>
      <c r="KZ38" s="255">
        <v>0</v>
      </c>
      <c r="LA38" s="255">
        <v>0</v>
      </c>
      <c r="LB38" s="119">
        <v>337143.51820154715</v>
      </c>
      <c r="LC38" s="262" t="b">
        <v>0</v>
      </c>
      <c r="LD38" s="173">
        <v>3</v>
      </c>
      <c r="LE38" s="263">
        <v>1179.7800000000002</v>
      </c>
      <c r="LF38" s="189">
        <v>-5.0000000000000001E-3</v>
      </c>
      <c r="LG38" s="263">
        <v>46852.227251642653</v>
      </c>
      <c r="LH38" s="263">
        <v>505.62000000000018</v>
      </c>
      <c r="LI38" s="263">
        <v>11138.447719013433</v>
      </c>
      <c r="LJ38" s="117">
        <v>57990.674970656088</v>
      </c>
      <c r="LK38" s="248" t="b">
        <v>0</v>
      </c>
      <c r="LL38" s="254">
        <v>2</v>
      </c>
      <c r="LM38" s="255">
        <v>1348.3200000000004</v>
      </c>
      <c r="LN38" s="256">
        <v>0.03</v>
      </c>
      <c r="LO38" s="255">
        <v>96132.516520696256</v>
      </c>
      <c r="LP38" s="255">
        <v>337.0800000000001</v>
      </c>
      <c r="LQ38" s="255">
        <v>5861.8878035266953</v>
      </c>
      <c r="LR38" s="119">
        <v>101994.40432422295</v>
      </c>
      <c r="LS38" s="262" t="b">
        <v>0</v>
      </c>
      <c r="LT38" s="173">
        <v>2</v>
      </c>
      <c r="LU38" s="263">
        <v>1348.3200000000004</v>
      </c>
      <c r="LV38" s="189">
        <v>7.4999999999999997E-2</v>
      </c>
      <c r="LW38" s="263">
        <v>135514.80666377841</v>
      </c>
      <c r="LX38" s="263">
        <v>337.0800000000001</v>
      </c>
      <c r="LY38" s="263">
        <v>5365.7224549675675</v>
      </c>
      <c r="LZ38" s="117">
        <v>140880.52911874597</v>
      </c>
      <c r="MA38" s="248" t="b">
        <v>1</v>
      </c>
      <c r="MB38" s="254">
        <v>2</v>
      </c>
      <c r="MC38" s="255">
        <v>1348.3200000000004</v>
      </c>
      <c r="MD38" s="256">
        <v>7.4999999999999997E-2</v>
      </c>
      <c r="ME38" s="255">
        <v>191562.97240834081</v>
      </c>
      <c r="MF38" s="255">
        <v>337.0800000000001</v>
      </c>
      <c r="MG38" s="255">
        <v>3502.5294087671855</v>
      </c>
      <c r="MH38" s="119">
        <v>195065.50181710799</v>
      </c>
      <c r="MI38" s="262" t="b">
        <v>0</v>
      </c>
      <c r="MJ38" s="173">
        <v>2</v>
      </c>
      <c r="MK38" s="263">
        <v>1348.3200000000004</v>
      </c>
      <c r="ML38" s="189">
        <v>-5.0000000000000001E-3</v>
      </c>
      <c r="MM38" s="263">
        <v>60766.623992003202</v>
      </c>
      <c r="MN38" s="263">
        <v>337.0800000000001</v>
      </c>
      <c r="MO38" s="263">
        <v>2537.7725932397752</v>
      </c>
      <c r="MP38" s="117">
        <v>63304.396585242976</v>
      </c>
      <c r="MQ38" s="248" t="b">
        <v>0</v>
      </c>
      <c r="MR38" s="254">
        <v>4</v>
      </c>
      <c r="MS38" s="255">
        <v>1011.2400000000001</v>
      </c>
      <c r="MT38" s="256">
        <v>7.4999999999999997E-2</v>
      </c>
      <c r="MU38" s="255">
        <v>110992.45977853145</v>
      </c>
      <c r="MV38" s="255">
        <v>674.1600000000002</v>
      </c>
      <c r="MW38" s="255">
        <v>12632.400990893888</v>
      </c>
      <c r="MX38" s="119">
        <v>123624.86076942534</v>
      </c>
      <c r="MY38" s="262" t="b">
        <v>0</v>
      </c>
      <c r="MZ38" s="173">
        <v>3</v>
      </c>
      <c r="NA38" s="263">
        <v>1179.7800000000002</v>
      </c>
      <c r="NB38" s="189">
        <v>7.4999999999999997E-2</v>
      </c>
      <c r="NC38" s="263">
        <v>198359.9778793552</v>
      </c>
      <c r="ND38" s="263">
        <v>505.62000000000018</v>
      </c>
      <c r="NE38" s="263">
        <v>7022.3365439861227</v>
      </c>
      <c r="NF38" s="117">
        <v>205382.3144233413</v>
      </c>
      <c r="NG38" s="248" t="b">
        <v>0</v>
      </c>
      <c r="NH38" s="254">
        <v>0</v>
      </c>
      <c r="NI38" s="255">
        <v>1685.4000000000003</v>
      </c>
      <c r="NJ38" s="256">
        <v>0.03</v>
      </c>
      <c r="NK38" s="255">
        <v>141767.70154416008</v>
      </c>
      <c r="NL38" s="255">
        <v>0</v>
      </c>
      <c r="NM38" s="255">
        <v>0</v>
      </c>
      <c r="NN38" s="119">
        <v>141767.70154416008</v>
      </c>
      <c r="NO38" s="262" t="b">
        <v>1</v>
      </c>
      <c r="NP38" s="173">
        <v>4</v>
      </c>
      <c r="NQ38" s="263">
        <v>1011.2400000000001</v>
      </c>
      <c r="NR38" s="189">
        <v>7.4999999999999997E-2</v>
      </c>
      <c r="NS38" s="263">
        <v>84514.24757677989</v>
      </c>
      <c r="NT38" s="263">
        <v>674.1600000000002</v>
      </c>
      <c r="NU38" s="263">
        <v>14379.737871906089</v>
      </c>
      <c r="NV38" s="117">
        <v>98893.985448685984</v>
      </c>
      <c r="NW38" s="248" t="b">
        <v>0</v>
      </c>
      <c r="NX38" s="254">
        <v>4</v>
      </c>
      <c r="NY38" s="255">
        <v>1011.2400000000001</v>
      </c>
      <c r="NZ38" s="256">
        <v>7.4999999999999997E-2</v>
      </c>
      <c r="OA38" s="255">
        <v>219923.5344303631</v>
      </c>
      <c r="OB38" s="255">
        <v>674.1600000000002</v>
      </c>
      <c r="OC38" s="255">
        <v>10633.969242512501</v>
      </c>
      <c r="OD38" s="119">
        <v>230557.50367287561</v>
      </c>
      <c r="OE38" s="262" t="b">
        <v>0</v>
      </c>
      <c r="OF38" s="173">
        <v>3</v>
      </c>
      <c r="OG38" s="263">
        <v>1179.7800000000002</v>
      </c>
      <c r="OH38" s="189">
        <v>-5.0000000000000001E-3</v>
      </c>
      <c r="OI38" s="263">
        <v>102023.92917067594</v>
      </c>
      <c r="OJ38" s="263">
        <v>505.62000000000018</v>
      </c>
      <c r="OK38" s="263">
        <v>7388.8960251306453</v>
      </c>
      <c r="OL38" s="117">
        <v>109412.82519580658</v>
      </c>
      <c r="OM38" s="248" t="b">
        <v>0</v>
      </c>
      <c r="ON38" s="254">
        <v>1</v>
      </c>
      <c r="OO38" s="255">
        <v>1516.8600000000004</v>
      </c>
      <c r="OP38" s="256">
        <v>0.03</v>
      </c>
      <c r="OQ38" s="255">
        <v>151789.42629822527</v>
      </c>
      <c r="OR38" s="255">
        <v>168.54000000000005</v>
      </c>
      <c r="OS38" s="255">
        <v>3333.9894087671855</v>
      </c>
      <c r="OT38" s="119">
        <v>155123.41570699244</v>
      </c>
      <c r="OU38" s="262" t="b">
        <v>0</v>
      </c>
      <c r="OV38" s="173">
        <v>1</v>
      </c>
      <c r="OW38" s="263">
        <v>1516.8600000000004</v>
      </c>
      <c r="OX38" s="189">
        <v>7.4999999999999997E-2</v>
      </c>
      <c r="OY38" s="263">
        <v>212866.47378704525</v>
      </c>
      <c r="OZ38" s="263">
        <v>168.54000000000005</v>
      </c>
      <c r="PA38" s="263">
        <v>2528.3712272840176</v>
      </c>
      <c r="PB38" s="117">
        <v>215394.84501432927</v>
      </c>
      <c r="PC38" s="248" t="b">
        <v>0</v>
      </c>
      <c r="PD38" s="254">
        <v>2</v>
      </c>
      <c r="PE38" s="255">
        <v>1348.3200000000004</v>
      </c>
      <c r="PF38" s="256">
        <v>-5.0000000000000001E-3</v>
      </c>
      <c r="PG38" s="255">
        <v>81668.533370115925</v>
      </c>
      <c r="PH38" s="255">
        <v>337.0800000000001</v>
      </c>
      <c r="PI38" s="255">
        <v>1688.3388024418543</v>
      </c>
      <c r="PJ38" s="119">
        <v>83356.872172557778</v>
      </c>
      <c r="PK38" s="262" t="b">
        <v>0</v>
      </c>
      <c r="PL38" s="173">
        <v>2</v>
      </c>
      <c r="PM38" s="263">
        <v>1348.3200000000004</v>
      </c>
      <c r="PN38" s="189">
        <v>7.4999999999999997E-2</v>
      </c>
      <c r="PO38" s="263">
        <v>184019.19112583817</v>
      </c>
      <c r="PP38" s="263">
        <v>337.0800000000001</v>
      </c>
      <c r="PQ38" s="263">
        <v>8851.4276332686277</v>
      </c>
      <c r="PR38" s="117">
        <v>192870.61875910679</v>
      </c>
      <c r="PS38" s="248" t="b">
        <v>0</v>
      </c>
      <c r="PT38" s="254">
        <v>2</v>
      </c>
      <c r="PU38" s="255">
        <v>1348.3200000000004</v>
      </c>
      <c r="PV38" s="256">
        <v>7.4999999999999997E-2</v>
      </c>
      <c r="PW38" s="255">
        <v>138277.95014757643</v>
      </c>
      <c r="PX38" s="255">
        <v>337.0800000000001</v>
      </c>
      <c r="PY38" s="255">
        <v>5217.8657587922617</v>
      </c>
      <c r="PZ38" s="119">
        <v>143495.81590636869</v>
      </c>
      <c r="QA38" s="262" t="b">
        <v>0</v>
      </c>
      <c r="QB38" s="173">
        <v>0</v>
      </c>
      <c r="QC38" s="263">
        <v>1685.4000000000003</v>
      </c>
      <c r="QD38" s="189">
        <v>-5.0000000000000001E-3</v>
      </c>
      <c r="QE38" s="263">
        <v>97509.062924038866</v>
      </c>
      <c r="QF38" s="263">
        <v>0</v>
      </c>
      <c r="QG38" s="263">
        <v>0</v>
      </c>
      <c r="QH38" s="117">
        <v>97509.062924038866</v>
      </c>
      <c r="QI38" s="248" t="b">
        <v>0</v>
      </c>
      <c r="QJ38" s="254">
        <v>2</v>
      </c>
      <c r="QK38" s="255">
        <v>1348.3200000000004</v>
      </c>
      <c r="QL38" s="256">
        <v>-5.0000000000000001E-3</v>
      </c>
      <c r="QM38" s="255">
        <v>52301.927172666787</v>
      </c>
      <c r="QN38" s="255">
        <v>337.0800000000001</v>
      </c>
      <c r="QO38" s="255">
        <v>9505.5611228492289</v>
      </c>
      <c r="QP38" s="119">
        <v>61807.488295516014</v>
      </c>
      <c r="QQ38" s="262" t="b">
        <v>0</v>
      </c>
      <c r="QR38" s="173">
        <v>1</v>
      </c>
      <c r="QS38" s="263">
        <v>1516.8600000000004</v>
      </c>
      <c r="QT38" s="189">
        <v>0.03</v>
      </c>
      <c r="QU38" s="263">
        <v>95139.072618025239</v>
      </c>
      <c r="QV38" s="263">
        <v>168.54000000000005</v>
      </c>
      <c r="QW38" s="263">
        <v>3657.1730648643406</v>
      </c>
      <c r="QX38" s="117">
        <v>98796.245682889581</v>
      </c>
      <c r="QY38" s="248" t="b">
        <v>0</v>
      </c>
      <c r="QZ38" s="254">
        <v>1</v>
      </c>
      <c r="RA38" s="255">
        <v>1516.8600000000004</v>
      </c>
      <c r="RB38" s="256">
        <v>7.4999999999999997E-2</v>
      </c>
      <c r="RC38" s="255">
        <v>245553.26746897516</v>
      </c>
      <c r="RD38" s="255">
        <v>168.54000000000005</v>
      </c>
      <c r="RE38" s="255">
        <v>1521.9029270222507</v>
      </c>
      <c r="RF38" s="119">
        <v>247075.17039599741</v>
      </c>
      <c r="RG38" s="262" t="b">
        <v>0</v>
      </c>
      <c r="RH38" s="173">
        <v>0</v>
      </c>
      <c r="RI38" s="263">
        <v>1685.4000000000003</v>
      </c>
      <c r="RJ38" s="189">
        <v>7.4999999999999997E-2</v>
      </c>
      <c r="RK38" s="263">
        <v>337143.51820154715</v>
      </c>
      <c r="RL38" s="263">
        <v>0</v>
      </c>
      <c r="RM38" s="263">
        <v>0</v>
      </c>
      <c r="RN38" s="117">
        <v>337143.51820154715</v>
      </c>
      <c r="RO38" s="248" t="b">
        <v>0</v>
      </c>
      <c r="RP38" s="254">
        <v>2</v>
      </c>
      <c r="RQ38" s="255">
        <v>1348.3200000000004</v>
      </c>
      <c r="RR38" s="256">
        <v>0.03</v>
      </c>
      <c r="RS38" s="255">
        <v>118929.94846134369</v>
      </c>
      <c r="RT38" s="255">
        <v>337.0800000000001</v>
      </c>
      <c r="RU38" s="255">
        <v>4170.5135674442863</v>
      </c>
      <c r="RV38" s="119">
        <v>123100.46202878798</v>
      </c>
      <c r="RW38" s="262" t="b">
        <v>0</v>
      </c>
      <c r="RX38" s="173">
        <v>5</v>
      </c>
      <c r="RY38" s="263">
        <v>842.70000000000016</v>
      </c>
      <c r="RZ38" s="189">
        <v>7.4999999999999997E-2</v>
      </c>
      <c r="SA38" s="263">
        <v>197445.66492360583</v>
      </c>
      <c r="SB38" s="263">
        <v>842.70000000000016</v>
      </c>
      <c r="SC38" s="263">
        <v>12107.852052658372</v>
      </c>
      <c r="SD38" s="117">
        <v>209553.51697626419</v>
      </c>
      <c r="SE38" s="248" t="b">
        <v>1</v>
      </c>
      <c r="SF38" s="254">
        <v>2</v>
      </c>
      <c r="SG38" s="255">
        <v>1348.3200000000004</v>
      </c>
      <c r="SH38" s="256">
        <v>-5.0000000000000001E-3</v>
      </c>
      <c r="SI38" s="255">
        <v>60800.079603353217</v>
      </c>
      <c r="SJ38" s="255">
        <v>337.0800000000001</v>
      </c>
      <c r="SK38" s="255">
        <v>6773.7435194431273</v>
      </c>
      <c r="SL38" s="119">
        <v>67573.823122796341</v>
      </c>
      <c r="SM38" s="262" t="b">
        <v>0</v>
      </c>
      <c r="SN38" s="173">
        <v>0</v>
      </c>
      <c r="SO38" s="263">
        <v>1685.4000000000003</v>
      </c>
      <c r="SP38" s="189">
        <v>7.4999999999999997E-2</v>
      </c>
      <c r="SQ38" s="263">
        <v>131413.0683651703</v>
      </c>
      <c r="SR38" s="263">
        <v>0</v>
      </c>
      <c r="SS38" s="263">
        <v>0</v>
      </c>
      <c r="ST38" s="117">
        <v>131413.0683651703</v>
      </c>
      <c r="SU38" s="248" t="b">
        <v>0</v>
      </c>
      <c r="SV38" s="254">
        <v>1</v>
      </c>
      <c r="SW38" s="255">
        <v>1516.8600000000004</v>
      </c>
      <c r="SX38" s="256">
        <v>0.03</v>
      </c>
      <c r="SY38" s="255">
        <v>127590.93138974416</v>
      </c>
      <c r="SZ38" s="255">
        <v>168.54000000000005</v>
      </c>
      <c r="TA38" s="255">
        <v>3980.8931296763221</v>
      </c>
      <c r="TB38" s="119">
        <v>131571.82451942048</v>
      </c>
      <c r="TC38" s="262" t="b">
        <v>0</v>
      </c>
      <c r="TD38" s="173">
        <v>0</v>
      </c>
      <c r="TE38" s="263">
        <v>1685.4000000000003</v>
      </c>
      <c r="TF38" s="189">
        <v>0.03</v>
      </c>
      <c r="TG38" s="263">
        <v>118724.35819839031</v>
      </c>
      <c r="TH38" s="263">
        <v>0</v>
      </c>
      <c r="TI38" s="263">
        <v>0</v>
      </c>
      <c r="TJ38" s="117">
        <v>118724.35819839031</v>
      </c>
      <c r="TK38" s="248" t="b">
        <v>1</v>
      </c>
      <c r="TL38" s="254">
        <v>2</v>
      </c>
      <c r="TM38" s="255">
        <v>1348.3200000000004</v>
      </c>
      <c r="TN38" s="256">
        <v>7.4999999999999997E-2</v>
      </c>
      <c r="TO38" s="255">
        <v>273069.39574325318</v>
      </c>
      <c r="TP38" s="255">
        <v>337.0800000000001</v>
      </c>
      <c r="TQ38" s="255">
        <v>4149.4331296763221</v>
      </c>
      <c r="TR38" s="119">
        <v>277218.8288729295</v>
      </c>
      <c r="TS38" s="262" t="b">
        <v>0</v>
      </c>
      <c r="TT38" s="173">
        <v>1</v>
      </c>
      <c r="TU38" s="263">
        <v>1516.8600000000004</v>
      </c>
      <c r="TV38" s="189">
        <v>7.4999999999999997E-2</v>
      </c>
      <c r="TW38" s="263">
        <v>212866.47378704537</v>
      </c>
      <c r="TX38" s="263">
        <v>168.54000000000005</v>
      </c>
      <c r="TY38" s="263">
        <v>5216.7288491558038</v>
      </c>
      <c r="TZ38" s="117">
        <v>218083.20263620117</v>
      </c>
      <c r="UA38" s="248" t="b">
        <v>0</v>
      </c>
      <c r="UB38" s="254">
        <v>1</v>
      </c>
      <c r="UC38" s="255">
        <v>1516.8600000000004</v>
      </c>
      <c r="UD38" s="256">
        <v>7.4999999999999997E-2</v>
      </c>
      <c r="UE38" s="255">
        <v>303429.16638139228</v>
      </c>
      <c r="UF38" s="255">
        <v>168.54000000000005</v>
      </c>
      <c r="UG38" s="255">
        <v>3657.1730648643406</v>
      </c>
      <c r="UH38" s="119">
        <v>307086.33944625664</v>
      </c>
      <c r="UI38" s="262" t="b">
        <v>0</v>
      </c>
      <c r="UJ38" s="173">
        <v>1</v>
      </c>
      <c r="UK38" s="263">
        <v>1516.8600000000004</v>
      </c>
      <c r="UL38" s="189">
        <v>7.4999999999999997E-2</v>
      </c>
      <c r="UM38" s="263">
        <v>303429.16638139234</v>
      </c>
      <c r="UN38" s="263">
        <v>168.54000000000005</v>
      </c>
      <c r="UO38" s="263">
        <v>674.99932613102885</v>
      </c>
      <c r="UP38" s="117">
        <v>304104.16570752335</v>
      </c>
      <c r="UQ38" s="248" t="b">
        <v>0</v>
      </c>
      <c r="UR38" s="254">
        <v>2</v>
      </c>
      <c r="US38" s="255">
        <v>1348.3200000000004</v>
      </c>
      <c r="UT38" s="256">
        <v>0.03</v>
      </c>
      <c r="UU38" s="255">
        <v>74910.058045666854</v>
      </c>
      <c r="UV38" s="255">
        <v>337.0800000000001</v>
      </c>
      <c r="UW38" s="255">
        <v>2875.8323099995951</v>
      </c>
      <c r="UX38" s="119">
        <v>77785.890355666445</v>
      </c>
      <c r="UY38" s="262" t="b">
        <v>0</v>
      </c>
      <c r="UZ38" s="173">
        <v>2</v>
      </c>
      <c r="VA38" s="263">
        <v>1348.3200000000004</v>
      </c>
      <c r="VB38" s="189">
        <v>7.4999999999999997E-2</v>
      </c>
      <c r="VC38" s="263">
        <v>138545.58832755312</v>
      </c>
      <c r="VD38" s="263">
        <v>337.0800000000001</v>
      </c>
      <c r="VE38" s="263">
        <v>3863.5572233448511</v>
      </c>
      <c r="VF38" s="117">
        <v>142409.14555089799</v>
      </c>
      <c r="VG38" s="248" t="b">
        <v>0</v>
      </c>
      <c r="VH38" s="254">
        <v>1</v>
      </c>
      <c r="VI38" s="255">
        <v>1516.8600000000004</v>
      </c>
      <c r="VJ38" s="256">
        <v>-5.0000000000000001E-3</v>
      </c>
      <c r="VK38" s="255">
        <v>53419.6884963384</v>
      </c>
      <c r="VL38" s="255">
        <v>168.54000000000005</v>
      </c>
      <c r="VM38" s="255">
        <v>5216.7288491558038</v>
      </c>
      <c r="VN38" s="119">
        <v>58636.417345494207</v>
      </c>
      <c r="VO38" s="262" t="b">
        <v>0</v>
      </c>
      <c r="VP38" s="173">
        <v>0</v>
      </c>
      <c r="VQ38" s="263">
        <v>1685.4000000000003</v>
      </c>
      <c r="VR38" s="189">
        <v>0.03</v>
      </c>
      <c r="VS38" s="263">
        <v>168654.91810913919</v>
      </c>
      <c r="VT38" s="263">
        <v>0</v>
      </c>
      <c r="VU38" s="263">
        <v>0</v>
      </c>
      <c r="VV38" s="117">
        <v>168654.91810913919</v>
      </c>
      <c r="VW38" s="248" t="b">
        <v>0</v>
      </c>
      <c r="VX38" s="254">
        <v>0</v>
      </c>
      <c r="VY38" s="255">
        <v>1685.4000000000003</v>
      </c>
      <c r="VZ38" s="256">
        <v>7.4999999999999997E-2</v>
      </c>
      <c r="WA38" s="255">
        <v>171194.66548937481</v>
      </c>
      <c r="WB38" s="255">
        <v>0</v>
      </c>
      <c r="WC38" s="255">
        <v>0</v>
      </c>
      <c r="WD38" s="119">
        <v>171194.66548937481</v>
      </c>
      <c r="WE38" s="262" t="b">
        <v>0</v>
      </c>
      <c r="WF38" s="173">
        <v>1</v>
      </c>
      <c r="WG38" s="263">
        <v>1516.8600000000004</v>
      </c>
      <c r="WH38" s="189">
        <v>-5.0000000000000001E-3</v>
      </c>
      <c r="WI38" s="263">
        <v>53419.6884963384</v>
      </c>
      <c r="WJ38" s="263">
        <v>168.54000000000005</v>
      </c>
      <c r="WK38" s="263">
        <v>3657.1730648643406</v>
      </c>
      <c r="WL38" s="117">
        <v>57076.861561202742</v>
      </c>
      <c r="WM38" s="248" t="b">
        <v>1</v>
      </c>
      <c r="WN38" s="254">
        <v>4</v>
      </c>
      <c r="WO38" s="255">
        <v>1011.2400000000001</v>
      </c>
      <c r="WP38" s="256">
        <v>7.4999999999999997E-2</v>
      </c>
      <c r="WQ38" s="255">
        <v>177100.44329750666</v>
      </c>
      <c r="WR38" s="255">
        <v>674.1600000000002</v>
      </c>
      <c r="WS38" s="255">
        <v>12531.456189705033</v>
      </c>
      <c r="WT38" s="119">
        <v>189631.89948721169</v>
      </c>
      <c r="WU38" s="262" t="b">
        <v>0</v>
      </c>
      <c r="WV38" s="173">
        <v>0</v>
      </c>
      <c r="WW38" s="263">
        <v>1685.4000000000003</v>
      </c>
      <c r="WX38" s="189">
        <v>7.4999999999999997E-2</v>
      </c>
      <c r="WY38" s="263">
        <v>272836.96385441691</v>
      </c>
      <c r="WZ38" s="263">
        <v>0</v>
      </c>
      <c r="XA38" s="263">
        <v>0</v>
      </c>
      <c r="XB38" s="117">
        <v>272836.96385441691</v>
      </c>
      <c r="XC38" s="248" t="b">
        <v>0</v>
      </c>
      <c r="XD38" s="254">
        <v>1</v>
      </c>
      <c r="XE38" s="255">
        <v>1516.8600000000004</v>
      </c>
      <c r="XF38" s="256">
        <v>7.4999999999999997E-2</v>
      </c>
      <c r="XG38" s="255">
        <v>212866.47378704525</v>
      </c>
      <c r="XH38" s="255">
        <v>168.54000000000005</v>
      </c>
      <c r="XI38" s="255">
        <v>3172.5984561676055</v>
      </c>
      <c r="XJ38" s="119">
        <v>216039.07224321287</v>
      </c>
      <c r="XK38" s="262" t="b">
        <v>0</v>
      </c>
      <c r="XL38" s="173">
        <v>1</v>
      </c>
      <c r="XM38" s="263">
        <v>1516.8600000000004</v>
      </c>
      <c r="XN38" s="189">
        <v>-5.0000000000000001E-3</v>
      </c>
      <c r="XO38" s="263">
        <v>90817.161592676886</v>
      </c>
      <c r="XP38" s="263">
        <v>168.54000000000005</v>
      </c>
      <c r="XQ38" s="263">
        <v>5678.8291771010208</v>
      </c>
      <c r="XR38" s="117">
        <v>96495.990769777913</v>
      </c>
      <c r="XS38" s="248" t="b">
        <v>0</v>
      </c>
      <c r="XT38" s="254">
        <v>1</v>
      </c>
      <c r="XU38" s="255">
        <v>1516.8600000000004</v>
      </c>
      <c r="XV38" s="256">
        <v>7.4999999999999997E-2</v>
      </c>
      <c r="XW38" s="255">
        <v>154075.19894043746</v>
      </c>
      <c r="XX38" s="255">
        <v>168.54000000000005</v>
      </c>
      <c r="XY38" s="255">
        <v>3172.5984561676055</v>
      </c>
      <c r="XZ38" s="119">
        <v>157247.79739660508</v>
      </c>
      <c r="YA38" s="262" t="b">
        <v>0</v>
      </c>
      <c r="YB38" s="173">
        <v>3</v>
      </c>
      <c r="YC38" s="263">
        <v>1179.7800000000002</v>
      </c>
      <c r="YD38" s="189">
        <v>7.4999999999999997E-2</v>
      </c>
      <c r="YE38" s="263">
        <v>164380.61745120955</v>
      </c>
      <c r="YF38" s="263">
        <v>505.62000000000018</v>
      </c>
      <c r="YG38" s="263">
        <v>12509.940053811377</v>
      </c>
      <c r="YH38" s="117">
        <v>176890.55750502093</v>
      </c>
      <c r="YI38" s="248" t="b">
        <v>0</v>
      </c>
      <c r="YJ38" s="254">
        <v>5</v>
      </c>
      <c r="YK38" s="255">
        <v>842.70000000000016</v>
      </c>
      <c r="YL38" s="256">
        <v>7.4999999999999997E-2</v>
      </c>
      <c r="YM38" s="255">
        <v>196550.85155497759</v>
      </c>
      <c r="YN38" s="255">
        <v>842.70000000000016</v>
      </c>
      <c r="YO38" s="255">
        <v>13941.666056736456</v>
      </c>
      <c r="YP38" s="119">
        <v>210492.51761171405</v>
      </c>
      <c r="YQ38" s="262" t="b">
        <v>0</v>
      </c>
      <c r="YR38" s="173">
        <v>1</v>
      </c>
      <c r="YS38" s="263">
        <v>1516.8600000000004</v>
      </c>
      <c r="YT38" s="189">
        <v>7.4999999999999997E-2</v>
      </c>
      <c r="YU38" s="263">
        <v>212866.47378704514</v>
      </c>
      <c r="YV38" s="263">
        <v>168.54000000000005</v>
      </c>
      <c r="YW38" s="263">
        <v>674.99932613102885</v>
      </c>
      <c r="YX38" s="117">
        <v>213541.47311317615</v>
      </c>
      <c r="YY38" s="248" t="b">
        <v>0</v>
      </c>
      <c r="YZ38" s="254">
        <v>2</v>
      </c>
      <c r="ZA38" s="255">
        <v>1348.3200000000004</v>
      </c>
      <c r="ZB38" s="256">
        <v>-5.0000000000000001E-3</v>
      </c>
      <c r="ZC38" s="255">
        <v>59247.481855921673</v>
      </c>
      <c r="ZD38" s="255">
        <v>337.0800000000001</v>
      </c>
      <c r="ZE38" s="255">
        <v>9666.604179342261</v>
      </c>
      <c r="ZF38" s="119">
        <v>68914.086035263928</v>
      </c>
      <c r="ZG38" s="262" t="b">
        <v>0</v>
      </c>
      <c r="ZH38" s="173">
        <v>1</v>
      </c>
      <c r="ZI38" s="263">
        <v>1516.8600000000004</v>
      </c>
      <c r="ZJ38" s="189">
        <v>7.4999999999999997E-2</v>
      </c>
      <c r="ZK38" s="263">
        <v>205128.90035952206</v>
      </c>
      <c r="ZL38" s="263">
        <v>168.54000000000005</v>
      </c>
      <c r="ZM38" s="263">
        <v>5370.6345858270615</v>
      </c>
      <c r="ZN38" s="117">
        <v>210499.53494534912</v>
      </c>
      <c r="ZO38" s="248" t="b">
        <v>0</v>
      </c>
      <c r="ZP38" s="254">
        <v>1</v>
      </c>
      <c r="ZQ38" s="255">
        <v>1516.8600000000004</v>
      </c>
      <c r="ZR38" s="256">
        <v>7.4999999999999997E-2</v>
      </c>
      <c r="ZS38" s="255">
        <v>170483.71614763615</v>
      </c>
      <c r="ZT38" s="255">
        <v>168.54000000000005</v>
      </c>
      <c r="ZU38" s="255">
        <v>1521.9029270222507</v>
      </c>
      <c r="ZV38" s="119">
        <v>172005.6190746584</v>
      </c>
      <c r="ZW38" s="262" t="b">
        <v>0</v>
      </c>
      <c r="ZX38" s="173">
        <v>2</v>
      </c>
      <c r="ZY38" s="263">
        <v>1348.3200000000004</v>
      </c>
      <c r="ZZ38" s="189">
        <v>-5.0000000000000001E-3</v>
      </c>
      <c r="AAA38" s="263">
        <v>93332.103273353729</v>
      </c>
      <c r="AAB38" s="263">
        <v>337.0800000000001</v>
      </c>
      <c r="AAC38" s="263">
        <v>6170.3380539607542</v>
      </c>
      <c r="AAD38" s="117">
        <v>99502.441327314489</v>
      </c>
      <c r="AAE38" s="248" t="b">
        <v>0</v>
      </c>
      <c r="AAF38" s="254">
        <v>1</v>
      </c>
      <c r="AAG38" s="255">
        <v>1516.8600000000004</v>
      </c>
      <c r="AAH38" s="256">
        <v>0.03</v>
      </c>
      <c r="AAI38" s="255">
        <v>83332.820245120602</v>
      </c>
      <c r="AAJ38" s="255">
        <v>168.54000000000005</v>
      </c>
      <c r="AAK38" s="255">
        <v>4449.1115252897662</v>
      </c>
      <c r="AAL38" s="119">
        <v>87781.931770410374</v>
      </c>
      <c r="AAM38" s="262" t="b">
        <v>0</v>
      </c>
      <c r="AAN38" s="173">
        <v>1</v>
      </c>
      <c r="AAO38" s="263">
        <v>1516.8600000000004</v>
      </c>
      <c r="AAP38" s="189">
        <v>7.4999999999999997E-2</v>
      </c>
      <c r="AAQ38" s="263">
        <v>303429.1663813924</v>
      </c>
      <c r="AAR38" s="263">
        <v>168.54000000000005</v>
      </c>
      <c r="AAS38" s="263">
        <v>4602.3804941336448</v>
      </c>
      <c r="AAT38" s="117">
        <v>308031.54687552602</v>
      </c>
      <c r="AAU38" s="248" t="b">
        <v>0</v>
      </c>
      <c r="AAV38" s="254">
        <v>5</v>
      </c>
      <c r="AAW38" s="255">
        <v>842.70000000000016</v>
      </c>
      <c r="AAX38" s="256">
        <v>-5.0000000000000001E-3</v>
      </c>
      <c r="AAY38" s="255">
        <v>81531.760547834812</v>
      </c>
      <c r="AAZ38" s="255">
        <v>842.70000000000016</v>
      </c>
      <c r="ABA38" s="255">
        <v>15457.751152747771</v>
      </c>
      <c r="ABB38" s="119">
        <v>96989.511700582589</v>
      </c>
      <c r="ABC38" s="262" t="b">
        <v>0</v>
      </c>
      <c r="ABD38" s="173">
        <v>1</v>
      </c>
      <c r="ABE38" s="263">
        <v>1516.8600000000004</v>
      </c>
      <c r="ABF38" s="189">
        <v>0.03</v>
      </c>
      <c r="ABG38" s="263">
        <v>186434.61051011106</v>
      </c>
      <c r="ABH38" s="263">
        <v>168.54000000000005</v>
      </c>
      <c r="ABI38" s="263">
        <v>4755.7766054289259</v>
      </c>
      <c r="ABJ38" s="117">
        <v>191190.38711553998</v>
      </c>
      <c r="ABK38" s="248" t="b">
        <v>0</v>
      </c>
      <c r="ABL38" s="254">
        <v>0</v>
      </c>
      <c r="ABM38" s="255">
        <v>1685.4000000000003</v>
      </c>
      <c r="ABN38" s="256">
        <v>7.4999999999999997E-2</v>
      </c>
      <c r="ABO38" s="255">
        <v>337143.51820154715</v>
      </c>
      <c r="ABP38" s="255">
        <v>0</v>
      </c>
      <c r="ABQ38" s="255">
        <v>0</v>
      </c>
      <c r="ABR38" s="119">
        <v>337143.51820154715</v>
      </c>
      <c r="ABS38" s="262" t="b">
        <v>0</v>
      </c>
      <c r="ABT38" s="173">
        <v>0</v>
      </c>
      <c r="ABU38" s="263">
        <v>1685.4000000000003</v>
      </c>
      <c r="ABV38" s="189">
        <v>0.03</v>
      </c>
      <c r="ABW38" s="263">
        <v>141767.70154416008</v>
      </c>
      <c r="ABX38" s="263">
        <v>0</v>
      </c>
      <c r="ABY38" s="263">
        <v>0</v>
      </c>
      <c r="ABZ38" s="117">
        <v>141767.70154416008</v>
      </c>
      <c r="ACA38" s="248" t="b">
        <v>0</v>
      </c>
      <c r="ACB38" s="254">
        <v>4</v>
      </c>
      <c r="ACC38" s="255">
        <v>1011.2400000000001</v>
      </c>
      <c r="ACD38" s="256">
        <v>7.4999999999999997E-2</v>
      </c>
      <c r="ACE38" s="255">
        <v>107284.29030497999</v>
      </c>
      <c r="ACF38" s="255">
        <v>674.1600000000002</v>
      </c>
      <c r="ACG38" s="255">
        <v>14547.027363308449</v>
      </c>
      <c r="ACH38" s="119">
        <v>121831.31766828844</v>
      </c>
      <c r="ACI38" s="262" t="b">
        <v>0</v>
      </c>
      <c r="ACJ38" s="173">
        <v>3</v>
      </c>
      <c r="ACK38" s="263">
        <v>1179.7800000000002</v>
      </c>
      <c r="ACL38" s="189">
        <v>-5.0000000000000001E-3</v>
      </c>
      <c r="ACM38" s="263">
        <v>47017.302845237486</v>
      </c>
      <c r="ACN38" s="263">
        <v>505.62000000000018</v>
      </c>
      <c r="ACO38" s="263">
        <v>9065.4857655699907</v>
      </c>
      <c r="ACP38" s="117">
        <v>56082.788610807474</v>
      </c>
      <c r="ACQ38" s="248" t="b">
        <v>0</v>
      </c>
      <c r="ACR38" s="254">
        <v>2</v>
      </c>
      <c r="ACS38" s="255">
        <v>1348.3200000000004</v>
      </c>
      <c r="ACT38" s="256">
        <v>7.4999999999999997E-2</v>
      </c>
      <c r="ACU38" s="255">
        <v>272775.73623176001</v>
      </c>
      <c r="ACV38" s="255">
        <v>337.0800000000001</v>
      </c>
      <c r="ACW38" s="255">
        <v>5043.0743187484322</v>
      </c>
      <c r="ACX38" s="119">
        <v>277818.81055050844</v>
      </c>
      <c r="ACY38" s="262" t="b">
        <v>0</v>
      </c>
      <c r="ACZ38" s="173">
        <v>2</v>
      </c>
      <c r="ADA38" s="263">
        <v>1348.3200000000004</v>
      </c>
      <c r="ADB38" s="189">
        <v>-5.0000000000000001E-3</v>
      </c>
      <c r="ADC38" s="263">
        <v>93121.537127256423</v>
      </c>
      <c r="ADD38" s="263">
        <v>337.0800000000001</v>
      </c>
      <c r="ADE38" s="263">
        <v>7745.1000764398204</v>
      </c>
      <c r="ADF38" s="117">
        <v>100866.63720369624</v>
      </c>
      <c r="ADG38" s="248" t="b">
        <v>0</v>
      </c>
      <c r="ADH38" s="254">
        <v>4</v>
      </c>
      <c r="ADI38" s="255">
        <v>1011.2400000000001</v>
      </c>
      <c r="ADJ38" s="256">
        <v>-5.0000000000000001E-3</v>
      </c>
      <c r="ADK38" s="255">
        <v>91053.725665685401</v>
      </c>
      <c r="ADL38" s="255">
        <v>674.1600000000002</v>
      </c>
      <c r="ADM38" s="255">
        <v>12788.282137724611</v>
      </c>
      <c r="ADN38" s="119">
        <v>103842.00780341002</v>
      </c>
      <c r="ADO38" s="262" t="b">
        <v>0</v>
      </c>
      <c r="ADP38" s="173">
        <v>1</v>
      </c>
      <c r="ADQ38" s="263">
        <v>1516.8600000000004</v>
      </c>
      <c r="ADR38" s="189">
        <v>-5.0000000000000001E-3</v>
      </c>
      <c r="ADS38" s="263">
        <v>74061.383169894878</v>
      </c>
      <c r="ADT38" s="263">
        <v>168.54000000000005</v>
      </c>
      <c r="ADU38" s="263">
        <v>3495.5142413132571</v>
      </c>
      <c r="ADV38" s="117">
        <v>77556.897411208134</v>
      </c>
    </row>
    <row r="39" spans="1:802" x14ac:dyDescent="0.35">
      <c r="A39" s="15">
        <v>46418</v>
      </c>
      <c r="B39" s="16">
        <v>1786.5240000000006</v>
      </c>
      <c r="C39" s="248" t="b">
        <v>0</v>
      </c>
      <c r="D39" s="254">
        <v>2</v>
      </c>
      <c r="E39" s="255">
        <v>1429.2192000000005</v>
      </c>
      <c r="F39" s="256">
        <v>7.4999999999999997E-2</v>
      </c>
      <c r="G39" s="255">
        <v>123740.25865577385</v>
      </c>
      <c r="H39" s="255">
        <v>357.30480000000011</v>
      </c>
      <c r="I39" s="255">
        <v>5718.9117498060505</v>
      </c>
      <c r="J39" s="119">
        <v>129459.17040557991</v>
      </c>
      <c r="K39" s="262" t="b">
        <v>0</v>
      </c>
      <c r="L39" s="173">
        <v>0</v>
      </c>
      <c r="M39" s="263">
        <v>1786.5240000000006</v>
      </c>
      <c r="N39" s="189">
        <v>-5.0000000000000001E-3</v>
      </c>
      <c r="O39" s="263">
        <v>141772.63067715397</v>
      </c>
      <c r="P39" s="263">
        <v>0</v>
      </c>
      <c r="Q39" s="263">
        <v>0</v>
      </c>
      <c r="R39" s="117">
        <v>141772.63067715397</v>
      </c>
      <c r="S39" s="248" t="b">
        <v>0</v>
      </c>
      <c r="T39" s="254">
        <v>5</v>
      </c>
      <c r="U39" s="255">
        <v>893.26200000000028</v>
      </c>
      <c r="V39" s="256">
        <v>-5.0000000000000001E-3</v>
      </c>
      <c r="W39" s="255">
        <v>81818.675227327229</v>
      </c>
      <c r="X39" s="255">
        <v>893.26200000000028</v>
      </c>
      <c r="Y39" s="255">
        <v>16040.396679090587</v>
      </c>
      <c r="Z39" s="119">
        <v>97859.071906417812</v>
      </c>
      <c r="AA39" s="262" t="b">
        <v>0</v>
      </c>
      <c r="AB39" s="173">
        <v>4</v>
      </c>
      <c r="AC39" s="263">
        <v>1071.9144000000003</v>
      </c>
      <c r="AD39" s="189">
        <v>7.4999999999999997E-2</v>
      </c>
      <c r="AE39" s="263">
        <v>159539.52598765664</v>
      </c>
      <c r="AF39" s="263">
        <v>714.60960000000023</v>
      </c>
      <c r="AG39" s="263">
        <v>13333.161821496911</v>
      </c>
      <c r="AH39" s="117">
        <v>172872.68780915355</v>
      </c>
      <c r="AI39" s="248" t="b">
        <v>0</v>
      </c>
      <c r="AJ39" s="254">
        <v>4</v>
      </c>
      <c r="AK39" s="255">
        <v>1071.9144000000003</v>
      </c>
      <c r="AL39" s="256">
        <v>7.4999999999999997E-2</v>
      </c>
      <c r="AM39" s="255">
        <v>237947.86100541233</v>
      </c>
      <c r="AN39" s="255">
        <v>714.60960000000023</v>
      </c>
      <c r="AO39" s="255">
        <v>7135.7866181422651</v>
      </c>
      <c r="AP39" s="119">
        <v>245083.6476235546</v>
      </c>
      <c r="AQ39" s="262" t="b">
        <v>0</v>
      </c>
      <c r="AR39" s="173">
        <v>2</v>
      </c>
      <c r="AS39" s="263">
        <v>1429.2192000000005</v>
      </c>
      <c r="AT39" s="189">
        <v>0.03</v>
      </c>
      <c r="AU39" s="263">
        <v>282672.03522405081</v>
      </c>
      <c r="AV39" s="263">
        <v>357.30480000000011</v>
      </c>
      <c r="AW39" s="263">
        <v>5301.0026912096455</v>
      </c>
      <c r="AX39" s="117">
        <v>287973.03791526047</v>
      </c>
      <c r="AY39" s="248" t="b">
        <v>0</v>
      </c>
      <c r="AZ39" s="254">
        <v>0</v>
      </c>
      <c r="BA39" s="255">
        <v>1786.5240000000006</v>
      </c>
      <c r="BB39" s="256">
        <v>7.4999999999999997E-2</v>
      </c>
      <c r="BC39" s="255">
        <v>65593.374148404197</v>
      </c>
      <c r="BD39" s="255">
        <v>0</v>
      </c>
      <c r="BE39" s="255">
        <v>0</v>
      </c>
      <c r="BF39" s="119">
        <v>65593.374148404197</v>
      </c>
      <c r="BG39" s="262" t="b">
        <v>0</v>
      </c>
      <c r="BH39" s="173">
        <v>1</v>
      </c>
      <c r="BI39" s="263">
        <v>1607.8716000000006</v>
      </c>
      <c r="BJ39" s="189">
        <v>7.4999999999999997E-2</v>
      </c>
      <c r="BK39" s="263">
        <v>103882.37466437713</v>
      </c>
      <c r="BL39" s="263">
        <v>178.65240000000006</v>
      </c>
      <c r="BM39" s="263">
        <v>3515.4074800545841</v>
      </c>
      <c r="BN39" s="117">
        <v>107397.78214443171</v>
      </c>
      <c r="BO39" s="248" t="b">
        <v>0</v>
      </c>
      <c r="BP39" s="254">
        <v>1</v>
      </c>
      <c r="BQ39" s="255">
        <v>1607.8716000000006</v>
      </c>
      <c r="BR39" s="256">
        <v>-5.0000000000000001E-3</v>
      </c>
      <c r="BS39" s="255">
        <v>213410.01301811016</v>
      </c>
      <c r="BT39" s="255">
        <v>178.65240000000006</v>
      </c>
      <c r="BU39" s="255">
        <v>4938.3741033864453</v>
      </c>
      <c r="BV39" s="119">
        <v>218348.38712149661</v>
      </c>
      <c r="BW39" s="262" t="b">
        <v>0</v>
      </c>
      <c r="BX39" s="173">
        <v>2</v>
      </c>
      <c r="BY39" s="263">
        <v>1429.2192000000005</v>
      </c>
      <c r="BZ39" s="189">
        <v>7.4999999999999997E-2</v>
      </c>
      <c r="CA39" s="263">
        <v>198935.41671777252</v>
      </c>
      <c r="CB39" s="263">
        <v>357.30480000000011</v>
      </c>
      <c r="CC39" s="263">
        <v>8803.2293962876229</v>
      </c>
      <c r="CD39" s="117">
        <v>207738.64611406013</v>
      </c>
      <c r="CE39" s="248" t="b">
        <v>1</v>
      </c>
      <c r="CF39" s="254">
        <v>3</v>
      </c>
      <c r="CG39" s="255">
        <v>1250.5668000000003</v>
      </c>
      <c r="CH39" s="256">
        <v>7.4999999999999997E-2</v>
      </c>
      <c r="CI39" s="255">
        <v>162977.64988314908</v>
      </c>
      <c r="CJ39" s="255">
        <v>535.95720000000028</v>
      </c>
      <c r="CK39" s="255">
        <v>9279.8743356429732</v>
      </c>
      <c r="CL39" s="119">
        <v>172257.52421879204</v>
      </c>
      <c r="CM39" s="262" t="b">
        <v>0</v>
      </c>
      <c r="CN39" s="173">
        <v>3</v>
      </c>
      <c r="CO39" s="263">
        <v>1250.5668000000003</v>
      </c>
      <c r="CP39" s="189">
        <v>0.03</v>
      </c>
      <c r="CQ39" s="263">
        <v>254062.56727871773</v>
      </c>
      <c r="CR39" s="263">
        <v>535.95720000000028</v>
      </c>
      <c r="CS39" s="263">
        <v>3917.8207947472606</v>
      </c>
      <c r="CT39" s="117">
        <v>257980.388073465</v>
      </c>
      <c r="CU39" s="248" t="b">
        <v>0</v>
      </c>
      <c r="CV39" s="254">
        <v>0</v>
      </c>
      <c r="CW39" s="255">
        <v>1786.5240000000006</v>
      </c>
      <c r="CX39" s="256">
        <v>0.03</v>
      </c>
      <c r="CY39" s="255">
        <v>112831.50346451838</v>
      </c>
      <c r="CZ39" s="255">
        <v>0</v>
      </c>
      <c r="DA39" s="255">
        <v>0</v>
      </c>
      <c r="DB39" s="119">
        <v>112831.50346451838</v>
      </c>
      <c r="DC39" s="262" t="b">
        <v>0</v>
      </c>
      <c r="DD39" s="173">
        <v>3</v>
      </c>
      <c r="DE39" s="263">
        <v>1250.5668000000003</v>
      </c>
      <c r="DF39" s="189">
        <v>0.03</v>
      </c>
      <c r="DG39" s="263">
        <v>177385.00876183229</v>
      </c>
      <c r="DH39" s="263">
        <v>535.95720000000028</v>
      </c>
      <c r="DI39" s="263">
        <v>11763.537879413023</v>
      </c>
      <c r="DJ39" s="117">
        <v>189148.54664124531</v>
      </c>
      <c r="DK39" s="248" t="b">
        <v>0</v>
      </c>
      <c r="DL39" s="254">
        <v>3</v>
      </c>
      <c r="DM39" s="255">
        <v>1250.5668000000003</v>
      </c>
      <c r="DN39" s="256">
        <v>-5.0000000000000001E-3</v>
      </c>
      <c r="DO39" s="255">
        <v>136932.57098260886</v>
      </c>
      <c r="DP39" s="255">
        <v>535.95720000000028</v>
      </c>
      <c r="DQ39" s="255">
        <v>13048.630317222554</v>
      </c>
      <c r="DR39" s="119">
        <v>149981.20129983142</v>
      </c>
      <c r="DS39" s="262" t="b">
        <v>0</v>
      </c>
      <c r="DT39" s="173">
        <v>2</v>
      </c>
      <c r="DU39" s="263">
        <v>1429.2192000000005</v>
      </c>
      <c r="DV39" s="189">
        <v>7.4999999999999997E-2</v>
      </c>
      <c r="DW39" s="263">
        <v>294703.27816250414</v>
      </c>
      <c r="DX39" s="263">
        <v>357.30480000000011</v>
      </c>
      <c r="DY39" s="263">
        <v>4750.9664537846484</v>
      </c>
      <c r="DZ39" s="117">
        <v>299454.24461628881</v>
      </c>
      <c r="EA39" s="248" t="b">
        <v>0</v>
      </c>
      <c r="EB39" s="254">
        <v>3</v>
      </c>
      <c r="EC39" s="255">
        <v>1250.5668000000003</v>
      </c>
      <c r="ED39" s="256">
        <v>-5.0000000000000001E-3</v>
      </c>
      <c r="EE39" s="255">
        <v>73439.329817261954</v>
      </c>
      <c r="EF39" s="255">
        <v>535.95720000000028</v>
      </c>
      <c r="EG39" s="255">
        <v>11833.525191196561</v>
      </c>
      <c r="EH39" s="119">
        <v>85272.855008458515</v>
      </c>
      <c r="EI39" s="262" t="b">
        <v>0</v>
      </c>
      <c r="EJ39" s="173">
        <v>5</v>
      </c>
      <c r="EK39" s="263">
        <v>893.26200000000028</v>
      </c>
      <c r="EL39" s="189">
        <v>0.03</v>
      </c>
      <c r="EM39" s="263">
        <v>139895.67287449125</v>
      </c>
      <c r="EN39" s="263">
        <v>893.26200000000028</v>
      </c>
      <c r="EO39" s="263">
        <v>19543.53198683654</v>
      </c>
      <c r="EP39" s="117">
        <v>159439.2048613278</v>
      </c>
      <c r="EQ39" s="248" t="b">
        <v>0</v>
      </c>
      <c r="ER39" s="254">
        <v>4</v>
      </c>
      <c r="ES39" s="255">
        <v>1071.9144000000003</v>
      </c>
      <c r="ET39" s="256">
        <v>7.4999999999999997E-2</v>
      </c>
      <c r="EU39" s="255">
        <v>103248.08037805045</v>
      </c>
      <c r="EV39" s="255">
        <v>714.60960000000023</v>
      </c>
      <c r="EW39" s="255">
        <v>7586.6610329508931</v>
      </c>
      <c r="EX39" s="119">
        <v>110834.74141100135</v>
      </c>
      <c r="EY39" s="262" t="b">
        <v>0</v>
      </c>
      <c r="EZ39" s="173">
        <v>0</v>
      </c>
      <c r="FA39" s="263">
        <v>1786.5240000000006</v>
      </c>
      <c r="FB39" s="189">
        <v>7.4999999999999997E-2</v>
      </c>
      <c r="FC39" s="263">
        <v>364215.80606666312</v>
      </c>
      <c r="FD39" s="263">
        <v>0</v>
      </c>
      <c r="FE39" s="263">
        <v>0</v>
      </c>
      <c r="FF39" s="117">
        <v>364215.80606666312</v>
      </c>
      <c r="FG39" s="248" t="b">
        <v>0</v>
      </c>
      <c r="FH39" s="254">
        <v>1</v>
      </c>
      <c r="FI39" s="255">
        <v>1607.8716000000006</v>
      </c>
      <c r="FJ39" s="256">
        <v>7.4999999999999997E-2</v>
      </c>
      <c r="FK39" s="255">
        <v>327794.22545999684</v>
      </c>
      <c r="FL39" s="255">
        <v>178.65240000000006</v>
      </c>
      <c r="FM39" s="255">
        <v>4000.7863684176491</v>
      </c>
      <c r="FN39" s="119">
        <v>331795.01182841451</v>
      </c>
      <c r="FO39" s="262" t="b">
        <v>0</v>
      </c>
      <c r="FP39" s="173">
        <v>2</v>
      </c>
      <c r="FQ39" s="263">
        <v>1429.2192000000005</v>
      </c>
      <c r="FR39" s="189">
        <v>-5.0000000000000001E-3</v>
      </c>
      <c r="FS39" s="263">
        <v>273115.2405047869</v>
      </c>
      <c r="FT39" s="263">
        <v>357.30480000000011</v>
      </c>
      <c r="FU39" s="263">
        <v>5608.1767631199436</v>
      </c>
      <c r="FV39" s="117">
        <v>278723.41726790683</v>
      </c>
      <c r="FW39" s="248" t="b">
        <v>0</v>
      </c>
      <c r="FX39" s="254">
        <v>4</v>
      </c>
      <c r="FY39" s="255">
        <v>1071.9144000000003</v>
      </c>
      <c r="FZ39" s="256">
        <v>-5.0000000000000001E-3</v>
      </c>
      <c r="GA39" s="255">
        <v>134227.68413874161</v>
      </c>
      <c r="GB39" s="255">
        <v>714.60960000000023</v>
      </c>
      <c r="GC39" s="255">
        <v>15840.664355206663</v>
      </c>
      <c r="GD39" s="119">
        <v>150068.34849394826</v>
      </c>
      <c r="GE39" s="262" t="b">
        <v>0</v>
      </c>
      <c r="GF39" s="173">
        <v>2</v>
      </c>
      <c r="GG39" s="263">
        <v>1429.2192000000005</v>
      </c>
      <c r="GH39" s="189">
        <v>7.4999999999999997E-2</v>
      </c>
      <c r="GI39" s="263">
        <v>123916.53068681597</v>
      </c>
      <c r="GJ39" s="263">
        <v>357.30480000000011</v>
      </c>
      <c r="GK39" s="263">
        <v>2049.1500138603428</v>
      </c>
      <c r="GL39" s="117">
        <v>125965.68070067631</v>
      </c>
      <c r="GM39" s="248" t="b">
        <v>0</v>
      </c>
      <c r="GN39" s="254">
        <v>1</v>
      </c>
      <c r="GO39" s="255">
        <v>1607.8716000000006</v>
      </c>
      <c r="GP39" s="256">
        <v>7.4999999999999997E-2</v>
      </c>
      <c r="GQ39" s="255">
        <v>327794.22545999684</v>
      </c>
      <c r="GR39" s="255">
        <v>178.65240000000006</v>
      </c>
      <c r="GS39" s="255">
        <v>4478.1856640310943</v>
      </c>
      <c r="GT39" s="119">
        <v>332272.41112402792</v>
      </c>
      <c r="GU39" s="262" t="b">
        <v>0</v>
      </c>
      <c r="GV39" s="173">
        <v>1</v>
      </c>
      <c r="GW39" s="263">
        <v>1607.8716000000006</v>
      </c>
      <c r="GX39" s="189">
        <v>7.4999999999999997E-2</v>
      </c>
      <c r="GY39" s="263">
        <v>74250.320070671849</v>
      </c>
      <c r="GZ39" s="263">
        <v>178.65240000000006</v>
      </c>
      <c r="HA39" s="263">
        <v>685.11172613102883</v>
      </c>
      <c r="HB39" s="117">
        <v>74935.431796802877</v>
      </c>
      <c r="HC39" s="248" t="b">
        <v>0</v>
      </c>
      <c r="HD39" s="254">
        <v>1</v>
      </c>
      <c r="HE39" s="255">
        <v>1607.8716000000006</v>
      </c>
      <c r="HF39" s="256">
        <v>7.4999999999999997E-2</v>
      </c>
      <c r="HG39" s="255">
        <v>222121.43948648623</v>
      </c>
      <c r="HH39" s="255">
        <v>178.65240000000006</v>
      </c>
      <c r="HI39" s="255">
        <v>2709.121007584266</v>
      </c>
      <c r="HJ39" s="119">
        <v>224830.56049407049</v>
      </c>
      <c r="HK39" s="262" t="b">
        <v>0</v>
      </c>
      <c r="HL39" s="173">
        <v>2</v>
      </c>
      <c r="HM39" s="263">
        <v>1429.2192000000005</v>
      </c>
      <c r="HN39" s="189">
        <v>0.03</v>
      </c>
      <c r="HO39" s="263">
        <v>281539.35278392554</v>
      </c>
      <c r="HP39" s="263">
        <v>357.30480000000011</v>
      </c>
      <c r="HQ39" s="263">
        <v>9109.6402969060655</v>
      </c>
      <c r="HR39" s="117">
        <v>290648.9930808316</v>
      </c>
      <c r="HS39" s="248" t="b">
        <v>0</v>
      </c>
      <c r="HT39" s="254">
        <v>3</v>
      </c>
      <c r="HU39" s="255">
        <v>1250.5668000000003</v>
      </c>
      <c r="HV39" s="256">
        <v>0.03</v>
      </c>
      <c r="HW39" s="255">
        <v>170384.19334111866</v>
      </c>
      <c r="HX39" s="255">
        <v>535.95720000000028</v>
      </c>
      <c r="HY39" s="255">
        <v>11679.31044162352</v>
      </c>
      <c r="HZ39" s="119">
        <v>182063.50378274219</v>
      </c>
      <c r="IA39" s="262" t="b">
        <v>1</v>
      </c>
      <c r="IB39" s="173">
        <v>3</v>
      </c>
      <c r="IC39" s="263">
        <v>1250.5668000000003</v>
      </c>
      <c r="ID39" s="189">
        <v>0.03</v>
      </c>
      <c r="IE39" s="263">
        <v>177251.99703514829</v>
      </c>
      <c r="IF39" s="263">
        <v>535.95720000000028</v>
      </c>
      <c r="IG39" s="263">
        <v>11440.297847756579</v>
      </c>
      <c r="IH39" s="117">
        <v>188692.29488290488</v>
      </c>
      <c r="II39" s="248" t="b">
        <v>0</v>
      </c>
      <c r="IJ39" s="254">
        <v>3</v>
      </c>
      <c r="IK39" s="255">
        <v>1250.5668000000003</v>
      </c>
      <c r="IL39" s="256">
        <v>7.4999999999999997E-2</v>
      </c>
      <c r="IM39" s="255">
        <v>73555.546225770246</v>
      </c>
      <c r="IN39" s="255">
        <v>535.95720000000028</v>
      </c>
      <c r="IO39" s="255">
        <v>6209.8919760849367</v>
      </c>
      <c r="IP39" s="119">
        <v>79765.438201855184</v>
      </c>
      <c r="IQ39" s="262" t="b">
        <v>0</v>
      </c>
      <c r="IR39" s="173">
        <v>0</v>
      </c>
      <c r="IS39" s="263">
        <v>1786.5240000000006</v>
      </c>
      <c r="IT39" s="189">
        <v>7.4999999999999997E-2</v>
      </c>
      <c r="IU39" s="263">
        <v>82500.355634079839</v>
      </c>
      <c r="IV39" s="263">
        <v>0</v>
      </c>
      <c r="IW39" s="263">
        <v>0</v>
      </c>
      <c r="IX39" s="117">
        <v>82500.355634079839</v>
      </c>
      <c r="IY39" s="248" t="b">
        <v>0</v>
      </c>
      <c r="IZ39" s="254">
        <v>2</v>
      </c>
      <c r="JA39" s="255">
        <v>1429.2192000000005</v>
      </c>
      <c r="JB39" s="256">
        <v>0.03</v>
      </c>
      <c r="JC39" s="255">
        <v>197986.55066629782</v>
      </c>
      <c r="JD39" s="255">
        <v>357.30480000000011</v>
      </c>
      <c r="JE39" s="255">
        <v>8002.1100358621925</v>
      </c>
      <c r="JF39" s="119">
        <v>205988.66070216001</v>
      </c>
      <c r="JG39" s="262" t="b">
        <v>0</v>
      </c>
      <c r="JH39" s="173">
        <v>1</v>
      </c>
      <c r="JI39" s="263">
        <v>1607.8716000000006</v>
      </c>
      <c r="JJ39" s="189">
        <v>7.4999999999999997E-2</v>
      </c>
      <c r="JK39" s="263">
        <v>164781.50487059215</v>
      </c>
      <c r="JL39" s="263">
        <v>178.65240000000006</v>
      </c>
      <c r="JM39" s="263">
        <v>1362.3535914141839</v>
      </c>
      <c r="JN39" s="117">
        <v>166143.85846200635</v>
      </c>
      <c r="JO39" s="248" t="b">
        <v>0</v>
      </c>
      <c r="JP39" s="254">
        <v>1</v>
      </c>
      <c r="JQ39" s="255">
        <v>1607.8716000000006</v>
      </c>
      <c r="JR39" s="256">
        <v>7.4999999999999997E-2</v>
      </c>
      <c r="JS39" s="255">
        <v>327794.22545999655</v>
      </c>
      <c r="JT39" s="255">
        <v>178.65240000000006</v>
      </c>
      <c r="JU39" s="255">
        <v>2548.2644660253445</v>
      </c>
      <c r="JV39" s="119">
        <v>330342.4899260219</v>
      </c>
      <c r="JW39" s="262" t="b">
        <v>1</v>
      </c>
      <c r="JX39" s="173">
        <v>5</v>
      </c>
      <c r="JY39" s="263">
        <v>893.26200000000028</v>
      </c>
      <c r="JZ39" s="189">
        <v>7.4999999999999997E-2</v>
      </c>
      <c r="KA39" s="263">
        <v>210376.83506455246</v>
      </c>
      <c r="KB39" s="263">
        <v>893.26200000000028</v>
      </c>
      <c r="KC39" s="263">
        <v>18179.196528595785</v>
      </c>
      <c r="KD39" s="117">
        <v>228556.03159314825</v>
      </c>
      <c r="KE39" s="248" t="b">
        <v>0</v>
      </c>
      <c r="KF39" s="254">
        <v>4</v>
      </c>
      <c r="KG39" s="255">
        <v>1071.9144000000003</v>
      </c>
      <c r="KH39" s="256">
        <v>0.03</v>
      </c>
      <c r="KI39" s="255">
        <v>224819.98568731183</v>
      </c>
      <c r="KJ39" s="255">
        <v>714.60960000000023</v>
      </c>
      <c r="KK39" s="255">
        <v>17466.864589775305</v>
      </c>
      <c r="KL39" s="119">
        <v>242286.85027708713</v>
      </c>
      <c r="KM39" s="262" t="b">
        <v>0</v>
      </c>
      <c r="KN39" s="173">
        <v>1</v>
      </c>
      <c r="KO39" s="263">
        <v>1607.8716000000006</v>
      </c>
      <c r="KP39" s="189">
        <v>0.03</v>
      </c>
      <c r="KQ39" s="263">
        <v>314139.91297283414</v>
      </c>
      <c r="KR39" s="263">
        <v>178.65240000000006</v>
      </c>
      <c r="KS39" s="263">
        <v>685.11172613102883</v>
      </c>
      <c r="KT39" s="117">
        <v>314825.02469896519</v>
      </c>
      <c r="KU39" s="248" t="b">
        <v>0</v>
      </c>
      <c r="KV39" s="254">
        <v>0</v>
      </c>
      <c r="KW39" s="255">
        <v>1786.5240000000006</v>
      </c>
      <c r="KX39" s="256">
        <v>0.03</v>
      </c>
      <c r="KY39" s="255">
        <v>349044.34774759354</v>
      </c>
      <c r="KZ39" s="255">
        <v>0</v>
      </c>
      <c r="LA39" s="255">
        <v>0</v>
      </c>
      <c r="LB39" s="119">
        <v>349044.34774759354</v>
      </c>
      <c r="LC39" s="262" t="b">
        <v>0</v>
      </c>
      <c r="LD39" s="173">
        <v>3</v>
      </c>
      <c r="LE39" s="263">
        <v>1250.5668000000003</v>
      </c>
      <c r="LF39" s="189">
        <v>7.4999999999999997E-2</v>
      </c>
      <c r="LG39" s="263">
        <v>51616.71109551585</v>
      </c>
      <c r="LH39" s="263">
        <v>535.95720000000028</v>
      </c>
      <c r="LI39" s="263">
        <v>11683.644685931007</v>
      </c>
      <c r="LJ39" s="117">
        <v>63300.355781446859</v>
      </c>
      <c r="LK39" s="248" t="b">
        <v>0</v>
      </c>
      <c r="LL39" s="254">
        <v>2</v>
      </c>
      <c r="LM39" s="255">
        <v>1429.2192000000005</v>
      </c>
      <c r="LN39" s="256">
        <v>-5.0000000000000001E-3</v>
      </c>
      <c r="LO39" s="255">
        <v>97081.073138092775</v>
      </c>
      <c r="LP39" s="255">
        <v>357.30480000000011</v>
      </c>
      <c r="LQ39" s="255">
        <v>6224.0552628817413</v>
      </c>
      <c r="LR39" s="119">
        <v>103305.12840097451</v>
      </c>
      <c r="LS39" s="262" t="b">
        <v>0</v>
      </c>
      <c r="LT39" s="173">
        <v>2</v>
      </c>
      <c r="LU39" s="263">
        <v>1429.2192000000005</v>
      </c>
      <c r="LV39" s="189">
        <v>-5.0000000000000001E-3</v>
      </c>
      <c r="LW39" s="263">
        <v>136266.4518304595</v>
      </c>
      <c r="LX39" s="263">
        <v>357.30480000000011</v>
      </c>
      <c r="LY39" s="263">
        <v>5727.4783262549663</v>
      </c>
      <c r="LZ39" s="117">
        <v>141993.93015671446</v>
      </c>
      <c r="MA39" s="248" t="b">
        <v>0</v>
      </c>
      <c r="MB39" s="254">
        <v>2</v>
      </c>
      <c r="MC39" s="255">
        <v>1429.2192000000005</v>
      </c>
      <c r="MD39" s="256">
        <v>7.4999999999999997E-2</v>
      </c>
      <c r="ME39" s="255">
        <v>207359.41453896635</v>
      </c>
      <c r="MF39" s="255">
        <v>357.30480000000011</v>
      </c>
      <c r="MG39" s="255">
        <v>3862.7396904083762</v>
      </c>
      <c r="MH39" s="119">
        <v>211222.15422937472</v>
      </c>
      <c r="MI39" s="262" t="b">
        <v>0</v>
      </c>
      <c r="MJ39" s="173">
        <v>2</v>
      </c>
      <c r="MK39" s="263">
        <v>1429.2192000000005</v>
      </c>
      <c r="ML39" s="189">
        <v>7.4999999999999997E-2</v>
      </c>
      <c r="MM39" s="263">
        <v>66753.339991403438</v>
      </c>
      <c r="MN39" s="263">
        <v>357.30480000000011</v>
      </c>
      <c r="MO39" s="263">
        <v>2897.1825723314105</v>
      </c>
      <c r="MP39" s="117">
        <v>69650.522563734849</v>
      </c>
      <c r="MQ39" s="248" t="b">
        <v>0</v>
      </c>
      <c r="MR39" s="254">
        <v>4</v>
      </c>
      <c r="MS39" s="255">
        <v>1071.9144000000003</v>
      </c>
      <c r="MT39" s="256">
        <v>-5.0000000000000001E-3</v>
      </c>
      <c r="MU39" s="255">
        <v>111509.41187963879</v>
      </c>
      <c r="MV39" s="255">
        <v>714.60960000000023</v>
      </c>
      <c r="MW39" s="255">
        <v>13357.489648991539</v>
      </c>
      <c r="MX39" s="119">
        <v>124866.90152863033</v>
      </c>
      <c r="MY39" s="262" t="b">
        <v>0</v>
      </c>
      <c r="MZ39" s="173">
        <v>3</v>
      </c>
      <c r="NA39" s="263">
        <v>1250.5668000000003</v>
      </c>
      <c r="NB39" s="189">
        <v>7.4999999999999997E-2</v>
      </c>
      <c r="NC39" s="263">
        <v>214487.54302030682</v>
      </c>
      <c r="ND39" s="263">
        <v>535.95720000000028</v>
      </c>
      <c r="NE39" s="263">
        <v>7564.1190398011258</v>
      </c>
      <c r="NF39" s="117">
        <v>222051.66206010795</v>
      </c>
      <c r="NG39" s="248" t="b">
        <v>0</v>
      </c>
      <c r="NH39" s="254">
        <v>0</v>
      </c>
      <c r="NI39" s="255">
        <v>1786.5240000000006</v>
      </c>
      <c r="NJ39" s="256">
        <v>0.03</v>
      </c>
      <c r="NK39" s="255">
        <v>147807.2565904849</v>
      </c>
      <c r="NL39" s="255">
        <v>0</v>
      </c>
      <c r="NM39" s="255">
        <v>0</v>
      </c>
      <c r="NN39" s="119">
        <v>147807.2565904849</v>
      </c>
      <c r="NO39" s="262" t="b">
        <v>0</v>
      </c>
      <c r="NP39" s="173">
        <v>4</v>
      </c>
      <c r="NQ39" s="263">
        <v>1071.9144000000003</v>
      </c>
      <c r="NR39" s="189">
        <v>0.03</v>
      </c>
      <c r="NS39" s="263">
        <v>88121.589404083279</v>
      </c>
      <c r="NT39" s="263">
        <v>714.60960000000023</v>
      </c>
      <c r="NU39" s="263">
        <v>15106.276012545142</v>
      </c>
      <c r="NV39" s="117">
        <v>103227.86541662843</v>
      </c>
      <c r="NW39" s="248" t="b">
        <v>0</v>
      </c>
      <c r="NX39" s="254">
        <v>4</v>
      </c>
      <c r="NY39" s="255">
        <v>1071.9144000000003</v>
      </c>
      <c r="NZ39" s="256">
        <v>7.4999999999999997E-2</v>
      </c>
      <c r="OA39" s="255">
        <v>237489.71391264032</v>
      </c>
      <c r="OB39" s="255">
        <v>714.60960000000023</v>
      </c>
      <c r="OC39" s="255">
        <v>11357.40012530595</v>
      </c>
      <c r="OD39" s="119">
        <v>248847.11403794627</v>
      </c>
      <c r="OE39" s="262" t="b">
        <v>1</v>
      </c>
      <c r="OF39" s="173">
        <v>4</v>
      </c>
      <c r="OG39" s="263">
        <v>1071.9144000000003</v>
      </c>
      <c r="OH39" s="189">
        <v>7.4999999999999997E-2</v>
      </c>
      <c r="OI39" s="263">
        <v>99780.065872628955</v>
      </c>
      <c r="OJ39" s="263">
        <v>714.60960000000023</v>
      </c>
      <c r="OK39" s="263">
        <v>8109.6349960064326</v>
      </c>
      <c r="OL39" s="117">
        <v>107889.70086863538</v>
      </c>
      <c r="OM39" s="248" t="b">
        <v>1</v>
      </c>
      <c r="ON39" s="254">
        <v>2</v>
      </c>
      <c r="OO39" s="255">
        <v>1429.2192000000005</v>
      </c>
      <c r="OP39" s="256">
        <v>7.4999999999999997E-2</v>
      </c>
      <c r="OQ39" s="255">
        <v>148285.48914353293</v>
      </c>
      <c r="OR39" s="255">
        <v>357.30480000000011</v>
      </c>
      <c r="OS39" s="255">
        <v>3694.059880054584</v>
      </c>
      <c r="OT39" s="119">
        <v>151979.54902358752</v>
      </c>
      <c r="OU39" s="262" t="b">
        <v>0</v>
      </c>
      <c r="OV39" s="173">
        <v>1</v>
      </c>
      <c r="OW39" s="263">
        <v>1607.8716000000006</v>
      </c>
      <c r="OX39" s="189">
        <v>-5.0000000000000001E-3</v>
      </c>
      <c r="OY39" s="263">
        <v>213410.01301811004</v>
      </c>
      <c r="OZ39" s="263">
        <v>178.65240000000006</v>
      </c>
      <c r="PA39" s="263">
        <v>2709.121007584266</v>
      </c>
      <c r="PB39" s="117">
        <v>216119.13402569431</v>
      </c>
      <c r="PC39" s="248" t="b">
        <v>0</v>
      </c>
      <c r="PD39" s="254">
        <v>2</v>
      </c>
      <c r="PE39" s="255">
        <v>1429.2192000000005</v>
      </c>
      <c r="PF39" s="256">
        <v>7.4999999999999997E-2</v>
      </c>
      <c r="PG39" s="255">
        <v>89222.892572874625</v>
      </c>
      <c r="PH39" s="255">
        <v>357.30480000000011</v>
      </c>
      <c r="PI39" s="255">
        <v>2047.0441438284095</v>
      </c>
      <c r="PJ39" s="119">
        <v>91269.936716703029</v>
      </c>
      <c r="PK39" s="262" t="b">
        <v>0</v>
      </c>
      <c r="PL39" s="173">
        <v>2</v>
      </c>
      <c r="PM39" s="263">
        <v>1429.2192000000005</v>
      </c>
      <c r="PN39" s="189">
        <v>7.4999999999999997E-2</v>
      </c>
      <c r="PO39" s="263">
        <v>199249.84966027603</v>
      </c>
      <c r="PP39" s="263">
        <v>357.30480000000011</v>
      </c>
      <c r="PQ39" s="263">
        <v>9216.0750298568</v>
      </c>
      <c r="PR39" s="117">
        <v>208465.92469013282</v>
      </c>
      <c r="PS39" s="248" t="b">
        <v>0</v>
      </c>
      <c r="PT39" s="254">
        <v>2</v>
      </c>
      <c r="PU39" s="255">
        <v>1429.2192000000005</v>
      </c>
      <c r="PV39" s="256">
        <v>7.4999999999999997E-2</v>
      </c>
      <c r="PW39" s="255">
        <v>150078.01560864464</v>
      </c>
      <c r="PX39" s="255">
        <v>357.30480000000011</v>
      </c>
      <c r="PY39" s="255">
        <v>5579.4989773147217</v>
      </c>
      <c r="PZ39" s="119">
        <v>155657.51458595935</v>
      </c>
      <c r="QA39" s="262" t="b">
        <v>0</v>
      </c>
      <c r="QB39" s="173">
        <v>0</v>
      </c>
      <c r="QC39" s="263">
        <v>1786.5240000000006</v>
      </c>
      <c r="QD39" s="189">
        <v>7.4999999999999997E-2</v>
      </c>
      <c r="QE39" s="263">
        <v>106608.76664334178</v>
      </c>
      <c r="QF39" s="263">
        <v>0</v>
      </c>
      <c r="QG39" s="263">
        <v>0</v>
      </c>
      <c r="QH39" s="117">
        <v>106608.76664334178</v>
      </c>
      <c r="QI39" s="248" t="b">
        <v>0</v>
      </c>
      <c r="QJ39" s="254">
        <v>2</v>
      </c>
      <c r="QK39" s="255">
        <v>1429.2192000000005</v>
      </c>
      <c r="QL39" s="256">
        <v>7.4999999999999997E-2</v>
      </c>
      <c r="QM39" s="255">
        <v>57653.790910616794</v>
      </c>
      <c r="QN39" s="255">
        <v>357.30480000000011</v>
      </c>
      <c r="QO39" s="255">
        <v>9870.7511480988796</v>
      </c>
      <c r="QP39" s="119">
        <v>67524.54205871567</v>
      </c>
      <c r="QQ39" s="262" t="b">
        <v>0</v>
      </c>
      <c r="QR39" s="173">
        <v>1</v>
      </c>
      <c r="QS39" s="263">
        <v>1607.8716000000006</v>
      </c>
      <c r="QT39" s="189">
        <v>7.4999999999999997E-2</v>
      </c>
      <c r="QU39" s="263">
        <v>103882.37466437713</v>
      </c>
      <c r="QV39" s="263">
        <v>178.65240000000006</v>
      </c>
      <c r="QW39" s="263">
        <v>3838.8592293124057</v>
      </c>
      <c r="QX39" s="117">
        <v>107721.23389368954</v>
      </c>
      <c r="QY39" s="248" t="b">
        <v>0</v>
      </c>
      <c r="QZ39" s="254">
        <v>1</v>
      </c>
      <c r="RA39" s="255">
        <v>1607.8716000000006</v>
      </c>
      <c r="RB39" s="256">
        <v>7.4999999999999997E-2</v>
      </c>
      <c r="RC39" s="255">
        <v>265577.63412914833</v>
      </c>
      <c r="RD39" s="255">
        <v>178.65240000000006</v>
      </c>
      <c r="RE39" s="255">
        <v>1701.8178035065507</v>
      </c>
      <c r="RF39" s="119">
        <v>267279.45193265489</v>
      </c>
      <c r="RG39" s="262" t="b">
        <v>0</v>
      </c>
      <c r="RH39" s="173">
        <v>0</v>
      </c>
      <c r="RI39" s="263">
        <v>1786.5240000000006</v>
      </c>
      <c r="RJ39" s="189">
        <v>-5.0000000000000001E-3</v>
      </c>
      <c r="RK39" s="263">
        <v>337244.32461053936</v>
      </c>
      <c r="RL39" s="263">
        <v>0</v>
      </c>
      <c r="RM39" s="263">
        <v>0</v>
      </c>
      <c r="RN39" s="117">
        <v>337244.32461053936</v>
      </c>
      <c r="RO39" s="248" t="b">
        <v>0</v>
      </c>
      <c r="RP39" s="254">
        <v>2</v>
      </c>
      <c r="RQ39" s="255">
        <v>1429.2192000000005</v>
      </c>
      <c r="RR39" s="256">
        <v>7.4999999999999997E-2</v>
      </c>
      <c r="RS39" s="255">
        <v>129278.91379594448</v>
      </c>
      <c r="RT39" s="255">
        <v>357.30480000000011</v>
      </c>
      <c r="RU39" s="255">
        <v>4531.2779674048788</v>
      </c>
      <c r="RV39" s="119">
        <v>133810.19176334934</v>
      </c>
      <c r="RW39" s="262" t="b">
        <v>0</v>
      </c>
      <c r="RX39" s="173">
        <v>5</v>
      </c>
      <c r="RY39" s="263">
        <v>893.26200000000028</v>
      </c>
      <c r="RZ39" s="189">
        <v>0.03</v>
      </c>
      <c r="SA39" s="263">
        <v>204262.296871314</v>
      </c>
      <c r="SB39" s="263">
        <v>893.26200000000028</v>
      </c>
      <c r="SC39" s="263">
        <v>13011.157977418918</v>
      </c>
      <c r="SD39" s="117">
        <v>217273.45484873292</v>
      </c>
      <c r="SE39" s="248" t="b">
        <v>0</v>
      </c>
      <c r="SF39" s="254">
        <v>2</v>
      </c>
      <c r="SG39" s="255">
        <v>1429.2192000000005</v>
      </c>
      <c r="SH39" s="256">
        <v>7.4999999999999997E-2</v>
      </c>
      <c r="SI39" s="255">
        <v>66789.304773604716</v>
      </c>
      <c r="SJ39" s="255">
        <v>357.30480000000011</v>
      </c>
      <c r="SK39" s="255">
        <v>7136.6673978693107</v>
      </c>
      <c r="SL39" s="119">
        <v>73925.97217147403</v>
      </c>
      <c r="SM39" s="262" t="b">
        <v>0</v>
      </c>
      <c r="SN39" s="173">
        <v>0</v>
      </c>
      <c r="SO39" s="263">
        <v>1786.5240000000006</v>
      </c>
      <c r="SP39" s="189">
        <v>7.4999999999999997E-2</v>
      </c>
      <c r="SQ39" s="263">
        <v>143055.57249255807</v>
      </c>
      <c r="SR39" s="263">
        <v>0</v>
      </c>
      <c r="SS39" s="263">
        <v>0</v>
      </c>
      <c r="ST39" s="117">
        <v>143055.57249255807</v>
      </c>
      <c r="SU39" s="248" t="b">
        <v>0</v>
      </c>
      <c r="SV39" s="254">
        <v>1</v>
      </c>
      <c r="SW39" s="255">
        <v>1607.8716000000006</v>
      </c>
      <c r="SX39" s="256">
        <v>7.4999999999999997E-2</v>
      </c>
      <c r="SY39" s="255">
        <v>138768.12284397497</v>
      </c>
      <c r="SZ39" s="255">
        <v>178.65240000000006</v>
      </c>
      <c r="TA39" s="255">
        <v>4162.8478322565279</v>
      </c>
      <c r="TB39" s="119">
        <v>142930.97067623149</v>
      </c>
      <c r="TC39" s="262" t="b">
        <v>0</v>
      </c>
      <c r="TD39" s="173">
        <v>0</v>
      </c>
      <c r="TE39" s="263">
        <v>1786.5240000000006</v>
      </c>
      <c r="TF39" s="189">
        <v>7.4999999999999997E-2</v>
      </c>
      <c r="TG39" s="263">
        <v>129415.20906326959</v>
      </c>
      <c r="TH39" s="263">
        <v>0</v>
      </c>
      <c r="TI39" s="263">
        <v>0</v>
      </c>
      <c r="TJ39" s="117">
        <v>129415.20906326959</v>
      </c>
      <c r="TK39" s="248" t="b">
        <v>0</v>
      </c>
      <c r="TL39" s="254">
        <v>2</v>
      </c>
      <c r="TM39" s="255">
        <v>1429.2192000000005</v>
      </c>
      <c r="TN39" s="256">
        <v>-5.0000000000000001E-3</v>
      </c>
      <c r="TO39" s="255">
        <v>273133.26796453691</v>
      </c>
      <c r="TP39" s="255">
        <v>357.30480000000011</v>
      </c>
      <c r="TQ39" s="255">
        <v>4510.1800426103191</v>
      </c>
      <c r="TR39" s="119">
        <v>277643.44800714724</v>
      </c>
      <c r="TS39" s="262" t="b">
        <v>0</v>
      </c>
      <c r="TT39" s="173">
        <v>1</v>
      </c>
      <c r="TU39" s="263">
        <v>1607.8716000000006</v>
      </c>
      <c r="TV39" s="189">
        <v>7.4999999999999997E-2</v>
      </c>
      <c r="TW39" s="263">
        <v>230439.33092107376</v>
      </c>
      <c r="TX39" s="263">
        <v>178.65240000000006</v>
      </c>
      <c r="TY39" s="263">
        <v>5399.7087245683879</v>
      </c>
      <c r="TZ39" s="117">
        <v>235839.03964564216</v>
      </c>
      <c r="UA39" s="248" t="b">
        <v>0</v>
      </c>
      <c r="UB39" s="254">
        <v>1</v>
      </c>
      <c r="UC39" s="255">
        <v>1607.8716000000006</v>
      </c>
      <c r="UD39" s="256">
        <v>-5.0000000000000001E-3</v>
      </c>
      <c r="UE39" s="255">
        <v>303519.89214948536</v>
      </c>
      <c r="UF39" s="255">
        <v>178.65240000000006</v>
      </c>
      <c r="UG39" s="255">
        <v>3838.8592293124057</v>
      </c>
      <c r="UH39" s="119">
        <v>307358.75137879775</v>
      </c>
      <c r="UI39" s="262" t="b">
        <v>0</v>
      </c>
      <c r="UJ39" s="173">
        <v>1</v>
      </c>
      <c r="UK39" s="263">
        <v>1607.8716000000006</v>
      </c>
      <c r="UL39" s="189">
        <v>7.4999999999999997E-2</v>
      </c>
      <c r="UM39" s="263">
        <v>327794.22545999679</v>
      </c>
      <c r="UN39" s="263">
        <v>178.65240000000006</v>
      </c>
      <c r="UO39" s="263">
        <v>854.2116637992126</v>
      </c>
      <c r="UP39" s="117">
        <v>328648.43712379597</v>
      </c>
      <c r="UQ39" s="248" t="b">
        <v>0</v>
      </c>
      <c r="UR39" s="254">
        <v>2</v>
      </c>
      <c r="US39" s="255">
        <v>1429.2192000000005</v>
      </c>
      <c r="UT39" s="256">
        <v>7.4999999999999997E-2</v>
      </c>
      <c r="UU39" s="255">
        <v>81957.531599091875</v>
      </c>
      <c r="UV39" s="255">
        <v>357.30480000000011</v>
      </c>
      <c r="UW39" s="255">
        <v>3235.5227225112076</v>
      </c>
      <c r="UX39" s="119">
        <v>85193.054321603078</v>
      </c>
      <c r="UY39" s="262" t="b">
        <v>0</v>
      </c>
      <c r="UZ39" s="173">
        <v>2</v>
      </c>
      <c r="VA39" s="263">
        <v>1429.2192000000005</v>
      </c>
      <c r="VB39" s="189">
        <v>0.03</v>
      </c>
      <c r="VC39" s="263">
        <v>144131.17517737972</v>
      </c>
      <c r="VD39" s="263">
        <v>357.30480000000011</v>
      </c>
      <c r="VE39" s="263">
        <v>4224.0669913185729</v>
      </c>
      <c r="VF39" s="117">
        <v>148355.24216869829</v>
      </c>
      <c r="VG39" s="248" t="b">
        <v>0</v>
      </c>
      <c r="VH39" s="254">
        <v>1</v>
      </c>
      <c r="VI39" s="255">
        <v>1607.8716000000006</v>
      </c>
      <c r="VJ39" s="256">
        <v>0.03</v>
      </c>
      <c r="VK39" s="255">
        <v>56630.150751228553</v>
      </c>
      <c r="VL39" s="255">
        <v>178.65240000000006</v>
      </c>
      <c r="VM39" s="255">
        <v>5399.7087245683879</v>
      </c>
      <c r="VN39" s="119">
        <v>62029.85947579694</v>
      </c>
      <c r="VO39" s="262" t="b">
        <v>0</v>
      </c>
      <c r="VP39" s="173">
        <v>0</v>
      </c>
      <c r="VQ39" s="263">
        <v>1786.5240000000006</v>
      </c>
      <c r="VR39" s="189">
        <v>-5.0000000000000001E-3</v>
      </c>
      <c r="VS39" s="263">
        <v>169598.16751859352</v>
      </c>
      <c r="VT39" s="263">
        <v>0</v>
      </c>
      <c r="VU39" s="263">
        <v>0</v>
      </c>
      <c r="VV39" s="117">
        <v>169598.16751859352</v>
      </c>
      <c r="VW39" s="248" t="b">
        <v>0</v>
      </c>
      <c r="VX39" s="254">
        <v>0</v>
      </c>
      <c r="VY39" s="255">
        <v>1786.5240000000006</v>
      </c>
      <c r="VZ39" s="256">
        <v>0.03</v>
      </c>
      <c r="WA39" s="255">
        <v>178117.02945405606</v>
      </c>
      <c r="WB39" s="255">
        <v>0</v>
      </c>
      <c r="WC39" s="255">
        <v>0</v>
      </c>
      <c r="WD39" s="119">
        <v>178117.02945405606</v>
      </c>
      <c r="WE39" s="262" t="b">
        <v>0</v>
      </c>
      <c r="WF39" s="173">
        <v>1</v>
      </c>
      <c r="WG39" s="263">
        <v>1607.8716000000006</v>
      </c>
      <c r="WH39" s="189">
        <v>7.4999999999999997E-2</v>
      </c>
      <c r="WI39" s="263">
        <v>59034.036733563778</v>
      </c>
      <c r="WJ39" s="263">
        <v>178.65240000000006</v>
      </c>
      <c r="WK39" s="263">
        <v>3838.8592293124057</v>
      </c>
      <c r="WL39" s="117">
        <v>62872.89596287618</v>
      </c>
      <c r="WM39" s="248" t="b">
        <v>0</v>
      </c>
      <c r="WN39" s="254">
        <v>4</v>
      </c>
      <c r="WO39" s="255">
        <v>1071.9144000000003</v>
      </c>
      <c r="WP39" s="256">
        <v>7.4999999999999997E-2</v>
      </c>
      <c r="WQ39" s="255">
        <v>191454.89094481966</v>
      </c>
      <c r="WR39" s="255">
        <v>714.60960000000023</v>
      </c>
      <c r="WS39" s="255">
        <v>13256.461110242653</v>
      </c>
      <c r="WT39" s="119">
        <v>204711.35205506231</v>
      </c>
      <c r="WU39" s="262" t="b">
        <v>0</v>
      </c>
      <c r="WV39" s="173">
        <v>0</v>
      </c>
      <c r="WW39" s="263">
        <v>1786.5240000000006</v>
      </c>
      <c r="WX39" s="189">
        <v>7.4999999999999997E-2</v>
      </c>
      <c r="WY39" s="263">
        <v>295086.26014349813</v>
      </c>
      <c r="WZ39" s="263">
        <v>0</v>
      </c>
      <c r="XA39" s="263">
        <v>0</v>
      </c>
      <c r="XB39" s="117">
        <v>295086.26014349813</v>
      </c>
      <c r="XC39" s="248" t="b">
        <v>0</v>
      </c>
      <c r="XD39" s="254">
        <v>1</v>
      </c>
      <c r="XE39" s="255">
        <v>1607.8716000000006</v>
      </c>
      <c r="XF39" s="256">
        <v>7.4999999999999997E-2</v>
      </c>
      <c r="XG39" s="255">
        <v>230439.33092107365</v>
      </c>
      <c r="XH39" s="255">
        <v>178.65240000000006</v>
      </c>
      <c r="XI39" s="255">
        <v>3353.882647508512</v>
      </c>
      <c r="XJ39" s="119">
        <v>233793.21356858217</v>
      </c>
      <c r="XK39" s="262" t="b">
        <v>1</v>
      </c>
      <c r="XL39" s="173">
        <v>2</v>
      </c>
      <c r="XM39" s="263">
        <v>1429.2192000000005</v>
      </c>
      <c r="XN39" s="189">
        <v>0.03</v>
      </c>
      <c r="XO39" s="263">
        <v>85616.727996411486</v>
      </c>
      <c r="XP39" s="263">
        <v>357.30480000000011</v>
      </c>
      <c r="XQ39" s="263">
        <v>6040.8447823482875</v>
      </c>
      <c r="XR39" s="117">
        <v>91657.572778759772</v>
      </c>
      <c r="XS39" s="248" t="b">
        <v>0</v>
      </c>
      <c r="XT39" s="254">
        <v>1</v>
      </c>
      <c r="XU39" s="255">
        <v>1607.8716000000006</v>
      </c>
      <c r="XV39" s="256">
        <v>7.4999999999999997E-2</v>
      </c>
      <c r="XW39" s="255">
        <v>167238.71046097027</v>
      </c>
      <c r="XX39" s="255">
        <v>178.65240000000006</v>
      </c>
      <c r="XY39" s="255">
        <v>3353.882647508512</v>
      </c>
      <c r="XZ39" s="119">
        <v>170592.59310847879</v>
      </c>
      <c r="YA39" s="262" t="b">
        <v>0</v>
      </c>
      <c r="YB39" s="173">
        <v>3</v>
      </c>
      <c r="YC39" s="263">
        <v>1250.5668000000003</v>
      </c>
      <c r="YD39" s="189">
        <v>0.03</v>
      </c>
      <c r="YE39" s="263">
        <v>170562.60277474584</v>
      </c>
      <c r="YF39" s="263">
        <v>535.95720000000028</v>
      </c>
      <c r="YG39" s="263">
        <v>13056.2747258942</v>
      </c>
      <c r="YH39" s="117">
        <v>183618.87750064005</v>
      </c>
      <c r="YI39" s="248" t="b">
        <v>0</v>
      </c>
      <c r="YJ39" s="254">
        <v>5</v>
      </c>
      <c r="YK39" s="255">
        <v>893.26200000000028</v>
      </c>
      <c r="YL39" s="256">
        <v>0.03</v>
      </c>
      <c r="YM39" s="255">
        <v>203340.6391016269</v>
      </c>
      <c r="YN39" s="255">
        <v>893.26200000000028</v>
      </c>
      <c r="YO39" s="255">
        <v>14846.493200108005</v>
      </c>
      <c r="YP39" s="119">
        <v>218187.13230173491</v>
      </c>
      <c r="YQ39" s="262" t="b">
        <v>0</v>
      </c>
      <c r="YR39" s="173">
        <v>1</v>
      </c>
      <c r="YS39" s="263">
        <v>1607.8716000000006</v>
      </c>
      <c r="YT39" s="189">
        <v>0.03</v>
      </c>
      <c r="YU39" s="263">
        <v>220860.3396006565</v>
      </c>
      <c r="YV39" s="263">
        <v>178.65240000000006</v>
      </c>
      <c r="YW39" s="263">
        <v>854.2116637992126</v>
      </c>
      <c r="YX39" s="117">
        <v>221714.55126445572</v>
      </c>
      <c r="YY39" s="248" t="b">
        <v>0</v>
      </c>
      <c r="YZ39" s="254">
        <v>2</v>
      </c>
      <c r="ZA39" s="255">
        <v>1429.2192000000005</v>
      </c>
      <c r="ZB39" s="256">
        <v>-5.0000000000000001E-3</v>
      </c>
      <c r="ZC39" s="255">
        <v>60380.463646642063</v>
      </c>
      <c r="ZD39" s="255">
        <v>357.30480000000011</v>
      </c>
      <c r="ZE39" s="255">
        <v>10031.927795945323</v>
      </c>
      <c r="ZF39" s="119">
        <v>70412.391442587381</v>
      </c>
      <c r="ZG39" s="262" t="b">
        <v>0</v>
      </c>
      <c r="ZH39" s="173">
        <v>1</v>
      </c>
      <c r="ZI39" s="263">
        <v>1607.8716000000006</v>
      </c>
      <c r="ZJ39" s="189">
        <v>7.4999999999999997E-2</v>
      </c>
      <c r="ZK39" s="263">
        <v>222121.43948648623</v>
      </c>
      <c r="ZL39" s="263">
        <v>178.65240000000006</v>
      </c>
      <c r="ZM39" s="263">
        <v>5553.7421319142304</v>
      </c>
      <c r="ZN39" s="117">
        <v>227675.18161840044</v>
      </c>
      <c r="ZO39" s="248" t="b">
        <v>1</v>
      </c>
      <c r="ZP39" s="254">
        <v>2</v>
      </c>
      <c r="ZQ39" s="255">
        <v>1429.2192000000005</v>
      </c>
      <c r="ZR39" s="256">
        <v>0.03</v>
      </c>
      <c r="ZS39" s="255">
        <v>159467.62406885871</v>
      </c>
      <c r="ZT39" s="255">
        <v>357.30480000000011</v>
      </c>
      <c r="ZU39" s="255">
        <v>1880.4702035065507</v>
      </c>
      <c r="ZV39" s="119">
        <v>161348.09427236527</v>
      </c>
      <c r="ZW39" s="262" t="b">
        <v>0</v>
      </c>
      <c r="ZX39" s="173">
        <v>2</v>
      </c>
      <c r="ZY39" s="263">
        <v>1429.2192000000005</v>
      </c>
      <c r="ZZ39" s="189">
        <v>0.03</v>
      </c>
      <c r="AAA39" s="263">
        <v>97561.285571554356</v>
      </c>
      <c r="AAB39" s="263">
        <v>357.30480000000011</v>
      </c>
      <c r="AAC39" s="263">
        <v>6532.7613845549149</v>
      </c>
      <c r="AAD39" s="117">
        <v>104094.04695610928</v>
      </c>
      <c r="AAE39" s="248" t="b">
        <v>0</v>
      </c>
      <c r="AAF39" s="254">
        <v>1</v>
      </c>
      <c r="AAG39" s="255">
        <v>1607.8716000000006</v>
      </c>
      <c r="AAH39" s="256">
        <v>7.4999999999999997E-2</v>
      </c>
      <c r="AAI39" s="255">
        <v>91190.653363504636</v>
      </c>
      <c r="AAJ39" s="255">
        <v>178.65240000000006</v>
      </c>
      <c r="AAK39" s="255">
        <v>4631.4546328749711</v>
      </c>
      <c r="AAL39" s="119">
        <v>95822.107996379607</v>
      </c>
      <c r="AAM39" s="262" t="b">
        <v>0</v>
      </c>
      <c r="AAN39" s="173">
        <v>1</v>
      </c>
      <c r="AAO39" s="263">
        <v>1607.8716000000006</v>
      </c>
      <c r="AAP39" s="189">
        <v>-5.0000000000000001E-3</v>
      </c>
      <c r="AAQ39" s="263">
        <v>303519.89214948547</v>
      </c>
      <c r="AAR39" s="263">
        <v>178.65240000000006</v>
      </c>
      <c r="AAS39" s="263">
        <v>4784.8507441702523</v>
      </c>
      <c r="AAT39" s="117">
        <v>308304.74289365573</v>
      </c>
      <c r="AAU39" s="248" t="b">
        <v>0</v>
      </c>
      <c r="AAV39" s="254">
        <v>5</v>
      </c>
      <c r="AAW39" s="255">
        <v>893.26200000000028</v>
      </c>
      <c r="AAX39" s="256">
        <v>-5.0000000000000001E-3</v>
      </c>
      <c r="AAY39" s="255">
        <v>82017.363745095645</v>
      </c>
      <c r="AAZ39" s="255">
        <v>893.26200000000028</v>
      </c>
      <c r="ABA39" s="255">
        <v>16363.835946491054</v>
      </c>
      <c r="ABB39" s="119">
        <v>98381.199691586691</v>
      </c>
      <c r="ABC39" s="262" t="b">
        <v>0</v>
      </c>
      <c r="ABD39" s="173">
        <v>1</v>
      </c>
      <c r="ABE39" s="263">
        <v>1607.8716000000006</v>
      </c>
      <c r="ABF39" s="189">
        <v>7.4999999999999997E-2</v>
      </c>
      <c r="ABG39" s="263">
        <v>202025.0778983694</v>
      </c>
      <c r="ABH39" s="263">
        <v>178.65240000000006</v>
      </c>
      <c r="ABI39" s="263">
        <v>4938.3741033864453</v>
      </c>
      <c r="ABJ39" s="117">
        <v>206963.45200175585</v>
      </c>
      <c r="ABK39" s="248" t="b">
        <v>0</v>
      </c>
      <c r="ABL39" s="254">
        <v>0</v>
      </c>
      <c r="ABM39" s="255">
        <v>1786.5240000000006</v>
      </c>
      <c r="ABN39" s="256">
        <v>7.4999999999999997E-2</v>
      </c>
      <c r="ABO39" s="255">
        <v>364215.80606666312</v>
      </c>
      <c r="ABP39" s="255">
        <v>0</v>
      </c>
      <c r="ABQ39" s="255">
        <v>0</v>
      </c>
      <c r="ABR39" s="119">
        <v>364215.80606666312</v>
      </c>
      <c r="ABS39" s="262" t="b">
        <v>0</v>
      </c>
      <c r="ABT39" s="173">
        <v>0</v>
      </c>
      <c r="ABU39" s="263">
        <v>1786.5240000000006</v>
      </c>
      <c r="ABV39" s="189">
        <v>7.4999999999999997E-2</v>
      </c>
      <c r="ABW39" s="263">
        <v>154186.8031599721</v>
      </c>
      <c r="ABX39" s="263">
        <v>0</v>
      </c>
      <c r="ABY39" s="263">
        <v>0</v>
      </c>
      <c r="ABZ39" s="117">
        <v>154186.8031599721</v>
      </c>
      <c r="ACA39" s="248" t="b">
        <v>0</v>
      </c>
      <c r="ACB39" s="254">
        <v>4</v>
      </c>
      <c r="ACC39" s="255">
        <v>1071.9144000000003</v>
      </c>
      <c r="ACD39" s="256">
        <v>7.4999999999999997E-2</v>
      </c>
      <c r="ACE39" s="255">
        <v>116402.52647785348</v>
      </c>
      <c r="ACF39" s="255">
        <v>714.60960000000023</v>
      </c>
      <c r="ACG39" s="255">
        <v>15273.704276956749</v>
      </c>
      <c r="ACH39" s="119">
        <v>131676.23075481021</v>
      </c>
      <c r="ACI39" s="262" t="b">
        <v>0</v>
      </c>
      <c r="ACJ39" s="173">
        <v>3</v>
      </c>
      <c r="ACK39" s="263">
        <v>1250.5668000000003</v>
      </c>
      <c r="ACL39" s="189">
        <v>-5.0000000000000001E-3</v>
      </c>
      <c r="ACM39" s="263">
        <v>48032.783131011296</v>
      </c>
      <c r="ACN39" s="263">
        <v>535.95720000000028</v>
      </c>
      <c r="ACO39" s="263">
        <v>9608.9631315375937</v>
      </c>
      <c r="ACP39" s="117">
        <v>57641.746262548892</v>
      </c>
      <c r="ACQ39" s="248" t="b">
        <v>0</v>
      </c>
      <c r="ACR39" s="254">
        <v>2</v>
      </c>
      <c r="ACS39" s="255">
        <v>1429.2192000000005</v>
      </c>
      <c r="ACT39" s="256">
        <v>0.03</v>
      </c>
      <c r="ACU39" s="255">
        <v>282388.22751871281</v>
      </c>
      <c r="ACV39" s="255">
        <v>357.30480000000011</v>
      </c>
      <c r="ACW39" s="255">
        <v>5404.5625411093142</v>
      </c>
      <c r="ACX39" s="119">
        <v>287792.79005982215</v>
      </c>
      <c r="ACY39" s="262" t="b">
        <v>0</v>
      </c>
      <c r="ACZ39" s="173">
        <v>2</v>
      </c>
      <c r="ADA39" s="263">
        <v>1429.2192000000005</v>
      </c>
      <c r="ADB39" s="189">
        <v>7.4999999999999997E-2</v>
      </c>
      <c r="ADC39" s="263">
        <v>101534.87161180066</v>
      </c>
      <c r="ADD39" s="263">
        <v>357.30480000000011</v>
      </c>
      <c r="ADE39" s="263">
        <v>8108.8297321526525</v>
      </c>
      <c r="ADF39" s="117">
        <v>109643.7013439533</v>
      </c>
      <c r="ADG39" s="248" t="b">
        <v>0</v>
      </c>
      <c r="ADH39" s="254">
        <v>4</v>
      </c>
      <c r="ADI39" s="255">
        <v>1071.9144000000003</v>
      </c>
      <c r="ADJ39" s="256">
        <v>0.03</v>
      </c>
      <c r="ADK39" s="255">
        <v>94857.251835655959</v>
      </c>
      <c r="ADL39" s="255">
        <v>714.60960000000023</v>
      </c>
      <c r="ADM39" s="255">
        <v>13513.500105174866</v>
      </c>
      <c r="ADN39" s="119">
        <v>108370.75194083083</v>
      </c>
      <c r="ADO39" s="262" t="b">
        <v>0</v>
      </c>
      <c r="ADP39" s="173">
        <v>1</v>
      </c>
      <c r="ADQ39" s="263">
        <v>1607.8716000000006</v>
      </c>
      <c r="ADR39" s="189">
        <v>0.03</v>
      </c>
      <c r="ADS39" s="263">
        <v>77891.09626499172</v>
      </c>
      <c r="ADT39" s="263">
        <v>178.65240000000006</v>
      </c>
      <c r="ADU39" s="263">
        <v>3677.0663036056662</v>
      </c>
      <c r="ADV39" s="117">
        <v>81568.162568597385</v>
      </c>
    </row>
    <row r="40" spans="1:802" x14ac:dyDescent="0.35">
      <c r="A40" s="15">
        <v>46446</v>
      </c>
      <c r="B40" s="16">
        <v>1786.5240000000006</v>
      </c>
      <c r="C40" s="248" t="b">
        <v>0</v>
      </c>
      <c r="D40" s="254">
        <v>2</v>
      </c>
      <c r="E40" s="255">
        <v>1429.2192000000005</v>
      </c>
      <c r="F40" s="256">
        <v>7.4999999999999997E-2</v>
      </c>
      <c r="G40" s="255">
        <v>134449.99725495689</v>
      </c>
      <c r="H40" s="255">
        <v>357.30480000000011</v>
      </c>
      <c r="I40" s="255">
        <v>6080.9606050750963</v>
      </c>
      <c r="J40" s="119">
        <v>140530.95786003198</v>
      </c>
      <c r="K40" s="262" t="b">
        <v>0</v>
      </c>
      <c r="L40" s="173">
        <v>0</v>
      </c>
      <c r="M40" s="263">
        <v>1786.5240000000006</v>
      </c>
      <c r="N40" s="189">
        <v>-5.0000000000000001E-3</v>
      </c>
      <c r="O40" s="263">
        <v>142850.29152376819</v>
      </c>
      <c r="P40" s="263">
        <v>0</v>
      </c>
      <c r="Q40" s="263">
        <v>0</v>
      </c>
      <c r="R40" s="117">
        <v>142850.29152376819</v>
      </c>
      <c r="S40" s="248" t="b">
        <v>0</v>
      </c>
      <c r="T40" s="254">
        <v>5</v>
      </c>
      <c r="U40" s="255">
        <v>893.26200000000028</v>
      </c>
      <c r="V40" s="256">
        <v>-5.0000000000000001E-3</v>
      </c>
      <c r="W40" s="255">
        <v>82302.843851190599</v>
      </c>
      <c r="X40" s="255">
        <v>893.26200000000028</v>
      </c>
      <c r="Y40" s="255">
        <v>16946.964799505124</v>
      </c>
      <c r="Z40" s="119">
        <v>99249.808650695719</v>
      </c>
      <c r="AA40" s="262" t="b">
        <v>0</v>
      </c>
      <c r="AB40" s="173">
        <v>4</v>
      </c>
      <c r="AC40" s="263">
        <v>1071.9144000000003</v>
      </c>
      <c r="AD40" s="189">
        <v>7.4999999999999997E-2</v>
      </c>
      <c r="AE40" s="263">
        <v>172576.90483673089</v>
      </c>
      <c r="AF40" s="263">
        <v>714.60960000000023</v>
      </c>
      <c r="AG40" s="263">
        <v>14058.831787412588</v>
      </c>
      <c r="AH40" s="117">
        <v>186635.73662414346</v>
      </c>
      <c r="AI40" s="248" t="b">
        <v>0</v>
      </c>
      <c r="AJ40" s="254">
        <v>4</v>
      </c>
      <c r="AK40" s="255">
        <v>1071.9144000000003</v>
      </c>
      <c r="AL40" s="256">
        <v>7.4999999999999997E-2</v>
      </c>
      <c r="AM40" s="255">
        <v>256865.86498081824</v>
      </c>
      <c r="AN40" s="255">
        <v>714.60960000000023</v>
      </c>
      <c r="AO40" s="255">
        <v>7856.3156251178552</v>
      </c>
      <c r="AP40" s="119">
        <v>264722.1806059361</v>
      </c>
      <c r="AQ40" s="262" t="b">
        <v>0</v>
      </c>
      <c r="AR40" s="173">
        <v>2</v>
      </c>
      <c r="AS40" s="263">
        <v>1429.2192000000005</v>
      </c>
      <c r="AT40" s="189">
        <v>0.03</v>
      </c>
      <c r="AU40" s="263">
        <v>292581.41548077232</v>
      </c>
      <c r="AV40" s="263">
        <v>357.30480000000011</v>
      </c>
      <c r="AW40" s="263">
        <v>5662.7048749862552</v>
      </c>
      <c r="AX40" s="117">
        <v>298244.12035575858</v>
      </c>
      <c r="AY40" s="248" t="b">
        <v>0</v>
      </c>
      <c r="AZ40" s="254">
        <v>0</v>
      </c>
      <c r="BA40" s="255">
        <v>1786.5240000000006</v>
      </c>
      <c r="BB40" s="256">
        <v>7.4999999999999997E-2</v>
      </c>
      <c r="BC40" s="255">
        <v>72299.40120953451</v>
      </c>
      <c r="BD40" s="255">
        <v>0</v>
      </c>
      <c r="BE40" s="255">
        <v>0</v>
      </c>
      <c r="BF40" s="119">
        <v>72299.40120953451</v>
      </c>
      <c r="BG40" s="262" t="b">
        <v>0</v>
      </c>
      <c r="BH40" s="173">
        <v>1</v>
      </c>
      <c r="BI40" s="263">
        <v>1607.8716000000006</v>
      </c>
      <c r="BJ40" s="189">
        <v>7.4999999999999997E-2</v>
      </c>
      <c r="BK40" s="263">
        <v>113281.42436420541</v>
      </c>
      <c r="BL40" s="263">
        <v>178.65240000000006</v>
      </c>
      <c r="BM40" s="263">
        <v>3696.9760445467468</v>
      </c>
      <c r="BN40" s="117">
        <v>116978.40040875215</v>
      </c>
      <c r="BO40" s="248" t="b">
        <v>0</v>
      </c>
      <c r="BP40" s="254">
        <v>1</v>
      </c>
      <c r="BQ40" s="255">
        <v>1607.8716000000006</v>
      </c>
      <c r="BR40" s="256">
        <v>-5.0000000000000001E-3</v>
      </c>
      <c r="BS40" s="255">
        <v>213950.83455301961</v>
      </c>
      <c r="BT40" s="255">
        <v>178.65240000000006</v>
      </c>
      <c r="BU40" s="255">
        <v>5121.1230729281042</v>
      </c>
      <c r="BV40" s="119">
        <v>219071.95762594772</v>
      </c>
      <c r="BW40" s="262" t="b">
        <v>0</v>
      </c>
      <c r="BX40" s="173">
        <v>2</v>
      </c>
      <c r="BY40" s="263">
        <v>1429.2192000000005</v>
      </c>
      <c r="BZ40" s="189">
        <v>7.4999999999999997E-2</v>
      </c>
      <c r="CA40" s="263">
        <v>215284.79217160543</v>
      </c>
      <c r="CB40" s="263">
        <v>357.30480000000011</v>
      </c>
      <c r="CC40" s="263">
        <v>9167.8368106011767</v>
      </c>
      <c r="CD40" s="117">
        <v>224452.6289822066</v>
      </c>
      <c r="CE40" s="248" t="b">
        <v>0</v>
      </c>
      <c r="CF40" s="254">
        <v>3</v>
      </c>
      <c r="CG40" s="255">
        <v>1250.5668000000003</v>
      </c>
      <c r="CH40" s="256">
        <v>7.4999999999999997E-2</v>
      </c>
      <c r="CI40" s="255">
        <v>176451.54042438525</v>
      </c>
      <c r="CJ40" s="255">
        <v>535.95720000000028</v>
      </c>
      <c r="CK40" s="255">
        <v>9823.5295451007332</v>
      </c>
      <c r="CL40" s="119">
        <v>186275.06996948598</v>
      </c>
      <c r="CM40" s="262" t="b">
        <v>0</v>
      </c>
      <c r="CN40" s="173">
        <v>3</v>
      </c>
      <c r="CO40" s="263">
        <v>1250.5668000000003</v>
      </c>
      <c r="CP40" s="189">
        <v>0.03</v>
      </c>
      <c r="CQ40" s="263">
        <v>262935.01109707926</v>
      </c>
      <c r="CR40" s="263">
        <v>535.95720000000028</v>
      </c>
      <c r="CS40" s="263">
        <v>4457.0279764216812</v>
      </c>
      <c r="CT40" s="117">
        <v>267392.03907350096</v>
      </c>
      <c r="CU40" s="248" t="b">
        <v>0</v>
      </c>
      <c r="CV40" s="254">
        <v>0</v>
      </c>
      <c r="CW40" s="255">
        <v>1786.5240000000006</v>
      </c>
      <c r="CX40" s="256">
        <v>0.03</v>
      </c>
      <c r="CY40" s="255">
        <v>118002.97256845393</v>
      </c>
      <c r="CZ40" s="255">
        <v>0</v>
      </c>
      <c r="DA40" s="255">
        <v>0</v>
      </c>
      <c r="DB40" s="119">
        <v>118002.97256845393</v>
      </c>
      <c r="DC40" s="262" t="b">
        <v>0</v>
      </c>
      <c r="DD40" s="173">
        <v>3</v>
      </c>
      <c r="DE40" s="263">
        <v>1250.5668000000003</v>
      </c>
      <c r="DF40" s="189">
        <v>0.03</v>
      </c>
      <c r="DG40" s="263">
        <v>183957.12582468727</v>
      </c>
      <c r="DH40" s="263">
        <v>535.95720000000028</v>
      </c>
      <c r="DI40" s="263">
        <v>12309.253382443552</v>
      </c>
      <c r="DJ40" s="117">
        <v>196266.37920713081</v>
      </c>
      <c r="DK40" s="248" t="b">
        <v>0</v>
      </c>
      <c r="DL40" s="254">
        <v>3</v>
      </c>
      <c r="DM40" s="255">
        <v>1250.5668000000003</v>
      </c>
      <c r="DN40" s="256">
        <v>-5.0000000000000001E-3</v>
      </c>
      <c r="DO40" s="255">
        <v>137498.47492769582</v>
      </c>
      <c r="DP40" s="255">
        <v>535.95720000000028</v>
      </c>
      <c r="DQ40" s="255">
        <v>13595.411853410704</v>
      </c>
      <c r="DR40" s="119">
        <v>151093.88678110653</v>
      </c>
      <c r="DS40" s="262" t="b">
        <v>0</v>
      </c>
      <c r="DT40" s="173">
        <v>2</v>
      </c>
      <c r="DU40" s="263">
        <v>1429.2192000000005</v>
      </c>
      <c r="DV40" s="189">
        <v>7.4999999999999997E-2</v>
      </c>
      <c r="DW40" s="263">
        <v>318235.24322469195</v>
      </c>
      <c r="DX40" s="263">
        <v>357.30480000000011</v>
      </c>
      <c r="DY40" s="263">
        <v>5112.2123615380424</v>
      </c>
      <c r="DZ40" s="117">
        <v>323347.45558622997</v>
      </c>
      <c r="EA40" s="248" t="b">
        <v>0</v>
      </c>
      <c r="EB40" s="254">
        <v>3</v>
      </c>
      <c r="EC40" s="255">
        <v>1250.5668000000003</v>
      </c>
      <c r="ED40" s="256">
        <v>-5.0000000000000001E-3</v>
      </c>
      <c r="EE40" s="255">
        <v>74322.699968175642</v>
      </c>
      <c r="EF40" s="255">
        <v>535.95720000000028</v>
      </c>
      <c r="EG40" s="255">
        <v>12379.298751369734</v>
      </c>
      <c r="EH40" s="119">
        <v>86701.998719545372</v>
      </c>
      <c r="EI40" s="262" t="b">
        <v>0</v>
      </c>
      <c r="EJ40" s="173">
        <v>5</v>
      </c>
      <c r="EK40" s="263">
        <v>893.26200000000028</v>
      </c>
      <c r="EL40" s="189">
        <v>0.03</v>
      </c>
      <c r="EM40" s="263">
        <v>144985.80506072598</v>
      </c>
      <c r="EN40" s="263">
        <v>893.26200000000028</v>
      </c>
      <c r="EO40" s="263">
        <v>20453.006091508563</v>
      </c>
      <c r="EP40" s="117">
        <v>165438.81115223456</v>
      </c>
      <c r="EQ40" s="248" t="b">
        <v>0</v>
      </c>
      <c r="ER40" s="254">
        <v>4</v>
      </c>
      <c r="ES40" s="255">
        <v>1071.9144000000003</v>
      </c>
      <c r="ET40" s="256">
        <v>7.4999999999999997E-2</v>
      </c>
      <c r="EU40" s="255">
        <v>112063.60080640423</v>
      </c>
      <c r="EV40" s="255">
        <v>714.60960000000023</v>
      </c>
      <c r="EW40" s="255">
        <v>8307.5640574383506</v>
      </c>
      <c r="EX40" s="119">
        <v>120371.16486384257</v>
      </c>
      <c r="EY40" s="262" t="b">
        <v>0</v>
      </c>
      <c r="EZ40" s="173">
        <v>0</v>
      </c>
      <c r="FA40" s="263">
        <v>1786.5240000000006</v>
      </c>
      <c r="FB40" s="189">
        <v>7.4999999999999997E-2</v>
      </c>
      <c r="FC40" s="263">
        <v>393318.51552166283</v>
      </c>
      <c r="FD40" s="263">
        <v>0</v>
      </c>
      <c r="FE40" s="263">
        <v>0</v>
      </c>
      <c r="FF40" s="117">
        <v>393318.51552166283</v>
      </c>
      <c r="FG40" s="248" t="b">
        <v>0</v>
      </c>
      <c r="FH40" s="254">
        <v>1</v>
      </c>
      <c r="FI40" s="255">
        <v>1607.8716000000006</v>
      </c>
      <c r="FJ40" s="256">
        <v>7.4999999999999997E-2</v>
      </c>
      <c r="FK40" s="255">
        <v>353986.66396949661</v>
      </c>
      <c r="FL40" s="255">
        <v>178.65240000000006</v>
      </c>
      <c r="FM40" s="255">
        <v>4182.7575731976085</v>
      </c>
      <c r="FN40" s="119">
        <v>358169.42154269421</v>
      </c>
      <c r="FO40" s="262" t="b">
        <v>0</v>
      </c>
      <c r="FP40" s="173">
        <v>2</v>
      </c>
      <c r="FQ40" s="263">
        <v>1429.2192000000005</v>
      </c>
      <c r="FR40" s="189">
        <v>-5.0000000000000001E-3</v>
      </c>
      <c r="FS40" s="263">
        <v>273178.88350226294</v>
      </c>
      <c r="FT40" s="263">
        <v>357.30480000000011</v>
      </c>
      <c r="FU40" s="263">
        <v>5970.1337594969418</v>
      </c>
      <c r="FV40" s="117">
        <v>279149.0172617599</v>
      </c>
      <c r="FW40" s="248" t="b">
        <v>0</v>
      </c>
      <c r="FX40" s="254">
        <v>4</v>
      </c>
      <c r="FY40" s="255">
        <v>1071.9144000000003</v>
      </c>
      <c r="FZ40" s="256">
        <v>-5.0000000000000001E-3</v>
      </c>
      <c r="GA40" s="255">
        <v>134628.46011804789</v>
      </c>
      <c r="GB40" s="255">
        <v>714.60960000000023</v>
      </c>
      <c r="GC40" s="255">
        <v>16568.414390045873</v>
      </c>
      <c r="GD40" s="119">
        <v>151196.87450809375</v>
      </c>
      <c r="GE40" s="262" t="b">
        <v>0</v>
      </c>
      <c r="GF40" s="173">
        <v>2</v>
      </c>
      <c r="GG40" s="263">
        <v>1429.2192000000005</v>
      </c>
      <c r="GH40" s="189">
        <v>7.4999999999999997E-2</v>
      </c>
      <c r="GI40" s="263">
        <v>134639.48968832716</v>
      </c>
      <c r="GJ40" s="263">
        <v>357.30480000000011</v>
      </c>
      <c r="GK40" s="263">
        <v>2408.1546618988532</v>
      </c>
      <c r="GL40" s="117">
        <v>137047.64435022601</v>
      </c>
      <c r="GM40" s="248" t="b">
        <v>0</v>
      </c>
      <c r="GN40" s="254">
        <v>1</v>
      </c>
      <c r="GO40" s="255">
        <v>1607.8716000000006</v>
      </c>
      <c r="GP40" s="256">
        <v>7.4999999999999997E-2</v>
      </c>
      <c r="GQ40" s="255">
        <v>353986.66396949661</v>
      </c>
      <c r="GR40" s="255">
        <v>178.65240000000006</v>
      </c>
      <c r="GS40" s="255">
        <v>4660.5528897225267</v>
      </c>
      <c r="GT40" s="119">
        <v>358647.21685921913</v>
      </c>
      <c r="GU40" s="262" t="b">
        <v>0</v>
      </c>
      <c r="GV40" s="173">
        <v>1</v>
      </c>
      <c r="GW40" s="263">
        <v>1607.8716000000006</v>
      </c>
      <c r="GX40" s="189">
        <v>7.4999999999999997E-2</v>
      </c>
      <c r="GY40" s="263">
        <v>81426.965675972227</v>
      </c>
      <c r="GZ40" s="263">
        <v>178.65240000000006</v>
      </c>
      <c r="HA40" s="263">
        <v>864.33245242044006</v>
      </c>
      <c r="HB40" s="117">
        <v>82291.298128392664</v>
      </c>
      <c r="HC40" s="248" t="b">
        <v>0</v>
      </c>
      <c r="HD40" s="254">
        <v>1</v>
      </c>
      <c r="HE40" s="255">
        <v>1607.8716000000006</v>
      </c>
      <c r="HF40" s="256">
        <v>7.4999999999999997E-2</v>
      </c>
      <c r="HG40" s="255">
        <v>240388.41904797268</v>
      </c>
      <c r="HH40" s="255">
        <v>178.65240000000006</v>
      </c>
      <c r="HI40" s="255">
        <v>2890.0207267164328</v>
      </c>
      <c r="HJ40" s="119">
        <v>243278.43977468912</v>
      </c>
      <c r="HK40" s="262" t="b">
        <v>0</v>
      </c>
      <c r="HL40" s="173">
        <v>2</v>
      </c>
      <c r="HM40" s="263">
        <v>1429.2192000000005</v>
      </c>
      <c r="HN40" s="189">
        <v>0.03</v>
      </c>
      <c r="HO40" s="263">
        <v>291414.7525674433</v>
      </c>
      <c r="HP40" s="263">
        <v>357.30480000000011</v>
      </c>
      <c r="HQ40" s="263">
        <v>9474.5018907403319</v>
      </c>
      <c r="HR40" s="117">
        <v>300889.25445818366</v>
      </c>
      <c r="HS40" s="248" t="b">
        <v>0</v>
      </c>
      <c r="HT40" s="254">
        <v>3</v>
      </c>
      <c r="HU40" s="255">
        <v>1250.5668000000003</v>
      </c>
      <c r="HV40" s="256">
        <v>0.03</v>
      </c>
      <c r="HW40" s="255">
        <v>176746.28594135222</v>
      </c>
      <c r="HX40" s="255">
        <v>535.95720000000028</v>
      </c>
      <c r="HY40" s="255">
        <v>12224.956074784128</v>
      </c>
      <c r="HZ40" s="119">
        <v>188971.24201613636</v>
      </c>
      <c r="IA40" s="262" t="b">
        <v>0</v>
      </c>
      <c r="IB40" s="173">
        <v>3</v>
      </c>
      <c r="IC40" s="263">
        <v>1250.5668000000003</v>
      </c>
      <c r="ID40" s="189">
        <v>0.03</v>
      </c>
      <c r="IE40" s="263">
        <v>183820.12374620273</v>
      </c>
      <c r="IF40" s="263">
        <v>535.95720000000028</v>
      </c>
      <c r="IG40" s="263">
        <v>11985.745210860767</v>
      </c>
      <c r="IH40" s="117">
        <v>195805.8689570635</v>
      </c>
      <c r="II40" s="248" t="b">
        <v>0</v>
      </c>
      <c r="IJ40" s="254">
        <v>3</v>
      </c>
      <c r="IK40" s="255">
        <v>1250.5668000000003</v>
      </c>
      <c r="IL40" s="256">
        <v>7.4999999999999997E-2</v>
      </c>
      <c r="IM40" s="255">
        <v>80322.77899270301</v>
      </c>
      <c r="IN40" s="255">
        <v>535.95720000000028</v>
      </c>
      <c r="IO40" s="255">
        <v>6751.0005181650722</v>
      </c>
      <c r="IP40" s="119">
        <v>87073.779510868088</v>
      </c>
      <c r="IQ40" s="262" t="b">
        <v>0</v>
      </c>
      <c r="IR40" s="173">
        <v>0</v>
      </c>
      <c r="IS40" s="263">
        <v>1786.5240000000006</v>
      </c>
      <c r="IT40" s="189">
        <v>7.4999999999999997E-2</v>
      </c>
      <c r="IU40" s="263">
        <v>90474.406306635821</v>
      </c>
      <c r="IV40" s="263">
        <v>0</v>
      </c>
      <c r="IW40" s="263">
        <v>0</v>
      </c>
      <c r="IX40" s="117">
        <v>90474.406306635821</v>
      </c>
      <c r="IY40" s="248" t="b">
        <v>0</v>
      </c>
      <c r="IZ40" s="254">
        <v>2</v>
      </c>
      <c r="JA40" s="255">
        <v>1429.2192000000005</v>
      </c>
      <c r="JB40" s="256">
        <v>0.03</v>
      </c>
      <c r="JC40" s="255">
        <v>205355.36638628674</v>
      </c>
      <c r="JD40" s="255">
        <v>357.30480000000011</v>
      </c>
      <c r="JE40" s="255">
        <v>8366.0528911321326</v>
      </c>
      <c r="JF40" s="119">
        <v>213721.41927741887</v>
      </c>
      <c r="JG40" s="262" t="b">
        <v>0</v>
      </c>
      <c r="JH40" s="173">
        <v>1</v>
      </c>
      <c r="JI40" s="263">
        <v>1607.8716000000006</v>
      </c>
      <c r="JJ40" s="189">
        <v>7.4999999999999997E-2</v>
      </c>
      <c r="JK40" s="263">
        <v>178747.98933588658</v>
      </c>
      <c r="JL40" s="263">
        <v>178.65240000000006</v>
      </c>
      <c r="JM40" s="263">
        <v>1542.1361156434787</v>
      </c>
      <c r="JN40" s="117">
        <v>180290.12545153007</v>
      </c>
      <c r="JO40" s="248" t="b">
        <v>0</v>
      </c>
      <c r="JP40" s="254">
        <v>1</v>
      </c>
      <c r="JQ40" s="255">
        <v>1607.8716000000006</v>
      </c>
      <c r="JR40" s="256">
        <v>7.4999999999999997E-2</v>
      </c>
      <c r="JS40" s="255">
        <v>353986.66396949627</v>
      </c>
      <c r="JT40" s="255">
        <v>178.65240000000006</v>
      </c>
      <c r="JU40" s="255">
        <v>2729.0307485253466</v>
      </c>
      <c r="JV40" s="119">
        <v>356715.69471802161</v>
      </c>
      <c r="JW40" s="262" t="b">
        <v>0</v>
      </c>
      <c r="JX40" s="173">
        <v>5</v>
      </c>
      <c r="JY40" s="263">
        <v>893.26200000000028</v>
      </c>
      <c r="JZ40" s="189">
        <v>7.4999999999999997E-2</v>
      </c>
      <c r="KA40" s="263">
        <v>227048.35969439388</v>
      </c>
      <c r="KB40" s="263">
        <v>893.26200000000028</v>
      </c>
      <c r="KC40" s="263">
        <v>19087.538865004444</v>
      </c>
      <c r="KD40" s="117">
        <v>246135.89855939831</v>
      </c>
      <c r="KE40" s="248" t="b">
        <v>0</v>
      </c>
      <c r="KF40" s="254">
        <v>4</v>
      </c>
      <c r="KG40" s="255">
        <v>1071.9144000000003</v>
      </c>
      <c r="KH40" s="256">
        <v>0.03</v>
      </c>
      <c r="KI40" s="255">
        <v>232636.49965793118</v>
      </c>
      <c r="KJ40" s="255">
        <v>714.60960000000023</v>
      </c>
      <c r="KK40" s="255">
        <v>18195.963619690647</v>
      </c>
      <c r="KL40" s="119">
        <v>250832.46327762184</v>
      </c>
      <c r="KM40" s="262" t="b">
        <v>0</v>
      </c>
      <c r="KN40" s="173">
        <v>1</v>
      </c>
      <c r="KO40" s="263">
        <v>1607.8716000000006</v>
      </c>
      <c r="KP40" s="189">
        <v>0.03</v>
      </c>
      <c r="KQ40" s="263">
        <v>325171.98196201917</v>
      </c>
      <c r="KR40" s="263">
        <v>178.65240000000006</v>
      </c>
      <c r="KS40" s="263">
        <v>864.33245242044006</v>
      </c>
      <c r="KT40" s="117">
        <v>326036.31441443961</v>
      </c>
      <c r="KU40" s="248" t="b">
        <v>0</v>
      </c>
      <c r="KV40" s="254">
        <v>0</v>
      </c>
      <c r="KW40" s="255">
        <v>1786.5240000000006</v>
      </c>
      <c r="KX40" s="256">
        <v>0.03</v>
      </c>
      <c r="KY40" s="255">
        <v>361302.20218002133</v>
      </c>
      <c r="KZ40" s="255">
        <v>0</v>
      </c>
      <c r="LA40" s="255">
        <v>0</v>
      </c>
      <c r="LB40" s="119">
        <v>361302.20218002133</v>
      </c>
      <c r="LC40" s="262" t="b">
        <v>0</v>
      </c>
      <c r="LD40" s="173">
        <v>3</v>
      </c>
      <c r="LE40" s="263">
        <v>1250.5668000000003</v>
      </c>
      <c r="LF40" s="189">
        <v>7.4999999999999997E-2</v>
      </c>
      <c r="LG40" s="263">
        <v>56738.531227679538</v>
      </c>
      <c r="LH40" s="263">
        <v>535.95720000000028</v>
      </c>
      <c r="LI40" s="263">
        <v>12229.293914512466</v>
      </c>
      <c r="LJ40" s="117">
        <v>68967.825142191999</v>
      </c>
      <c r="LK40" s="248" t="b">
        <v>0</v>
      </c>
      <c r="LL40" s="254">
        <v>2</v>
      </c>
      <c r="LM40" s="255">
        <v>1429.2192000000005</v>
      </c>
      <c r="LN40" s="256">
        <v>-5.0000000000000001E-3</v>
      </c>
      <c r="LO40" s="255">
        <v>98024.886972402324</v>
      </c>
      <c r="LP40" s="255">
        <v>357.30480000000011</v>
      </c>
      <c r="LQ40" s="255">
        <v>6586.5231539480983</v>
      </c>
      <c r="LR40" s="119">
        <v>104611.41012635043</v>
      </c>
      <c r="LS40" s="262" t="b">
        <v>0</v>
      </c>
      <c r="LT40" s="173">
        <v>2</v>
      </c>
      <c r="LU40" s="263">
        <v>1429.2192000000005</v>
      </c>
      <c r="LV40" s="189">
        <v>-5.0000000000000001E-3</v>
      </c>
      <c r="LW40" s="263">
        <v>137014.3387713072</v>
      </c>
      <c r="LX40" s="263">
        <v>357.30480000000011</v>
      </c>
      <c r="LY40" s="263">
        <v>6089.5342878256861</v>
      </c>
      <c r="LZ40" s="117">
        <v>143103.87305913289</v>
      </c>
      <c r="MA40" s="248" t="b">
        <v>0</v>
      </c>
      <c r="MB40" s="254">
        <v>2</v>
      </c>
      <c r="MC40" s="255">
        <v>1429.2192000000005</v>
      </c>
      <c r="MD40" s="256">
        <v>7.4999999999999997E-2</v>
      </c>
      <c r="ME40" s="255">
        <v>224340.5898293888</v>
      </c>
      <c r="MF40" s="255">
        <v>357.30480000000011</v>
      </c>
      <c r="MG40" s="255">
        <v>4223.2487802073674</v>
      </c>
      <c r="MH40" s="119">
        <v>228563.83860959616</v>
      </c>
      <c r="MI40" s="262" t="b">
        <v>0</v>
      </c>
      <c r="MJ40" s="173">
        <v>2</v>
      </c>
      <c r="MK40" s="263">
        <v>1429.2192000000005</v>
      </c>
      <c r="ML40" s="189">
        <v>7.4999999999999997E-2</v>
      </c>
      <c r="MM40" s="263">
        <v>73189.059690758702</v>
      </c>
      <c r="MN40" s="263">
        <v>357.30480000000011</v>
      </c>
      <c r="MO40" s="263">
        <v>3256.8906956993787</v>
      </c>
      <c r="MP40" s="117">
        <v>76445.950386458077</v>
      </c>
      <c r="MQ40" s="248" t="b">
        <v>0</v>
      </c>
      <c r="MR40" s="254">
        <v>4</v>
      </c>
      <c r="MS40" s="255">
        <v>1071.9144000000003</v>
      </c>
      <c r="MT40" s="256">
        <v>-5.0000000000000001E-3</v>
      </c>
      <c r="MU40" s="255">
        <v>112023.7792202406</v>
      </c>
      <c r="MV40" s="255">
        <v>714.60960000000023</v>
      </c>
      <c r="MW40" s="255">
        <v>14083.179795767363</v>
      </c>
      <c r="MX40" s="119">
        <v>126106.95901600795</v>
      </c>
      <c r="MY40" s="262" t="b">
        <v>0</v>
      </c>
      <c r="MZ40" s="173">
        <v>3</v>
      </c>
      <c r="NA40" s="263">
        <v>1250.5668000000003</v>
      </c>
      <c r="NB40" s="189">
        <v>7.4999999999999997E-2</v>
      </c>
      <c r="NC40" s="263">
        <v>231824.67554682982</v>
      </c>
      <c r="ND40" s="263">
        <v>535.95720000000028</v>
      </c>
      <c r="NE40" s="263">
        <v>8106.3509648460931</v>
      </c>
      <c r="NF40" s="117">
        <v>239931.02651167591</v>
      </c>
      <c r="NG40" s="248" t="b">
        <v>0</v>
      </c>
      <c r="NH40" s="254">
        <v>0</v>
      </c>
      <c r="NI40" s="255">
        <v>1786.5240000000006</v>
      </c>
      <c r="NJ40" s="256">
        <v>0.03</v>
      </c>
      <c r="NK40" s="255">
        <v>154027.99828819945</v>
      </c>
      <c r="NL40" s="255">
        <v>0</v>
      </c>
      <c r="NM40" s="255">
        <v>0</v>
      </c>
      <c r="NN40" s="119">
        <v>154027.99828819945</v>
      </c>
      <c r="NO40" s="262" t="b">
        <v>0</v>
      </c>
      <c r="NP40" s="173">
        <v>4</v>
      </c>
      <c r="NQ40" s="263">
        <v>1071.9144000000003</v>
      </c>
      <c r="NR40" s="189">
        <v>0.03</v>
      </c>
      <c r="NS40" s="263">
        <v>91837.151486205781</v>
      </c>
      <c r="NT40" s="263">
        <v>714.60960000000023</v>
      </c>
      <c r="NU40" s="263">
        <v>15833.416844263382</v>
      </c>
      <c r="NV40" s="117">
        <v>107670.56833046916</v>
      </c>
      <c r="NW40" s="248" t="b">
        <v>0</v>
      </c>
      <c r="NX40" s="254">
        <v>4</v>
      </c>
      <c r="NY40" s="255">
        <v>1071.9144000000003</v>
      </c>
      <c r="NZ40" s="256">
        <v>7.4999999999999997E-2</v>
      </c>
      <c r="OA40" s="255">
        <v>256373.35685608833</v>
      </c>
      <c r="OB40" s="255">
        <v>714.60960000000023</v>
      </c>
      <c r="OC40" s="255">
        <v>12081.431121589771</v>
      </c>
      <c r="OD40" s="119">
        <v>268454.78797767812</v>
      </c>
      <c r="OE40" s="262" t="b">
        <v>0</v>
      </c>
      <c r="OF40" s="173">
        <v>4</v>
      </c>
      <c r="OG40" s="263">
        <v>1071.9144000000003</v>
      </c>
      <c r="OH40" s="189">
        <v>7.4999999999999997E-2</v>
      </c>
      <c r="OI40" s="263">
        <v>108335.48521307611</v>
      </c>
      <c r="OJ40" s="263">
        <v>714.60960000000023</v>
      </c>
      <c r="OK40" s="263">
        <v>8830.9718473290559</v>
      </c>
      <c r="OL40" s="117">
        <v>117166.45706040517</v>
      </c>
      <c r="OM40" s="248" t="b">
        <v>0</v>
      </c>
      <c r="ON40" s="254">
        <v>2</v>
      </c>
      <c r="OO40" s="255">
        <v>1429.2192000000005</v>
      </c>
      <c r="OP40" s="256">
        <v>7.4999999999999997E-2</v>
      </c>
      <c r="OQ40" s="255">
        <v>160836.12002929789</v>
      </c>
      <c r="OR40" s="255">
        <v>357.30480000000011</v>
      </c>
      <c r="OS40" s="255">
        <v>4054.4290435217663</v>
      </c>
      <c r="OT40" s="119">
        <v>164890.54907281965</v>
      </c>
      <c r="OU40" s="262" t="b">
        <v>0</v>
      </c>
      <c r="OV40" s="173">
        <v>1</v>
      </c>
      <c r="OW40" s="263">
        <v>1607.8716000000006</v>
      </c>
      <c r="OX40" s="189">
        <v>-5.0000000000000001E-3</v>
      </c>
      <c r="OY40" s="263">
        <v>213950.83455301949</v>
      </c>
      <c r="OZ40" s="263">
        <v>178.65240000000006</v>
      </c>
      <c r="PA40" s="263">
        <v>2890.0207267164328</v>
      </c>
      <c r="PB40" s="117">
        <v>216840.85527973593</v>
      </c>
      <c r="PC40" s="248" t="b">
        <v>0</v>
      </c>
      <c r="PD40" s="254">
        <v>2</v>
      </c>
      <c r="PE40" s="255">
        <v>1429.2192000000005</v>
      </c>
      <c r="PF40" s="256">
        <v>7.4999999999999997E-2</v>
      </c>
      <c r="PG40" s="255">
        <v>97343.828715840224</v>
      </c>
      <c r="PH40" s="255">
        <v>357.30480000000011</v>
      </c>
      <c r="PI40" s="255">
        <v>2406.047044967464</v>
      </c>
      <c r="PJ40" s="119">
        <v>99749.875760807685</v>
      </c>
      <c r="PK40" s="262" t="b">
        <v>0</v>
      </c>
      <c r="PL40" s="173">
        <v>2</v>
      </c>
      <c r="PM40" s="263">
        <v>1429.2192000000005</v>
      </c>
      <c r="PN40" s="189">
        <v>7.4999999999999997E-2</v>
      </c>
      <c r="PO40" s="263">
        <v>215622.80758479671</v>
      </c>
      <c r="PP40" s="263">
        <v>357.30480000000011</v>
      </c>
      <c r="PQ40" s="263">
        <v>9581.0249153587392</v>
      </c>
      <c r="PR40" s="117">
        <v>225203.83250015546</v>
      </c>
      <c r="PS40" s="248" t="b">
        <v>0</v>
      </c>
      <c r="PT40" s="254">
        <v>2</v>
      </c>
      <c r="PU40" s="255">
        <v>1429.2192000000005</v>
      </c>
      <c r="PV40" s="256">
        <v>7.4999999999999997E-2</v>
      </c>
      <c r="PW40" s="255">
        <v>162763.08597929298</v>
      </c>
      <c r="PX40" s="255">
        <v>357.30480000000011</v>
      </c>
      <c r="PY40" s="255">
        <v>5941.4321843753596</v>
      </c>
      <c r="PZ40" s="119">
        <v>168704.51816366834</v>
      </c>
      <c r="QA40" s="262" t="b">
        <v>0</v>
      </c>
      <c r="QB40" s="173">
        <v>0</v>
      </c>
      <c r="QC40" s="263">
        <v>1786.5240000000006</v>
      </c>
      <c r="QD40" s="189">
        <v>7.4999999999999997E-2</v>
      </c>
      <c r="QE40" s="263">
        <v>116390.94814159241</v>
      </c>
      <c r="QF40" s="263">
        <v>0</v>
      </c>
      <c r="QG40" s="263">
        <v>0</v>
      </c>
      <c r="QH40" s="117">
        <v>116390.94814159241</v>
      </c>
      <c r="QI40" s="248" t="b">
        <v>0</v>
      </c>
      <c r="QJ40" s="254">
        <v>2</v>
      </c>
      <c r="QK40" s="255">
        <v>1429.2192000000005</v>
      </c>
      <c r="QL40" s="256">
        <v>7.4999999999999997E-2</v>
      </c>
      <c r="QM40" s="255">
        <v>63407.044428913046</v>
      </c>
      <c r="QN40" s="255">
        <v>357.30480000000011</v>
      </c>
      <c r="QO40" s="255">
        <v>10236.244112393453</v>
      </c>
      <c r="QP40" s="119">
        <v>73643.288541306494</v>
      </c>
      <c r="QQ40" s="262" t="b">
        <v>0</v>
      </c>
      <c r="QR40" s="173">
        <v>1</v>
      </c>
      <c r="QS40" s="263">
        <v>1607.8716000000006</v>
      </c>
      <c r="QT40" s="189">
        <v>7.4999999999999997E-2</v>
      </c>
      <c r="QU40" s="263">
        <v>113281.42436420541</v>
      </c>
      <c r="QV40" s="263">
        <v>178.65240000000006</v>
      </c>
      <c r="QW40" s="263">
        <v>4020.6961093587297</v>
      </c>
      <c r="QX40" s="117">
        <v>117302.12047356414</v>
      </c>
      <c r="QY40" s="248" t="b">
        <v>0</v>
      </c>
      <c r="QZ40" s="254">
        <v>1</v>
      </c>
      <c r="RA40" s="255">
        <v>1607.8716000000006</v>
      </c>
      <c r="RB40" s="256">
        <v>7.4999999999999997E-2</v>
      </c>
      <c r="RC40" s="255">
        <v>287103.82828883443</v>
      </c>
      <c r="RD40" s="255">
        <v>178.65240000000006</v>
      </c>
      <c r="RE40" s="255">
        <v>1881.8819262382322</v>
      </c>
      <c r="RF40" s="119">
        <v>288985.71021507267</v>
      </c>
      <c r="RG40" s="262" t="b">
        <v>0</v>
      </c>
      <c r="RH40" s="173">
        <v>0</v>
      </c>
      <c r="RI40" s="263">
        <v>1786.5240000000006</v>
      </c>
      <c r="RJ40" s="189">
        <v>-5.0000000000000001E-3</v>
      </c>
      <c r="RK40" s="263">
        <v>337344.62698748661</v>
      </c>
      <c r="RL40" s="263">
        <v>0</v>
      </c>
      <c r="RM40" s="263">
        <v>0</v>
      </c>
      <c r="RN40" s="117">
        <v>337344.62698748661</v>
      </c>
      <c r="RO40" s="248" t="b">
        <v>1</v>
      </c>
      <c r="RP40" s="254">
        <v>3</v>
      </c>
      <c r="RQ40" s="255">
        <v>1250.5668000000003</v>
      </c>
      <c r="RR40" s="256">
        <v>7.4999999999999997E-2</v>
      </c>
      <c r="RS40" s="255">
        <v>126327.91589757628</v>
      </c>
      <c r="RT40" s="255">
        <v>535.95720000000028</v>
      </c>
      <c r="RU40" s="255">
        <v>5070.9940351855385</v>
      </c>
      <c r="RV40" s="119">
        <v>131398.90993276183</v>
      </c>
      <c r="RW40" s="262" t="b">
        <v>0</v>
      </c>
      <c r="RX40" s="173">
        <v>5</v>
      </c>
      <c r="RY40" s="263">
        <v>893.26200000000028</v>
      </c>
      <c r="RZ40" s="189">
        <v>0.03</v>
      </c>
      <c r="SA40" s="263">
        <v>211283.42777745341</v>
      </c>
      <c r="SB40" s="263">
        <v>893.26200000000028</v>
      </c>
      <c r="SC40" s="263">
        <v>13915.213228872966</v>
      </c>
      <c r="SD40" s="117">
        <v>225198.64100632639</v>
      </c>
      <c r="SE40" s="248" t="b">
        <v>0</v>
      </c>
      <c r="SF40" s="254">
        <v>2</v>
      </c>
      <c r="SG40" s="255">
        <v>1429.2192000000005</v>
      </c>
      <c r="SH40" s="256">
        <v>7.4999999999999997E-2</v>
      </c>
      <c r="SI40" s="255">
        <v>73227.72183162508</v>
      </c>
      <c r="SJ40" s="255">
        <v>357.30480000000011</v>
      </c>
      <c r="SK40" s="255">
        <v>7499.892335485255</v>
      </c>
      <c r="SL40" s="119">
        <v>80727.61416711034</v>
      </c>
      <c r="SM40" s="262" t="b">
        <v>0</v>
      </c>
      <c r="SN40" s="173">
        <v>0</v>
      </c>
      <c r="SO40" s="263">
        <v>1786.5240000000006</v>
      </c>
      <c r="SP40" s="189">
        <v>7.4999999999999997E-2</v>
      </c>
      <c r="SQ40" s="263">
        <v>155571.26442949992</v>
      </c>
      <c r="SR40" s="263">
        <v>0</v>
      </c>
      <c r="SS40" s="263">
        <v>0</v>
      </c>
      <c r="ST40" s="117">
        <v>155571.26442949992</v>
      </c>
      <c r="SU40" s="248" t="b">
        <v>0</v>
      </c>
      <c r="SV40" s="254">
        <v>1</v>
      </c>
      <c r="SW40" s="255">
        <v>1607.8716000000006</v>
      </c>
      <c r="SX40" s="256">
        <v>7.4999999999999997E-2</v>
      </c>
      <c r="SY40" s="255">
        <v>150783.60365727311</v>
      </c>
      <c r="SZ40" s="255">
        <v>178.65240000000006</v>
      </c>
      <c r="TA40" s="255">
        <v>4344.9534731976082</v>
      </c>
      <c r="TB40" s="119">
        <v>155128.55713047073</v>
      </c>
      <c r="TC40" s="262" t="b">
        <v>0</v>
      </c>
      <c r="TD40" s="173">
        <v>0</v>
      </c>
      <c r="TE40" s="263">
        <v>1786.5240000000006</v>
      </c>
      <c r="TF40" s="189">
        <v>7.4999999999999997E-2</v>
      </c>
      <c r="TG40" s="263">
        <v>140907.87374301482</v>
      </c>
      <c r="TH40" s="263">
        <v>0</v>
      </c>
      <c r="TI40" s="263">
        <v>0</v>
      </c>
      <c r="TJ40" s="117">
        <v>140907.87374301482</v>
      </c>
      <c r="TK40" s="248" t="b">
        <v>0</v>
      </c>
      <c r="TL40" s="254">
        <v>2</v>
      </c>
      <c r="TM40" s="255">
        <v>1429.2192000000005</v>
      </c>
      <c r="TN40" s="256">
        <v>-5.0000000000000001E-3</v>
      </c>
      <c r="TO40" s="255">
        <v>273196.8208247142</v>
      </c>
      <c r="TP40" s="255">
        <v>357.30480000000011</v>
      </c>
      <c r="TQ40" s="255">
        <v>4871.2262088582274</v>
      </c>
      <c r="TR40" s="119">
        <v>278068.04703357245</v>
      </c>
      <c r="TS40" s="262" t="b">
        <v>0</v>
      </c>
      <c r="TT40" s="173">
        <v>1</v>
      </c>
      <c r="TU40" s="263">
        <v>1607.8716000000006</v>
      </c>
      <c r="TV40" s="189">
        <v>7.4999999999999997E-2</v>
      </c>
      <c r="TW40" s="263">
        <v>249330.15234015431</v>
      </c>
      <c r="TX40" s="263">
        <v>178.65240000000006</v>
      </c>
      <c r="TY40" s="263">
        <v>5582.8403887617851</v>
      </c>
      <c r="TZ40" s="117">
        <v>254912.99272891608</v>
      </c>
      <c r="UA40" s="248" t="b">
        <v>0</v>
      </c>
      <c r="UB40" s="254">
        <v>1</v>
      </c>
      <c r="UC40" s="255">
        <v>1607.8716000000006</v>
      </c>
      <c r="UD40" s="256">
        <v>-5.0000000000000001E-3</v>
      </c>
      <c r="UE40" s="255">
        <v>303610.16428873793</v>
      </c>
      <c r="UF40" s="255">
        <v>178.65240000000006</v>
      </c>
      <c r="UG40" s="255">
        <v>4020.6961093587297</v>
      </c>
      <c r="UH40" s="119">
        <v>307630.86039809667</v>
      </c>
      <c r="UI40" s="262" t="b">
        <v>0</v>
      </c>
      <c r="UJ40" s="173">
        <v>1</v>
      </c>
      <c r="UK40" s="263">
        <v>1607.8716000000006</v>
      </c>
      <c r="UL40" s="189">
        <v>7.4999999999999997E-2</v>
      </c>
      <c r="UM40" s="263">
        <v>353986.66396949656</v>
      </c>
      <c r="UN40" s="263">
        <v>178.65240000000006</v>
      </c>
      <c r="UO40" s="263">
        <v>1033.5726649320532</v>
      </c>
      <c r="UP40" s="117">
        <v>355020.23663442861</v>
      </c>
      <c r="UQ40" s="248" t="b">
        <v>0</v>
      </c>
      <c r="UR40" s="254">
        <v>2</v>
      </c>
      <c r="US40" s="255">
        <v>1429.2192000000005</v>
      </c>
      <c r="UT40" s="256">
        <v>7.4999999999999997E-2</v>
      </c>
      <c r="UU40" s="255">
        <v>89533.565669023767</v>
      </c>
      <c r="UV40" s="255">
        <v>357.30480000000011</v>
      </c>
      <c r="UW40" s="255">
        <v>3595.5115119293641</v>
      </c>
      <c r="UX40" s="119">
        <v>93129.077180953129</v>
      </c>
      <c r="UY40" s="262" t="b">
        <v>0</v>
      </c>
      <c r="UZ40" s="173">
        <v>2</v>
      </c>
      <c r="VA40" s="263">
        <v>1429.2192000000005</v>
      </c>
      <c r="VB40" s="189">
        <v>0.03</v>
      </c>
      <c r="VC40" s="263">
        <v>149884.32963270109</v>
      </c>
      <c r="VD40" s="263">
        <v>357.30480000000011</v>
      </c>
      <c r="VE40" s="263">
        <v>4584.8758158854234</v>
      </c>
      <c r="VF40" s="117">
        <v>154469.20544858652</v>
      </c>
      <c r="VG40" s="248" t="b">
        <v>0</v>
      </c>
      <c r="VH40" s="254">
        <v>1</v>
      </c>
      <c r="VI40" s="255">
        <v>1607.8716000000006</v>
      </c>
      <c r="VJ40" s="256">
        <v>0.03</v>
      </c>
      <c r="VK40" s="255">
        <v>59936.926873765413</v>
      </c>
      <c r="VL40" s="255">
        <v>178.65240000000006</v>
      </c>
      <c r="VM40" s="255">
        <v>5582.8403887617851</v>
      </c>
      <c r="VN40" s="119">
        <v>65519.767262527195</v>
      </c>
      <c r="VO40" s="262" t="b">
        <v>0</v>
      </c>
      <c r="VP40" s="173">
        <v>0</v>
      </c>
      <c r="VQ40" s="263">
        <v>1786.5240000000006</v>
      </c>
      <c r="VR40" s="189">
        <v>-5.0000000000000001E-3</v>
      </c>
      <c r="VS40" s="263">
        <v>170536.70068100054</v>
      </c>
      <c r="VT40" s="263">
        <v>0</v>
      </c>
      <c r="VU40" s="263">
        <v>0</v>
      </c>
      <c r="VV40" s="117">
        <v>170536.70068100054</v>
      </c>
      <c r="VW40" s="248" t="b">
        <v>0</v>
      </c>
      <c r="VX40" s="254">
        <v>0</v>
      </c>
      <c r="VY40" s="255">
        <v>1786.5240000000006</v>
      </c>
      <c r="VZ40" s="256">
        <v>0.03</v>
      </c>
      <c r="WA40" s="255">
        <v>185247.06433767776</v>
      </c>
      <c r="WB40" s="255">
        <v>0</v>
      </c>
      <c r="WC40" s="255">
        <v>0</v>
      </c>
      <c r="WD40" s="119">
        <v>185247.06433767776</v>
      </c>
      <c r="WE40" s="262" t="b">
        <v>0</v>
      </c>
      <c r="WF40" s="173">
        <v>1</v>
      </c>
      <c r="WG40" s="263">
        <v>1607.8716000000006</v>
      </c>
      <c r="WH40" s="189">
        <v>7.4999999999999997E-2</v>
      </c>
      <c r="WI40" s="263">
        <v>65069.461088581054</v>
      </c>
      <c r="WJ40" s="263">
        <v>178.65240000000006</v>
      </c>
      <c r="WK40" s="263">
        <v>4020.6961093587297</v>
      </c>
      <c r="WL40" s="117">
        <v>69090.157197939785</v>
      </c>
      <c r="WM40" s="248" t="b">
        <v>0</v>
      </c>
      <c r="WN40" s="254">
        <v>4</v>
      </c>
      <c r="WO40" s="255">
        <v>1071.9144000000003</v>
      </c>
      <c r="WP40" s="256">
        <v>7.4999999999999997E-2</v>
      </c>
      <c r="WQ40" s="255">
        <v>206885.92216568114</v>
      </c>
      <c r="WR40" s="255">
        <v>714.60960000000023</v>
      </c>
      <c r="WS40" s="255">
        <v>13982.067449994947</v>
      </c>
      <c r="WT40" s="119">
        <v>220867.98961567608</v>
      </c>
      <c r="WU40" s="262" t="b">
        <v>0</v>
      </c>
      <c r="WV40" s="173">
        <v>0</v>
      </c>
      <c r="WW40" s="263">
        <v>1786.5240000000006</v>
      </c>
      <c r="WX40" s="189">
        <v>7.4999999999999997E-2</v>
      </c>
      <c r="WY40" s="263">
        <v>319004.25365426048</v>
      </c>
      <c r="WZ40" s="263">
        <v>0</v>
      </c>
      <c r="XA40" s="263">
        <v>0</v>
      </c>
      <c r="XB40" s="117">
        <v>319004.25365426048</v>
      </c>
      <c r="XC40" s="248" t="b">
        <v>0</v>
      </c>
      <c r="XD40" s="254">
        <v>1</v>
      </c>
      <c r="XE40" s="255">
        <v>1607.8716000000006</v>
      </c>
      <c r="XF40" s="256">
        <v>7.4999999999999997E-2</v>
      </c>
      <c r="XG40" s="255">
        <v>249330.15234015416</v>
      </c>
      <c r="XH40" s="255">
        <v>178.65240000000006</v>
      </c>
      <c r="XI40" s="255">
        <v>3535.3172209956647</v>
      </c>
      <c r="XJ40" s="119">
        <v>252865.46956114983</v>
      </c>
      <c r="XK40" s="262" t="b">
        <v>0</v>
      </c>
      <c r="XL40" s="173">
        <v>2</v>
      </c>
      <c r="XM40" s="263">
        <v>1429.2192000000005</v>
      </c>
      <c r="XN40" s="189">
        <v>0.03</v>
      </c>
      <c r="XO40" s="263">
        <v>89614.449036303835</v>
      </c>
      <c r="XP40" s="263">
        <v>357.30480000000011</v>
      </c>
      <c r="XQ40" s="263">
        <v>6403.1606933380945</v>
      </c>
      <c r="XR40" s="117">
        <v>96017.609729641932</v>
      </c>
      <c r="XS40" s="248" t="b">
        <v>0</v>
      </c>
      <c r="XT40" s="254">
        <v>1</v>
      </c>
      <c r="XU40" s="255">
        <v>1607.8716000000006</v>
      </c>
      <c r="XV40" s="256">
        <v>7.4999999999999997E-2</v>
      </c>
      <c r="XW40" s="255">
        <v>181389.48534554304</v>
      </c>
      <c r="XX40" s="255">
        <v>178.65240000000006</v>
      </c>
      <c r="XY40" s="255">
        <v>3535.3172209956647</v>
      </c>
      <c r="XZ40" s="119">
        <v>184924.80256653871</v>
      </c>
      <c r="YA40" s="262" t="b">
        <v>0</v>
      </c>
      <c r="YB40" s="173">
        <v>3</v>
      </c>
      <c r="YC40" s="263">
        <v>1250.5668000000003</v>
      </c>
      <c r="YD40" s="189">
        <v>0.03</v>
      </c>
      <c r="YE40" s="263">
        <v>176930.04765798821</v>
      </c>
      <c r="YF40" s="263">
        <v>535.95720000000028</v>
      </c>
      <c r="YG40" s="263">
        <v>13603.062603410704</v>
      </c>
      <c r="YH40" s="117">
        <v>190533.11026139892</v>
      </c>
      <c r="YI40" s="248" t="b">
        <v>0</v>
      </c>
      <c r="YJ40" s="254">
        <v>5</v>
      </c>
      <c r="YK40" s="255">
        <v>893.26200000000028</v>
      </c>
      <c r="YL40" s="256">
        <v>0.03</v>
      </c>
      <c r="YM40" s="255">
        <v>210334.12027467572</v>
      </c>
      <c r="YN40" s="255">
        <v>893.26200000000028</v>
      </c>
      <c r="YO40" s="255">
        <v>15752.070932081877</v>
      </c>
      <c r="YP40" s="119">
        <v>226086.19120675759</v>
      </c>
      <c r="YQ40" s="262" t="b">
        <v>0</v>
      </c>
      <c r="YR40" s="173">
        <v>1</v>
      </c>
      <c r="YS40" s="263">
        <v>1607.8716000000006</v>
      </c>
      <c r="YT40" s="189">
        <v>0.03</v>
      </c>
      <c r="YU40" s="263">
        <v>229094.02138867622</v>
      </c>
      <c r="YV40" s="263">
        <v>178.65240000000006</v>
      </c>
      <c r="YW40" s="263">
        <v>1033.5726649320532</v>
      </c>
      <c r="YX40" s="117">
        <v>230127.59405360828</v>
      </c>
      <c r="YY40" s="248" t="b">
        <v>0</v>
      </c>
      <c r="YZ40" s="254">
        <v>2</v>
      </c>
      <c r="ZA40" s="255">
        <v>1429.2192000000005</v>
      </c>
      <c r="ZB40" s="256">
        <v>-5.0000000000000001E-3</v>
      </c>
      <c r="ZC40" s="255">
        <v>61507.780528408854</v>
      </c>
      <c r="ZD40" s="255">
        <v>357.30480000000011</v>
      </c>
      <c r="ZE40" s="255">
        <v>10397.554462412429</v>
      </c>
      <c r="ZF40" s="119">
        <v>71905.334990821284</v>
      </c>
      <c r="ZG40" s="262" t="b">
        <v>1</v>
      </c>
      <c r="ZH40" s="173">
        <v>2</v>
      </c>
      <c r="ZI40" s="263">
        <v>1429.2192000000005</v>
      </c>
      <c r="ZJ40" s="189">
        <v>7.4999999999999997E-2</v>
      </c>
      <c r="ZK40" s="263">
        <v>216331.7119031754</v>
      </c>
      <c r="ZL40" s="263">
        <v>357.30480000000011</v>
      </c>
      <c r="ZM40" s="263">
        <v>5915.6539726899036</v>
      </c>
      <c r="ZN40" s="117">
        <v>222247.3658758653</v>
      </c>
      <c r="ZO40" s="248" t="b">
        <v>0</v>
      </c>
      <c r="ZP40" s="254">
        <v>2</v>
      </c>
      <c r="ZQ40" s="255">
        <v>1429.2192000000005</v>
      </c>
      <c r="ZR40" s="256">
        <v>0.03</v>
      </c>
      <c r="ZS40" s="255">
        <v>165680.87199092447</v>
      </c>
      <c r="ZT40" s="255">
        <v>357.30480000000011</v>
      </c>
      <c r="ZU40" s="255">
        <v>2239.3349252132521</v>
      </c>
      <c r="ZV40" s="119">
        <v>167920.20691613771</v>
      </c>
      <c r="ZW40" s="262" t="b">
        <v>0</v>
      </c>
      <c r="ZX40" s="173">
        <v>2</v>
      </c>
      <c r="ZY40" s="263">
        <v>1429.2192000000005</v>
      </c>
      <c r="ZZ40" s="189">
        <v>0.03</v>
      </c>
      <c r="AAA40" s="263">
        <v>101917.343338701</v>
      </c>
      <c r="AAB40" s="263">
        <v>357.30480000000011</v>
      </c>
      <c r="AAC40" s="263">
        <v>6895.4853591153324</v>
      </c>
      <c r="AAD40" s="117">
        <v>108812.82869781634</v>
      </c>
      <c r="AAE40" s="248" t="b">
        <v>0</v>
      </c>
      <c r="AAF40" s="254">
        <v>1</v>
      </c>
      <c r="AAG40" s="255">
        <v>1607.8716000000006</v>
      </c>
      <c r="AAH40" s="256">
        <v>7.4999999999999997E-2</v>
      </c>
      <c r="AAI40" s="255">
        <v>99637.823965767471</v>
      </c>
      <c r="AAJ40" s="255">
        <v>178.65240000000006</v>
      </c>
      <c r="AAK40" s="255">
        <v>4813.949001017806</v>
      </c>
      <c r="AAL40" s="119">
        <v>104451.77296678528</v>
      </c>
      <c r="AAM40" s="262" t="b">
        <v>0</v>
      </c>
      <c r="AAN40" s="173">
        <v>1</v>
      </c>
      <c r="AAO40" s="263">
        <v>1607.8716000000006</v>
      </c>
      <c r="AAP40" s="189">
        <v>-5.0000000000000001E-3</v>
      </c>
      <c r="AAQ40" s="263">
        <v>303610.16428873804</v>
      </c>
      <c r="AAR40" s="263">
        <v>178.65240000000006</v>
      </c>
      <c r="AAS40" s="263">
        <v>4967.4723602339991</v>
      </c>
      <c r="AAT40" s="117">
        <v>308577.63664897205</v>
      </c>
      <c r="AAU40" s="248" t="b">
        <v>0</v>
      </c>
      <c r="AAV40" s="254">
        <v>5</v>
      </c>
      <c r="AAW40" s="255">
        <v>893.26200000000028</v>
      </c>
      <c r="AAX40" s="256">
        <v>-5.0000000000000001E-3</v>
      </c>
      <c r="AAY40" s="255">
        <v>82500.538926370165</v>
      </c>
      <c r="AAZ40" s="255">
        <v>893.26200000000028</v>
      </c>
      <c r="ABA40" s="255">
        <v>17270.672372105575</v>
      </c>
      <c r="ABB40" s="119">
        <v>99771.21129847574</v>
      </c>
      <c r="ABC40" s="262" t="b">
        <v>0</v>
      </c>
      <c r="ABD40" s="173">
        <v>1</v>
      </c>
      <c r="ABE40" s="263">
        <v>1607.8716000000006</v>
      </c>
      <c r="ABF40" s="189">
        <v>7.4999999999999997E-2</v>
      </c>
      <c r="ABG40" s="263">
        <v>218784.83034074711</v>
      </c>
      <c r="ABH40" s="263">
        <v>178.65240000000006</v>
      </c>
      <c r="ABI40" s="263">
        <v>5121.1230729281042</v>
      </c>
      <c r="ABJ40" s="117">
        <v>223905.95341367522</v>
      </c>
      <c r="ABK40" s="248" t="b">
        <v>0</v>
      </c>
      <c r="ABL40" s="254">
        <v>0</v>
      </c>
      <c r="ABM40" s="255">
        <v>1786.5240000000006</v>
      </c>
      <c r="ABN40" s="256">
        <v>7.4999999999999997E-2</v>
      </c>
      <c r="ABO40" s="255">
        <v>393318.51552166283</v>
      </c>
      <c r="ABP40" s="255">
        <v>0</v>
      </c>
      <c r="ABQ40" s="255">
        <v>0</v>
      </c>
      <c r="ABR40" s="119">
        <v>393318.51552166283</v>
      </c>
      <c r="ABS40" s="262" t="b">
        <v>0</v>
      </c>
      <c r="ABT40" s="173">
        <v>0</v>
      </c>
      <c r="ABU40" s="263">
        <v>1786.5240000000006</v>
      </c>
      <c r="ABV40" s="189">
        <v>7.4999999999999997E-2</v>
      </c>
      <c r="ABW40" s="263">
        <v>167537.33739697002</v>
      </c>
      <c r="ABX40" s="263">
        <v>0</v>
      </c>
      <c r="ABY40" s="263">
        <v>0</v>
      </c>
      <c r="ABZ40" s="117">
        <v>167537.33739697002</v>
      </c>
      <c r="ACA40" s="248" t="b">
        <v>0</v>
      </c>
      <c r="ACB40" s="254">
        <v>4</v>
      </c>
      <c r="ACC40" s="255">
        <v>1071.9144000000003</v>
      </c>
      <c r="ACD40" s="256">
        <v>7.4999999999999997E-2</v>
      </c>
      <c r="ACE40" s="255">
        <v>126204.63036369247</v>
      </c>
      <c r="ACF40" s="255">
        <v>714.60960000000023</v>
      </c>
      <c r="ACG40" s="255">
        <v>16000.983996801737</v>
      </c>
      <c r="ACH40" s="119">
        <v>142205.61436049422</v>
      </c>
      <c r="ACI40" s="262" t="b">
        <v>0</v>
      </c>
      <c r="ACJ40" s="173">
        <v>3</v>
      </c>
      <c r="ACK40" s="263">
        <v>1250.5668000000003</v>
      </c>
      <c r="ACL40" s="189">
        <v>-5.0000000000000001E-3</v>
      </c>
      <c r="ACM40" s="263">
        <v>49043.186015356237</v>
      </c>
      <c r="ACN40" s="263">
        <v>535.95720000000028</v>
      </c>
      <c r="ACO40" s="263">
        <v>10152.891332694551</v>
      </c>
      <c r="ACP40" s="117">
        <v>59196.077348050792</v>
      </c>
      <c r="ACQ40" s="248" t="b">
        <v>1</v>
      </c>
      <c r="ACR40" s="254">
        <v>3</v>
      </c>
      <c r="ACS40" s="255">
        <v>1250.5668000000003</v>
      </c>
      <c r="ACT40" s="256">
        <v>0.03</v>
      </c>
      <c r="ACU40" s="255">
        <v>263024.45370984677</v>
      </c>
      <c r="ACV40" s="255">
        <v>535.95720000000028</v>
      </c>
      <c r="ACW40" s="255">
        <v>5945.0030317285327</v>
      </c>
      <c r="ACX40" s="119">
        <v>268969.45674157533</v>
      </c>
      <c r="ACY40" s="262" t="b">
        <v>0</v>
      </c>
      <c r="ACZ40" s="173">
        <v>2</v>
      </c>
      <c r="ADA40" s="263">
        <v>1429.2192000000005</v>
      </c>
      <c r="ADB40" s="189">
        <v>7.4999999999999997E-2</v>
      </c>
      <c r="ADC40" s="263">
        <v>110579.20618268571</v>
      </c>
      <c r="ADD40" s="263">
        <v>357.30480000000011</v>
      </c>
      <c r="ADE40" s="263">
        <v>8472.8611154782175</v>
      </c>
      <c r="ADF40" s="117">
        <v>119052.06729816392</v>
      </c>
      <c r="ADG40" s="248" t="b">
        <v>0</v>
      </c>
      <c r="ADH40" s="254">
        <v>4</v>
      </c>
      <c r="ADI40" s="255">
        <v>1071.9144000000003</v>
      </c>
      <c r="ADJ40" s="256">
        <v>0.03</v>
      </c>
      <c r="ADK40" s="255">
        <v>98774.883790725638</v>
      </c>
      <c r="ADL40" s="255">
        <v>714.60960000000023</v>
      </c>
      <c r="ADM40" s="255">
        <v>14239.31966857033</v>
      </c>
      <c r="ADN40" s="119">
        <v>113014.20345929597</v>
      </c>
      <c r="ADO40" s="262" t="b">
        <v>0</v>
      </c>
      <c r="ADP40" s="173">
        <v>1</v>
      </c>
      <c r="ADQ40" s="263">
        <v>1607.8716000000006</v>
      </c>
      <c r="ADR40" s="189">
        <v>0.03</v>
      </c>
      <c r="ADS40" s="263">
        <v>81835.70075294147</v>
      </c>
      <c r="ADT40" s="263">
        <v>178.65240000000006</v>
      </c>
      <c r="ADU40" s="263">
        <v>3858.7689702534849</v>
      </c>
      <c r="ADV40" s="117">
        <v>85694.469723194954</v>
      </c>
    </row>
    <row r="41" spans="1:802" x14ac:dyDescent="0.35">
      <c r="A41" s="15">
        <v>46477</v>
      </c>
      <c r="B41" s="16">
        <v>1786.5240000000006</v>
      </c>
      <c r="C41" s="248" t="b">
        <v>0</v>
      </c>
      <c r="D41" s="254">
        <v>2</v>
      </c>
      <c r="E41" s="255">
        <v>1429.2192000000005</v>
      </c>
      <c r="F41" s="256">
        <v>7.4999999999999997E-2</v>
      </c>
      <c r="G41" s="255">
        <v>145962.96624907866</v>
      </c>
      <c r="H41" s="255">
        <v>357.30480000000011</v>
      </c>
      <c r="I41" s="255">
        <v>6443.3097936688437</v>
      </c>
      <c r="J41" s="119">
        <v>152406.27604274752</v>
      </c>
      <c r="K41" s="262" t="b">
        <v>0</v>
      </c>
      <c r="L41" s="173">
        <v>0</v>
      </c>
      <c r="M41" s="263">
        <v>1786.5240000000006</v>
      </c>
      <c r="N41" s="189">
        <v>-5.0000000000000001E-3</v>
      </c>
      <c r="O41" s="263">
        <v>143922.56406614935</v>
      </c>
      <c r="P41" s="263">
        <v>0</v>
      </c>
      <c r="Q41" s="263">
        <v>0</v>
      </c>
      <c r="R41" s="117">
        <v>143922.56406614935</v>
      </c>
      <c r="S41" s="248" t="b">
        <v>0</v>
      </c>
      <c r="T41" s="254">
        <v>5</v>
      </c>
      <c r="U41" s="255">
        <v>893.26200000000028</v>
      </c>
      <c r="V41" s="256">
        <v>-5.0000000000000001E-3</v>
      </c>
      <c r="W41" s="255">
        <v>82784.591631934643</v>
      </c>
      <c r="X41" s="255">
        <v>893.26200000000028</v>
      </c>
      <c r="Y41" s="255">
        <v>17854.284952728794</v>
      </c>
      <c r="Z41" s="119">
        <v>100638.87658466343</v>
      </c>
      <c r="AA41" s="262" t="b">
        <v>0</v>
      </c>
      <c r="AB41" s="173">
        <v>4</v>
      </c>
      <c r="AC41" s="263">
        <v>1071.9144000000003</v>
      </c>
      <c r="AD41" s="189">
        <v>7.4999999999999997E-2</v>
      </c>
      <c r="AE41" s="263">
        <v>186592.08709948571</v>
      </c>
      <c r="AF41" s="263">
        <v>714.60960000000023</v>
      </c>
      <c r="AG41" s="263">
        <v>14785.103724223427</v>
      </c>
      <c r="AH41" s="117">
        <v>201377.19082370913</v>
      </c>
      <c r="AI41" s="248" t="b">
        <v>0</v>
      </c>
      <c r="AJ41" s="254">
        <v>4</v>
      </c>
      <c r="AK41" s="255">
        <v>1071.9144000000003</v>
      </c>
      <c r="AL41" s="256">
        <v>7.4999999999999997E-2</v>
      </c>
      <c r="AM41" s="255">
        <v>277202.71925437963</v>
      </c>
      <c r="AN41" s="255">
        <v>714.60960000000023</v>
      </c>
      <c r="AO41" s="255">
        <v>8577.4423383672238</v>
      </c>
      <c r="AP41" s="119">
        <v>285780.16159274685</v>
      </c>
      <c r="AQ41" s="262" t="b">
        <v>0</v>
      </c>
      <c r="AR41" s="173">
        <v>2</v>
      </c>
      <c r="AS41" s="263">
        <v>1429.2192000000005</v>
      </c>
      <c r="AT41" s="189">
        <v>0.03</v>
      </c>
      <c r="AU41" s="263">
        <v>302788.07714519551</v>
      </c>
      <c r="AV41" s="263">
        <v>357.30480000000011</v>
      </c>
      <c r="AW41" s="263">
        <v>6024.7071045103503</v>
      </c>
      <c r="AX41" s="117">
        <v>308812.78424970584</v>
      </c>
      <c r="AY41" s="248" t="b">
        <v>0</v>
      </c>
      <c r="AZ41" s="254">
        <v>0</v>
      </c>
      <c r="BA41" s="255">
        <v>1786.5240000000006</v>
      </c>
      <c r="BB41" s="256">
        <v>7.4999999999999997E-2</v>
      </c>
      <c r="BC41" s="255">
        <v>79508.380300249599</v>
      </c>
      <c r="BD41" s="255">
        <v>0</v>
      </c>
      <c r="BE41" s="255">
        <v>0</v>
      </c>
      <c r="BF41" s="119">
        <v>79508.380300249599</v>
      </c>
      <c r="BG41" s="262" t="b">
        <v>0</v>
      </c>
      <c r="BH41" s="173">
        <v>1</v>
      </c>
      <c r="BI41" s="263">
        <v>1607.8716000000006</v>
      </c>
      <c r="BJ41" s="189">
        <v>7.4999999999999997E-2</v>
      </c>
      <c r="BK41" s="263">
        <v>123385.4027915208</v>
      </c>
      <c r="BL41" s="263">
        <v>178.65240000000006</v>
      </c>
      <c r="BM41" s="263">
        <v>3878.6952270835232</v>
      </c>
      <c r="BN41" s="117">
        <v>127264.09801860432</v>
      </c>
      <c r="BO41" s="248" t="b">
        <v>0</v>
      </c>
      <c r="BP41" s="254">
        <v>1</v>
      </c>
      <c r="BQ41" s="255">
        <v>1607.8716000000006</v>
      </c>
      <c r="BR41" s="256">
        <v>-5.0000000000000001E-3</v>
      </c>
      <c r="BS41" s="255">
        <v>214488.95198025453</v>
      </c>
      <c r="BT41" s="255">
        <v>178.65240000000006</v>
      </c>
      <c r="BU41" s="255">
        <v>5304.0236397053559</v>
      </c>
      <c r="BV41" s="119">
        <v>219792.97561995988</v>
      </c>
      <c r="BW41" s="262" t="b">
        <v>0</v>
      </c>
      <c r="BX41" s="173">
        <v>2</v>
      </c>
      <c r="BY41" s="263">
        <v>1429.2192000000005</v>
      </c>
      <c r="BZ41" s="189">
        <v>7.4999999999999997E-2</v>
      </c>
      <c r="CA41" s="263">
        <v>232860.37078447582</v>
      </c>
      <c r="CB41" s="263">
        <v>357.30480000000011</v>
      </c>
      <c r="CC41" s="263">
        <v>9532.7466806616758</v>
      </c>
      <c r="CD41" s="117">
        <v>242393.1174651375</v>
      </c>
      <c r="CE41" s="248" t="b">
        <v>0</v>
      </c>
      <c r="CF41" s="254">
        <v>3</v>
      </c>
      <c r="CG41" s="255">
        <v>1250.5668000000003</v>
      </c>
      <c r="CH41" s="256">
        <v>7.4999999999999997E-2</v>
      </c>
      <c r="CI41" s="255">
        <v>190935.97275621415</v>
      </c>
      <c r="CJ41" s="255">
        <v>535.95720000000028</v>
      </c>
      <c r="CK41" s="255">
        <v>10367.635737275801</v>
      </c>
      <c r="CL41" s="119">
        <v>201303.60849348994</v>
      </c>
      <c r="CM41" s="262" t="b">
        <v>0</v>
      </c>
      <c r="CN41" s="173">
        <v>3</v>
      </c>
      <c r="CO41" s="263">
        <v>1250.5668000000003</v>
      </c>
      <c r="CP41" s="189">
        <v>0.03</v>
      </c>
      <c r="CQ41" s="263">
        <v>272073.62822999159</v>
      </c>
      <c r="CR41" s="263">
        <v>535.95720000000028</v>
      </c>
      <c r="CS41" s="263">
        <v>4996.68245100483</v>
      </c>
      <c r="CT41" s="117">
        <v>277070.31068099639</v>
      </c>
      <c r="CU41" s="248" t="b">
        <v>0</v>
      </c>
      <c r="CV41" s="254">
        <v>0</v>
      </c>
      <c r="CW41" s="255">
        <v>1786.5240000000006</v>
      </c>
      <c r="CX41" s="256">
        <v>0.03</v>
      </c>
      <c r="CY41" s="255">
        <v>123329.58574550756</v>
      </c>
      <c r="CZ41" s="255">
        <v>0</v>
      </c>
      <c r="DA41" s="255">
        <v>0</v>
      </c>
      <c r="DB41" s="119">
        <v>123329.58574550756</v>
      </c>
      <c r="DC41" s="262" t="b">
        <v>0</v>
      </c>
      <c r="DD41" s="173">
        <v>3</v>
      </c>
      <c r="DE41" s="263">
        <v>1250.5668000000003</v>
      </c>
      <c r="DF41" s="189">
        <v>0.03</v>
      </c>
      <c r="DG41" s="263">
        <v>190726.40639942788</v>
      </c>
      <c r="DH41" s="263">
        <v>535.95720000000028</v>
      </c>
      <c r="DI41" s="263">
        <v>12855.421577283434</v>
      </c>
      <c r="DJ41" s="117">
        <v>203581.82797671133</v>
      </c>
      <c r="DK41" s="248" t="b">
        <v>0</v>
      </c>
      <c r="DL41" s="254">
        <v>3</v>
      </c>
      <c r="DM41" s="255">
        <v>1250.5668000000003</v>
      </c>
      <c r="DN41" s="256">
        <v>-5.0000000000000001E-3</v>
      </c>
      <c r="DO41" s="255">
        <v>138061.54935305734</v>
      </c>
      <c r="DP41" s="255">
        <v>535.95720000000028</v>
      </c>
      <c r="DQ41" s="255">
        <v>14142.646965723343</v>
      </c>
      <c r="DR41" s="119">
        <v>152204.19631878068</v>
      </c>
      <c r="DS41" s="262" t="b">
        <v>0</v>
      </c>
      <c r="DT41" s="173">
        <v>2</v>
      </c>
      <c r="DU41" s="263">
        <v>1429.2192000000005</v>
      </c>
      <c r="DV41" s="189">
        <v>7.4999999999999997E-2</v>
      </c>
      <c r="DW41" s="263">
        <v>343532.10566654382</v>
      </c>
      <c r="DX41" s="263">
        <v>357.30480000000011</v>
      </c>
      <c r="DY41" s="263">
        <v>5473.75793654057</v>
      </c>
      <c r="DZ41" s="117">
        <v>349005.86360308441</v>
      </c>
      <c r="EA41" s="248" t="b">
        <v>0</v>
      </c>
      <c r="EB41" s="254">
        <v>3</v>
      </c>
      <c r="EC41" s="255">
        <v>1250.5668000000003</v>
      </c>
      <c r="ED41" s="256">
        <v>-5.0000000000000001E-3</v>
      </c>
      <c r="EE41" s="255">
        <v>75201.653268334761</v>
      </c>
      <c r="EF41" s="255">
        <v>535.95720000000028</v>
      </c>
      <c r="EG41" s="255">
        <v>12925.525051512874</v>
      </c>
      <c r="EH41" s="119">
        <v>88127.178319847633</v>
      </c>
      <c r="EI41" s="262" t="b">
        <v>0</v>
      </c>
      <c r="EJ41" s="173">
        <v>5</v>
      </c>
      <c r="EK41" s="263">
        <v>893.26200000000028</v>
      </c>
      <c r="EL41" s="189">
        <v>0.03</v>
      </c>
      <c r="EM41" s="263">
        <v>150228.64121254775</v>
      </c>
      <c r="EN41" s="263">
        <v>893.26200000000028</v>
      </c>
      <c r="EO41" s="263">
        <v>21363.234639614424</v>
      </c>
      <c r="EP41" s="117">
        <v>171591.87585216216</v>
      </c>
      <c r="EQ41" s="248" t="b">
        <v>0</v>
      </c>
      <c r="ER41" s="254">
        <v>4</v>
      </c>
      <c r="ES41" s="255">
        <v>1071.9144000000003</v>
      </c>
      <c r="ET41" s="256">
        <v>7.4999999999999997E-2</v>
      </c>
      <c r="EU41" s="255">
        <v>121540.28526688453</v>
      </c>
      <c r="EV41" s="255">
        <v>714.60960000000023</v>
      </c>
      <c r="EW41" s="255">
        <v>9029.0650984613676</v>
      </c>
      <c r="EX41" s="119">
        <v>130569.35036534589</v>
      </c>
      <c r="EY41" s="262" t="b">
        <v>0</v>
      </c>
      <c r="EZ41" s="173">
        <v>0</v>
      </c>
      <c r="FA41" s="263">
        <v>1786.5240000000006</v>
      </c>
      <c r="FB41" s="189">
        <v>7.4999999999999997E-2</v>
      </c>
      <c r="FC41" s="263">
        <v>424603.92818578752</v>
      </c>
      <c r="FD41" s="263">
        <v>0</v>
      </c>
      <c r="FE41" s="263">
        <v>0</v>
      </c>
      <c r="FF41" s="117">
        <v>424603.92818578752</v>
      </c>
      <c r="FG41" s="248" t="b">
        <v>0</v>
      </c>
      <c r="FH41" s="254">
        <v>1</v>
      </c>
      <c r="FI41" s="255">
        <v>1607.8716000000006</v>
      </c>
      <c r="FJ41" s="256">
        <v>7.4999999999999997E-2</v>
      </c>
      <c r="FK41" s="255">
        <v>382143.53536720888</v>
      </c>
      <c r="FL41" s="255">
        <v>178.65240000000006</v>
      </c>
      <c r="FM41" s="255">
        <v>4364.8797300276456</v>
      </c>
      <c r="FN41" s="119">
        <v>386508.41509723652</v>
      </c>
      <c r="FO41" s="262" t="b">
        <v>0</v>
      </c>
      <c r="FP41" s="173">
        <v>2</v>
      </c>
      <c r="FQ41" s="263">
        <v>1429.2192000000005</v>
      </c>
      <c r="FR41" s="189">
        <v>-5.0000000000000001E-3</v>
      </c>
      <c r="FS41" s="263">
        <v>273242.20828475163</v>
      </c>
      <c r="FT41" s="263">
        <v>357.30480000000011</v>
      </c>
      <c r="FU41" s="263">
        <v>6332.3910129981896</v>
      </c>
      <c r="FV41" s="117">
        <v>279574.59929774981</v>
      </c>
      <c r="FW41" s="248" t="b">
        <v>0</v>
      </c>
      <c r="FX41" s="254">
        <v>4</v>
      </c>
      <c r="FY41" s="255">
        <v>1071.9144000000003</v>
      </c>
      <c r="FZ41" s="256">
        <v>-5.0000000000000001E-3</v>
      </c>
      <c r="GA41" s="255">
        <v>135027.23221745767</v>
      </c>
      <c r="GB41" s="255">
        <v>714.60960000000023</v>
      </c>
      <c r="GC41" s="255">
        <v>17296.768121276698</v>
      </c>
      <c r="GD41" s="119">
        <v>152324.00033873436</v>
      </c>
      <c r="GE41" s="262" t="b">
        <v>0</v>
      </c>
      <c r="GF41" s="173">
        <v>2</v>
      </c>
      <c r="GG41" s="263">
        <v>1429.2192000000005</v>
      </c>
      <c r="GH41" s="189">
        <v>7.4999999999999997E-2</v>
      </c>
      <c r="GI41" s="263">
        <v>146166.67061495167</v>
      </c>
      <c r="GJ41" s="263">
        <v>357.30480000000011</v>
      </c>
      <c r="GK41" s="263">
        <v>2767.4571179761388</v>
      </c>
      <c r="GL41" s="117">
        <v>148934.12773292779</v>
      </c>
      <c r="GM41" s="248" t="b">
        <v>0</v>
      </c>
      <c r="GN41" s="254">
        <v>1</v>
      </c>
      <c r="GO41" s="255">
        <v>1607.8716000000006</v>
      </c>
      <c r="GP41" s="256">
        <v>7.4999999999999997E-2</v>
      </c>
      <c r="GQ41" s="255">
        <v>382143.53536720888</v>
      </c>
      <c r="GR41" s="255">
        <v>178.65240000000006</v>
      </c>
      <c r="GS41" s="255">
        <v>4843.071395978478</v>
      </c>
      <c r="GT41" s="119">
        <v>386986.60676318739</v>
      </c>
      <c r="GU41" s="262" t="b">
        <v>0</v>
      </c>
      <c r="GV41" s="173">
        <v>1</v>
      </c>
      <c r="GW41" s="263">
        <v>1607.8716000000006</v>
      </c>
      <c r="GX41" s="189">
        <v>7.4999999999999997E-2</v>
      </c>
      <c r="GY41" s="263">
        <v>89141.859701670139</v>
      </c>
      <c r="GZ41" s="263">
        <v>178.65240000000006</v>
      </c>
      <c r="HA41" s="263">
        <v>1043.7018491331892</v>
      </c>
      <c r="HB41" s="117">
        <v>90185.561550803322</v>
      </c>
      <c r="HC41" s="248" t="b">
        <v>0</v>
      </c>
      <c r="HD41" s="254">
        <v>1</v>
      </c>
      <c r="HE41" s="255">
        <v>1607.8716000000006</v>
      </c>
      <c r="HF41" s="256">
        <v>7.4999999999999997E-2</v>
      </c>
      <c r="HG41" s="255">
        <v>260025.42207657063</v>
      </c>
      <c r="HH41" s="255">
        <v>178.65240000000006</v>
      </c>
      <c r="HI41" s="255">
        <v>3071.0705090604943</v>
      </c>
      <c r="HJ41" s="119">
        <v>263096.49258563115</v>
      </c>
      <c r="HK41" s="262" t="b">
        <v>0</v>
      </c>
      <c r="HL41" s="173">
        <v>2</v>
      </c>
      <c r="HM41" s="263">
        <v>1429.2192000000005</v>
      </c>
      <c r="HN41" s="189">
        <v>0.03</v>
      </c>
      <c r="HO41" s="263">
        <v>301586.41434446658</v>
      </c>
      <c r="HP41" s="263">
        <v>357.30480000000011</v>
      </c>
      <c r="HQ41" s="263">
        <v>9839.6661511731454</v>
      </c>
      <c r="HR41" s="117">
        <v>311426.0804956397</v>
      </c>
      <c r="HS41" s="248" t="b">
        <v>0</v>
      </c>
      <c r="HT41" s="254">
        <v>3</v>
      </c>
      <c r="HU41" s="255">
        <v>1250.5668000000003</v>
      </c>
      <c r="HV41" s="256">
        <v>0.03</v>
      </c>
      <c r="HW41" s="255">
        <v>183299.24131959281</v>
      </c>
      <c r="HX41" s="255">
        <v>535.95720000000028</v>
      </c>
      <c r="HY41" s="255">
        <v>12771.05434179437</v>
      </c>
      <c r="HZ41" s="119">
        <v>196070.29566138718</v>
      </c>
      <c r="IA41" s="262" t="b">
        <v>0</v>
      </c>
      <c r="IB41" s="173">
        <v>3</v>
      </c>
      <c r="IC41" s="263">
        <v>1250.5668000000003</v>
      </c>
      <c r="ID41" s="189">
        <v>0.03</v>
      </c>
      <c r="IE41" s="263">
        <v>190585.29425858881</v>
      </c>
      <c r="IF41" s="263">
        <v>535.95720000000028</v>
      </c>
      <c r="IG41" s="263">
        <v>12531.645043342018</v>
      </c>
      <c r="IH41" s="117">
        <v>203116.93930193083</v>
      </c>
      <c r="II41" s="248" t="b">
        <v>0</v>
      </c>
      <c r="IJ41" s="254">
        <v>3</v>
      </c>
      <c r="IK41" s="255">
        <v>1250.5668000000003</v>
      </c>
      <c r="IL41" s="256">
        <v>7.4999999999999997E-2</v>
      </c>
      <c r="IM41" s="255">
        <v>87597.554217155732</v>
      </c>
      <c r="IN41" s="255">
        <v>535.95720000000028</v>
      </c>
      <c r="IO41" s="255">
        <v>7292.5579304048606</v>
      </c>
      <c r="IP41" s="119">
        <v>94890.112147560591</v>
      </c>
      <c r="IQ41" s="262" t="b">
        <v>0</v>
      </c>
      <c r="IR41" s="173">
        <v>0</v>
      </c>
      <c r="IS41" s="263">
        <v>1786.5240000000006</v>
      </c>
      <c r="IT41" s="189">
        <v>7.4999999999999997E-2</v>
      </c>
      <c r="IU41" s="263">
        <v>99046.510779633507</v>
      </c>
      <c r="IV41" s="263">
        <v>0</v>
      </c>
      <c r="IW41" s="263">
        <v>0</v>
      </c>
      <c r="IX41" s="117">
        <v>99046.510779633507</v>
      </c>
      <c r="IY41" s="248" t="b">
        <v>0</v>
      </c>
      <c r="IZ41" s="254">
        <v>2</v>
      </c>
      <c r="JA41" s="255">
        <v>1429.2192000000005</v>
      </c>
      <c r="JB41" s="256">
        <v>0.03</v>
      </c>
      <c r="JC41" s="255">
        <v>212945.24657787534</v>
      </c>
      <c r="JD41" s="255">
        <v>357.30480000000011</v>
      </c>
      <c r="JE41" s="255">
        <v>8730.2976508719621</v>
      </c>
      <c r="JF41" s="119">
        <v>221675.54422874731</v>
      </c>
      <c r="JG41" s="262" t="b">
        <v>0</v>
      </c>
      <c r="JH41" s="173">
        <v>1</v>
      </c>
      <c r="JI41" s="263">
        <v>1607.8716000000006</v>
      </c>
      <c r="JJ41" s="189">
        <v>7.4999999999999997E-2</v>
      </c>
      <c r="JK41" s="263">
        <v>193761.96013607809</v>
      </c>
      <c r="JL41" s="263">
        <v>178.65240000000006</v>
      </c>
      <c r="JM41" s="263">
        <v>1722.0677763289145</v>
      </c>
      <c r="JN41" s="117">
        <v>195484.02791240701</v>
      </c>
      <c r="JO41" s="248" t="b">
        <v>0</v>
      </c>
      <c r="JP41" s="254">
        <v>1</v>
      </c>
      <c r="JQ41" s="255">
        <v>1607.8716000000006</v>
      </c>
      <c r="JR41" s="256">
        <v>7.4999999999999997E-2</v>
      </c>
      <c r="JS41" s="255">
        <v>382143.53536720847</v>
      </c>
      <c r="JT41" s="255">
        <v>178.65240000000006</v>
      </c>
      <c r="JU41" s="255">
        <v>2909.9469835464711</v>
      </c>
      <c r="JV41" s="119">
        <v>385053.48235075496</v>
      </c>
      <c r="JW41" s="262" t="b">
        <v>0</v>
      </c>
      <c r="JX41" s="173">
        <v>5</v>
      </c>
      <c r="JY41" s="263">
        <v>893.26200000000028</v>
      </c>
      <c r="JZ41" s="189">
        <v>7.4999999999999997E-2</v>
      </c>
      <c r="KA41" s="263">
        <v>244970.24867147338</v>
      </c>
      <c r="KB41" s="263">
        <v>893.26200000000028</v>
      </c>
      <c r="KC41" s="263">
        <v>19996.634706002027</v>
      </c>
      <c r="KD41" s="117">
        <v>264966.88337747543</v>
      </c>
      <c r="KE41" s="248" t="b">
        <v>0</v>
      </c>
      <c r="KF41" s="254">
        <v>4</v>
      </c>
      <c r="KG41" s="255">
        <v>1071.9144000000003</v>
      </c>
      <c r="KH41" s="256">
        <v>0.03</v>
      </c>
      <c r="KI41" s="255">
        <v>240687.50904766913</v>
      </c>
      <c r="KJ41" s="255">
        <v>714.60960000000023</v>
      </c>
      <c r="KK41" s="255">
        <v>18925.667465040435</v>
      </c>
      <c r="KL41" s="119">
        <v>259613.17651270956</v>
      </c>
      <c r="KM41" s="262" t="b">
        <v>0</v>
      </c>
      <c r="KN41" s="173">
        <v>1</v>
      </c>
      <c r="KO41" s="263">
        <v>1607.8716000000006</v>
      </c>
      <c r="KP41" s="189">
        <v>0.03</v>
      </c>
      <c r="KQ41" s="263">
        <v>336535.01302087976</v>
      </c>
      <c r="KR41" s="263">
        <v>178.65240000000006</v>
      </c>
      <c r="KS41" s="263">
        <v>1043.7018491331892</v>
      </c>
      <c r="KT41" s="117">
        <v>337578.71487001295</v>
      </c>
      <c r="KU41" s="248" t="b">
        <v>0</v>
      </c>
      <c r="KV41" s="254">
        <v>0</v>
      </c>
      <c r="KW41" s="255">
        <v>1786.5240000000006</v>
      </c>
      <c r="KX41" s="256">
        <v>0.03</v>
      </c>
      <c r="KY41" s="255">
        <v>373927.79224542197</v>
      </c>
      <c r="KZ41" s="255">
        <v>0</v>
      </c>
      <c r="LA41" s="255">
        <v>0</v>
      </c>
      <c r="LB41" s="119">
        <v>373927.79224542197</v>
      </c>
      <c r="LC41" s="262" t="b">
        <v>0</v>
      </c>
      <c r="LD41" s="173">
        <v>3</v>
      </c>
      <c r="LE41" s="263">
        <v>1250.5668000000003</v>
      </c>
      <c r="LF41" s="189">
        <v>7.4999999999999997E-2</v>
      </c>
      <c r="LG41" s="263">
        <v>62244.487869755503</v>
      </c>
      <c r="LH41" s="263">
        <v>535.95720000000028</v>
      </c>
      <c r="LI41" s="263">
        <v>12775.395779926095</v>
      </c>
      <c r="LJ41" s="117">
        <v>75019.883649681593</v>
      </c>
      <c r="LK41" s="248" t="b">
        <v>1</v>
      </c>
      <c r="LL41" s="254">
        <v>3</v>
      </c>
      <c r="LM41" s="255">
        <v>1250.5668000000003</v>
      </c>
      <c r="LN41" s="256">
        <v>-5.0000000000000001E-3</v>
      </c>
      <c r="LO41" s="255">
        <v>89031.853083786278</v>
      </c>
      <c r="LP41" s="255">
        <v>535.95720000000028</v>
      </c>
      <c r="LQ41" s="255">
        <v>7127.9441259453215</v>
      </c>
      <c r="LR41" s="119">
        <v>96159.797209731594</v>
      </c>
      <c r="LS41" s="262" t="b">
        <v>0</v>
      </c>
      <c r="LT41" s="173">
        <v>2</v>
      </c>
      <c r="LU41" s="263">
        <v>1429.2192000000005</v>
      </c>
      <c r="LV41" s="189">
        <v>-5.0000000000000001E-3</v>
      </c>
      <c r="LW41" s="263">
        <v>137758.48627745066</v>
      </c>
      <c r="LX41" s="263">
        <v>357.30480000000011</v>
      </c>
      <c r="LY41" s="263">
        <v>6451.8905886160555</v>
      </c>
      <c r="LZ41" s="117">
        <v>144210.37686606671</v>
      </c>
      <c r="MA41" s="248" t="b">
        <v>0</v>
      </c>
      <c r="MB41" s="254">
        <v>2</v>
      </c>
      <c r="MC41" s="255">
        <v>1429.2192000000005</v>
      </c>
      <c r="MD41" s="256">
        <v>7.4999999999999997E-2</v>
      </c>
      <c r="ME41" s="255">
        <v>242595.35326659295</v>
      </c>
      <c r="MF41" s="255">
        <v>357.30480000000011</v>
      </c>
      <c r="MG41" s="255">
        <v>4584.0569260369157</v>
      </c>
      <c r="MH41" s="119">
        <v>247179.41019262988</v>
      </c>
      <c r="MI41" s="262" t="b">
        <v>0</v>
      </c>
      <c r="MJ41" s="173">
        <v>2</v>
      </c>
      <c r="MK41" s="263">
        <v>1429.2192000000005</v>
      </c>
      <c r="ML41" s="189">
        <v>7.4999999999999997E-2</v>
      </c>
      <c r="MM41" s="263">
        <v>80107.458367565603</v>
      </c>
      <c r="MN41" s="263">
        <v>357.30480000000011</v>
      </c>
      <c r="MO41" s="263">
        <v>3616.8972106657211</v>
      </c>
      <c r="MP41" s="117">
        <v>83724.35557823132</v>
      </c>
      <c r="MQ41" s="248" t="b">
        <v>0</v>
      </c>
      <c r="MR41" s="254">
        <v>4</v>
      </c>
      <c r="MS41" s="255">
        <v>1071.9144000000003</v>
      </c>
      <c r="MT41" s="256">
        <v>-5.0000000000000001E-3</v>
      </c>
      <c r="MU41" s="255">
        <v>112535.57472413938</v>
      </c>
      <c r="MV41" s="255">
        <v>714.60960000000023</v>
      </c>
      <c r="MW41" s="255">
        <v>14809.471930179141</v>
      </c>
      <c r="MX41" s="119">
        <v>127345.04665431852</v>
      </c>
      <c r="MY41" s="262" t="b">
        <v>0</v>
      </c>
      <c r="MZ41" s="173">
        <v>3</v>
      </c>
      <c r="NA41" s="263">
        <v>1250.5668000000003</v>
      </c>
      <c r="NB41" s="189">
        <v>7.4999999999999997E-2</v>
      </c>
      <c r="NC41" s="263">
        <v>250462.09301284206</v>
      </c>
      <c r="ND41" s="263">
        <v>535.95720000000028</v>
      </c>
      <c r="NE41" s="263">
        <v>8649.0326919396994</v>
      </c>
      <c r="NF41" s="117">
        <v>259111.12570478176</v>
      </c>
      <c r="NG41" s="248" t="b">
        <v>0</v>
      </c>
      <c r="NH41" s="254">
        <v>0</v>
      </c>
      <c r="NI41" s="255">
        <v>1786.5240000000006</v>
      </c>
      <c r="NJ41" s="256">
        <v>0.03</v>
      </c>
      <c r="NK41" s="255">
        <v>160435.36223684545</v>
      </c>
      <c r="NL41" s="255">
        <v>0</v>
      </c>
      <c r="NM41" s="255">
        <v>0</v>
      </c>
      <c r="NN41" s="119">
        <v>160435.36223684545</v>
      </c>
      <c r="NO41" s="262" t="b">
        <v>0</v>
      </c>
      <c r="NP41" s="173">
        <v>4</v>
      </c>
      <c r="NQ41" s="263">
        <v>1071.9144000000003</v>
      </c>
      <c r="NR41" s="189">
        <v>0.03</v>
      </c>
      <c r="NS41" s="263">
        <v>95664.180430791952</v>
      </c>
      <c r="NT41" s="263">
        <v>714.60960000000023</v>
      </c>
      <c r="NU41" s="263">
        <v>16561.160867016031</v>
      </c>
      <c r="NV41" s="117">
        <v>112225.34129780799</v>
      </c>
      <c r="NW41" s="248" t="b">
        <v>0</v>
      </c>
      <c r="NX41" s="254">
        <v>4</v>
      </c>
      <c r="NY41" s="255">
        <v>1071.9144000000003</v>
      </c>
      <c r="NZ41" s="256">
        <v>7.4999999999999997E-2</v>
      </c>
      <c r="OA41" s="255">
        <v>276673.27302029496</v>
      </c>
      <c r="OB41" s="255">
        <v>714.60960000000023</v>
      </c>
      <c r="OC41" s="255">
        <v>12806.062729180978</v>
      </c>
      <c r="OD41" s="119">
        <v>289479.33574947593</v>
      </c>
      <c r="OE41" s="262" t="b">
        <v>0</v>
      </c>
      <c r="OF41" s="173">
        <v>4</v>
      </c>
      <c r="OG41" s="263">
        <v>1071.9144000000003</v>
      </c>
      <c r="OH41" s="189">
        <v>7.4999999999999997E-2</v>
      </c>
      <c r="OI41" s="263">
        <v>117532.56100405681</v>
      </c>
      <c r="OJ41" s="263">
        <v>714.60960000000023</v>
      </c>
      <c r="OK41" s="263">
        <v>9552.9070750631327</v>
      </c>
      <c r="OL41" s="117">
        <v>127085.46807911995</v>
      </c>
      <c r="OM41" s="248" t="b">
        <v>0</v>
      </c>
      <c r="ON41" s="254">
        <v>2</v>
      </c>
      <c r="OO41" s="255">
        <v>1429.2192000000005</v>
      </c>
      <c r="OP41" s="256">
        <v>7.4999999999999997E-2</v>
      </c>
      <c r="OQ41" s="255">
        <v>174328.04823149522</v>
      </c>
      <c r="OR41" s="255">
        <v>357.30480000000011</v>
      </c>
      <c r="OS41" s="255">
        <v>4415.0971469452797</v>
      </c>
      <c r="OT41" s="119">
        <v>178743.1453784405</v>
      </c>
      <c r="OU41" s="262" t="b">
        <v>0</v>
      </c>
      <c r="OV41" s="173">
        <v>1</v>
      </c>
      <c r="OW41" s="263">
        <v>1607.8716000000006</v>
      </c>
      <c r="OX41" s="189">
        <v>-5.0000000000000001E-3</v>
      </c>
      <c r="OY41" s="263">
        <v>214488.95198025441</v>
      </c>
      <c r="OZ41" s="263">
        <v>178.65240000000006</v>
      </c>
      <c r="PA41" s="263">
        <v>3071.0705090604943</v>
      </c>
      <c r="PB41" s="117">
        <v>217560.0224893149</v>
      </c>
      <c r="PC41" s="248" t="b">
        <v>0</v>
      </c>
      <c r="PD41" s="254">
        <v>2</v>
      </c>
      <c r="PE41" s="255">
        <v>1429.2192000000005</v>
      </c>
      <c r="PF41" s="256">
        <v>7.4999999999999997E-2</v>
      </c>
      <c r="PG41" s="255">
        <v>106073.83506952824</v>
      </c>
      <c r="PH41" s="255">
        <v>357.30480000000011</v>
      </c>
      <c r="PI41" s="255">
        <v>2765.3477526961742</v>
      </c>
      <c r="PJ41" s="119">
        <v>108839.18282222442</v>
      </c>
      <c r="PK41" s="262" t="b">
        <v>1</v>
      </c>
      <c r="PL41" s="173">
        <v>3</v>
      </c>
      <c r="PM41" s="263">
        <v>1250.5668000000003</v>
      </c>
      <c r="PN41" s="189">
        <v>7.4999999999999997E-2</v>
      </c>
      <c r="PO41" s="263">
        <v>209865.63313829081</v>
      </c>
      <c r="PP41" s="263">
        <v>535.95720000000028</v>
      </c>
      <c r="PQ41" s="263">
        <v>10124.929940700531</v>
      </c>
      <c r="PR41" s="117">
        <v>219990.56307899134</v>
      </c>
      <c r="PS41" s="248" t="b">
        <v>0</v>
      </c>
      <c r="PT41" s="254">
        <v>2</v>
      </c>
      <c r="PU41" s="255">
        <v>1429.2192000000005</v>
      </c>
      <c r="PV41" s="256">
        <v>7.4999999999999997E-2</v>
      </c>
      <c r="PW41" s="255">
        <v>176399.53662773993</v>
      </c>
      <c r="PX41" s="255">
        <v>357.30480000000011</v>
      </c>
      <c r="PY41" s="255">
        <v>6303.665628826102</v>
      </c>
      <c r="PZ41" s="119">
        <v>182703.20225656603</v>
      </c>
      <c r="QA41" s="262" t="b">
        <v>0</v>
      </c>
      <c r="QB41" s="173">
        <v>0</v>
      </c>
      <c r="QC41" s="263">
        <v>1786.5240000000006</v>
      </c>
      <c r="QD41" s="189">
        <v>7.4999999999999997E-2</v>
      </c>
      <c r="QE41" s="263">
        <v>126906.79325221184</v>
      </c>
      <c r="QF41" s="263">
        <v>0</v>
      </c>
      <c r="QG41" s="263">
        <v>0</v>
      </c>
      <c r="QH41" s="117">
        <v>126906.79325221184</v>
      </c>
      <c r="QI41" s="248" t="b">
        <v>0</v>
      </c>
      <c r="QJ41" s="254">
        <v>2</v>
      </c>
      <c r="QK41" s="255">
        <v>1429.2192000000005</v>
      </c>
      <c r="QL41" s="256">
        <v>7.4999999999999997E-2</v>
      </c>
      <c r="QM41" s="255">
        <v>69591.79196108153</v>
      </c>
      <c r="QN41" s="255">
        <v>357.30480000000011</v>
      </c>
      <c r="QO41" s="255">
        <v>10602.040267032435</v>
      </c>
      <c r="QP41" s="119">
        <v>80193.83222811397</v>
      </c>
      <c r="QQ41" s="262" t="b">
        <v>0</v>
      </c>
      <c r="QR41" s="173">
        <v>1</v>
      </c>
      <c r="QS41" s="263">
        <v>1607.8716000000006</v>
      </c>
      <c r="QT41" s="189">
        <v>7.4999999999999997E-2</v>
      </c>
      <c r="QU41" s="263">
        <v>123385.4027915208</v>
      </c>
      <c r="QV41" s="263">
        <v>178.65240000000006</v>
      </c>
      <c r="QW41" s="263">
        <v>4202.6838300276459</v>
      </c>
      <c r="QX41" s="117">
        <v>127588.08662154844</v>
      </c>
      <c r="QY41" s="248" t="b">
        <v>0</v>
      </c>
      <c r="QZ41" s="254">
        <v>1</v>
      </c>
      <c r="RA41" s="255">
        <v>1607.8716000000006</v>
      </c>
      <c r="RB41" s="256">
        <v>7.4999999999999997E-2</v>
      </c>
      <c r="RC41" s="255">
        <v>310244.48701049702</v>
      </c>
      <c r="RD41" s="255">
        <v>178.65240000000006</v>
      </c>
      <c r="RE41" s="255">
        <v>2062.0954190227458</v>
      </c>
      <c r="RF41" s="119">
        <v>312306.58242951974</v>
      </c>
      <c r="RG41" s="262" t="b">
        <v>0</v>
      </c>
      <c r="RH41" s="173">
        <v>0</v>
      </c>
      <c r="RI41" s="263">
        <v>1786.5240000000006</v>
      </c>
      <c r="RJ41" s="189">
        <v>-5.0000000000000001E-3</v>
      </c>
      <c r="RK41" s="263">
        <v>337444.42785254912</v>
      </c>
      <c r="RL41" s="263">
        <v>0</v>
      </c>
      <c r="RM41" s="263">
        <v>0</v>
      </c>
      <c r="RN41" s="117">
        <v>337444.42785254912</v>
      </c>
      <c r="RO41" s="248" t="b">
        <v>0</v>
      </c>
      <c r="RP41" s="254">
        <v>3</v>
      </c>
      <c r="RQ41" s="255">
        <v>1250.5668000000003</v>
      </c>
      <c r="RR41" s="256">
        <v>7.4999999999999997E-2</v>
      </c>
      <c r="RS41" s="255">
        <v>137053.0763898945</v>
      </c>
      <c r="RT41" s="255">
        <v>535.95720000000028</v>
      </c>
      <c r="RU41" s="255">
        <v>5611.1578180153465</v>
      </c>
      <c r="RV41" s="119">
        <v>142664.23420790985</v>
      </c>
      <c r="RW41" s="262" t="b">
        <v>0</v>
      </c>
      <c r="RX41" s="173">
        <v>5</v>
      </c>
      <c r="RY41" s="263">
        <v>893.26200000000028</v>
      </c>
      <c r="RZ41" s="189">
        <v>0.03</v>
      </c>
      <c r="SA41" s="263">
        <v>218515.19261077701</v>
      </c>
      <c r="SB41" s="263">
        <v>893.26200000000028</v>
      </c>
      <c r="SC41" s="263">
        <v>14820.018428615571</v>
      </c>
      <c r="SD41" s="117">
        <v>233335.21103939257</v>
      </c>
      <c r="SE41" s="248" t="b">
        <v>0</v>
      </c>
      <c r="SF41" s="254">
        <v>2</v>
      </c>
      <c r="SG41" s="255">
        <v>1429.2192000000005</v>
      </c>
      <c r="SH41" s="256">
        <v>7.4999999999999997E-2</v>
      </c>
      <c r="SI41" s="255">
        <v>80149.020168996969</v>
      </c>
      <c r="SJ41" s="255">
        <v>357.30480000000011</v>
      </c>
      <c r="SK41" s="255">
        <v>7863.4185820310322</v>
      </c>
      <c r="SL41" s="119">
        <v>88012.438751028007</v>
      </c>
      <c r="SM41" s="262" t="b">
        <v>0</v>
      </c>
      <c r="SN41" s="173">
        <v>0</v>
      </c>
      <c r="SO41" s="263">
        <v>1786.5240000000006</v>
      </c>
      <c r="SP41" s="189">
        <v>7.4999999999999997E-2</v>
      </c>
      <c r="SQ41" s="263">
        <v>169025.63326171241</v>
      </c>
      <c r="SR41" s="263">
        <v>0</v>
      </c>
      <c r="SS41" s="263">
        <v>0</v>
      </c>
      <c r="ST41" s="117">
        <v>169025.63326171241</v>
      </c>
      <c r="SU41" s="248" t="b">
        <v>0</v>
      </c>
      <c r="SV41" s="254">
        <v>1</v>
      </c>
      <c r="SW41" s="255">
        <v>1607.8716000000006</v>
      </c>
      <c r="SX41" s="256">
        <v>7.4999999999999997E-2</v>
      </c>
      <c r="SY41" s="255">
        <v>163700.24553156859</v>
      </c>
      <c r="SZ41" s="255">
        <v>178.65240000000006</v>
      </c>
      <c r="TA41" s="255">
        <v>4527.2101777086864</v>
      </c>
      <c r="TB41" s="119">
        <v>168227.45570927727</v>
      </c>
      <c r="TC41" s="262" t="b">
        <v>0</v>
      </c>
      <c r="TD41" s="173">
        <v>0</v>
      </c>
      <c r="TE41" s="263">
        <v>1786.5240000000006</v>
      </c>
      <c r="TF41" s="189">
        <v>7.4999999999999997E-2</v>
      </c>
      <c r="TG41" s="263">
        <v>153262.48827374092</v>
      </c>
      <c r="TH41" s="263">
        <v>0</v>
      </c>
      <c r="TI41" s="263">
        <v>0</v>
      </c>
      <c r="TJ41" s="117">
        <v>153262.48827374092</v>
      </c>
      <c r="TK41" s="248" t="b">
        <v>0</v>
      </c>
      <c r="TL41" s="254">
        <v>2</v>
      </c>
      <c r="TM41" s="255">
        <v>1429.2192000000005</v>
      </c>
      <c r="TN41" s="256">
        <v>-5.0000000000000001E-3</v>
      </c>
      <c r="TO41" s="255">
        <v>273260.05592059065</v>
      </c>
      <c r="TP41" s="255">
        <v>357.30480000000011</v>
      </c>
      <c r="TQ41" s="255">
        <v>5232.5718766620776</v>
      </c>
      <c r="TR41" s="119">
        <v>278492.62779725273</v>
      </c>
      <c r="TS41" s="262" t="b">
        <v>0</v>
      </c>
      <c r="TT41" s="173">
        <v>1</v>
      </c>
      <c r="TU41" s="263">
        <v>1607.8716000000006</v>
      </c>
      <c r="TV41" s="189">
        <v>7.4999999999999997E-2</v>
      </c>
      <c r="TW41" s="263">
        <v>269637.78536566586</v>
      </c>
      <c r="TX41" s="263">
        <v>178.65240000000006</v>
      </c>
      <c r="TY41" s="263">
        <v>5766.1239676505738</v>
      </c>
      <c r="TZ41" s="117">
        <v>275403.90933331643</v>
      </c>
      <c r="UA41" s="248" t="b">
        <v>0</v>
      </c>
      <c r="UB41" s="254">
        <v>1</v>
      </c>
      <c r="UC41" s="255">
        <v>1607.8716000000006</v>
      </c>
      <c r="UD41" s="256">
        <v>-5.0000000000000001E-3</v>
      </c>
      <c r="UE41" s="255">
        <v>303699.98506729427</v>
      </c>
      <c r="UF41" s="255">
        <v>178.65240000000006</v>
      </c>
      <c r="UG41" s="255">
        <v>4202.6838300276459</v>
      </c>
      <c r="UH41" s="119">
        <v>307902.66889732191</v>
      </c>
      <c r="UI41" s="262" t="b">
        <v>0</v>
      </c>
      <c r="UJ41" s="173">
        <v>1</v>
      </c>
      <c r="UK41" s="263">
        <v>1607.8716000000006</v>
      </c>
      <c r="UL41" s="189">
        <v>7.4999999999999997E-2</v>
      </c>
      <c r="UM41" s="263">
        <v>382143.53536720882</v>
      </c>
      <c r="UN41" s="263">
        <v>178.65240000000006</v>
      </c>
      <c r="UO41" s="263">
        <v>1213.0824528515609</v>
      </c>
      <c r="UP41" s="117">
        <v>383356.6178200604</v>
      </c>
      <c r="UQ41" s="248" t="b">
        <v>0</v>
      </c>
      <c r="UR41" s="254">
        <v>2</v>
      </c>
      <c r="US41" s="255">
        <v>1429.2192000000005</v>
      </c>
      <c r="UT41" s="256">
        <v>7.4999999999999997E-2</v>
      </c>
      <c r="UU41" s="255">
        <v>97677.802294200548</v>
      </c>
      <c r="UV41" s="255">
        <v>357.30480000000011</v>
      </c>
      <c r="UW41" s="255">
        <v>3955.7989257690797</v>
      </c>
      <c r="UX41" s="119">
        <v>101633.60121996963</v>
      </c>
      <c r="UY41" s="262" t="b">
        <v>0</v>
      </c>
      <c r="UZ41" s="173">
        <v>2</v>
      </c>
      <c r="VA41" s="263">
        <v>1429.2192000000005</v>
      </c>
      <c r="VB41" s="189">
        <v>0.03</v>
      </c>
      <c r="VC41" s="263">
        <v>155810.07872168213</v>
      </c>
      <c r="VD41" s="263">
        <v>357.30480000000011</v>
      </c>
      <c r="VE41" s="263">
        <v>4945.9839451242442</v>
      </c>
      <c r="VF41" s="117">
        <v>160756.06266680639</v>
      </c>
      <c r="VG41" s="248" t="b">
        <v>0</v>
      </c>
      <c r="VH41" s="254">
        <v>1</v>
      </c>
      <c r="VI41" s="255">
        <v>1607.8716000000006</v>
      </c>
      <c r="VJ41" s="256">
        <v>0.03</v>
      </c>
      <c r="VK41" s="255">
        <v>63342.906279978379</v>
      </c>
      <c r="VL41" s="255">
        <v>178.65240000000006</v>
      </c>
      <c r="VM41" s="255">
        <v>5766.1239676505738</v>
      </c>
      <c r="VN41" s="119">
        <v>69109.030247628951</v>
      </c>
      <c r="VO41" s="262" t="b">
        <v>0</v>
      </c>
      <c r="VP41" s="173">
        <v>0</v>
      </c>
      <c r="VQ41" s="263">
        <v>1786.5240000000006</v>
      </c>
      <c r="VR41" s="189">
        <v>-5.0000000000000001E-3</v>
      </c>
      <c r="VS41" s="263">
        <v>171470.54117759553</v>
      </c>
      <c r="VT41" s="263">
        <v>0</v>
      </c>
      <c r="VU41" s="263">
        <v>0</v>
      </c>
      <c r="VV41" s="117">
        <v>171470.54117759553</v>
      </c>
      <c r="VW41" s="248" t="b">
        <v>0</v>
      </c>
      <c r="VX41" s="254">
        <v>0</v>
      </c>
      <c r="VY41" s="255">
        <v>1786.5240000000006</v>
      </c>
      <c r="VZ41" s="256">
        <v>0.03</v>
      </c>
      <c r="WA41" s="255">
        <v>192591.00026780809</v>
      </c>
      <c r="WB41" s="255">
        <v>0</v>
      </c>
      <c r="WC41" s="255">
        <v>0</v>
      </c>
      <c r="WD41" s="119">
        <v>192591.00026780809</v>
      </c>
      <c r="WE41" s="262" t="b">
        <v>0</v>
      </c>
      <c r="WF41" s="173">
        <v>1</v>
      </c>
      <c r="WG41" s="263">
        <v>1607.8716000000006</v>
      </c>
      <c r="WH41" s="189">
        <v>7.4999999999999997E-2</v>
      </c>
      <c r="WI41" s="263">
        <v>71557.542270224629</v>
      </c>
      <c r="WJ41" s="263">
        <v>178.65240000000006</v>
      </c>
      <c r="WK41" s="263">
        <v>4202.6838300276459</v>
      </c>
      <c r="WL41" s="117">
        <v>75760.226100252272</v>
      </c>
      <c r="WM41" s="248" t="b">
        <v>0</v>
      </c>
      <c r="WN41" s="254">
        <v>4</v>
      </c>
      <c r="WO41" s="255">
        <v>1071.9144000000003</v>
      </c>
      <c r="WP41" s="256">
        <v>7.4999999999999997E-2</v>
      </c>
      <c r="WQ41" s="255">
        <v>223474.28072810723</v>
      </c>
      <c r="WR41" s="255">
        <v>714.60960000000023</v>
      </c>
      <c r="WS41" s="255">
        <v>14708.275707862076</v>
      </c>
      <c r="WT41" s="119">
        <v>238182.55643596931</v>
      </c>
      <c r="WU41" s="262" t="b">
        <v>0</v>
      </c>
      <c r="WV41" s="173">
        <v>0</v>
      </c>
      <c r="WW41" s="263">
        <v>1786.5240000000006</v>
      </c>
      <c r="WX41" s="189">
        <v>7.4999999999999997E-2</v>
      </c>
      <c r="WY41" s="263">
        <v>344716.09667832998</v>
      </c>
      <c r="WZ41" s="263">
        <v>0</v>
      </c>
      <c r="XA41" s="263">
        <v>0</v>
      </c>
      <c r="XB41" s="117">
        <v>344716.09667832998</v>
      </c>
      <c r="XC41" s="248" t="b">
        <v>0</v>
      </c>
      <c r="XD41" s="254">
        <v>1</v>
      </c>
      <c r="XE41" s="255">
        <v>1607.8716000000006</v>
      </c>
      <c r="XF41" s="256">
        <v>7.4999999999999997E-2</v>
      </c>
      <c r="XG41" s="255">
        <v>269637.78536566574</v>
      </c>
      <c r="XH41" s="255">
        <v>178.65240000000006</v>
      </c>
      <c r="XI41" s="255">
        <v>3716.9023013767851</v>
      </c>
      <c r="XJ41" s="119">
        <v>273354.68766704254</v>
      </c>
      <c r="XK41" s="262" t="b">
        <v>0</v>
      </c>
      <c r="XL41" s="173">
        <v>2</v>
      </c>
      <c r="XM41" s="263">
        <v>1429.2192000000005</v>
      </c>
      <c r="XN41" s="189">
        <v>0.03</v>
      </c>
      <c r="XO41" s="263">
        <v>93732.101707392954</v>
      </c>
      <c r="XP41" s="263">
        <v>357.30480000000011</v>
      </c>
      <c r="XQ41" s="263">
        <v>6765.7771591855017</v>
      </c>
      <c r="XR41" s="117">
        <v>100497.87886657845</v>
      </c>
      <c r="XS41" s="248" t="b">
        <v>0</v>
      </c>
      <c r="XT41" s="254">
        <v>1</v>
      </c>
      <c r="XU41" s="255">
        <v>1607.8716000000006</v>
      </c>
      <c r="XV41" s="256">
        <v>7.4999999999999997E-2</v>
      </c>
      <c r="XW41" s="255">
        <v>196601.56834645878</v>
      </c>
      <c r="XX41" s="255">
        <v>178.65240000000006</v>
      </c>
      <c r="XY41" s="255">
        <v>3716.9023013767851</v>
      </c>
      <c r="XZ41" s="119">
        <v>200318.47064783555</v>
      </c>
      <c r="YA41" s="262" t="b">
        <v>0</v>
      </c>
      <c r="YB41" s="173">
        <v>3</v>
      </c>
      <c r="YC41" s="263">
        <v>1250.5668000000003</v>
      </c>
      <c r="YD41" s="189">
        <v>0.03</v>
      </c>
      <c r="YE41" s="263">
        <v>183488.51588772787</v>
      </c>
      <c r="YF41" s="263">
        <v>535.95720000000028</v>
      </c>
      <c r="YG41" s="263">
        <v>14150.304062312071</v>
      </c>
      <c r="YH41" s="117">
        <v>197638.81995003994</v>
      </c>
      <c r="YI41" s="248" t="b">
        <v>0</v>
      </c>
      <c r="YJ41" s="254">
        <v>5</v>
      </c>
      <c r="YK41" s="255">
        <v>893.26200000000028</v>
      </c>
      <c r="YL41" s="256">
        <v>0.03</v>
      </c>
      <c r="YM41" s="255">
        <v>217537.40588291598</v>
      </c>
      <c r="YN41" s="255">
        <v>893.26200000000028</v>
      </c>
      <c r="YO41" s="255">
        <v>16658.399875299921</v>
      </c>
      <c r="YP41" s="119">
        <v>234195.80575821589</v>
      </c>
      <c r="YQ41" s="262" t="b">
        <v>0</v>
      </c>
      <c r="YR41" s="173">
        <v>1</v>
      </c>
      <c r="YS41" s="263">
        <v>1607.8716000000006</v>
      </c>
      <c r="YT41" s="189">
        <v>0.03</v>
      </c>
      <c r="YU41" s="263">
        <v>237574.71363033654</v>
      </c>
      <c r="YV41" s="263">
        <v>178.65240000000006</v>
      </c>
      <c r="YW41" s="263">
        <v>1213.0824528515609</v>
      </c>
      <c r="YX41" s="117">
        <v>238787.79608318809</v>
      </c>
      <c r="YY41" s="248" t="b">
        <v>0</v>
      </c>
      <c r="YZ41" s="254">
        <v>2</v>
      </c>
      <c r="ZA41" s="255">
        <v>1429.2192000000005</v>
      </c>
      <c r="ZB41" s="256">
        <v>-5.0000000000000001E-3</v>
      </c>
      <c r="ZC41" s="255">
        <v>62629.460825766808</v>
      </c>
      <c r="ZD41" s="255">
        <v>357.30480000000011</v>
      </c>
      <c r="ZE41" s="255">
        <v>10763.484430134989</v>
      </c>
      <c r="ZF41" s="119">
        <v>73392.945255901795</v>
      </c>
      <c r="ZG41" s="262" t="b">
        <v>0</v>
      </c>
      <c r="ZH41" s="173">
        <v>2</v>
      </c>
      <c r="ZI41" s="263">
        <v>1429.2192000000005</v>
      </c>
      <c r="ZJ41" s="189">
        <v>7.4999999999999997E-2</v>
      </c>
      <c r="ZK41" s="263">
        <v>233985.80949591353</v>
      </c>
      <c r="ZL41" s="263">
        <v>357.30480000000011</v>
      </c>
      <c r="ZM41" s="263">
        <v>6277.8660331315332</v>
      </c>
      <c r="ZN41" s="117">
        <v>240263.67552904505</v>
      </c>
      <c r="ZO41" s="248" t="b">
        <v>0</v>
      </c>
      <c r="ZP41" s="254">
        <v>2</v>
      </c>
      <c r="ZQ41" s="255">
        <v>1429.2192000000005</v>
      </c>
      <c r="ZR41" s="256">
        <v>0.03</v>
      </c>
      <c r="ZS41" s="255">
        <v>172080.5173506522</v>
      </c>
      <c r="ZT41" s="255">
        <v>357.30480000000011</v>
      </c>
      <c r="ZU41" s="255">
        <v>2598.4973388845028</v>
      </c>
      <c r="ZV41" s="119">
        <v>174679.01468953671</v>
      </c>
      <c r="ZW41" s="262" t="b">
        <v>0</v>
      </c>
      <c r="ZX41" s="173">
        <v>2</v>
      </c>
      <c r="ZY41" s="263">
        <v>1429.2192000000005</v>
      </c>
      <c r="ZZ41" s="189">
        <v>0.03</v>
      </c>
      <c r="AAA41" s="263">
        <v>106404.08283886204</v>
      </c>
      <c r="AAB41" s="263">
        <v>357.30480000000011</v>
      </c>
      <c r="AAC41" s="263">
        <v>7258.5102270376346</v>
      </c>
      <c r="AAD41" s="117">
        <v>113662.59306589968</v>
      </c>
      <c r="AAE41" s="248" t="b">
        <v>0</v>
      </c>
      <c r="AAF41" s="254">
        <v>1</v>
      </c>
      <c r="AAG41" s="255">
        <v>1607.8716000000006</v>
      </c>
      <c r="AAH41" s="256">
        <v>7.4999999999999997E-2</v>
      </c>
      <c r="AAI41" s="255">
        <v>108718.53236320002</v>
      </c>
      <c r="AAJ41" s="255">
        <v>178.65240000000006</v>
      </c>
      <c r="AAK41" s="255">
        <v>4996.5947551946692</v>
      </c>
      <c r="AAL41" s="119">
        <v>113715.1271183947</v>
      </c>
      <c r="AAM41" s="262" t="b">
        <v>0</v>
      </c>
      <c r="AAN41" s="173">
        <v>1</v>
      </c>
      <c r="AAO41" s="263">
        <v>1607.8716000000006</v>
      </c>
      <c r="AAP41" s="189">
        <v>-5.0000000000000001E-3</v>
      </c>
      <c r="AAQ41" s="263">
        <v>303699.98506729439</v>
      </c>
      <c r="AAR41" s="263">
        <v>178.65240000000006</v>
      </c>
      <c r="AAS41" s="263">
        <v>5150.2454678887743</v>
      </c>
      <c r="AAT41" s="117">
        <v>308850.23053518316</v>
      </c>
      <c r="AAU41" s="248" t="b">
        <v>0</v>
      </c>
      <c r="AAV41" s="254">
        <v>5</v>
      </c>
      <c r="AAW41" s="255">
        <v>893.26200000000028</v>
      </c>
      <c r="AAX41" s="256">
        <v>-5.0000000000000001E-3</v>
      </c>
      <c r="AAY41" s="255">
        <v>82981.298231738314</v>
      </c>
      <c r="AAZ41" s="255">
        <v>893.26200000000028</v>
      </c>
      <c r="ABA41" s="255">
        <v>18178.26105309862</v>
      </c>
      <c r="ABB41" s="119">
        <v>101159.55928483693</v>
      </c>
      <c r="ABC41" s="262" t="b">
        <v>0</v>
      </c>
      <c r="ABD41" s="173">
        <v>1</v>
      </c>
      <c r="ABE41" s="263">
        <v>1607.8716000000006</v>
      </c>
      <c r="ABF41" s="189">
        <v>7.4999999999999997E-2</v>
      </c>
      <c r="ABG41" s="263">
        <v>236801.56421630314</v>
      </c>
      <c r="ABH41" s="263">
        <v>178.65240000000006</v>
      </c>
      <c r="ABI41" s="263">
        <v>5304.0236397053559</v>
      </c>
      <c r="ABJ41" s="117">
        <v>242105.5878560085</v>
      </c>
      <c r="ABK41" s="248" t="b">
        <v>0</v>
      </c>
      <c r="ABL41" s="254">
        <v>0</v>
      </c>
      <c r="ABM41" s="255">
        <v>1786.5240000000006</v>
      </c>
      <c r="ABN41" s="256">
        <v>7.4999999999999997E-2</v>
      </c>
      <c r="ABO41" s="255">
        <v>424603.92818578752</v>
      </c>
      <c r="ABP41" s="255">
        <v>0</v>
      </c>
      <c r="ABQ41" s="255">
        <v>0</v>
      </c>
      <c r="ABR41" s="119">
        <v>424603.92818578752</v>
      </c>
      <c r="ABS41" s="262" t="b">
        <v>0</v>
      </c>
      <c r="ABT41" s="173">
        <v>0</v>
      </c>
      <c r="ABU41" s="263">
        <v>1786.5240000000006</v>
      </c>
      <c r="ABV41" s="189">
        <v>7.4999999999999997E-2</v>
      </c>
      <c r="ABW41" s="263">
        <v>181889.16170174276</v>
      </c>
      <c r="ABX41" s="263">
        <v>0</v>
      </c>
      <c r="ABY41" s="263">
        <v>0</v>
      </c>
      <c r="ABZ41" s="117">
        <v>181889.16170174276</v>
      </c>
      <c r="ACA41" s="248" t="b">
        <v>0</v>
      </c>
      <c r="ACB41" s="254">
        <v>4</v>
      </c>
      <c r="ACC41" s="255">
        <v>1071.9144000000003</v>
      </c>
      <c r="ACD41" s="256">
        <v>7.4999999999999997E-2</v>
      </c>
      <c r="ACE41" s="255">
        <v>136741.8920409694</v>
      </c>
      <c r="ACF41" s="255">
        <v>714.60960000000023</v>
      </c>
      <c r="ACG41" s="255">
        <v>16728.867022894126</v>
      </c>
      <c r="ACH41" s="119">
        <v>153470.75906386352</v>
      </c>
      <c r="ACI41" s="262" t="b">
        <v>0</v>
      </c>
      <c r="ACJ41" s="173">
        <v>3</v>
      </c>
      <c r="ACK41" s="263">
        <v>1250.5668000000003</v>
      </c>
      <c r="ACL41" s="189">
        <v>-5.0000000000000001E-3</v>
      </c>
      <c r="ACM41" s="263">
        <v>50048.536885279456</v>
      </c>
      <c r="ACN41" s="263">
        <v>535.95720000000028</v>
      </c>
      <c r="ACO41" s="263">
        <v>10697.270743025836</v>
      </c>
      <c r="ACP41" s="117">
        <v>60745.807628305294</v>
      </c>
      <c r="ACQ41" s="248" t="b">
        <v>0</v>
      </c>
      <c r="ACR41" s="254">
        <v>3</v>
      </c>
      <c r="ACS41" s="255">
        <v>1250.5668000000003</v>
      </c>
      <c r="ACT41" s="256">
        <v>0.03</v>
      </c>
      <c r="ACU41" s="255">
        <v>272165.75412114215</v>
      </c>
      <c r="ACV41" s="255">
        <v>535.95720000000028</v>
      </c>
      <c r="ACW41" s="255">
        <v>6485.8918383332548</v>
      </c>
      <c r="ACX41" s="119">
        <v>278651.64595947543</v>
      </c>
      <c r="ACY41" s="262" t="b">
        <v>0</v>
      </c>
      <c r="ACZ41" s="173">
        <v>2</v>
      </c>
      <c r="ADA41" s="263">
        <v>1429.2192000000005</v>
      </c>
      <c r="ADB41" s="189">
        <v>7.4999999999999997E-2</v>
      </c>
      <c r="ADC41" s="263">
        <v>120301.86584638714</v>
      </c>
      <c r="ADD41" s="263">
        <v>357.30480000000011</v>
      </c>
      <c r="ADE41" s="263">
        <v>8837.1944767110672</v>
      </c>
      <c r="ADF41" s="117">
        <v>129139.06032309821</v>
      </c>
      <c r="ADG41" s="248" t="b">
        <v>0</v>
      </c>
      <c r="ADH41" s="254">
        <v>4</v>
      </c>
      <c r="ADI41" s="255">
        <v>1071.9144000000003</v>
      </c>
      <c r="ADJ41" s="256">
        <v>0.03</v>
      </c>
      <c r="ADK41" s="255">
        <v>102810.0447044474</v>
      </c>
      <c r="ADL41" s="255">
        <v>714.60960000000023</v>
      </c>
      <c r="ADM41" s="255">
        <v>14965.741326957768</v>
      </c>
      <c r="ADN41" s="119">
        <v>117775.78603140516</v>
      </c>
      <c r="ADO41" s="262" t="b">
        <v>0</v>
      </c>
      <c r="ADP41" s="173">
        <v>1</v>
      </c>
      <c r="ADQ41" s="263">
        <v>1607.8716000000006</v>
      </c>
      <c r="ADR41" s="189">
        <v>0.03</v>
      </c>
      <c r="ADS41" s="263">
        <v>85898.643375529718</v>
      </c>
      <c r="ADT41" s="263">
        <v>178.65240000000006</v>
      </c>
      <c r="ADU41" s="263">
        <v>4040.6223661887666</v>
      </c>
      <c r="ADV41" s="117">
        <v>89939.265741718482</v>
      </c>
    </row>
    <row r="42" spans="1:802" x14ac:dyDescent="0.35">
      <c r="A42" s="15">
        <v>46507</v>
      </c>
      <c r="B42" s="16">
        <v>1786.5240000000006</v>
      </c>
      <c r="C42" s="248" t="b">
        <v>0</v>
      </c>
      <c r="D42" s="254">
        <v>2</v>
      </c>
      <c r="E42" s="255">
        <v>1429.2192000000005</v>
      </c>
      <c r="F42" s="256">
        <v>7.4999999999999997E-2</v>
      </c>
      <c r="G42" s="255">
        <v>158339.40791775956</v>
      </c>
      <c r="H42" s="255">
        <v>357.30480000000011</v>
      </c>
      <c r="I42" s="255">
        <v>6805.9595647252318</v>
      </c>
      <c r="J42" s="119">
        <v>165145.36748248478</v>
      </c>
      <c r="K42" s="262" t="b">
        <v>0</v>
      </c>
      <c r="L42" s="173">
        <v>0</v>
      </c>
      <c r="M42" s="263">
        <v>1786.5240000000006</v>
      </c>
      <c r="N42" s="189">
        <v>-5.0000000000000001E-3</v>
      </c>
      <c r="O42" s="263">
        <v>144989.47524581861</v>
      </c>
      <c r="P42" s="263">
        <v>0</v>
      </c>
      <c r="Q42" s="263">
        <v>0</v>
      </c>
      <c r="R42" s="117">
        <v>144989.47524581861</v>
      </c>
      <c r="S42" s="248" t="b">
        <v>0</v>
      </c>
      <c r="T42" s="254">
        <v>5</v>
      </c>
      <c r="U42" s="255">
        <v>893.26200000000028</v>
      </c>
      <c r="V42" s="256">
        <v>-5.0000000000000001E-3</v>
      </c>
      <c r="W42" s="255">
        <v>83263.930673774972</v>
      </c>
      <c r="X42" s="255">
        <v>893.26200000000028</v>
      </c>
      <c r="Y42" s="255">
        <v>18762.357762601478</v>
      </c>
      <c r="Z42" s="119">
        <v>102026.28843637645</v>
      </c>
      <c r="AA42" s="262" t="b">
        <v>0</v>
      </c>
      <c r="AB42" s="173">
        <v>4</v>
      </c>
      <c r="AC42" s="263">
        <v>1071.9144000000003</v>
      </c>
      <c r="AD42" s="189">
        <v>7.4999999999999997E-2</v>
      </c>
      <c r="AE42" s="263">
        <v>201658.40803194712</v>
      </c>
      <c r="AF42" s="263">
        <v>714.60960000000023</v>
      </c>
      <c r="AG42" s="263">
        <v>15511.978131287231</v>
      </c>
      <c r="AH42" s="117">
        <v>217170.38616323436</v>
      </c>
      <c r="AI42" s="248" t="b">
        <v>0</v>
      </c>
      <c r="AJ42" s="254">
        <v>4</v>
      </c>
      <c r="AK42" s="255">
        <v>1071.9144000000003</v>
      </c>
      <c r="AL42" s="256">
        <v>7.4999999999999997E-2</v>
      </c>
      <c r="AM42" s="255">
        <v>299064.83759845811</v>
      </c>
      <c r="AN42" s="255">
        <v>714.60960000000023</v>
      </c>
      <c r="AO42" s="255">
        <v>9299.167253710506</v>
      </c>
      <c r="AP42" s="119">
        <v>308364.00485216861</v>
      </c>
      <c r="AQ42" s="262" t="b">
        <v>0</v>
      </c>
      <c r="AR42" s="173">
        <v>2</v>
      </c>
      <c r="AS42" s="263">
        <v>1429.2192000000005</v>
      </c>
      <c r="AT42" s="189">
        <v>0.03</v>
      </c>
      <c r="AU42" s="263">
        <v>313300.93865955138</v>
      </c>
      <c r="AV42" s="263">
        <v>357.30480000000011</v>
      </c>
      <c r="AW42" s="263">
        <v>6387.0096286813132</v>
      </c>
      <c r="AX42" s="117">
        <v>319687.94828823267</v>
      </c>
      <c r="AY42" s="248" t="b">
        <v>0</v>
      </c>
      <c r="AZ42" s="254">
        <v>0</v>
      </c>
      <c r="BA42" s="255">
        <v>1786.5240000000006</v>
      </c>
      <c r="BB42" s="256">
        <v>7.4999999999999997E-2</v>
      </c>
      <c r="BC42" s="255">
        <v>87258.03282276832</v>
      </c>
      <c r="BD42" s="255">
        <v>0</v>
      </c>
      <c r="BE42" s="255">
        <v>0</v>
      </c>
      <c r="BF42" s="119">
        <v>87258.03282276832</v>
      </c>
      <c r="BG42" s="262" t="b">
        <v>1</v>
      </c>
      <c r="BH42" s="173">
        <v>2</v>
      </c>
      <c r="BI42" s="263">
        <v>1429.2192000000005</v>
      </c>
      <c r="BJ42" s="189">
        <v>7.4999999999999997E-2</v>
      </c>
      <c r="BK42" s="263">
        <v>120804.59640079638</v>
      </c>
      <c r="BL42" s="263">
        <v>357.30480000000011</v>
      </c>
      <c r="BM42" s="263">
        <v>4239.217552608322</v>
      </c>
      <c r="BN42" s="117">
        <v>125043.81395340469</v>
      </c>
      <c r="BO42" s="248" t="b">
        <v>0</v>
      </c>
      <c r="BP42" s="254">
        <v>1</v>
      </c>
      <c r="BQ42" s="255">
        <v>1607.8716000000006</v>
      </c>
      <c r="BR42" s="256">
        <v>-5.0000000000000001E-3</v>
      </c>
      <c r="BS42" s="255">
        <v>215024.37882035327</v>
      </c>
      <c r="BT42" s="255">
        <v>178.65240000000006</v>
      </c>
      <c r="BU42" s="255">
        <v>5487.0759294738846</v>
      </c>
      <c r="BV42" s="119">
        <v>220511.45474982716</v>
      </c>
      <c r="BW42" s="262" t="b">
        <v>0</v>
      </c>
      <c r="BX42" s="173">
        <v>2</v>
      </c>
      <c r="BY42" s="263">
        <v>1429.2192000000005</v>
      </c>
      <c r="BZ42" s="189">
        <v>7.4999999999999997E-2</v>
      </c>
      <c r="CA42" s="263">
        <v>251754.11779331148</v>
      </c>
      <c r="CB42" s="263">
        <v>357.30480000000011</v>
      </c>
      <c r="CC42" s="263">
        <v>9897.959257367691</v>
      </c>
      <c r="CD42" s="117">
        <v>261652.07705067916</v>
      </c>
      <c r="CE42" s="248" t="b">
        <v>0</v>
      </c>
      <c r="CF42" s="254">
        <v>3</v>
      </c>
      <c r="CG42" s="255">
        <v>1250.5668000000003</v>
      </c>
      <c r="CH42" s="256">
        <v>7.4999999999999997E-2</v>
      </c>
      <c r="CI42" s="255">
        <v>206506.73751293021</v>
      </c>
      <c r="CJ42" s="255">
        <v>535.95720000000028</v>
      </c>
      <c r="CK42" s="255">
        <v>10912.193286275529</v>
      </c>
      <c r="CL42" s="119">
        <v>217418.93079920573</v>
      </c>
      <c r="CM42" s="262" t="b">
        <v>0</v>
      </c>
      <c r="CN42" s="173">
        <v>3</v>
      </c>
      <c r="CO42" s="263">
        <v>1250.5668000000003</v>
      </c>
      <c r="CP42" s="189">
        <v>0.03</v>
      </c>
      <c r="CQ42" s="263">
        <v>281486.4038768913</v>
      </c>
      <c r="CR42" s="263">
        <v>535.95720000000028</v>
      </c>
      <c r="CS42" s="263">
        <v>5536.7845895432238</v>
      </c>
      <c r="CT42" s="117">
        <v>287023.18846643454</v>
      </c>
      <c r="CU42" s="248" t="b">
        <v>0</v>
      </c>
      <c r="CV42" s="254">
        <v>0</v>
      </c>
      <c r="CW42" s="255">
        <v>1786.5240000000006</v>
      </c>
      <c r="CX42" s="256">
        <v>0.03</v>
      </c>
      <c r="CY42" s="255">
        <v>128815.9973178728</v>
      </c>
      <c r="CZ42" s="255">
        <v>0</v>
      </c>
      <c r="DA42" s="255">
        <v>0</v>
      </c>
      <c r="DB42" s="119">
        <v>128815.9973178728</v>
      </c>
      <c r="DC42" s="262" t="b">
        <v>0</v>
      </c>
      <c r="DD42" s="173">
        <v>3</v>
      </c>
      <c r="DE42" s="263">
        <v>1250.5668000000003</v>
      </c>
      <c r="DF42" s="189">
        <v>0.03</v>
      </c>
      <c r="DG42" s="263">
        <v>197698.76539141074</v>
      </c>
      <c r="DH42" s="263">
        <v>535.95720000000028</v>
      </c>
      <c r="DI42" s="263">
        <v>13402.042839457779</v>
      </c>
      <c r="DJ42" s="117">
        <v>211100.80823086851</v>
      </c>
      <c r="DK42" s="248" t="b">
        <v>0</v>
      </c>
      <c r="DL42" s="254">
        <v>3</v>
      </c>
      <c r="DM42" s="255">
        <v>1250.5668000000003</v>
      </c>
      <c r="DN42" s="256">
        <v>-5.0000000000000001E-3</v>
      </c>
      <c r="DO42" s="255">
        <v>138621.80840629205</v>
      </c>
      <c r="DP42" s="255">
        <v>535.95720000000028</v>
      </c>
      <c r="DQ42" s="255">
        <v>14690.336030419154</v>
      </c>
      <c r="DR42" s="119">
        <v>153312.14443671121</v>
      </c>
      <c r="DS42" s="262" t="b">
        <v>0</v>
      </c>
      <c r="DT42" s="173">
        <v>2</v>
      </c>
      <c r="DU42" s="263">
        <v>1429.2192000000005</v>
      </c>
      <c r="DV42" s="189">
        <v>7.4999999999999997E-2</v>
      </c>
      <c r="DW42" s="263">
        <v>370726.23279153457</v>
      </c>
      <c r="DX42" s="263">
        <v>357.30480000000011</v>
      </c>
      <c r="DY42" s="263">
        <v>5835.6034273776349</v>
      </c>
      <c r="DZ42" s="117">
        <v>376561.83621891221</v>
      </c>
      <c r="EA42" s="248" t="b">
        <v>0</v>
      </c>
      <c r="EB42" s="254">
        <v>3</v>
      </c>
      <c r="EC42" s="255">
        <v>1250.5668000000003</v>
      </c>
      <c r="ED42" s="256">
        <v>-5.0000000000000001E-3</v>
      </c>
      <c r="EE42" s="255">
        <v>76076.211801993093</v>
      </c>
      <c r="EF42" s="255">
        <v>535.95720000000028</v>
      </c>
      <c r="EG42" s="255">
        <v>13472.204467191041</v>
      </c>
      <c r="EH42" s="119">
        <v>89548.416269184134</v>
      </c>
      <c r="EI42" s="262" t="b">
        <v>0</v>
      </c>
      <c r="EJ42" s="173">
        <v>5</v>
      </c>
      <c r="EK42" s="263">
        <v>893.26200000000028</v>
      </c>
      <c r="EL42" s="189">
        <v>0.03</v>
      </c>
      <c r="EM42" s="263">
        <v>155628.76244892419</v>
      </c>
      <c r="EN42" s="263">
        <v>893.26200000000028</v>
      </c>
      <c r="EO42" s="263">
        <v>22274.218256993703</v>
      </c>
      <c r="EP42" s="117">
        <v>177902.9807059179</v>
      </c>
      <c r="EQ42" s="248" t="b">
        <v>0</v>
      </c>
      <c r="ER42" s="254">
        <v>4</v>
      </c>
      <c r="ES42" s="255">
        <v>1071.9144000000003</v>
      </c>
      <c r="ET42" s="256">
        <v>7.4999999999999997E-2</v>
      </c>
      <c r="EU42" s="255">
        <v>131727.72106190087</v>
      </c>
      <c r="EV42" s="255">
        <v>714.60960000000023</v>
      </c>
      <c r="EW42" s="255">
        <v>9751.1646520974537</v>
      </c>
      <c r="EX42" s="119">
        <v>141478.88571399832</v>
      </c>
      <c r="EY42" s="262" t="b">
        <v>0</v>
      </c>
      <c r="EZ42" s="173">
        <v>0</v>
      </c>
      <c r="FA42" s="263">
        <v>1786.5240000000006</v>
      </c>
      <c r="FB42" s="189">
        <v>7.4999999999999997E-2</v>
      </c>
      <c r="FC42" s="263">
        <v>458235.74679972156</v>
      </c>
      <c r="FD42" s="263">
        <v>0</v>
      </c>
      <c r="FE42" s="263">
        <v>0</v>
      </c>
      <c r="FF42" s="117">
        <v>458235.74679972156</v>
      </c>
      <c r="FG42" s="248" t="b">
        <v>0</v>
      </c>
      <c r="FH42" s="254">
        <v>1</v>
      </c>
      <c r="FI42" s="255">
        <v>1607.8716000000006</v>
      </c>
      <c r="FJ42" s="256">
        <v>7.4999999999999997E-2</v>
      </c>
      <c r="FK42" s="255">
        <v>412412.17211974954</v>
      </c>
      <c r="FL42" s="255">
        <v>178.65240000000006</v>
      </c>
      <c r="FM42" s="255">
        <v>4547.1529641282405</v>
      </c>
      <c r="FN42" s="119">
        <v>416959.32508387777</v>
      </c>
      <c r="FO42" s="262" t="b">
        <v>0</v>
      </c>
      <c r="FP42" s="173">
        <v>2</v>
      </c>
      <c r="FQ42" s="263">
        <v>1429.2192000000005</v>
      </c>
      <c r="FR42" s="189">
        <v>-5.0000000000000001E-3</v>
      </c>
      <c r="FS42" s="263">
        <v>273305.21644332784</v>
      </c>
      <c r="FT42" s="263">
        <v>357.30480000000011</v>
      </c>
      <c r="FU42" s="263">
        <v>6694.9487726984144</v>
      </c>
      <c r="FV42" s="117">
        <v>280000.16521602625</v>
      </c>
      <c r="FW42" s="248" t="b">
        <v>0</v>
      </c>
      <c r="FX42" s="254">
        <v>4</v>
      </c>
      <c r="FY42" s="255">
        <v>1071.9144000000003</v>
      </c>
      <c r="FZ42" s="256">
        <v>-5.0000000000000001E-3</v>
      </c>
      <c r="GA42" s="255">
        <v>135424.01045637039</v>
      </c>
      <c r="GB42" s="255">
        <v>714.60960000000023</v>
      </c>
      <c r="GC42" s="255">
        <v>18025.726049688306</v>
      </c>
      <c r="GD42" s="119">
        <v>153449.73650605869</v>
      </c>
      <c r="GE42" s="262" t="b">
        <v>0</v>
      </c>
      <c r="GF42" s="173">
        <v>2</v>
      </c>
      <c r="GG42" s="263">
        <v>1429.2192000000005</v>
      </c>
      <c r="GH42" s="189">
        <v>7.4999999999999997E-2</v>
      </c>
      <c r="GI42" s="263">
        <v>158558.39011107304</v>
      </c>
      <c r="GJ42" s="263">
        <v>357.30480000000011</v>
      </c>
      <c r="GK42" s="263">
        <v>3127.0576291353191</v>
      </c>
      <c r="GL42" s="117">
        <v>161685.44774020836</v>
      </c>
      <c r="GM42" s="248" t="b">
        <v>0</v>
      </c>
      <c r="GN42" s="254">
        <v>1</v>
      </c>
      <c r="GO42" s="255">
        <v>1607.8716000000006</v>
      </c>
      <c r="GP42" s="256">
        <v>7.4999999999999997E-2</v>
      </c>
      <c r="GQ42" s="255">
        <v>412412.17211974954</v>
      </c>
      <c r="GR42" s="255">
        <v>178.65240000000006</v>
      </c>
      <c r="GS42" s="255">
        <v>5025.741308291942</v>
      </c>
      <c r="GT42" s="119">
        <v>417437.9134280415</v>
      </c>
      <c r="GU42" s="262" t="b">
        <v>0</v>
      </c>
      <c r="GV42" s="173">
        <v>1</v>
      </c>
      <c r="GW42" s="263">
        <v>1607.8716000000006</v>
      </c>
      <c r="GX42" s="189">
        <v>7.4999999999999997E-2</v>
      </c>
      <c r="GY42" s="263">
        <v>97435.370779295394</v>
      </c>
      <c r="GZ42" s="263">
        <v>178.65240000000006</v>
      </c>
      <c r="HA42" s="263">
        <v>1223.220039597059</v>
      </c>
      <c r="HB42" s="117">
        <v>98658.590818892451</v>
      </c>
      <c r="HC42" s="248" t="b">
        <v>0</v>
      </c>
      <c r="HD42" s="254">
        <v>1</v>
      </c>
      <c r="HE42" s="255">
        <v>1607.8716000000006</v>
      </c>
      <c r="HF42" s="256">
        <v>7.4999999999999997E-2</v>
      </c>
      <c r="HG42" s="255">
        <v>281135.20033231343</v>
      </c>
      <c r="HH42" s="255">
        <v>178.65240000000006</v>
      </c>
      <c r="HI42" s="255">
        <v>3252.2704790996045</v>
      </c>
      <c r="HJ42" s="119">
        <v>284387.47081141302</v>
      </c>
      <c r="HK42" s="262" t="b">
        <v>0</v>
      </c>
      <c r="HL42" s="173">
        <v>2</v>
      </c>
      <c r="HM42" s="263">
        <v>1429.2192000000005</v>
      </c>
      <c r="HN42" s="189">
        <v>0.03</v>
      </c>
      <c r="HO42" s="263">
        <v>312063.22597480059</v>
      </c>
      <c r="HP42" s="263">
        <v>357.30480000000011</v>
      </c>
      <c r="HQ42" s="263">
        <v>10205.133329277985</v>
      </c>
      <c r="HR42" s="117">
        <v>322268.35930407856</v>
      </c>
      <c r="HS42" s="248" t="b">
        <v>0</v>
      </c>
      <c r="HT42" s="254">
        <v>3</v>
      </c>
      <c r="HU42" s="255">
        <v>1250.5668000000003</v>
      </c>
      <c r="HV42" s="256">
        <v>0.03</v>
      </c>
      <c r="HW42" s="255">
        <v>190048.78535918059</v>
      </c>
      <c r="HX42" s="255">
        <v>535.95720000000028</v>
      </c>
      <c r="HY42" s="255">
        <v>13317.605618131276</v>
      </c>
      <c r="HZ42" s="119">
        <v>203366.39097731188</v>
      </c>
      <c r="IA42" s="262" t="b">
        <v>0</v>
      </c>
      <c r="IB42" s="173">
        <v>3</v>
      </c>
      <c r="IC42" s="263">
        <v>1250.5668000000003</v>
      </c>
      <c r="ID42" s="189">
        <v>0.03</v>
      </c>
      <c r="IE42" s="263">
        <v>197553.41988634647</v>
      </c>
      <c r="IF42" s="263">
        <v>535.95720000000028</v>
      </c>
      <c r="IG42" s="263">
        <v>13077.997720540929</v>
      </c>
      <c r="IH42" s="117">
        <v>210631.41760688741</v>
      </c>
      <c r="II42" s="248" t="b">
        <v>0</v>
      </c>
      <c r="IJ42" s="254">
        <v>3</v>
      </c>
      <c r="IK42" s="255">
        <v>1250.5668000000003</v>
      </c>
      <c r="IL42" s="256">
        <v>7.4999999999999997E-2</v>
      </c>
      <c r="IM42" s="255">
        <v>95417.937583442414</v>
      </c>
      <c r="IN42" s="255">
        <v>535.95720000000028</v>
      </c>
      <c r="IO42" s="255">
        <v>7834.5645851592089</v>
      </c>
      <c r="IP42" s="119">
        <v>103252.50216860163</v>
      </c>
      <c r="IQ42" s="262" t="b">
        <v>0</v>
      </c>
      <c r="IR42" s="173">
        <v>0</v>
      </c>
      <c r="IS42" s="263">
        <v>1786.5240000000006</v>
      </c>
      <c r="IT42" s="189">
        <v>7.4999999999999997E-2</v>
      </c>
      <c r="IU42" s="263">
        <v>108261.52308810603</v>
      </c>
      <c r="IV42" s="263">
        <v>0</v>
      </c>
      <c r="IW42" s="263">
        <v>0</v>
      </c>
      <c r="IX42" s="117">
        <v>108261.52308810603</v>
      </c>
      <c r="IY42" s="248" t="b">
        <v>0</v>
      </c>
      <c r="IZ42" s="254">
        <v>2</v>
      </c>
      <c r="JA42" s="255">
        <v>1429.2192000000005</v>
      </c>
      <c r="JB42" s="256">
        <v>0.03</v>
      </c>
      <c r="JC42" s="255">
        <v>220762.82317521161</v>
      </c>
      <c r="JD42" s="255">
        <v>357.30480000000011</v>
      </c>
      <c r="JE42" s="255">
        <v>9094.8445655229461</v>
      </c>
      <c r="JF42" s="119">
        <v>229857.66774073456</v>
      </c>
      <c r="JG42" s="262" t="b">
        <v>0</v>
      </c>
      <c r="JH42" s="173">
        <v>1</v>
      </c>
      <c r="JI42" s="263">
        <v>1607.8716000000006</v>
      </c>
      <c r="JJ42" s="189">
        <v>7.4999999999999997E-2</v>
      </c>
      <c r="JK42" s="263">
        <v>209901.97874628394</v>
      </c>
      <c r="JL42" s="263">
        <v>178.65240000000006</v>
      </c>
      <c r="JM42" s="263">
        <v>1902.1486971848667</v>
      </c>
      <c r="JN42" s="117">
        <v>211804.12744346881</v>
      </c>
      <c r="JO42" s="248" t="b">
        <v>0</v>
      </c>
      <c r="JP42" s="254">
        <v>1</v>
      </c>
      <c r="JQ42" s="255">
        <v>1607.8716000000006</v>
      </c>
      <c r="JR42" s="256">
        <v>7.4999999999999997E-2</v>
      </c>
      <c r="JS42" s="255">
        <v>412412.17211974913</v>
      </c>
      <c r="JT42" s="255">
        <v>178.65240000000006</v>
      </c>
      <c r="JU42" s="255">
        <v>3091.0132954800492</v>
      </c>
      <c r="JV42" s="119">
        <v>415503.18541522918</v>
      </c>
      <c r="JW42" s="262" t="b">
        <v>0</v>
      </c>
      <c r="JX42" s="173">
        <v>5</v>
      </c>
      <c r="JY42" s="263">
        <v>893.26200000000028</v>
      </c>
      <c r="JZ42" s="189">
        <v>7.4999999999999997E-2</v>
      </c>
      <c r="KA42" s="263">
        <v>264236.27932183386</v>
      </c>
      <c r="KB42" s="263">
        <v>893.26200000000028</v>
      </c>
      <c r="KC42" s="263">
        <v>20906.48467664931</v>
      </c>
      <c r="KD42" s="117">
        <v>285142.76399848319</v>
      </c>
      <c r="KE42" s="248" t="b">
        <v>1</v>
      </c>
      <c r="KF42" s="254">
        <v>5</v>
      </c>
      <c r="KG42" s="255">
        <v>893.26200000000028</v>
      </c>
      <c r="KH42" s="256">
        <v>0.03</v>
      </c>
      <c r="KI42" s="255">
        <v>224010.58288718929</v>
      </c>
      <c r="KJ42" s="255">
        <v>893.26200000000028</v>
      </c>
      <c r="KK42" s="255">
        <v>19834.629027542127</v>
      </c>
      <c r="KL42" s="119">
        <v>243845.21191473142</v>
      </c>
      <c r="KM42" s="262" t="b">
        <v>0</v>
      </c>
      <c r="KN42" s="173">
        <v>1</v>
      </c>
      <c r="KO42" s="263">
        <v>1607.8716000000006</v>
      </c>
      <c r="KP42" s="189">
        <v>0.03</v>
      </c>
      <c r="KQ42" s="263">
        <v>348238.9350115062</v>
      </c>
      <c r="KR42" s="263">
        <v>178.65240000000006</v>
      </c>
      <c r="KS42" s="263">
        <v>1223.220039597059</v>
      </c>
      <c r="KT42" s="117">
        <v>349462.15505110327</v>
      </c>
      <c r="KU42" s="248" t="b">
        <v>0</v>
      </c>
      <c r="KV42" s="254">
        <v>0</v>
      </c>
      <c r="KW42" s="255">
        <v>1786.5240000000006</v>
      </c>
      <c r="KX42" s="256">
        <v>0.03</v>
      </c>
      <c r="KY42" s="255">
        <v>386932.15001278464</v>
      </c>
      <c r="KZ42" s="255">
        <v>0</v>
      </c>
      <c r="LA42" s="255">
        <v>0</v>
      </c>
      <c r="LB42" s="119">
        <v>386932.15001278464</v>
      </c>
      <c r="LC42" s="262" t="b">
        <v>0</v>
      </c>
      <c r="LD42" s="173">
        <v>3</v>
      </c>
      <c r="LE42" s="263">
        <v>1250.5668000000003</v>
      </c>
      <c r="LF42" s="189">
        <v>7.4999999999999997E-2</v>
      </c>
      <c r="LG42" s="263">
        <v>68163.391259987169</v>
      </c>
      <c r="LH42" s="263">
        <v>535.95720000000028</v>
      </c>
      <c r="LI42" s="263">
        <v>13321.950657651401</v>
      </c>
      <c r="LJ42" s="117">
        <v>81485.341917638565</v>
      </c>
      <c r="LK42" s="248" t="b">
        <v>0</v>
      </c>
      <c r="LL42" s="254">
        <v>3</v>
      </c>
      <c r="LM42" s="255">
        <v>1250.5668000000003</v>
      </c>
      <c r="LN42" s="256">
        <v>-5.0000000000000001E-3</v>
      </c>
      <c r="LO42" s="255">
        <v>89837.260618367349</v>
      </c>
      <c r="LP42" s="255">
        <v>535.95720000000028</v>
      </c>
      <c r="LQ42" s="255">
        <v>7669.8142272747227</v>
      </c>
      <c r="LR42" s="119">
        <v>97507.07484564207</v>
      </c>
      <c r="LS42" s="262" t="b">
        <v>0</v>
      </c>
      <c r="LT42" s="173">
        <v>2</v>
      </c>
      <c r="LU42" s="263">
        <v>1429.2192000000005</v>
      </c>
      <c r="LV42" s="189">
        <v>-5.0000000000000001E-3</v>
      </c>
      <c r="LW42" s="263">
        <v>138498.91304606339</v>
      </c>
      <c r="LX42" s="263">
        <v>357.30480000000011</v>
      </c>
      <c r="LY42" s="263">
        <v>6814.5474777689042</v>
      </c>
      <c r="LZ42" s="117">
        <v>145313.4605238323</v>
      </c>
      <c r="MA42" s="248" t="b">
        <v>0</v>
      </c>
      <c r="MB42" s="254">
        <v>2</v>
      </c>
      <c r="MC42" s="255">
        <v>1429.2192000000005</v>
      </c>
      <c r="MD42" s="256">
        <v>7.4999999999999997E-2</v>
      </c>
      <c r="ME42" s="255">
        <v>262219.22396158741</v>
      </c>
      <c r="MF42" s="255">
        <v>357.30480000000011</v>
      </c>
      <c r="MG42" s="255">
        <v>4945.1643759753961</v>
      </c>
      <c r="MH42" s="119">
        <v>267164.38833756279</v>
      </c>
      <c r="MI42" s="262" t="b">
        <v>0</v>
      </c>
      <c r="MJ42" s="173">
        <v>2</v>
      </c>
      <c r="MK42" s="263">
        <v>1429.2192000000005</v>
      </c>
      <c r="ML42" s="189">
        <v>7.4999999999999997E-2</v>
      </c>
      <c r="MM42" s="263">
        <v>87544.736945133031</v>
      </c>
      <c r="MN42" s="263">
        <v>357.30480000000011</v>
      </c>
      <c r="MO42" s="263">
        <v>3977.2023647576407</v>
      </c>
      <c r="MP42" s="117">
        <v>91521.939309890673</v>
      </c>
      <c r="MQ42" s="248" t="b">
        <v>0</v>
      </c>
      <c r="MR42" s="254">
        <v>4</v>
      </c>
      <c r="MS42" s="255">
        <v>1071.9144000000003</v>
      </c>
      <c r="MT42" s="256">
        <v>-5.0000000000000001E-3</v>
      </c>
      <c r="MU42" s="255">
        <v>113044.81125051869</v>
      </c>
      <c r="MV42" s="255">
        <v>714.60960000000023</v>
      </c>
      <c r="MW42" s="255">
        <v>15536.366551598565</v>
      </c>
      <c r="MX42" s="119">
        <v>128581.17780211725</v>
      </c>
      <c r="MY42" s="262" t="b">
        <v>0</v>
      </c>
      <c r="MZ42" s="173">
        <v>3</v>
      </c>
      <c r="NA42" s="263">
        <v>1250.5668000000003</v>
      </c>
      <c r="NB42" s="189">
        <v>7.4999999999999997E-2</v>
      </c>
      <c r="NC42" s="263">
        <v>270497.31678880518</v>
      </c>
      <c r="ND42" s="263">
        <v>535.95720000000028</v>
      </c>
      <c r="NE42" s="263">
        <v>9192.1645942098894</v>
      </c>
      <c r="NF42" s="117">
        <v>279689.48138301505</v>
      </c>
      <c r="NG42" s="248" t="b">
        <v>1</v>
      </c>
      <c r="NH42" s="254">
        <v>1</v>
      </c>
      <c r="NI42" s="255">
        <v>1607.8716000000006</v>
      </c>
      <c r="NJ42" s="256">
        <v>0.03</v>
      </c>
      <c r="NK42" s="255">
        <v>150331.45239355575</v>
      </c>
      <c r="NL42" s="255">
        <v>178.65240000000006</v>
      </c>
      <c r="NM42" s="255">
        <v>178.65240000000006</v>
      </c>
      <c r="NN42" s="119">
        <v>150510.10479355574</v>
      </c>
      <c r="NO42" s="262" t="b">
        <v>1</v>
      </c>
      <c r="NP42" s="173">
        <v>5</v>
      </c>
      <c r="NQ42" s="263">
        <v>893.26200000000028</v>
      </c>
      <c r="NR42" s="189">
        <v>0.03</v>
      </c>
      <c r="NS42" s="263">
        <v>89573.957259344155</v>
      </c>
      <c r="NT42" s="263">
        <v>893.26200000000028</v>
      </c>
      <c r="NU42" s="263">
        <v>17468.160981173038</v>
      </c>
      <c r="NV42" s="117">
        <v>107042.11824051719</v>
      </c>
      <c r="NW42" s="248" t="b">
        <v>0</v>
      </c>
      <c r="NX42" s="254">
        <v>4</v>
      </c>
      <c r="NY42" s="255">
        <v>1071.9144000000003</v>
      </c>
      <c r="NZ42" s="256">
        <v>7.4999999999999997E-2</v>
      </c>
      <c r="OA42" s="255">
        <v>298495.6828968171</v>
      </c>
      <c r="OB42" s="255">
        <v>714.60960000000023</v>
      </c>
      <c r="OC42" s="255">
        <v>13531.295446309541</v>
      </c>
      <c r="OD42" s="119">
        <v>312026.97834312666</v>
      </c>
      <c r="OE42" s="262" t="b">
        <v>0</v>
      </c>
      <c r="OF42" s="173">
        <v>4</v>
      </c>
      <c r="OG42" s="263">
        <v>1071.9144000000003</v>
      </c>
      <c r="OH42" s="189">
        <v>7.4999999999999997E-2</v>
      </c>
      <c r="OI42" s="263">
        <v>127419.41747936106</v>
      </c>
      <c r="OJ42" s="263">
        <v>714.60960000000023</v>
      </c>
      <c r="OK42" s="263">
        <v>10275.441175584705</v>
      </c>
      <c r="OL42" s="117">
        <v>137694.85865494577</v>
      </c>
      <c r="OM42" s="248" t="b">
        <v>0</v>
      </c>
      <c r="ON42" s="254">
        <v>2</v>
      </c>
      <c r="OO42" s="255">
        <v>1429.2192000000005</v>
      </c>
      <c r="OP42" s="256">
        <v>7.4999999999999997E-2</v>
      </c>
      <c r="OQ42" s="255">
        <v>188831.87104885734</v>
      </c>
      <c r="OR42" s="255">
        <v>357.30480000000011</v>
      </c>
      <c r="OS42" s="255">
        <v>4776.0644383072122</v>
      </c>
      <c r="OT42" s="119">
        <v>193607.93548716456</v>
      </c>
      <c r="OU42" s="262" t="b">
        <v>0</v>
      </c>
      <c r="OV42" s="173">
        <v>1</v>
      </c>
      <c r="OW42" s="263">
        <v>1607.8716000000006</v>
      </c>
      <c r="OX42" s="189">
        <v>-5.0000000000000001E-3</v>
      </c>
      <c r="OY42" s="263">
        <v>215024.37882035316</v>
      </c>
      <c r="OZ42" s="263">
        <v>178.65240000000006</v>
      </c>
      <c r="PA42" s="263">
        <v>3252.2704790996045</v>
      </c>
      <c r="PB42" s="117">
        <v>218276.64929945275</v>
      </c>
      <c r="PC42" s="248" t="b">
        <v>0</v>
      </c>
      <c r="PD42" s="254">
        <v>2</v>
      </c>
      <c r="PE42" s="255">
        <v>1429.2192000000005</v>
      </c>
      <c r="PF42" s="256">
        <v>7.4999999999999997E-2</v>
      </c>
      <c r="PG42" s="255">
        <v>115458.59189974287</v>
      </c>
      <c r="PH42" s="255">
        <v>357.30480000000011</v>
      </c>
      <c r="PI42" s="255">
        <v>3124.9465140564571</v>
      </c>
      <c r="PJ42" s="119">
        <v>118583.53841379932</v>
      </c>
      <c r="PK42" s="262" t="b">
        <v>0</v>
      </c>
      <c r="PL42" s="173">
        <v>3</v>
      </c>
      <c r="PM42" s="263">
        <v>1250.5668000000003</v>
      </c>
      <c r="PN42" s="189">
        <v>7.4999999999999997E-2</v>
      </c>
      <c r="PO42" s="263">
        <v>226856.1224236626</v>
      </c>
      <c r="PP42" s="263">
        <v>535.95720000000028</v>
      </c>
      <c r="PQ42" s="263">
        <v>10669.286155991427</v>
      </c>
      <c r="PR42" s="117">
        <v>237525.40857965403</v>
      </c>
      <c r="PS42" s="248" t="b">
        <v>0</v>
      </c>
      <c r="PT42" s="254">
        <v>2</v>
      </c>
      <c r="PU42" s="255">
        <v>1429.2192000000005</v>
      </c>
      <c r="PV42" s="256">
        <v>7.4999999999999997E-2</v>
      </c>
      <c r="PW42" s="255">
        <v>191058.72107482041</v>
      </c>
      <c r="PX42" s="255">
        <v>357.30480000000011</v>
      </c>
      <c r="PY42" s="255">
        <v>6666.1995597253072</v>
      </c>
      <c r="PZ42" s="119">
        <v>197724.92063454571</v>
      </c>
      <c r="QA42" s="262" t="b">
        <v>1</v>
      </c>
      <c r="QB42" s="173">
        <v>1</v>
      </c>
      <c r="QC42" s="263">
        <v>1607.8716000000006</v>
      </c>
      <c r="QD42" s="189">
        <v>7.4999999999999997E-2</v>
      </c>
      <c r="QE42" s="263">
        <v>124390.19407151495</v>
      </c>
      <c r="QF42" s="263">
        <v>178.65240000000006</v>
      </c>
      <c r="QG42" s="263">
        <v>178.65240000000006</v>
      </c>
      <c r="QH42" s="117">
        <v>124568.84647151496</v>
      </c>
      <c r="QI42" s="248" t="b">
        <v>0</v>
      </c>
      <c r="QJ42" s="254">
        <v>2</v>
      </c>
      <c r="QK42" s="255">
        <v>1429.2192000000005</v>
      </c>
      <c r="QL42" s="256">
        <v>7.4999999999999997E-2</v>
      </c>
      <c r="QM42" s="255">
        <v>76240.395558162651</v>
      </c>
      <c r="QN42" s="255">
        <v>357.30480000000011</v>
      </c>
      <c r="QO42" s="255">
        <v>10968.139863523771</v>
      </c>
      <c r="QP42" s="119">
        <v>87208.535421686422</v>
      </c>
      <c r="QQ42" s="262" t="b">
        <v>0</v>
      </c>
      <c r="QR42" s="173">
        <v>1</v>
      </c>
      <c r="QS42" s="263">
        <v>1607.8716000000006</v>
      </c>
      <c r="QT42" s="189">
        <v>7.4999999999999997E-2</v>
      </c>
      <c r="QU42" s="263">
        <v>134247.17960088488</v>
      </c>
      <c r="QV42" s="263">
        <v>178.65240000000006</v>
      </c>
      <c r="QW42" s="263">
        <v>4384.8225164471996</v>
      </c>
      <c r="QX42" s="117">
        <v>138632.00211733207</v>
      </c>
      <c r="QY42" s="248" t="b">
        <v>0</v>
      </c>
      <c r="QZ42" s="254">
        <v>1</v>
      </c>
      <c r="RA42" s="255">
        <v>1607.8716000000006</v>
      </c>
      <c r="RB42" s="256">
        <v>7.4999999999999997E-2</v>
      </c>
      <c r="RC42" s="255">
        <v>335120.69513628428</v>
      </c>
      <c r="RD42" s="255">
        <v>178.65240000000006</v>
      </c>
      <c r="RE42" s="255">
        <v>2242.4584057682437</v>
      </c>
      <c r="RF42" s="119">
        <v>337363.15354205255</v>
      </c>
      <c r="RG42" s="262" t="b">
        <v>0</v>
      </c>
      <c r="RH42" s="173">
        <v>0</v>
      </c>
      <c r="RI42" s="263">
        <v>1786.5240000000006</v>
      </c>
      <c r="RJ42" s="189">
        <v>-5.0000000000000001E-3</v>
      </c>
      <c r="RK42" s="263">
        <v>337543.72971328633</v>
      </c>
      <c r="RL42" s="263">
        <v>0</v>
      </c>
      <c r="RM42" s="263">
        <v>0</v>
      </c>
      <c r="RN42" s="117">
        <v>337543.72971328633</v>
      </c>
      <c r="RO42" s="248" t="b">
        <v>0</v>
      </c>
      <c r="RP42" s="254">
        <v>3</v>
      </c>
      <c r="RQ42" s="255">
        <v>1250.5668000000003</v>
      </c>
      <c r="RR42" s="256">
        <v>7.4999999999999997E-2</v>
      </c>
      <c r="RS42" s="255">
        <v>148582.62391913659</v>
      </c>
      <c r="RT42" s="255">
        <v>535.95720000000028</v>
      </c>
      <c r="RU42" s="255">
        <v>6151.7696872910019</v>
      </c>
      <c r="RV42" s="119">
        <v>154734.39360642759</v>
      </c>
      <c r="RW42" s="262" t="b">
        <v>0</v>
      </c>
      <c r="RX42" s="173">
        <v>5</v>
      </c>
      <c r="RY42" s="263">
        <v>893.26200000000028</v>
      </c>
      <c r="RZ42" s="189">
        <v>0.03</v>
      </c>
      <c r="SA42" s="263">
        <v>225963.91038910032</v>
      </c>
      <c r="SB42" s="263">
        <v>893.26200000000028</v>
      </c>
      <c r="SC42" s="263">
        <v>15725.57419875742</v>
      </c>
      <c r="SD42" s="117">
        <v>241689.48458785773</v>
      </c>
      <c r="SE42" s="248" t="b">
        <v>0</v>
      </c>
      <c r="SF42" s="254">
        <v>2</v>
      </c>
      <c r="SG42" s="255">
        <v>1429.2192000000005</v>
      </c>
      <c r="SH42" s="256">
        <v>7.4999999999999997E-2</v>
      </c>
      <c r="SI42" s="255">
        <v>87589.415881671739</v>
      </c>
      <c r="SJ42" s="255">
        <v>357.30480000000011</v>
      </c>
      <c r="SK42" s="255">
        <v>8227.2463874538844</v>
      </c>
      <c r="SL42" s="119">
        <v>95816.66226912562</v>
      </c>
      <c r="SM42" s="262" t="b">
        <v>0</v>
      </c>
      <c r="SN42" s="173">
        <v>0</v>
      </c>
      <c r="SO42" s="263">
        <v>1786.5240000000006</v>
      </c>
      <c r="SP42" s="189">
        <v>7.4999999999999997E-2</v>
      </c>
      <c r="SQ42" s="263">
        <v>183489.07975634086</v>
      </c>
      <c r="SR42" s="263">
        <v>0</v>
      </c>
      <c r="SS42" s="263">
        <v>0</v>
      </c>
      <c r="ST42" s="117">
        <v>183489.07975634086</v>
      </c>
      <c r="SU42" s="248" t="b">
        <v>0</v>
      </c>
      <c r="SV42" s="254">
        <v>1</v>
      </c>
      <c r="SW42" s="255">
        <v>1607.8716000000006</v>
      </c>
      <c r="SX42" s="256">
        <v>7.4999999999999997E-2</v>
      </c>
      <c r="SY42" s="255">
        <v>177585.63554643624</v>
      </c>
      <c r="SZ42" s="255">
        <v>178.65240000000006</v>
      </c>
      <c r="TA42" s="255">
        <v>4709.6180711027519</v>
      </c>
      <c r="TB42" s="119">
        <v>182295.25361753898</v>
      </c>
      <c r="TC42" s="262" t="b">
        <v>0</v>
      </c>
      <c r="TD42" s="173">
        <v>0</v>
      </c>
      <c r="TE42" s="263">
        <v>1786.5240000000006</v>
      </c>
      <c r="TF42" s="189">
        <v>7.4999999999999997E-2</v>
      </c>
      <c r="TG42" s="263">
        <v>166543.69889427148</v>
      </c>
      <c r="TH42" s="263">
        <v>0</v>
      </c>
      <c r="TI42" s="263">
        <v>0</v>
      </c>
      <c r="TJ42" s="117">
        <v>166543.69889427148</v>
      </c>
      <c r="TK42" s="248" t="b">
        <v>0</v>
      </c>
      <c r="TL42" s="254">
        <v>2</v>
      </c>
      <c r="TM42" s="255">
        <v>1429.2192000000005</v>
      </c>
      <c r="TN42" s="256">
        <v>-5.0000000000000001E-3</v>
      </c>
      <c r="TO42" s="255">
        <v>273322.97484098771</v>
      </c>
      <c r="TP42" s="255">
        <v>357.30480000000011</v>
      </c>
      <c r="TQ42" s="255">
        <v>5594.2172944698241</v>
      </c>
      <c r="TR42" s="119">
        <v>278917.19213545753</v>
      </c>
      <c r="TS42" s="262" t="b">
        <v>0</v>
      </c>
      <c r="TT42" s="173">
        <v>1</v>
      </c>
      <c r="TU42" s="263">
        <v>1607.8716000000006</v>
      </c>
      <c r="TV42" s="189">
        <v>7.4999999999999997E-2</v>
      </c>
      <c r="TW42" s="263">
        <v>291468.49086809077</v>
      </c>
      <c r="TX42" s="263">
        <v>178.65240000000006</v>
      </c>
      <c r="TY42" s="263">
        <v>5949.5595872537851</v>
      </c>
      <c r="TZ42" s="117">
        <v>297418.05045534455</v>
      </c>
      <c r="UA42" s="248" t="b">
        <v>0</v>
      </c>
      <c r="UB42" s="254">
        <v>1</v>
      </c>
      <c r="UC42" s="255">
        <v>1607.8716000000006</v>
      </c>
      <c r="UD42" s="256">
        <v>-5.0000000000000001E-3</v>
      </c>
      <c r="UE42" s="255">
        <v>303789.35674195783</v>
      </c>
      <c r="UF42" s="255">
        <v>178.65240000000006</v>
      </c>
      <c r="UG42" s="255">
        <v>4384.8225164471996</v>
      </c>
      <c r="UH42" s="119">
        <v>308174.17925840506</v>
      </c>
      <c r="UI42" s="262" t="b">
        <v>0</v>
      </c>
      <c r="UJ42" s="173">
        <v>1</v>
      </c>
      <c r="UK42" s="263">
        <v>1607.8716000000006</v>
      </c>
      <c r="UL42" s="189">
        <v>7.4999999999999997E-2</v>
      </c>
      <c r="UM42" s="263">
        <v>412412.17211974948</v>
      </c>
      <c r="UN42" s="263">
        <v>178.65240000000006</v>
      </c>
      <c r="UO42" s="263">
        <v>1392.7411509820458</v>
      </c>
      <c r="UP42" s="117">
        <v>413804.91327073151</v>
      </c>
      <c r="UQ42" s="248" t="b">
        <v>0</v>
      </c>
      <c r="UR42" s="254">
        <v>2</v>
      </c>
      <c r="US42" s="255">
        <v>1429.2192000000005</v>
      </c>
      <c r="UT42" s="256">
        <v>7.4999999999999997E-2</v>
      </c>
      <c r="UU42" s="255">
        <v>106432.85666626559</v>
      </c>
      <c r="UV42" s="255">
        <v>357.30480000000011</v>
      </c>
      <c r="UW42" s="255">
        <v>4316.3852117506949</v>
      </c>
      <c r="UX42" s="119">
        <v>110749.24187801628</v>
      </c>
      <c r="UY42" s="262" t="b">
        <v>0</v>
      </c>
      <c r="UZ42" s="173">
        <v>2</v>
      </c>
      <c r="VA42" s="263">
        <v>1429.2192000000005</v>
      </c>
      <c r="VB42" s="189">
        <v>0.03</v>
      </c>
      <c r="VC42" s="263">
        <v>161913.60028333261</v>
      </c>
      <c r="VD42" s="263">
        <v>357.30480000000011</v>
      </c>
      <c r="VE42" s="263">
        <v>5307.3916273196692</v>
      </c>
      <c r="VF42" s="117">
        <v>167220.99191065229</v>
      </c>
      <c r="VG42" s="248" t="b">
        <v>0</v>
      </c>
      <c r="VH42" s="254">
        <v>1</v>
      </c>
      <c r="VI42" s="255">
        <v>1607.8716000000006</v>
      </c>
      <c r="VJ42" s="256">
        <v>0.03</v>
      </c>
      <c r="VK42" s="255">
        <v>66851.065068377735</v>
      </c>
      <c r="VL42" s="255">
        <v>178.65240000000006</v>
      </c>
      <c r="VM42" s="255">
        <v>5949.5595872537851</v>
      </c>
      <c r="VN42" s="119">
        <v>72800.624655631516</v>
      </c>
      <c r="VO42" s="262" t="b">
        <v>0</v>
      </c>
      <c r="VP42" s="173">
        <v>0</v>
      </c>
      <c r="VQ42" s="263">
        <v>1786.5240000000006</v>
      </c>
      <c r="VR42" s="189">
        <v>-5.0000000000000001E-3</v>
      </c>
      <c r="VS42" s="263">
        <v>172399.71247170755</v>
      </c>
      <c r="VT42" s="263">
        <v>0</v>
      </c>
      <c r="VU42" s="263">
        <v>0</v>
      </c>
      <c r="VV42" s="117">
        <v>172399.71247170755</v>
      </c>
      <c r="VW42" s="248" t="b">
        <v>0</v>
      </c>
      <c r="VX42" s="254">
        <v>0</v>
      </c>
      <c r="VY42" s="255">
        <v>1786.5240000000006</v>
      </c>
      <c r="VZ42" s="256">
        <v>0.03</v>
      </c>
      <c r="WA42" s="255">
        <v>200155.25427584234</v>
      </c>
      <c r="WB42" s="255">
        <v>0</v>
      </c>
      <c r="WC42" s="255">
        <v>0</v>
      </c>
      <c r="WD42" s="119">
        <v>200155.25427584234</v>
      </c>
      <c r="WE42" s="262" t="b">
        <v>1</v>
      </c>
      <c r="WF42" s="173">
        <v>2</v>
      </c>
      <c r="WG42" s="263">
        <v>1429.2192000000005</v>
      </c>
      <c r="WH42" s="189">
        <v>7.4999999999999997E-2</v>
      </c>
      <c r="WI42" s="263">
        <v>70661.141346442339</v>
      </c>
      <c r="WJ42" s="263">
        <v>357.30480000000011</v>
      </c>
      <c r="WK42" s="263">
        <v>4563.4749164471996</v>
      </c>
      <c r="WL42" s="117">
        <v>75224.61626288954</v>
      </c>
      <c r="WM42" s="248" t="b">
        <v>0</v>
      </c>
      <c r="WN42" s="254">
        <v>4</v>
      </c>
      <c r="WO42" s="255">
        <v>1071.9144000000003</v>
      </c>
      <c r="WP42" s="256">
        <v>7.4999999999999997E-2</v>
      </c>
      <c r="WQ42" s="255">
        <v>241306.76618271528</v>
      </c>
      <c r="WR42" s="255">
        <v>714.60960000000023</v>
      </c>
      <c r="WS42" s="255">
        <v>15435.086383158059</v>
      </c>
      <c r="WT42" s="119">
        <v>256741.85256587333</v>
      </c>
      <c r="WU42" s="262" t="b">
        <v>0</v>
      </c>
      <c r="WV42" s="173">
        <v>0</v>
      </c>
      <c r="WW42" s="263">
        <v>1786.5240000000006</v>
      </c>
      <c r="WX42" s="189">
        <v>7.4999999999999997E-2</v>
      </c>
      <c r="WY42" s="263">
        <v>372356.32792920468</v>
      </c>
      <c r="WZ42" s="263">
        <v>0</v>
      </c>
      <c r="XA42" s="263">
        <v>0</v>
      </c>
      <c r="XB42" s="117">
        <v>372356.32792920468</v>
      </c>
      <c r="XC42" s="248" t="b">
        <v>0</v>
      </c>
      <c r="XD42" s="254">
        <v>1</v>
      </c>
      <c r="XE42" s="255">
        <v>1607.8716000000006</v>
      </c>
      <c r="XF42" s="256">
        <v>7.4999999999999997E-2</v>
      </c>
      <c r="XG42" s="255">
        <v>291468.49086809065</v>
      </c>
      <c r="XH42" s="255">
        <v>178.65240000000006</v>
      </c>
      <c r="XI42" s="255">
        <v>3898.6380135030781</v>
      </c>
      <c r="XJ42" s="119">
        <v>295367.12888159376</v>
      </c>
      <c r="XK42" s="262" t="b">
        <v>0</v>
      </c>
      <c r="XL42" s="173">
        <v>2</v>
      </c>
      <c r="XM42" s="263">
        <v>1429.2192000000005</v>
      </c>
      <c r="XN42" s="189">
        <v>0.03</v>
      </c>
      <c r="XO42" s="263">
        <v>97973.283958614746</v>
      </c>
      <c r="XP42" s="263">
        <v>357.30480000000011</v>
      </c>
      <c r="XQ42" s="263">
        <v>7128.6944292122189</v>
      </c>
      <c r="XR42" s="117">
        <v>105101.97838782697</v>
      </c>
      <c r="XS42" s="248" t="b">
        <v>0</v>
      </c>
      <c r="XT42" s="254">
        <v>1</v>
      </c>
      <c r="XU42" s="255">
        <v>1607.8716000000006</v>
      </c>
      <c r="XV42" s="256">
        <v>7.4999999999999997E-2</v>
      </c>
      <c r="XW42" s="255">
        <v>212954.55757244318</v>
      </c>
      <c r="XX42" s="255">
        <v>178.65240000000006</v>
      </c>
      <c r="XY42" s="255">
        <v>3898.6380135030781</v>
      </c>
      <c r="XZ42" s="119">
        <v>216853.19558594626</v>
      </c>
      <c r="YA42" s="262" t="b">
        <v>0</v>
      </c>
      <c r="YB42" s="173">
        <v>3</v>
      </c>
      <c r="YC42" s="263">
        <v>1250.5668000000003</v>
      </c>
      <c r="YD42" s="189">
        <v>0.03</v>
      </c>
      <c r="YE42" s="263">
        <v>190243.7381643597</v>
      </c>
      <c r="YF42" s="263">
        <v>535.95720000000028</v>
      </c>
      <c r="YG42" s="263">
        <v>14697.999478861346</v>
      </c>
      <c r="YH42" s="117">
        <v>204941.73764322104</v>
      </c>
      <c r="YI42" s="248" t="b">
        <v>1</v>
      </c>
      <c r="YJ42" s="254">
        <v>6</v>
      </c>
      <c r="YK42" s="255">
        <v>714.60960000000011</v>
      </c>
      <c r="YL42" s="256">
        <v>0.03</v>
      </c>
      <c r="YM42" s="255">
        <v>202371.78485346309</v>
      </c>
      <c r="YN42" s="255">
        <v>1071.9144000000006</v>
      </c>
      <c r="YO42" s="255">
        <v>17744.133052920504</v>
      </c>
      <c r="YP42" s="119">
        <v>220115.91790638361</v>
      </c>
      <c r="YQ42" s="262" t="b">
        <v>0</v>
      </c>
      <c r="YR42" s="173">
        <v>1</v>
      </c>
      <c r="YS42" s="263">
        <v>1607.8716000000006</v>
      </c>
      <c r="YT42" s="189">
        <v>0.03</v>
      </c>
      <c r="YU42" s="263">
        <v>246309.82663924666</v>
      </c>
      <c r="YV42" s="263">
        <v>178.65240000000006</v>
      </c>
      <c r="YW42" s="263">
        <v>1392.7411509820458</v>
      </c>
      <c r="YX42" s="117">
        <v>247702.5677902287</v>
      </c>
      <c r="YY42" s="248" t="b">
        <v>0</v>
      </c>
      <c r="YZ42" s="254">
        <v>2</v>
      </c>
      <c r="ZA42" s="255">
        <v>1429.2192000000005</v>
      </c>
      <c r="ZB42" s="256">
        <v>-5.0000000000000001E-3</v>
      </c>
      <c r="ZC42" s="255">
        <v>63745.532721637974</v>
      </c>
      <c r="ZD42" s="255">
        <v>357.30480000000011</v>
      </c>
      <c r="ZE42" s="255">
        <v>11129.717950712959</v>
      </c>
      <c r="ZF42" s="119">
        <v>74875.250672350929</v>
      </c>
      <c r="ZG42" s="262" t="b">
        <v>0</v>
      </c>
      <c r="ZH42" s="173">
        <v>2</v>
      </c>
      <c r="ZI42" s="263">
        <v>1429.2192000000005</v>
      </c>
      <c r="ZJ42" s="189">
        <v>7.4999999999999997E-2</v>
      </c>
      <c r="ZK42" s="263">
        <v>252963.96440810704</v>
      </c>
      <c r="ZL42" s="263">
        <v>357.30480000000011</v>
      </c>
      <c r="ZM42" s="263">
        <v>6640.3785622827745</v>
      </c>
      <c r="ZN42" s="117">
        <v>259604.34297038981</v>
      </c>
      <c r="ZO42" s="248" t="b">
        <v>0</v>
      </c>
      <c r="ZP42" s="254">
        <v>2</v>
      </c>
      <c r="ZQ42" s="255">
        <v>1429.2192000000005</v>
      </c>
      <c r="ZR42" s="256">
        <v>0.03</v>
      </c>
      <c r="ZS42" s="255">
        <v>178672.15207117176</v>
      </c>
      <c r="ZT42" s="255">
        <v>357.30480000000011</v>
      </c>
      <c r="ZU42" s="255">
        <v>2957.9576914671343</v>
      </c>
      <c r="ZV42" s="119">
        <v>181630.10976263889</v>
      </c>
      <c r="ZW42" s="262" t="b">
        <v>0</v>
      </c>
      <c r="ZX42" s="173">
        <v>2</v>
      </c>
      <c r="ZY42" s="263">
        <v>1429.2192000000005</v>
      </c>
      <c r="ZZ42" s="189">
        <v>0.03</v>
      </c>
      <c r="AAA42" s="263">
        <v>111025.42452402791</v>
      </c>
      <c r="AAB42" s="263">
        <v>357.30480000000011</v>
      </c>
      <c r="AAC42" s="263">
        <v>7621.8362379243335</v>
      </c>
      <c r="AAD42" s="117">
        <v>118647.26076195225</v>
      </c>
      <c r="AAE42" s="248" t="b">
        <v>0</v>
      </c>
      <c r="AAF42" s="254">
        <v>1</v>
      </c>
      <c r="AAG42" s="255">
        <v>1607.8716000000006</v>
      </c>
      <c r="AAH42" s="256">
        <v>7.4999999999999997E-2</v>
      </c>
      <c r="AAI42" s="255">
        <v>118480.29389044002</v>
      </c>
      <c r="AAJ42" s="255">
        <v>178.65240000000006</v>
      </c>
      <c r="AAK42" s="255">
        <v>5179.3920209860453</v>
      </c>
      <c r="AAL42" s="119">
        <v>123659.68591142607</v>
      </c>
      <c r="AAM42" s="262" t="b">
        <v>0</v>
      </c>
      <c r="AAN42" s="173">
        <v>1</v>
      </c>
      <c r="AAO42" s="263">
        <v>1607.8716000000006</v>
      </c>
      <c r="AAP42" s="189">
        <v>-5.0000000000000001E-3</v>
      </c>
      <c r="AAQ42" s="263">
        <v>303789.35674195795</v>
      </c>
      <c r="AAR42" s="263">
        <v>178.65240000000006</v>
      </c>
      <c r="AAS42" s="263">
        <v>5333.1701928026268</v>
      </c>
      <c r="AAT42" s="117">
        <v>309122.52693476056</v>
      </c>
      <c r="AAU42" s="248" t="b">
        <v>0</v>
      </c>
      <c r="AAV42" s="254">
        <v>5</v>
      </c>
      <c r="AAW42" s="255">
        <v>893.26200000000028</v>
      </c>
      <c r="AAX42" s="256">
        <v>-5.0000000000000001E-3</v>
      </c>
      <c r="AAY42" s="255">
        <v>83459.653740579626</v>
      </c>
      <c r="AAZ42" s="255">
        <v>893.26200000000028</v>
      </c>
      <c r="ABA42" s="255">
        <v>19086.602613494699</v>
      </c>
      <c r="ABB42" s="119">
        <v>102546.25635407433</v>
      </c>
      <c r="ABC42" s="262" t="b">
        <v>0</v>
      </c>
      <c r="ABD42" s="173">
        <v>1</v>
      </c>
      <c r="ABE42" s="263">
        <v>1607.8716000000006</v>
      </c>
      <c r="ABF42" s="189">
        <v>7.4999999999999997E-2</v>
      </c>
      <c r="ABG42" s="263">
        <v>256169.55313252588</v>
      </c>
      <c r="ABH42" s="263">
        <v>178.65240000000006</v>
      </c>
      <c r="ABI42" s="263">
        <v>5487.0759294738846</v>
      </c>
      <c r="ABJ42" s="117">
        <v>261656.62906199976</v>
      </c>
      <c r="ABK42" s="248" t="b">
        <v>0</v>
      </c>
      <c r="ABL42" s="254">
        <v>0</v>
      </c>
      <c r="ABM42" s="255">
        <v>1786.5240000000006</v>
      </c>
      <c r="ABN42" s="256">
        <v>7.4999999999999997E-2</v>
      </c>
      <c r="ABO42" s="255">
        <v>458235.74679972156</v>
      </c>
      <c r="ABP42" s="255">
        <v>0</v>
      </c>
      <c r="ABQ42" s="255">
        <v>0</v>
      </c>
      <c r="ABR42" s="119">
        <v>458235.74679972156</v>
      </c>
      <c r="ABS42" s="262" t="b">
        <v>0</v>
      </c>
      <c r="ABT42" s="173">
        <v>0</v>
      </c>
      <c r="ABU42" s="263">
        <v>1786.5240000000006</v>
      </c>
      <c r="ABV42" s="189">
        <v>7.4999999999999997E-2</v>
      </c>
      <c r="ABW42" s="263">
        <v>197317.37282937346</v>
      </c>
      <c r="ABX42" s="263">
        <v>0</v>
      </c>
      <c r="ABY42" s="263">
        <v>0</v>
      </c>
      <c r="ABZ42" s="117">
        <v>197317.37282937346</v>
      </c>
      <c r="ACA42" s="248" t="b">
        <v>0</v>
      </c>
      <c r="ACB42" s="254">
        <v>4</v>
      </c>
      <c r="ACC42" s="255">
        <v>1071.9144000000003</v>
      </c>
      <c r="ACD42" s="256">
        <v>7.4999999999999997E-2</v>
      </c>
      <c r="ACE42" s="255">
        <v>148069.44834404212</v>
      </c>
      <c r="ACF42" s="255">
        <v>714.60960000000023</v>
      </c>
      <c r="ACG42" s="255">
        <v>17457.353855699446</v>
      </c>
      <c r="ACH42" s="119">
        <v>165526.80219974156</v>
      </c>
      <c r="ACI42" s="262" t="b">
        <v>0</v>
      </c>
      <c r="ACJ42" s="173">
        <v>3</v>
      </c>
      <c r="ACK42" s="263">
        <v>1250.5668000000003</v>
      </c>
      <c r="ACL42" s="189">
        <v>-5.0000000000000001E-3</v>
      </c>
      <c r="ACM42" s="263">
        <v>51048.86100085306</v>
      </c>
      <c r="ACN42" s="263">
        <v>535.95720000000028</v>
      </c>
      <c r="ACO42" s="263">
        <v>11242.101736826657</v>
      </c>
      <c r="ACP42" s="117">
        <v>62290.962737679714</v>
      </c>
      <c r="ACQ42" s="248" t="b">
        <v>0</v>
      </c>
      <c r="ACR42" s="254">
        <v>3</v>
      </c>
      <c r="ACS42" s="255">
        <v>1250.5668000000003</v>
      </c>
      <c r="ACT42" s="256">
        <v>0.03</v>
      </c>
      <c r="ACU42" s="255">
        <v>281581.29354477639</v>
      </c>
      <c r="ACV42" s="255">
        <v>535.95720000000028</v>
      </c>
      <c r="ACW42" s="255">
        <v>7027.2293328186788</v>
      </c>
      <c r="ACX42" s="119">
        <v>288608.52287759504</v>
      </c>
      <c r="ACY42" s="262" t="b">
        <v>0</v>
      </c>
      <c r="ACZ42" s="173">
        <v>2</v>
      </c>
      <c r="ADA42" s="263">
        <v>1429.2192000000005</v>
      </c>
      <c r="ADB42" s="189">
        <v>7.4999999999999997E-2</v>
      </c>
      <c r="ADC42" s="263">
        <v>130753.72498486617</v>
      </c>
      <c r="ADD42" s="263">
        <v>357.30480000000011</v>
      </c>
      <c r="ADE42" s="263">
        <v>9201.8300663533882</v>
      </c>
      <c r="ADF42" s="117">
        <v>139955.55505121956</v>
      </c>
      <c r="ADG42" s="248" t="b">
        <v>0</v>
      </c>
      <c r="ADH42" s="254">
        <v>4</v>
      </c>
      <c r="ADI42" s="255">
        <v>1071.9144000000003</v>
      </c>
      <c r="ADJ42" s="256">
        <v>0.03</v>
      </c>
      <c r="ADK42" s="255">
        <v>106966.26044558082</v>
      </c>
      <c r="ADL42" s="255">
        <v>714.60960000000023</v>
      </c>
      <c r="ADM42" s="255">
        <v>15692.765579797924</v>
      </c>
      <c r="ADN42" s="119">
        <v>122659.02602537874</v>
      </c>
      <c r="ADO42" s="262" t="b">
        <v>0</v>
      </c>
      <c r="ADP42" s="173">
        <v>1</v>
      </c>
      <c r="ADQ42" s="263">
        <v>1607.8716000000006</v>
      </c>
      <c r="ADR42" s="189">
        <v>0.03</v>
      </c>
      <c r="ADS42" s="263">
        <v>90083.474276795605</v>
      </c>
      <c r="ADT42" s="263">
        <v>178.65240000000006</v>
      </c>
      <c r="ADU42" s="263">
        <v>4222.6266164471999</v>
      </c>
      <c r="ADV42" s="117">
        <v>94306.100893242809</v>
      </c>
    </row>
    <row r="43" spans="1:802" x14ac:dyDescent="0.35">
      <c r="A43" s="15">
        <v>46538</v>
      </c>
      <c r="B43" s="16">
        <v>1786.5240000000006</v>
      </c>
      <c r="C43" s="248" t="b">
        <v>0</v>
      </c>
      <c r="D43" s="254">
        <v>2</v>
      </c>
      <c r="E43" s="255">
        <v>1429.2192000000005</v>
      </c>
      <c r="F43" s="256">
        <v>7.4999999999999997E-2</v>
      </c>
      <c r="G43" s="255">
        <v>171644.0827115915</v>
      </c>
      <c r="H43" s="255">
        <v>357.30480000000011</v>
      </c>
      <c r="I43" s="255">
        <v>7168.9101675888696</v>
      </c>
      <c r="J43" s="119">
        <v>178812.99287918038</v>
      </c>
      <c r="K43" s="262" t="b">
        <v>0</v>
      </c>
      <c r="L43" s="173">
        <v>0</v>
      </c>
      <c r="M43" s="263">
        <v>1786.5240000000006</v>
      </c>
      <c r="N43" s="189">
        <v>-5.0000000000000001E-3</v>
      </c>
      <c r="O43" s="263">
        <v>146051.05186958952</v>
      </c>
      <c r="P43" s="263">
        <v>0</v>
      </c>
      <c r="Q43" s="263">
        <v>0</v>
      </c>
      <c r="R43" s="117">
        <v>146051.05186958952</v>
      </c>
      <c r="S43" s="248" t="b">
        <v>0</v>
      </c>
      <c r="T43" s="254">
        <v>5</v>
      </c>
      <c r="U43" s="255">
        <v>893.26200000000028</v>
      </c>
      <c r="V43" s="256">
        <v>-5.0000000000000001E-3</v>
      </c>
      <c r="W43" s="255">
        <v>83740.873020406099</v>
      </c>
      <c r="X43" s="255">
        <v>893.26200000000028</v>
      </c>
      <c r="Y43" s="255">
        <v>19671.183853480554</v>
      </c>
      <c r="Z43" s="119">
        <v>103412.05687388666</v>
      </c>
      <c r="AA43" s="262" t="b">
        <v>0</v>
      </c>
      <c r="AB43" s="173">
        <v>4</v>
      </c>
      <c r="AC43" s="263">
        <v>1071.9144000000003</v>
      </c>
      <c r="AD43" s="189">
        <v>7.4999999999999997E-2</v>
      </c>
      <c r="AE43" s="263">
        <v>217854.70303434317</v>
      </c>
      <c r="AF43" s="263">
        <v>714.60960000000023</v>
      </c>
      <c r="AG43" s="263">
        <v>16239.455508376037</v>
      </c>
      <c r="AH43" s="117">
        <v>234094.1585427192</v>
      </c>
      <c r="AI43" s="248" t="b">
        <v>1</v>
      </c>
      <c r="AJ43" s="254">
        <v>5</v>
      </c>
      <c r="AK43" s="255">
        <v>893.26200000000028</v>
      </c>
      <c r="AL43" s="256">
        <v>7.4999999999999997E-2</v>
      </c>
      <c r="AM43" s="255">
        <v>290238.49237650825</v>
      </c>
      <c r="AN43" s="255">
        <v>893.26200000000028</v>
      </c>
      <c r="AO43" s="255">
        <v>10200.143267379139</v>
      </c>
      <c r="AP43" s="119">
        <v>300438.63564388739</v>
      </c>
      <c r="AQ43" s="262" t="b">
        <v>1</v>
      </c>
      <c r="AR43" s="173">
        <v>3</v>
      </c>
      <c r="AS43" s="263">
        <v>1250.5668000000003</v>
      </c>
      <c r="AT43" s="189">
        <v>0.03</v>
      </c>
      <c r="AU43" s="263">
        <v>291680.53693740413</v>
      </c>
      <c r="AV43" s="263">
        <v>535.95720000000028</v>
      </c>
      <c r="AW43" s="263">
        <v>6928.2650966050005</v>
      </c>
      <c r="AX43" s="117">
        <v>298608.80203400913</v>
      </c>
      <c r="AY43" s="248" t="b">
        <v>0</v>
      </c>
      <c r="AZ43" s="254">
        <v>0</v>
      </c>
      <c r="BA43" s="255">
        <v>1786.5240000000006</v>
      </c>
      <c r="BB43" s="256">
        <v>7.4999999999999997E-2</v>
      </c>
      <c r="BC43" s="255">
        <v>95588.909284475943</v>
      </c>
      <c r="BD43" s="255">
        <v>0</v>
      </c>
      <c r="BE43" s="255">
        <v>0</v>
      </c>
      <c r="BF43" s="119">
        <v>95588.909284475943</v>
      </c>
      <c r="BG43" s="262" t="b">
        <v>0</v>
      </c>
      <c r="BH43" s="173">
        <v>2</v>
      </c>
      <c r="BI43" s="263">
        <v>1429.2192000000005</v>
      </c>
      <c r="BJ43" s="189">
        <v>7.4999999999999997E-2</v>
      </c>
      <c r="BK43" s="263">
        <v>131294.1603308561</v>
      </c>
      <c r="BL43" s="263">
        <v>357.30480000000011</v>
      </c>
      <c r="BM43" s="263">
        <v>4600.0389451432156</v>
      </c>
      <c r="BN43" s="117">
        <v>135894.19927599933</v>
      </c>
      <c r="BO43" s="248" t="b">
        <v>0</v>
      </c>
      <c r="BP43" s="254">
        <v>1</v>
      </c>
      <c r="BQ43" s="255">
        <v>1607.8716000000006</v>
      </c>
      <c r="BR43" s="256">
        <v>-5.0000000000000001E-3</v>
      </c>
      <c r="BS43" s="255">
        <v>215557.12852625153</v>
      </c>
      <c r="BT43" s="255">
        <v>178.65240000000006</v>
      </c>
      <c r="BU43" s="255">
        <v>5670.2800680936944</v>
      </c>
      <c r="BV43" s="119">
        <v>221227.40859434524</v>
      </c>
      <c r="BW43" s="262" t="b">
        <v>0</v>
      </c>
      <c r="BX43" s="173">
        <v>2</v>
      </c>
      <c r="BY43" s="263">
        <v>1429.2192000000005</v>
      </c>
      <c r="BZ43" s="189">
        <v>7.4999999999999997E-2</v>
      </c>
      <c r="CA43" s="263">
        <v>272064.89582780981</v>
      </c>
      <c r="CB43" s="263">
        <v>357.30480000000011</v>
      </c>
      <c r="CC43" s="263">
        <v>10263.474791825924</v>
      </c>
      <c r="CD43" s="117">
        <v>282328.37061963574</v>
      </c>
      <c r="CE43" s="248" t="b">
        <v>0</v>
      </c>
      <c r="CF43" s="254">
        <v>3</v>
      </c>
      <c r="CG43" s="255">
        <v>1250.5668000000003</v>
      </c>
      <c r="CH43" s="256">
        <v>7.4999999999999997E-2</v>
      </c>
      <c r="CI43" s="255">
        <v>223245.30962639998</v>
      </c>
      <c r="CJ43" s="255">
        <v>535.95720000000028</v>
      </c>
      <c r="CK43" s="255">
        <v>11457.202566517608</v>
      </c>
      <c r="CL43" s="119">
        <v>234702.51219291758</v>
      </c>
      <c r="CM43" s="262" t="b">
        <v>0</v>
      </c>
      <c r="CN43" s="173">
        <v>3</v>
      </c>
      <c r="CO43" s="263">
        <v>1250.5668000000003</v>
      </c>
      <c r="CP43" s="189">
        <v>0.03</v>
      </c>
      <c r="CQ43" s="263">
        <v>291181.56279319804</v>
      </c>
      <c r="CR43" s="263">
        <v>535.95720000000028</v>
      </c>
      <c r="CS43" s="263">
        <v>6077.3347633911744</v>
      </c>
      <c r="CT43" s="117">
        <v>297258.89755658922</v>
      </c>
      <c r="CU43" s="248" t="b">
        <v>0</v>
      </c>
      <c r="CV43" s="254">
        <v>0</v>
      </c>
      <c r="CW43" s="255">
        <v>1786.5240000000006</v>
      </c>
      <c r="CX43" s="256">
        <v>0.03</v>
      </c>
      <c r="CY43" s="255">
        <v>134467.00123740899</v>
      </c>
      <c r="CZ43" s="255">
        <v>0</v>
      </c>
      <c r="DA43" s="255">
        <v>0</v>
      </c>
      <c r="DB43" s="119">
        <v>134467.00123740899</v>
      </c>
      <c r="DC43" s="262" t="b">
        <v>0</v>
      </c>
      <c r="DD43" s="173">
        <v>3</v>
      </c>
      <c r="DE43" s="263">
        <v>1250.5668000000003</v>
      </c>
      <c r="DF43" s="189">
        <v>0.03</v>
      </c>
      <c r="DG43" s="263">
        <v>204880.29515315307</v>
      </c>
      <c r="DH43" s="263">
        <v>535.95720000000028</v>
      </c>
      <c r="DI43" s="263">
        <v>13949.11754480321</v>
      </c>
      <c r="DJ43" s="117">
        <v>218829.41269795629</v>
      </c>
      <c r="DK43" s="248" t="b">
        <v>0</v>
      </c>
      <c r="DL43" s="254">
        <v>3</v>
      </c>
      <c r="DM43" s="255">
        <v>1250.5668000000003</v>
      </c>
      <c r="DN43" s="256">
        <v>-5.0000000000000001E-3</v>
      </c>
      <c r="DO43" s="255">
        <v>139179.2661642606</v>
      </c>
      <c r="DP43" s="255">
        <v>535.95720000000028</v>
      </c>
      <c r="DQ43" s="255">
        <v>15238.479424068941</v>
      </c>
      <c r="DR43" s="119">
        <v>154417.74558832953</v>
      </c>
      <c r="DS43" s="262" t="b">
        <v>0</v>
      </c>
      <c r="DT43" s="173">
        <v>2</v>
      </c>
      <c r="DU43" s="263">
        <v>1429.2192000000005</v>
      </c>
      <c r="DV43" s="189">
        <v>7.4999999999999997E-2</v>
      </c>
      <c r="DW43" s="263">
        <v>399959.91945089964</v>
      </c>
      <c r="DX43" s="263">
        <v>357.30480000000011</v>
      </c>
      <c r="DY43" s="263">
        <v>6197.7490828408536</v>
      </c>
      <c r="DZ43" s="117">
        <v>406157.66853374051</v>
      </c>
      <c r="EA43" s="248" t="b">
        <v>0</v>
      </c>
      <c r="EB43" s="254">
        <v>3</v>
      </c>
      <c r="EC43" s="255">
        <v>1250.5668000000003</v>
      </c>
      <c r="ED43" s="256">
        <v>-5.0000000000000001E-3</v>
      </c>
      <c r="EE43" s="255">
        <v>76946.397542983133</v>
      </c>
      <c r="EF43" s="255">
        <v>535.95720000000028</v>
      </c>
      <c r="EG43" s="255">
        <v>14019.337374280842</v>
      </c>
      <c r="EH43" s="119">
        <v>90965.734917263981</v>
      </c>
      <c r="EI43" s="262" t="b">
        <v>0</v>
      </c>
      <c r="EJ43" s="173">
        <v>5</v>
      </c>
      <c r="EK43" s="263">
        <v>893.26200000000028</v>
      </c>
      <c r="EL43" s="189">
        <v>0.03</v>
      </c>
      <c r="EM43" s="263">
        <v>161190.88732239191</v>
      </c>
      <c r="EN43" s="263">
        <v>893.26200000000028</v>
      </c>
      <c r="EO43" s="263">
        <v>23185.957570005143</v>
      </c>
      <c r="EP43" s="117">
        <v>184376.84489239706</v>
      </c>
      <c r="EQ43" s="248" t="b">
        <v>0</v>
      </c>
      <c r="ER43" s="254">
        <v>4</v>
      </c>
      <c r="ES43" s="255">
        <v>1071.9144000000003</v>
      </c>
      <c r="ET43" s="256">
        <v>7.4999999999999997E-2</v>
      </c>
      <c r="EU43" s="255">
        <v>142679.21454154345</v>
      </c>
      <c r="EV43" s="255">
        <v>714.60960000000023</v>
      </c>
      <c r="EW43" s="255">
        <v>10473.863214835634</v>
      </c>
      <c r="EX43" s="119">
        <v>153153.07775637909</v>
      </c>
      <c r="EY43" s="262" t="b">
        <v>0</v>
      </c>
      <c r="EZ43" s="173">
        <v>0</v>
      </c>
      <c r="FA43" s="263">
        <v>1786.5240000000006</v>
      </c>
      <c r="FB43" s="189">
        <v>7.4999999999999997E-2</v>
      </c>
      <c r="FC43" s="263">
        <v>494389.95180970064</v>
      </c>
      <c r="FD43" s="263">
        <v>0</v>
      </c>
      <c r="FE43" s="263">
        <v>0</v>
      </c>
      <c r="FF43" s="117">
        <v>494389.95180970064</v>
      </c>
      <c r="FG43" s="248" t="b">
        <v>0</v>
      </c>
      <c r="FH43" s="254">
        <v>1</v>
      </c>
      <c r="FI43" s="255">
        <v>1607.8716000000006</v>
      </c>
      <c r="FJ43" s="256">
        <v>7.4999999999999997E-2</v>
      </c>
      <c r="FK43" s="255">
        <v>444950.95662873075</v>
      </c>
      <c r="FL43" s="255">
        <v>178.65240000000006</v>
      </c>
      <c r="FM43" s="255">
        <v>4729.5774008237468</v>
      </c>
      <c r="FN43" s="119">
        <v>449680.53402955452</v>
      </c>
      <c r="FO43" s="262" t="b">
        <v>1</v>
      </c>
      <c r="FP43" s="173">
        <v>3</v>
      </c>
      <c r="FQ43" s="263">
        <v>1250.5668000000003</v>
      </c>
      <c r="FR43" s="189">
        <v>-5.0000000000000001E-3</v>
      </c>
      <c r="FS43" s="263">
        <v>245995.38812500008</v>
      </c>
      <c r="FT43" s="263">
        <v>535.95720000000028</v>
      </c>
      <c r="FU43" s="263">
        <v>7236.4596878789635</v>
      </c>
      <c r="FV43" s="117">
        <v>253231.84781287904</v>
      </c>
      <c r="FW43" s="248" t="b">
        <v>0</v>
      </c>
      <c r="FX43" s="254">
        <v>4</v>
      </c>
      <c r="FY43" s="255">
        <v>1071.9144000000003</v>
      </c>
      <c r="FZ43" s="256">
        <v>-5.0000000000000001E-3</v>
      </c>
      <c r="GA43" s="255">
        <v>135818.80480408855</v>
      </c>
      <c r="GB43" s="255">
        <v>714.60960000000023</v>
      </c>
      <c r="GC43" s="255">
        <v>18755.288676485285</v>
      </c>
      <c r="GD43" s="119">
        <v>154574.09348057382</v>
      </c>
      <c r="GE43" s="262" t="b">
        <v>0</v>
      </c>
      <c r="GF43" s="173">
        <v>2</v>
      </c>
      <c r="GG43" s="263">
        <v>1429.2192000000005</v>
      </c>
      <c r="GH43" s="189">
        <v>7.4999999999999997E-2</v>
      </c>
      <c r="GI43" s="263">
        <v>171879.4885694035</v>
      </c>
      <c r="GJ43" s="263">
        <v>357.30480000000011</v>
      </c>
      <c r="GK43" s="263">
        <v>3486.9564426244442</v>
      </c>
      <c r="GL43" s="117">
        <v>175366.44501202795</v>
      </c>
      <c r="GM43" s="248" t="b">
        <v>0</v>
      </c>
      <c r="GN43" s="254">
        <v>1</v>
      </c>
      <c r="GO43" s="255">
        <v>1607.8716000000006</v>
      </c>
      <c r="GP43" s="256">
        <v>7.4999999999999997E-2</v>
      </c>
      <c r="GQ43" s="255">
        <v>444950.95662873075</v>
      </c>
      <c r="GR43" s="255">
        <v>178.65240000000006</v>
      </c>
      <c r="GS43" s="255">
        <v>5208.5627522600143</v>
      </c>
      <c r="GT43" s="119">
        <v>450159.51938099077</v>
      </c>
      <c r="GU43" s="262" t="b">
        <v>0</v>
      </c>
      <c r="GV43" s="173">
        <v>1</v>
      </c>
      <c r="GW43" s="263">
        <v>1607.8716000000006</v>
      </c>
      <c r="GX43" s="189">
        <v>7.4999999999999997E-2</v>
      </c>
      <c r="GY43" s="263">
        <v>106350.89518774254</v>
      </c>
      <c r="GZ43" s="263">
        <v>178.65240000000006</v>
      </c>
      <c r="HA43" s="263">
        <v>1402.887147242137</v>
      </c>
      <c r="HB43" s="117">
        <v>107753.78233498467</v>
      </c>
      <c r="HC43" s="248" t="b">
        <v>0</v>
      </c>
      <c r="HD43" s="254">
        <v>1</v>
      </c>
      <c r="HE43" s="255">
        <v>1607.8716000000006</v>
      </c>
      <c r="HF43" s="256">
        <v>7.4999999999999997E-2</v>
      </c>
      <c r="HG43" s="255">
        <v>303828.21195723693</v>
      </c>
      <c r="HH43" s="255">
        <v>178.65240000000006</v>
      </c>
      <c r="HI43" s="255">
        <v>3433.6207614201803</v>
      </c>
      <c r="HJ43" s="119">
        <v>307261.8327186571</v>
      </c>
      <c r="HK43" s="262" t="b">
        <v>0</v>
      </c>
      <c r="HL43" s="173">
        <v>2</v>
      </c>
      <c r="HM43" s="263">
        <v>1429.2192000000005</v>
      </c>
      <c r="HN43" s="189">
        <v>0.03</v>
      </c>
      <c r="HO43" s="263">
        <v>322854.34195404459</v>
      </c>
      <c r="HP43" s="263">
        <v>357.30480000000011</v>
      </c>
      <c r="HQ43" s="263">
        <v>10570.903676336606</v>
      </c>
      <c r="HR43" s="117">
        <v>333425.24563038122</v>
      </c>
      <c r="HS43" s="248" t="b">
        <v>0</v>
      </c>
      <c r="HT43" s="254">
        <v>3</v>
      </c>
      <c r="HU43" s="255">
        <v>1250.5668000000003</v>
      </c>
      <c r="HV43" s="256">
        <v>0.03</v>
      </c>
      <c r="HW43" s="255">
        <v>197000.81571995601</v>
      </c>
      <c r="HX43" s="255">
        <v>535.95720000000028</v>
      </c>
      <c r="HY43" s="255">
        <v>13864.610279583347</v>
      </c>
      <c r="HZ43" s="119">
        <v>210865.42599953935</v>
      </c>
      <c r="IA43" s="262" t="b">
        <v>0</v>
      </c>
      <c r="IB43" s="173">
        <v>3</v>
      </c>
      <c r="IC43" s="263">
        <v>1250.5668000000003</v>
      </c>
      <c r="ID43" s="189">
        <v>0.03</v>
      </c>
      <c r="IE43" s="263">
        <v>204730.58928293688</v>
      </c>
      <c r="IF43" s="263">
        <v>535.95720000000028</v>
      </c>
      <c r="IG43" s="263">
        <v>13624.80361810945</v>
      </c>
      <c r="IH43" s="117">
        <v>218355.39290104632</v>
      </c>
      <c r="II43" s="248" t="b">
        <v>0</v>
      </c>
      <c r="IJ43" s="254">
        <v>3</v>
      </c>
      <c r="IK43" s="255">
        <v>1250.5668000000003</v>
      </c>
      <c r="IL43" s="256">
        <v>7.4999999999999997E-2</v>
      </c>
      <c r="IM43" s="255">
        <v>103824.84970220059</v>
      </c>
      <c r="IN43" s="255">
        <v>535.95720000000028</v>
      </c>
      <c r="IO43" s="255">
        <v>8377.0208550919051</v>
      </c>
      <c r="IP43" s="119">
        <v>112201.8705572925</v>
      </c>
      <c r="IQ43" s="262" t="b">
        <v>0</v>
      </c>
      <c r="IR43" s="173">
        <v>0</v>
      </c>
      <c r="IS43" s="263">
        <v>1786.5240000000006</v>
      </c>
      <c r="IT43" s="189">
        <v>7.4999999999999997E-2</v>
      </c>
      <c r="IU43" s="263">
        <v>118167.66131971398</v>
      </c>
      <c r="IV43" s="263">
        <v>0</v>
      </c>
      <c r="IW43" s="263">
        <v>0</v>
      </c>
      <c r="IX43" s="117">
        <v>118167.66131971398</v>
      </c>
      <c r="IY43" s="248" t="b">
        <v>0</v>
      </c>
      <c r="IZ43" s="254">
        <v>2</v>
      </c>
      <c r="JA43" s="255">
        <v>1429.2192000000005</v>
      </c>
      <c r="JB43" s="256">
        <v>0.03</v>
      </c>
      <c r="JC43" s="255">
        <v>228814.92707046797</v>
      </c>
      <c r="JD43" s="255">
        <v>357.30480000000011</v>
      </c>
      <c r="JE43" s="255">
        <v>9459.6938857341011</v>
      </c>
      <c r="JF43" s="119">
        <v>238274.62095620207</v>
      </c>
      <c r="JG43" s="262" t="b">
        <v>0</v>
      </c>
      <c r="JH43" s="173">
        <v>1</v>
      </c>
      <c r="JI43" s="263">
        <v>1607.8716000000006</v>
      </c>
      <c r="JJ43" s="189">
        <v>7.4999999999999997E-2</v>
      </c>
      <c r="JK43" s="263">
        <v>227252.49875225525</v>
      </c>
      <c r="JL43" s="263">
        <v>178.65240000000006</v>
      </c>
      <c r="JM43" s="263">
        <v>2082.3790020283354</v>
      </c>
      <c r="JN43" s="117">
        <v>229334.8777542836</v>
      </c>
      <c r="JO43" s="248" t="b">
        <v>0</v>
      </c>
      <c r="JP43" s="254">
        <v>1</v>
      </c>
      <c r="JQ43" s="255">
        <v>1607.8716000000006</v>
      </c>
      <c r="JR43" s="256">
        <v>7.4999999999999997E-2</v>
      </c>
      <c r="JS43" s="255">
        <v>444950.95662873029</v>
      </c>
      <c r="JT43" s="255">
        <v>178.65240000000006</v>
      </c>
      <c r="JU43" s="255">
        <v>3272.2298088206007</v>
      </c>
      <c r="JV43" s="119">
        <v>448223.18643755087</v>
      </c>
      <c r="JW43" s="262" t="b">
        <v>0</v>
      </c>
      <c r="JX43" s="173">
        <v>5</v>
      </c>
      <c r="JY43" s="263">
        <v>893.26200000000028</v>
      </c>
      <c r="JZ43" s="189">
        <v>7.4999999999999997E-2</v>
      </c>
      <c r="KA43" s="263">
        <v>284947.26227097138</v>
      </c>
      <c r="KB43" s="263">
        <v>893.26200000000028</v>
      </c>
      <c r="KC43" s="263">
        <v>21817.089402525584</v>
      </c>
      <c r="KD43" s="117">
        <v>306764.35167349695</v>
      </c>
      <c r="KE43" s="248" t="b">
        <v>0</v>
      </c>
      <c r="KF43" s="254">
        <v>5</v>
      </c>
      <c r="KG43" s="255">
        <v>893.26200000000028</v>
      </c>
      <c r="KH43" s="256">
        <v>0.03</v>
      </c>
      <c r="KI43" s="255">
        <v>231624.16237380495</v>
      </c>
      <c r="KJ43" s="255">
        <v>893.26200000000028</v>
      </c>
      <c r="KK43" s="255">
        <v>20744.344608304389</v>
      </c>
      <c r="KL43" s="119">
        <v>252368.50698210933</v>
      </c>
      <c r="KM43" s="262" t="b">
        <v>0</v>
      </c>
      <c r="KN43" s="173">
        <v>1</v>
      </c>
      <c r="KO43" s="263">
        <v>1607.8716000000006</v>
      </c>
      <c r="KP43" s="189">
        <v>0.03</v>
      </c>
      <c r="KQ43" s="263">
        <v>360293.97466185142</v>
      </c>
      <c r="KR43" s="263">
        <v>178.65240000000006</v>
      </c>
      <c r="KS43" s="263">
        <v>1402.887147242137</v>
      </c>
      <c r="KT43" s="117">
        <v>361696.86180909356</v>
      </c>
      <c r="KU43" s="248" t="b">
        <v>0</v>
      </c>
      <c r="KV43" s="254">
        <v>0</v>
      </c>
      <c r="KW43" s="255">
        <v>1786.5240000000006</v>
      </c>
      <c r="KX43" s="256">
        <v>0.03</v>
      </c>
      <c r="KY43" s="255">
        <v>400326.63851316815</v>
      </c>
      <c r="KZ43" s="255">
        <v>0</v>
      </c>
      <c r="LA43" s="255">
        <v>0</v>
      </c>
      <c r="LB43" s="119">
        <v>400326.63851316815</v>
      </c>
      <c r="LC43" s="262" t="b">
        <v>0</v>
      </c>
      <c r="LD43" s="173">
        <v>3</v>
      </c>
      <c r="LE43" s="263">
        <v>1250.5668000000003</v>
      </c>
      <c r="LF43" s="189">
        <v>7.4999999999999997E-2</v>
      </c>
      <c r="LG43" s="263">
        <v>74526.212404486199</v>
      </c>
      <c r="LH43" s="263">
        <v>535.95720000000028</v>
      </c>
      <c r="LI43" s="263">
        <v>13868.958923479362</v>
      </c>
      <c r="LJ43" s="117">
        <v>88395.171327965567</v>
      </c>
      <c r="LK43" s="248" t="b">
        <v>0</v>
      </c>
      <c r="LL43" s="254">
        <v>3</v>
      </c>
      <c r="LM43" s="255">
        <v>1250.5668000000003</v>
      </c>
      <c r="LN43" s="256">
        <v>-5.0000000000000001E-3</v>
      </c>
      <c r="LO43" s="255">
        <v>90638.641115275517</v>
      </c>
      <c r="LP43" s="255">
        <v>535.95720000000028</v>
      </c>
      <c r="LQ43" s="255">
        <v>8212.1338305062018</v>
      </c>
      <c r="LR43" s="119">
        <v>98850.774945781712</v>
      </c>
      <c r="LS43" s="262" t="b">
        <v>0</v>
      </c>
      <c r="LT43" s="173">
        <v>2</v>
      </c>
      <c r="LU43" s="263">
        <v>1429.2192000000005</v>
      </c>
      <c r="LV43" s="189">
        <v>-5.0000000000000001E-3</v>
      </c>
      <c r="LW43" s="263">
        <v>139235.63768083305</v>
      </c>
      <c r="LX43" s="263">
        <v>357.30480000000011</v>
      </c>
      <c r="LY43" s="263">
        <v>7177.505204633735</v>
      </c>
      <c r="LZ43" s="117">
        <v>146413.14288546678</v>
      </c>
      <c r="MA43" s="248" t="b">
        <v>0</v>
      </c>
      <c r="MB43" s="254">
        <v>2</v>
      </c>
      <c r="MC43" s="255">
        <v>1429.2192000000005</v>
      </c>
      <c r="MD43" s="256">
        <v>7.4999999999999997E-2</v>
      </c>
      <c r="ME43" s="255">
        <v>283314.88495870645</v>
      </c>
      <c r="MF43" s="255">
        <v>357.30480000000011</v>
      </c>
      <c r="MG43" s="255">
        <v>5306.5713783069741</v>
      </c>
      <c r="MH43" s="119">
        <v>288621.4563370134</v>
      </c>
      <c r="MI43" s="262" t="b">
        <v>0</v>
      </c>
      <c r="MJ43" s="173">
        <v>2</v>
      </c>
      <c r="MK43" s="263">
        <v>1429.2192000000005</v>
      </c>
      <c r="ML43" s="189">
        <v>7.4999999999999997E-2</v>
      </c>
      <c r="MM43" s="263">
        <v>95539.811416018012</v>
      </c>
      <c r="MN43" s="263">
        <v>357.30480000000011</v>
      </c>
      <c r="MO43" s="263">
        <v>4337.8064057076754</v>
      </c>
      <c r="MP43" s="117">
        <v>99877.617821725682</v>
      </c>
      <c r="MQ43" s="248" t="b">
        <v>0</v>
      </c>
      <c r="MR43" s="254">
        <v>4</v>
      </c>
      <c r="MS43" s="255">
        <v>1071.9144000000003</v>
      </c>
      <c r="MT43" s="256">
        <v>-5.0000000000000001E-3</v>
      </c>
      <c r="MU43" s="255">
        <v>113551.50159426608</v>
      </c>
      <c r="MV43" s="255">
        <v>714.60960000000023</v>
      </c>
      <c r="MW43" s="255">
        <v>16263.864159811568</v>
      </c>
      <c r="MX43" s="119">
        <v>129815.36575407765</v>
      </c>
      <c r="MY43" s="262" t="b">
        <v>0</v>
      </c>
      <c r="MZ43" s="173">
        <v>3</v>
      </c>
      <c r="NA43" s="263">
        <v>1250.5668000000003</v>
      </c>
      <c r="NB43" s="189">
        <v>7.4999999999999997E-2</v>
      </c>
      <c r="NC43" s="263">
        <v>292035.18234796554</v>
      </c>
      <c r="ND43" s="263">
        <v>535.95720000000028</v>
      </c>
      <c r="NE43" s="263">
        <v>9735.747045094131</v>
      </c>
      <c r="NF43" s="117">
        <v>301770.92939305969</v>
      </c>
      <c r="NG43" s="248" t="b">
        <v>0</v>
      </c>
      <c r="NH43" s="254">
        <v>1</v>
      </c>
      <c r="NI43" s="255">
        <v>1607.8716000000006</v>
      </c>
      <c r="NJ43" s="256">
        <v>0.03</v>
      </c>
      <c r="NK43" s="255">
        <v>156449.26756536245</v>
      </c>
      <c r="NL43" s="255">
        <v>178.65240000000006</v>
      </c>
      <c r="NM43" s="255">
        <v>357.45299897501957</v>
      </c>
      <c r="NN43" s="119">
        <v>156806.72056433748</v>
      </c>
      <c r="NO43" s="262" t="b">
        <v>0</v>
      </c>
      <c r="NP43" s="173">
        <v>5</v>
      </c>
      <c r="NQ43" s="263">
        <v>893.26200000000028</v>
      </c>
      <c r="NR43" s="189">
        <v>0.03</v>
      </c>
      <c r="NS43" s="263">
        <v>93154.437977124486</v>
      </c>
      <c r="NT43" s="263">
        <v>893.26200000000028</v>
      </c>
      <c r="NU43" s="263">
        <v>18375.913486494454</v>
      </c>
      <c r="NV43" s="117">
        <v>111530.35146361894</v>
      </c>
      <c r="NW43" s="248" t="b">
        <v>0</v>
      </c>
      <c r="NX43" s="254">
        <v>4</v>
      </c>
      <c r="NY43" s="255">
        <v>1071.9144000000003</v>
      </c>
      <c r="NZ43" s="256">
        <v>7.4999999999999997E-2</v>
      </c>
      <c r="OA43" s="255">
        <v>321954.77351407841</v>
      </c>
      <c r="OB43" s="255">
        <v>714.60960000000023</v>
      </c>
      <c r="OC43" s="255">
        <v>14257.129771618733</v>
      </c>
      <c r="OD43" s="119">
        <v>336211.90328569716</v>
      </c>
      <c r="OE43" s="262" t="b">
        <v>0</v>
      </c>
      <c r="OF43" s="173">
        <v>4</v>
      </c>
      <c r="OG43" s="263">
        <v>1071.9144000000003</v>
      </c>
      <c r="OH43" s="189">
        <v>7.4999999999999997E-2</v>
      </c>
      <c r="OI43" s="263">
        <v>138047.78819031315</v>
      </c>
      <c r="OJ43" s="263">
        <v>714.60960000000023</v>
      </c>
      <c r="OK43" s="263">
        <v>10998.574645681574</v>
      </c>
      <c r="OL43" s="117">
        <v>149046.36283599472</v>
      </c>
      <c r="OM43" s="248" t="b">
        <v>0</v>
      </c>
      <c r="ON43" s="254">
        <v>2</v>
      </c>
      <c r="OO43" s="255">
        <v>1429.2192000000005</v>
      </c>
      <c r="OP43" s="256">
        <v>7.4999999999999997E-2</v>
      </c>
      <c r="OQ43" s="255">
        <v>204423.48057752164</v>
      </c>
      <c r="OR43" s="255">
        <v>357.30480000000011</v>
      </c>
      <c r="OS43" s="255">
        <v>5137.3311657953609</v>
      </c>
      <c r="OT43" s="119">
        <v>209560.811743317</v>
      </c>
      <c r="OU43" s="262" t="b">
        <v>0</v>
      </c>
      <c r="OV43" s="173">
        <v>1</v>
      </c>
      <c r="OW43" s="263">
        <v>1607.8716000000006</v>
      </c>
      <c r="OX43" s="189">
        <v>-5.0000000000000001E-3</v>
      </c>
      <c r="OY43" s="263">
        <v>215557.12852625141</v>
      </c>
      <c r="OZ43" s="263">
        <v>178.65240000000006</v>
      </c>
      <c r="PA43" s="263">
        <v>3433.6207614201803</v>
      </c>
      <c r="PB43" s="117">
        <v>218990.74928767158</v>
      </c>
      <c r="PC43" s="248" t="b">
        <v>1</v>
      </c>
      <c r="PD43" s="254">
        <v>3</v>
      </c>
      <c r="PE43" s="255">
        <v>1250.5668000000003</v>
      </c>
      <c r="PF43" s="256">
        <v>7.4999999999999997E-2</v>
      </c>
      <c r="PG43" s="255">
        <v>112956.75446300121</v>
      </c>
      <c r="PH43" s="255">
        <v>535.95720000000028</v>
      </c>
      <c r="PI43" s="255">
        <v>3663.4959762951603</v>
      </c>
      <c r="PJ43" s="119">
        <v>116620.25043929637</v>
      </c>
      <c r="PK43" s="262" t="b">
        <v>0</v>
      </c>
      <c r="PL43" s="173">
        <v>3</v>
      </c>
      <c r="PM43" s="263">
        <v>1250.5668000000003</v>
      </c>
      <c r="PN43" s="189">
        <v>7.4999999999999997E-2</v>
      </c>
      <c r="PO43" s="263">
        <v>245120.8984054373</v>
      </c>
      <c r="PP43" s="263">
        <v>535.95720000000028</v>
      </c>
      <c r="PQ43" s="263">
        <v>11214.093935510689</v>
      </c>
      <c r="PR43" s="117">
        <v>256334.992340948</v>
      </c>
      <c r="PS43" s="248" t="b">
        <v>0</v>
      </c>
      <c r="PT43" s="254">
        <v>2</v>
      </c>
      <c r="PU43" s="255">
        <v>1429.2192000000005</v>
      </c>
      <c r="PV43" s="256">
        <v>7.4999999999999997E-2</v>
      </c>
      <c r="PW43" s="255">
        <v>206817.34435543191</v>
      </c>
      <c r="PX43" s="255">
        <v>357.30480000000011</v>
      </c>
      <c r="PY43" s="255">
        <v>7029.0342263379371</v>
      </c>
      <c r="PZ43" s="119">
        <v>213846.37858176985</v>
      </c>
      <c r="QA43" s="262" t="b">
        <v>0</v>
      </c>
      <c r="QB43" s="173">
        <v>1</v>
      </c>
      <c r="QC43" s="263">
        <v>1607.8716000000006</v>
      </c>
      <c r="QD43" s="189">
        <v>7.4999999999999997E-2</v>
      </c>
      <c r="QE43" s="263">
        <v>135327.33022687858</v>
      </c>
      <c r="QF43" s="263">
        <v>178.65240000000006</v>
      </c>
      <c r="QG43" s="263">
        <v>357.45299897501957</v>
      </c>
      <c r="QH43" s="117">
        <v>135684.78322585361</v>
      </c>
      <c r="QI43" s="248" t="b">
        <v>0</v>
      </c>
      <c r="QJ43" s="254">
        <v>2</v>
      </c>
      <c r="QK43" s="255">
        <v>1429.2192000000005</v>
      </c>
      <c r="QL43" s="256">
        <v>7.4999999999999997E-2</v>
      </c>
      <c r="QM43" s="255">
        <v>83387.644425024846</v>
      </c>
      <c r="QN43" s="255">
        <v>357.30480000000011</v>
      </c>
      <c r="QO43" s="255">
        <v>11334.543153584043</v>
      </c>
      <c r="QP43" s="119">
        <v>94722.187578608893</v>
      </c>
      <c r="QQ43" s="262" t="b">
        <v>0</v>
      </c>
      <c r="QR43" s="173">
        <v>1</v>
      </c>
      <c r="QS43" s="263">
        <v>1607.8716000000006</v>
      </c>
      <c r="QT43" s="189">
        <v>7.4999999999999997E-2</v>
      </c>
      <c r="QU43" s="263">
        <v>145923.58967095125</v>
      </c>
      <c r="QV43" s="263">
        <v>178.65240000000006</v>
      </c>
      <c r="QW43" s="263">
        <v>4567.1122938492354</v>
      </c>
      <c r="QX43" s="117">
        <v>150490.70196480048</v>
      </c>
      <c r="QY43" s="248" t="b">
        <v>0</v>
      </c>
      <c r="QZ43" s="254">
        <v>1</v>
      </c>
      <c r="RA43" s="255">
        <v>1607.8716000000006</v>
      </c>
      <c r="RB43" s="256">
        <v>7.4999999999999997E-2</v>
      </c>
      <c r="RC43" s="255">
        <v>361862.61887150561</v>
      </c>
      <c r="RD43" s="255">
        <v>178.65240000000006</v>
      </c>
      <c r="RE43" s="255">
        <v>2422.9710104856645</v>
      </c>
      <c r="RF43" s="119">
        <v>364285.58988199127</v>
      </c>
      <c r="RG43" s="262" t="b">
        <v>0</v>
      </c>
      <c r="RH43" s="173">
        <v>0</v>
      </c>
      <c r="RI43" s="263">
        <v>1786.5240000000006</v>
      </c>
      <c r="RJ43" s="189">
        <v>-5.0000000000000001E-3</v>
      </c>
      <c r="RK43" s="263">
        <v>337642.53506471985</v>
      </c>
      <c r="RL43" s="263">
        <v>0</v>
      </c>
      <c r="RM43" s="263">
        <v>0</v>
      </c>
      <c r="RN43" s="117">
        <v>337642.53506471985</v>
      </c>
      <c r="RO43" s="248" t="b">
        <v>1</v>
      </c>
      <c r="RP43" s="254">
        <v>4</v>
      </c>
      <c r="RQ43" s="255">
        <v>1071.9144000000003</v>
      </c>
      <c r="RR43" s="256">
        <v>7.4999999999999997E-2</v>
      </c>
      <c r="RS43" s="255">
        <v>144825.60304176467</v>
      </c>
      <c r="RT43" s="255">
        <v>714.60960000000023</v>
      </c>
      <c r="RU43" s="255">
        <v>6871.4824147172894</v>
      </c>
      <c r="RV43" s="119">
        <v>151697.08545648196</v>
      </c>
      <c r="RW43" s="262" t="b">
        <v>0</v>
      </c>
      <c r="RX43" s="173">
        <v>5</v>
      </c>
      <c r="RY43" s="263">
        <v>893.26200000000028</v>
      </c>
      <c r="RZ43" s="189">
        <v>0.03</v>
      </c>
      <c r="SA43" s="263">
        <v>233636.08970077333</v>
      </c>
      <c r="SB43" s="263">
        <v>893.26200000000028</v>
      </c>
      <c r="SC43" s="263">
        <v>16631.881161925266</v>
      </c>
      <c r="SD43" s="117">
        <v>250267.9708626986</v>
      </c>
      <c r="SE43" s="248" t="b">
        <v>0</v>
      </c>
      <c r="SF43" s="254">
        <v>2</v>
      </c>
      <c r="SG43" s="255">
        <v>1429.2192000000005</v>
      </c>
      <c r="SH43" s="256">
        <v>7.4999999999999997E-2</v>
      </c>
      <c r="SI43" s="255">
        <v>95587.841272797115</v>
      </c>
      <c r="SJ43" s="255">
        <v>357.30480000000011</v>
      </c>
      <c r="SK43" s="255">
        <v>8591.3760019083948</v>
      </c>
      <c r="SL43" s="119">
        <v>104179.21727470552</v>
      </c>
      <c r="SM43" s="262" t="b">
        <v>0</v>
      </c>
      <c r="SN43" s="173">
        <v>0</v>
      </c>
      <c r="SO43" s="263">
        <v>1786.5240000000006</v>
      </c>
      <c r="SP43" s="189">
        <v>7.4999999999999997E-2</v>
      </c>
      <c r="SQ43" s="263">
        <v>199037.2847380664</v>
      </c>
      <c r="SR43" s="263">
        <v>0</v>
      </c>
      <c r="SS43" s="263">
        <v>0</v>
      </c>
      <c r="ST43" s="117">
        <v>199037.2847380664</v>
      </c>
      <c r="SU43" s="248" t="b">
        <v>0</v>
      </c>
      <c r="SV43" s="254">
        <v>1</v>
      </c>
      <c r="SW43" s="255">
        <v>1607.8716000000006</v>
      </c>
      <c r="SX43" s="256">
        <v>7.4999999999999997E-2</v>
      </c>
      <c r="SY43" s="255">
        <v>192512.42981241897</v>
      </c>
      <c r="SZ43" s="255">
        <v>178.65240000000006</v>
      </c>
      <c r="TA43" s="255">
        <v>4892.1772787967448</v>
      </c>
      <c r="TB43" s="119">
        <v>197404.6070912157</v>
      </c>
      <c r="TC43" s="262" t="b">
        <v>0</v>
      </c>
      <c r="TD43" s="173">
        <v>0</v>
      </c>
      <c r="TE43" s="263">
        <v>1786.5240000000006</v>
      </c>
      <c r="TF43" s="189">
        <v>7.4999999999999997E-2</v>
      </c>
      <c r="TG43" s="263">
        <v>180821.00031134184</v>
      </c>
      <c r="TH43" s="263">
        <v>0</v>
      </c>
      <c r="TI43" s="263">
        <v>0</v>
      </c>
      <c r="TJ43" s="117">
        <v>180821.00031134184</v>
      </c>
      <c r="TK43" s="248" t="b">
        <v>0</v>
      </c>
      <c r="TL43" s="254">
        <v>2</v>
      </c>
      <c r="TM43" s="255">
        <v>1429.2192000000005</v>
      </c>
      <c r="TN43" s="256">
        <v>-5.0000000000000001E-3</v>
      </c>
      <c r="TO43" s="255">
        <v>273385.57916678279</v>
      </c>
      <c r="TP43" s="255">
        <v>357.30480000000011</v>
      </c>
      <c r="TQ43" s="255">
        <v>5956.1627109355213</v>
      </c>
      <c r="TR43" s="119">
        <v>279341.7418777183</v>
      </c>
      <c r="TS43" s="262" t="b">
        <v>0</v>
      </c>
      <c r="TT43" s="173">
        <v>1</v>
      </c>
      <c r="TU43" s="263">
        <v>1607.8716000000006</v>
      </c>
      <c r="TV43" s="189">
        <v>7.4999999999999997E-2</v>
      </c>
      <c r="TW43" s="263">
        <v>314936.49928319757</v>
      </c>
      <c r="TX43" s="263">
        <v>178.65240000000006</v>
      </c>
      <c r="TY43" s="263">
        <v>6133.1473736949856</v>
      </c>
      <c r="TZ43" s="117">
        <v>321069.64665689255</v>
      </c>
      <c r="UA43" s="248" t="b">
        <v>0</v>
      </c>
      <c r="UB43" s="254">
        <v>1</v>
      </c>
      <c r="UC43" s="255">
        <v>1607.8716000000006</v>
      </c>
      <c r="UD43" s="256">
        <v>-5.0000000000000001E-3</v>
      </c>
      <c r="UE43" s="255">
        <v>303878.28155824804</v>
      </c>
      <c r="UF43" s="255">
        <v>178.65240000000006</v>
      </c>
      <c r="UG43" s="255">
        <v>4567.1122938492354</v>
      </c>
      <c r="UH43" s="119">
        <v>308445.39385209727</v>
      </c>
      <c r="UI43" s="262" t="b">
        <v>0</v>
      </c>
      <c r="UJ43" s="173">
        <v>1</v>
      </c>
      <c r="UK43" s="263">
        <v>1607.8716000000006</v>
      </c>
      <c r="UL43" s="189">
        <v>7.4999999999999997E-2</v>
      </c>
      <c r="UM43" s="263">
        <v>444950.9566287307</v>
      </c>
      <c r="UN43" s="263">
        <v>178.65240000000006</v>
      </c>
      <c r="UO43" s="263">
        <v>1572.5488828502039</v>
      </c>
      <c r="UP43" s="117">
        <v>446523.50551158091</v>
      </c>
      <c r="UQ43" s="248" t="b">
        <v>0</v>
      </c>
      <c r="UR43" s="254">
        <v>2</v>
      </c>
      <c r="US43" s="255">
        <v>1429.2192000000005</v>
      </c>
      <c r="UT43" s="256">
        <v>7.4999999999999997E-2</v>
      </c>
      <c r="UU43" s="255">
        <v>115844.54011623551</v>
      </c>
      <c r="UV43" s="255">
        <v>357.30480000000011</v>
      </c>
      <c r="UW43" s="255">
        <v>4677.2706178000417</v>
      </c>
      <c r="UX43" s="119">
        <v>120521.81073403555</v>
      </c>
      <c r="UY43" s="262" t="b">
        <v>0</v>
      </c>
      <c r="UZ43" s="173">
        <v>2</v>
      </c>
      <c r="VA43" s="263">
        <v>1429.2192000000005</v>
      </c>
      <c r="VB43" s="189">
        <v>0.03</v>
      </c>
      <c r="VC43" s="263">
        <v>168200.22749183257</v>
      </c>
      <c r="VD43" s="263">
        <v>357.30480000000011</v>
      </c>
      <c r="VE43" s="263">
        <v>5669.0991109622928</v>
      </c>
      <c r="VF43" s="117">
        <v>173869.32660279487</v>
      </c>
      <c r="VG43" s="248" t="b">
        <v>0</v>
      </c>
      <c r="VH43" s="254">
        <v>1</v>
      </c>
      <c r="VI43" s="255">
        <v>1607.8716000000006</v>
      </c>
      <c r="VJ43" s="256">
        <v>0.03</v>
      </c>
      <c r="VK43" s="255">
        <v>70464.468620429063</v>
      </c>
      <c r="VL43" s="255">
        <v>178.65240000000006</v>
      </c>
      <c r="VM43" s="255">
        <v>6133.1473736949856</v>
      </c>
      <c r="VN43" s="119">
        <v>76597.615994124048</v>
      </c>
      <c r="VO43" s="262" t="b">
        <v>0</v>
      </c>
      <c r="VP43" s="173">
        <v>0</v>
      </c>
      <c r="VQ43" s="263">
        <v>1786.5240000000006</v>
      </c>
      <c r="VR43" s="189">
        <v>-5.0000000000000001E-3</v>
      </c>
      <c r="VS43" s="263">
        <v>173324.237909349</v>
      </c>
      <c r="VT43" s="263">
        <v>0</v>
      </c>
      <c r="VU43" s="263">
        <v>0</v>
      </c>
      <c r="VV43" s="117">
        <v>173324.237909349</v>
      </c>
      <c r="VW43" s="248" t="b">
        <v>0</v>
      </c>
      <c r="VX43" s="254">
        <v>0</v>
      </c>
      <c r="VY43" s="255">
        <v>1786.5240000000006</v>
      </c>
      <c r="VZ43" s="256">
        <v>0.03</v>
      </c>
      <c r="WA43" s="255">
        <v>207946.43590411762</v>
      </c>
      <c r="WB43" s="255">
        <v>0</v>
      </c>
      <c r="WC43" s="255">
        <v>0</v>
      </c>
      <c r="WD43" s="119">
        <v>207946.43590411762</v>
      </c>
      <c r="WE43" s="262" t="b">
        <v>0</v>
      </c>
      <c r="WF43" s="173">
        <v>2</v>
      </c>
      <c r="WG43" s="263">
        <v>1429.2192000000005</v>
      </c>
      <c r="WH43" s="189">
        <v>7.4999999999999997E-2</v>
      </c>
      <c r="WI43" s="263">
        <v>77389.946147425522</v>
      </c>
      <c r="WJ43" s="263">
        <v>357.30480000000011</v>
      </c>
      <c r="WK43" s="263">
        <v>4924.5652928242553</v>
      </c>
      <c r="WL43" s="117">
        <v>82314.511440249771</v>
      </c>
      <c r="WM43" s="248" t="b">
        <v>0</v>
      </c>
      <c r="WN43" s="254">
        <v>4</v>
      </c>
      <c r="WO43" s="255">
        <v>1071.9144000000003</v>
      </c>
      <c r="WP43" s="256">
        <v>7.4999999999999997E-2</v>
      </c>
      <c r="WQ43" s="255">
        <v>260476.68804641892</v>
      </c>
      <c r="WR43" s="255">
        <v>714.60960000000023</v>
      </c>
      <c r="WS43" s="255">
        <v>16162.499975611114</v>
      </c>
      <c r="WT43" s="119">
        <v>276639.18802203005</v>
      </c>
      <c r="WU43" s="262" t="b">
        <v>0</v>
      </c>
      <c r="WV43" s="173">
        <v>0</v>
      </c>
      <c r="WW43" s="263">
        <v>1786.5240000000006</v>
      </c>
      <c r="WX43" s="189">
        <v>7.4999999999999997E-2</v>
      </c>
      <c r="WY43" s="263">
        <v>402069.57652389497</v>
      </c>
      <c r="WZ43" s="263">
        <v>0</v>
      </c>
      <c r="XA43" s="263">
        <v>0</v>
      </c>
      <c r="XB43" s="117">
        <v>402069.57652389497</v>
      </c>
      <c r="XC43" s="248" t="b">
        <v>1</v>
      </c>
      <c r="XD43" s="254">
        <v>2</v>
      </c>
      <c r="XE43" s="255">
        <v>1429.2192000000005</v>
      </c>
      <c r="XF43" s="256">
        <v>7.4999999999999997E-2</v>
      </c>
      <c r="XG43" s="255">
        <v>283424.9841148777</v>
      </c>
      <c r="XH43" s="255">
        <v>357.30480000000011</v>
      </c>
      <c r="XI43" s="255">
        <v>4259.1768823293178</v>
      </c>
      <c r="XJ43" s="119">
        <v>287684.16099720704</v>
      </c>
      <c r="XK43" s="262" t="b">
        <v>0</v>
      </c>
      <c r="XL43" s="173">
        <v>2</v>
      </c>
      <c r="XM43" s="263">
        <v>1429.2192000000005</v>
      </c>
      <c r="XN43" s="189">
        <v>0.03</v>
      </c>
      <c r="XO43" s="263">
        <v>102341.7016773732</v>
      </c>
      <c r="XP43" s="263">
        <v>357.30480000000011</v>
      </c>
      <c r="XQ43" s="263">
        <v>7491.9127529467778</v>
      </c>
      <c r="XR43" s="117">
        <v>109833.61443031998</v>
      </c>
      <c r="XS43" s="248" t="b">
        <v>0</v>
      </c>
      <c r="XT43" s="254">
        <v>1</v>
      </c>
      <c r="XU43" s="255">
        <v>1607.8716000000006</v>
      </c>
      <c r="XV43" s="256">
        <v>7.4999999999999997E-2</v>
      </c>
      <c r="XW43" s="255">
        <v>230534.02099037642</v>
      </c>
      <c r="XX43" s="255">
        <v>178.65240000000006</v>
      </c>
      <c r="XY43" s="255">
        <v>4080.5244823293178</v>
      </c>
      <c r="XZ43" s="119">
        <v>234614.54547270574</v>
      </c>
      <c r="YA43" s="262" t="b">
        <v>0</v>
      </c>
      <c r="YB43" s="173">
        <v>3</v>
      </c>
      <c r="YC43" s="263">
        <v>1250.5668000000003</v>
      </c>
      <c r="YD43" s="189">
        <v>0.03</v>
      </c>
      <c r="YE43" s="263">
        <v>197201.6171092905</v>
      </c>
      <c r="YF43" s="263">
        <v>535.95720000000028</v>
      </c>
      <c r="YG43" s="263">
        <v>15246.149229633702</v>
      </c>
      <c r="YH43" s="117">
        <v>212447.76633892421</v>
      </c>
      <c r="YI43" s="248" t="b">
        <v>0</v>
      </c>
      <c r="YJ43" s="254">
        <v>6</v>
      </c>
      <c r="YK43" s="255">
        <v>714.60960000000011</v>
      </c>
      <c r="YL43" s="256">
        <v>0.03</v>
      </c>
      <c r="YM43" s="255">
        <v>209157.54799906697</v>
      </c>
      <c r="YN43" s="255">
        <v>1071.9144000000006</v>
      </c>
      <c r="YO43" s="255">
        <v>18830.766887593934</v>
      </c>
      <c r="YP43" s="119">
        <v>227988.3148866609</v>
      </c>
      <c r="YQ43" s="262" t="b">
        <v>0</v>
      </c>
      <c r="YR43" s="173">
        <v>1</v>
      </c>
      <c r="YS43" s="263">
        <v>1607.8716000000006</v>
      </c>
      <c r="YT43" s="189">
        <v>0.03</v>
      </c>
      <c r="YU43" s="263">
        <v>255306.99303842409</v>
      </c>
      <c r="YV43" s="263">
        <v>178.65240000000006</v>
      </c>
      <c r="YW43" s="263">
        <v>1572.5488828502039</v>
      </c>
      <c r="YX43" s="117">
        <v>256879.5419212743</v>
      </c>
      <c r="YY43" s="248" t="b">
        <v>0</v>
      </c>
      <c r="YZ43" s="254">
        <v>2</v>
      </c>
      <c r="ZA43" s="255">
        <v>1429.2192000000005</v>
      </c>
      <c r="ZB43" s="256">
        <v>-5.0000000000000001E-3</v>
      </c>
      <c r="ZC43" s="255">
        <v>64856.024258029785</v>
      </c>
      <c r="ZD43" s="255">
        <v>357.30480000000011</v>
      </c>
      <c r="ZE43" s="255">
        <v>11496.255275954998</v>
      </c>
      <c r="ZF43" s="119">
        <v>76352.27953398478</v>
      </c>
      <c r="ZG43" s="262" t="b">
        <v>0</v>
      </c>
      <c r="ZH43" s="173">
        <v>2</v>
      </c>
      <c r="ZI43" s="263">
        <v>1429.2192000000005</v>
      </c>
      <c r="ZJ43" s="189">
        <v>7.4999999999999997E-2</v>
      </c>
      <c r="ZK43" s="263">
        <v>273365.48093871505</v>
      </c>
      <c r="ZL43" s="263">
        <v>357.30480000000011</v>
      </c>
      <c r="ZM43" s="263">
        <v>7003.1918093938748</v>
      </c>
      <c r="ZN43" s="117">
        <v>280368.67274810892</v>
      </c>
      <c r="ZO43" s="248" t="b">
        <v>0</v>
      </c>
      <c r="ZP43" s="254">
        <v>2</v>
      </c>
      <c r="ZQ43" s="255">
        <v>1429.2192000000005</v>
      </c>
      <c r="ZR43" s="256">
        <v>0.03</v>
      </c>
      <c r="ZS43" s="255">
        <v>185461.5358333069</v>
      </c>
      <c r="ZT43" s="255">
        <v>357.30480000000011</v>
      </c>
      <c r="ZU43" s="255">
        <v>3317.7162301128301</v>
      </c>
      <c r="ZV43" s="119">
        <v>188779.25206341973</v>
      </c>
      <c r="ZW43" s="262" t="b">
        <v>0</v>
      </c>
      <c r="ZX43" s="173">
        <v>2</v>
      </c>
      <c r="ZY43" s="263">
        <v>1429.2192000000005</v>
      </c>
      <c r="ZZ43" s="189">
        <v>0.03</v>
      </c>
      <c r="AAA43" s="263">
        <v>115785.40645974876</v>
      </c>
      <c r="AAB43" s="263">
        <v>357.30480000000011</v>
      </c>
      <c r="AAC43" s="263">
        <v>7985.4636415849964</v>
      </c>
      <c r="AAD43" s="117">
        <v>123770.87010133376</v>
      </c>
      <c r="AAE43" s="248" t="b">
        <v>1</v>
      </c>
      <c r="AAF43" s="254">
        <v>2</v>
      </c>
      <c r="AAG43" s="255">
        <v>1429.2192000000005</v>
      </c>
      <c r="AAH43" s="256">
        <v>7.4999999999999997E-2</v>
      </c>
      <c r="AAI43" s="255">
        <v>116058.90353900073</v>
      </c>
      <c r="AAJ43" s="255">
        <v>357.30480000000011</v>
      </c>
      <c r="AAK43" s="255">
        <v>5540.9933240765931</v>
      </c>
      <c r="AAL43" s="119">
        <v>121599.89686307733</v>
      </c>
      <c r="AAM43" s="262" t="b">
        <v>0</v>
      </c>
      <c r="AAN43" s="173">
        <v>1</v>
      </c>
      <c r="AAO43" s="263">
        <v>1607.8716000000006</v>
      </c>
      <c r="AAP43" s="189">
        <v>-5.0000000000000001E-3</v>
      </c>
      <c r="AAQ43" s="263">
        <v>303878.28155824816</v>
      </c>
      <c r="AAR43" s="263">
        <v>178.65240000000006</v>
      </c>
      <c r="AAS43" s="263">
        <v>5516.2466607478518</v>
      </c>
      <c r="AAT43" s="117">
        <v>309394.52821899601</v>
      </c>
      <c r="AAU43" s="248" t="b">
        <v>0</v>
      </c>
      <c r="AAV43" s="254">
        <v>5</v>
      </c>
      <c r="AAW43" s="255">
        <v>893.26200000000028</v>
      </c>
      <c r="AAX43" s="256">
        <v>-5.0000000000000001E-3</v>
      </c>
      <c r="AAY43" s="255">
        <v>83935.617471876729</v>
      </c>
      <c r="AAZ43" s="255">
        <v>893.26200000000028</v>
      </c>
      <c r="ABA43" s="255">
        <v>19995.697677835971</v>
      </c>
      <c r="ABB43" s="119">
        <v>103931.3151497127</v>
      </c>
      <c r="ABC43" s="262" t="b">
        <v>0</v>
      </c>
      <c r="ABD43" s="173">
        <v>1</v>
      </c>
      <c r="ABE43" s="263">
        <v>1607.8716000000006</v>
      </c>
      <c r="ABF43" s="189">
        <v>7.4999999999999997E-2</v>
      </c>
      <c r="ABG43" s="263">
        <v>276990.14121746534</v>
      </c>
      <c r="ABH43" s="263">
        <v>178.65240000000006</v>
      </c>
      <c r="ABI43" s="263">
        <v>5670.2800680936944</v>
      </c>
      <c r="ABJ43" s="117">
        <v>282660.42128555902</v>
      </c>
      <c r="ABK43" s="248" t="b">
        <v>0</v>
      </c>
      <c r="ABL43" s="254">
        <v>0</v>
      </c>
      <c r="ABM43" s="255">
        <v>1786.5240000000006</v>
      </c>
      <c r="ABN43" s="256">
        <v>7.4999999999999997E-2</v>
      </c>
      <c r="ABO43" s="255">
        <v>494389.95180970064</v>
      </c>
      <c r="ABP43" s="255">
        <v>0</v>
      </c>
      <c r="ABQ43" s="255">
        <v>0</v>
      </c>
      <c r="ABR43" s="119">
        <v>494389.95180970064</v>
      </c>
      <c r="ABS43" s="262" t="b">
        <v>0</v>
      </c>
      <c r="ABT43" s="173">
        <v>0</v>
      </c>
      <c r="ABU43" s="263">
        <v>1786.5240000000006</v>
      </c>
      <c r="ABV43" s="189">
        <v>7.4999999999999997E-2</v>
      </c>
      <c r="ABW43" s="263">
        <v>213902.69979157645</v>
      </c>
      <c r="ABX43" s="263">
        <v>0</v>
      </c>
      <c r="ABY43" s="263">
        <v>0</v>
      </c>
      <c r="ABZ43" s="117">
        <v>213902.69979157645</v>
      </c>
      <c r="ACA43" s="248" t="b">
        <v>0</v>
      </c>
      <c r="ACB43" s="254">
        <v>4</v>
      </c>
      <c r="ACC43" s="255">
        <v>1071.9144000000003</v>
      </c>
      <c r="ACD43" s="256">
        <v>7.4999999999999997E-2</v>
      </c>
      <c r="ACE43" s="255">
        <v>160246.57136984527</v>
      </c>
      <c r="ACF43" s="255">
        <v>714.60960000000023</v>
      </c>
      <c r="ACG43" s="255">
        <v>18186.444996098377</v>
      </c>
      <c r="ACH43" s="119">
        <v>178433.01636594365</v>
      </c>
      <c r="ACI43" s="262" t="b">
        <v>0</v>
      </c>
      <c r="ACJ43" s="173">
        <v>3</v>
      </c>
      <c r="ACK43" s="263">
        <v>1250.5668000000003</v>
      </c>
      <c r="ACL43" s="189">
        <v>-5.0000000000000001E-3</v>
      </c>
      <c r="ACM43" s="263">
        <v>52044.183495848796</v>
      </c>
      <c r="ACN43" s="263">
        <v>535.95720000000028</v>
      </c>
      <c r="ACO43" s="263">
        <v>11787.384688702712</v>
      </c>
      <c r="ACP43" s="117">
        <v>63831.568184551506</v>
      </c>
      <c r="ACQ43" s="248" t="b">
        <v>0</v>
      </c>
      <c r="ACR43" s="254">
        <v>3</v>
      </c>
      <c r="ACS43" s="255">
        <v>1250.5668000000003</v>
      </c>
      <c r="ACT43" s="256">
        <v>0.03</v>
      </c>
      <c r="ACU43" s="255">
        <v>291279.29915111966</v>
      </c>
      <c r="ACV43" s="255">
        <v>535.95720000000028</v>
      </c>
      <c r="ACW43" s="255">
        <v>7569.015887388503</v>
      </c>
      <c r="ACX43" s="119">
        <v>298848.31503850815</v>
      </c>
      <c r="ACY43" s="262" t="b">
        <v>0</v>
      </c>
      <c r="ACZ43" s="173">
        <v>2</v>
      </c>
      <c r="ADA43" s="263">
        <v>1429.2192000000005</v>
      </c>
      <c r="ADB43" s="189">
        <v>7.4999999999999997E-2</v>
      </c>
      <c r="ADC43" s="263">
        <v>141989.47355873112</v>
      </c>
      <c r="ADD43" s="263">
        <v>357.30480000000011</v>
      </c>
      <c r="ADE43" s="263">
        <v>9566.7681351151641</v>
      </c>
      <c r="ADF43" s="117">
        <v>151556.24169384627</v>
      </c>
      <c r="ADG43" s="248" t="b">
        <v>0</v>
      </c>
      <c r="ADH43" s="254">
        <v>4</v>
      </c>
      <c r="ADI43" s="255">
        <v>1071.9144000000003</v>
      </c>
      <c r="ADJ43" s="256">
        <v>0.03</v>
      </c>
      <c r="ADK43" s="255">
        <v>111247.16265894823</v>
      </c>
      <c r="ADL43" s="255">
        <v>714.60960000000023</v>
      </c>
      <c r="ADM43" s="255">
        <v>16420.392926965866</v>
      </c>
      <c r="ADN43" s="119">
        <v>127667.5555859141</v>
      </c>
      <c r="ADO43" s="262" t="b">
        <v>0</v>
      </c>
      <c r="ADP43" s="173">
        <v>1</v>
      </c>
      <c r="ADQ43" s="263">
        <v>1607.8716000000006</v>
      </c>
      <c r="ADR43" s="189">
        <v>0.03</v>
      </c>
      <c r="ADS43" s="263">
        <v>94393.850105099467</v>
      </c>
      <c r="ADT43" s="263">
        <v>178.65240000000006</v>
      </c>
      <c r="ADU43" s="263">
        <v>4404.7818461681954</v>
      </c>
      <c r="ADV43" s="117">
        <v>98798.631951267656</v>
      </c>
    </row>
    <row r="44" spans="1:802" x14ac:dyDescent="0.35">
      <c r="A44" s="15">
        <v>46568</v>
      </c>
      <c r="B44" s="16">
        <v>1786.5240000000006</v>
      </c>
      <c r="C44" s="248" t="b">
        <v>0</v>
      </c>
      <c r="D44" s="254">
        <v>2</v>
      </c>
      <c r="E44" s="255">
        <v>1429.2192000000005</v>
      </c>
      <c r="F44" s="256">
        <v>7.4999999999999997E-2</v>
      </c>
      <c r="G44" s="255">
        <v>185946.60811496084</v>
      </c>
      <c r="H44" s="255">
        <v>357.30480000000011</v>
      </c>
      <c r="I44" s="255">
        <v>7532.1618518112082</v>
      </c>
      <c r="J44" s="119">
        <v>193478.76996677206</v>
      </c>
      <c r="K44" s="262" t="b">
        <v>0</v>
      </c>
      <c r="L44" s="173">
        <v>0</v>
      </c>
      <c r="M44" s="263">
        <v>1786.5240000000006</v>
      </c>
      <c r="N44" s="189">
        <v>-5.0000000000000001E-3</v>
      </c>
      <c r="O44" s="263">
        <v>147107.32061024159</v>
      </c>
      <c r="P44" s="263">
        <v>0</v>
      </c>
      <c r="Q44" s="263">
        <v>0</v>
      </c>
      <c r="R44" s="117">
        <v>147107.32061024159</v>
      </c>
      <c r="S44" s="248" t="b">
        <v>0</v>
      </c>
      <c r="T44" s="254">
        <v>5</v>
      </c>
      <c r="U44" s="255">
        <v>893.26200000000028</v>
      </c>
      <c r="V44" s="256">
        <v>-5.0000000000000001E-3</v>
      </c>
      <c r="W44" s="255">
        <v>84215.430655304066</v>
      </c>
      <c r="X44" s="255">
        <v>893.26200000000028</v>
      </c>
      <c r="Y44" s="255">
        <v>20580.763850241325</v>
      </c>
      <c r="Z44" s="119">
        <v>104796.1945055454</v>
      </c>
      <c r="AA44" s="262" t="b">
        <v>0</v>
      </c>
      <c r="AB44" s="173">
        <v>4</v>
      </c>
      <c r="AC44" s="263">
        <v>1071.9144000000003</v>
      </c>
      <c r="AD44" s="189">
        <v>7.4999999999999997E-2</v>
      </c>
      <c r="AE44" s="263">
        <v>235265.7201619189</v>
      </c>
      <c r="AF44" s="263">
        <v>714.60960000000023</v>
      </c>
      <c r="AG44" s="263">
        <v>16967.536355676464</v>
      </c>
      <c r="AH44" s="117">
        <v>252233.25651759538</v>
      </c>
      <c r="AI44" s="248" t="b">
        <v>0</v>
      </c>
      <c r="AJ44" s="254">
        <v>5</v>
      </c>
      <c r="AK44" s="255">
        <v>893.26200000000028</v>
      </c>
      <c r="AL44" s="256">
        <v>7.4999999999999997E-2</v>
      </c>
      <c r="AM44" s="255">
        <v>312899.64130474633</v>
      </c>
      <c r="AN44" s="255">
        <v>893.26200000000028</v>
      </c>
      <c r="AO44" s="255">
        <v>11101.866674991221</v>
      </c>
      <c r="AP44" s="119">
        <v>324001.50797973754</v>
      </c>
      <c r="AQ44" s="262" t="b">
        <v>0</v>
      </c>
      <c r="AR44" s="173">
        <v>3</v>
      </c>
      <c r="AS44" s="263">
        <v>1250.5668000000003</v>
      </c>
      <c r="AT44" s="189">
        <v>0.03</v>
      </c>
      <c r="AU44" s="263">
        <v>301681.51984552626</v>
      </c>
      <c r="AV44" s="263">
        <v>535.95720000000028</v>
      </c>
      <c r="AW44" s="263">
        <v>7469.969556568929</v>
      </c>
      <c r="AX44" s="117">
        <v>309151.48940209521</v>
      </c>
      <c r="AY44" s="248" t="b">
        <v>0</v>
      </c>
      <c r="AZ44" s="254">
        <v>0</v>
      </c>
      <c r="BA44" s="255">
        <v>1786.5240000000006</v>
      </c>
      <c r="BB44" s="256">
        <v>7.4999999999999997E-2</v>
      </c>
      <c r="BC44" s="255">
        <v>104544.60148081165</v>
      </c>
      <c r="BD44" s="255">
        <v>0</v>
      </c>
      <c r="BE44" s="255">
        <v>0</v>
      </c>
      <c r="BF44" s="119">
        <v>104544.60148081165</v>
      </c>
      <c r="BG44" s="262" t="b">
        <v>0</v>
      </c>
      <c r="BH44" s="173">
        <v>2</v>
      </c>
      <c r="BI44" s="263">
        <v>1429.2192000000005</v>
      </c>
      <c r="BJ44" s="189">
        <v>7.4999999999999997E-2</v>
      </c>
      <c r="BK44" s="263">
        <v>142570.44155567029</v>
      </c>
      <c r="BL44" s="263">
        <v>357.30480000000011</v>
      </c>
      <c r="BM44" s="263">
        <v>4961.1596527756883</v>
      </c>
      <c r="BN44" s="117">
        <v>147531.60120844597</v>
      </c>
      <c r="BO44" s="248" t="b">
        <v>1</v>
      </c>
      <c r="BP44" s="254">
        <v>2</v>
      </c>
      <c r="BQ44" s="255">
        <v>1429.2192000000005</v>
      </c>
      <c r="BR44" s="256">
        <v>-5.0000000000000001E-3</v>
      </c>
      <c r="BS44" s="255">
        <v>194460.62779525825</v>
      </c>
      <c r="BT44" s="255">
        <v>357.30480000000011</v>
      </c>
      <c r="BU44" s="255">
        <v>6032.2885815291957</v>
      </c>
      <c r="BV44" s="119">
        <v>200492.91637678744</v>
      </c>
      <c r="BW44" s="262" t="b">
        <v>0</v>
      </c>
      <c r="BX44" s="173">
        <v>2</v>
      </c>
      <c r="BY44" s="263">
        <v>1429.2192000000005</v>
      </c>
      <c r="BZ44" s="189">
        <v>7.4999999999999997E-2</v>
      </c>
      <c r="CA44" s="263">
        <v>293898.98221489554</v>
      </c>
      <c r="CB44" s="263">
        <v>357.30480000000011</v>
      </c>
      <c r="CC44" s="263">
        <v>10629.293535351375</v>
      </c>
      <c r="CD44" s="117">
        <v>304528.27575024695</v>
      </c>
      <c r="CE44" s="248" t="b">
        <v>0</v>
      </c>
      <c r="CF44" s="254">
        <v>3</v>
      </c>
      <c r="CG44" s="255">
        <v>1250.5668000000003</v>
      </c>
      <c r="CH44" s="256">
        <v>7.4999999999999997E-2</v>
      </c>
      <c r="CI44" s="255">
        <v>241239.27464837997</v>
      </c>
      <c r="CJ44" s="255">
        <v>535.95720000000028</v>
      </c>
      <c r="CK44" s="255">
        <v>12002.66395273032</v>
      </c>
      <c r="CL44" s="119">
        <v>253241.93860111031</v>
      </c>
      <c r="CM44" s="262" t="b">
        <v>0</v>
      </c>
      <c r="CN44" s="173">
        <v>3</v>
      </c>
      <c r="CO44" s="263">
        <v>1250.5668000000003</v>
      </c>
      <c r="CP44" s="189">
        <v>0.03</v>
      </c>
      <c r="CQ44" s="263">
        <v>301167.57647699397</v>
      </c>
      <c r="CR44" s="263">
        <v>535.95720000000028</v>
      </c>
      <c r="CS44" s="263">
        <v>6618.3333442110488</v>
      </c>
      <c r="CT44" s="117">
        <v>307785.90982120502</v>
      </c>
      <c r="CU44" s="248" t="b">
        <v>0</v>
      </c>
      <c r="CV44" s="254">
        <v>0</v>
      </c>
      <c r="CW44" s="255">
        <v>1786.5240000000006</v>
      </c>
      <c r="CX44" s="256">
        <v>0.03</v>
      </c>
      <c r="CY44" s="255">
        <v>140287.53527453126</v>
      </c>
      <c r="CZ44" s="255">
        <v>0</v>
      </c>
      <c r="DA44" s="255">
        <v>0</v>
      </c>
      <c r="DB44" s="119">
        <v>140287.53527453126</v>
      </c>
      <c r="DC44" s="262" t="b">
        <v>0</v>
      </c>
      <c r="DD44" s="173">
        <v>3</v>
      </c>
      <c r="DE44" s="263">
        <v>1250.5668000000003</v>
      </c>
      <c r="DF44" s="189">
        <v>0.03</v>
      </c>
      <c r="DG44" s="263">
        <v>212277.27080774767</v>
      </c>
      <c r="DH44" s="263">
        <v>535.95720000000028</v>
      </c>
      <c r="DI44" s="263">
        <v>14496.646069468119</v>
      </c>
      <c r="DJ44" s="117">
        <v>226773.91687721579</v>
      </c>
      <c r="DK44" s="248" t="b">
        <v>1</v>
      </c>
      <c r="DL44" s="254">
        <v>4</v>
      </c>
      <c r="DM44" s="255">
        <v>1071.9144000000003</v>
      </c>
      <c r="DN44" s="256">
        <v>-5.0000000000000001E-3</v>
      </c>
      <c r="DO44" s="255">
        <v>125706.94725009536</v>
      </c>
      <c r="DP44" s="255">
        <v>714.60960000000023</v>
      </c>
      <c r="DQ44" s="255">
        <v>15965.729923555886</v>
      </c>
      <c r="DR44" s="119">
        <v>141672.67717365123</v>
      </c>
      <c r="DS44" s="262" t="b">
        <v>0</v>
      </c>
      <c r="DT44" s="173">
        <v>2</v>
      </c>
      <c r="DU44" s="263">
        <v>1429.2192000000005</v>
      </c>
      <c r="DV44" s="189">
        <v>7.4999999999999997E-2</v>
      </c>
      <c r="DW44" s="263">
        <v>431386.13260971708</v>
      </c>
      <c r="DX44" s="263">
        <v>357.30480000000011</v>
      </c>
      <c r="DY44" s="263">
        <v>6560.1951519282238</v>
      </c>
      <c r="DZ44" s="117">
        <v>437946.32776164531</v>
      </c>
      <c r="EA44" s="248" t="b">
        <v>0</v>
      </c>
      <c r="EB44" s="254">
        <v>3</v>
      </c>
      <c r="EC44" s="255">
        <v>1250.5668000000003</v>
      </c>
      <c r="ED44" s="256">
        <v>-5.0000000000000001E-3</v>
      </c>
      <c r="EE44" s="255">
        <v>77812.232355268221</v>
      </c>
      <c r="EF44" s="255">
        <v>535.95720000000028</v>
      </c>
      <c r="EG44" s="255">
        <v>14566.924148970686</v>
      </c>
      <c r="EH44" s="119">
        <v>92379.156504238912</v>
      </c>
      <c r="EI44" s="262" t="b">
        <v>0</v>
      </c>
      <c r="EJ44" s="173">
        <v>5</v>
      </c>
      <c r="EK44" s="263">
        <v>893.26200000000028</v>
      </c>
      <c r="EL44" s="189">
        <v>0.03</v>
      </c>
      <c r="EM44" s="263">
        <v>166919.87594206366</v>
      </c>
      <c r="EN44" s="263">
        <v>893.26200000000028</v>
      </c>
      <c r="EO44" s="263">
        <v>24098.453205527072</v>
      </c>
      <c r="EP44" s="117">
        <v>191018.32914759073</v>
      </c>
      <c r="EQ44" s="248" t="b">
        <v>0</v>
      </c>
      <c r="ER44" s="254">
        <v>4</v>
      </c>
      <c r="ES44" s="255">
        <v>1071.9144000000003</v>
      </c>
      <c r="ET44" s="256">
        <v>7.4999999999999997E-2</v>
      </c>
      <c r="EU44" s="255">
        <v>154452.07003215922</v>
      </c>
      <c r="EV44" s="255">
        <v>714.60960000000023</v>
      </c>
      <c r="EW44" s="255">
        <v>11197.161283576788</v>
      </c>
      <c r="EX44" s="119">
        <v>165649.23131573602</v>
      </c>
      <c r="EY44" s="262" t="b">
        <v>0</v>
      </c>
      <c r="EZ44" s="173">
        <v>0</v>
      </c>
      <c r="FA44" s="263">
        <v>1786.5240000000006</v>
      </c>
      <c r="FB44" s="189">
        <v>7.4999999999999997E-2</v>
      </c>
      <c r="FC44" s="263">
        <v>533255.7221954281</v>
      </c>
      <c r="FD44" s="263">
        <v>0</v>
      </c>
      <c r="FE44" s="263">
        <v>0</v>
      </c>
      <c r="FF44" s="117">
        <v>533255.7221954281</v>
      </c>
      <c r="FG44" s="248" t="b">
        <v>0</v>
      </c>
      <c r="FH44" s="254">
        <v>1</v>
      </c>
      <c r="FI44" s="255">
        <v>1607.8716000000006</v>
      </c>
      <c r="FJ44" s="256">
        <v>7.4999999999999997E-2</v>
      </c>
      <c r="FK44" s="255">
        <v>479930.14997588558</v>
      </c>
      <c r="FL44" s="255">
        <v>178.65240000000006</v>
      </c>
      <c r="FM44" s="255">
        <v>4912.1531655424806</v>
      </c>
      <c r="FN44" s="119">
        <v>484842.30314142804</v>
      </c>
      <c r="FO44" s="262" t="b">
        <v>0</v>
      </c>
      <c r="FP44" s="173">
        <v>3</v>
      </c>
      <c r="FQ44" s="263">
        <v>1250.5668000000003</v>
      </c>
      <c r="FR44" s="189">
        <v>-5.0000000000000001E-3</v>
      </c>
      <c r="FS44" s="263">
        <v>246015.97798437509</v>
      </c>
      <c r="FT44" s="263">
        <v>535.95720000000028</v>
      </c>
      <c r="FU44" s="263">
        <v>7778.4198070029888</v>
      </c>
      <c r="FV44" s="117">
        <v>253794.39779137808</v>
      </c>
      <c r="FW44" s="248" t="b">
        <v>0</v>
      </c>
      <c r="FX44" s="254">
        <v>4</v>
      </c>
      <c r="FY44" s="255">
        <v>1071.9144000000003</v>
      </c>
      <c r="FZ44" s="256">
        <v>-5.0000000000000001E-3</v>
      </c>
      <c r="GA44" s="255">
        <v>136211.62518006811</v>
      </c>
      <c r="GB44" s="255">
        <v>714.60960000000023</v>
      </c>
      <c r="GC44" s="255">
        <v>19485.456503287995</v>
      </c>
      <c r="GD44" s="119">
        <v>155697.08168335611</v>
      </c>
      <c r="GE44" s="262" t="b">
        <v>0</v>
      </c>
      <c r="GF44" s="173">
        <v>2</v>
      </c>
      <c r="GG44" s="263">
        <v>1429.2192000000005</v>
      </c>
      <c r="GH44" s="189">
        <v>7.4999999999999997E-2</v>
      </c>
      <c r="GI44" s="263">
        <v>186199.66941210875</v>
      </c>
      <c r="GJ44" s="263">
        <v>357.30480000000011</v>
      </c>
      <c r="GK44" s="263">
        <v>3847.1538058966662</v>
      </c>
      <c r="GL44" s="117">
        <v>190046.82321800542</v>
      </c>
      <c r="GM44" s="248" t="b">
        <v>0</v>
      </c>
      <c r="GN44" s="254">
        <v>1</v>
      </c>
      <c r="GO44" s="255">
        <v>1607.8716000000006</v>
      </c>
      <c r="GP44" s="256">
        <v>7.4999999999999997E-2</v>
      </c>
      <c r="GQ44" s="255">
        <v>479930.14997588558</v>
      </c>
      <c r="GR44" s="255">
        <v>178.65240000000006</v>
      </c>
      <c r="GS44" s="255">
        <v>5391.5358535839778</v>
      </c>
      <c r="GT44" s="119">
        <v>485321.68582946958</v>
      </c>
      <c r="GU44" s="262" t="b">
        <v>0</v>
      </c>
      <c r="GV44" s="173">
        <v>1</v>
      </c>
      <c r="GW44" s="263">
        <v>1607.8716000000006</v>
      </c>
      <c r="GX44" s="189">
        <v>7.4999999999999997E-2</v>
      </c>
      <c r="GY44" s="263">
        <v>115935.08392682322</v>
      </c>
      <c r="GZ44" s="263">
        <v>178.65240000000006</v>
      </c>
      <c r="HA44" s="263">
        <v>1582.7032956009007</v>
      </c>
      <c r="HB44" s="117">
        <v>117517.78722242413</v>
      </c>
      <c r="HC44" s="248" t="b">
        <v>0</v>
      </c>
      <c r="HD44" s="254">
        <v>1</v>
      </c>
      <c r="HE44" s="255">
        <v>1607.8716000000006</v>
      </c>
      <c r="HF44" s="256">
        <v>7.4999999999999997E-2</v>
      </c>
      <c r="HG44" s="255">
        <v>328223.19945402967</v>
      </c>
      <c r="HH44" s="255">
        <v>178.65240000000006</v>
      </c>
      <c r="HI44" s="255">
        <v>3615.1214807119886</v>
      </c>
      <c r="HJ44" s="119">
        <v>331838.32093474164</v>
      </c>
      <c r="HK44" s="262" t="b">
        <v>0</v>
      </c>
      <c r="HL44" s="173">
        <v>2</v>
      </c>
      <c r="HM44" s="263">
        <v>1429.2192000000005</v>
      </c>
      <c r="HN44" s="189">
        <v>0.03</v>
      </c>
      <c r="HO44" s="263">
        <v>333969.19141266594</v>
      </c>
      <c r="HP44" s="263">
        <v>357.30480000000011</v>
      </c>
      <c r="HQ44" s="263">
        <v>10936.977443839209</v>
      </c>
      <c r="HR44" s="117">
        <v>344906.16885650513</v>
      </c>
      <c r="HS44" s="248" t="b">
        <v>0</v>
      </c>
      <c r="HT44" s="254">
        <v>3</v>
      </c>
      <c r="HU44" s="255">
        <v>1250.5668000000003</v>
      </c>
      <c r="HV44" s="256">
        <v>0.03</v>
      </c>
      <c r="HW44" s="255">
        <v>204161.40699155469</v>
      </c>
      <c r="HX44" s="255">
        <v>535.95720000000028</v>
      </c>
      <c r="HY44" s="255">
        <v>14412.068702250817</v>
      </c>
      <c r="HZ44" s="119">
        <v>218573.47569380549</v>
      </c>
      <c r="IA44" s="262" t="b">
        <v>0</v>
      </c>
      <c r="IB44" s="173">
        <v>3</v>
      </c>
      <c r="IC44" s="263">
        <v>1250.5668000000003</v>
      </c>
      <c r="ID44" s="189">
        <v>0.03</v>
      </c>
      <c r="IE44" s="263">
        <v>212123.07376142498</v>
      </c>
      <c r="IF44" s="263">
        <v>535.95720000000028</v>
      </c>
      <c r="IG44" s="263">
        <v>14172.063112011154</v>
      </c>
      <c r="IH44" s="117">
        <v>226295.13687343613</v>
      </c>
      <c r="II44" s="248" t="b">
        <v>1</v>
      </c>
      <c r="IJ44" s="254">
        <v>4</v>
      </c>
      <c r="IK44" s="255">
        <v>1071.9144000000003</v>
      </c>
      <c r="IL44" s="256">
        <v>7.4999999999999997E-2</v>
      </c>
      <c r="IM44" s="255">
        <v>101522.45648687906</v>
      </c>
      <c r="IN44" s="255">
        <v>714.60960000000023</v>
      </c>
      <c r="IO44" s="255">
        <v>9098.5795131758769</v>
      </c>
      <c r="IP44" s="119">
        <v>110621.03600005494</v>
      </c>
      <c r="IQ44" s="262" t="b">
        <v>0</v>
      </c>
      <c r="IR44" s="173">
        <v>0</v>
      </c>
      <c r="IS44" s="263">
        <v>1786.5240000000006</v>
      </c>
      <c r="IT44" s="189">
        <v>7.4999999999999997E-2</v>
      </c>
      <c r="IU44" s="263">
        <v>128816.75991869254</v>
      </c>
      <c r="IV44" s="263">
        <v>0</v>
      </c>
      <c r="IW44" s="263">
        <v>0</v>
      </c>
      <c r="IX44" s="117">
        <v>128816.75991869254</v>
      </c>
      <c r="IY44" s="248" t="b">
        <v>0</v>
      </c>
      <c r="IZ44" s="254">
        <v>2</v>
      </c>
      <c r="JA44" s="255">
        <v>1429.2192000000005</v>
      </c>
      <c r="JB44" s="256">
        <v>0.03</v>
      </c>
      <c r="JC44" s="255">
        <v>237108.59408258201</v>
      </c>
      <c r="JD44" s="255">
        <v>357.30480000000011</v>
      </c>
      <c r="JE44" s="255">
        <v>9824.8458623623646</v>
      </c>
      <c r="JF44" s="119">
        <v>246933.43994494437</v>
      </c>
      <c r="JG44" s="262" t="b">
        <v>0</v>
      </c>
      <c r="JH44" s="173">
        <v>1</v>
      </c>
      <c r="JI44" s="263">
        <v>1607.8716000000006</v>
      </c>
      <c r="JJ44" s="189">
        <v>7.4999999999999997E-2</v>
      </c>
      <c r="JK44" s="263">
        <v>245904.3077586744</v>
      </c>
      <c r="JL44" s="263">
        <v>178.65240000000006</v>
      </c>
      <c r="JM44" s="263">
        <v>2262.758814779032</v>
      </c>
      <c r="JN44" s="117">
        <v>248167.06657345343</v>
      </c>
      <c r="JO44" s="248" t="b">
        <v>0</v>
      </c>
      <c r="JP44" s="254">
        <v>1</v>
      </c>
      <c r="JQ44" s="255">
        <v>1607.8716000000006</v>
      </c>
      <c r="JR44" s="256">
        <v>7.4999999999999997E-2</v>
      </c>
      <c r="JS44" s="255">
        <v>479930.14997588506</v>
      </c>
      <c r="JT44" s="255">
        <v>178.65240000000006</v>
      </c>
      <c r="JU44" s="255">
        <v>3453.596648165917</v>
      </c>
      <c r="JV44" s="119">
        <v>483383.74662405095</v>
      </c>
      <c r="JW44" s="262" t="b">
        <v>0</v>
      </c>
      <c r="JX44" s="173">
        <v>5</v>
      </c>
      <c r="JY44" s="263">
        <v>893.26200000000028</v>
      </c>
      <c r="JZ44" s="189">
        <v>7.4999999999999997E-2</v>
      </c>
      <c r="KA44" s="263">
        <v>307211.56894129422</v>
      </c>
      <c r="KB44" s="263">
        <v>893.26200000000028</v>
      </c>
      <c r="KC44" s="263">
        <v>22728.449509729075</v>
      </c>
      <c r="KD44" s="117">
        <v>329940.01845102326</v>
      </c>
      <c r="KE44" s="248" t="b">
        <v>0</v>
      </c>
      <c r="KF44" s="254">
        <v>5</v>
      </c>
      <c r="KG44" s="255">
        <v>893.26200000000028</v>
      </c>
      <c r="KH44" s="256">
        <v>0.03</v>
      </c>
      <c r="KI44" s="255">
        <v>239466.1492450191</v>
      </c>
      <c r="KJ44" s="255">
        <v>893.26200000000028</v>
      </c>
      <c r="KK44" s="255">
        <v>21654.814832814107</v>
      </c>
      <c r="KL44" s="119">
        <v>261120.9640778332</v>
      </c>
      <c r="KM44" s="262" t="b">
        <v>0</v>
      </c>
      <c r="KN44" s="173">
        <v>1</v>
      </c>
      <c r="KO44" s="263">
        <v>1607.8716000000006</v>
      </c>
      <c r="KP44" s="189">
        <v>0.03</v>
      </c>
      <c r="KQ44" s="263">
        <v>372710.665501707</v>
      </c>
      <c r="KR44" s="263">
        <v>178.65240000000006</v>
      </c>
      <c r="KS44" s="263">
        <v>1582.7032956009007</v>
      </c>
      <c r="KT44" s="117">
        <v>374293.36879730789</v>
      </c>
      <c r="KU44" s="248" t="b">
        <v>0</v>
      </c>
      <c r="KV44" s="254">
        <v>0</v>
      </c>
      <c r="KW44" s="255">
        <v>1786.5240000000006</v>
      </c>
      <c r="KX44" s="256">
        <v>0.03</v>
      </c>
      <c r="KY44" s="255">
        <v>414122.96166856319</v>
      </c>
      <c r="KZ44" s="255">
        <v>0</v>
      </c>
      <c r="LA44" s="255">
        <v>0</v>
      </c>
      <c r="LB44" s="119">
        <v>414122.96166856319</v>
      </c>
      <c r="LC44" s="262" t="b">
        <v>0</v>
      </c>
      <c r="LD44" s="173">
        <v>3</v>
      </c>
      <c r="LE44" s="263">
        <v>1250.5668000000003</v>
      </c>
      <c r="LF44" s="189">
        <v>7.4999999999999997E-2</v>
      </c>
      <c r="LG44" s="263">
        <v>81366.24513482266</v>
      </c>
      <c r="LH44" s="263">
        <v>535.95720000000028</v>
      </c>
      <c r="LI44" s="263">
        <v>14416.42095351269</v>
      </c>
      <c r="LJ44" s="117">
        <v>95782.666088335347</v>
      </c>
      <c r="LK44" s="248" t="b">
        <v>0</v>
      </c>
      <c r="LL44" s="254">
        <v>3</v>
      </c>
      <c r="LM44" s="255">
        <v>1250.5668000000003</v>
      </c>
      <c r="LN44" s="256">
        <v>-5.0000000000000001E-3</v>
      </c>
      <c r="LO44" s="255">
        <v>91436.014709699142</v>
      </c>
      <c r="LP44" s="255">
        <v>535.95720000000028</v>
      </c>
      <c r="LQ44" s="255">
        <v>8754.9033085187184</v>
      </c>
      <c r="LR44" s="119">
        <v>100190.91801821787</v>
      </c>
      <c r="LS44" s="262" t="b">
        <v>0</v>
      </c>
      <c r="LT44" s="173">
        <v>2</v>
      </c>
      <c r="LU44" s="263">
        <v>1429.2192000000005</v>
      </c>
      <c r="LV44" s="189">
        <v>-5.0000000000000001E-3</v>
      </c>
      <c r="LW44" s="263">
        <v>139968.67869242889</v>
      </c>
      <c r="LX44" s="263">
        <v>357.30480000000011</v>
      </c>
      <c r="LY44" s="263">
        <v>7540.7640187668967</v>
      </c>
      <c r="LZ44" s="117">
        <v>147509.44271119579</v>
      </c>
      <c r="MA44" s="248" t="b">
        <v>0</v>
      </c>
      <c r="MB44" s="254">
        <v>2</v>
      </c>
      <c r="MC44" s="255">
        <v>1429.2192000000005</v>
      </c>
      <c r="MD44" s="256">
        <v>7.4999999999999997E-2</v>
      </c>
      <c r="ME44" s="255">
        <v>305992.72053060943</v>
      </c>
      <c r="MF44" s="255">
        <v>357.30480000000011</v>
      </c>
      <c r="MG44" s="255">
        <v>5668.2781815217777</v>
      </c>
      <c r="MH44" s="119">
        <v>311660.99871213123</v>
      </c>
      <c r="MI44" s="262" t="b">
        <v>0</v>
      </c>
      <c r="MJ44" s="173">
        <v>2</v>
      </c>
      <c r="MK44" s="263">
        <v>1429.2192000000005</v>
      </c>
      <c r="ML44" s="189">
        <v>7.4999999999999997E-2</v>
      </c>
      <c r="MM44" s="263">
        <v>104134.51647221936</v>
      </c>
      <c r="MN44" s="263">
        <v>357.30480000000011</v>
      </c>
      <c r="MO44" s="263">
        <v>4698.7095814538643</v>
      </c>
      <c r="MP44" s="117">
        <v>108833.22605367322</v>
      </c>
      <c r="MQ44" s="248" t="b">
        <v>0</v>
      </c>
      <c r="MR44" s="254">
        <v>4</v>
      </c>
      <c r="MS44" s="255">
        <v>1071.9144000000003</v>
      </c>
      <c r="MT44" s="256">
        <v>-5.0000000000000001E-3</v>
      </c>
      <c r="MU44" s="255">
        <v>114055.65848629475</v>
      </c>
      <c r="MV44" s="255">
        <v>714.60960000000023</v>
      </c>
      <c r="MW44" s="255">
        <v>16991.96525501868</v>
      </c>
      <c r="MX44" s="119">
        <v>131047.62374131344</v>
      </c>
      <c r="MY44" s="262" t="b">
        <v>1</v>
      </c>
      <c r="MZ44" s="173">
        <v>4</v>
      </c>
      <c r="NA44" s="263">
        <v>1071.9144000000003</v>
      </c>
      <c r="NB44" s="189">
        <v>7.4999999999999997E-2</v>
      </c>
      <c r="NC44" s="263">
        <v>283615.95332165668</v>
      </c>
      <c r="ND44" s="263">
        <v>714.60960000000023</v>
      </c>
      <c r="NE44" s="263">
        <v>10458.43281833967</v>
      </c>
      <c r="NF44" s="117">
        <v>294074.38613999635</v>
      </c>
      <c r="NG44" s="248" t="b">
        <v>0</v>
      </c>
      <c r="NH44" s="254">
        <v>1</v>
      </c>
      <c r="NI44" s="255">
        <v>1607.8716000000006</v>
      </c>
      <c r="NJ44" s="256">
        <v>0.03</v>
      </c>
      <c r="NK44" s="255">
        <v>162750.61719232335</v>
      </c>
      <c r="NL44" s="255">
        <v>178.65240000000006</v>
      </c>
      <c r="NM44" s="255">
        <v>536.40191986175682</v>
      </c>
      <c r="NN44" s="119">
        <v>163287.01911218511</v>
      </c>
      <c r="NO44" s="262" t="b">
        <v>0</v>
      </c>
      <c r="NP44" s="173">
        <v>5</v>
      </c>
      <c r="NQ44" s="263">
        <v>893.26200000000028</v>
      </c>
      <c r="NR44" s="189">
        <v>0.03</v>
      </c>
      <c r="NS44" s="263">
        <v>96842.333116438225</v>
      </c>
      <c r="NT44" s="263">
        <v>893.26200000000028</v>
      </c>
      <c r="NU44" s="263">
        <v>19284.419007117427</v>
      </c>
      <c r="NV44" s="117">
        <v>116126.75212355565</v>
      </c>
      <c r="NW44" s="248" t="b">
        <v>0</v>
      </c>
      <c r="NX44" s="254">
        <v>4</v>
      </c>
      <c r="NY44" s="255">
        <v>1071.9144000000003</v>
      </c>
      <c r="NZ44" s="256">
        <v>7.4999999999999997E-2</v>
      </c>
      <c r="OA44" s="255">
        <v>347173.29592763429</v>
      </c>
      <c r="OB44" s="255">
        <v>714.60960000000023</v>
      </c>
      <c r="OC44" s="255">
        <v>14983.56620416547</v>
      </c>
      <c r="OD44" s="119">
        <v>362156.86213179975</v>
      </c>
      <c r="OE44" s="262" t="b">
        <v>0</v>
      </c>
      <c r="OF44" s="173">
        <v>4</v>
      </c>
      <c r="OG44" s="263">
        <v>1071.9144000000003</v>
      </c>
      <c r="OH44" s="189">
        <v>7.4999999999999997E-2</v>
      </c>
      <c r="OI44" s="263">
        <v>149473.28670458664</v>
      </c>
      <c r="OJ44" s="263">
        <v>714.60960000000023</v>
      </c>
      <c r="OK44" s="263">
        <v>11722.307982553648</v>
      </c>
      <c r="OL44" s="117">
        <v>161195.59468714028</v>
      </c>
      <c r="OM44" s="248" t="b">
        <v>0</v>
      </c>
      <c r="ON44" s="254">
        <v>2</v>
      </c>
      <c r="OO44" s="255">
        <v>1429.2192000000005</v>
      </c>
      <c r="OP44" s="256">
        <v>7.4999999999999997E-2</v>
      </c>
      <c r="OQ44" s="255">
        <v>221184.46082083575</v>
      </c>
      <c r="OR44" s="255">
        <v>357.30480000000011</v>
      </c>
      <c r="OS44" s="255">
        <v>5498.8975778034064</v>
      </c>
      <c r="OT44" s="119">
        <v>226683.35839863916</v>
      </c>
      <c r="OU44" s="262" t="b">
        <v>0</v>
      </c>
      <c r="OV44" s="173">
        <v>1</v>
      </c>
      <c r="OW44" s="263">
        <v>1607.8716000000006</v>
      </c>
      <c r="OX44" s="189">
        <v>-5.0000000000000001E-3</v>
      </c>
      <c r="OY44" s="263">
        <v>216087.21448362016</v>
      </c>
      <c r="OZ44" s="263">
        <v>178.65240000000006</v>
      </c>
      <c r="PA44" s="263">
        <v>3615.1214807119886</v>
      </c>
      <c r="PB44" s="117">
        <v>219702.33596433216</v>
      </c>
      <c r="PC44" s="248" t="b">
        <v>1</v>
      </c>
      <c r="PD44" s="254">
        <v>4</v>
      </c>
      <c r="PE44" s="255">
        <v>1071.9144000000003</v>
      </c>
      <c r="PF44" s="256">
        <v>7.4999999999999997E-2</v>
      </c>
      <c r="PG44" s="255">
        <v>110357.57434295367</v>
      </c>
      <c r="PH44" s="255">
        <v>714.60960000000023</v>
      </c>
      <c r="PI44" s="255">
        <v>4381.1445858392508</v>
      </c>
      <c r="PJ44" s="119">
        <v>114738.71892879292</v>
      </c>
      <c r="PK44" s="262" t="b">
        <v>1</v>
      </c>
      <c r="PL44" s="173">
        <v>4</v>
      </c>
      <c r="PM44" s="263">
        <v>1071.9144000000003</v>
      </c>
      <c r="PN44" s="189">
        <v>7.4999999999999997E-2</v>
      </c>
      <c r="PO44" s="263">
        <v>238226.38360726059</v>
      </c>
      <c r="PP44" s="263">
        <v>714.60960000000023</v>
      </c>
      <c r="PQ44" s="263">
        <v>11938.006053848054</v>
      </c>
      <c r="PR44" s="117">
        <v>250164.38966110864</v>
      </c>
      <c r="PS44" s="248" t="b">
        <v>0</v>
      </c>
      <c r="PT44" s="254">
        <v>2</v>
      </c>
      <c r="PU44" s="255">
        <v>1429.2192000000005</v>
      </c>
      <c r="PV44" s="256">
        <v>7.4999999999999997E-2</v>
      </c>
      <c r="PW44" s="255">
        <v>223757.86438208929</v>
      </c>
      <c r="PX44" s="255">
        <v>357.30480000000011</v>
      </c>
      <c r="PY44" s="255">
        <v>7392.1698781357281</v>
      </c>
      <c r="PZ44" s="119">
        <v>231150.03426022502</v>
      </c>
      <c r="QA44" s="262" t="b">
        <v>0</v>
      </c>
      <c r="QB44" s="173">
        <v>1</v>
      </c>
      <c r="QC44" s="263">
        <v>1607.8716000000006</v>
      </c>
      <c r="QD44" s="189">
        <v>7.4999999999999997E-2</v>
      </c>
      <c r="QE44" s="263">
        <v>147084.75159389447</v>
      </c>
      <c r="QF44" s="263">
        <v>178.65240000000006</v>
      </c>
      <c r="QG44" s="263">
        <v>536.40191986175682</v>
      </c>
      <c r="QH44" s="117">
        <v>147621.15351375623</v>
      </c>
      <c r="QI44" s="248" t="b">
        <v>0</v>
      </c>
      <c r="QJ44" s="254">
        <v>2</v>
      </c>
      <c r="QK44" s="255">
        <v>1429.2192000000005</v>
      </c>
      <c r="QL44" s="256">
        <v>7.4999999999999997E-2</v>
      </c>
      <c r="QM44" s="255">
        <v>91070.936956901714</v>
      </c>
      <c r="QN44" s="255">
        <v>357.30480000000011</v>
      </c>
      <c r="QO44" s="255">
        <v>11701.250389138642</v>
      </c>
      <c r="QP44" s="119">
        <v>102772.18734604036</v>
      </c>
      <c r="QQ44" s="262" t="b">
        <v>0</v>
      </c>
      <c r="QR44" s="173">
        <v>1</v>
      </c>
      <c r="QS44" s="263">
        <v>1607.8716000000006</v>
      </c>
      <c r="QT44" s="189">
        <v>7.4999999999999997E-2</v>
      </c>
      <c r="QU44" s="263">
        <v>158475.73049627259</v>
      </c>
      <c r="QV44" s="263">
        <v>178.65240000000006</v>
      </c>
      <c r="QW44" s="263">
        <v>4749.5532875694826</v>
      </c>
      <c r="QX44" s="117">
        <v>163225.28378384208</v>
      </c>
      <c r="QY44" s="248" t="b">
        <v>0</v>
      </c>
      <c r="QZ44" s="254">
        <v>1</v>
      </c>
      <c r="RA44" s="255">
        <v>1607.8716000000006</v>
      </c>
      <c r="RB44" s="256">
        <v>7.4999999999999997E-2</v>
      </c>
      <c r="RC44" s="255">
        <v>390610.1868868685</v>
      </c>
      <c r="RD44" s="255">
        <v>178.65240000000006</v>
      </c>
      <c r="RE44" s="255">
        <v>2603.6333572888179</v>
      </c>
      <c r="RF44" s="119">
        <v>393213.82024415734</v>
      </c>
      <c r="RG44" s="262" t="b">
        <v>1</v>
      </c>
      <c r="RH44" s="173">
        <v>1</v>
      </c>
      <c r="RI44" s="263">
        <v>1607.8716000000006</v>
      </c>
      <c r="RJ44" s="189">
        <v>-5.0000000000000001E-3</v>
      </c>
      <c r="RK44" s="263">
        <v>303966.76175045664</v>
      </c>
      <c r="RL44" s="263">
        <v>178.65240000000006</v>
      </c>
      <c r="RM44" s="263">
        <v>178.65240000000006</v>
      </c>
      <c r="RN44" s="117">
        <v>304145.41415045667</v>
      </c>
      <c r="RO44" s="248" t="b">
        <v>0</v>
      </c>
      <c r="RP44" s="254">
        <v>4</v>
      </c>
      <c r="RQ44" s="255">
        <v>1071.9144000000003</v>
      </c>
      <c r="RR44" s="256">
        <v>7.4999999999999997E-2</v>
      </c>
      <c r="RS44" s="255">
        <v>156759.43766989702</v>
      </c>
      <c r="RT44" s="255">
        <v>714.60960000000023</v>
      </c>
      <c r="RU44" s="255">
        <v>7591.7921712823572</v>
      </c>
      <c r="RV44" s="119">
        <v>164351.22984117936</v>
      </c>
      <c r="RW44" s="262" t="b">
        <v>0</v>
      </c>
      <c r="RX44" s="173">
        <v>5</v>
      </c>
      <c r="RY44" s="263">
        <v>893.26200000000028</v>
      </c>
      <c r="RZ44" s="189">
        <v>0.03</v>
      </c>
      <c r="SA44" s="263">
        <v>241538.43439179653</v>
      </c>
      <c r="SB44" s="263">
        <v>893.26200000000028</v>
      </c>
      <c r="SC44" s="263">
        <v>17538.939941262357</v>
      </c>
      <c r="SD44" s="117">
        <v>259077.37433305889</v>
      </c>
      <c r="SE44" s="248" t="b">
        <v>0</v>
      </c>
      <c r="SF44" s="254">
        <v>2</v>
      </c>
      <c r="SG44" s="255">
        <v>1429.2192000000005</v>
      </c>
      <c r="SH44" s="256">
        <v>7.4999999999999997E-2</v>
      </c>
      <c r="SI44" s="255">
        <v>104186.1485682569</v>
      </c>
      <c r="SJ44" s="255">
        <v>357.30480000000011</v>
      </c>
      <c r="SK44" s="255">
        <v>8955.807675756656</v>
      </c>
      <c r="SL44" s="119">
        <v>113141.95624401356</v>
      </c>
      <c r="SM44" s="262" t="b">
        <v>0</v>
      </c>
      <c r="SN44" s="173">
        <v>0</v>
      </c>
      <c r="SO44" s="263">
        <v>1786.5240000000006</v>
      </c>
      <c r="SP44" s="189">
        <v>7.4999999999999997E-2</v>
      </c>
      <c r="SQ44" s="263">
        <v>215751.60509342139</v>
      </c>
      <c r="SR44" s="263">
        <v>0</v>
      </c>
      <c r="SS44" s="263">
        <v>0</v>
      </c>
      <c r="ST44" s="117">
        <v>215751.60509342139</v>
      </c>
      <c r="SU44" s="248" t="b">
        <v>0</v>
      </c>
      <c r="SV44" s="254">
        <v>1</v>
      </c>
      <c r="SW44" s="255">
        <v>1607.8716000000006</v>
      </c>
      <c r="SX44" s="256">
        <v>7.4999999999999997E-2</v>
      </c>
      <c r="SY44" s="255">
        <v>208558.7336483504</v>
      </c>
      <c r="SZ44" s="255">
        <v>178.65240000000006</v>
      </c>
      <c r="TA44" s="255">
        <v>5074.8879263116451</v>
      </c>
      <c r="TB44" s="119">
        <v>213633.62157466204</v>
      </c>
      <c r="TC44" s="262" t="b">
        <v>0</v>
      </c>
      <c r="TD44" s="173">
        <v>0</v>
      </c>
      <c r="TE44" s="263">
        <v>1786.5240000000006</v>
      </c>
      <c r="TF44" s="189">
        <v>7.4999999999999997E-2</v>
      </c>
      <c r="TG44" s="263">
        <v>196169.09933469247</v>
      </c>
      <c r="TH44" s="263">
        <v>0</v>
      </c>
      <c r="TI44" s="263">
        <v>0</v>
      </c>
      <c r="TJ44" s="117">
        <v>196169.09933469247</v>
      </c>
      <c r="TK44" s="248" t="b">
        <v>0</v>
      </c>
      <c r="TL44" s="254">
        <v>2</v>
      </c>
      <c r="TM44" s="255">
        <v>1429.2192000000005</v>
      </c>
      <c r="TN44" s="256">
        <v>-5.0000000000000001E-3</v>
      </c>
      <c r="TO44" s="255">
        <v>273447.87047094887</v>
      </c>
      <c r="TP44" s="255">
        <v>357.30480000000011</v>
      </c>
      <c r="TQ44" s="255">
        <v>6318.4083749194897</v>
      </c>
      <c r="TR44" s="119">
        <v>279766.27884586836</v>
      </c>
      <c r="TS44" s="262" t="b">
        <v>0</v>
      </c>
      <c r="TT44" s="173">
        <v>1</v>
      </c>
      <c r="TU44" s="263">
        <v>1607.8716000000006</v>
      </c>
      <c r="TV44" s="189">
        <v>7.4999999999999997E-2</v>
      </c>
      <c r="TW44" s="263">
        <v>340164.60832943738</v>
      </c>
      <c r="TX44" s="263">
        <v>178.65240000000006</v>
      </c>
      <c r="TY44" s="263">
        <v>6316.8874532023674</v>
      </c>
      <c r="TZ44" s="117">
        <v>346481.49578263977</v>
      </c>
      <c r="UA44" s="248" t="b">
        <v>0</v>
      </c>
      <c r="UB44" s="254">
        <v>1</v>
      </c>
      <c r="UC44" s="255">
        <v>1607.8716000000006</v>
      </c>
      <c r="UD44" s="256">
        <v>-5.0000000000000001E-3</v>
      </c>
      <c r="UE44" s="255">
        <v>303966.76175045682</v>
      </c>
      <c r="UF44" s="255">
        <v>178.65240000000006</v>
      </c>
      <c r="UG44" s="255">
        <v>4749.5532875694826</v>
      </c>
      <c r="UH44" s="119">
        <v>308716.31503802631</v>
      </c>
      <c r="UI44" s="262" t="b">
        <v>0</v>
      </c>
      <c r="UJ44" s="173">
        <v>1</v>
      </c>
      <c r="UK44" s="263">
        <v>1607.8716000000006</v>
      </c>
      <c r="UL44" s="189">
        <v>7.4999999999999997E-2</v>
      </c>
      <c r="UM44" s="263">
        <v>479930.14997588546</v>
      </c>
      <c r="UN44" s="263">
        <v>178.65240000000006</v>
      </c>
      <c r="UO44" s="263">
        <v>1752.5057720852005</v>
      </c>
      <c r="UP44" s="117">
        <v>481682.65574797068</v>
      </c>
      <c r="UQ44" s="248" t="b">
        <v>0</v>
      </c>
      <c r="UR44" s="254">
        <v>2</v>
      </c>
      <c r="US44" s="255">
        <v>1429.2192000000005</v>
      </c>
      <c r="UT44" s="256">
        <v>7.4999999999999997E-2</v>
      </c>
      <c r="UU44" s="255">
        <v>125962.09982495318</v>
      </c>
      <c r="UV44" s="255">
        <v>357.30480000000011</v>
      </c>
      <c r="UW44" s="255">
        <v>5038.4553920486178</v>
      </c>
      <c r="UX44" s="119">
        <v>131000.55521700181</v>
      </c>
      <c r="UY44" s="262" t="b">
        <v>0</v>
      </c>
      <c r="UZ44" s="173">
        <v>2</v>
      </c>
      <c r="VA44" s="263">
        <v>1429.2192000000005</v>
      </c>
      <c r="VB44" s="189">
        <v>0.03</v>
      </c>
      <c r="VC44" s="263">
        <v>174675.45351658756</v>
      </c>
      <c r="VD44" s="263">
        <v>357.30480000000011</v>
      </c>
      <c r="VE44" s="263">
        <v>6031.106644748842</v>
      </c>
      <c r="VF44" s="117">
        <v>180706.56016133641</v>
      </c>
      <c r="VG44" s="248" t="b">
        <v>1</v>
      </c>
      <c r="VH44" s="254">
        <v>2</v>
      </c>
      <c r="VI44" s="255">
        <v>1429.2192000000005</v>
      </c>
      <c r="VJ44" s="256">
        <v>0.03</v>
      </c>
      <c r="VK44" s="255">
        <v>66749.781611137747</v>
      </c>
      <c r="VL44" s="255">
        <v>357.30480000000011</v>
      </c>
      <c r="VM44" s="255">
        <v>6495.5398532023673</v>
      </c>
      <c r="VN44" s="119">
        <v>73245.321464340115</v>
      </c>
      <c r="VO44" s="262" t="b">
        <v>0</v>
      </c>
      <c r="VP44" s="173">
        <v>0</v>
      </c>
      <c r="VQ44" s="263">
        <v>1786.5240000000006</v>
      </c>
      <c r="VR44" s="189">
        <v>-5.0000000000000001E-3</v>
      </c>
      <c r="VS44" s="263">
        <v>174244.14071980226</v>
      </c>
      <c r="VT44" s="263">
        <v>0</v>
      </c>
      <c r="VU44" s="263">
        <v>0</v>
      </c>
      <c r="VV44" s="117">
        <v>174244.14071980226</v>
      </c>
      <c r="VW44" s="248" t="b">
        <v>1</v>
      </c>
      <c r="VX44" s="254">
        <v>1</v>
      </c>
      <c r="VY44" s="255">
        <v>1607.8716000000006</v>
      </c>
      <c r="VZ44" s="256">
        <v>0.03</v>
      </c>
      <c r="WA44" s="255">
        <v>194374.21768311705</v>
      </c>
      <c r="WB44" s="255">
        <v>178.65240000000006</v>
      </c>
      <c r="WC44" s="255">
        <v>178.65240000000006</v>
      </c>
      <c r="WD44" s="119">
        <v>194552.87008311704</v>
      </c>
      <c r="WE44" s="262" t="b">
        <v>0</v>
      </c>
      <c r="WF44" s="173">
        <v>2</v>
      </c>
      <c r="WG44" s="263">
        <v>1429.2192000000005</v>
      </c>
      <c r="WH44" s="189">
        <v>7.4999999999999997E-2</v>
      </c>
      <c r="WI44" s="263">
        <v>84623.411308482435</v>
      </c>
      <c r="WJ44" s="263">
        <v>357.30480000000011</v>
      </c>
      <c r="WK44" s="263">
        <v>5285.9552074312387</v>
      </c>
      <c r="WL44" s="117">
        <v>89909.366515913673</v>
      </c>
      <c r="WM44" s="248" t="b">
        <v>0</v>
      </c>
      <c r="WN44" s="254">
        <v>4</v>
      </c>
      <c r="WO44" s="255">
        <v>1071.9144000000003</v>
      </c>
      <c r="WP44" s="256">
        <v>7.4999999999999997E-2</v>
      </c>
      <c r="WQ44" s="255">
        <v>281084.35404990031</v>
      </c>
      <c r="WR44" s="255">
        <v>714.60960000000023</v>
      </c>
      <c r="WS44" s="255">
        <v>16890.516985364004</v>
      </c>
      <c r="WT44" s="119">
        <v>297974.87103526434</v>
      </c>
      <c r="WU44" s="262" t="b">
        <v>1</v>
      </c>
      <c r="WV44" s="173">
        <v>1</v>
      </c>
      <c r="WW44" s="263">
        <v>1607.8716000000006</v>
      </c>
      <c r="WX44" s="189">
        <v>7.4999999999999997E-2</v>
      </c>
      <c r="WY44" s="263">
        <v>390610.18688686838</v>
      </c>
      <c r="WZ44" s="263">
        <v>178.65240000000006</v>
      </c>
      <c r="XA44" s="263">
        <v>178.65240000000006</v>
      </c>
      <c r="XB44" s="117">
        <v>390788.8392868684</v>
      </c>
      <c r="XC44" s="248" t="b">
        <v>0</v>
      </c>
      <c r="XD44" s="254">
        <v>2</v>
      </c>
      <c r="XE44" s="255">
        <v>1429.2192000000005</v>
      </c>
      <c r="XF44" s="256">
        <v>7.4999999999999997E-2</v>
      </c>
      <c r="XG44" s="255">
        <v>306111.07712349354</v>
      </c>
      <c r="XH44" s="255">
        <v>357.30480000000011</v>
      </c>
      <c r="XI44" s="255">
        <v>4620.0148318889514</v>
      </c>
      <c r="XJ44" s="119">
        <v>310731.09195538249</v>
      </c>
      <c r="XK44" s="262" t="b">
        <v>0</v>
      </c>
      <c r="XL44" s="173">
        <v>2</v>
      </c>
      <c r="XM44" s="263">
        <v>1429.2192000000005</v>
      </c>
      <c r="XN44" s="189">
        <v>0.03</v>
      </c>
      <c r="XO44" s="263">
        <v>106841.17192769441</v>
      </c>
      <c r="XP44" s="263">
        <v>357.30480000000011</v>
      </c>
      <c r="XQ44" s="263">
        <v>7855.4323801247028</v>
      </c>
      <c r="XR44" s="117">
        <v>114696.60430781911</v>
      </c>
      <c r="XS44" s="248" t="b">
        <v>0</v>
      </c>
      <c r="XT44" s="254">
        <v>1</v>
      </c>
      <c r="XU44" s="255">
        <v>1607.8716000000006</v>
      </c>
      <c r="XV44" s="256">
        <v>7.4999999999999997E-2</v>
      </c>
      <c r="XW44" s="255">
        <v>249431.94416465465</v>
      </c>
      <c r="XX44" s="255">
        <v>178.65240000000006</v>
      </c>
      <c r="XY44" s="255">
        <v>4262.5618329139324</v>
      </c>
      <c r="XZ44" s="119">
        <v>253694.50599756857</v>
      </c>
      <c r="YA44" s="262" t="b">
        <v>0</v>
      </c>
      <c r="YB44" s="173">
        <v>3</v>
      </c>
      <c r="YC44" s="263">
        <v>1250.5668000000003</v>
      </c>
      <c r="YD44" s="189">
        <v>0.03</v>
      </c>
      <c r="YE44" s="263">
        <v>204368.23242256921</v>
      </c>
      <c r="YF44" s="263">
        <v>535.95720000000028</v>
      </c>
      <c r="YG44" s="263">
        <v>15794.753691516693</v>
      </c>
      <c r="YH44" s="117">
        <v>220162.98611408591</v>
      </c>
      <c r="YI44" s="248" t="b">
        <v>0</v>
      </c>
      <c r="YJ44" s="254">
        <v>6</v>
      </c>
      <c r="YK44" s="255">
        <v>714.60960000000011</v>
      </c>
      <c r="YL44" s="256">
        <v>0.03</v>
      </c>
      <c r="YM44" s="255">
        <v>216146.88403903897</v>
      </c>
      <c r="YN44" s="255">
        <v>1071.9144000000006</v>
      </c>
      <c r="YO44" s="255">
        <v>19918.302126449562</v>
      </c>
      <c r="YP44" s="119">
        <v>236065.18616548853</v>
      </c>
      <c r="YQ44" s="262" t="b">
        <v>0</v>
      </c>
      <c r="YR44" s="173">
        <v>1</v>
      </c>
      <c r="YS44" s="263">
        <v>1607.8716000000006</v>
      </c>
      <c r="YT44" s="189">
        <v>0.03</v>
      </c>
      <c r="YU44" s="263">
        <v>264574.07442957681</v>
      </c>
      <c r="YV44" s="263">
        <v>178.65240000000006</v>
      </c>
      <c r="YW44" s="263">
        <v>1752.5057720852005</v>
      </c>
      <c r="YX44" s="117">
        <v>266326.58020166203</v>
      </c>
      <c r="YY44" s="248" t="b">
        <v>0</v>
      </c>
      <c r="YZ44" s="254">
        <v>2</v>
      </c>
      <c r="ZA44" s="255">
        <v>1429.2192000000005</v>
      </c>
      <c r="ZB44" s="256">
        <v>-5.0000000000000001E-3</v>
      </c>
      <c r="ZC44" s="255">
        <v>65960.963336739645</v>
      </c>
      <c r="ZD44" s="255">
        <v>357.30480000000011</v>
      </c>
      <c r="ZE44" s="255">
        <v>11863.096657878656</v>
      </c>
      <c r="ZF44" s="119">
        <v>77824.059994618307</v>
      </c>
      <c r="ZG44" s="262" t="b">
        <v>0</v>
      </c>
      <c r="ZH44" s="173">
        <v>2</v>
      </c>
      <c r="ZI44" s="263">
        <v>1429.2192000000005</v>
      </c>
      <c r="ZJ44" s="189">
        <v>7.4999999999999997E-2</v>
      </c>
      <c r="ZK44" s="263">
        <v>295297.11120911868</v>
      </c>
      <c r="ZL44" s="263">
        <v>357.30480000000011</v>
      </c>
      <c r="ZM44" s="263">
        <v>7366.3060239218439</v>
      </c>
      <c r="ZN44" s="117">
        <v>302663.4172330405</v>
      </c>
      <c r="ZO44" s="248" t="b">
        <v>0</v>
      </c>
      <c r="ZP44" s="254">
        <v>2</v>
      </c>
      <c r="ZQ44" s="255">
        <v>1429.2192000000005</v>
      </c>
      <c r="ZR44" s="256">
        <v>0.03</v>
      </c>
      <c r="ZS44" s="255">
        <v>192454.60110830612</v>
      </c>
      <c r="ZT44" s="255">
        <v>357.30480000000011</v>
      </c>
      <c r="ZU44" s="255">
        <v>3677.773202178294</v>
      </c>
      <c r="ZV44" s="119">
        <v>196132.37431048442</v>
      </c>
      <c r="ZW44" s="262" t="b">
        <v>0</v>
      </c>
      <c r="ZX44" s="173">
        <v>2</v>
      </c>
      <c r="ZY44" s="263">
        <v>1429.2192000000005</v>
      </c>
      <c r="ZZ44" s="189">
        <v>0.03</v>
      </c>
      <c r="AAA44" s="263">
        <v>120688.18785354123</v>
      </c>
      <c r="AAB44" s="263">
        <v>357.30480000000011</v>
      </c>
      <c r="AAC44" s="263">
        <v>8349.3926880364161</v>
      </c>
      <c r="AAD44" s="117">
        <v>129037.58054157764</v>
      </c>
      <c r="AAE44" s="248" t="b">
        <v>0</v>
      </c>
      <c r="AAF44" s="254">
        <v>2</v>
      </c>
      <c r="AAG44" s="255">
        <v>1429.2192000000005</v>
      </c>
      <c r="AAH44" s="256">
        <v>7.4999999999999997E-2</v>
      </c>
      <c r="AAI44" s="255">
        <v>126192.54050442579</v>
      </c>
      <c r="AAJ44" s="255">
        <v>357.30480000000011</v>
      </c>
      <c r="AAK44" s="255">
        <v>5902.8945892302518</v>
      </c>
      <c r="AAL44" s="119">
        <v>132095.43509365604</v>
      </c>
      <c r="AAM44" s="262" t="b">
        <v>0</v>
      </c>
      <c r="AAN44" s="173">
        <v>1</v>
      </c>
      <c r="AAO44" s="263">
        <v>1607.8716000000006</v>
      </c>
      <c r="AAP44" s="189">
        <v>-5.0000000000000001E-3</v>
      </c>
      <c r="AAQ44" s="263">
        <v>303966.76175045694</v>
      </c>
      <c r="AAR44" s="263">
        <v>178.65240000000006</v>
      </c>
      <c r="AAS44" s="263">
        <v>5699.4749976010771</v>
      </c>
      <c r="AAT44" s="117">
        <v>309666.236748058</v>
      </c>
      <c r="AAU44" s="248" t="b">
        <v>0</v>
      </c>
      <c r="AAV44" s="254">
        <v>5</v>
      </c>
      <c r="AAW44" s="255">
        <v>893.26200000000028</v>
      </c>
      <c r="AAX44" s="256">
        <v>-5.0000000000000001E-3</v>
      </c>
      <c r="AAY44" s="255">
        <v>84409.20138451735</v>
      </c>
      <c r="AAZ44" s="255">
        <v>893.26200000000028</v>
      </c>
      <c r="ABA44" s="255">
        <v>20905.54687118268</v>
      </c>
      <c r="ABB44" s="119">
        <v>105314.74825570003</v>
      </c>
      <c r="ABC44" s="262" t="b">
        <v>0</v>
      </c>
      <c r="ABD44" s="173">
        <v>1</v>
      </c>
      <c r="ABE44" s="263">
        <v>1607.8716000000006</v>
      </c>
      <c r="ABF44" s="189">
        <v>7.4999999999999997E-2</v>
      </c>
      <c r="ABG44" s="263">
        <v>299372.27340877522</v>
      </c>
      <c r="ABH44" s="263">
        <v>178.65240000000006</v>
      </c>
      <c r="ABI44" s="263">
        <v>5853.6361815291957</v>
      </c>
      <c r="ABJ44" s="117">
        <v>305225.90959030442</v>
      </c>
      <c r="ABK44" s="248" t="b">
        <v>0</v>
      </c>
      <c r="ABL44" s="254">
        <v>0</v>
      </c>
      <c r="ABM44" s="255">
        <v>1786.5240000000006</v>
      </c>
      <c r="ABN44" s="256">
        <v>7.4999999999999997E-2</v>
      </c>
      <c r="ABO44" s="255">
        <v>533255.7221954281</v>
      </c>
      <c r="ABP44" s="255">
        <v>0</v>
      </c>
      <c r="ABQ44" s="255">
        <v>0</v>
      </c>
      <c r="ABR44" s="119">
        <v>533255.7221954281</v>
      </c>
      <c r="ABS44" s="262" t="b">
        <v>0</v>
      </c>
      <c r="ABT44" s="173">
        <v>0</v>
      </c>
      <c r="ABU44" s="263">
        <v>1786.5240000000006</v>
      </c>
      <c r="ABV44" s="189">
        <v>7.4999999999999997E-2</v>
      </c>
      <c r="ABW44" s="263">
        <v>231731.92627594469</v>
      </c>
      <c r="ABX44" s="263">
        <v>0</v>
      </c>
      <c r="ABY44" s="263">
        <v>0</v>
      </c>
      <c r="ABZ44" s="117">
        <v>231731.92627594469</v>
      </c>
      <c r="ACA44" s="248" t="b">
        <v>0</v>
      </c>
      <c r="ACB44" s="254">
        <v>4</v>
      </c>
      <c r="ACC44" s="255">
        <v>1071.9144000000003</v>
      </c>
      <c r="ACD44" s="256">
        <v>7.4999999999999997E-2</v>
      </c>
      <c r="ACE44" s="255">
        <v>173336.97862258367</v>
      </c>
      <c r="ACF44" s="255">
        <v>714.60960000000023</v>
      </c>
      <c r="ACG44" s="255">
        <v>18916.140945387098</v>
      </c>
      <c r="ACH44" s="119">
        <v>192253.11956797077</v>
      </c>
      <c r="ACI44" s="262" t="b">
        <v>0</v>
      </c>
      <c r="ACJ44" s="173">
        <v>3</v>
      </c>
      <c r="ACK44" s="263">
        <v>1250.5668000000003</v>
      </c>
      <c r="ACL44" s="189">
        <v>-5.0000000000000001E-3</v>
      </c>
      <c r="ACM44" s="263">
        <v>53034.529378369552</v>
      </c>
      <c r="ACN44" s="263">
        <v>535.95720000000028</v>
      </c>
      <c r="ACO44" s="263">
        <v>12333.119973570452</v>
      </c>
      <c r="ACP44" s="117">
        <v>65367.649351940003</v>
      </c>
      <c r="ACQ44" s="248" t="b">
        <v>0</v>
      </c>
      <c r="ACR44" s="254">
        <v>3</v>
      </c>
      <c r="ACS44" s="255">
        <v>1250.5668000000003</v>
      </c>
      <c r="ACT44" s="256">
        <v>0.03</v>
      </c>
      <c r="ACU44" s="255">
        <v>301268.24492565321</v>
      </c>
      <c r="ACV44" s="255">
        <v>535.95720000000028</v>
      </c>
      <c r="ACW44" s="255">
        <v>8111.2518745551843</v>
      </c>
      <c r="ACX44" s="119">
        <v>309379.49680020841</v>
      </c>
      <c r="ACY44" s="262" t="b">
        <v>0</v>
      </c>
      <c r="ACZ44" s="173">
        <v>2</v>
      </c>
      <c r="ADA44" s="263">
        <v>1429.2192000000005</v>
      </c>
      <c r="ADB44" s="189">
        <v>7.4999999999999997E-2</v>
      </c>
      <c r="ADC44" s="263">
        <v>154067.90327563594</v>
      </c>
      <c r="ADD44" s="263">
        <v>357.30480000000011</v>
      </c>
      <c r="ADE44" s="263">
        <v>9932.0089339143542</v>
      </c>
      <c r="ADF44" s="117">
        <v>163999.9122095503</v>
      </c>
      <c r="ADG44" s="248" t="b">
        <v>0</v>
      </c>
      <c r="ADH44" s="254">
        <v>4</v>
      </c>
      <c r="ADI44" s="255">
        <v>1071.9144000000003</v>
      </c>
      <c r="ADJ44" s="256">
        <v>0.03</v>
      </c>
      <c r="ADK44" s="255">
        <v>115656.49193871667</v>
      </c>
      <c r="ADL44" s="255">
        <v>714.60960000000023</v>
      </c>
      <c r="ADM44" s="255">
        <v>17148.623868751325</v>
      </c>
      <c r="ADN44" s="119">
        <v>132805.11580746801</v>
      </c>
      <c r="ADO44" s="262" t="b">
        <v>0</v>
      </c>
      <c r="ADP44" s="173">
        <v>1</v>
      </c>
      <c r="ADQ44" s="263">
        <v>1607.8716000000006</v>
      </c>
      <c r="ADR44" s="189">
        <v>0.03</v>
      </c>
      <c r="ADS44" s="263">
        <v>98833.537208252455</v>
      </c>
      <c r="ADT44" s="263">
        <v>178.65240000000006</v>
      </c>
      <c r="ADU44" s="263">
        <v>4587.0881805949721</v>
      </c>
      <c r="ADV44" s="117">
        <v>103420.62538884743</v>
      </c>
    </row>
    <row r="45" spans="1:802" x14ac:dyDescent="0.35">
      <c r="A45" s="15">
        <v>46599</v>
      </c>
      <c r="B45" s="16">
        <v>1786.5240000000006</v>
      </c>
      <c r="C45" s="248" t="b">
        <v>0</v>
      </c>
      <c r="D45" s="254">
        <v>2</v>
      </c>
      <c r="E45" s="255">
        <v>1429.2192000000005</v>
      </c>
      <c r="F45" s="256">
        <v>7.4999999999999997E-2</v>
      </c>
      <c r="G45" s="255">
        <v>201321.82292358289</v>
      </c>
      <c r="H45" s="255">
        <v>357.30480000000011</v>
      </c>
      <c r="I45" s="255">
        <v>7895.7148671507093</v>
      </c>
      <c r="J45" s="119">
        <v>209217.53779073359</v>
      </c>
      <c r="K45" s="262" t="b">
        <v>0</v>
      </c>
      <c r="L45" s="173">
        <v>0</v>
      </c>
      <c r="M45" s="263">
        <v>1786.5240000000006</v>
      </c>
      <c r="N45" s="189">
        <v>-5.0000000000000001E-3</v>
      </c>
      <c r="O45" s="263">
        <v>148158.30800719038</v>
      </c>
      <c r="P45" s="263">
        <v>0</v>
      </c>
      <c r="Q45" s="263">
        <v>0</v>
      </c>
      <c r="R45" s="117">
        <v>148158.30800719038</v>
      </c>
      <c r="S45" s="248" t="b">
        <v>0</v>
      </c>
      <c r="T45" s="254">
        <v>5</v>
      </c>
      <c r="U45" s="255">
        <v>893.26200000000028</v>
      </c>
      <c r="V45" s="256">
        <v>-5.0000000000000001E-3</v>
      </c>
      <c r="W45" s="255">
        <v>84687.615502027547</v>
      </c>
      <c r="X45" s="255">
        <v>893.26200000000028</v>
      </c>
      <c r="Y45" s="255">
        <v>21491.098378277457</v>
      </c>
      <c r="Z45" s="119">
        <v>106178.713880305</v>
      </c>
      <c r="AA45" s="262" t="b">
        <v>0</v>
      </c>
      <c r="AB45" s="173">
        <v>4</v>
      </c>
      <c r="AC45" s="263">
        <v>1071.9144000000003</v>
      </c>
      <c r="AD45" s="189">
        <v>7.4999999999999997E-2</v>
      </c>
      <c r="AE45" s="263">
        <v>253982.56357406281</v>
      </c>
      <c r="AF45" s="263">
        <v>714.60960000000023</v>
      </c>
      <c r="AG45" s="263">
        <v>17696.221173790051</v>
      </c>
      <c r="AH45" s="117">
        <v>271678.78474785283</v>
      </c>
      <c r="AI45" s="248" t="b">
        <v>0</v>
      </c>
      <c r="AJ45" s="254">
        <v>5</v>
      </c>
      <c r="AK45" s="255">
        <v>893.26200000000028</v>
      </c>
      <c r="AL45" s="256">
        <v>7.4999999999999997E-2</v>
      </c>
      <c r="AM45" s="255">
        <v>337260.3764026023</v>
      </c>
      <c r="AN45" s="255">
        <v>893.26200000000028</v>
      </c>
      <c r="AO45" s="255">
        <v>12004.338096538517</v>
      </c>
      <c r="AP45" s="119">
        <v>349264.7144991408</v>
      </c>
      <c r="AQ45" s="262" t="b">
        <v>1</v>
      </c>
      <c r="AR45" s="173">
        <v>4</v>
      </c>
      <c r="AS45" s="263">
        <v>1071.9144000000003</v>
      </c>
      <c r="AT45" s="189">
        <v>0.03</v>
      </c>
      <c r="AU45" s="263">
        <v>280730.68329680286</v>
      </c>
      <c r="AV45" s="263">
        <v>714.60960000000023</v>
      </c>
      <c r="AW45" s="263">
        <v>8190.7757810291077</v>
      </c>
      <c r="AX45" s="117">
        <v>288921.45907783194</v>
      </c>
      <c r="AY45" s="248" t="b">
        <v>0</v>
      </c>
      <c r="AZ45" s="254">
        <v>0</v>
      </c>
      <c r="BA45" s="255">
        <v>1786.5240000000006</v>
      </c>
      <c r="BB45" s="256">
        <v>7.4999999999999997E-2</v>
      </c>
      <c r="BC45" s="255">
        <v>114171.97059187252</v>
      </c>
      <c r="BD45" s="255">
        <v>0</v>
      </c>
      <c r="BE45" s="255">
        <v>0</v>
      </c>
      <c r="BF45" s="119">
        <v>114171.97059187252</v>
      </c>
      <c r="BG45" s="262" t="b">
        <v>0</v>
      </c>
      <c r="BH45" s="173">
        <v>2</v>
      </c>
      <c r="BI45" s="263">
        <v>1429.2192000000005</v>
      </c>
      <c r="BJ45" s="189">
        <v>7.4999999999999997E-2</v>
      </c>
      <c r="BK45" s="263">
        <v>154692.44387234555</v>
      </c>
      <c r="BL45" s="263">
        <v>357.30480000000011</v>
      </c>
      <c r="BM45" s="263">
        <v>5322.5799237990223</v>
      </c>
      <c r="BN45" s="117">
        <v>160015.02379614458</v>
      </c>
      <c r="BO45" s="248" t="b">
        <v>0</v>
      </c>
      <c r="BP45" s="254">
        <v>2</v>
      </c>
      <c r="BQ45" s="255">
        <v>1429.2192000000005</v>
      </c>
      <c r="BR45" s="256">
        <v>-5.0000000000000001E-3</v>
      </c>
      <c r="BS45" s="255">
        <v>194917.54385628193</v>
      </c>
      <c r="BT45" s="255">
        <v>357.30480000000011</v>
      </c>
      <c r="BU45" s="255">
        <v>6394.597394824309</v>
      </c>
      <c r="BV45" s="119">
        <v>201312.14125110625</v>
      </c>
      <c r="BW45" s="262" t="b">
        <v>0</v>
      </c>
      <c r="BX45" s="173">
        <v>2</v>
      </c>
      <c r="BY45" s="263">
        <v>1429.2192000000005</v>
      </c>
      <c r="BZ45" s="189">
        <v>7.4999999999999997E-2</v>
      </c>
      <c r="CA45" s="263">
        <v>317370.62508101267</v>
      </c>
      <c r="CB45" s="263">
        <v>357.30480000000011</v>
      </c>
      <c r="CC45" s="263">
        <v>10995.415739467522</v>
      </c>
      <c r="CD45" s="117">
        <v>328366.04082048021</v>
      </c>
      <c r="CE45" s="248" t="b">
        <v>0</v>
      </c>
      <c r="CF45" s="254">
        <v>3</v>
      </c>
      <c r="CG45" s="255">
        <v>1250.5668000000003</v>
      </c>
      <c r="CH45" s="256">
        <v>7.4999999999999997E-2</v>
      </c>
      <c r="CI45" s="255">
        <v>260582.78704700846</v>
      </c>
      <c r="CJ45" s="255">
        <v>535.95720000000028</v>
      </c>
      <c r="CK45" s="255">
        <v>12548.577819952799</v>
      </c>
      <c r="CL45" s="119">
        <v>273131.36486696126</v>
      </c>
      <c r="CM45" s="262" t="b">
        <v>0</v>
      </c>
      <c r="CN45" s="173">
        <v>3</v>
      </c>
      <c r="CO45" s="263">
        <v>1250.5668000000003</v>
      </c>
      <c r="CP45" s="189">
        <v>0.03</v>
      </c>
      <c r="CQ45" s="263">
        <v>311453.17057130375</v>
      </c>
      <c r="CR45" s="263">
        <v>535.95720000000028</v>
      </c>
      <c r="CS45" s="263">
        <v>7159.7807039735198</v>
      </c>
      <c r="CT45" s="117">
        <v>318612.9512752773</v>
      </c>
      <c r="CU45" s="248" t="b">
        <v>0</v>
      </c>
      <c r="CV45" s="254">
        <v>0</v>
      </c>
      <c r="CW45" s="255">
        <v>1786.5240000000006</v>
      </c>
      <c r="CX45" s="256">
        <v>0.03</v>
      </c>
      <c r="CY45" s="255">
        <v>146282.6853327672</v>
      </c>
      <c r="CZ45" s="255">
        <v>0</v>
      </c>
      <c r="DA45" s="255">
        <v>0</v>
      </c>
      <c r="DB45" s="119">
        <v>146282.6853327672</v>
      </c>
      <c r="DC45" s="262" t="b">
        <v>0</v>
      </c>
      <c r="DD45" s="173">
        <v>3</v>
      </c>
      <c r="DE45" s="263">
        <v>1250.5668000000003</v>
      </c>
      <c r="DF45" s="189">
        <v>0.03</v>
      </c>
      <c r="DG45" s="263">
        <v>219896.15573198011</v>
      </c>
      <c r="DH45" s="263">
        <v>535.95720000000028</v>
      </c>
      <c r="DI45" s="263">
        <v>15044.628789912929</v>
      </c>
      <c r="DJ45" s="117">
        <v>234940.78452189305</v>
      </c>
      <c r="DK45" s="248" t="b">
        <v>0</v>
      </c>
      <c r="DL45" s="254">
        <v>4</v>
      </c>
      <c r="DM45" s="255">
        <v>1071.9144000000003</v>
      </c>
      <c r="DN45" s="256">
        <v>-5.0000000000000001E-3</v>
      </c>
      <c r="DO45" s="255">
        <v>126150.32691384487</v>
      </c>
      <c r="DP45" s="255">
        <v>714.60960000000023</v>
      </c>
      <c r="DQ45" s="255">
        <v>16693.583705050834</v>
      </c>
      <c r="DR45" s="119">
        <v>142843.91061889569</v>
      </c>
      <c r="DS45" s="262" t="b">
        <v>0</v>
      </c>
      <c r="DT45" s="173">
        <v>2</v>
      </c>
      <c r="DU45" s="263">
        <v>1429.2192000000005</v>
      </c>
      <c r="DV45" s="189">
        <v>7.4999999999999997E-2</v>
      </c>
      <c r="DW45" s="263">
        <v>465169.31175544584</v>
      </c>
      <c r="DX45" s="263">
        <v>357.30480000000011</v>
      </c>
      <c r="DY45" s="263">
        <v>6922.9418838442971</v>
      </c>
      <c r="DZ45" s="117">
        <v>472092.25363929017</v>
      </c>
      <c r="EA45" s="248" t="b">
        <v>0</v>
      </c>
      <c r="EB45" s="254">
        <v>3</v>
      </c>
      <c r="EC45" s="255">
        <v>1250.5668000000003</v>
      </c>
      <c r="ED45" s="256">
        <v>-5.0000000000000001E-3</v>
      </c>
      <c r="EE45" s="255">
        <v>78673.737993491886</v>
      </c>
      <c r="EF45" s="255">
        <v>535.95720000000028</v>
      </c>
      <c r="EG45" s="255">
        <v>15114.965167761047</v>
      </c>
      <c r="EH45" s="119">
        <v>93788.703161252939</v>
      </c>
      <c r="EI45" s="262" t="b">
        <v>0</v>
      </c>
      <c r="EJ45" s="173">
        <v>5</v>
      </c>
      <c r="EK45" s="263">
        <v>893.26200000000028</v>
      </c>
      <c r="EL45" s="189">
        <v>0.03</v>
      </c>
      <c r="EM45" s="263">
        <v>172820.73422032557</v>
      </c>
      <c r="EN45" s="263">
        <v>893.26200000000028</v>
      </c>
      <c r="EO45" s="263">
        <v>25011.705790957843</v>
      </c>
      <c r="EP45" s="117">
        <v>197832.44001128341</v>
      </c>
      <c r="EQ45" s="248" t="b">
        <v>0</v>
      </c>
      <c r="ER45" s="254">
        <v>4</v>
      </c>
      <c r="ES45" s="255">
        <v>1071.9144000000003</v>
      </c>
      <c r="ET45" s="256">
        <v>7.4999999999999997E-2</v>
      </c>
      <c r="EU45" s="255">
        <v>167107.88968457116</v>
      </c>
      <c r="EV45" s="255">
        <v>714.60960000000023</v>
      </c>
      <c r="EW45" s="255">
        <v>11921.059355633995</v>
      </c>
      <c r="EX45" s="119">
        <v>179028.94904020516</v>
      </c>
      <c r="EY45" s="262" t="b">
        <v>0</v>
      </c>
      <c r="EZ45" s="173">
        <v>0</v>
      </c>
      <c r="FA45" s="263">
        <v>1786.5240000000006</v>
      </c>
      <c r="FB45" s="189">
        <v>7.4999999999999997E-2</v>
      </c>
      <c r="FC45" s="263">
        <v>575036.42536008521</v>
      </c>
      <c r="FD45" s="263">
        <v>0</v>
      </c>
      <c r="FE45" s="263">
        <v>0</v>
      </c>
      <c r="FF45" s="117">
        <v>575036.42536008521</v>
      </c>
      <c r="FG45" s="248" t="b">
        <v>0</v>
      </c>
      <c r="FH45" s="254">
        <v>1</v>
      </c>
      <c r="FI45" s="255">
        <v>1607.8716000000006</v>
      </c>
      <c r="FJ45" s="256">
        <v>7.4999999999999997E-2</v>
      </c>
      <c r="FK45" s="255">
        <v>517532.782824077</v>
      </c>
      <c r="FL45" s="255">
        <v>178.65240000000006</v>
      </c>
      <c r="FM45" s="255">
        <v>5094.8803838168042</v>
      </c>
      <c r="FN45" s="119">
        <v>522627.66320789378</v>
      </c>
      <c r="FO45" s="262" t="b">
        <v>0</v>
      </c>
      <c r="FP45" s="173">
        <v>3</v>
      </c>
      <c r="FQ45" s="263">
        <v>1250.5668000000003</v>
      </c>
      <c r="FR45" s="189">
        <v>-5.0000000000000001E-3</v>
      </c>
      <c r="FS45" s="263">
        <v>246036.46489445321</v>
      </c>
      <c r="FT45" s="263">
        <v>535.95720000000028</v>
      </c>
      <c r="FU45" s="263">
        <v>8320.8295027022832</v>
      </c>
      <c r="FV45" s="117">
        <v>254357.29439715549</v>
      </c>
      <c r="FW45" s="248" t="b">
        <v>0</v>
      </c>
      <c r="FX45" s="254">
        <v>4</v>
      </c>
      <c r="FY45" s="255">
        <v>1071.9144000000003</v>
      </c>
      <c r="FZ45" s="256">
        <v>-5.0000000000000001E-3</v>
      </c>
      <c r="GA45" s="255">
        <v>136602.48145416778</v>
      </c>
      <c r="GB45" s="255">
        <v>714.60960000000023</v>
      </c>
      <c r="GC45" s="255">
        <v>20216.230032132906</v>
      </c>
      <c r="GD45" s="119">
        <v>156818.71148630069</v>
      </c>
      <c r="GE45" s="262" t="b">
        <v>0</v>
      </c>
      <c r="GF45" s="173">
        <v>2</v>
      </c>
      <c r="GG45" s="263">
        <v>1429.2192000000005</v>
      </c>
      <c r="GH45" s="189">
        <v>7.4999999999999997E-2</v>
      </c>
      <c r="GI45" s="263">
        <v>201593.86381801689</v>
      </c>
      <c r="GJ45" s="263">
        <v>357.30480000000011</v>
      </c>
      <c r="GK45" s="263">
        <v>4207.6499666104091</v>
      </c>
      <c r="GL45" s="117">
        <v>205801.51378462731</v>
      </c>
      <c r="GM45" s="248" t="b">
        <v>0</v>
      </c>
      <c r="GN45" s="254">
        <v>1</v>
      </c>
      <c r="GO45" s="255">
        <v>1607.8716000000006</v>
      </c>
      <c r="GP45" s="256">
        <v>7.4999999999999997E-2</v>
      </c>
      <c r="GQ45" s="255">
        <v>517532.782824077</v>
      </c>
      <c r="GR45" s="255">
        <v>178.65240000000006</v>
      </c>
      <c r="GS45" s="255">
        <v>5574.6607380693895</v>
      </c>
      <c r="GT45" s="119">
        <v>523107.44356214639</v>
      </c>
      <c r="GU45" s="262" t="b">
        <v>0</v>
      </c>
      <c r="GV45" s="173">
        <v>1</v>
      </c>
      <c r="GW45" s="263">
        <v>1607.8716000000006</v>
      </c>
      <c r="GX45" s="189">
        <v>7.4999999999999997E-2</v>
      </c>
      <c r="GY45" s="263">
        <v>126238.08682133496</v>
      </c>
      <c r="GZ45" s="263">
        <v>178.65240000000006</v>
      </c>
      <c r="HA45" s="263">
        <v>1762.6686083083027</v>
      </c>
      <c r="HB45" s="117">
        <v>128000.75542964326</v>
      </c>
      <c r="HC45" s="248" t="b">
        <v>0</v>
      </c>
      <c r="HD45" s="254">
        <v>1</v>
      </c>
      <c r="HE45" s="255">
        <v>1607.8716000000006</v>
      </c>
      <c r="HF45" s="256">
        <v>7.4999999999999997E-2</v>
      </c>
      <c r="HG45" s="255">
        <v>354447.81101308187</v>
      </c>
      <c r="HH45" s="255">
        <v>178.65240000000006</v>
      </c>
      <c r="HI45" s="255">
        <v>3796.7727617682308</v>
      </c>
      <c r="HJ45" s="119">
        <v>358244.58377485012</v>
      </c>
      <c r="HK45" s="262" t="b">
        <v>1</v>
      </c>
      <c r="HL45" s="173">
        <v>3</v>
      </c>
      <c r="HM45" s="263">
        <v>1250.5668000000003</v>
      </c>
      <c r="HN45" s="189">
        <v>0.03</v>
      </c>
      <c r="HO45" s="263">
        <v>310840.00723954127</v>
      </c>
      <c r="HP45" s="263">
        <v>535.95720000000028</v>
      </c>
      <c r="HQ45" s="263">
        <v>11482.007283484618</v>
      </c>
      <c r="HR45" s="117">
        <v>322322.01452302589</v>
      </c>
      <c r="HS45" s="248" t="b">
        <v>0</v>
      </c>
      <c r="HT45" s="254">
        <v>3</v>
      </c>
      <c r="HU45" s="255">
        <v>1250.5668000000003</v>
      </c>
      <c r="HV45" s="256">
        <v>0.03</v>
      </c>
      <c r="HW45" s="255">
        <v>211536.81600130134</v>
      </c>
      <c r="HX45" s="255">
        <v>535.95720000000028</v>
      </c>
      <c r="HY45" s="255">
        <v>14959.981262545911</v>
      </c>
      <c r="HZ45" s="119">
        <v>226496.79726384726</v>
      </c>
      <c r="IA45" s="262" t="b">
        <v>0</v>
      </c>
      <c r="IB45" s="173">
        <v>3</v>
      </c>
      <c r="IC45" s="263">
        <v>1250.5668000000003</v>
      </c>
      <c r="ID45" s="189">
        <v>0.03</v>
      </c>
      <c r="IE45" s="263">
        <v>219737.33277426774</v>
      </c>
      <c r="IF45" s="263">
        <v>535.95720000000028</v>
      </c>
      <c r="IG45" s="263">
        <v>14719.776578521487</v>
      </c>
      <c r="IH45" s="117">
        <v>234457.10935278924</v>
      </c>
      <c r="II45" s="248" t="b">
        <v>0</v>
      </c>
      <c r="IJ45" s="254">
        <v>4</v>
      </c>
      <c r="IK45" s="255">
        <v>1071.9144000000003</v>
      </c>
      <c r="IL45" s="256">
        <v>7.4999999999999997E-2</v>
      </c>
      <c r="IM45" s="255">
        <v>110208.55512339498</v>
      </c>
      <c r="IN45" s="255">
        <v>714.60960000000023</v>
      </c>
      <c r="IO45" s="255">
        <v>9820.7367316684649</v>
      </c>
      <c r="IP45" s="119">
        <v>120029.29185506345</v>
      </c>
      <c r="IQ45" s="262" t="b">
        <v>0</v>
      </c>
      <c r="IR45" s="173">
        <v>0</v>
      </c>
      <c r="IS45" s="263">
        <v>1786.5240000000006</v>
      </c>
      <c r="IT45" s="189">
        <v>7.4999999999999997E-2</v>
      </c>
      <c r="IU45" s="263">
        <v>140264.54091259447</v>
      </c>
      <c r="IV45" s="263">
        <v>0</v>
      </c>
      <c r="IW45" s="263">
        <v>0</v>
      </c>
      <c r="IX45" s="117">
        <v>140264.54091259447</v>
      </c>
      <c r="IY45" s="248" t="b">
        <v>0</v>
      </c>
      <c r="IZ45" s="254">
        <v>2</v>
      </c>
      <c r="JA45" s="255">
        <v>1429.2192000000005</v>
      </c>
      <c r="JB45" s="256">
        <v>0.03</v>
      </c>
      <c r="JC45" s="255">
        <v>245651.07110505947</v>
      </c>
      <c r="JD45" s="255">
        <v>357.30480000000011</v>
      </c>
      <c r="JE45" s="255">
        <v>10190.300746472771</v>
      </c>
      <c r="JF45" s="119">
        <v>255841.37185153225</v>
      </c>
      <c r="JG45" s="262" t="b">
        <v>0</v>
      </c>
      <c r="JH45" s="173">
        <v>1</v>
      </c>
      <c r="JI45" s="263">
        <v>1607.8716000000006</v>
      </c>
      <c r="JJ45" s="189">
        <v>7.4999999999999997E-2</v>
      </c>
      <c r="JK45" s="263">
        <v>265955.00244057499</v>
      </c>
      <c r="JL45" s="263">
        <v>178.65240000000006</v>
      </c>
      <c r="JM45" s="263">
        <v>2443.2882594594639</v>
      </c>
      <c r="JN45" s="117">
        <v>268398.29070003447</v>
      </c>
      <c r="JO45" s="248" t="b">
        <v>0</v>
      </c>
      <c r="JP45" s="254">
        <v>1</v>
      </c>
      <c r="JQ45" s="255">
        <v>1607.8716000000006</v>
      </c>
      <c r="JR45" s="256">
        <v>7.4999999999999997E-2</v>
      </c>
      <c r="JS45" s="255">
        <v>517532.78282407642</v>
      </c>
      <c r="JT45" s="255">
        <v>178.65240000000006</v>
      </c>
      <c r="JU45" s="255">
        <v>3635.1139382171486</v>
      </c>
      <c r="JV45" s="119">
        <v>521167.89676229359</v>
      </c>
      <c r="JW45" s="262" t="b">
        <v>0</v>
      </c>
      <c r="JX45" s="173">
        <v>5</v>
      </c>
      <c r="JY45" s="263">
        <v>893.26200000000028</v>
      </c>
      <c r="JZ45" s="189">
        <v>7.4999999999999997E-2</v>
      </c>
      <c r="KA45" s="263">
        <v>331145.69861189125</v>
      </c>
      <c r="KB45" s="263">
        <v>893.26200000000028</v>
      </c>
      <c r="KC45" s="263">
        <v>23640.565624877385</v>
      </c>
      <c r="KD45" s="117">
        <v>354786.26423676865</v>
      </c>
      <c r="KE45" s="248" t="b">
        <v>0</v>
      </c>
      <c r="KF45" s="254">
        <v>5</v>
      </c>
      <c r="KG45" s="255">
        <v>893.26200000000028</v>
      </c>
      <c r="KH45" s="256">
        <v>0.03</v>
      </c>
      <c r="KI45" s="255">
        <v>247543.39572236966</v>
      </c>
      <c r="KJ45" s="255">
        <v>893.26200000000028</v>
      </c>
      <c r="KK45" s="255">
        <v>22566.040327077033</v>
      </c>
      <c r="KL45" s="119">
        <v>270109.4360494467</v>
      </c>
      <c r="KM45" s="262" t="b">
        <v>0</v>
      </c>
      <c r="KN45" s="173">
        <v>1</v>
      </c>
      <c r="KO45" s="263">
        <v>1607.8716000000006</v>
      </c>
      <c r="KP45" s="189">
        <v>0.03</v>
      </c>
      <c r="KQ45" s="263">
        <v>385499.85706675821</v>
      </c>
      <c r="KR45" s="263">
        <v>178.65240000000006</v>
      </c>
      <c r="KS45" s="263">
        <v>1762.6686083083027</v>
      </c>
      <c r="KT45" s="117">
        <v>387262.52567506651</v>
      </c>
      <c r="KU45" s="248" t="b">
        <v>0</v>
      </c>
      <c r="KV45" s="254">
        <v>0</v>
      </c>
      <c r="KW45" s="255">
        <v>1786.5240000000006</v>
      </c>
      <c r="KX45" s="256">
        <v>0.03</v>
      </c>
      <c r="KY45" s="255">
        <v>428333.17451862007</v>
      </c>
      <c r="KZ45" s="255">
        <v>0</v>
      </c>
      <c r="LA45" s="255">
        <v>0</v>
      </c>
      <c r="LB45" s="119">
        <v>428333.17451862007</v>
      </c>
      <c r="LC45" s="262" t="b">
        <v>0</v>
      </c>
      <c r="LD45" s="173">
        <v>3</v>
      </c>
      <c r="LE45" s="263">
        <v>1250.5668000000003</v>
      </c>
      <c r="LF45" s="189">
        <v>7.4999999999999997E-2</v>
      </c>
      <c r="LG45" s="263">
        <v>88719.280319934362</v>
      </c>
      <c r="LH45" s="263">
        <v>535.95720000000028</v>
      </c>
      <c r="LI45" s="263">
        <v>14964.337124166088</v>
      </c>
      <c r="LJ45" s="117">
        <v>103683.61744410046</v>
      </c>
      <c r="LK45" s="248" t="b">
        <v>0</v>
      </c>
      <c r="LL45" s="254">
        <v>3</v>
      </c>
      <c r="LM45" s="255">
        <v>1250.5668000000003</v>
      </c>
      <c r="LN45" s="256">
        <v>-5.0000000000000001E-3</v>
      </c>
      <c r="LO45" s="255">
        <v>92229.401436150642</v>
      </c>
      <c r="LP45" s="255">
        <v>535.95720000000028</v>
      </c>
      <c r="LQ45" s="255">
        <v>9298.1230345005515</v>
      </c>
      <c r="LR45" s="119">
        <v>101527.52447065119</v>
      </c>
      <c r="LS45" s="262" t="b">
        <v>0</v>
      </c>
      <c r="LT45" s="173">
        <v>2</v>
      </c>
      <c r="LU45" s="263">
        <v>1429.2192000000005</v>
      </c>
      <c r="LV45" s="189">
        <v>-5.0000000000000001E-3</v>
      </c>
      <c r="LW45" s="263">
        <v>140698.05449896673</v>
      </c>
      <c r="LX45" s="263">
        <v>357.30480000000011</v>
      </c>
      <c r="LY45" s="263">
        <v>7904.3241699317541</v>
      </c>
      <c r="LZ45" s="117">
        <v>148602.37866889848</v>
      </c>
      <c r="MA45" s="248" t="b">
        <v>0</v>
      </c>
      <c r="MB45" s="254">
        <v>2</v>
      </c>
      <c r="MC45" s="255">
        <v>1429.2192000000005</v>
      </c>
      <c r="MD45" s="256">
        <v>7.4999999999999997E-2</v>
      </c>
      <c r="ME45" s="255">
        <v>330371.39377040509</v>
      </c>
      <c r="MF45" s="255">
        <v>357.30480000000011</v>
      </c>
      <c r="MG45" s="255">
        <v>6030.2850343160662</v>
      </c>
      <c r="MH45" s="119">
        <v>336401.67880472116</v>
      </c>
      <c r="MI45" s="262" t="b">
        <v>0</v>
      </c>
      <c r="MJ45" s="173">
        <v>2</v>
      </c>
      <c r="MK45" s="263">
        <v>1429.2192000000005</v>
      </c>
      <c r="ML45" s="189">
        <v>7.4999999999999997E-2</v>
      </c>
      <c r="MM45" s="263">
        <v>113373.82440763581</v>
      </c>
      <c r="MN45" s="263">
        <v>357.30480000000011</v>
      </c>
      <c r="MO45" s="263">
        <v>5059.9121401399234</v>
      </c>
      <c r="MP45" s="117">
        <v>118433.73654777573</v>
      </c>
      <c r="MQ45" s="248" t="b">
        <v>0</v>
      </c>
      <c r="MR45" s="254">
        <v>4</v>
      </c>
      <c r="MS45" s="255">
        <v>1071.9144000000003</v>
      </c>
      <c r="MT45" s="256">
        <v>-5.0000000000000001E-3</v>
      </c>
      <c r="MU45" s="255">
        <v>114557.29459386326</v>
      </c>
      <c r="MV45" s="255">
        <v>714.60960000000023</v>
      </c>
      <c r="MW45" s="255">
        <v>17720.670337835363</v>
      </c>
      <c r="MX45" s="119">
        <v>132277.96493169863</v>
      </c>
      <c r="MY45" s="262" t="b">
        <v>0</v>
      </c>
      <c r="MZ45" s="173">
        <v>4</v>
      </c>
      <c r="NA45" s="263">
        <v>1071.9144000000003</v>
      </c>
      <c r="NB45" s="189">
        <v>7.4999999999999997E-2</v>
      </c>
      <c r="NC45" s="263">
        <v>305959.06422078091</v>
      </c>
      <c r="ND45" s="263">
        <v>714.60960000000023</v>
      </c>
      <c r="NE45" s="263">
        <v>11181.718086978812</v>
      </c>
      <c r="NF45" s="117">
        <v>317140.78230775974</v>
      </c>
      <c r="NG45" s="248" t="b">
        <v>0</v>
      </c>
      <c r="NH45" s="254">
        <v>1</v>
      </c>
      <c r="NI45" s="255">
        <v>1607.8716000000006</v>
      </c>
      <c r="NJ45" s="256">
        <v>0.03</v>
      </c>
      <c r="NK45" s="255">
        <v>169241.00730809307</v>
      </c>
      <c r="NL45" s="255">
        <v>178.65240000000006</v>
      </c>
      <c r="NM45" s="255">
        <v>715.49928569889062</v>
      </c>
      <c r="NN45" s="119">
        <v>169956.50659379197</v>
      </c>
      <c r="NO45" s="262" t="b">
        <v>0</v>
      </c>
      <c r="NP45" s="173">
        <v>5</v>
      </c>
      <c r="NQ45" s="263">
        <v>893.26200000000028</v>
      </c>
      <c r="NR45" s="189">
        <v>0.03</v>
      </c>
      <c r="NS45" s="263">
        <v>100640.86510993137</v>
      </c>
      <c r="NT45" s="263">
        <v>893.26200000000028</v>
      </c>
      <c r="NU45" s="263">
        <v>20193.678167696853</v>
      </c>
      <c r="NV45" s="117">
        <v>120834.54327762823</v>
      </c>
      <c r="NW45" s="248" t="b">
        <v>0</v>
      </c>
      <c r="NX45" s="254">
        <v>4</v>
      </c>
      <c r="NY45" s="255">
        <v>1071.9144000000003</v>
      </c>
      <c r="NZ45" s="256">
        <v>7.4999999999999997E-2</v>
      </c>
      <c r="OA45" s="255">
        <v>374283.20752220688</v>
      </c>
      <c r="OB45" s="255">
        <v>714.60960000000023</v>
      </c>
      <c r="OC45" s="255">
        <v>15710.605243420654</v>
      </c>
      <c r="OD45" s="119">
        <v>389993.81276562752</v>
      </c>
      <c r="OE45" s="262" t="b">
        <v>0</v>
      </c>
      <c r="OF45" s="173">
        <v>4</v>
      </c>
      <c r="OG45" s="263">
        <v>1071.9144000000003</v>
      </c>
      <c r="OH45" s="189">
        <v>7.4999999999999997E-2</v>
      </c>
      <c r="OI45" s="263">
        <v>161755.69760743066</v>
      </c>
      <c r="OJ45" s="263">
        <v>714.60960000000023</v>
      </c>
      <c r="OK45" s="263">
        <v>12446.641683813281</v>
      </c>
      <c r="OL45" s="117">
        <v>174202.33929124393</v>
      </c>
      <c r="OM45" s="248" t="b">
        <v>0</v>
      </c>
      <c r="ON45" s="254">
        <v>2</v>
      </c>
      <c r="OO45" s="255">
        <v>1429.2192000000005</v>
      </c>
      <c r="OP45" s="256">
        <v>7.4999999999999997E-2</v>
      </c>
      <c r="OQ45" s="255">
        <v>239202.51458239841</v>
      </c>
      <c r="OR45" s="255">
        <v>357.30480000000011</v>
      </c>
      <c r="OS45" s="255">
        <v>5860.7639229310798</v>
      </c>
      <c r="OT45" s="119">
        <v>245063.27850532948</v>
      </c>
      <c r="OU45" s="262" t="b">
        <v>0</v>
      </c>
      <c r="OV45" s="173">
        <v>1</v>
      </c>
      <c r="OW45" s="263">
        <v>1607.8716000000006</v>
      </c>
      <c r="OX45" s="189">
        <v>-5.0000000000000001E-3</v>
      </c>
      <c r="OY45" s="263">
        <v>216614.65001120209</v>
      </c>
      <c r="OZ45" s="263">
        <v>178.65240000000006</v>
      </c>
      <c r="PA45" s="263">
        <v>3796.7727617682308</v>
      </c>
      <c r="PB45" s="117">
        <v>220411.42277297031</v>
      </c>
      <c r="PC45" s="248" t="b">
        <v>1</v>
      </c>
      <c r="PD45" s="254">
        <v>5</v>
      </c>
      <c r="PE45" s="255">
        <v>893.26200000000028</v>
      </c>
      <c r="PF45" s="256">
        <v>7.4999999999999997E-2</v>
      </c>
      <c r="PG45" s="255">
        <v>107664.21517680767</v>
      </c>
      <c r="PH45" s="255">
        <v>893.26200000000028</v>
      </c>
      <c r="PI45" s="255">
        <v>5278.0409122576666</v>
      </c>
      <c r="PJ45" s="119">
        <v>112942.25608906534</v>
      </c>
      <c r="PK45" s="262" t="b">
        <v>0</v>
      </c>
      <c r="PL45" s="173">
        <v>4</v>
      </c>
      <c r="PM45" s="263">
        <v>1071.9144000000003</v>
      </c>
      <c r="PN45" s="189">
        <v>7.4999999999999997E-2</v>
      </c>
      <c r="PO45" s="263">
        <v>257165.27677780512</v>
      </c>
      <c r="PP45" s="263">
        <v>714.60960000000023</v>
      </c>
      <c r="PQ45" s="263">
        <v>12662.518684879016</v>
      </c>
      <c r="PR45" s="117">
        <v>269827.79546268412</v>
      </c>
      <c r="PS45" s="248" t="b">
        <v>0</v>
      </c>
      <c r="PT45" s="254">
        <v>2</v>
      </c>
      <c r="PU45" s="255">
        <v>1429.2192000000005</v>
      </c>
      <c r="PV45" s="256">
        <v>7.4999999999999997E-2</v>
      </c>
      <c r="PW45" s="255">
        <v>241968.92341074598</v>
      </c>
      <c r="PX45" s="255">
        <v>357.30480000000011</v>
      </c>
      <c r="PY45" s="255">
        <v>7755.6067647973632</v>
      </c>
      <c r="PZ45" s="119">
        <v>249724.53017554333</v>
      </c>
      <c r="QA45" s="262" t="b">
        <v>1</v>
      </c>
      <c r="QB45" s="173">
        <v>2</v>
      </c>
      <c r="QC45" s="263">
        <v>1429.2192000000005</v>
      </c>
      <c r="QD45" s="189">
        <v>7.4999999999999997E-2</v>
      </c>
      <c r="QE45" s="263">
        <v>143733.71636709291</v>
      </c>
      <c r="QF45" s="263">
        <v>357.30480000000011</v>
      </c>
      <c r="QG45" s="263">
        <v>894.15168569889067</v>
      </c>
      <c r="QH45" s="117">
        <v>144627.8680527918</v>
      </c>
      <c r="QI45" s="248" t="b">
        <v>0</v>
      </c>
      <c r="QJ45" s="254">
        <v>2</v>
      </c>
      <c r="QK45" s="255">
        <v>1429.2192000000005</v>
      </c>
      <c r="QL45" s="256">
        <v>7.4999999999999997E-2</v>
      </c>
      <c r="QM45" s="255">
        <v>99330.476428669339</v>
      </c>
      <c r="QN45" s="255">
        <v>357.30480000000011</v>
      </c>
      <c r="QO45" s="255">
        <v>12068.26182232194</v>
      </c>
      <c r="QP45" s="119">
        <v>111398.73825099127</v>
      </c>
      <c r="QQ45" s="262" t="b">
        <v>0</v>
      </c>
      <c r="QR45" s="173">
        <v>1</v>
      </c>
      <c r="QS45" s="263">
        <v>1607.8716000000006</v>
      </c>
      <c r="QT45" s="189">
        <v>7.4999999999999997E-2</v>
      </c>
      <c r="QU45" s="263">
        <v>171969.28188349304</v>
      </c>
      <c r="QV45" s="263">
        <v>178.65240000000006</v>
      </c>
      <c r="QW45" s="263">
        <v>4932.1456230476397</v>
      </c>
      <c r="QX45" s="117">
        <v>176901.42750654067</v>
      </c>
      <c r="QY45" s="248" t="b">
        <v>0</v>
      </c>
      <c r="QZ45" s="254">
        <v>1</v>
      </c>
      <c r="RA45" s="255">
        <v>1607.8716000000006</v>
      </c>
      <c r="RB45" s="256">
        <v>7.4999999999999997E-2</v>
      </c>
      <c r="RC45" s="255">
        <v>421513.82250338362</v>
      </c>
      <c r="RD45" s="255">
        <v>178.65240000000006</v>
      </c>
      <c r="RE45" s="255">
        <v>2784.4455703944718</v>
      </c>
      <c r="RF45" s="119">
        <v>424298.26807377808</v>
      </c>
      <c r="RG45" s="262" t="b">
        <v>0</v>
      </c>
      <c r="RH45" s="173">
        <v>1</v>
      </c>
      <c r="RI45" s="263">
        <v>1607.8716000000006</v>
      </c>
      <c r="RJ45" s="189">
        <v>-5.0000000000000001E-3</v>
      </c>
      <c r="RK45" s="263">
        <v>304054.79954170436</v>
      </c>
      <c r="RL45" s="263">
        <v>178.65240000000006</v>
      </c>
      <c r="RM45" s="263">
        <v>357.45299897501957</v>
      </c>
      <c r="RN45" s="117">
        <v>304412.25254067936</v>
      </c>
      <c r="RO45" s="248" t="b">
        <v>0</v>
      </c>
      <c r="RP45" s="254">
        <v>4</v>
      </c>
      <c r="RQ45" s="255">
        <v>1071.9144000000003</v>
      </c>
      <c r="RR45" s="256">
        <v>7.4999999999999997E-2</v>
      </c>
      <c r="RS45" s="255">
        <v>169588.3098951393</v>
      </c>
      <c r="RT45" s="255">
        <v>714.60960000000023</v>
      </c>
      <c r="RU45" s="255">
        <v>8312.6994522446312</v>
      </c>
      <c r="RV45" s="119">
        <v>177901.00934738392</v>
      </c>
      <c r="RW45" s="262" t="b">
        <v>0</v>
      </c>
      <c r="RX45" s="173">
        <v>5</v>
      </c>
      <c r="RY45" s="263">
        <v>893.26200000000028</v>
      </c>
      <c r="RZ45" s="189">
        <v>0.03</v>
      </c>
      <c r="SA45" s="263">
        <v>249677.84942355042</v>
      </c>
      <c r="SB45" s="263">
        <v>893.26200000000028</v>
      </c>
      <c r="SC45" s="263">
        <v>18446.751160428863</v>
      </c>
      <c r="SD45" s="117">
        <v>268124.60058397928</v>
      </c>
      <c r="SE45" s="248" t="b">
        <v>0</v>
      </c>
      <c r="SF45" s="254">
        <v>2</v>
      </c>
      <c r="SG45" s="255">
        <v>1429.2192000000005</v>
      </c>
      <c r="SH45" s="256">
        <v>7.4999999999999997E-2</v>
      </c>
      <c r="SI45" s="255">
        <v>113429.32891087617</v>
      </c>
      <c r="SJ45" s="255">
        <v>357.30480000000011</v>
      </c>
      <c r="SK45" s="255">
        <v>9320.5416595684492</v>
      </c>
      <c r="SL45" s="119">
        <v>122749.87057044462</v>
      </c>
      <c r="SM45" s="262" t="b">
        <v>0</v>
      </c>
      <c r="SN45" s="173">
        <v>0</v>
      </c>
      <c r="SO45" s="263">
        <v>1786.5240000000006</v>
      </c>
      <c r="SP45" s="189">
        <v>7.4999999999999997E-2</v>
      </c>
      <c r="SQ45" s="263">
        <v>233719.49947542799</v>
      </c>
      <c r="SR45" s="263">
        <v>0</v>
      </c>
      <c r="SS45" s="263">
        <v>0</v>
      </c>
      <c r="ST45" s="117">
        <v>233719.49947542799</v>
      </c>
      <c r="SU45" s="248" t="b">
        <v>0</v>
      </c>
      <c r="SV45" s="254">
        <v>1</v>
      </c>
      <c r="SW45" s="255">
        <v>1607.8716000000006</v>
      </c>
      <c r="SX45" s="256">
        <v>7.4999999999999997E-2</v>
      </c>
      <c r="SY45" s="255">
        <v>225808.5102719767</v>
      </c>
      <c r="SZ45" s="255">
        <v>178.65240000000006</v>
      </c>
      <c r="TA45" s="255">
        <v>5257.7501392725553</v>
      </c>
      <c r="TB45" s="119">
        <v>231066.26041124927</v>
      </c>
      <c r="TC45" s="262" t="b">
        <v>1</v>
      </c>
      <c r="TD45" s="173">
        <v>1</v>
      </c>
      <c r="TE45" s="263">
        <v>1607.8716000000006</v>
      </c>
      <c r="TF45" s="189">
        <v>7.4999999999999997E-2</v>
      </c>
      <c r="TG45" s="263">
        <v>191401.47520631499</v>
      </c>
      <c r="TH45" s="263">
        <v>178.65240000000006</v>
      </c>
      <c r="TI45" s="263">
        <v>178.65240000000006</v>
      </c>
      <c r="TJ45" s="117">
        <v>191580.12760631499</v>
      </c>
      <c r="TK45" s="248" t="b">
        <v>0</v>
      </c>
      <c r="TL45" s="254">
        <v>2</v>
      </c>
      <c r="TM45" s="255">
        <v>1429.2192000000005</v>
      </c>
      <c r="TN45" s="256">
        <v>-5.0000000000000001E-3</v>
      </c>
      <c r="TO45" s="255">
        <v>273509.85031859414</v>
      </c>
      <c r="TP45" s="255">
        <v>357.30480000000011</v>
      </c>
      <c r="TQ45" s="255">
        <v>6680.9545354884895</v>
      </c>
      <c r="TR45" s="119">
        <v>280190.80485408264</v>
      </c>
      <c r="TS45" s="262" t="b">
        <v>0</v>
      </c>
      <c r="TT45" s="173">
        <v>1</v>
      </c>
      <c r="TU45" s="263">
        <v>1607.8716000000006</v>
      </c>
      <c r="TV45" s="189">
        <v>7.4999999999999997E-2</v>
      </c>
      <c r="TW45" s="263">
        <v>367284.82555414521</v>
      </c>
      <c r="TX45" s="263">
        <v>178.65240000000006</v>
      </c>
      <c r="TY45" s="263">
        <v>6500.7799521088336</v>
      </c>
      <c r="TZ45" s="117">
        <v>373785.60550625407</v>
      </c>
      <c r="UA45" s="248" t="b">
        <v>0</v>
      </c>
      <c r="UB45" s="254">
        <v>1</v>
      </c>
      <c r="UC45" s="255">
        <v>1607.8716000000006</v>
      </c>
      <c r="UD45" s="256">
        <v>-5.0000000000000001E-3</v>
      </c>
      <c r="UE45" s="255">
        <v>304054.79954170453</v>
      </c>
      <c r="UF45" s="255">
        <v>178.65240000000006</v>
      </c>
      <c r="UG45" s="255">
        <v>4932.1456230476397</v>
      </c>
      <c r="UH45" s="119">
        <v>308986.94516475219</v>
      </c>
      <c r="UI45" s="262" t="b">
        <v>0</v>
      </c>
      <c r="UJ45" s="173">
        <v>1</v>
      </c>
      <c r="UK45" s="263">
        <v>1607.8716000000006</v>
      </c>
      <c r="UL45" s="189">
        <v>7.4999999999999997E-2</v>
      </c>
      <c r="UM45" s="263">
        <v>517532.78282407689</v>
      </c>
      <c r="UN45" s="263">
        <v>178.65240000000006</v>
      </c>
      <c r="UO45" s="263">
        <v>1932.6119424187568</v>
      </c>
      <c r="UP45" s="117">
        <v>519465.39476649562</v>
      </c>
      <c r="UQ45" s="248" t="b">
        <v>0</v>
      </c>
      <c r="UR45" s="254">
        <v>2</v>
      </c>
      <c r="US45" s="255">
        <v>1429.2192000000005</v>
      </c>
      <c r="UT45" s="256">
        <v>7.4999999999999997E-2</v>
      </c>
      <c r="UU45" s="255">
        <v>136838.47651182467</v>
      </c>
      <c r="UV45" s="255">
        <v>357.30480000000011</v>
      </c>
      <c r="UW45" s="255">
        <v>5399.9397828337551</v>
      </c>
      <c r="UX45" s="119">
        <v>142238.41629465844</v>
      </c>
      <c r="UY45" s="262" t="b">
        <v>0</v>
      </c>
      <c r="UZ45" s="173">
        <v>2</v>
      </c>
      <c r="VA45" s="263">
        <v>1429.2192000000005</v>
      </c>
      <c r="VB45" s="189">
        <v>0.03</v>
      </c>
      <c r="VC45" s="263">
        <v>181344.93632208518</v>
      </c>
      <c r="VD45" s="263">
        <v>357.30480000000011</v>
      </c>
      <c r="VE45" s="263">
        <v>6393.414477582347</v>
      </c>
      <c r="VF45" s="117">
        <v>187738.35079966753</v>
      </c>
      <c r="VG45" s="248" t="b">
        <v>0</v>
      </c>
      <c r="VH45" s="254">
        <v>2</v>
      </c>
      <c r="VI45" s="255">
        <v>1429.2192000000005</v>
      </c>
      <c r="VJ45" s="256">
        <v>0.03</v>
      </c>
      <c r="VK45" s="255">
        <v>70181.494259471889</v>
      </c>
      <c r="VL45" s="255">
        <v>357.30480000000011</v>
      </c>
      <c r="VM45" s="255">
        <v>6858.2329510838526</v>
      </c>
      <c r="VN45" s="119">
        <v>77039.727210555735</v>
      </c>
      <c r="VO45" s="262" t="b">
        <v>0</v>
      </c>
      <c r="VP45" s="173">
        <v>0</v>
      </c>
      <c r="VQ45" s="263">
        <v>1786.5240000000006</v>
      </c>
      <c r="VR45" s="189">
        <v>-5.0000000000000001E-3</v>
      </c>
      <c r="VS45" s="263">
        <v>175159.44401620326</v>
      </c>
      <c r="VT45" s="263">
        <v>0</v>
      </c>
      <c r="VU45" s="263">
        <v>0</v>
      </c>
      <c r="VV45" s="117">
        <v>175159.44401620326</v>
      </c>
      <c r="VW45" s="248" t="b">
        <v>1</v>
      </c>
      <c r="VX45" s="254">
        <v>2</v>
      </c>
      <c r="VY45" s="255">
        <v>1429.2192000000005</v>
      </c>
      <c r="VZ45" s="256">
        <v>0.03</v>
      </c>
      <c r="WA45" s="255">
        <v>181614.11899224951</v>
      </c>
      <c r="WB45" s="255">
        <v>357.30480000000011</v>
      </c>
      <c r="WC45" s="255">
        <v>536.10539897501963</v>
      </c>
      <c r="WD45" s="119">
        <v>182150.22439122453</v>
      </c>
      <c r="WE45" s="262" t="b">
        <v>0</v>
      </c>
      <c r="WF45" s="173">
        <v>2</v>
      </c>
      <c r="WG45" s="263">
        <v>1429.2192000000005</v>
      </c>
      <c r="WH45" s="189">
        <v>7.4999999999999997E-2</v>
      </c>
      <c r="WI45" s="263">
        <v>92399.386356618619</v>
      </c>
      <c r="WJ45" s="263">
        <v>357.30480000000011</v>
      </c>
      <c r="WK45" s="263">
        <v>5647.6449087465289</v>
      </c>
      <c r="WL45" s="117">
        <v>98047.031265365149</v>
      </c>
      <c r="WM45" s="248" t="b">
        <v>0</v>
      </c>
      <c r="WN45" s="254">
        <v>4</v>
      </c>
      <c r="WO45" s="255">
        <v>1071.9144000000003</v>
      </c>
      <c r="WP45" s="256">
        <v>7.4999999999999997E-2</v>
      </c>
      <c r="WQ45" s="255">
        <v>303237.59500364284</v>
      </c>
      <c r="WR45" s="255">
        <v>714.60960000000023</v>
      </c>
      <c r="WS45" s="255">
        <v>17619.137912974373</v>
      </c>
      <c r="WT45" s="119">
        <v>320856.73291661718</v>
      </c>
      <c r="WU45" s="262" t="b">
        <v>0</v>
      </c>
      <c r="WV45" s="173">
        <v>1</v>
      </c>
      <c r="WW45" s="263">
        <v>1607.8716000000006</v>
      </c>
      <c r="WX45" s="189">
        <v>7.4999999999999997E-2</v>
      </c>
      <c r="WY45" s="263">
        <v>421513.8225033835</v>
      </c>
      <c r="WZ45" s="263">
        <v>178.65240000000006</v>
      </c>
      <c r="XA45" s="263">
        <v>357.45299897501957</v>
      </c>
      <c r="XB45" s="117">
        <v>421871.27550235851</v>
      </c>
      <c r="XC45" s="248" t="b">
        <v>0</v>
      </c>
      <c r="XD45" s="254">
        <v>2</v>
      </c>
      <c r="XE45" s="255">
        <v>1429.2192000000005</v>
      </c>
      <c r="XF45" s="256">
        <v>7.4999999999999997E-2</v>
      </c>
      <c r="XG45" s="255">
        <v>330498.62710775551</v>
      </c>
      <c r="XH45" s="255">
        <v>357.30480000000011</v>
      </c>
      <c r="XI45" s="255">
        <v>4981.1521102808474</v>
      </c>
      <c r="XJ45" s="119">
        <v>335479.77921803633</v>
      </c>
      <c r="XK45" s="262" t="b">
        <v>0</v>
      </c>
      <c r="XL45" s="173">
        <v>2</v>
      </c>
      <c r="XM45" s="263">
        <v>1429.2192000000005</v>
      </c>
      <c r="XN45" s="189">
        <v>0.03</v>
      </c>
      <c r="XO45" s="263">
        <v>111475.62628552524</v>
      </c>
      <c r="XP45" s="263">
        <v>357.30480000000011</v>
      </c>
      <c r="XQ45" s="263">
        <v>8219.253560688685</v>
      </c>
      <c r="XR45" s="117">
        <v>119694.87984621392</v>
      </c>
      <c r="XS45" s="248" t="b">
        <v>0</v>
      </c>
      <c r="XT45" s="254">
        <v>1</v>
      </c>
      <c r="XU45" s="255">
        <v>1607.8716000000006</v>
      </c>
      <c r="XV45" s="256">
        <v>7.4999999999999997E-2</v>
      </c>
      <c r="XW45" s="255">
        <v>269747.21157700376</v>
      </c>
      <c r="XX45" s="255">
        <v>178.65240000000006</v>
      </c>
      <c r="XY45" s="255">
        <v>4444.7501904190922</v>
      </c>
      <c r="XZ45" s="119">
        <v>274191.96176742285</v>
      </c>
      <c r="YA45" s="262" t="b">
        <v>0</v>
      </c>
      <c r="YB45" s="173">
        <v>3</v>
      </c>
      <c r="YC45" s="263">
        <v>1250.5668000000003</v>
      </c>
      <c r="YD45" s="189">
        <v>0.03</v>
      </c>
      <c r="YE45" s="263">
        <v>211749.8461952463</v>
      </c>
      <c r="YF45" s="263">
        <v>535.95720000000028</v>
      </c>
      <c r="YG45" s="263">
        <v>16343.813241710517</v>
      </c>
      <c r="YH45" s="117">
        <v>228093.6594369568</v>
      </c>
      <c r="YI45" s="248" t="b">
        <v>0</v>
      </c>
      <c r="YJ45" s="254">
        <v>6</v>
      </c>
      <c r="YK45" s="255">
        <v>714.60960000000011</v>
      </c>
      <c r="YL45" s="256">
        <v>0.03</v>
      </c>
      <c r="YM45" s="255">
        <v>223345.90016021015</v>
      </c>
      <c r="YN45" s="255">
        <v>1071.9144000000006</v>
      </c>
      <c r="YO45" s="255">
        <v>21006.739517236514</v>
      </c>
      <c r="YP45" s="119">
        <v>244352.63967744666</v>
      </c>
      <c r="YQ45" s="262" t="b">
        <v>0</v>
      </c>
      <c r="YR45" s="173">
        <v>1</v>
      </c>
      <c r="YS45" s="263">
        <v>1607.8716000000006</v>
      </c>
      <c r="YT45" s="189">
        <v>0.03</v>
      </c>
      <c r="YU45" s="263">
        <v>274119.16826246411</v>
      </c>
      <c r="YV45" s="263">
        <v>178.65240000000006</v>
      </c>
      <c r="YW45" s="263">
        <v>1932.6119424187568</v>
      </c>
      <c r="YX45" s="117">
        <v>276051.78020488285</v>
      </c>
      <c r="YY45" s="248" t="b">
        <v>0</v>
      </c>
      <c r="YZ45" s="254">
        <v>2</v>
      </c>
      <c r="ZA45" s="255">
        <v>1429.2192000000005</v>
      </c>
      <c r="ZB45" s="256">
        <v>-5.0000000000000001E-3</v>
      </c>
      <c r="ZC45" s="255">
        <v>67060.377720055956</v>
      </c>
      <c r="ZD45" s="255">
        <v>357.30480000000011</v>
      </c>
      <c r="ZE45" s="255">
        <v>12230.242348710539</v>
      </c>
      <c r="ZF45" s="119">
        <v>79290.620068766497</v>
      </c>
      <c r="ZG45" s="262" t="b">
        <v>0</v>
      </c>
      <c r="ZH45" s="173">
        <v>2</v>
      </c>
      <c r="ZI45" s="263">
        <v>1429.2192000000005</v>
      </c>
      <c r="ZJ45" s="189">
        <v>7.4999999999999997E-2</v>
      </c>
      <c r="ZK45" s="263">
        <v>318873.61374980258</v>
      </c>
      <c r="ZL45" s="263">
        <v>357.30480000000011</v>
      </c>
      <c r="ZM45" s="263">
        <v>7729.7214555306246</v>
      </c>
      <c r="ZN45" s="117">
        <v>326603.33520533319</v>
      </c>
      <c r="ZO45" s="248" t="b">
        <v>0</v>
      </c>
      <c r="ZP45" s="254">
        <v>2</v>
      </c>
      <c r="ZQ45" s="255">
        <v>1429.2192000000005</v>
      </c>
      <c r="ZR45" s="256">
        <v>0.03</v>
      </c>
      <c r="ZS45" s="255">
        <v>199657.45834155529</v>
      </c>
      <c r="ZT45" s="255">
        <v>357.30480000000011</v>
      </c>
      <c r="ZU45" s="255">
        <v>4038.1288552254218</v>
      </c>
      <c r="ZV45" s="119">
        <v>203695.58719678072</v>
      </c>
      <c r="ZW45" s="262" t="b">
        <v>0</v>
      </c>
      <c r="ZX45" s="173">
        <v>2</v>
      </c>
      <c r="ZY45" s="263">
        <v>1429.2192000000005</v>
      </c>
      <c r="ZZ45" s="189">
        <v>0.03</v>
      </c>
      <c r="AAA45" s="263">
        <v>125738.05268914747</v>
      </c>
      <c r="AAB45" s="263">
        <v>357.30480000000011</v>
      </c>
      <c r="AAC45" s="263">
        <v>8713.6236275027859</v>
      </c>
      <c r="AAD45" s="117">
        <v>134451.67631665026</v>
      </c>
      <c r="AAE45" s="248" t="b">
        <v>0</v>
      </c>
      <c r="AAF45" s="254">
        <v>2</v>
      </c>
      <c r="AAG45" s="255">
        <v>1429.2192000000005</v>
      </c>
      <c r="AAH45" s="256">
        <v>7.4999999999999997E-2</v>
      </c>
      <c r="AAI45" s="255">
        <v>137086.20024225771</v>
      </c>
      <c r="AAJ45" s="255">
        <v>357.30480000000011</v>
      </c>
      <c r="AAK45" s="255">
        <v>6265.0960652769854</v>
      </c>
      <c r="AAL45" s="119">
        <v>143351.29630753468</v>
      </c>
      <c r="AAM45" s="262" t="b">
        <v>0</v>
      </c>
      <c r="AAN45" s="173">
        <v>1</v>
      </c>
      <c r="AAO45" s="263">
        <v>1607.8716000000006</v>
      </c>
      <c r="AAP45" s="189">
        <v>-5.0000000000000001E-3</v>
      </c>
      <c r="AAQ45" s="263">
        <v>304054.79954170465</v>
      </c>
      <c r="AAR45" s="263">
        <v>178.65240000000006</v>
      </c>
      <c r="AAS45" s="263">
        <v>5882.8553293433506</v>
      </c>
      <c r="AAT45" s="117">
        <v>309937.654871048</v>
      </c>
      <c r="AAU45" s="248" t="b">
        <v>0</v>
      </c>
      <c r="AAV45" s="254">
        <v>5</v>
      </c>
      <c r="AAW45" s="255">
        <v>893.26200000000028</v>
      </c>
      <c r="AAX45" s="256">
        <v>-5.0000000000000001E-3</v>
      </c>
      <c r="AAY45" s="255">
        <v>84880.417377594771</v>
      </c>
      <c r="AAZ45" s="255">
        <v>893.26200000000028</v>
      </c>
      <c r="ABA45" s="255">
        <v>21816.150819113576</v>
      </c>
      <c r="ABB45" s="119">
        <v>106696.56819670835</v>
      </c>
      <c r="ABC45" s="262" t="b">
        <v>0</v>
      </c>
      <c r="ABD45" s="173">
        <v>1</v>
      </c>
      <c r="ABE45" s="263">
        <v>1607.8716000000006</v>
      </c>
      <c r="ABF45" s="189">
        <v>7.4999999999999997E-2</v>
      </c>
      <c r="ABG45" s="263">
        <v>323433.06551443337</v>
      </c>
      <c r="ABH45" s="263">
        <v>178.65240000000006</v>
      </c>
      <c r="ABI45" s="263">
        <v>6037.14439584929</v>
      </c>
      <c r="ABJ45" s="117">
        <v>329470.20991028269</v>
      </c>
      <c r="ABK45" s="248" t="b">
        <v>0</v>
      </c>
      <c r="ABL45" s="254">
        <v>0</v>
      </c>
      <c r="ABM45" s="255">
        <v>1786.5240000000006</v>
      </c>
      <c r="ABN45" s="256">
        <v>7.4999999999999997E-2</v>
      </c>
      <c r="ABO45" s="255">
        <v>575036.42536008521</v>
      </c>
      <c r="ABP45" s="255">
        <v>0</v>
      </c>
      <c r="ABQ45" s="255">
        <v>0</v>
      </c>
      <c r="ABR45" s="119">
        <v>575036.42536008521</v>
      </c>
      <c r="ABS45" s="262" t="b">
        <v>0</v>
      </c>
      <c r="ABT45" s="173">
        <v>0</v>
      </c>
      <c r="ABU45" s="263">
        <v>1786.5240000000006</v>
      </c>
      <c r="ABV45" s="189">
        <v>7.4999999999999997E-2</v>
      </c>
      <c r="ABW45" s="263">
        <v>250898.34474664053</v>
      </c>
      <c r="ABX45" s="263">
        <v>0</v>
      </c>
      <c r="ABY45" s="263">
        <v>0</v>
      </c>
      <c r="ABZ45" s="117">
        <v>250898.34474664053</v>
      </c>
      <c r="ACA45" s="248" t="b">
        <v>0</v>
      </c>
      <c r="ACB45" s="254">
        <v>4</v>
      </c>
      <c r="ACC45" s="255">
        <v>1071.9144000000003</v>
      </c>
      <c r="ACD45" s="256">
        <v>7.4999999999999997E-2</v>
      </c>
      <c r="ACE45" s="255">
        <v>187409.16641927746</v>
      </c>
      <c r="ACF45" s="255">
        <v>714.60960000000023</v>
      </c>
      <c r="ACG45" s="255">
        <v>19646.442205277639</v>
      </c>
      <c r="ACH45" s="119">
        <v>207055.60862455511</v>
      </c>
      <c r="ACI45" s="262" t="b">
        <v>0</v>
      </c>
      <c r="ACJ45" s="173">
        <v>3</v>
      </c>
      <c r="ACK45" s="263">
        <v>1250.5668000000003</v>
      </c>
      <c r="ACL45" s="189">
        <v>-5.0000000000000001E-3</v>
      </c>
      <c r="ACM45" s="263">
        <v>54019.923531477703</v>
      </c>
      <c r="ACN45" s="263">
        <v>535.95720000000028</v>
      </c>
      <c r="ACO45" s="263">
        <v>12879.307966657334</v>
      </c>
      <c r="ACP45" s="117">
        <v>66899.231498135036</v>
      </c>
      <c r="ACQ45" s="248" t="b">
        <v>0</v>
      </c>
      <c r="ACR45" s="254">
        <v>3</v>
      </c>
      <c r="ACS45" s="255">
        <v>1250.5668000000003</v>
      </c>
      <c r="ACT45" s="256">
        <v>0.03</v>
      </c>
      <c r="ACU45" s="255">
        <v>311556.85907342279</v>
      </c>
      <c r="ACV45" s="255">
        <v>535.95720000000028</v>
      </c>
      <c r="ACW45" s="255">
        <v>8653.9376671401897</v>
      </c>
      <c r="ACX45" s="119">
        <v>320210.796740563</v>
      </c>
      <c r="ACY45" s="262" t="b">
        <v>0</v>
      </c>
      <c r="ACZ45" s="173">
        <v>2</v>
      </c>
      <c r="ADA45" s="263">
        <v>1429.2192000000005</v>
      </c>
      <c r="ADB45" s="189">
        <v>7.4999999999999997E-2</v>
      </c>
      <c r="ADC45" s="263">
        <v>167052.21522130861</v>
      </c>
      <c r="ADD45" s="263">
        <v>357.30480000000011</v>
      </c>
      <c r="ADE45" s="263">
        <v>10297.552713877063</v>
      </c>
      <c r="ADF45" s="117">
        <v>177349.76793518566</v>
      </c>
      <c r="ADG45" s="248" t="b">
        <v>0</v>
      </c>
      <c r="ADH45" s="254">
        <v>4</v>
      </c>
      <c r="ADI45" s="255">
        <v>1071.9144000000003</v>
      </c>
      <c r="ADJ45" s="256">
        <v>0.03</v>
      </c>
      <c r="ADK45" s="255">
        <v>120198.10109687818</v>
      </c>
      <c r="ADL45" s="255">
        <v>714.60960000000023</v>
      </c>
      <c r="ADM45" s="255">
        <v>17877.458905859039</v>
      </c>
      <c r="ADN45" s="119">
        <v>138075.56000273721</v>
      </c>
      <c r="ADO45" s="262" t="b">
        <v>0</v>
      </c>
      <c r="ADP45" s="173">
        <v>1</v>
      </c>
      <c r="ADQ45" s="263">
        <v>1607.8716000000006</v>
      </c>
      <c r="ADR45" s="189">
        <v>0.03</v>
      </c>
      <c r="ADS45" s="263">
        <v>103406.41492450003</v>
      </c>
      <c r="ADT45" s="263">
        <v>178.65240000000006</v>
      </c>
      <c r="ADU45" s="263">
        <v>4769.5457450746426</v>
      </c>
      <c r="ADV45" s="117">
        <v>108175.96066957468</v>
      </c>
    </row>
    <row r="46" spans="1:802" x14ac:dyDescent="0.35">
      <c r="A46" s="15">
        <v>46630</v>
      </c>
      <c r="B46" s="16">
        <v>1786.5240000000006</v>
      </c>
      <c r="C46" s="248" t="b">
        <v>0</v>
      </c>
      <c r="D46" s="254">
        <v>2</v>
      </c>
      <c r="E46" s="255">
        <v>1429.2192000000005</v>
      </c>
      <c r="F46" s="256">
        <v>7.4999999999999997E-2</v>
      </c>
      <c r="G46" s="255">
        <v>217850.1788428516</v>
      </c>
      <c r="H46" s="255">
        <v>357.30480000000011</v>
      </c>
      <c r="I46" s="255">
        <v>8259.5694635730215</v>
      </c>
      <c r="J46" s="119">
        <v>226109.74830642462</v>
      </c>
      <c r="K46" s="262" t="b">
        <v>0</v>
      </c>
      <c r="L46" s="173">
        <v>0</v>
      </c>
      <c r="M46" s="263">
        <v>1786.5240000000006</v>
      </c>
      <c r="N46" s="189">
        <v>-5.0000000000000001E-3</v>
      </c>
      <c r="O46" s="263">
        <v>149204.04046715444</v>
      </c>
      <c r="P46" s="263">
        <v>0</v>
      </c>
      <c r="Q46" s="263">
        <v>0</v>
      </c>
      <c r="R46" s="117">
        <v>149204.04046715444</v>
      </c>
      <c r="S46" s="248" t="b">
        <v>0</v>
      </c>
      <c r="T46" s="254">
        <v>5</v>
      </c>
      <c r="U46" s="255">
        <v>893.26200000000028</v>
      </c>
      <c r="V46" s="256">
        <v>-5.0000000000000001E-3</v>
      </c>
      <c r="W46" s="255">
        <v>85157.439424517404</v>
      </c>
      <c r="X46" s="255">
        <v>893.26200000000028</v>
      </c>
      <c r="Y46" s="255">
        <v>22402.188063501399</v>
      </c>
      <c r="Z46" s="119">
        <v>107559.6274880188</v>
      </c>
      <c r="AA46" s="262" t="b">
        <v>0</v>
      </c>
      <c r="AB46" s="173">
        <v>4</v>
      </c>
      <c r="AC46" s="263">
        <v>1071.9144000000003</v>
      </c>
      <c r="AD46" s="189">
        <v>7.4999999999999997E-2</v>
      </c>
      <c r="AE46" s="263">
        <v>274103.17024211749</v>
      </c>
      <c r="AF46" s="263">
        <v>714.60960000000023</v>
      </c>
      <c r="AG46" s="263">
        <v>18425.510463733608</v>
      </c>
      <c r="AH46" s="117">
        <v>292528.68070585112</v>
      </c>
      <c r="AI46" s="248" t="b">
        <v>0</v>
      </c>
      <c r="AJ46" s="254">
        <v>5</v>
      </c>
      <c r="AK46" s="255">
        <v>893.26200000000028</v>
      </c>
      <c r="AL46" s="256">
        <v>7.4999999999999997E-2</v>
      </c>
      <c r="AM46" s="255">
        <v>363448.16663279745</v>
      </c>
      <c r="AN46" s="255">
        <v>893.26200000000028</v>
      </c>
      <c r="AO46" s="255">
        <v>12907.558152527094</v>
      </c>
      <c r="AP46" s="119">
        <v>376355.72478532454</v>
      </c>
      <c r="AQ46" s="262" t="b">
        <v>0</v>
      </c>
      <c r="AR46" s="173">
        <v>4</v>
      </c>
      <c r="AS46" s="263">
        <v>1071.9144000000003</v>
      </c>
      <c r="AT46" s="189">
        <v>0.03</v>
      </c>
      <c r="AU46" s="263">
        <v>290224.51819570694</v>
      </c>
      <c r="AV46" s="263">
        <v>714.60960000000023</v>
      </c>
      <c r="AW46" s="263">
        <v>8912.1799417255352</v>
      </c>
      <c r="AX46" s="117">
        <v>299136.69813743245</v>
      </c>
      <c r="AY46" s="248" t="b">
        <v>0</v>
      </c>
      <c r="AZ46" s="254">
        <v>0</v>
      </c>
      <c r="BA46" s="255">
        <v>1786.5240000000006</v>
      </c>
      <c r="BB46" s="256">
        <v>7.4999999999999997E-2</v>
      </c>
      <c r="BC46" s="255">
        <v>124521.39238626296</v>
      </c>
      <c r="BD46" s="255">
        <v>0</v>
      </c>
      <c r="BE46" s="255">
        <v>0</v>
      </c>
      <c r="BF46" s="119">
        <v>124521.39238626296</v>
      </c>
      <c r="BG46" s="262" t="b">
        <v>0</v>
      </c>
      <c r="BH46" s="173">
        <v>2</v>
      </c>
      <c r="BI46" s="263">
        <v>1429.2192000000005</v>
      </c>
      <c r="BJ46" s="189">
        <v>7.4999999999999997E-2</v>
      </c>
      <c r="BK46" s="263">
        <v>167723.59636277147</v>
      </c>
      <c r="BL46" s="263">
        <v>357.30480000000011</v>
      </c>
      <c r="BM46" s="263">
        <v>5684.3000067124667</v>
      </c>
      <c r="BN46" s="117">
        <v>173407.89636948393</v>
      </c>
      <c r="BO46" s="248" t="b">
        <v>0</v>
      </c>
      <c r="BP46" s="254">
        <v>2</v>
      </c>
      <c r="BQ46" s="255">
        <v>1429.2192000000005</v>
      </c>
      <c r="BR46" s="256">
        <v>-5.0000000000000001E-3</v>
      </c>
      <c r="BS46" s="255">
        <v>195372.17533700052</v>
      </c>
      <c r="BT46" s="255">
        <v>357.30480000000011</v>
      </c>
      <c r="BU46" s="255">
        <v>6757.2067570892141</v>
      </c>
      <c r="BV46" s="119">
        <v>202129.38209408973</v>
      </c>
      <c r="BW46" s="262" t="b">
        <v>0</v>
      </c>
      <c r="BX46" s="173">
        <v>2</v>
      </c>
      <c r="BY46" s="263">
        <v>1429.2192000000005</v>
      </c>
      <c r="BZ46" s="189">
        <v>7.4999999999999997E-2</v>
      </c>
      <c r="CA46" s="263">
        <v>342602.64116208861</v>
      </c>
      <c r="CB46" s="263">
        <v>357.30480000000011</v>
      </c>
      <c r="CC46" s="263">
        <v>11361.841655906492</v>
      </c>
      <c r="CD46" s="117">
        <v>353964.48281799507</v>
      </c>
      <c r="CE46" s="248" t="b">
        <v>0</v>
      </c>
      <c r="CF46" s="254">
        <v>3</v>
      </c>
      <c r="CG46" s="255">
        <v>1250.5668000000003</v>
      </c>
      <c r="CH46" s="256">
        <v>7.4999999999999997E-2</v>
      </c>
      <c r="CI46" s="255">
        <v>281377.06287553406</v>
      </c>
      <c r="CJ46" s="255">
        <v>535.95720000000028</v>
      </c>
      <c r="CK46" s="255">
        <v>13094.94454353529</v>
      </c>
      <c r="CL46" s="119">
        <v>294472.00741906936</v>
      </c>
      <c r="CM46" s="262" t="b">
        <v>0</v>
      </c>
      <c r="CN46" s="173">
        <v>3</v>
      </c>
      <c r="CO46" s="263">
        <v>1250.5668000000003</v>
      </c>
      <c r="CP46" s="189">
        <v>0.03</v>
      </c>
      <c r="CQ46" s="263">
        <v>322047.33248844283</v>
      </c>
      <c r="CR46" s="263">
        <v>535.95720000000028</v>
      </c>
      <c r="CS46" s="263">
        <v>7701.6772149578264</v>
      </c>
      <c r="CT46" s="117">
        <v>329749.00970340066</v>
      </c>
      <c r="CU46" s="248" t="b">
        <v>0</v>
      </c>
      <c r="CV46" s="254">
        <v>0</v>
      </c>
      <c r="CW46" s="255">
        <v>1786.5240000000006</v>
      </c>
      <c r="CX46" s="256">
        <v>0.03</v>
      </c>
      <c r="CY46" s="255">
        <v>152457.68989275023</v>
      </c>
      <c r="CZ46" s="255">
        <v>0</v>
      </c>
      <c r="DA46" s="255">
        <v>0</v>
      </c>
      <c r="DB46" s="119">
        <v>152457.68989275023</v>
      </c>
      <c r="DC46" s="262" t="b">
        <v>0</v>
      </c>
      <c r="DD46" s="173">
        <v>3</v>
      </c>
      <c r="DE46" s="263">
        <v>1250.5668000000003</v>
      </c>
      <c r="DF46" s="189">
        <v>0.03</v>
      </c>
      <c r="DG46" s="263">
        <v>227743.60720393952</v>
      </c>
      <c r="DH46" s="263">
        <v>535.95720000000028</v>
      </c>
      <c r="DI46" s="263">
        <v>15593.066082910353</v>
      </c>
      <c r="DJ46" s="117">
        <v>243336.67328684987</v>
      </c>
      <c r="DK46" s="248" t="b">
        <v>1</v>
      </c>
      <c r="DL46" s="254">
        <v>5</v>
      </c>
      <c r="DM46" s="255">
        <v>893.26200000000028</v>
      </c>
      <c r="DN46" s="256">
        <v>-5.0000000000000001E-3</v>
      </c>
      <c r="DO46" s="255">
        <v>113860.87975134808</v>
      </c>
      <c r="DP46" s="255">
        <v>893.26200000000028</v>
      </c>
      <c r="DQ46" s="255">
        <v>17600.6936689992</v>
      </c>
      <c r="DR46" s="119">
        <v>131461.5734203473</v>
      </c>
      <c r="DS46" s="262" t="b">
        <v>0</v>
      </c>
      <c r="DT46" s="173">
        <v>2</v>
      </c>
      <c r="DU46" s="263">
        <v>1429.2192000000005</v>
      </c>
      <c r="DV46" s="189">
        <v>7.4999999999999997E-2</v>
      </c>
      <c r="DW46" s="263">
        <v>501486.22933710425</v>
      </c>
      <c r="DX46" s="263">
        <v>357.30480000000011</v>
      </c>
      <c r="DY46" s="263">
        <v>7285.9895280003493</v>
      </c>
      <c r="DZ46" s="117">
        <v>508772.2188651046</v>
      </c>
      <c r="EA46" s="248" t="b">
        <v>0</v>
      </c>
      <c r="EB46" s="254">
        <v>3</v>
      </c>
      <c r="EC46" s="255">
        <v>1250.5668000000003</v>
      </c>
      <c r="ED46" s="256">
        <v>-5.0000000000000001E-3</v>
      </c>
      <c r="EE46" s="255">
        <v>79530.936103524422</v>
      </c>
      <c r="EF46" s="255">
        <v>535.95720000000028</v>
      </c>
      <c r="EG46" s="255">
        <v>15663.46080746472</v>
      </c>
      <c r="EH46" s="119">
        <v>95194.396910989148</v>
      </c>
      <c r="EI46" s="262" t="b">
        <v>0</v>
      </c>
      <c r="EJ46" s="173">
        <v>5</v>
      </c>
      <c r="EK46" s="263">
        <v>893.26200000000028</v>
      </c>
      <c r="EL46" s="189">
        <v>0.03</v>
      </c>
      <c r="EM46" s="263">
        <v>178898.61824693534</v>
      </c>
      <c r="EN46" s="263">
        <v>893.26200000000028</v>
      </c>
      <c r="EO46" s="263">
        <v>25925.715954216255</v>
      </c>
      <c r="EP46" s="117">
        <v>204824.33420115159</v>
      </c>
      <c r="EQ46" s="248" t="b">
        <v>0</v>
      </c>
      <c r="ER46" s="254">
        <v>4</v>
      </c>
      <c r="ES46" s="255">
        <v>1071.9144000000003</v>
      </c>
      <c r="ET46" s="256">
        <v>7.4999999999999997E-2</v>
      </c>
      <c r="EU46" s="255">
        <v>180712.89581091399</v>
      </c>
      <c r="EV46" s="255">
        <v>714.60960000000023</v>
      </c>
      <c r="EW46" s="255">
        <v>12645.557928732876</v>
      </c>
      <c r="EX46" s="119">
        <v>193358.45373964688</v>
      </c>
      <c r="EY46" s="262" t="b">
        <v>0</v>
      </c>
      <c r="EZ46" s="173">
        <v>0</v>
      </c>
      <c r="FA46" s="263">
        <v>1786.5240000000006</v>
      </c>
      <c r="FB46" s="189">
        <v>7.4999999999999997E-2</v>
      </c>
      <c r="FC46" s="263">
        <v>619950.6812620915</v>
      </c>
      <c r="FD46" s="263">
        <v>0</v>
      </c>
      <c r="FE46" s="263">
        <v>0</v>
      </c>
      <c r="FF46" s="117">
        <v>619950.6812620915</v>
      </c>
      <c r="FG46" s="248" t="b">
        <v>0</v>
      </c>
      <c r="FH46" s="254">
        <v>1</v>
      </c>
      <c r="FI46" s="255">
        <v>1607.8716000000006</v>
      </c>
      <c r="FJ46" s="256">
        <v>7.4999999999999997E-2</v>
      </c>
      <c r="FK46" s="255">
        <v>557955.61313588265</v>
      </c>
      <c r="FL46" s="255">
        <v>178.65240000000006</v>
      </c>
      <c r="FM46" s="255">
        <v>5277.7591812832152</v>
      </c>
      <c r="FN46" s="119">
        <v>563233.37231716583</v>
      </c>
      <c r="FO46" s="262" t="b">
        <v>0</v>
      </c>
      <c r="FP46" s="173">
        <v>3</v>
      </c>
      <c r="FQ46" s="263">
        <v>1250.5668000000003</v>
      </c>
      <c r="FR46" s="189">
        <v>-5.0000000000000001E-3</v>
      </c>
      <c r="FS46" s="263">
        <v>246056.84936998095</v>
      </c>
      <c r="FT46" s="263">
        <v>535.95720000000028</v>
      </c>
      <c r="FU46" s="263">
        <v>8863.6891479177521</v>
      </c>
      <c r="FV46" s="117">
        <v>254920.53851789871</v>
      </c>
      <c r="FW46" s="248" t="b">
        <v>0</v>
      </c>
      <c r="FX46" s="254">
        <v>4</v>
      </c>
      <c r="FY46" s="255">
        <v>1071.9144000000003</v>
      </c>
      <c r="FZ46" s="256">
        <v>-5.0000000000000001E-3</v>
      </c>
      <c r="GA46" s="255">
        <v>136991.38344689694</v>
      </c>
      <c r="GB46" s="255">
        <v>714.60960000000023</v>
      </c>
      <c r="GC46" s="255">
        <v>20947.609765472949</v>
      </c>
      <c r="GD46" s="119">
        <v>157938.99321236988</v>
      </c>
      <c r="GE46" s="262" t="b">
        <v>0</v>
      </c>
      <c r="GF46" s="173">
        <v>2</v>
      </c>
      <c r="GG46" s="263">
        <v>1429.2192000000005</v>
      </c>
      <c r="GH46" s="189">
        <v>7.4999999999999997E-2</v>
      </c>
      <c r="GI46" s="263">
        <v>218142.62280436815</v>
      </c>
      <c r="GJ46" s="263">
        <v>357.30480000000011</v>
      </c>
      <c r="GK46" s="263">
        <v>4568.4451726295401</v>
      </c>
      <c r="GL46" s="117">
        <v>222711.0679769977</v>
      </c>
      <c r="GM46" s="248" t="b">
        <v>1</v>
      </c>
      <c r="GN46" s="254">
        <v>2</v>
      </c>
      <c r="GO46" s="255">
        <v>1429.2192000000005</v>
      </c>
      <c r="GP46" s="256">
        <v>7.4999999999999997E-2</v>
      </c>
      <c r="GQ46" s="255">
        <v>502142.18658229453</v>
      </c>
      <c r="GR46" s="255">
        <v>357.30480000000011</v>
      </c>
      <c r="GS46" s="255">
        <v>5936.5899316261666</v>
      </c>
      <c r="GT46" s="119">
        <v>508078.77651392069</v>
      </c>
      <c r="GU46" s="262" t="b">
        <v>0</v>
      </c>
      <c r="GV46" s="173">
        <v>1</v>
      </c>
      <c r="GW46" s="263">
        <v>1607.8716000000006</v>
      </c>
      <c r="GX46" s="189">
        <v>7.4999999999999997E-2</v>
      </c>
      <c r="GY46" s="263">
        <v>137313.81493293509</v>
      </c>
      <c r="GZ46" s="263">
        <v>178.65240000000006</v>
      </c>
      <c r="HA46" s="263">
        <v>1942.7832091018558</v>
      </c>
      <c r="HB46" s="117">
        <v>139256.59814203694</v>
      </c>
      <c r="HC46" s="248" t="b">
        <v>0</v>
      </c>
      <c r="HD46" s="254">
        <v>1</v>
      </c>
      <c r="HE46" s="255">
        <v>1607.8716000000006</v>
      </c>
      <c r="HF46" s="256">
        <v>7.4999999999999997E-2</v>
      </c>
      <c r="HG46" s="255">
        <v>382639.26843906299</v>
      </c>
      <c r="HH46" s="255">
        <v>178.65240000000006</v>
      </c>
      <c r="HI46" s="255">
        <v>3978.5747294856287</v>
      </c>
      <c r="HJ46" s="119">
        <v>386617.8431685486</v>
      </c>
      <c r="HK46" s="262" t="b">
        <v>0</v>
      </c>
      <c r="HL46" s="173">
        <v>3</v>
      </c>
      <c r="HM46" s="263">
        <v>1250.5668000000003</v>
      </c>
      <c r="HN46" s="189">
        <v>0.03</v>
      </c>
      <c r="HO46" s="263">
        <v>321415.77425672748</v>
      </c>
      <c r="HP46" s="263">
        <v>535.95720000000028</v>
      </c>
      <c r="HQ46" s="263">
        <v>12027.48924615547</v>
      </c>
      <c r="HR46" s="117">
        <v>333443.26350288297</v>
      </c>
      <c r="HS46" s="248" t="b">
        <v>0</v>
      </c>
      <c r="HT46" s="254">
        <v>3</v>
      </c>
      <c r="HU46" s="255">
        <v>1250.5668000000003</v>
      </c>
      <c r="HV46" s="256">
        <v>0.03</v>
      </c>
      <c r="HW46" s="255">
        <v>219133.48728134038</v>
      </c>
      <c r="HX46" s="255">
        <v>535.95720000000028</v>
      </c>
      <c r="HY46" s="255">
        <v>15508.348337193098</v>
      </c>
      <c r="HZ46" s="119">
        <v>234641.83561853349</v>
      </c>
      <c r="IA46" s="262" t="b">
        <v>0</v>
      </c>
      <c r="IB46" s="173">
        <v>3</v>
      </c>
      <c r="IC46" s="263">
        <v>1250.5668000000003</v>
      </c>
      <c r="ID46" s="189">
        <v>0.03</v>
      </c>
      <c r="IE46" s="263">
        <v>227580.01955749578</v>
      </c>
      <c r="IF46" s="263">
        <v>535.95720000000028</v>
      </c>
      <c r="IG46" s="263">
        <v>15267.94439422803</v>
      </c>
      <c r="IH46" s="117">
        <v>242847.9639517238</v>
      </c>
      <c r="II46" s="248" t="b">
        <v>0</v>
      </c>
      <c r="IJ46" s="254">
        <v>4</v>
      </c>
      <c r="IK46" s="255">
        <v>1071.9144000000003</v>
      </c>
      <c r="IL46" s="256">
        <v>7.4999999999999997E-2</v>
      </c>
      <c r="IM46" s="255">
        <v>119546.11115764959</v>
      </c>
      <c r="IN46" s="255">
        <v>714.60960000000023</v>
      </c>
      <c r="IO46" s="255">
        <v>10543.493007098343</v>
      </c>
      <c r="IP46" s="119">
        <v>130089.60416474793</v>
      </c>
      <c r="IQ46" s="262" t="b">
        <v>0</v>
      </c>
      <c r="IR46" s="173">
        <v>0</v>
      </c>
      <c r="IS46" s="263">
        <v>1786.5240000000006</v>
      </c>
      <c r="IT46" s="189">
        <v>7.4999999999999997E-2</v>
      </c>
      <c r="IU46" s="263">
        <v>152570.90548103905</v>
      </c>
      <c r="IV46" s="263">
        <v>0</v>
      </c>
      <c r="IW46" s="263">
        <v>0</v>
      </c>
      <c r="IX46" s="117">
        <v>152570.90548103905</v>
      </c>
      <c r="IY46" s="248" t="b">
        <v>0</v>
      </c>
      <c r="IZ46" s="254">
        <v>2</v>
      </c>
      <c r="JA46" s="255">
        <v>1429.2192000000005</v>
      </c>
      <c r="JB46" s="256">
        <v>0.03</v>
      </c>
      <c r="JC46" s="255">
        <v>254449.82243821124</v>
      </c>
      <c r="JD46" s="255">
        <v>357.30480000000011</v>
      </c>
      <c r="JE46" s="255">
        <v>10556.05878933862</v>
      </c>
      <c r="JF46" s="119">
        <v>265005.88122754986</v>
      </c>
      <c r="JG46" s="262" t="b">
        <v>0</v>
      </c>
      <c r="JH46" s="173">
        <v>1</v>
      </c>
      <c r="JI46" s="263">
        <v>1607.8716000000006</v>
      </c>
      <c r="JJ46" s="189">
        <v>7.4999999999999997E-2</v>
      </c>
      <c r="JK46" s="263">
        <v>287509.49922361813</v>
      </c>
      <c r="JL46" s="263">
        <v>178.65240000000006</v>
      </c>
      <c r="JM46" s="263">
        <v>2623.9674601950201</v>
      </c>
      <c r="JN46" s="117">
        <v>290133.46668381314</v>
      </c>
      <c r="JO46" s="248" t="b">
        <v>0</v>
      </c>
      <c r="JP46" s="254">
        <v>1</v>
      </c>
      <c r="JQ46" s="255">
        <v>1607.8716000000006</v>
      </c>
      <c r="JR46" s="256">
        <v>7.4999999999999997E-2</v>
      </c>
      <c r="JS46" s="255">
        <v>557955.61313588207</v>
      </c>
      <c r="JT46" s="255">
        <v>178.65240000000006</v>
      </c>
      <c r="JU46" s="255">
        <v>3816.7818037788907</v>
      </c>
      <c r="JV46" s="119">
        <v>561772.39493966091</v>
      </c>
      <c r="JW46" s="262" t="b">
        <v>0</v>
      </c>
      <c r="JX46" s="173">
        <v>5</v>
      </c>
      <c r="JY46" s="263">
        <v>893.26200000000028</v>
      </c>
      <c r="JZ46" s="189">
        <v>7.4999999999999997E-2</v>
      </c>
      <c r="KA46" s="263">
        <v>356874.88800778304</v>
      </c>
      <c r="KB46" s="263">
        <v>893.26200000000028</v>
      </c>
      <c r="KC46" s="263">
        <v>24553.438375107922</v>
      </c>
      <c r="KD46" s="117">
        <v>381428.32638289098</v>
      </c>
      <c r="KE46" s="248" t="b">
        <v>0</v>
      </c>
      <c r="KF46" s="254">
        <v>5</v>
      </c>
      <c r="KG46" s="255">
        <v>893.26200000000028</v>
      </c>
      <c r="KH46" s="256">
        <v>0.03</v>
      </c>
      <c r="KI46" s="255">
        <v>255862.95959404076</v>
      </c>
      <c r="KJ46" s="255">
        <v>893.26200000000028</v>
      </c>
      <c r="KK46" s="255">
        <v>23478.021717618216</v>
      </c>
      <c r="KL46" s="119">
        <v>279340.98131165898</v>
      </c>
      <c r="KM46" s="262" t="b">
        <v>0</v>
      </c>
      <c r="KN46" s="173">
        <v>1</v>
      </c>
      <c r="KO46" s="263">
        <v>1607.8716000000006</v>
      </c>
      <c r="KP46" s="189">
        <v>0.03</v>
      </c>
      <c r="KQ46" s="263">
        <v>398672.72437876096</v>
      </c>
      <c r="KR46" s="263">
        <v>178.65240000000006</v>
      </c>
      <c r="KS46" s="263">
        <v>1942.7832091018558</v>
      </c>
      <c r="KT46" s="117">
        <v>400615.50758786284</v>
      </c>
      <c r="KU46" s="248" t="b">
        <v>0</v>
      </c>
      <c r="KV46" s="254">
        <v>0</v>
      </c>
      <c r="KW46" s="255">
        <v>1786.5240000000006</v>
      </c>
      <c r="KX46" s="256">
        <v>0.03</v>
      </c>
      <c r="KY46" s="255">
        <v>442969.69375417865</v>
      </c>
      <c r="KZ46" s="255">
        <v>0</v>
      </c>
      <c r="LA46" s="255">
        <v>0</v>
      </c>
      <c r="LB46" s="119">
        <v>442969.69375417865</v>
      </c>
      <c r="LC46" s="262" t="b">
        <v>0</v>
      </c>
      <c r="LD46" s="173">
        <v>3</v>
      </c>
      <c r="LE46" s="263">
        <v>1250.5668000000003</v>
      </c>
      <c r="LF46" s="189">
        <v>7.4999999999999997E-2</v>
      </c>
      <c r="LG46" s="263">
        <v>96623.793143929433</v>
      </c>
      <c r="LH46" s="263">
        <v>535.95720000000028</v>
      </c>
      <c r="LI46" s="263">
        <v>15512.707812166509</v>
      </c>
      <c r="LJ46" s="117">
        <v>112136.50095609594</v>
      </c>
      <c r="LK46" s="248" t="b">
        <v>0</v>
      </c>
      <c r="LL46" s="254">
        <v>3</v>
      </c>
      <c r="LM46" s="255">
        <v>1250.5668000000003</v>
      </c>
      <c r="LN46" s="256">
        <v>-5.0000000000000001E-3</v>
      </c>
      <c r="LO46" s="255">
        <v>93018.821228969886</v>
      </c>
      <c r="LP46" s="255">
        <v>535.95720000000028</v>
      </c>
      <c r="LQ46" s="255">
        <v>9841.7933819495502</v>
      </c>
      <c r="LR46" s="119">
        <v>102860.61461091944</v>
      </c>
      <c r="LS46" s="262" t="b">
        <v>0</v>
      </c>
      <c r="LT46" s="173">
        <v>2</v>
      </c>
      <c r="LU46" s="263">
        <v>1429.2192000000005</v>
      </c>
      <c r="LV46" s="189">
        <v>-5.0000000000000001E-3</v>
      </c>
      <c r="LW46" s="263">
        <v>141423.78342647187</v>
      </c>
      <c r="LX46" s="263">
        <v>357.30480000000011</v>
      </c>
      <c r="LY46" s="263">
        <v>8268.1859080988597</v>
      </c>
      <c r="LZ46" s="117">
        <v>149691.96933457072</v>
      </c>
      <c r="MA46" s="248" t="b">
        <v>0</v>
      </c>
      <c r="MB46" s="254">
        <v>2</v>
      </c>
      <c r="MC46" s="255">
        <v>1429.2192000000005</v>
      </c>
      <c r="MD46" s="256">
        <v>7.4999999999999997E-2</v>
      </c>
      <c r="ME46" s="255">
        <v>356578.46750318544</v>
      </c>
      <c r="MF46" s="255">
        <v>357.30480000000011</v>
      </c>
      <c r="MG46" s="255">
        <v>6392.5921855924025</v>
      </c>
      <c r="MH46" s="119">
        <v>362971.05968877784</v>
      </c>
      <c r="MI46" s="262" t="b">
        <v>0</v>
      </c>
      <c r="MJ46" s="173">
        <v>2</v>
      </c>
      <c r="MK46" s="263">
        <v>1429.2192000000005</v>
      </c>
      <c r="ML46" s="189">
        <v>7.4999999999999997E-2</v>
      </c>
      <c r="MM46" s="263">
        <v>123306.0804382085</v>
      </c>
      <c r="MN46" s="263">
        <v>357.30480000000011</v>
      </c>
      <c r="MO46" s="263">
        <v>5421.4143301154118</v>
      </c>
      <c r="MP46" s="117">
        <v>128727.49476832392</v>
      </c>
      <c r="MQ46" s="248" t="b">
        <v>0</v>
      </c>
      <c r="MR46" s="254">
        <v>4</v>
      </c>
      <c r="MS46" s="255">
        <v>1071.9144000000003</v>
      </c>
      <c r="MT46" s="256">
        <v>-5.0000000000000001E-3</v>
      </c>
      <c r="MU46" s="255">
        <v>115056.42252089395</v>
      </c>
      <c r="MV46" s="255">
        <v>714.60960000000023</v>
      </c>
      <c r="MW46" s="255">
        <v>18449.97990929236</v>
      </c>
      <c r="MX46" s="119">
        <v>133506.40243018631</v>
      </c>
      <c r="MY46" s="262" t="b">
        <v>0</v>
      </c>
      <c r="MZ46" s="173">
        <v>4</v>
      </c>
      <c r="NA46" s="263">
        <v>1071.9144000000003</v>
      </c>
      <c r="NB46" s="189">
        <v>7.4999999999999997E-2</v>
      </c>
      <c r="NC46" s="263">
        <v>329977.90843733947</v>
      </c>
      <c r="ND46" s="263">
        <v>714.60960000000023</v>
      </c>
      <c r="NE46" s="263">
        <v>11905.603348315834</v>
      </c>
      <c r="NF46" s="117">
        <v>341883.51178565528</v>
      </c>
      <c r="NG46" s="248" t="b">
        <v>1</v>
      </c>
      <c r="NH46" s="254">
        <v>2</v>
      </c>
      <c r="NI46" s="255">
        <v>1429.2192000000005</v>
      </c>
      <c r="NJ46" s="256">
        <v>0.03</v>
      </c>
      <c r="NK46" s="255">
        <v>158315.63297460228</v>
      </c>
      <c r="NL46" s="255">
        <v>357.30480000000011</v>
      </c>
      <c r="NM46" s="255">
        <v>1073.3976196271656</v>
      </c>
      <c r="NN46" s="119">
        <v>159389.03059422944</v>
      </c>
      <c r="NO46" s="262" t="b">
        <v>0</v>
      </c>
      <c r="NP46" s="173">
        <v>5</v>
      </c>
      <c r="NQ46" s="263">
        <v>893.26200000000028</v>
      </c>
      <c r="NR46" s="189">
        <v>0.03</v>
      </c>
      <c r="NS46" s="263">
        <v>104553.35306322931</v>
      </c>
      <c r="NT46" s="263">
        <v>893.26200000000028</v>
      </c>
      <c r="NU46" s="263">
        <v>21103.691593405798</v>
      </c>
      <c r="NV46" s="117">
        <v>125657.04465663512</v>
      </c>
      <c r="NW46" s="248" t="b">
        <v>0</v>
      </c>
      <c r="NX46" s="254">
        <v>4</v>
      </c>
      <c r="NY46" s="255">
        <v>1071.9144000000003</v>
      </c>
      <c r="NZ46" s="256">
        <v>7.4999999999999997E-2</v>
      </c>
      <c r="OA46" s="255">
        <v>403426.36248637241</v>
      </c>
      <c r="OB46" s="255">
        <v>714.60960000000023</v>
      </c>
      <c r="OC46" s="255">
        <v>16438.24738926952</v>
      </c>
      <c r="OD46" s="119">
        <v>419864.60987564194</v>
      </c>
      <c r="OE46" s="262" t="b">
        <v>0</v>
      </c>
      <c r="OF46" s="173">
        <v>4</v>
      </c>
      <c r="OG46" s="263">
        <v>1071.9144000000003</v>
      </c>
      <c r="OH46" s="189">
        <v>7.4999999999999997E-2</v>
      </c>
      <c r="OI46" s="263">
        <v>174959.28932798796</v>
      </c>
      <c r="OJ46" s="263">
        <v>714.60960000000023</v>
      </c>
      <c r="OK46" s="263">
        <v>13171.576247485613</v>
      </c>
      <c r="OL46" s="117">
        <v>188130.86557547358</v>
      </c>
      <c r="OM46" s="248" t="b">
        <v>0</v>
      </c>
      <c r="ON46" s="254">
        <v>2</v>
      </c>
      <c r="OO46" s="255">
        <v>1429.2192000000005</v>
      </c>
      <c r="OP46" s="256">
        <v>7.4999999999999997E-2</v>
      </c>
      <c r="OQ46" s="255">
        <v>258571.92237607826</v>
      </c>
      <c r="OR46" s="255">
        <v>357.30480000000011</v>
      </c>
      <c r="OS46" s="255">
        <v>6222.9304499843356</v>
      </c>
      <c r="OT46" s="119">
        <v>264794.85282606259</v>
      </c>
      <c r="OU46" s="262" t="b">
        <v>0</v>
      </c>
      <c r="OV46" s="173">
        <v>1</v>
      </c>
      <c r="OW46" s="263">
        <v>1607.8716000000006</v>
      </c>
      <c r="OX46" s="189">
        <v>-5.0000000000000001E-3</v>
      </c>
      <c r="OY46" s="263">
        <v>217139.44836114609</v>
      </c>
      <c r="OZ46" s="263">
        <v>178.65240000000006</v>
      </c>
      <c r="PA46" s="263">
        <v>3978.5747294856287</v>
      </c>
      <c r="PB46" s="117">
        <v>221118.02309063173</v>
      </c>
      <c r="PC46" s="248" t="b">
        <v>0</v>
      </c>
      <c r="PD46" s="254">
        <v>5</v>
      </c>
      <c r="PE46" s="255">
        <v>893.26200000000028</v>
      </c>
      <c r="PF46" s="256">
        <v>7.4999999999999997E-2</v>
      </c>
      <c r="PG46" s="255">
        <v>116632.29331506825</v>
      </c>
      <c r="PH46" s="255">
        <v>893.26200000000028</v>
      </c>
      <c r="PI46" s="255">
        <v>6175.6812483634631</v>
      </c>
      <c r="PJ46" s="119">
        <v>122807.97456343171</v>
      </c>
      <c r="PK46" s="262" t="b">
        <v>0</v>
      </c>
      <c r="PL46" s="173">
        <v>4</v>
      </c>
      <c r="PM46" s="263">
        <v>1071.9144000000003</v>
      </c>
      <c r="PN46" s="189">
        <v>7.4999999999999997E-2</v>
      </c>
      <c r="PO46" s="263">
        <v>277524.58693614049</v>
      </c>
      <c r="PP46" s="263">
        <v>714.60960000000023</v>
      </c>
      <c r="PQ46" s="263">
        <v>13387.632326751744</v>
      </c>
      <c r="PR46" s="117">
        <v>290912.21926289226</v>
      </c>
      <c r="PS46" s="248" t="b">
        <v>0</v>
      </c>
      <c r="PT46" s="254">
        <v>2</v>
      </c>
      <c r="PU46" s="255">
        <v>1429.2192000000005</v>
      </c>
      <c r="PV46" s="256">
        <v>7.4999999999999997E-2</v>
      </c>
      <c r="PW46" s="255">
        <v>261545.8118665519</v>
      </c>
      <c r="PX46" s="255">
        <v>357.30480000000011</v>
      </c>
      <c r="PY46" s="255">
        <v>8119.3451362086435</v>
      </c>
      <c r="PZ46" s="119">
        <v>269665.15700276056</v>
      </c>
      <c r="QA46" s="262" t="b">
        <v>0</v>
      </c>
      <c r="QB46" s="173">
        <v>2</v>
      </c>
      <c r="QC46" s="263">
        <v>1429.2192000000005</v>
      </c>
      <c r="QD46" s="189">
        <v>7.4999999999999997E-2</v>
      </c>
      <c r="QE46" s="263">
        <v>155942.96429462486</v>
      </c>
      <c r="QF46" s="263">
        <v>357.30480000000011</v>
      </c>
      <c r="QG46" s="263">
        <v>1252.1982186021849</v>
      </c>
      <c r="QH46" s="117">
        <v>157195.16251322706</v>
      </c>
      <c r="QI46" s="248" t="b">
        <v>0</v>
      </c>
      <c r="QJ46" s="254">
        <v>2</v>
      </c>
      <c r="QK46" s="255">
        <v>1429.2192000000005</v>
      </c>
      <c r="QL46" s="256">
        <v>7.4999999999999997E-2</v>
      </c>
      <c r="QM46" s="255">
        <v>108209.48136081954</v>
      </c>
      <c r="QN46" s="255">
        <v>357.30480000000011</v>
      </c>
      <c r="QO46" s="255">
        <v>12435.577705477464</v>
      </c>
      <c r="QP46" s="119">
        <v>120645.05906629701</v>
      </c>
      <c r="QQ46" s="262" t="b">
        <v>0</v>
      </c>
      <c r="QR46" s="173">
        <v>1</v>
      </c>
      <c r="QS46" s="263">
        <v>1607.8716000000006</v>
      </c>
      <c r="QT46" s="189">
        <v>7.4999999999999997E-2</v>
      </c>
      <c r="QU46" s="263">
        <v>186474.84962475501</v>
      </c>
      <c r="QV46" s="263">
        <v>178.65240000000006</v>
      </c>
      <c r="QW46" s="263">
        <v>5114.8894258274631</v>
      </c>
      <c r="QX46" s="117">
        <v>191589.73905058246</v>
      </c>
      <c r="QY46" s="248" t="b">
        <v>0</v>
      </c>
      <c r="QZ46" s="254">
        <v>1</v>
      </c>
      <c r="RA46" s="255">
        <v>1607.8716000000006</v>
      </c>
      <c r="RB46" s="256">
        <v>7.4999999999999997E-2</v>
      </c>
      <c r="RC46" s="255">
        <v>454735.23079113738</v>
      </c>
      <c r="RD46" s="255">
        <v>178.65240000000006</v>
      </c>
      <c r="RE46" s="255">
        <v>2965.4077741224364</v>
      </c>
      <c r="RF46" s="119">
        <v>457700.63856525981</v>
      </c>
      <c r="RG46" s="262" t="b">
        <v>0</v>
      </c>
      <c r="RH46" s="173">
        <v>1</v>
      </c>
      <c r="RI46" s="263">
        <v>1607.8716000000006</v>
      </c>
      <c r="RJ46" s="189">
        <v>-5.0000000000000001E-3</v>
      </c>
      <c r="RK46" s="263">
        <v>304142.39714399586</v>
      </c>
      <c r="RL46" s="263">
        <v>178.65240000000006</v>
      </c>
      <c r="RM46" s="263">
        <v>536.40191986175682</v>
      </c>
      <c r="RN46" s="117">
        <v>304678.79906385759</v>
      </c>
      <c r="RO46" s="248" t="b">
        <v>0</v>
      </c>
      <c r="RP46" s="254">
        <v>4</v>
      </c>
      <c r="RQ46" s="255">
        <v>1071.9144000000003</v>
      </c>
      <c r="RR46" s="256">
        <v>7.4999999999999997E-2</v>
      </c>
      <c r="RS46" s="255">
        <v>183379.34753727476</v>
      </c>
      <c r="RT46" s="255">
        <v>714.60960000000023</v>
      </c>
      <c r="RU46" s="255">
        <v>9034.2047532733723</v>
      </c>
      <c r="RV46" s="119">
        <v>192413.55229054813</v>
      </c>
      <c r="RW46" s="262" t="b">
        <v>0</v>
      </c>
      <c r="RX46" s="173">
        <v>5</v>
      </c>
      <c r="RY46" s="263">
        <v>893.26200000000028</v>
      </c>
      <c r="RZ46" s="189">
        <v>0.03</v>
      </c>
      <c r="SA46" s="263">
        <v>258061.44690625693</v>
      </c>
      <c r="SB46" s="263">
        <v>893.26200000000028</v>
      </c>
      <c r="SC46" s="263">
        <v>19355.315443602296</v>
      </c>
      <c r="SD46" s="117">
        <v>277416.76234985923</v>
      </c>
      <c r="SE46" s="248" t="b">
        <v>0</v>
      </c>
      <c r="SF46" s="254">
        <v>2</v>
      </c>
      <c r="SG46" s="255">
        <v>1429.2192000000005</v>
      </c>
      <c r="SH46" s="256">
        <v>7.4999999999999997E-2</v>
      </c>
      <c r="SI46" s="255">
        <v>123365.74777919188</v>
      </c>
      <c r="SJ46" s="255">
        <v>357.30480000000011</v>
      </c>
      <c r="SK46" s="255">
        <v>9685.5782041214115</v>
      </c>
      <c r="SL46" s="119">
        <v>133051.32598331329</v>
      </c>
      <c r="SM46" s="262" t="b">
        <v>0</v>
      </c>
      <c r="SN46" s="173">
        <v>0</v>
      </c>
      <c r="SO46" s="263">
        <v>1786.5240000000006</v>
      </c>
      <c r="SP46" s="189">
        <v>7.4999999999999997E-2</v>
      </c>
      <c r="SQ46" s="263">
        <v>253034.98593608508</v>
      </c>
      <c r="SR46" s="263">
        <v>0</v>
      </c>
      <c r="SS46" s="263">
        <v>0</v>
      </c>
      <c r="ST46" s="117">
        <v>253034.98593608508</v>
      </c>
      <c r="SU46" s="248" t="b">
        <v>0</v>
      </c>
      <c r="SV46" s="254">
        <v>1</v>
      </c>
      <c r="SW46" s="255">
        <v>1607.8716000000006</v>
      </c>
      <c r="SX46" s="256">
        <v>7.4999999999999997E-2</v>
      </c>
      <c r="SY46" s="255">
        <v>244352.02014237497</v>
      </c>
      <c r="SZ46" s="255">
        <v>178.65240000000006</v>
      </c>
      <c r="TA46" s="255">
        <v>5440.7640434087907</v>
      </c>
      <c r="TB46" s="119">
        <v>249792.78418578376</v>
      </c>
      <c r="TC46" s="262" t="b">
        <v>0</v>
      </c>
      <c r="TD46" s="173">
        <v>1</v>
      </c>
      <c r="TE46" s="263">
        <v>1607.8716000000006</v>
      </c>
      <c r="TF46" s="189">
        <v>7.4999999999999997E-2</v>
      </c>
      <c r="TG46" s="263">
        <v>207364.45744678861</v>
      </c>
      <c r="TH46" s="263">
        <v>178.65240000000006</v>
      </c>
      <c r="TI46" s="263">
        <v>357.45299897501957</v>
      </c>
      <c r="TJ46" s="117">
        <v>207721.91044576364</v>
      </c>
      <c r="TK46" s="248" t="b">
        <v>0</v>
      </c>
      <c r="TL46" s="254">
        <v>2</v>
      </c>
      <c r="TM46" s="255">
        <v>1429.2192000000005</v>
      </c>
      <c r="TN46" s="256">
        <v>-5.0000000000000001E-3</v>
      </c>
      <c r="TO46" s="255">
        <v>273571.52026700118</v>
      </c>
      <c r="TP46" s="255">
        <v>357.30480000000011</v>
      </c>
      <c r="TQ46" s="255">
        <v>7043.8014419158908</v>
      </c>
      <c r="TR46" s="119">
        <v>280615.32170891709</v>
      </c>
      <c r="TS46" s="262" t="b">
        <v>0</v>
      </c>
      <c r="TT46" s="173">
        <v>1</v>
      </c>
      <c r="TU46" s="263">
        <v>1607.8716000000006</v>
      </c>
      <c r="TV46" s="189">
        <v>7.4999999999999997E-2</v>
      </c>
      <c r="TW46" s="263">
        <v>396439.05907070608</v>
      </c>
      <c r="TX46" s="263">
        <v>178.65240000000006</v>
      </c>
      <c r="TY46" s="263">
        <v>6684.824996852085</v>
      </c>
      <c r="TZ46" s="117">
        <v>403123.88406755816</v>
      </c>
      <c r="UA46" s="248" t="b">
        <v>0</v>
      </c>
      <c r="UB46" s="254">
        <v>1</v>
      </c>
      <c r="UC46" s="255">
        <v>1607.8716000000006</v>
      </c>
      <c r="UD46" s="256">
        <v>-5.0000000000000001E-3</v>
      </c>
      <c r="UE46" s="255">
        <v>304142.39714399603</v>
      </c>
      <c r="UF46" s="255">
        <v>178.65240000000006</v>
      </c>
      <c r="UG46" s="255">
        <v>5114.8894258274631</v>
      </c>
      <c r="UH46" s="119">
        <v>309257.28656982351</v>
      </c>
      <c r="UI46" s="262" t="b">
        <v>0</v>
      </c>
      <c r="UJ46" s="173">
        <v>1</v>
      </c>
      <c r="UK46" s="263">
        <v>1607.8716000000006</v>
      </c>
      <c r="UL46" s="189">
        <v>7.4999999999999997E-2</v>
      </c>
      <c r="UM46" s="263">
        <v>557955.61313588254</v>
      </c>
      <c r="UN46" s="263">
        <v>178.65240000000006</v>
      </c>
      <c r="UO46" s="263">
        <v>2112.8675176852339</v>
      </c>
      <c r="UP46" s="117">
        <v>560068.48065356782</v>
      </c>
      <c r="UQ46" s="248" t="b">
        <v>0</v>
      </c>
      <c r="UR46" s="254">
        <v>2</v>
      </c>
      <c r="US46" s="255">
        <v>1429.2192000000005</v>
      </c>
      <c r="UT46" s="256">
        <v>7.4999999999999997E-2</v>
      </c>
      <c r="UU46" s="255">
        <v>148530.5814502115</v>
      </c>
      <c r="UV46" s="255">
        <v>357.30480000000011</v>
      </c>
      <c r="UW46" s="255">
        <v>5761.7240386987896</v>
      </c>
      <c r="UX46" s="119">
        <v>154292.30548891029</v>
      </c>
      <c r="UY46" s="262" t="b">
        <v>0</v>
      </c>
      <c r="UZ46" s="173">
        <v>2</v>
      </c>
      <c r="VA46" s="263">
        <v>1429.2192000000005</v>
      </c>
      <c r="VB46" s="189">
        <v>0.03</v>
      </c>
      <c r="VC46" s="263">
        <v>188214.50361174773</v>
      </c>
      <c r="VD46" s="263">
        <v>357.30480000000011</v>
      </c>
      <c r="VE46" s="263">
        <v>6756.0228585723144</v>
      </c>
      <c r="VF46" s="117">
        <v>194970.52647032004</v>
      </c>
      <c r="VG46" s="248" t="b">
        <v>0</v>
      </c>
      <c r="VH46" s="254">
        <v>2</v>
      </c>
      <c r="VI46" s="255">
        <v>1429.2192000000005</v>
      </c>
      <c r="VJ46" s="256">
        <v>0.03</v>
      </c>
      <c r="VK46" s="255">
        <v>73716.158287256054</v>
      </c>
      <c r="VL46" s="255">
        <v>357.30480000000011</v>
      </c>
      <c r="VM46" s="255">
        <v>7221.2269167138411</v>
      </c>
      <c r="VN46" s="119">
        <v>80937.385203969898</v>
      </c>
      <c r="VO46" s="262" t="b">
        <v>0</v>
      </c>
      <c r="VP46" s="173">
        <v>0</v>
      </c>
      <c r="VQ46" s="263">
        <v>1786.5240000000006</v>
      </c>
      <c r="VR46" s="189">
        <v>-5.0000000000000001E-3</v>
      </c>
      <c r="VS46" s="263">
        <v>176070.17079612226</v>
      </c>
      <c r="VT46" s="263">
        <v>0</v>
      </c>
      <c r="VU46" s="263">
        <v>0</v>
      </c>
      <c r="VV46" s="117">
        <v>176070.17079612226</v>
      </c>
      <c r="VW46" s="248" t="b">
        <v>0</v>
      </c>
      <c r="VX46" s="254">
        <v>2</v>
      </c>
      <c r="VY46" s="255">
        <v>1429.2192000000005</v>
      </c>
      <c r="VZ46" s="256">
        <v>0.03</v>
      </c>
      <c r="WA46" s="255">
        <v>188491.76176201701</v>
      </c>
      <c r="WB46" s="255">
        <v>357.30480000000011</v>
      </c>
      <c r="WC46" s="255">
        <v>893.85491883677628</v>
      </c>
      <c r="WD46" s="119">
        <v>189385.6166808538</v>
      </c>
      <c r="WE46" s="262" t="b">
        <v>0</v>
      </c>
      <c r="WF46" s="173">
        <v>2</v>
      </c>
      <c r="WG46" s="263">
        <v>1429.2192000000005</v>
      </c>
      <c r="WH46" s="189">
        <v>7.4999999999999997E-2</v>
      </c>
      <c r="WI46" s="263">
        <v>100758.55953336501</v>
      </c>
      <c r="WJ46" s="263">
        <v>357.30480000000011</v>
      </c>
      <c r="WK46" s="263">
        <v>6009.6346454546274</v>
      </c>
      <c r="WL46" s="117">
        <v>106768.19417881964</v>
      </c>
      <c r="WM46" s="248" t="b">
        <v>0</v>
      </c>
      <c r="WN46" s="254">
        <v>4</v>
      </c>
      <c r="WO46" s="255">
        <v>1071.9144000000003</v>
      </c>
      <c r="WP46" s="256">
        <v>7.4999999999999997E-2</v>
      </c>
      <c r="WQ46" s="255">
        <v>327052.32902891602</v>
      </c>
      <c r="WR46" s="255">
        <v>714.60960000000023</v>
      </c>
      <c r="WS46" s="255">
        <v>18348.363259415106</v>
      </c>
      <c r="WT46" s="119">
        <v>345400.69228833111</v>
      </c>
      <c r="WU46" s="262" t="b">
        <v>0</v>
      </c>
      <c r="WV46" s="173">
        <v>1</v>
      </c>
      <c r="WW46" s="263">
        <v>1607.8716000000006</v>
      </c>
      <c r="WX46" s="189">
        <v>7.4999999999999997E-2</v>
      </c>
      <c r="WY46" s="263">
        <v>454735.23079113726</v>
      </c>
      <c r="WZ46" s="263">
        <v>178.65240000000006</v>
      </c>
      <c r="XA46" s="263">
        <v>536.40191986175682</v>
      </c>
      <c r="XB46" s="117">
        <v>455271.63271099899</v>
      </c>
      <c r="XC46" s="248" t="b">
        <v>0</v>
      </c>
      <c r="XD46" s="254">
        <v>2</v>
      </c>
      <c r="XE46" s="255">
        <v>1429.2192000000005</v>
      </c>
      <c r="XF46" s="256">
        <v>7.4999999999999997E-2</v>
      </c>
      <c r="XG46" s="255">
        <v>356715.24334083713</v>
      </c>
      <c r="XH46" s="255">
        <v>357.30480000000011</v>
      </c>
      <c r="XI46" s="255">
        <v>5342.5889658096812</v>
      </c>
      <c r="XJ46" s="119">
        <v>362057.8323066468</v>
      </c>
      <c r="XK46" s="262" t="b">
        <v>0</v>
      </c>
      <c r="XL46" s="173">
        <v>2</v>
      </c>
      <c r="XM46" s="263">
        <v>1429.2192000000005</v>
      </c>
      <c r="XN46" s="189">
        <v>0.03</v>
      </c>
      <c r="XO46" s="263">
        <v>116249.11427409101</v>
      </c>
      <c r="XP46" s="263">
        <v>357.30480000000011</v>
      </c>
      <c r="XQ46" s="263">
        <v>8583.3765447887508</v>
      </c>
      <c r="XR46" s="117">
        <v>124832.49081887977</v>
      </c>
      <c r="XS46" s="248" t="b">
        <v>0</v>
      </c>
      <c r="XT46" s="254">
        <v>1</v>
      </c>
      <c r="XU46" s="255">
        <v>1607.8716000000006</v>
      </c>
      <c r="XV46" s="256">
        <v>7.4999999999999997E-2</v>
      </c>
      <c r="XW46" s="255">
        <v>291586.12404527905</v>
      </c>
      <c r="XX46" s="255">
        <v>178.65240000000006</v>
      </c>
      <c r="XY46" s="255">
        <v>4627.089680110792</v>
      </c>
      <c r="XZ46" s="119">
        <v>296213.21372538985</v>
      </c>
      <c r="YA46" s="262" t="b">
        <v>0</v>
      </c>
      <c r="YB46" s="173">
        <v>3</v>
      </c>
      <c r="YC46" s="263">
        <v>1250.5668000000003</v>
      </c>
      <c r="YD46" s="189">
        <v>0.03</v>
      </c>
      <c r="YE46" s="263">
        <v>219352.90838110368</v>
      </c>
      <c r="YF46" s="263">
        <v>535.95720000000028</v>
      </c>
      <c r="YG46" s="263">
        <v>16893.32825772827</v>
      </c>
      <c r="YH46" s="117">
        <v>236246.23663883196</v>
      </c>
      <c r="YI46" s="248" t="b">
        <v>0</v>
      </c>
      <c r="YJ46" s="254">
        <v>6</v>
      </c>
      <c r="YK46" s="255">
        <v>714.60960000000011</v>
      </c>
      <c r="YL46" s="256">
        <v>0.03</v>
      </c>
      <c r="YM46" s="255">
        <v>230760.88676501645</v>
      </c>
      <c r="YN46" s="255">
        <v>1071.9144000000006</v>
      </c>
      <c r="YO46" s="255">
        <v>22096.079808324204</v>
      </c>
      <c r="YP46" s="119">
        <v>252856.96657334064</v>
      </c>
      <c r="YQ46" s="262" t="b">
        <v>0</v>
      </c>
      <c r="YR46" s="173">
        <v>1</v>
      </c>
      <c r="YS46" s="263">
        <v>1607.8716000000006</v>
      </c>
      <c r="YT46" s="189">
        <v>0.03</v>
      </c>
      <c r="YU46" s="263">
        <v>283950.61491033807</v>
      </c>
      <c r="YV46" s="263">
        <v>178.65240000000006</v>
      </c>
      <c r="YW46" s="263">
        <v>2112.8675176852339</v>
      </c>
      <c r="YX46" s="117">
        <v>286063.4824280233</v>
      </c>
      <c r="YY46" s="248" t="b">
        <v>0</v>
      </c>
      <c r="YZ46" s="254">
        <v>2</v>
      </c>
      <c r="ZA46" s="255">
        <v>1429.2192000000005</v>
      </c>
      <c r="ZB46" s="256">
        <v>-5.0000000000000001E-3</v>
      </c>
      <c r="ZC46" s="255">
        <v>68154.29503145568</v>
      </c>
      <c r="ZD46" s="255">
        <v>357.30480000000011</v>
      </c>
      <c r="ZE46" s="255">
        <v>12597.692600886485</v>
      </c>
      <c r="ZF46" s="119">
        <v>80751.987632342163</v>
      </c>
      <c r="ZG46" s="262" t="b">
        <v>0</v>
      </c>
      <c r="ZH46" s="173">
        <v>2</v>
      </c>
      <c r="ZI46" s="263">
        <v>1429.2192000000005</v>
      </c>
      <c r="ZJ46" s="189">
        <v>7.4999999999999997E-2</v>
      </c>
      <c r="ZK46" s="263">
        <v>344218.35398103774</v>
      </c>
      <c r="ZL46" s="263">
        <v>357.30480000000011</v>
      </c>
      <c r="ZM46" s="263">
        <v>8093.4383540912668</v>
      </c>
      <c r="ZN46" s="117">
        <v>352311.79233512899</v>
      </c>
      <c r="ZO46" s="248" t="b">
        <v>0</v>
      </c>
      <c r="ZP46" s="254">
        <v>2</v>
      </c>
      <c r="ZQ46" s="255">
        <v>1429.2192000000005</v>
      </c>
      <c r="ZR46" s="256">
        <v>0.03</v>
      </c>
      <c r="ZS46" s="255">
        <v>207076.40129180194</v>
      </c>
      <c r="ZT46" s="255">
        <v>357.30480000000011</v>
      </c>
      <c r="ZU46" s="255">
        <v>4398.7834370214723</v>
      </c>
      <c r="ZV46" s="119">
        <v>211475.18472882343</v>
      </c>
      <c r="ZW46" s="262" t="b">
        <v>0</v>
      </c>
      <c r="ZX46" s="173">
        <v>2</v>
      </c>
      <c r="ZY46" s="263">
        <v>1429.2192000000005</v>
      </c>
      <c r="ZZ46" s="189">
        <v>0.03</v>
      </c>
      <c r="AAA46" s="263">
        <v>130939.41346982191</v>
      </c>
      <c r="AAB46" s="263">
        <v>357.30480000000011</v>
      </c>
      <c r="AAC46" s="263">
        <v>9078.1567104158657</v>
      </c>
      <c r="AAD46" s="117">
        <v>140017.57018023779</v>
      </c>
      <c r="AAE46" s="248" t="b">
        <v>0</v>
      </c>
      <c r="AAF46" s="254">
        <v>2</v>
      </c>
      <c r="AAG46" s="255">
        <v>1429.2192000000005</v>
      </c>
      <c r="AAH46" s="256">
        <v>7.4999999999999997E-2</v>
      </c>
      <c r="AAI46" s="255">
        <v>148796.88446042701</v>
      </c>
      <c r="AAJ46" s="255">
        <v>357.30480000000011</v>
      </c>
      <c r="AAK46" s="255">
        <v>6627.5980012531727</v>
      </c>
      <c r="AAL46" s="119">
        <v>155424.48246168019</v>
      </c>
      <c r="AAM46" s="262" t="b">
        <v>0</v>
      </c>
      <c r="AAN46" s="173">
        <v>1</v>
      </c>
      <c r="AAO46" s="263">
        <v>1607.8716000000006</v>
      </c>
      <c r="AAP46" s="189">
        <v>-5.0000000000000001E-3</v>
      </c>
      <c r="AAQ46" s="263">
        <v>304142.39714399615</v>
      </c>
      <c r="AAR46" s="263">
        <v>178.65240000000006</v>
      </c>
      <c r="AAS46" s="263">
        <v>6066.3877820602256</v>
      </c>
      <c r="AAT46" s="117">
        <v>310208.7849260564</v>
      </c>
      <c r="AAU46" s="248" t="b">
        <v>0</v>
      </c>
      <c r="AAV46" s="254">
        <v>5</v>
      </c>
      <c r="AAW46" s="255">
        <v>893.26200000000028</v>
      </c>
      <c r="AAX46" s="256">
        <v>-5.0000000000000001E-3</v>
      </c>
      <c r="AAY46" s="255">
        <v>85349.277290706799</v>
      </c>
      <c r="AAZ46" s="255">
        <v>893.26200000000028</v>
      </c>
      <c r="ABA46" s="255">
        <v>22727.510147726352</v>
      </c>
      <c r="ABB46" s="119">
        <v>108076.78743843315</v>
      </c>
      <c r="ABC46" s="262" t="b">
        <v>0</v>
      </c>
      <c r="ABD46" s="173">
        <v>1</v>
      </c>
      <c r="ABE46" s="263">
        <v>1607.8716000000006</v>
      </c>
      <c r="ABF46" s="189">
        <v>7.4999999999999997E-2</v>
      </c>
      <c r="ABG46" s="263">
        <v>349298.41702801589</v>
      </c>
      <c r="ABH46" s="263">
        <v>178.65240000000006</v>
      </c>
      <c r="ABI46" s="263">
        <v>6220.8048372274579</v>
      </c>
      <c r="ABJ46" s="117">
        <v>355519.22186524334</v>
      </c>
      <c r="ABK46" s="248" t="b">
        <v>0</v>
      </c>
      <c r="ABL46" s="254">
        <v>0</v>
      </c>
      <c r="ABM46" s="255">
        <v>1786.5240000000006</v>
      </c>
      <c r="ABN46" s="256">
        <v>7.4999999999999997E-2</v>
      </c>
      <c r="ABO46" s="255">
        <v>619950.6812620915</v>
      </c>
      <c r="ABP46" s="255">
        <v>0</v>
      </c>
      <c r="ABQ46" s="255">
        <v>0</v>
      </c>
      <c r="ABR46" s="119">
        <v>619950.6812620915</v>
      </c>
      <c r="ABS46" s="262" t="b">
        <v>0</v>
      </c>
      <c r="ABT46" s="173">
        <v>0</v>
      </c>
      <c r="ABU46" s="263">
        <v>1786.5240000000006</v>
      </c>
      <c r="ABV46" s="189">
        <v>7.4999999999999997E-2</v>
      </c>
      <c r="ABW46" s="263">
        <v>271502.24460263853</v>
      </c>
      <c r="ABX46" s="263">
        <v>0</v>
      </c>
      <c r="ABY46" s="263">
        <v>0</v>
      </c>
      <c r="ABZ46" s="117">
        <v>271502.24460263853</v>
      </c>
      <c r="ACA46" s="248" t="b">
        <v>0</v>
      </c>
      <c r="ACB46" s="254">
        <v>4</v>
      </c>
      <c r="ACC46" s="255">
        <v>1071.9144000000003</v>
      </c>
      <c r="ACD46" s="256">
        <v>7.4999999999999997E-2</v>
      </c>
      <c r="ACE46" s="255">
        <v>202536.76830072328</v>
      </c>
      <c r="ACF46" s="255">
        <v>714.60960000000023</v>
      </c>
      <c r="ACG46" s="255">
        <v>20377.349277898214</v>
      </c>
      <c r="ACH46" s="119">
        <v>222914.11757862149</v>
      </c>
      <c r="ACI46" s="262" t="b">
        <v>0</v>
      </c>
      <c r="ACJ46" s="173">
        <v>3</v>
      </c>
      <c r="ACK46" s="263">
        <v>1250.5668000000003</v>
      </c>
      <c r="ACL46" s="189">
        <v>-5.0000000000000001E-3</v>
      </c>
      <c r="ACM46" s="263">
        <v>55000.390713820314</v>
      </c>
      <c r="ACN46" s="263">
        <v>535.95720000000028</v>
      </c>
      <c r="ACO46" s="263">
        <v>13425.94904350208</v>
      </c>
      <c r="ACP46" s="117">
        <v>68426.339757322392</v>
      </c>
      <c r="ACQ46" s="248" t="b">
        <v>0</v>
      </c>
      <c r="ACR46" s="254">
        <v>3</v>
      </c>
      <c r="ACS46" s="255">
        <v>1250.5668000000003</v>
      </c>
      <c r="ACT46" s="256">
        <v>0.03</v>
      </c>
      <c r="ACU46" s="255">
        <v>322154.13164562546</v>
      </c>
      <c r="ACV46" s="255">
        <v>535.95720000000028</v>
      </c>
      <c r="ACW46" s="255">
        <v>9197.0736382742598</v>
      </c>
      <c r="ACX46" s="119">
        <v>331351.20528389973</v>
      </c>
      <c r="ACY46" s="262" t="b">
        <v>0</v>
      </c>
      <c r="ACZ46" s="173">
        <v>2</v>
      </c>
      <c r="ADA46" s="263">
        <v>1429.2192000000005</v>
      </c>
      <c r="ADB46" s="189">
        <v>7.4999999999999997E-2</v>
      </c>
      <c r="ADC46" s="263">
        <v>181010.35056290674</v>
      </c>
      <c r="ADD46" s="263">
        <v>357.30480000000011</v>
      </c>
      <c r="ADE46" s="263">
        <v>10663.399726337713</v>
      </c>
      <c r="ADF46" s="117">
        <v>191673.75028924446</v>
      </c>
      <c r="ADG46" s="248" t="b">
        <v>0</v>
      </c>
      <c r="ADH46" s="254">
        <v>4</v>
      </c>
      <c r="ADI46" s="255">
        <v>1071.9144000000003</v>
      </c>
      <c r="ADJ46" s="256">
        <v>0.03</v>
      </c>
      <c r="ADK46" s="255">
        <v>124875.95852978452</v>
      </c>
      <c r="ADL46" s="255">
        <v>714.60960000000023</v>
      </c>
      <c r="ADM46" s="255">
        <v>18606.898539409107</v>
      </c>
      <c r="ADN46" s="119">
        <v>143482.85706919362</v>
      </c>
      <c r="ADO46" s="262" t="b">
        <v>0</v>
      </c>
      <c r="ADP46" s="173">
        <v>1</v>
      </c>
      <c r="ADQ46" s="263">
        <v>1607.8716000000006</v>
      </c>
      <c r="ADR46" s="189">
        <v>0.03</v>
      </c>
      <c r="ADS46" s="263">
        <v>108116.47897223503</v>
      </c>
      <c r="ADT46" s="263">
        <v>178.65240000000006</v>
      </c>
      <c r="ADU46" s="263">
        <v>4952.1546650582995</v>
      </c>
      <c r="ADV46" s="117">
        <v>113068.63363729333</v>
      </c>
    </row>
    <row r="47" spans="1:802" x14ac:dyDescent="0.35">
      <c r="A47" s="15">
        <v>46660</v>
      </c>
      <c r="B47" s="16">
        <v>1786.5240000000006</v>
      </c>
      <c r="C47" s="248" t="b">
        <v>0</v>
      </c>
      <c r="D47" s="254">
        <v>2</v>
      </c>
      <c r="E47" s="255">
        <v>1429.2192000000005</v>
      </c>
      <c r="F47" s="256">
        <v>7.4999999999999997E-2</v>
      </c>
      <c r="G47" s="255">
        <v>235618.16145606546</v>
      </c>
      <c r="H47" s="255">
        <v>357.30480000000011</v>
      </c>
      <c r="I47" s="255">
        <v>8623.7258912511443</v>
      </c>
      <c r="J47" s="119">
        <v>244241.8873473166</v>
      </c>
      <c r="K47" s="262" t="b">
        <v>0</v>
      </c>
      <c r="L47" s="173">
        <v>0</v>
      </c>
      <c r="M47" s="263">
        <v>1786.5240000000006</v>
      </c>
      <c r="N47" s="189">
        <v>-5.0000000000000001E-3</v>
      </c>
      <c r="O47" s="263">
        <v>150244.54426481866</v>
      </c>
      <c r="P47" s="263">
        <v>0</v>
      </c>
      <c r="Q47" s="263">
        <v>0</v>
      </c>
      <c r="R47" s="117">
        <v>150244.54426481866</v>
      </c>
      <c r="S47" s="248" t="b">
        <v>0</v>
      </c>
      <c r="T47" s="254">
        <v>5</v>
      </c>
      <c r="U47" s="255">
        <v>893.26200000000028</v>
      </c>
      <c r="V47" s="256">
        <v>-5.0000000000000001E-3</v>
      </c>
      <c r="W47" s="255">
        <v>85624.914227394824</v>
      </c>
      <c r="X47" s="255">
        <v>893.26200000000028</v>
      </c>
      <c r="Y47" s="255">
        <v>23314.033532344823</v>
      </c>
      <c r="Z47" s="119">
        <v>108938.94775973965</v>
      </c>
      <c r="AA47" s="262" t="b">
        <v>0</v>
      </c>
      <c r="AB47" s="173">
        <v>4</v>
      </c>
      <c r="AC47" s="263">
        <v>1071.9144000000003</v>
      </c>
      <c r="AD47" s="189">
        <v>7.4999999999999997E-2</v>
      </c>
      <c r="AE47" s="263">
        <v>295732.82241027628</v>
      </c>
      <c r="AF47" s="263">
        <v>714.60960000000023</v>
      </c>
      <c r="AG47" s="263">
        <v>19155.40472693956</v>
      </c>
      <c r="AH47" s="117">
        <v>314888.22713721584</v>
      </c>
      <c r="AI47" s="248" t="b">
        <v>0</v>
      </c>
      <c r="AJ47" s="254">
        <v>5</v>
      </c>
      <c r="AK47" s="255">
        <v>893.26200000000028</v>
      </c>
      <c r="AL47" s="256">
        <v>7.4999999999999997E-2</v>
      </c>
      <c r="AM47" s="255">
        <v>391600.04113025725</v>
      </c>
      <c r="AN47" s="255">
        <v>893.26200000000028</v>
      </c>
      <c r="AO47" s="255">
        <v>13811.527463977754</v>
      </c>
      <c r="AP47" s="119">
        <v>405411.568594235</v>
      </c>
      <c r="AQ47" s="262" t="b">
        <v>0</v>
      </c>
      <c r="AR47" s="173">
        <v>4</v>
      </c>
      <c r="AS47" s="263">
        <v>1071.9144000000003</v>
      </c>
      <c r="AT47" s="189">
        <v>0.03</v>
      </c>
      <c r="AU47" s="263">
        <v>300003.16814157815</v>
      </c>
      <c r="AV47" s="263">
        <v>714.60960000000023</v>
      </c>
      <c r="AW47" s="263">
        <v>9634.1825346691076</v>
      </c>
      <c r="AX47" s="117">
        <v>309637.35067624727</v>
      </c>
      <c r="AY47" s="248" t="b">
        <v>0</v>
      </c>
      <c r="AZ47" s="254">
        <v>0</v>
      </c>
      <c r="BA47" s="255">
        <v>1786.5240000000006</v>
      </c>
      <c r="BB47" s="256">
        <v>7.4999999999999997E-2</v>
      </c>
      <c r="BC47" s="255">
        <v>135647.02081523268</v>
      </c>
      <c r="BD47" s="255">
        <v>0</v>
      </c>
      <c r="BE47" s="255">
        <v>0</v>
      </c>
      <c r="BF47" s="119">
        <v>135647.02081523268</v>
      </c>
      <c r="BG47" s="262" t="b">
        <v>0</v>
      </c>
      <c r="BH47" s="173">
        <v>2</v>
      </c>
      <c r="BI47" s="263">
        <v>1429.2192000000005</v>
      </c>
      <c r="BJ47" s="189">
        <v>7.4999999999999997E-2</v>
      </c>
      <c r="BK47" s="263">
        <v>181732.08528997932</v>
      </c>
      <c r="BL47" s="263">
        <v>357.30480000000011</v>
      </c>
      <c r="BM47" s="263">
        <v>6046.3201502214124</v>
      </c>
      <c r="BN47" s="117">
        <v>187778.40544020073</v>
      </c>
      <c r="BO47" s="248" t="b">
        <v>0</v>
      </c>
      <c r="BP47" s="254">
        <v>2</v>
      </c>
      <c r="BQ47" s="255">
        <v>1429.2192000000005</v>
      </c>
      <c r="BR47" s="256">
        <v>-5.0000000000000001E-3</v>
      </c>
      <c r="BS47" s="255">
        <v>195824.5336603155</v>
      </c>
      <c r="BT47" s="255">
        <v>357.30480000000011</v>
      </c>
      <c r="BU47" s="255">
        <v>7120.1169176407366</v>
      </c>
      <c r="BV47" s="119">
        <v>202944.65057795623</v>
      </c>
      <c r="BW47" s="262" t="b">
        <v>0</v>
      </c>
      <c r="BX47" s="173">
        <v>2</v>
      </c>
      <c r="BY47" s="263">
        <v>1429.2192000000005</v>
      </c>
      <c r="BZ47" s="189">
        <v>7.4999999999999997E-2</v>
      </c>
      <c r="CA47" s="263">
        <v>369727.05844924523</v>
      </c>
      <c r="CB47" s="263">
        <v>357.30480000000011</v>
      </c>
      <c r="CC47" s="263">
        <v>11728.571536609232</v>
      </c>
      <c r="CD47" s="117">
        <v>381455.62998585444</v>
      </c>
      <c r="CE47" s="248" t="b">
        <v>0</v>
      </c>
      <c r="CF47" s="254">
        <v>3</v>
      </c>
      <c r="CG47" s="255">
        <v>1250.5668000000003</v>
      </c>
      <c r="CH47" s="256">
        <v>7.4999999999999997E-2</v>
      </c>
      <c r="CI47" s="255">
        <v>303730.90939119906</v>
      </c>
      <c r="CJ47" s="255">
        <v>535.95720000000028</v>
      </c>
      <c r="CK47" s="255">
        <v>13641.764499139403</v>
      </c>
      <c r="CL47" s="119">
        <v>317372.67389033845</v>
      </c>
      <c r="CM47" s="262" t="b">
        <v>0</v>
      </c>
      <c r="CN47" s="173">
        <v>3</v>
      </c>
      <c r="CO47" s="263">
        <v>1250.5668000000003</v>
      </c>
      <c r="CP47" s="189">
        <v>0.03</v>
      </c>
      <c r="CQ47" s="263">
        <v>332959.31926309608</v>
      </c>
      <c r="CR47" s="263">
        <v>535.95720000000028</v>
      </c>
      <c r="CS47" s="263">
        <v>8244.0232497520265</v>
      </c>
      <c r="CT47" s="117">
        <v>341203.34251284809</v>
      </c>
      <c r="CU47" s="248" t="b">
        <v>0</v>
      </c>
      <c r="CV47" s="254">
        <v>0</v>
      </c>
      <c r="CW47" s="255">
        <v>1786.5240000000006</v>
      </c>
      <c r="CX47" s="256">
        <v>0.03</v>
      </c>
      <c r="CY47" s="255">
        <v>158817.94458953274</v>
      </c>
      <c r="CZ47" s="255">
        <v>0</v>
      </c>
      <c r="DA47" s="255">
        <v>0</v>
      </c>
      <c r="DB47" s="119">
        <v>158817.94458953274</v>
      </c>
      <c r="DC47" s="262" t="b">
        <v>0</v>
      </c>
      <c r="DD47" s="173">
        <v>3</v>
      </c>
      <c r="DE47" s="263">
        <v>1250.5668000000003</v>
      </c>
      <c r="DF47" s="189">
        <v>0.03</v>
      </c>
      <c r="DG47" s="263">
        <v>235826.48222005772</v>
      </c>
      <c r="DH47" s="263">
        <v>535.95720000000028</v>
      </c>
      <c r="DI47" s="263">
        <v>16141.958325545645</v>
      </c>
      <c r="DJ47" s="117">
        <v>251968.44054560337</v>
      </c>
      <c r="DK47" s="248" t="b">
        <v>0</v>
      </c>
      <c r="DL47" s="254">
        <v>5</v>
      </c>
      <c r="DM47" s="255">
        <v>893.26200000000028</v>
      </c>
      <c r="DN47" s="256">
        <v>-5.0000000000000001E-3</v>
      </c>
      <c r="DO47" s="255">
        <v>114184.83735259135</v>
      </c>
      <c r="DP47" s="255">
        <v>893.26200000000028</v>
      </c>
      <c r="DQ47" s="255">
        <v>18508.556115236566</v>
      </c>
      <c r="DR47" s="119">
        <v>132693.3934678279</v>
      </c>
      <c r="DS47" s="262" t="b">
        <v>0</v>
      </c>
      <c r="DT47" s="173">
        <v>2</v>
      </c>
      <c r="DU47" s="263">
        <v>1429.2192000000005</v>
      </c>
      <c r="DV47" s="189">
        <v>7.4999999999999997E-2</v>
      </c>
      <c r="DW47" s="263">
        <v>540526.91573738714</v>
      </c>
      <c r="DX47" s="263">
        <v>357.30480000000011</v>
      </c>
      <c r="DY47" s="263">
        <v>7649.3383340145529</v>
      </c>
      <c r="DZ47" s="117">
        <v>548176.25407140166</v>
      </c>
      <c r="EA47" s="248" t="b">
        <v>0</v>
      </c>
      <c r="EB47" s="254">
        <v>3</v>
      </c>
      <c r="EC47" s="255">
        <v>1250.5668000000003</v>
      </c>
      <c r="ED47" s="256">
        <v>-5.0000000000000001E-3</v>
      </c>
      <c r="EE47" s="255">
        <v>80383.848223006804</v>
      </c>
      <c r="EF47" s="255">
        <v>535.95720000000028</v>
      </c>
      <c r="EG47" s="255">
        <v>16212.411445207081</v>
      </c>
      <c r="EH47" s="119">
        <v>96596.259668213883</v>
      </c>
      <c r="EI47" s="262" t="b">
        <v>0</v>
      </c>
      <c r="EJ47" s="173">
        <v>5</v>
      </c>
      <c r="EK47" s="263">
        <v>893.26200000000028</v>
      </c>
      <c r="EL47" s="189">
        <v>0.03</v>
      </c>
      <c r="EM47" s="263">
        <v>185158.83879434338</v>
      </c>
      <c r="EN47" s="263">
        <v>893.26200000000028</v>
      </c>
      <c r="EO47" s="263">
        <v>26840.484323741988</v>
      </c>
      <c r="EP47" s="117">
        <v>211999.32311808536</v>
      </c>
      <c r="EQ47" s="248" t="b">
        <v>0</v>
      </c>
      <c r="ER47" s="254">
        <v>4</v>
      </c>
      <c r="ES47" s="255">
        <v>1071.9144000000003</v>
      </c>
      <c r="ET47" s="256">
        <v>7.4999999999999997E-2</v>
      </c>
      <c r="EU47" s="255">
        <v>195338.27739673253</v>
      </c>
      <c r="EV47" s="255">
        <v>714.60960000000023</v>
      </c>
      <c r="EW47" s="255">
        <v>13370.657501011932</v>
      </c>
      <c r="EX47" s="119">
        <v>208708.93489774448</v>
      </c>
      <c r="EY47" s="262" t="b">
        <v>0</v>
      </c>
      <c r="EZ47" s="173">
        <v>0</v>
      </c>
      <c r="FA47" s="263">
        <v>1786.5240000000006</v>
      </c>
      <c r="FB47" s="189">
        <v>7.4999999999999997E-2</v>
      </c>
      <c r="FC47" s="263">
        <v>668233.50635674829</v>
      </c>
      <c r="FD47" s="263">
        <v>0</v>
      </c>
      <c r="FE47" s="263">
        <v>0</v>
      </c>
      <c r="FF47" s="117">
        <v>668233.50635674829</v>
      </c>
      <c r="FG47" s="248" t="b">
        <v>0</v>
      </c>
      <c r="FH47" s="254">
        <v>1</v>
      </c>
      <c r="FI47" s="255">
        <v>1607.8716000000006</v>
      </c>
      <c r="FJ47" s="256">
        <v>7.4999999999999997E-2</v>
      </c>
      <c r="FK47" s="255">
        <v>601410.15572107374</v>
      </c>
      <c r="FL47" s="255">
        <v>178.65240000000006</v>
      </c>
      <c r="FM47" s="255">
        <v>5460.7896836824302</v>
      </c>
      <c r="FN47" s="119">
        <v>606870.94540475612</v>
      </c>
      <c r="FO47" s="262" t="b">
        <v>0</v>
      </c>
      <c r="FP47" s="173">
        <v>3</v>
      </c>
      <c r="FQ47" s="263">
        <v>1250.5668000000003</v>
      </c>
      <c r="FR47" s="189">
        <v>-5.0000000000000001E-3</v>
      </c>
      <c r="FS47" s="263">
        <v>246077.13192313103</v>
      </c>
      <c r="FT47" s="263">
        <v>535.95720000000028</v>
      </c>
      <c r="FU47" s="263">
        <v>9406.9991158996672</v>
      </c>
      <c r="FV47" s="117">
        <v>255484.1310390307</v>
      </c>
      <c r="FW47" s="248" t="b">
        <v>0</v>
      </c>
      <c r="FX47" s="254">
        <v>4</v>
      </c>
      <c r="FY47" s="255">
        <v>1071.9144000000003</v>
      </c>
      <c r="FZ47" s="256">
        <v>-5.0000000000000001E-3</v>
      </c>
      <c r="GA47" s="255">
        <v>137378.34092966246</v>
      </c>
      <c r="GB47" s="255">
        <v>714.60960000000023</v>
      </c>
      <c r="GC47" s="255">
        <v>21679.596206177859</v>
      </c>
      <c r="GD47" s="119">
        <v>159057.93713584033</v>
      </c>
      <c r="GE47" s="262" t="b">
        <v>0</v>
      </c>
      <c r="GF47" s="173">
        <v>2</v>
      </c>
      <c r="GG47" s="263">
        <v>1429.2192000000005</v>
      </c>
      <c r="GH47" s="189">
        <v>7.4999999999999997E-2</v>
      </c>
      <c r="GI47" s="263">
        <v>235932.53871469575</v>
      </c>
      <c r="GJ47" s="263">
        <v>357.30480000000011</v>
      </c>
      <c r="GK47" s="263">
        <v>4929.5396720235367</v>
      </c>
      <c r="GL47" s="117">
        <v>240862.07838671928</v>
      </c>
      <c r="GM47" s="248" t="b">
        <v>0</v>
      </c>
      <c r="GN47" s="254">
        <v>2</v>
      </c>
      <c r="GO47" s="255">
        <v>1429.2192000000005</v>
      </c>
      <c r="GP47" s="256">
        <v>7.4999999999999997E-2</v>
      </c>
      <c r="GQ47" s="255">
        <v>541232.06977596669</v>
      </c>
      <c r="GR47" s="255">
        <v>357.30480000000011</v>
      </c>
      <c r="GS47" s="255">
        <v>6298.8193592436937</v>
      </c>
      <c r="GT47" s="119">
        <v>547530.88913521043</v>
      </c>
      <c r="GU47" s="262" t="b">
        <v>0</v>
      </c>
      <c r="GV47" s="173">
        <v>1</v>
      </c>
      <c r="GW47" s="263">
        <v>1607.8716000000006</v>
      </c>
      <c r="GX47" s="189">
        <v>7.4999999999999997E-2</v>
      </c>
      <c r="GY47" s="263">
        <v>149220.22265290521</v>
      </c>
      <c r="GZ47" s="263">
        <v>178.65240000000006</v>
      </c>
      <c r="HA47" s="263">
        <v>2123.0472218217178</v>
      </c>
      <c r="HB47" s="117">
        <v>151343.26987472692</v>
      </c>
      <c r="HC47" s="248" t="b">
        <v>0</v>
      </c>
      <c r="HD47" s="254">
        <v>1</v>
      </c>
      <c r="HE47" s="255">
        <v>1607.8716000000006</v>
      </c>
      <c r="HF47" s="256">
        <v>7.4999999999999997E-2</v>
      </c>
      <c r="HG47" s="255">
        <v>412945.08517199272</v>
      </c>
      <c r="HH47" s="255">
        <v>178.65240000000006</v>
      </c>
      <c r="HI47" s="255">
        <v>4160.5275088645121</v>
      </c>
      <c r="HJ47" s="119">
        <v>417105.61268085724</v>
      </c>
      <c r="HK47" s="262" t="b">
        <v>0</v>
      </c>
      <c r="HL47" s="173">
        <v>3</v>
      </c>
      <c r="HM47" s="263">
        <v>1250.5668000000003</v>
      </c>
      <c r="HN47" s="189">
        <v>0.03</v>
      </c>
      <c r="HO47" s="263">
        <v>332308.8142844293</v>
      </c>
      <c r="HP47" s="263">
        <v>535.95720000000028</v>
      </c>
      <c r="HQ47" s="263">
        <v>12573.423706905045</v>
      </c>
      <c r="HR47" s="117">
        <v>344882.23799133435</v>
      </c>
      <c r="HS47" s="248" t="b">
        <v>0</v>
      </c>
      <c r="HT47" s="254">
        <v>3</v>
      </c>
      <c r="HU47" s="255">
        <v>1250.5668000000003</v>
      </c>
      <c r="HV47" s="256">
        <v>0.03</v>
      </c>
      <c r="HW47" s="255">
        <v>226958.05869978061</v>
      </c>
      <c r="HX47" s="255">
        <v>535.95720000000028</v>
      </c>
      <c r="HY47" s="255">
        <v>16057.170303229357</v>
      </c>
      <c r="HZ47" s="119">
        <v>243015.22900300997</v>
      </c>
      <c r="IA47" s="262" t="b">
        <v>0</v>
      </c>
      <c r="IB47" s="173">
        <v>3</v>
      </c>
      <c r="IC47" s="263">
        <v>1250.5668000000003</v>
      </c>
      <c r="ID47" s="189">
        <v>0.03</v>
      </c>
      <c r="IE47" s="263">
        <v>235657.98694422067</v>
      </c>
      <c r="IF47" s="263">
        <v>535.95720000000028</v>
      </c>
      <c r="IG47" s="263">
        <v>15816.566936030762</v>
      </c>
      <c r="IH47" s="117">
        <v>251474.55388025142</v>
      </c>
      <c r="II47" s="248" t="b">
        <v>0</v>
      </c>
      <c r="IJ47" s="254">
        <v>4</v>
      </c>
      <c r="IK47" s="255">
        <v>1071.9144000000003</v>
      </c>
      <c r="IL47" s="256">
        <v>7.4999999999999997E-2</v>
      </c>
      <c r="IM47" s="255">
        <v>129583.98389447329</v>
      </c>
      <c r="IN47" s="255">
        <v>714.60960000000023</v>
      </c>
      <c r="IO47" s="255">
        <v>11266.848836406072</v>
      </c>
      <c r="IP47" s="119">
        <v>140850.83273087937</v>
      </c>
      <c r="IQ47" s="262" t="b">
        <v>0</v>
      </c>
      <c r="IR47" s="173">
        <v>0</v>
      </c>
      <c r="IS47" s="263">
        <v>1786.5240000000006</v>
      </c>
      <c r="IT47" s="189">
        <v>7.4999999999999997E-2</v>
      </c>
      <c r="IU47" s="263">
        <v>165800.24739211699</v>
      </c>
      <c r="IV47" s="263">
        <v>0</v>
      </c>
      <c r="IW47" s="263">
        <v>0</v>
      </c>
      <c r="IX47" s="117">
        <v>165800.24739211699</v>
      </c>
      <c r="IY47" s="248" t="b">
        <v>0</v>
      </c>
      <c r="IZ47" s="254">
        <v>2</v>
      </c>
      <c r="JA47" s="255">
        <v>1429.2192000000005</v>
      </c>
      <c r="JB47" s="256">
        <v>0.03</v>
      </c>
      <c r="JC47" s="255">
        <v>263512.53631135757</v>
      </c>
      <c r="JD47" s="255">
        <v>357.30480000000011</v>
      </c>
      <c r="JE47" s="255">
        <v>10922.120242441655</v>
      </c>
      <c r="JF47" s="119">
        <v>274434.65655379923</v>
      </c>
      <c r="JG47" s="262" t="b">
        <v>0</v>
      </c>
      <c r="JH47" s="173">
        <v>1</v>
      </c>
      <c r="JI47" s="263">
        <v>1607.8716000000006</v>
      </c>
      <c r="JJ47" s="189">
        <v>7.4999999999999997E-2</v>
      </c>
      <c r="JK47" s="263">
        <v>310680.58326538949</v>
      </c>
      <c r="JL47" s="263">
        <v>178.65240000000006</v>
      </c>
      <c r="JM47" s="263">
        <v>2804.7965412140557</v>
      </c>
      <c r="JN47" s="117">
        <v>313485.37980660354</v>
      </c>
      <c r="JO47" s="248" t="b">
        <v>0</v>
      </c>
      <c r="JP47" s="254">
        <v>1</v>
      </c>
      <c r="JQ47" s="255">
        <v>1607.8716000000006</v>
      </c>
      <c r="JR47" s="256">
        <v>7.4999999999999997E-2</v>
      </c>
      <c r="JS47" s="255">
        <v>601410.15572107316</v>
      </c>
      <c r="JT47" s="255">
        <v>178.65240000000006</v>
      </c>
      <c r="JU47" s="255">
        <v>3998.6003697592682</v>
      </c>
      <c r="JV47" s="119">
        <v>605408.75609083241</v>
      </c>
      <c r="JW47" s="262" t="b">
        <v>0</v>
      </c>
      <c r="JX47" s="173">
        <v>5</v>
      </c>
      <c r="JY47" s="263">
        <v>893.26200000000028</v>
      </c>
      <c r="JZ47" s="189">
        <v>7.4999999999999997E-2</v>
      </c>
      <c r="KA47" s="263">
        <v>384533.76660836674</v>
      </c>
      <c r="KB47" s="263">
        <v>893.26200000000028</v>
      </c>
      <c r="KC47" s="263">
        <v>25467.068388078322</v>
      </c>
      <c r="KD47" s="117">
        <v>410000.83499644505</v>
      </c>
      <c r="KE47" s="248" t="b">
        <v>0</v>
      </c>
      <c r="KF47" s="254">
        <v>5</v>
      </c>
      <c r="KG47" s="255">
        <v>893.26200000000028</v>
      </c>
      <c r="KH47" s="256">
        <v>0.03</v>
      </c>
      <c r="KI47" s="255">
        <v>264432.11038186197</v>
      </c>
      <c r="KJ47" s="255">
        <v>893.26200000000028</v>
      </c>
      <c r="KK47" s="255">
        <v>24390.759631482426</v>
      </c>
      <c r="KL47" s="119">
        <v>288822.87001334439</v>
      </c>
      <c r="KM47" s="262" t="b">
        <v>0</v>
      </c>
      <c r="KN47" s="173">
        <v>1</v>
      </c>
      <c r="KO47" s="263">
        <v>1607.8716000000006</v>
      </c>
      <c r="KP47" s="189">
        <v>0.03</v>
      </c>
      <c r="KQ47" s="263">
        <v>412240.7777101238</v>
      </c>
      <c r="KR47" s="263">
        <v>178.65240000000006</v>
      </c>
      <c r="KS47" s="263">
        <v>2123.0472218217178</v>
      </c>
      <c r="KT47" s="117">
        <v>414363.82493194554</v>
      </c>
      <c r="KU47" s="248" t="b">
        <v>0</v>
      </c>
      <c r="KV47" s="254">
        <v>0</v>
      </c>
      <c r="KW47" s="255">
        <v>1786.5240000000006</v>
      </c>
      <c r="KX47" s="256">
        <v>0.03</v>
      </c>
      <c r="KY47" s="255">
        <v>458045.30856680399</v>
      </c>
      <c r="KZ47" s="255">
        <v>0</v>
      </c>
      <c r="LA47" s="255">
        <v>0</v>
      </c>
      <c r="LB47" s="119">
        <v>458045.30856680399</v>
      </c>
      <c r="LC47" s="262" t="b">
        <v>0</v>
      </c>
      <c r="LD47" s="173">
        <v>3</v>
      </c>
      <c r="LE47" s="263">
        <v>1250.5668000000003</v>
      </c>
      <c r="LF47" s="189">
        <v>7.4999999999999997E-2</v>
      </c>
      <c r="LG47" s="263">
        <v>105121.14442972414</v>
      </c>
      <c r="LH47" s="263">
        <v>535.95720000000028</v>
      </c>
      <c r="LI47" s="263">
        <v>16061.533394553417</v>
      </c>
      <c r="LJ47" s="117">
        <v>121182.67782427756</v>
      </c>
      <c r="LK47" s="248" t="b">
        <v>0</v>
      </c>
      <c r="LL47" s="254">
        <v>3</v>
      </c>
      <c r="LM47" s="255">
        <v>1250.5668000000003</v>
      </c>
      <c r="LN47" s="256">
        <v>-5.0000000000000001E-3</v>
      </c>
      <c r="LO47" s="255">
        <v>93804.293922825032</v>
      </c>
      <c r="LP47" s="255">
        <v>535.95720000000028</v>
      </c>
      <c r="LQ47" s="255">
        <v>10385.914724673397</v>
      </c>
      <c r="LR47" s="119">
        <v>104190.20864749842</v>
      </c>
      <c r="LS47" s="262" t="b">
        <v>0</v>
      </c>
      <c r="LT47" s="173">
        <v>2</v>
      </c>
      <c r="LU47" s="263">
        <v>1429.2192000000005</v>
      </c>
      <c r="LV47" s="189">
        <v>-5.0000000000000001E-3</v>
      </c>
      <c r="LW47" s="263">
        <v>142145.88370933951</v>
      </c>
      <c r="LX47" s="263">
        <v>357.30480000000011</v>
      </c>
      <c r="LY47" s="263">
        <v>8632.3494834461271</v>
      </c>
      <c r="LZ47" s="117">
        <v>150778.23319278564</v>
      </c>
      <c r="MA47" s="248" t="b">
        <v>0</v>
      </c>
      <c r="MB47" s="254">
        <v>2</v>
      </c>
      <c r="MC47" s="255">
        <v>1429.2192000000005</v>
      </c>
      <c r="MD47" s="256">
        <v>7.4999999999999997E-2</v>
      </c>
      <c r="ME47" s="255">
        <v>384751.07176592434</v>
      </c>
      <c r="MF47" s="255">
        <v>357.30480000000011</v>
      </c>
      <c r="MG47" s="255">
        <v>6755.1998844598229</v>
      </c>
      <c r="MH47" s="119">
        <v>391506.27165038418</v>
      </c>
      <c r="MI47" s="262" t="b">
        <v>0</v>
      </c>
      <c r="MJ47" s="173">
        <v>2</v>
      </c>
      <c r="MK47" s="263">
        <v>1429.2192000000005</v>
      </c>
      <c r="ML47" s="189">
        <v>7.4999999999999997E-2</v>
      </c>
      <c r="MM47" s="263">
        <v>133983.25567107412</v>
      </c>
      <c r="MN47" s="263">
        <v>357.30480000000011</v>
      </c>
      <c r="MO47" s="263">
        <v>5783.2163999359045</v>
      </c>
      <c r="MP47" s="117">
        <v>139766.47207101004</v>
      </c>
      <c r="MQ47" s="248" t="b">
        <v>0</v>
      </c>
      <c r="MR47" s="254">
        <v>4</v>
      </c>
      <c r="MS47" s="255">
        <v>1071.9144000000003</v>
      </c>
      <c r="MT47" s="256">
        <v>-5.0000000000000001E-3</v>
      </c>
      <c r="MU47" s="255">
        <v>115553.05480828947</v>
      </c>
      <c r="MV47" s="255">
        <v>714.60960000000023</v>
      </c>
      <c r="MW47" s="255">
        <v>19179.89447083604</v>
      </c>
      <c r="MX47" s="119">
        <v>134732.94927912552</v>
      </c>
      <c r="MY47" s="262" t="b">
        <v>0</v>
      </c>
      <c r="MZ47" s="173">
        <v>4</v>
      </c>
      <c r="NA47" s="263">
        <v>1071.9144000000003</v>
      </c>
      <c r="NB47" s="189">
        <v>7.4999999999999997E-2</v>
      </c>
      <c r="NC47" s="263">
        <v>355798.1659701399</v>
      </c>
      <c r="ND47" s="263">
        <v>714.60960000000023</v>
      </c>
      <c r="NE47" s="263">
        <v>12630.089100067549</v>
      </c>
      <c r="NF47" s="117">
        <v>368428.25507020747</v>
      </c>
      <c r="NG47" s="248" t="b">
        <v>0</v>
      </c>
      <c r="NH47" s="254">
        <v>2</v>
      </c>
      <c r="NI47" s="255">
        <v>1429.2192000000005</v>
      </c>
      <c r="NJ47" s="256">
        <v>0.03</v>
      </c>
      <c r="NK47" s="255">
        <v>164494.32116384036</v>
      </c>
      <c r="NL47" s="255">
        <v>357.30480000000011</v>
      </c>
      <c r="NM47" s="255">
        <v>1431.5928438644949</v>
      </c>
      <c r="NN47" s="119">
        <v>165925.91400770485</v>
      </c>
      <c r="NO47" s="262" t="b">
        <v>0</v>
      </c>
      <c r="NP47" s="173">
        <v>5</v>
      </c>
      <c r="NQ47" s="263">
        <v>893.26200000000028</v>
      </c>
      <c r="NR47" s="189">
        <v>0.03</v>
      </c>
      <c r="NS47" s="263">
        <v>108583.2156551262</v>
      </c>
      <c r="NT47" s="263">
        <v>893.26200000000028</v>
      </c>
      <c r="NU47" s="263">
        <v>22014.459909935933</v>
      </c>
      <c r="NV47" s="117">
        <v>130597.67556506213</v>
      </c>
      <c r="NW47" s="248" t="b">
        <v>0</v>
      </c>
      <c r="NX47" s="254">
        <v>4</v>
      </c>
      <c r="NY47" s="255">
        <v>1071.9144000000003</v>
      </c>
      <c r="NZ47" s="256">
        <v>7.4999999999999997E-2</v>
      </c>
      <c r="OA47" s="255">
        <v>434755.25407285034</v>
      </c>
      <c r="OB47" s="255">
        <v>714.60960000000023</v>
      </c>
      <c r="OC47" s="255">
        <v>17166.493142011968</v>
      </c>
      <c r="OD47" s="119">
        <v>451921.74721486232</v>
      </c>
      <c r="OE47" s="262" t="b">
        <v>0</v>
      </c>
      <c r="OF47" s="173">
        <v>4</v>
      </c>
      <c r="OG47" s="263">
        <v>1071.9144000000003</v>
      </c>
      <c r="OH47" s="189">
        <v>7.4999999999999997E-2</v>
      </c>
      <c r="OI47" s="263">
        <v>189153.15042758707</v>
      </c>
      <c r="OJ47" s="263">
        <v>714.60960000000023</v>
      </c>
      <c r="OK47" s="263">
        <v>13897.112172008918</v>
      </c>
      <c r="OL47" s="117">
        <v>203050.262599596</v>
      </c>
      <c r="OM47" s="248" t="b">
        <v>0</v>
      </c>
      <c r="ON47" s="254">
        <v>2</v>
      </c>
      <c r="OO47" s="255">
        <v>1429.2192000000005</v>
      </c>
      <c r="OP47" s="256">
        <v>7.4999999999999997E-2</v>
      </c>
      <c r="OQ47" s="255">
        <v>279394.03575428412</v>
      </c>
      <c r="OR47" s="255">
        <v>357.30480000000011</v>
      </c>
      <c r="OS47" s="255">
        <v>6585.3974079755226</v>
      </c>
      <c r="OT47" s="119">
        <v>285979.43316225964</v>
      </c>
      <c r="OU47" s="262" t="b">
        <v>0</v>
      </c>
      <c r="OV47" s="173">
        <v>1</v>
      </c>
      <c r="OW47" s="263">
        <v>1607.8716000000006</v>
      </c>
      <c r="OX47" s="189">
        <v>-5.0000000000000001E-3</v>
      </c>
      <c r="OY47" s="263">
        <v>217661.62271934038</v>
      </c>
      <c r="OZ47" s="263">
        <v>178.65240000000006</v>
      </c>
      <c r="PA47" s="263">
        <v>4160.5275088645121</v>
      </c>
      <c r="PB47" s="117">
        <v>221822.15022820488</v>
      </c>
      <c r="PC47" s="248" t="b">
        <v>0</v>
      </c>
      <c r="PD47" s="254">
        <v>5</v>
      </c>
      <c r="PE47" s="255">
        <v>893.26200000000028</v>
      </c>
      <c r="PF47" s="256">
        <v>7.4999999999999997E-2</v>
      </c>
      <c r="PG47" s="255">
        <v>126272.97731369837</v>
      </c>
      <c r="PH47" s="255">
        <v>893.26200000000028</v>
      </c>
      <c r="PI47" s="255">
        <v>7074.0662113410344</v>
      </c>
      <c r="PJ47" s="119">
        <v>133347.04352503939</v>
      </c>
      <c r="PK47" s="262" t="b">
        <v>0</v>
      </c>
      <c r="PL47" s="173">
        <v>4</v>
      </c>
      <c r="PM47" s="263">
        <v>1071.9144000000003</v>
      </c>
      <c r="PN47" s="189">
        <v>7.4999999999999997E-2</v>
      </c>
      <c r="PO47" s="263">
        <v>299410.845356351</v>
      </c>
      <c r="PP47" s="263">
        <v>714.60960000000023</v>
      </c>
      <c r="PQ47" s="263">
        <v>14113.347478027637</v>
      </c>
      <c r="PR47" s="117">
        <v>313524.19283437863</v>
      </c>
      <c r="PS47" s="248" t="b">
        <v>0</v>
      </c>
      <c r="PT47" s="254">
        <v>2</v>
      </c>
      <c r="PU47" s="255">
        <v>1429.2192000000005</v>
      </c>
      <c r="PV47" s="256">
        <v>7.4999999999999997E-2</v>
      </c>
      <c r="PW47" s="255">
        <v>282590.96695654327</v>
      </c>
      <c r="PX47" s="255">
        <v>357.30480000000011</v>
      </c>
      <c r="PY47" s="255">
        <v>8483.3852424626602</v>
      </c>
      <c r="PZ47" s="119">
        <v>291074.35219900595</v>
      </c>
      <c r="QA47" s="262" t="b">
        <v>0</v>
      </c>
      <c r="QB47" s="173">
        <v>2</v>
      </c>
      <c r="QC47" s="263">
        <v>1429.2192000000005</v>
      </c>
      <c r="QD47" s="189">
        <v>7.4999999999999997E-2</v>
      </c>
      <c r="QE47" s="263">
        <v>169067.9058167217</v>
      </c>
      <c r="QF47" s="263">
        <v>357.30480000000011</v>
      </c>
      <c r="QG47" s="263">
        <v>1610.5417647512318</v>
      </c>
      <c r="QH47" s="117">
        <v>170678.44758147292</v>
      </c>
      <c r="QI47" s="248" t="b">
        <v>0</v>
      </c>
      <c r="QJ47" s="254">
        <v>2</v>
      </c>
      <c r="QK47" s="255">
        <v>1429.2192000000005</v>
      </c>
      <c r="QL47" s="256">
        <v>7.4999999999999997E-2</v>
      </c>
      <c r="QM47" s="255">
        <v>117754.411662881</v>
      </c>
      <c r="QN47" s="255">
        <v>357.30480000000011</v>
      </c>
      <c r="QO47" s="255">
        <v>12803.198291158071</v>
      </c>
      <c r="QP47" s="119">
        <v>130557.60995403907</v>
      </c>
      <c r="QQ47" s="262" t="b">
        <v>0</v>
      </c>
      <c r="QR47" s="173">
        <v>1</v>
      </c>
      <c r="QS47" s="263">
        <v>1607.8716000000006</v>
      </c>
      <c r="QT47" s="189">
        <v>7.4999999999999997E-2</v>
      </c>
      <c r="QU47" s="263">
        <v>202068.33494661163</v>
      </c>
      <c r="QV47" s="263">
        <v>178.65240000000006</v>
      </c>
      <c r="QW47" s="263">
        <v>5297.7848215568529</v>
      </c>
      <c r="QX47" s="117">
        <v>207366.11976816849</v>
      </c>
      <c r="QY47" s="248" t="b">
        <v>1</v>
      </c>
      <c r="QZ47" s="254">
        <v>2</v>
      </c>
      <c r="RA47" s="255">
        <v>1429.2192000000005</v>
      </c>
      <c r="RB47" s="256">
        <v>7.4999999999999997E-2</v>
      </c>
      <c r="RC47" s="255">
        <v>441385.55499042536</v>
      </c>
      <c r="RD47" s="255">
        <v>357.30480000000011</v>
      </c>
      <c r="RE47" s="255">
        <v>3325.1724928956492</v>
      </c>
      <c r="RF47" s="119">
        <v>444710.72748332098</v>
      </c>
      <c r="RG47" s="262" t="b">
        <v>0</v>
      </c>
      <c r="RH47" s="173">
        <v>1</v>
      </c>
      <c r="RI47" s="263">
        <v>1607.8716000000006</v>
      </c>
      <c r="RJ47" s="189">
        <v>-5.0000000000000001E-3</v>
      </c>
      <c r="RK47" s="263">
        <v>304229.5567582759</v>
      </c>
      <c r="RL47" s="263">
        <v>178.65240000000006</v>
      </c>
      <c r="RM47" s="263">
        <v>715.49928569889062</v>
      </c>
      <c r="RN47" s="117">
        <v>304945.05604397476</v>
      </c>
      <c r="RO47" s="248" t="b">
        <v>0</v>
      </c>
      <c r="RP47" s="254">
        <v>4</v>
      </c>
      <c r="RQ47" s="255">
        <v>1071.9144000000003</v>
      </c>
      <c r="RR47" s="256">
        <v>7.4999999999999997E-2</v>
      </c>
      <c r="RS47" s="255">
        <v>198204.71300257038</v>
      </c>
      <c r="RT47" s="255">
        <v>714.60960000000023</v>
      </c>
      <c r="RU47" s="255">
        <v>9756.3085704490204</v>
      </c>
      <c r="RV47" s="119">
        <v>207961.02157301939</v>
      </c>
      <c r="RW47" s="262" t="b">
        <v>0</v>
      </c>
      <c r="RX47" s="173">
        <v>5</v>
      </c>
      <c r="RY47" s="263">
        <v>893.26200000000028</v>
      </c>
      <c r="RZ47" s="189">
        <v>0.03</v>
      </c>
      <c r="SA47" s="263">
        <v>266696.55231344461</v>
      </c>
      <c r="SB47" s="263">
        <v>893.26200000000028</v>
      </c>
      <c r="SC47" s="263">
        <v>20264.633415477954</v>
      </c>
      <c r="SD47" s="117">
        <v>286961.18572892254</v>
      </c>
      <c r="SE47" s="248" t="b">
        <v>0</v>
      </c>
      <c r="SF47" s="254">
        <v>2</v>
      </c>
      <c r="SG47" s="255">
        <v>1429.2192000000005</v>
      </c>
      <c r="SH47" s="256">
        <v>7.4999999999999997E-2</v>
      </c>
      <c r="SI47" s="255">
        <v>134047.39806263126</v>
      </c>
      <c r="SJ47" s="255">
        <v>357.30480000000011</v>
      </c>
      <c r="SK47" s="255">
        <v>10050.917560401211</v>
      </c>
      <c r="SL47" s="119">
        <v>144098.31562303245</v>
      </c>
      <c r="SM47" s="262" t="b">
        <v>0</v>
      </c>
      <c r="SN47" s="173">
        <v>0</v>
      </c>
      <c r="SO47" s="263">
        <v>1786.5240000000006</v>
      </c>
      <c r="SP47" s="189">
        <v>7.4999999999999997E-2</v>
      </c>
      <c r="SQ47" s="263">
        <v>273799.13388129143</v>
      </c>
      <c r="SR47" s="263">
        <v>0</v>
      </c>
      <c r="SS47" s="263">
        <v>0</v>
      </c>
      <c r="ST47" s="117">
        <v>273799.13388129143</v>
      </c>
      <c r="SU47" s="248" t="b">
        <v>0</v>
      </c>
      <c r="SV47" s="254">
        <v>1</v>
      </c>
      <c r="SW47" s="255">
        <v>1607.8716000000006</v>
      </c>
      <c r="SX47" s="256">
        <v>7.4999999999999997E-2</v>
      </c>
      <c r="SY47" s="255">
        <v>264286.2932530531</v>
      </c>
      <c r="SZ47" s="255">
        <v>178.65240000000006</v>
      </c>
      <c r="TA47" s="255">
        <v>5623.9297645539627</v>
      </c>
      <c r="TB47" s="119">
        <v>269910.22301760706</v>
      </c>
      <c r="TC47" s="262" t="b">
        <v>0</v>
      </c>
      <c r="TD47" s="173">
        <v>1</v>
      </c>
      <c r="TE47" s="263">
        <v>1607.8716000000006</v>
      </c>
      <c r="TF47" s="189">
        <v>7.4999999999999997E-2</v>
      </c>
      <c r="TG47" s="263">
        <v>224524.66335529776</v>
      </c>
      <c r="TH47" s="263">
        <v>178.65240000000006</v>
      </c>
      <c r="TI47" s="263">
        <v>536.40191986175682</v>
      </c>
      <c r="TJ47" s="117">
        <v>225061.06527515952</v>
      </c>
      <c r="TK47" s="248" t="b">
        <v>0</v>
      </c>
      <c r="TL47" s="254">
        <v>2</v>
      </c>
      <c r="TM47" s="255">
        <v>1429.2192000000005</v>
      </c>
      <c r="TN47" s="256">
        <v>-5.0000000000000001E-3</v>
      </c>
      <c r="TO47" s="255">
        <v>273632.88186566619</v>
      </c>
      <c r="TP47" s="255">
        <v>357.30480000000011</v>
      </c>
      <c r="TQ47" s="255">
        <v>7406.9493436818466</v>
      </c>
      <c r="TR47" s="119">
        <v>281039.83120934805</v>
      </c>
      <c r="TS47" s="262" t="b">
        <v>0</v>
      </c>
      <c r="TT47" s="173">
        <v>1</v>
      </c>
      <c r="TU47" s="263">
        <v>1607.8716000000006</v>
      </c>
      <c r="TV47" s="189">
        <v>7.4999999999999997E-2</v>
      </c>
      <c r="TW47" s="263">
        <v>427779.86010100902</v>
      </c>
      <c r="TX47" s="263">
        <v>178.65240000000006</v>
      </c>
      <c r="TY47" s="263">
        <v>6869.0227139747076</v>
      </c>
      <c r="TZ47" s="117">
        <v>434648.88281498372</v>
      </c>
      <c r="UA47" s="248" t="b">
        <v>0</v>
      </c>
      <c r="UB47" s="254">
        <v>1</v>
      </c>
      <c r="UC47" s="255">
        <v>1607.8716000000006</v>
      </c>
      <c r="UD47" s="256">
        <v>-5.0000000000000001E-3</v>
      </c>
      <c r="UE47" s="255">
        <v>304229.55675827607</v>
      </c>
      <c r="UF47" s="255">
        <v>178.65240000000006</v>
      </c>
      <c r="UG47" s="255">
        <v>5297.7848215568529</v>
      </c>
      <c r="UH47" s="119">
        <v>309527.34157983295</v>
      </c>
      <c r="UI47" s="262" t="b">
        <v>0</v>
      </c>
      <c r="UJ47" s="173">
        <v>1</v>
      </c>
      <c r="UK47" s="263">
        <v>1607.8716000000006</v>
      </c>
      <c r="UL47" s="189">
        <v>7.4999999999999997E-2</v>
      </c>
      <c r="UM47" s="263">
        <v>601410.15572107362</v>
      </c>
      <c r="UN47" s="263">
        <v>178.65240000000006</v>
      </c>
      <c r="UO47" s="263">
        <v>2293.2726218217176</v>
      </c>
      <c r="UP47" s="117">
        <v>603703.42834289535</v>
      </c>
      <c r="UQ47" s="248" t="b">
        <v>0</v>
      </c>
      <c r="UR47" s="254">
        <v>2</v>
      </c>
      <c r="US47" s="255">
        <v>1429.2192000000005</v>
      </c>
      <c r="UT47" s="256">
        <v>7.4999999999999997E-2</v>
      </c>
      <c r="UU47" s="255">
        <v>161099.59425897733</v>
      </c>
      <c r="UV47" s="255">
        <v>357.30480000000011</v>
      </c>
      <c r="UW47" s="255">
        <v>6123.8084083932345</v>
      </c>
      <c r="UX47" s="119">
        <v>167223.40266737057</v>
      </c>
      <c r="UY47" s="262" t="b">
        <v>0</v>
      </c>
      <c r="UZ47" s="173">
        <v>2</v>
      </c>
      <c r="VA47" s="263">
        <v>1429.2192000000005</v>
      </c>
      <c r="VB47" s="189">
        <v>0.03</v>
      </c>
      <c r="VC47" s="263">
        <v>195290.15792010014</v>
      </c>
      <c r="VD47" s="263">
        <v>357.30480000000011</v>
      </c>
      <c r="VE47" s="263">
        <v>7118.9320370348942</v>
      </c>
      <c r="VF47" s="117">
        <v>202409.08995713503</v>
      </c>
      <c r="VG47" s="248" t="b">
        <v>0</v>
      </c>
      <c r="VH47" s="254">
        <v>2</v>
      </c>
      <c r="VI47" s="255">
        <v>1429.2192000000005</v>
      </c>
      <c r="VJ47" s="256">
        <v>0.03</v>
      </c>
      <c r="VK47" s="255">
        <v>77356.862235873748</v>
      </c>
      <c r="VL47" s="255">
        <v>357.30480000000011</v>
      </c>
      <c r="VM47" s="255">
        <v>7584.5219996735977</v>
      </c>
      <c r="VN47" s="119">
        <v>84941.384235547346</v>
      </c>
      <c r="VO47" s="262" t="b">
        <v>0</v>
      </c>
      <c r="VP47" s="173">
        <v>0</v>
      </c>
      <c r="VQ47" s="263">
        <v>1786.5240000000006</v>
      </c>
      <c r="VR47" s="189">
        <v>-5.0000000000000001E-3</v>
      </c>
      <c r="VS47" s="263">
        <v>176976.34394214166</v>
      </c>
      <c r="VT47" s="263">
        <v>0</v>
      </c>
      <c r="VU47" s="263">
        <v>0</v>
      </c>
      <c r="VV47" s="117">
        <v>176976.34394214166</v>
      </c>
      <c r="VW47" s="248" t="b">
        <v>0</v>
      </c>
      <c r="VX47" s="254">
        <v>2</v>
      </c>
      <c r="VY47" s="255">
        <v>1429.2192000000005</v>
      </c>
      <c r="VZ47" s="256">
        <v>0.03</v>
      </c>
      <c r="WA47" s="255">
        <v>195575.73381487752</v>
      </c>
      <c r="WB47" s="255">
        <v>357.30480000000011</v>
      </c>
      <c r="WC47" s="255">
        <v>1251.9012055606472</v>
      </c>
      <c r="WD47" s="119">
        <v>196827.63502043817</v>
      </c>
      <c r="WE47" s="262" t="b">
        <v>0</v>
      </c>
      <c r="WF47" s="173">
        <v>2</v>
      </c>
      <c r="WG47" s="263">
        <v>1429.2192000000005</v>
      </c>
      <c r="WH47" s="189">
        <v>7.4999999999999997E-2</v>
      </c>
      <c r="WI47" s="263">
        <v>109744.67069836739</v>
      </c>
      <c r="WJ47" s="263">
        <v>357.30480000000011</v>
      </c>
      <c r="WK47" s="263">
        <v>6371.9246664463271</v>
      </c>
      <c r="WL47" s="117">
        <v>116116.59536481372</v>
      </c>
      <c r="WM47" s="248" t="b">
        <v>0</v>
      </c>
      <c r="WN47" s="254">
        <v>4</v>
      </c>
      <c r="WO47" s="255">
        <v>1071.9144000000003</v>
      </c>
      <c r="WP47" s="256">
        <v>7.4999999999999997E-2</v>
      </c>
      <c r="WQ47" s="255">
        <v>352653.16810608469</v>
      </c>
      <c r="WR47" s="255">
        <v>714.60960000000023</v>
      </c>
      <c r="WS47" s="255">
        <v>19078.193526074658</v>
      </c>
      <c r="WT47" s="119">
        <v>371731.36163215933</v>
      </c>
      <c r="WU47" s="262" t="b">
        <v>0</v>
      </c>
      <c r="WV47" s="173">
        <v>1</v>
      </c>
      <c r="WW47" s="263">
        <v>1607.8716000000006</v>
      </c>
      <c r="WX47" s="189">
        <v>7.4999999999999997E-2</v>
      </c>
      <c r="WY47" s="263">
        <v>490448.24470047257</v>
      </c>
      <c r="WZ47" s="263">
        <v>178.65240000000006</v>
      </c>
      <c r="XA47" s="263">
        <v>715.49928569889062</v>
      </c>
      <c r="XB47" s="117">
        <v>491163.74398617144</v>
      </c>
      <c r="XC47" s="248" t="b">
        <v>0</v>
      </c>
      <c r="XD47" s="254">
        <v>2</v>
      </c>
      <c r="XE47" s="255">
        <v>1429.2192000000005</v>
      </c>
      <c r="XF47" s="256">
        <v>7.4999999999999997E-2</v>
      </c>
      <c r="XG47" s="255">
        <v>384898.1057913999</v>
      </c>
      <c r="XH47" s="255">
        <v>357.30480000000011</v>
      </c>
      <c r="XI47" s="255">
        <v>5704.3256469861053</v>
      </c>
      <c r="XJ47" s="119">
        <v>390602.43143838597</v>
      </c>
      <c r="XK47" s="262" t="b">
        <v>0</v>
      </c>
      <c r="XL47" s="173">
        <v>2</v>
      </c>
      <c r="XM47" s="263">
        <v>1429.2192000000005</v>
      </c>
      <c r="XN47" s="189">
        <v>0.03</v>
      </c>
      <c r="XO47" s="263">
        <v>121165.80690231375</v>
      </c>
      <c r="XP47" s="263">
        <v>357.30480000000011</v>
      </c>
      <c r="XQ47" s="263">
        <v>8947.8015827824383</v>
      </c>
      <c r="XR47" s="117">
        <v>130113.60848509619</v>
      </c>
      <c r="XS47" s="248" t="b">
        <v>1</v>
      </c>
      <c r="XT47" s="254">
        <v>2</v>
      </c>
      <c r="XU47" s="255">
        <v>1429.2192000000005</v>
      </c>
      <c r="XV47" s="256">
        <v>7.4999999999999997E-2</v>
      </c>
      <c r="XW47" s="255">
        <v>283538.79421380744</v>
      </c>
      <c r="XX47" s="255">
        <v>357.30480000000011</v>
      </c>
      <c r="XY47" s="255">
        <v>4988.2328273589419</v>
      </c>
      <c r="XZ47" s="119">
        <v>288527.02704116638</v>
      </c>
      <c r="YA47" s="262" t="b">
        <v>0</v>
      </c>
      <c r="YB47" s="173">
        <v>3</v>
      </c>
      <c r="YC47" s="263">
        <v>1250.5668000000003</v>
      </c>
      <c r="YD47" s="189">
        <v>0.03</v>
      </c>
      <c r="YE47" s="263">
        <v>227184.0624325368</v>
      </c>
      <c r="YF47" s="263">
        <v>535.95720000000028</v>
      </c>
      <c r="YG47" s="263">
        <v>17443.299117396218</v>
      </c>
      <c r="YH47" s="117">
        <v>244627.361549933</v>
      </c>
      <c r="YI47" s="248" t="b">
        <v>0</v>
      </c>
      <c r="YJ47" s="254">
        <v>6</v>
      </c>
      <c r="YK47" s="255">
        <v>714.60960000000011</v>
      </c>
      <c r="YL47" s="256">
        <v>0.03</v>
      </c>
      <c r="YM47" s="255">
        <v>238398.32296796693</v>
      </c>
      <c r="YN47" s="255">
        <v>1071.9144000000006</v>
      </c>
      <c r="YO47" s="255">
        <v>23186.323748702845</v>
      </c>
      <c r="YP47" s="119">
        <v>261584.64671666978</v>
      </c>
      <c r="YQ47" s="262" t="b">
        <v>0</v>
      </c>
      <c r="YR47" s="173">
        <v>1</v>
      </c>
      <c r="YS47" s="263">
        <v>1607.8716000000006</v>
      </c>
      <c r="YT47" s="189">
        <v>0.03</v>
      </c>
      <c r="YU47" s="263">
        <v>294077.00495764823</v>
      </c>
      <c r="YV47" s="263">
        <v>178.65240000000006</v>
      </c>
      <c r="YW47" s="263">
        <v>2293.2726218217176</v>
      </c>
      <c r="YX47" s="117">
        <v>296370.27757946996</v>
      </c>
      <c r="YY47" s="248" t="b">
        <v>0</v>
      </c>
      <c r="YZ47" s="254">
        <v>2</v>
      </c>
      <c r="ZA47" s="255">
        <v>1429.2192000000005</v>
      </c>
      <c r="ZB47" s="256">
        <v>-5.0000000000000001E-3</v>
      </c>
      <c r="ZC47" s="255">
        <v>69242.742756298408</v>
      </c>
      <c r="ZD47" s="255">
        <v>357.30480000000011</v>
      </c>
      <c r="ZE47" s="255">
        <v>12965.447667051736</v>
      </c>
      <c r="ZF47" s="119">
        <v>82208.190423350141</v>
      </c>
      <c r="ZG47" s="262" t="b">
        <v>0</v>
      </c>
      <c r="ZH47" s="173">
        <v>2</v>
      </c>
      <c r="ZI47" s="263">
        <v>1429.2192000000005</v>
      </c>
      <c r="ZJ47" s="189">
        <v>7.4999999999999997E-2</v>
      </c>
      <c r="ZK47" s="263">
        <v>371463.94972961553</v>
      </c>
      <c r="ZL47" s="263">
        <v>357.30480000000011</v>
      </c>
      <c r="ZM47" s="263">
        <v>8457.4569696820963</v>
      </c>
      <c r="ZN47" s="117">
        <v>379921.4066992976</v>
      </c>
      <c r="ZO47" s="248" t="b">
        <v>0</v>
      </c>
      <c r="ZP47" s="254">
        <v>2</v>
      </c>
      <c r="ZQ47" s="255">
        <v>1429.2192000000005</v>
      </c>
      <c r="ZR47" s="256">
        <v>0.03</v>
      </c>
      <c r="ZS47" s="255">
        <v>214717.912530556</v>
      </c>
      <c r="ZT47" s="255">
        <v>357.30480000000011</v>
      </c>
      <c r="ZU47" s="255">
        <v>4759.7371955392364</v>
      </c>
      <c r="ZV47" s="119">
        <v>219477.64972609523</v>
      </c>
      <c r="ZW47" s="262" t="b">
        <v>0</v>
      </c>
      <c r="ZX47" s="173">
        <v>2</v>
      </c>
      <c r="ZY47" s="263">
        <v>1429.2192000000005</v>
      </c>
      <c r="ZZ47" s="189">
        <v>0.03</v>
      </c>
      <c r="AAA47" s="263">
        <v>136296.81507391657</v>
      </c>
      <c r="AAB47" s="263">
        <v>357.30480000000011</v>
      </c>
      <c r="AAC47" s="263">
        <v>9442.9921874151623</v>
      </c>
      <c r="AAD47" s="117">
        <v>145739.80726133173</v>
      </c>
      <c r="AAE47" s="248" t="b">
        <v>0</v>
      </c>
      <c r="AAF47" s="254">
        <v>2</v>
      </c>
      <c r="AAG47" s="255">
        <v>1429.2192000000005</v>
      </c>
      <c r="AAH47" s="256">
        <v>7.4999999999999997E-2</v>
      </c>
      <c r="AAI47" s="255">
        <v>161385.86999495904</v>
      </c>
      <c r="AAJ47" s="255">
        <v>357.30480000000011</v>
      </c>
      <c r="AAK47" s="255">
        <v>6990.4006464017766</v>
      </c>
      <c r="AAL47" s="119">
        <v>168376.27064136081</v>
      </c>
      <c r="AAM47" s="262" t="b">
        <v>0</v>
      </c>
      <c r="AAN47" s="173">
        <v>1</v>
      </c>
      <c r="AAO47" s="263">
        <v>1607.8716000000006</v>
      </c>
      <c r="AAP47" s="189">
        <v>-5.0000000000000001E-3</v>
      </c>
      <c r="AAQ47" s="263">
        <v>304229.55675827619</v>
      </c>
      <c r="AAR47" s="263">
        <v>178.65240000000006</v>
      </c>
      <c r="AAS47" s="263">
        <v>6250.0724819418483</v>
      </c>
      <c r="AAT47" s="117">
        <v>310479.62924021803</v>
      </c>
      <c r="AAU47" s="248" t="b">
        <v>0</v>
      </c>
      <c r="AAV47" s="254">
        <v>5</v>
      </c>
      <c r="AAW47" s="255">
        <v>893.26200000000028</v>
      </c>
      <c r="AAX47" s="256">
        <v>-5.0000000000000001E-3</v>
      </c>
      <c r="AAY47" s="255">
        <v>85815.792904253263</v>
      </c>
      <c r="AAZ47" s="255">
        <v>893.26200000000028</v>
      </c>
      <c r="ABA47" s="255">
        <v>23639.625483638079</v>
      </c>
      <c r="ABB47" s="119">
        <v>109455.41838789135</v>
      </c>
      <c r="ABC47" s="262" t="b">
        <v>0</v>
      </c>
      <c r="ABD47" s="173">
        <v>1</v>
      </c>
      <c r="ABE47" s="263">
        <v>1607.8716000000006</v>
      </c>
      <c r="ABF47" s="189">
        <v>7.4999999999999997E-2</v>
      </c>
      <c r="ABG47" s="263">
        <v>377103.66990511707</v>
      </c>
      <c r="ABH47" s="263">
        <v>178.65240000000006</v>
      </c>
      <c r="ABI47" s="263">
        <v>6404.6176319418473</v>
      </c>
      <c r="ABJ47" s="117">
        <v>383508.28753705893</v>
      </c>
      <c r="ABK47" s="248" t="b">
        <v>0</v>
      </c>
      <c r="ABL47" s="254">
        <v>0</v>
      </c>
      <c r="ABM47" s="255">
        <v>1786.5240000000006</v>
      </c>
      <c r="ABN47" s="256">
        <v>7.4999999999999997E-2</v>
      </c>
      <c r="ABO47" s="255">
        <v>668233.50635674829</v>
      </c>
      <c r="ABP47" s="255">
        <v>0</v>
      </c>
      <c r="ABQ47" s="255">
        <v>0</v>
      </c>
      <c r="ABR47" s="119">
        <v>668233.50635674829</v>
      </c>
      <c r="ABS47" s="262" t="b">
        <v>0</v>
      </c>
      <c r="ABT47" s="173">
        <v>0</v>
      </c>
      <c r="ABU47" s="263">
        <v>1786.5240000000006</v>
      </c>
      <c r="ABV47" s="189">
        <v>7.4999999999999997E-2</v>
      </c>
      <c r="ABW47" s="263">
        <v>293651.43694783637</v>
      </c>
      <c r="ABX47" s="263">
        <v>0</v>
      </c>
      <c r="ABY47" s="263">
        <v>0</v>
      </c>
      <c r="ABZ47" s="117">
        <v>293651.43694783637</v>
      </c>
      <c r="ACA47" s="248" t="b">
        <v>0</v>
      </c>
      <c r="ACB47" s="254">
        <v>4</v>
      </c>
      <c r="ACC47" s="255">
        <v>1071.9144000000003</v>
      </c>
      <c r="ACD47" s="256">
        <v>7.4999999999999997E-2</v>
      </c>
      <c r="ACE47" s="255">
        <v>218798.94032327752</v>
      </c>
      <c r="ACF47" s="255">
        <v>714.60960000000023</v>
      </c>
      <c r="ACG47" s="255">
        <v>21108.862665793575</v>
      </c>
      <c r="ACH47" s="119">
        <v>239907.80298907109</v>
      </c>
      <c r="ACI47" s="262" t="b">
        <v>0</v>
      </c>
      <c r="ACJ47" s="173">
        <v>3</v>
      </c>
      <c r="ACK47" s="263">
        <v>1250.5668000000003</v>
      </c>
      <c r="ACL47" s="189">
        <v>-5.0000000000000001E-3</v>
      </c>
      <c r="ACM47" s="263">
        <v>55975.955560251212</v>
      </c>
      <c r="ACN47" s="263">
        <v>535.95720000000028</v>
      </c>
      <c r="ACO47" s="263">
        <v>13973.043579954934</v>
      </c>
      <c r="ACP47" s="117">
        <v>69948.999140206142</v>
      </c>
      <c r="ACQ47" s="248" t="b">
        <v>0</v>
      </c>
      <c r="ACR47" s="254">
        <v>3</v>
      </c>
      <c r="ACS47" s="255">
        <v>1250.5668000000003</v>
      </c>
      <c r="ACT47" s="256">
        <v>0.03</v>
      </c>
      <c r="ACU47" s="255">
        <v>333069.3223949942</v>
      </c>
      <c r="ACV47" s="255">
        <v>535.95720000000028</v>
      </c>
      <c r="ACW47" s="255">
        <v>9740.6601613976582</v>
      </c>
      <c r="ACX47" s="119">
        <v>342809.98255639186</v>
      </c>
      <c r="ACY47" s="262" t="b">
        <v>0</v>
      </c>
      <c r="ACZ47" s="173">
        <v>2</v>
      </c>
      <c r="ADA47" s="263">
        <v>1429.2192000000005</v>
      </c>
      <c r="ADB47" s="189">
        <v>7.4999999999999997E-2</v>
      </c>
      <c r="ADC47" s="263">
        <v>196015.34605512471</v>
      </c>
      <c r="ADD47" s="263">
        <v>357.30480000000011</v>
      </c>
      <c r="ADE47" s="263">
        <v>11029.550222839218</v>
      </c>
      <c r="ADF47" s="117">
        <v>207044.89627796394</v>
      </c>
      <c r="ADG47" s="248" t="b">
        <v>0</v>
      </c>
      <c r="ADH47" s="254">
        <v>4</v>
      </c>
      <c r="ADI47" s="255">
        <v>1071.9144000000003</v>
      </c>
      <c r="ADJ47" s="256">
        <v>0.03</v>
      </c>
      <c r="ADK47" s="255">
        <v>129694.15168567805</v>
      </c>
      <c r="ADL47" s="255">
        <v>714.60960000000023</v>
      </c>
      <c r="ADM47" s="255">
        <v>19336.943270937318</v>
      </c>
      <c r="ADN47" s="119">
        <v>149031.09495661536</v>
      </c>
      <c r="ADO47" s="262" t="b">
        <v>0</v>
      </c>
      <c r="ADP47" s="173">
        <v>1</v>
      </c>
      <c r="ADQ47" s="263">
        <v>1607.8716000000006</v>
      </c>
      <c r="ADR47" s="189">
        <v>0.03</v>
      </c>
      <c r="ADS47" s="263">
        <v>112967.84494140207</v>
      </c>
      <c r="ADT47" s="263">
        <v>178.65240000000006</v>
      </c>
      <c r="ADU47" s="263">
        <v>5134.9150661011026</v>
      </c>
      <c r="ADV47" s="117">
        <v>118102.76000750318</v>
      </c>
    </row>
    <row r="48" spans="1:802" x14ac:dyDescent="0.35">
      <c r="A48" s="15">
        <v>46691</v>
      </c>
      <c r="B48" s="16">
        <v>1786.5240000000006</v>
      </c>
      <c r="C48" s="248" t="b">
        <v>0</v>
      </c>
      <c r="D48" s="254">
        <v>2</v>
      </c>
      <c r="E48" s="255">
        <v>1429.2192000000005</v>
      </c>
      <c r="F48" s="256">
        <v>7.4999999999999997E-2</v>
      </c>
      <c r="G48" s="255">
        <v>254718.74276527035</v>
      </c>
      <c r="H48" s="255">
        <v>357.30480000000011</v>
      </c>
      <c r="I48" s="255">
        <v>8988.1844005656112</v>
      </c>
      <c r="J48" s="119">
        <v>263706.92716583598</v>
      </c>
      <c r="K48" s="262" t="b">
        <v>0</v>
      </c>
      <c r="L48" s="173">
        <v>0</v>
      </c>
      <c r="M48" s="263">
        <v>1786.5240000000006</v>
      </c>
      <c r="N48" s="189">
        <v>-5.0000000000000001E-3</v>
      </c>
      <c r="O48" s="263">
        <v>151279.84554349456</v>
      </c>
      <c r="P48" s="263">
        <v>0</v>
      </c>
      <c r="Q48" s="263">
        <v>0</v>
      </c>
      <c r="R48" s="117">
        <v>151279.84554349456</v>
      </c>
      <c r="S48" s="248" t="b">
        <v>0</v>
      </c>
      <c r="T48" s="254">
        <v>5</v>
      </c>
      <c r="U48" s="255">
        <v>893.26200000000028</v>
      </c>
      <c r="V48" s="256">
        <v>-5.0000000000000001E-3</v>
      </c>
      <c r="W48" s="255">
        <v>86090.051656257856</v>
      </c>
      <c r="X48" s="255">
        <v>893.26200000000028</v>
      </c>
      <c r="Y48" s="255">
        <v>24226.635411759045</v>
      </c>
      <c r="Z48" s="119">
        <v>110316.68706801691</v>
      </c>
      <c r="AA48" s="262" t="b">
        <v>1</v>
      </c>
      <c r="AB48" s="173">
        <v>5</v>
      </c>
      <c r="AC48" s="263">
        <v>893.26200000000028</v>
      </c>
      <c r="AD48" s="189">
        <v>7.4999999999999997E-2</v>
      </c>
      <c r="AE48" s="263">
        <v>287014.76768194226</v>
      </c>
      <c r="AF48" s="263">
        <v>893.26200000000028</v>
      </c>
      <c r="AG48" s="263">
        <v>20064.55686525628</v>
      </c>
      <c r="AH48" s="117">
        <v>307079.32454719854</v>
      </c>
      <c r="AI48" s="248" t="b">
        <v>0</v>
      </c>
      <c r="AJ48" s="254">
        <v>5</v>
      </c>
      <c r="AK48" s="255">
        <v>893.26200000000028</v>
      </c>
      <c r="AL48" s="256">
        <v>7.4999999999999997E-2</v>
      </c>
      <c r="AM48" s="255">
        <v>421863.30621502653</v>
      </c>
      <c r="AN48" s="255">
        <v>893.26200000000028</v>
      </c>
      <c r="AO48" s="255">
        <v>14716.246652426464</v>
      </c>
      <c r="AP48" s="119">
        <v>436579.55286745302</v>
      </c>
      <c r="AQ48" s="262" t="b">
        <v>0</v>
      </c>
      <c r="AR48" s="173">
        <v>4</v>
      </c>
      <c r="AS48" s="263">
        <v>1071.9144000000003</v>
      </c>
      <c r="AT48" s="189">
        <v>0.03</v>
      </c>
      <c r="AU48" s="263">
        <v>310075.1775858255</v>
      </c>
      <c r="AV48" s="263">
        <v>714.60960000000023</v>
      </c>
      <c r="AW48" s="263">
        <v>10356.784056282184</v>
      </c>
      <c r="AX48" s="117">
        <v>320431.96164210769</v>
      </c>
      <c r="AY48" s="248" t="b">
        <v>0</v>
      </c>
      <c r="AZ48" s="254">
        <v>0</v>
      </c>
      <c r="BA48" s="255">
        <v>1786.5240000000006</v>
      </c>
      <c r="BB48" s="256">
        <v>7.4999999999999997E-2</v>
      </c>
      <c r="BC48" s="255">
        <v>147607.07137637513</v>
      </c>
      <c r="BD48" s="255">
        <v>0</v>
      </c>
      <c r="BE48" s="255">
        <v>0</v>
      </c>
      <c r="BF48" s="119">
        <v>147607.07137637513</v>
      </c>
      <c r="BG48" s="262" t="b">
        <v>0</v>
      </c>
      <c r="BH48" s="173">
        <v>2</v>
      </c>
      <c r="BI48" s="263">
        <v>1429.2192000000005</v>
      </c>
      <c r="BJ48" s="189">
        <v>7.4999999999999997E-2</v>
      </c>
      <c r="BK48" s="263">
        <v>196791.21088672776</v>
      </c>
      <c r="BL48" s="263">
        <v>357.30480000000011</v>
      </c>
      <c r="BM48" s="263">
        <v>6408.6406032375598</v>
      </c>
      <c r="BN48" s="117">
        <v>203199.85148996531</v>
      </c>
      <c r="BO48" s="248" t="b">
        <v>1</v>
      </c>
      <c r="BP48" s="254">
        <v>3</v>
      </c>
      <c r="BQ48" s="255">
        <v>1250.5668000000003</v>
      </c>
      <c r="BR48" s="256">
        <v>-5.0000000000000001E-3</v>
      </c>
      <c r="BS48" s="255">
        <v>176611.43669281254</v>
      </c>
      <c r="BT48" s="255">
        <v>535.95720000000028</v>
      </c>
      <c r="BU48" s="255">
        <v>7661.9805260025205</v>
      </c>
      <c r="BV48" s="119">
        <v>184273.41721881507</v>
      </c>
      <c r="BW48" s="262" t="b">
        <v>0</v>
      </c>
      <c r="BX48" s="173">
        <v>2</v>
      </c>
      <c r="BY48" s="263">
        <v>1429.2192000000005</v>
      </c>
      <c r="BZ48" s="189">
        <v>7.4999999999999997E-2</v>
      </c>
      <c r="CA48" s="263">
        <v>398885.80703293858</v>
      </c>
      <c r="CB48" s="263">
        <v>357.30480000000011</v>
      </c>
      <c r="CC48" s="263">
        <v>12095.605633725685</v>
      </c>
      <c r="CD48" s="117">
        <v>410981.41266666428</v>
      </c>
      <c r="CE48" s="248" t="b">
        <v>0</v>
      </c>
      <c r="CF48" s="254">
        <v>3</v>
      </c>
      <c r="CG48" s="255">
        <v>1250.5668000000003</v>
      </c>
      <c r="CH48" s="256">
        <v>7.4999999999999997E-2</v>
      </c>
      <c r="CI48" s="255">
        <v>327761.29439553898</v>
      </c>
      <c r="CJ48" s="255">
        <v>535.95720000000028</v>
      </c>
      <c r="CK48" s="255">
        <v>14189.038062738375</v>
      </c>
      <c r="CL48" s="119">
        <v>341950.33245827735</v>
      </c>
      <c r="CM48" s="262" t="b">
        <v>0</v>
      </c>
      <c r="CN48" s="173">
        <v>3</v>
      </c>
      <c r="CO48" s="263">
        <v>1250.5668000000003</v>
      </c>
      <c r="CP48" s="189">
        <v>0.03</v>
      </c>
      <c r="CQ48" s="263">
        <v>344198.66564098897</v>
      </c>
      <c r="CR48" s="263">
        <v>535.95720000000028</v>
      </c>
      <c r="CS48" s="263">
        <v>8786.8191812532532</v>
      </c>
      <c r="CT48" s="117">
        <v>352985.48482224223</v>
      </c>
      <c r="CU48" s="248" t="b">
        <v>0</v>
      </c>
      <c r="CV48" s="254">
        <v>0</v>
      </c>
      <c r="CW48" s="255">
        <v>1786.5240000000006</v>
      </c>
      <c r="CX48" s="256">
        <v>0.03</v>
      </c>
      <c r="CY48" s="255">
        <v>165369.00692721872</v>
      </c>
      <c r="CZ48" s="255">
        <v>0</v>
      </c>
      <c r="DA48" s="255">
        <v>0</v>
      </c>
      <c r="DB48" s="119">
        <v>165369.00692721872</v>
      </c>
      <c r="DC48" s="262" t="b">
        <v>0</v>
      </c>
      <c r="DD48" s="173">
        <v>3</v>
      </c>
      <c r="DE48" s="263">
        <v>1250.5668000000003</v>
      </c>
      <c r="DF48" s="189">
        <v>0.03</v>
      </c>
      <c r="DG48" s="263">
        <v>244151.84348665946</v>
      </c>
      <c r="DH48" s="263">
        <v>535.95720000000028</v>
      </c>
      <c r="DI48" s="263">
        <v>16691.305895216872</v>
      </c>
      <c r="DJ48" s="117">
        <v>260843.14938187634</v>
      </c>
      <c r="DK48" s="248" t="b">
        <v>0</v>
      </c>
      <c r="DL48" s="254">
        <v>5</v>
      </c>
      <c r="DM48" s="255">
        <v>893.26200000000028</v>
      </c>
      <c r="DN48" s="256">
        <v>-5.0000000000000001E-3</v>
      </c>
      <c r="DO48" s="255">
        <v>114507.17516582839</v>
      </c>
      <c r="DP48" s="255">
        <v>893.26200000000028</v>
      </c>
      <c r="DQ48" s="255">
        <v>19417.171667975668</v>
      </c>
      <c r="DR48" s="119">
        <v>133924.34683380407</v>
      </c>
      <c r="DS48" s="262" t="b">
        <v>0</v>
      </c>
      <c r="DT48" s="173">
        <v>2</v>
      </c>
      <c r="DU48" s="263">
        <v>1429.2192000000005</v>
      </c>
      <c r="DV48" s="189">
        <v>7.4999999999999997E-2</v>
      </c>
      <c r="DW48" s="263">
        <v>582495.65361769125</v>
      </c>
      <c r="DX48" s="263">
        <v>357.30480000000011</v>
      </c>
      <c r="DY48" s="263">
        <v>8012.9885517121465</v>
      </c>
      <c r="DZ48" s="117">
        <v>590508.64216940338</v>
      </c>
      <c r="EA48" s="248" t="b">
        <v>0</v>
      </c>
      <c r="EB48" s="254">
        <v>3</v>
      </c>
      <c r="EC48" s="255">
        <v>1250.5668000000003</v>
      </c>
      <c r="ED48" s="256">
        <v>-5.0000000000000001E-3</v>
      </c>
      <c r="EE48" s="255">
        <v>81232.495781891776</v>
      </c>
      <c r="EF48" s="255">
        <v>535.95720000000028</v>
      </c>
      <c r="EG48" s="255">
        <v>16761.817458426343</v>
      </c>
      <c r="EH48" s="119">
        <v>97994.313240318123</v>
      </c>
      <c r="EI48" s="262" t="b">
        <v>0</v>
      </c>
      <c r="EJ48" s="173">
        <v>5</v>
      </c>
      <c r="EK48" s="263">
        <v>893.26200000000028</v>
      </c>
      <c r="EL48" s="189">
        <v>0.03</v>
      </c>
      <c r="EM48" s="263">
        <v>191606.86595817367</v>
      </c>
      <c r="EN48" s="263">
        <v>893.26200000000028</v>
      </c>
      <c r="EO48" s="263">
        <v>27756.011528496041</v>
      </c>
      <c r="EP48" s="117">
        <v>219362.87748666972</v>
      </c>
      <c r="EQ48" s="248" t="b">
        <v>0</v>
      </c>
      <c r="ER48" s="254">
        <v>4</v>
      </c>
      <c r="ES48" s="255">
        <v>1071.9144000000003</v>
      </c>
      <c r="ET48" s="256">
        <v>7.4999999999999997E-2</v>
      </c>
      <c r="EU48" s="255">
        <v>211060.56260148747</v>
      </c>
      <c r="EV48" s="255">
        <v>714.60960000000023</v>
      </c>
      <c r="EW48" s="255">
        <v>14096.358571022889</v>
      </c>
      <c r="EX48" s="119">
        <v>225156.92117251037</v>
      </c>
      <c r="EY48" s="262" t="b">
        <v>0</v>
      </c>
      <c r="EZ48" s="173">
        <v>0</v>
      </c>
      <c r="FA48" s="263">
        <v>1786.5240000000006</v>
      </c>
      <c r="FB48" s="189">
        <v>7.4999999999999997E-2</v>
      </c>
      <c r="FC48" s="263">
        <v>720137.54333350435</v>
      </c>
      <c r="FD48" s="263">
        <v>0</v>
      </c>
      <c r="FE48" s="263">
        <v>0</v>
      </c>
      <c r="FF48" s="117">
        <v>720137.54333350435</v>
      </c>
      <c r="FG48" s="248" t="b">
        <v>0</v>
      </c>
      <c r="FH48" s="254">
        <v>1</v>
      </c>
      <c r="FI48" s="255">
        <v>1607.8716000000006</v>
      </c>
      <c r="FJ48" s="256">
        <v>7.4999999999999997E-2</v>
      </c>
      <c r="FK48" s="255">
        <v>648123.78900015424</v>
      </c>
      <c r="FL48" s="255">
        <v>178.65240000000006</v>
      </c>
      <c r="FM48" s="255">
        <v>5643.9720168594731</v>
      </c>
      <c r="FN48" s="119">
        <v>653767.76101701369</v>
      </c>
      <c r="FO48" s="262" t="b">
        <v>0</v>
      </c>
      <c r="FP48" s="173">
        <v>3</v>
      </c>
      <c r="FQ48" s="263">
        <v>1250.5668000000003</v>
      </c>
      <c r="FR48" s="189">
        <v>-5.0000000000000001E-3</v>
      </c>
      <c r="FS48" s="263">
        <v>246097.31306351538</v>
      </c>
      <c r="FT48" s="263">
        <v>535.95720000000028</v>
      </c>
      <c r="FU48" s="263">
        <v>9950.7597802079272</v>
      </c>
      <c r="FV48" s="117">
        <v>256048.07284372332</v>
      </c>
      <c r="FW48" s="248" t="b">
        <v>0</v>
      </c>
      <c r="FX48" s="254">
        <v>4</v>
      </c>
      <c r="FY48" s="255">
        <v>1071.9144000000003</v>
      </c>
      <c r="FZ48" s="256">
        <v>-5.0000000000000001E-3</v>
      </c>
      <c r="GA48" s="255">
        <v>137763.36362501414</v>
      </c>
      <c r="GB48" s="255">
        <v>714.60960000000023</v>
      </c>
      <c r="GC48" s="255">
        <v>22412.189857534519</v>
      </c>
      <c r="GD48" s="119">
        <v>160175.55348254865</v>
      </c>
      <c r="GE48" s="262" t="b">
        <v>0</v>
      </c>
      <c r="GF48" s="173">
        <v>2</v>
      </c>
      <c r="GG48" s="263">
        <v>1429.2192000000005</v>
      </c>
      <c r="GH48" s="189">
        <v>7.4999999999999997E-2</v>
      </c>
      <c r="GI48" s="263">
        <v>255056.69831829792</v>
      </c>
      <c r="GJ48" s="263">
        <v>357.30480000000011</v>
      </c>
      <c r="GK48" s="263">
        <v>5290.9337130676613</v>
      </c>
      <c r="GL48" s="117">
        <v>260347.63203136559</v>
      </c>
      <c r="GM48" s="248" t="b">
        <v>0</v>
      </c>
      <c r="GN48" s="254">
        <v>2</v>
      </c>
      <c r="GO48" s="255">
        <v>1429.2192000000005</v>
      </c>
      <c r="GP48" s="256">
        <v>7.4999999999999997E-2</v>
      </c>
      <c r="GQ48" s="255">
        <v>583253.69420916424</v>
      </c>
      <c r="GR48" s="255">
        <v>357.30480000000011</v>
      </c>
      <c r="GS48" s="255">
        <v>6661.3492699775679</v>
      </c>
      <c r="GT48" s="119">
        <v>589915.04347914178</v>
      </c>
      <c r="GU48" s="262" t="b">
        <v>0</v>
      </c>
      <c r="GV48" s="173">
        <v>1</v>
      </c>
      <c r="GW48" s="263">
        <v>1607.8716000000006</v>
      </c>
      <c r="GX48" s="189">
        <v>7.4999999999999997E-2</v>
      </c>
      <c r="GY48" s="263">
        <v>162019.61095187312</v>
      </c>
      <c r="GZ48" s="263">
        <v>178.65240000000006</v>
      </c>
      <c r="HA48" s="263">
        <v>2303.4607704107757</v>
      </c>
      <c r="HB48" s="117">
        <v>164323.0717222839</v>
      </c>
      <c r="HC48" s="248" t="b">
        <v>0</v>
      </c>
      <c r="HD48" s="254">
        <v>1</v>
      </c>
      <c r="HE48" s="255">
        <v>1607.8716000000006</v>
      </c>
      <c r="HF48" s="256">
        <v>7.4999999999999997E-2</v>
      </c>
      <c r="HG48" s="255">
        <v>445523.83815989218</v>
      </c>
      <c r="HH48" s="255">
        <v>178.65240000000006</v>
      </c>
      <c r="HI48" s="255">
        <v>4342.6312250089013</v>
      </c>
      <c r="HJ48" s="119">
        <v>449866.46938490111</v>
      </c>
      <c r="HK48" s="262" t="b">
        <v>0</v>
      </c>
      <c r="HL48" s="173">
        <v>3</v>
      </c>
      <c r="HM48" s="263">
        <v>1250.5668000000003</v>
      </c>
      <c r="HN48" s="189">
        <v>0.03</v>
      </c>
      <c r="HO48" s="263">
        <v>343528.64551296219</v>
      </c>
      <c r="HP48" s="263">
        <v>535.95720000000028</v>
      </c>
      <c r="HQ48" s="263">
        <v>13119.811041097748</v>
      </c>
      <c r="HR48" s="117">
        <v>356648.45655405993</v>
      </c>
      <c r="HS48" s="248" t="b">
        <v>0</v>
      </c>
      <c r="HT48" s="254">
        <v>3</v>
      </c>
      <c r="HU48" s="255">
        <v>1250.5668000000003</v>
      </c>
      <c r="HV48" s="256">
        <v>0.03</v>
      </c>
      <c r="HW48" s="255">
        <v>235017.36726077404</v>
      </c>
      <c r="HX48" s="255">
        <v>535.95720000000028</v>
      </c>
      <c r="HY48" s="255">
        <v>16606.447538004431</v>
      </c>
      <c r="HZ48" s="119">
        <v>251623.81479877848</v>
      </c>
      <c r="IA48" s="262" t="b">
        <v>0</v>
      </c>
      <c r="IB48" s="173">
        <v>3</v>
      </c>
      <c r="IC48" s="263">
        <v>1250.5668000000003</v>
      </c>
      <c r="ID48" s="189">
        <v>0.03</v>
      </c>
      <c r="IE48" s="263">
        <v>243978.29335254731</v>
      </c>
      <c r="IF48" s="263">
        <v>535.95720000000028</v>
      </c>
      <c r="IG48" s="263">
        <v>16365.644581142307</v>
      </c>
      <c r="IH48" s="117">
        <v>260343.93793368962</v>
      </c>
      <c r="II48" s="248" t="b">
        <v>0</v>
      </c>
      <c r="IJ48" s="254">
        <v>4</v>
      </c>
      <c r="IK48" s="255">
        <v>1071.9144000000003</v>
      </c>
      <c r="IL48" s="256">
        <v>7.4999999999999997E-2</v>
      </c>
      <c r="IM48" s="255">
        <v>140374.69708655879</v>
      </c>
      <c r="IN48" s="255">
        <v>714.60960000000023</v>
      </c>
      <c r="IO48" s="255">
        <v>11990.804716944447</v>
      </c>
      <c r="IP48" s="119">
        <v>152365.50180350326</v>
      </c>
      <c r="IQ48" s="262" t="b">
        <v>0</v>
      </c>
      <c r="IR48" s="173">
        <v>0</v>
      </c>
      <c r="IS48" s="263">
        <v>1786.5240000000006</v>
      </c>
      <c r="IT48" s="189">
        <v>7.4999999999999997E-2</v>
      </c>
      <c r="IU48" s="263">
        <v>180021.78994652577</v>
      </c>
      <c r="IV48" s="263">
        <v>0</v>
      </c>
      <c r="IW48" s="263">
        <v>0</v>
      </c>
      <c r="IX48" s="117">
        <v>180021.78994652577</v>
      </c>
      <c r="IY48" s="248" t="b">
        <v>0</v>
      </c>
      <c r="IZ48" s="254">
        <v>2</v>
      </c>
      <c r="JA48" s="255">
        <v>1429.2192000000005</v>
      </c>
      <c r="JB48" s="256">
        <v>0.03</v>
      </c>
      <c r="JC48" s="255">
        <v>272847.13160069828</v>
      </c>
      <c r="JD48" s="255">
        <v>357.30480000000011</v>
      </c>
      <c r="JE48" s="255">
        <v>11288.485357472233</v>
      </c>
      <c r="JF48" s="119">
        <v>284135.61695817049</v>
      </c>
      <c r="JG48" s="262" t="b">
        <v>0</v>
      </c>
      <c r="JH48" s="173">
        <v>1</v>
      </c>
      <c r="JI48" s="263">
        <v>1607.8716000000006</v>
      </c>
      <c r="JJ48" s="189">
        <v>7.4999999999999997E-2</v>
      </c>
      <c r="JK48" s="263">
        <v>335589.49861029373</v>
      </c>
      <c r="JL48" s="263">
        <v>178.65240000000006</v>
      </c>
      <c r="JM48" s="263">
        <v>2985.7756268479789</v>
      </c>
      <c r="JN48" s="117">
        <v>338575.27423714171</v>
      </c>
      <c r="JO48" s="248" t="b">
        <v>0</v>
      </c>
      <c r="JP48" s="254">
        <v>1</v>
      </c>
      <c r="JQ48" s="255">
        <v>1607.8716000000006</v>
      </c>
      <c r="JR48" s="256">
        <v>7.4999999999999997E-2</v>
      </c>
      <c r="JS48" s="255">
        <v>648123.78900015354</v>
      </c>
      <c r="JT48" s="255">
        <v>178.65240000000006</v>
      </c>
      <c r="JU48" s="255">
        <v>4180.5697611700225</v>
      </c>
      <c r="JV48" s="119">
        <v>652304.35876132362</v>
      </c>
      <c r="JW48" s="262" t="b">
        <v>0</v>
      </c>
      <c r="JX48" s="173">
        <v>5</v>
      </c>
      <c r="JY48" s="263">
        <v>893.26200000000028</v>
      </c>
      <c r="JZ48" s="189">
        <v>7.4999999999999997E-2</v>
      </c>
      <c r="KA48" s="263">
        <v>414267.0611039942</v>
      </c>
      <c r="KB48" s="263">
        <v>893.26200000000028</v>
      </c>
      <c r="KC48" s="263">
        <v>26381.456291966893</v>
      </c>
      <c r="KD48" s="117">
        <v>440648.5173959611</v>
      </c>
      <c r="KE48" s="248" t="b">
        <v>0</v>
      </c>
      <c r="KF48" s="254">
        <v>5</v>
      </c>
      <c r="KG48" s="255">
        <v>893.26200000000028</v>
      </c>
      <c r="KH48" s="256">
        <v>0.03</v>
      </c>
      <c r="KI48" s="255">
        <v>273258.33569331781</v>
      </c>
      <c r="KJ48" s="255">
        <v>893.26200000000028</v>
      </c>
      <c r="KK48" s="255">
        <v>25304.254696234595</v>
      </c>
      <c r="KL48" s="119">
        <v>298562.59038955241</v>
      </c>
      <c r="KM48" s="262" t="b">
        <v>0</v>
      </c>
      <c r="KN48" s="173">
        <v>1</v>
      </c>
      <c r="KO48" s="263">
        <v>1607.8716000000006</v>
      </c>
      <c r="KP48" s="189">
        <v>0.03</v>
      </c>
      <c r="KQ48" s="263">
        <v>426215.87264142756</v>
      </c>
      <c r="KR48" s="263">
        <v>178.65240000000006</v>
      </c>
      <c r="KS48" s="263">
        <v>2303.4607704107757</v>
      </c>
      <c r="KT48" s="117">
        <v>428519.33341183834</v>
      </c>
      <c r="KU48" s="248" t="b">
        <v>0</v>
      </c>
      <c r="KV48" s="254">
        <v>0</v>
      </c>
      <c r="KW48" s="255">
        <v>1786.5240000000006</v>
      </c>
      <c r="KX48" s="256">
        <v>0.03</v>
      </c>
      <c r="KY48" s="255">
        <v>473573.19182380807</v>
      </c>
      <c r="KZ48" s="255">
        <v>0</v>
      </c>
      <c r="LA48" s="255">
        <v>0</v>
      </c>
      <c r="LB48" s="119">
        <v>473573.19182380807</v>
      </c>
      <c r="LC48" s="262" t="b">
        <v>0</v>
      </c>
      <c r="LD48" s="173">
        <v>3</v>
      </c>
      <c r="LE48" s="263">
        <v>1250.5668000000003</v>
      </c>
      <c r="LF48" s="189">
        <v>7.4999999999999997E-2</v>
      </c>
      <c r="LG48" s="263">
        <v>114255.79706195345</v>
      </c>
      <c r="LH48" s="263">
        <v>535.95720000000028</v>
      </c>
      <c r="LI48" s="263">
        <v>16610.814248679042</v>
      </c>
      <c r="LJ48" s="117">
        <v>130866.61131063249</v>
      </c>
      <c r="LK48" s="248" t="b">
        <v>0</v>
      </c>
      <c r="LL48" s="254">
        <v>3</v>
      </c>
      <c r="LM48" s="255">
        <v>1250.5668000000003</v>
      </c>
      <c r="LN48" s="256">
        <v>-5.0000000000000001E-3</v>
      </c>
      <c r="LO48" s="255">
        <v>94585.839253210914</v>
      </c>
      <c r="LP48" s="255">
        <v>535.95720000000028</v>
      </c>
      <c r="LQ48" s="255">
        <v>10930.487436789863</v>
      </c>
      <c r="LR48" s="119">
        <v>105516.32669000077</v>
      </c>
      <c r="LS48" s="262" t="b">
        <v>0</v>
      </c>
      <c r="LT48" s="173">
        <v>2</v>
      </c>
      <c r="LU48" s="263">
        <v>1429.2192000000005</v>
      </c>
      <c r="LV48" s="189">
        <v>-5.0000000000000001E-3</v>
      </c>
      <c r="LW48" s="263">
        <v>142864.37349079282</v>
      </c>
      <c r="LX48" s="263">
        <v>357.30480000000011</v>
      </c>
      <c r="LY48" s="263">
        <v>8996.815146359002</v>
      </c>
      <c r="LZ48" s="117">
        <v>151861.18863715182</v>
      </c>
      <c r="MA48" s="248" t="b">
        <v>0</v>
      </c>
      <c r="MB48" s="254">
        <v>2</v>
      </c>
      <c r="MC48" s="255">
        <v>1429.2192000000005</v>
      </c>
      <c r="MD48" s="256">
        <v>7.4999999999999997E-2</v>
      </c>
      <c r="ME48" s="255">
        <v>415036.62134836864</v>
      </c>
      <c r="MF48" s="255">
        <v>357.30480000000011</v>
      </c>
      <c r="MG48" s="255">
        <v>7118.108380234009</v>
      </c>
      <c r="MH48" s="119">
        <v>422154.72972860263</v>
      </c>
      <c r="MI48" s="262" t="b">
        <v>1</v>
      </c>
      <c r="MJ48" s="173">
        <v>3</v>
      </c>
      <c r="MK48" s="263">
        <v>1250.5668000000003</v>
      </c>
      <c r="ML48" s="189">
        <v>7.4999999999999997E-2</v>
      </c>
      <c r="MM48" s="263">
        <v>130879.3666617642</v>
      </c>
      <c r="MN48" s="263">
        <v>535.95720000000028</v>
      </c>
      <c r="MO48" s="263">
        <v>6323.9709983631637</v>
      </c>
      <c r="MP48" s="117">
        <v>137203.33766012738</v>
      </c>
      <c r="MQ48" s="248" t="b">
        <v>0</v>
      </c>
      <c r="MR48" s="254">
        <v>4</v>
      </c>
      <c r="MS48" s="255">
        <v>1071.9144000000003</v>
      </c>
      <c r="MT48" s="256">
        <v>-5.0000000000000001E-3</v>
      </c>
      <c r="MU48" s="255">
        <v>116047.20393424801</v>
      </c>
      <c r="MV48" s="255">
        <v>714.60960000000023</v>
      </c>
      <c r="MW48" s="255">
        <v>19910.414524328735</v>
      </c>
      <c r="MX48" s="119">
        <v>135957.61845857673</v>
      </c>
      <c r="MY48" s="262" t="b">
        <v>0</v>
      </c>
      <c r="MZ48" s="173">
        <v>4</v>
      </c>
      <c r="NA48" s="263">
        <v>1071.9144000000003</v>
      </c>
      <c r="NB48" s="189">
        <v>7.4999999999999997E-2</v>
      </c>
      <c r="NC48" s="263">
        <v>383554.94281790039</v>
      </c>
      <c r="ND48" s="263">
        <v>714.60960000000023</v>
      </c>
      <c r="NE48" s="263">
        <v>13355.175840363643</v>
      </c>
      <c r="NF48" s="117">
        <v>396910.11865826405</v>
      </c>
      <c r="NG48" s="248" t="b">
        <v>0</v>
      </c>
      <c r="NH48" s="254">
        <v>2</v>
      </c>
      <c r="NI48" s="255">
        <v>1429.2192000000005</v>
      </c>
      <c r="NJ48" s="256">
        <v>0.03</v>
      </c>
      <c r="NK48" s="255">
        <v>170858.36999875557</v>
      </c>
      <c r="NL48" s="255">
        <v>357.30480000000011</v>
      </c>
      <c r="NM48" s="255">
        <v>1790.0852046927057</v>
      </c>
      <c r="NN48" s="119">
        <v>172648.45520344828</v>
      </c>
      <c r="NO48" s="262" t="b">
        <v>0</v>
      </c>
      <c r="NP48" s="173">
        <v>5</v>
      </c>
      <c r="NQ48" s="263">
        <v>893.26200000000028</v>
      </c>
      <c r="NR48" s="189">
        <v>0.03</v>
      </c>
      <c r="NS48" s="263">
        <v>112733.97412478</v>
      </c>
      <c r="NT48" s="263">
        <v>893.26200000000028</v>
      </c>
      <c r="NU48" s="263">
        <v>22925.983743497971</v>
      </c>
      <c r="NV48" s="117">
        <v>135659.95786827797</v>
      </c>
      <c r="NW48" s="248" t="b">
        <v>0</v>
      </c>
      <c r="NX48" s="254">
        <v>4</v>
      </c>
      <c r="NY48" s="255">
        <v>1071.9144000000003</v>
      </c>
      <c r="NZ48" s="256">
        <v>7.4999999999999997E-2</v>
      </c>
      <c r="OA48" s="255">
        <v>468433.81252831413</v>
      </c>
      <c r="OB48" s="255">
        <v>714.60960000000023</v>
      </c>
      <c r="OC48" s="255">
        <v>17895.34300236293</v>
      </c>
      <c r="OD48" s="119">
        <v>486329.15553067706</v>
      </c>
      <c r="OE48" s="262" t="b">
        <v>0</v>
      </c>
      <c r="OF48" s="173">
        <v>4</v>
      </c>
      <c r="OG48" s="263">
        <v>1071.9144000000003</v>
      </c>
      <c r="OH48" s="189">
        <v>7.4999999999999997E-2</v>
      </c>
      <c r="OI48" s="263">
        <v>204411.55110965611</v>
      </c>
      <c r="OJ48" s="263">
        <v>714.60960000000023</v>
      </c>
      <c r="OK48" s="263">
        <v>14623.249956234942</v>
      </c>
      <c r="OL48" s="117">
        <v>219034.80106589105</v>
      </c>
      <c r="OM48" s="248" t="b">
        <v>0</v>
      </c>
      <c r="ON48" s="254">
        <v>2</v>
      </c>
      <c r="OO48" s="255">
        <v>1429.2192000000005</v>
      </c>
      <c r="OP48" s="256">
        <v>7.4999999999999997E-2</v>
      </c>
      <c r="OQ48" s="255">
        <v>301777.8076358554</v>
      </c>
      <c r="OR48" s="255">
        <v>357.30480000000011</v>
      </c>
      <c r="OS48" s="255">
        <v>6948.1650461235549</v>
      </c>
      <c r="OT48" s="119">
        <v>308725.97268197895</v>
      </c>
      <c r="OU48" s="262" t="b">
        <v>0</v>
      </c>
      <c r="OV48" s="173">
        <v>1</v>
      </c>
      <c r="OW48" s="263">
        <v>1607.8716000000006</v>
      </c>
      <c r="OX48" s="189">
        <v>-5.0000000000000001E-3</v>
      </c>
      <c r="OY48" s="263">
        <v>218181.1862057437</v>
      </c>
      <c r="OZ48" s="263">
        <v>178.65240000000006</v>
      </c>
      <c r="PA48" s="263">
        <v>4342.6312250089013</v>
      </c>
      <c r="PB48" s="117">
        <v>222523.81743075259</v>
      </c>
      <c r="PC48" s="248" t="b">
        <v>0</v>
      </c>
      <c r="PD48" s="254">
        <v>5</v>
      </c>
      <c r="PE48" s="255">
        <v>893.26200000000028</v>
      </c>
      <c r="PF48" s="256">
        <v>7.4999999999999997E-2</v>
      </c>
      <c r="PG48" s="255">
        <v>136636.71261222573</v>
      </c>
      <c r="PH48" s="255">
        <v>893.26200000000028</v>
      </c>
      <c r="PI48" s="255">
        <v>7973.1964188867505</v>
      </c>
      <c r="PJ48" s="119">
        <v>144609.90903111247</v>
      </c>
      <c r="PK48" s="262" t="b">
        <v>0</v>
      </c>
      <c r="PL48" s="173">
        <v>4</v>
      </c>
      <c r="PM48" s="263">
        <v>1071.9144000000003</v>
      </c>
      <c r="PN48" s="189">
        <v>7.4999999999999997E-2</v>
      </c>
      <c r="PO48" s="263">
        <v>322938.57315807731</v>
      </c>
      <c r="PP48" s="263">
        <v>714.60960000000023</v>
      </c>
      <c r="PQ48" s="263">
        <v>14839.664637681672</v>
      </c>
      <c r="PR48" s="117">
        <v>337778.23779575899</v>
      </c>
      <c r="PS48" s="248" t="b">
        <v>0</v>
      </c>
      <c r="PT48" s="254">
        <v>2</v>
      </c>
      <c r="PU48" s="255">
        <v>1429.2192000000005</v>
      </c>
      <c r="PV48" s="256">
        <v>7.4999999999999997E-2</v>
      </c>
      <c r="PW48" s="255">
        <v>305214.50867828401</v>
      </c>
      <c r="PX48" s="255">
        <v>357.30480000000011</v>
      </c>
      <c r="PY48" s="255">
        <v>8847.7273338599643</v>
      </c>
      <c r="PZ48" s="119">
        <v>314062.23601214396</v>
      </c>
      <c r="QA48" s="262" t="b">
        <v>0</v>
      </c>
      <c r="QB48" s="173">
        <v>2</v>
      </c>
      <c r="QC48" s="263">
        <v>1429.2192000000005</v>
      </c>
      <c r="QD48" s="189">
        <v>7.4999999999999997E-2</v>
      </c>
      <c r="QE48" s="263">
        <v>183177.2179529758</v>
      </c>
      <c r="QF48" s="263">
        <v>357.30480000000011</v>
      </c>
      <c r="QG48" s="263">
        <v>1969.1825705298393</v>
      </c>
      <c r="QH48" s="117">
        <v>185146.40052350564</v>
      </c>
      <c r="QI48" s="248" t="b">
        <v>0</v>
      </c>
      <c r="QJ48" s="254">
        <v>2</v>
      </c>
      <c r="QK48" s="255">
        <v>1429.2192000000005</v>
      </c>
      <c r="QL48" s="256">
        <v>7.4999999999999997E-2</v>
      </c>
      <c r="QM48" s="255">
        <v>128015.21173759707</v>
      </c>
      <c r="QN48" s="255">
        <v>357.30480000000011</v>
      </c>
      <c r="QO48" s="255">
        <v>13171.123832126117</v>
      </c>
      <c r="QP48" s="119">
        <v>141186.33556972319</v>
      </c>
      <c r="QQ48" s="262" t="b">
        <v>0</v>
      </c>
      <c r="QR48" s="173">
        <v>1</v>
      </c>
      <c r="QS48" s="263">
        <v>1607.8716000000006</v>
      </c>
      <c r="QT48" s="189">
        <v>7.4999999999999997E-2</v>
      </c>
      <c r="QU48" s="263">
        <v>218831.3316676075</v>
      </c>
      <c r="QV48" s="263">
        <v>178.65240000000006</v>
      </c>
      <c r="QW48" s="263">
        <v>5480.8319359879388</v>
      </c>
      <c r="QX48" s="117">
        <v>224312.16360359546</v>
      </c>
      <c r="QY48" s="248" t="b">
        <v>1</v>
      </c>
      <c r="QZ48" s="254">
        <v>3</v>
      </c>
      <c r="RA48" s="255">
        <v>1250.5668000000003</v>
      </c>
      <c r="RB48" s="256">
        <v>7.4999999999999997E-2</v>
      </c>
      <c r="RC48" s="255">
        <v>428291.09125323652</v>
      </c>
      <c r="RD48" s="255">
        <v>535.95720000000028</v>
      </c>
      <c r="RE48" s="255">
        <v>3863.888050215282</v>
      </c>
      <c r="RF48" s="119">
        <v>432154.97930345178</v>
      </c>
      <c r="RG48" s="262" t="b">
        <v>0</v>
      </c>
      <c r="RH48" s="173">
        <v>1</v>
      </c>
      <c r="RI48" s="263">
        <v>1607.8716000000006</v>
      </c>
      <c r="RJ48" s="189">
        <v>-5.0000000000000001E-3</v>
      </c>
      <c r="RK48" s="263">
        <v>304316.28057448455</v>
      </c>
      <c r="RL48" s="263">
        <v>178.65240000000006</v>
      </c>
      <c r="RM48" s="263">
        <v>894.7452196271654</v>
      </c>
      <c r="RN48" s="117">
        <v>305211.02579411172</v>
      </c>
      <c r="RO48" s="248" t="b">
        <v>0</v>
      </c>
      <c r="RP48" s="254">
        <v>4</v>
      </c>
      <c r="RQ48" s="255">
        <v>1071.9144000000003</v>
      </c>
      <c r="RR48" s="256">
        <v>7.4999999999999997E-2</v>
      </c>
      <c r="RS48" s="255">
        <v>214141.98087776316</v>
      </c>
      <c r="RT48" s="255">
        <v>714.60960000000023</v>
      </c>
      <c r="RU48" s="255">
        <v>10479.011400263529</v>
      </c>
      <c r="RV48" s="119">
        <v>224620.99227802668</v>
      </c>
      <c r="RW48" s="262" t="b">
        <v>0</v>
      </c>
      <c r="RX48" s="173">
        <v>5</v>
      </c>
      <c r="RY48" s="263">
        <v>893.26200000000028</v>
      </c>
      <c r="RZ48" s="189">
        <v>0.03</v>
      </c>
      <c r="SA48" s="263">
        <v>275590.71088284795</v>
      </c>
      <c r="SB48" s="263">
        <v>893.26200000000028</v>
      </c>
      <c r="SC48" s="263">
        <v>21174.705701269344</v>
      </c>
      <c r="SD48" s="117">
        <v>296765.41658411728</v>
      </c>
      <c r="SE48" s="248" t="b">
        <v>0</v>
      </c>
      <c r="SF48" s="254">
        <v>2</v>
      </c>
      <c r="SG48" s="255">
        <v>1429.2192000000005</v>
      </c>
      <c r="SH48" s="256">
        <v>7.4999999999999997E-2</v>
      </c>
      <c r="SI48" s="255">
        <v>145530.17211732859</v>
      </c>
      <c r="SJ48" s="255">
        <v>357.30480000000011</v>
      </c>
      <c r="SK48" s="255">
        <v>10416.559979601714</v>
      </c>
      <c r="SL48" s="119">
        <v>155946.7320969303</v>
      </c>
      <c r="SM48" s="262" t="b">
        <v>0</v>
      </c>
      <c r="SN48" s="173">
        <v>0</v>
      </c>
      <c r="SO48" s="263">
        <v>1786.5240000000006</v>
      </c>
      <c r="SP48" s="189">
        <v>7.4999999999999997E-2</v>
      </c>
      <c r="SQ48" s="263">
        <v>296120.59292238823</v>
      </c>
      <c r="SR48" s="263">
        <v>0</v>
      </c>
      <c r="SS48" s="263">
        <v>0</v>
      </c>
      <c r="ST48" s="117">
        <v>296120.59292238823</v>
      </c>
      <c r="SU48" s="248" t="b">
        <v>0</v>
      </c>
      <c r="SV48" s="254">
        <v>1</v>
      </c>
      <c r="SW48" s="255">
        <v>1607.8716000000006</v>
      </c>
      <c r="SX48" s="256">
        <v>7.4999999999999997E-2</v>
      </c>
      <c r="SY48" s="255">
        <v>285715.63684703206</v>
      </c>
      <c r="SZ48" s="255">
        <v>178.65240000000006</v>
      </c>
      <c r="TA48" s="255">
        <v>5807.2474286460656</v>
      </c>
      <c r="TB48" s="119">
        <v>291522.88427567814</v>
      </c>
      <c r="TC48" s="262" t="b">
        <v>0</v>
      </c>
      <c r="TD48" s="173">
        <v>1</v>
      </c>
      <c r="TE48" s="263">
        <v>1607.8716000000006</v>
      </c>
      <c r="TF48" s="189">
        <v>7.4999999999999997E-2</v>
      </c>
      <c r="TG48" s="263">
        <v>242971.8847069451</v>
      </c>
      <c r="TH48" s="263">
        <v>178.65240000000006</v>
      </c>
      <c r="TI48" s="263">
        <v>715.49928569889062</v>
      </c>
      <c r="TJ48" s="117">
        <v>243687.383992644</v>
      </c>
      <c r="TK48" s="248" t="b">
        <v>0</v>
      </c>
      <c r="TL48" s="254">
        <v>2</v>
      </c>
      <c r="TM48" s="255">
        <v>1429.2192000000005</v>
      </c>
      <c r="TN48" s="256">
        <v>-5.0000000000000001E-3</v>
      </c>
      <c r="TO48" s="255">
        <v>273693.93665633787</v>
      </c>
      <c r="TP48" s="255">
        <v>357.30480000000011</v>
      </c>
      <c r="TQ48" s="255">
        <v>7770.3984904734616</v>
      </c>
      <c r="TR48" s="119">
        <v>281464.33514681133</v>
      </c>
      <c r="TS48" s="262" t="b">
        <v>0</v>
      </c>
      <c r="TT48" s="173">
        <v>1</v>
      </c>
      <c r="TU48" s="263">
        <v>1607.8716000000006</v>
      </c>
      <c r="TV48" s="189">
        <v>7.4999999999999997E-2</v>
      </c>
      <c r="TW48" s="263">
        <v>461471.22120858467</v>
      </c>
      <c r="TX48" s="263">
        <v>178.65240000000006</v>
      </c>
      <c r="TY48" s="263">
        <v>7053.373230124259</v>
      </c>
      <c r="TZ48" s="117">
        <v>468524.59443870891</v>
      </c>
      <c r="UA48" s="248" t="b">
        <v>0</v>
      </c>
      <c r="UB48" s="254">
        <v>1</v>
      </c>
      <c r="UC48" s="255">
        <v>1607.8716000000006</v>
      </c>
      <c r="UD48" s="256">
        <v>-5.0000000000000001E-3</v>
      </c>
      <c r="UE48" s="255">
        <v>304316.28057448473</v>
      </c>
      <c r="UF48" s="255">
        <v>178.65240000000006</v>
      </c>
      <c r="UG48" s="255">
        <v>5480.8319359879388</v>
      </c>
      <c r="UH48" s="119">
        <v>309797.11251047265</v>
      </c>
      <c r="UI48" s="262" t="b">
        <v>1</v>
      </c>
      <c r="UJ48" s="173">
        <v>2</v>
      </c>
      <c r="UK48" s="263">
        <v>1429.2192000000005</v>
      </c>
      <c r="UL48" s="189">
        <v>7.4999999999999997E-2</v>
      </c>
      <c r="UM48" s="263">
        <v>583293.54486013867</v>
      </c>
      <c r="UN48" s="263">
        <v>357.30480000000011</v>
      </c>
      <c r="UO48" s="263">
        <v>2652.4797788681053</v>
      </c>
      <c r="UP48" s="117">
        <v>585946.02463900682</v>
      </c>
      <c r="UQ48" s="248" t="b">
        <v>0</v>
      </c>
      <c r="UR48" s="254">
        <v>2</v>
      </c>
      <c r="US48" s="255">
        <v>1429.2192000000005</v>
      </c>
      <c r="UT48" s="256">
        <v>7.4999999999999997E-2</v>
      </c>
      <c r="UU48" s="255">
        <v>174611.28302840062</v>
      </c>
      <c r="UV48" s="255">
        <v>357.30480000000011</v>
      </c>
      <c r="UW48" s="255">
        <v>6486.1931408729497</v>
      </c>
      <c r="UX48" s="119">
        <v>181097.47616927358</v>
      </c>
      <c r="UY48" s="262" t="b">
        <v>0</v>
      </c>
      <c r="UZ48" s="173">
        <v>2</v>
      </c>
      <c r="VA48" s="263">
        <v>1429.2192000000005</v>
      </c>
      <c r="VB48" s="189">
        <v>0.03</v>
      </c>
      <c r="VC48" s="263">
        <v>202578.08185770313</v>
      </c>
      <c r="VD48" s="263">
        <v>357.30480000000011</v>
      </c>
      <c r="VE48" s="263">
        <v>7482.1422624930547</v>
      </c>
      <c r="VF48" s="117">
        <v>210060.22412019619</v>
      </c>
      <c r="VG48" s="248" t="b">
        <v>0</v>
      </c>
      <c r="VH48" s="254">
        <v>2</v>
      </c>
      <c r="VI48" s="255">
        <v>1429.2192000000005</v>
      </c>
      <c r="VJ48" s="256">
        <v>0.03</v>
      </c>
      <c r="VK48" s="255">
        <v>81106.787302949975</v>
      </c>
      <c r="VL48" s="255">
        <v>357.30480000000011</v>
      </c>
      <c r="VM48" s="255">
        <v>7948.1184497514241</v>
      </c>
      <c r="VN48" s="119">
        <v>89054.905752701394</v>
      </c>
      <c r="VO48" s="262" t="b">
        <v>0</v>
      </c>
      <c r="VP48" s="173">
        <v>0</v>
      </c>
      <c r="VQ48" s="263">
        <v>1786.5240000000006</v>
      </c>
      <c r="VR48" s="189">
        <v>-5.0000000000000001E-3</v>
      </c>
      <c r="VS48" s="263">
        <v>177877.98622243095</v>
      </c>
      <c r="VT48" s="263">
        <v>0</v>
      </c>
      <c r="VU48" s="263">
        <v>0</v>
      </c>
      <c r="VV48" s="117">
        <v>177877.98622243095</v>
      </c>
      <c r="VW48" s="248" t="b">
        <v>0</v>
      </c>
      <c r="VX48" s="254">
        <v>2</v>
      </c>
      <c r="VY48" s="255">
        <v>1429.2192000000005</v>
      </c>
      <c r="VZ48" s="256">
        <v>0.03</v>
      </c>
      <c r="WA48" s="255">
        <v>202872.22502932383</v>
      </c>
      <c r="WB48" s="255">
        <v>357.30480000000011</v>
      </c>
      <c r="WC48" s="255">
        <v>1610.2445053260558</v>
      </c>
      <c r="WD48" s="119">
        <v>204482.46953464989</v>
      </c>
      <c r="WE48" s="262" t="b">
        <v>0</v>
      </c>
      <c r="WF48" s="173">
        <v>2</v>
      </c>
      <c r="WG48" s="263">
        <v>1429.2192000000005</v>
      </c>
      <c r="WH48" s="189">
        <v>7.4999999999999997E-2</v>
      </c>
      <c r="WI48" s="263">
        <v>119404.74020074496</v>
      </c>
      <c r="WJ48" s="263">
        <v>357.30480000000011</v>
      </c>
      <c r="WK48" s="263">
        <v>6734.5152208188865</v>
      </c>
      <c r="WL48" s="117">
        <v>126139.25542156384</v>
      </c>
      <c r="WM48" s="248" t="b">
        <v>0</v>
      </c>
      <c r="WN48" s="254">
        <v>4</v>
      </c>
      <c r="WO48" s="255">
        <v>1071.9144000000003</v>
      </c>
      <c r="WP48" s="256">
        <v>7.4999999999999997E-2</v>
      </c>
      <c r="WQ48" s="255">
        <v>380174.07011404104</v>
      </c>
      <c r="WR48" s="255">
        <v>714.60960000000023</v>
      </c>
      <c r="WS48" s="255">
        <v>19808.629214757409</v>
      </c>
      <c r="WT48" s="119">
        <v>399982.69932879845</v>
      </c>
      <c r="WU48" s="262" t="b">
        <v>0</v>
      </c>
      <c r="WV48" s="173">
        <v>1</v>
      </c>
      <c r="WW48" s="263">
        <v>1607.8716000000006</v>
      </c>
      <c r="WX48" s="189">
        <v>7.4999999999999997E-2</v>
      </c>
      <c r="WY48" s="263">
        <v>528839.73465300794</v>
      </c>
      <c r="WZ48" s="263">
        <v>178.65240000000006</v>
      </c>
      <c r="XA48" s="263">
        <v>894.7452196271654</v>
      </c>
      <c r="XB48" s="117">
        <v>529734.4798726351</v>
      </c>
      <c r="XC48" s="248" t="b">
        <v>0</v>
      </c>
      <c r="XD48" s="254">
        <v>2</v>
      </c>
      <c r="XE48" s="255">
        <v>1429.2192000000005</v>
      </c>
      <c r="XF48" s="256">
        <v>7.4999999999999997E-2</v>
      </c>
      <c r="XG48" s="255">
        <v>415194.68292575487</v>
      </c>
      <c r="XH48" s="255">
        <v>357.30480000000011</v>
      </c>
      <c r="XI48" s="255">
        <v>6066.3624025269228</v>
      </c>
      <c r="XJ48" s="119">
        <v>421261.04532828176</v>
      </c>
      <c r="XK48" s="262" t="b">
        <v>0</v>
      </c>
      <c r="XL48" s="173">
        <v>2</v>
      </c>
      <c r="XM48" s="263">
        <v>1429.2192000000005</v>
      </c>
      <c r="XN48" s="189">
        <v>0.03</v>
      </c>
      <c r="XO48" s="263">
        <v>126230.00030938318</v>
      </c>
      <c r="XP48" s="263">
        <v>357.30480000000011</v>
      </c>
      <c r="XQ48" s="263">
        <v>9312.528925234963</v>
      </c>
      <c r="XR48" s="117">
        <v>135542.52923461815</v>
      </c>
      <c r="XS48" s="248" t="b">
        <v>0</v>
      </c>
      <c r="XT48" s="254">
        <v>2</v>
      </c>
      <c r="XU48" s="255">
        <v>1429.2192000000005</v>
      </c>
      <c r="XV48" s="256">
        <v>7.4999999999999997E-2</v>
      </c>
      <c r="XW48" s="255">
        <v>306233.42297984299</v>
      </c>
      <c r="XX48" s="255">
        <v>357.30480000000011</v>
      </c>
      <c r="XY48" s="255">
        <v>5349.6755566124684</v>
      </c>
      <c r="XZ48" s="119">
        <v>311583.09853645548</v>
      </c>
      <c r="YA48" s="262" t="b">
        <v>0</v>
      </c>
      <c r="YB48" s="173">
        <v>3</v>
      </c>
      <c r="YC48" s="263">
        <v>1250.5668000000003</v>
      </c>
      <c r="YD48" s="189">
        <v>0.03</v>
      </c>
      <c r="YE48" s="263">
        <v>235250.15110551289</v>
      </c>
      <c r="YF48" s="263">
        <v>535.95720000000028</v>
      </c>
      <c r="YG48" s="263">
        <v>17993.726198854041</v>
      </c>
      <c r="YH48" s="117">
        <v>253243.87730436694</v>
      </c>
      <c r="YI48" s="248" t="b">
        <v>0</v>
      </c>
      <c r="YJ48" s="254">
        <v>6</v>
      </c>
      <c r="YK48" s="255">
        <v>714.60960000000011</v>
      </c>
      <c r="YL48" s="256">
        <v>0.03</v>
      </c>
      <c r="YM48" s="255">
        <v>246264.88225700593</v>
      </c>
      <c r="YN48" s="255">
        <v>1071.9144000000006</v>
      </c>
      <c r="YO48" s="255">
        <v>24277.472087983966</v>
      </c>
      <c r="YP48" s="119">
        <v>270542.35434498987</v>
      </c>
      <c r="YQ48" s="262" t="b">
        <v>0</v>
      </c>
      <c r="YR48" s="173">
        <v>1</v>
      </c>
      <c r="YS48" s="263">
        <v>1607.8716000000006</v>
      </c>
      <c r="YT48" s="189">
        <v>0.03</v>
      </c>
      <c r="YU48" s="263">
        <v>304507.18670637772</v>
      </c>
      <c r="YV48" s="263">
        <v>178.65240000000006</v>
      </c>
      <c r="YW48" s="263">
        <v>2473.8273788681054</v>
      </c>
      <c r="YX48" s="117">
        <v>306981.01408524584</v>
      </c>
      <c r="YY48" s="248" t="b">
        <v>0</v>
      </c>
      <c r="YZ48" s="254">
        <v>2</v>
      </c>
      <c r="ZA48" s="255">
        <v>1429.2192000000005</v>
      </c>
      <c r="ZB48" s="256">
        <v>-5.0000000000000001E-3</v>
      </c>
      <c r="ZC48" s="255">
        <v>70325.748242516929</v>
      </c>
      <c r="ZD48" s="255">
        <v>357.30480000000011</v>
      </c>
      <c r="ZE48" s="255">
        <v>13333.507800061116</v>
      </c>
      <c r="ZF48" s="119">
        <v>83659.256042578039</v>
      </c>
      <c r="ZG48" s="262" t="b">
        <v>0</v>
      </c>
      <c r="ZH48" s="173">
        <v>2</v>
      </c>
      <c r="ZI48" s="263">
        <v>1429.2192000000005</v>
      </c>
      <c r="ZJ48" s="189">
        <v>7.4999999999999997E-2</v>
      </c>
      <c r="ZK48" s="263">
        <v>400752.96515933669</v>
      </c>
      <c r="ZL48" s="263">
        <v>357.30480000000011</v>
      </c>
      <c r="ZM48" s="263">
        <v>8821.7775525888901</v>
      </c>
      <c r="ZN48" s="117">
        <v>409574.74271192559</v>
      </c>
      <c r="ZO48" s="248" t="b">
        <v>1</v>
      </c>
      <c r="ZP48" s="254">
        <v>3</v>
      </c>
      <c r="ZQ48" s="255">
        <v>1250.5668000000003</v>
      </c>
      <c r="ZR48" s="256">
        <v>0.03</v>
      </c>
      <c r="ZS48" s="255">
        <v>200294.07171582544</v>
      </c>
      <c r="ZT48" s="255">
        <v>535.95720000000028</v>
      </c>
      <c r="ZU48" s="255">
        <v>5299.6427789572081</v>
      </c>
      <c r="ZV48" s="119">
        <v>205593.71449478265</v>
      </c>
      <c r="ZW48" s="262" t="b">
        <v>0</v>
      </c>
      <c r="ZX48" s="173">
        <v>2</v>
      </c>
      <c r="ZY48" s="263">
        <v>1429.2192000000005</v>
      </c>
      <c r="ZZ48" s="189">
        <v>0.03</v>
      </c>
      <c r="AAA48" s="263">
        <v>141814.93872613407</v>
      </c>
      <c r="AAB48" s="263">
        <v>357.30480000000011</v>
      </c>
      <c r="AAC48" s="263">
        <v>9808.1303093480965</v>
      </c>
      <c r="AAD48" s="117">
        <v>151623.06903548219</v>
      </c>
      <c r="AAE48" s="248" t="b">
        <v>0</v>
      </c>
      <c r="AAF48" s="254">
        <v>2</v>
      </c>
      <c r="AAG48" s="255">
        <v>1429.2192000000005</v>
      </c>
      <c r="AAH48" s="256">
        <v>7.4999999999999997E-2</v>
      </c>
      <c r="AAI48" s="255">
        <v>174919.02944458096</v>
      </c>
      <c r="AAJ48" s="255">
        <v>357.30480000000011</v>
      </c>
      <c r="AAK48" s="255">
        <v>7353.5042501725165</v>
      </c>
      <c r="AAL48" s="119">
        <v>182272.53369475348</v>
      </c>
      <c r="AAM48" s="262" t="b">
        <v>0</v>
      </c>
      <c r="AAN48" s="173">
        <v>1</v>
      </c>
      <c r="AAO48" s="263">
        <v>1607.8716000000006</v>
      </c>
      <c r="AAP48" s="189">
        <v>-5.0000000000000001E-3</v>
      </c>
      <c r="AAQ48" s="263">
        <v>304316.28057448484</v>
      </c>
      <c r="AAR48" s="263">
        <v>178.65240000000006</v>
      </c>
      <c r="AAS48" s="263">
        <v>6433.9095552830449</v>
      </c>
      <c r="AAT48" s="117">
        <v>310750.19012976787</v>
      </c>
      <c r="AAU48" s="248" t="b">
        <v>0</v>
      </c>
      <c r="AAV48" s="254">
        <v>5</v>
      </c>
      <c r="AAW48" s="255">
        <v>893.26200000000028</v>
      </c>
      <c r="AAX48" s="256">
        <v>-5.0000000000000001E-3</v>
      </c>
      <c r="AAY48" s="255">
        <v>86279.975939732001</v>
      </c>
      <c r="AAZ48" s="255">
        <v>893.26200000000028</v>
      </c>
      <c r="ABA48" s="255">
        <v>24552.497453985627</v>
      </c>
      <c r="ABB48" s="119">
        <v>110832.47339371764</v>
      </c>
      <c r="ABC48" s="262" t="b">
        <v>0</v>
      </c>
      <c r="ABD48" s="173">
        <v>1</v>
      </c>
      <c r="ABE48" s="263">
        <v>1607.8716000000006</v>
      </c>
      <c r="ABF48" s="189">
        <v>7.4999999999999997E-2</v>
      </c>
      <c r="ABG48" s="263">
        <v>406994.31674800086</v>
      </c>
      <c r="ABH48" s="263">
        <v>178.65240000000006</v>
      </c>
      <c r="ABI48" s="263">
        <v>6588.5829063753563</v>
      </c>
      <c r="ABJ48" s="117">
        <v>413582.8996543762</v>
      </c>
      <c r="ABK48" s="248" t="b">
        <v>0</v>
      </c>
      <c r="ABL48" s="254">
        <v>0</v>
      </c>
      <c r="ABM48" s="255">
        <v>1786.5240000000006</v>
      </c>
      <c r="ABN48" s="256">
        <v>7.4999999999999997E-2</v>
      </c>
      <c r="ABO48" s="255">
        <v>720137.54333350435</v>
      </c>
      <c r="ABP48" s="255">
        <v>0</v>
      </c>
      <c r="ABQ48" s="255">
        <v>0</v>
      </c>
      <c r="ABR48" s="119">
        <v>720137.54333350435</v>
      </c>
      <c r="ABS48" s="262" t="b">
        <v>0</v>
      </c>
      <c r="ABT48" s="173">
        <v>0</v>
      </c>
      <c r="ABU48" s="263">
        <v>1786.5240000000006</v>
      </c>
      <c r="ABV48" s="189">
        <v>7.4999999999999997E-2</v>
      </c>
      <c r="ABW48" s="263">
        <v>317461.81871892407</v>
      </c>
      <c r="ABX48" s="263">
        <v>0</v>
      </c>
      <c r="ABY48" s="263">
        <v>0</v>
      </c>
      <c r="ABZ48" s="117">
        <v>317461.81871892407</v>
      </c>
      <c r="ACA48" s="248" t="b">
        <v>0</v>
      </c>
      <c r="ACB48" s="254">
        <v>4</v>
      </c>
      <c r="ACC48" s="255">
        <v>1071.9144000000003</v>
      </c>
      <c r="ACD48" s="256">
        <v>7.4999999999999997E-2</v>
      </c>
      <c r="ACE48" s="255">
        <v>236280.77524752333</v>
      </c>
      <c r="ACF48" s="255">
        <v>714.60960000000023</v>
      </c>
      <c r="ACG48" s="255">
        <v>21840.982871925349</v>
      </c>
      <c r="ACH48" s="119">
        <v>258121.75811944867</v>
      </c>
      <c r="ACI48" s="262" t="b">
        <v>0</v>
      </c>
      <c r="ACJ48" s="173">
        <v>3</v>
      </c>
      <c r="ACK48" s="263">
        <v>1250.5668000000003</v>
      </c>
      <c r="ACL48" s="189">
        <v>-5.0000000000000001E-3</v>
      </c>
      <c r="ACM48" s="263">
        <v>56946.642582449953</v>
      </c>
      <c r="ACN48" s="263">
        <v>535.95720000000028</v>
      </c>
      <c r="ACO48" s="263">
        <v>14520.591952177927</v>
      </c>
      <c r="ACP48" s="117">
        <v>71467.234534627874</v>
      </c>
      <c r="ACQ48" s="248" t="b">
        <v>0</v>
      </c>
      <c r="ACR48" s="254">
        <v>3</v>
      </c>
      <c r="ACS48" s="255">
        <v>1250.5668000000003</v>
      </c>
      <c r="ACT48" s="256">
        <v>0.03</v>
      </c>
      <c r="ACU48" s="255">
        <v>344311.96886684402</v>
      </c>
      <c r="ACV48" s="255">
        <v>535.95720000000028</v>
      </c>
      <c r="ACW48" s="255">
        <v>10284.697610260431</v>
      </c>
      <c r="ACX48" s="119">
        <v>354596.66647710447</v>
      </c>
      <c r="ACY48" s="262" t="b">
        <v>0</v>
      </c>
      <c r="ACZ48" s="173">
        <v>2</v>
      </c>
      <c r="ADA48" s="263">
        <v>1429.2192000000005</v>
      </c>
      <c r="ADB48" s="189">
        <v>7.4999999999999997E-2</v>
      </c>
      <c r="ADC48" s="263">
        <v>212145.71620925906</v>
      </c>
      <c r="ADD48" s="263">
        <v>357.30480000000011</v>
      </c>
      <c r="ADE48" s="263">
        <v>11396.004455133158</v>
      </c>
      <c r="ADF48" s="117">
        <v>223541.72066439223</v>
      </c>
      <c r="ADG48" s="248" t="b">
        <v>0</v>
      </c>
      <c r="ADH48" s="254">
        <v>4</v>
      </c>
      <c r="ADI48" s="255">
        <v>1071.9144000000003</v>
      </c>
      <c r="ADJ48" s="256">
        <v>0.03</v>
      </c>
      <c r="ADK48" s="255">
        <v>134656.8906362484</v>
      </c>
      <c r="ADL48" s="255">
        <v>714.60960000000023</v>
      </c>
      <c r="ADM48" s="255">
        <v>20067.593602395511</v>
      </c>
      <c r="ADN48" s="119">
        <v>154724.4842386439</v>
      </c>
      <c r="ADO48" s="262" t="b">
        <v>0</v>
      </c>
      <c r="ADP48" s="173">
        <v>1</v>
      </c>
      <c r="ADQ48" s="263">
        <v>1607.8716000000006</v>
      </c>
      <c r="ADR48" s="189">
        <v>0.03</v>
      </c>
      <c r="ADS48" s="263">
        <v>117964.75188964413</v>
      </c>
      <c r="ADT48" s="263">
        <v>178.65240000000006</v>
      </c>
      <c r="ADU48" s="263">
        <v>5317.8270738623642</v>
      </c>
      <c r="ADV48" s="117">
        <v>123282.5789635065</v>
      </c>
    </row>
    <row r="49" spans="1:802" x14ac:dyDescent="0.35">
      <c r="A49" s="15">
        <v>46721</v>
      </c>
      <c r="B49" s="16">
        <v>1786.5240000000006</v>
      </c>
      <c r="C49" s="248" t="b">
        <v>0</v>
      </c>
      <c r="D49" s="254">
        <v>2</v>
      </c>
      <c r="E49" s="255">
        <v>1429.2192000000005</v>
      </c>
      <c r="F49" s="256">
        <v>7.4999999999999997E-2</v>
      </c>
      <c r="G49" s="255">
        <v>275251.86767266563</v>
      </c>
      <c r="H49" s="255">
        <v>357.30480000000011</v>
      </c>
      <c r="I49" s="255">
        <v>9352.9452421046517</v>
      </c>
      <c r="J49" s="119">
        <v>284604.81291477027</v>
      </c>
      <c r="K49" s="262" t="b">
        <v>0</v>
      </c>
      <c r="L49" s="173">
        <v>0</v>
      </c>
      <c r="M49" s="263">
        <v>1786.5240000000006</v>
      </c>
      <c r="N49" s="189">
        <v>-5.0000000000000001E-3</v>
      </c>
      <c r="O49" s="263">
        <v>152309.97031577709</v>
      </c>
      <c r="P49" s="263">
        <v>0</v>
      </c>
      <c r="Q49" s="263">
        <v>0</v>
      </c>
      <c r="R49" s="117">
        <v>152309.97031577709</v>
      </c>
      <c r="S49" s="248" t="b">
        <v>0</v>
      </c>
      <c r="T49" s="254">
        <v>5</v>
      </c>
      <c r="U49" s="255">
        <v>893.26200000000028</v>
      </c>
      <c r="V49" s="256">
        <v>-5.0000000000000001E-3</v>
      </c>
      <c r="W49" s="255">
        <v>86552.863397976573</v>
      </c>
      <c r="X49" s="255">
        <v>893.26200000000028</v>
      </c>
      <c r="Y49" s="255">
        <v>25139.994329215468</v>
      </c>
      <c r="Z49" s="119">
        <v>111692.85772719204</v>
      </c>
      <c r="AA49" s="262" t="b">
        <v>0</v>
      </c>
      <c r="AB49" s="173">
        <v>5</v>
      </c>
      <c r="AC49" s="263">
        <v>893.26200000000028</v>
      </c>
      <c r="AD49" s="189">
        <v>7.4999999999999997E-2</v>
      </c>
      <c r="AE49" s="263">
        <v>309434.13725808793</v>
      </c>
      <c r="AF49" s="263">
        <v>893.26200000000028</v>
      </c>
      <c r="AG49" s="263">
        <v>20974.463179923474</v>
      </c>
      <c r="AH49" s="117">
        <v>330408.6004380114</v>
      </c>
      <c r="AI49" s="248" t="b">
        <v>0</v>
      </c>
      <c r="AJ49" s="254">
        <v>5</v>
      </c>
      <c r="AK49" s="255">
        <v>893.26200000000028</v>
      </c>
      <c r="AL49" s="256">
        <v>7.4999999999999997E-2</v>
      </c>
      <c r="AM49" s="255">
        <v>454396.31618115347</v>
      </c>
      <c r="AN49" s="255">
        <v>893.26200000000028</v>
      </c>
      <c r="AO49" s="255">
        <v>15621.716339924771</v>
      </c>
      <c r="AP49" s="119">
        <v>470018.03252107825</v>
      </c>
      <c r="AQ49" s="262" t="b">
        <v>0</v>
      </c>
      <c r="AR49" s="173">
        <v>4</v>
      </c>
      <c r="AS49" s="263">
        <v>1071.9144000000003</v>
      </c>
      <c r="AT49" s="189">
        <v>0.03</v>
      </c>
      <c r="AU49" s="263">
        <v>320449.3473134003</v>
      </c>
      <c r="AV49" s="263">
        <v>714.60960000000023</v>
      </c>
      <c r="AW49" s="263">
        <v>11079.985003398922</v>
      </c>
      <c r="AX49" s="117">
        <v>331529.33231679921</v>
      </c>
      <c r="AY49" s="248" t="b">
        <v>0</v>
      </c>
      <c r="AZ49" s="254">
        <v>0</v>
      </c>
      <c r="BA49" s="255">
        <v>1786.5240000000006</v>
      </c>
      <c r="BB49" s="256">
        <v>7.4999999999999997E-2</v>
      </c>
      <c r="BC49" s="255">
        <v>160464.12572960326</v>
      </c>
      <c r="BD49" s="255">
        <v>0</v>
      </c>
      <c r="BE49" s="255">
        <v>0</v>
      </c>
      <c r="BF49" s="119">
        <v>160464.12572960326</v>
      </c>
      <c r="BG49" s="262" t="b">
        <v>0</v>
      </c>
      <c r="BH49" s="173">
        <v>2</v>
      </c>
      <c r="BI49" s="263">
        <v>1429.2192000000005</v>
      </c>
      <c r="BJ49" s="189">
        <v>7.4999999999999997E-2</v>
      </c>
      <c r="BK49" s="263">
        <v>212979.77090323233</v>
      </c>
      <c r="BL49" s="263">
        <v>357.30480000000011</v>
      </c>
      <c r="BM49" s="263">
        <v>6771.2616148790921</v>
      </c>
      <c r="BN49" s="117">
        <v>219751.03251811143</v>
      </c>
      <c r="BO49" s="248" t="b">
        <v>0</v>
      </c>
      <c r="BP49" s="254">
        <v>3</v>
      </c>
      <c r="BQ49" s="255">
        <v>1250.5668000000003</v>
      </c>
      <c r="BR49" s="256">
        <v>-5.0000000000000001E-3</v>
      </c>
      <c r="BS49" s="255">
        <v>176978.94630934848</v>
      </c>
      <c r="BT49" s="255">
        <v>535.95720000000028</v>
      </c>
      <c r="BU49" s="255">
        <v>8204.2936308802182</v>
      </c>
      <c r="BV49" s="119">
        <v>185183.2399402287</v>
      </c>
      <c r="BW49" s="262" t="b">
        <v>0</v>
      </c>
      <c r="BX49" s="173">
        <v>2</v>
      </c>
      <c r="BY49" s="263">
        <v>1429.2192000000005</v>
      </c>
      <c r="BZ49" s="189">
        <v>7.4999999999999997E-2</v>
      </c>
      <c r="CA49" s="263">
        <v>430231.46176040894</v>
      </c>
      <c r="CB49" s="263">
        <v>357.30480000000011</v>
      </c>
      <c r="CC49" s="263">
        <v>12462.94419961496</v>
      </c>
      <c r="CD49" s="117">
        <v>442694.40596002393</v>
      </c>
      <c r="CE49" s="248" t="b">
        <v>0</v>
      </c>
      <c r="CF49" s="254">
        <v>3</v>
      </c>
      <c r="CG49" s="255">
        <v>1250.5668000000003</v>
      </c>
      <c r="CH49" s="256">
        <v>7.4999999999999997E-2</v>
      </c>
      <c r="CI49" s="255">
        <v>353593.95827520435</v>
      </c>
      <c r="CJ49" s="255">
        <v>535.95720000000028</v>
      </c>
      <c r="CK49" s="255">
        <v>14736.765610617325</v>
      </c>
      <c r="CL49" s="119">
        <v>368330.7238858217</v>
      </c>
      <c r="CM49" s="262" t="b">
        <v>0</v>
      </c>
      <c r="CN49" s="173">
        <v>3</v>
      </c>
      <c r="CO49" s="263">
        <v>1250.5668000000003</v>
      </c>
      <c r="CP49" s="189">
        <v>0.03</v>
      </c>
      <c r="CQ49" s="263">
        <v>355775.19241021865</v>
      </c>
      <c r="CR49" s="263">
        <v>535.95720000000028</v>
      </c>
      <c r="CS49" s="263">
        <v>9330.0653826679718</v>
      </c>
      <c r="CT49" s="117">
        <v>365105.25779288664</v>
      </c>
      <c r="CU49" s="248" t="b">
        <v>0</v>
      </c>
      <c r="CV49" s="254">
        <v>0</v>
      </c>
      <c r="CW49" s="255">
        <v>1786.5240000000006</v>
      </c>
      <c r="CX49" s="256">
        <v>0.03</v>
      </c>
      <c r="CY49" s="255">
        <v>172116.60113503531</v>
      </c>
      <c r="CZ49" s="255">
        <v>0</v>
      </c>
      <c r="DA49" s="255">
        <v>0</v>
      </c>
      <c r="DB49" s="119">
        <v>172116.60113503531</v>
      </c>
      <c r="DC49" s="262" t="b">
        <v>0</v>
      </c>
      <c r="DD49" s="173">
        <v>3</v>
      </c>
      <c r="DE49" s="263">
        <v>1250.5668000000003</v>
      </c>
      <c r="DF49" s="189">
        <v>0.03</v>
      </c>
      <c r="DG49" s="263">
        <v>252726.96559125924</v>
      </c>
      <c r="DH49" s="263">
        <v>535.95720000000028</v>
      </c>
      <c r="DI49" s="263">
        <v>17241.109169635165</v>
      </c>
      <c r="DJ49" s="117">
        <v>269968.07476089441</v>
      </c>
      <c r="DK49" s="248" t="b">
        <v>0</v>
      </c>
      <c r="DL49" s="254">
        <v>5</v>
      </c>
      <c r="DM49" s="255">
        <v>893.26200000000028</v>
      </c>
      <c r="DN49" s="256">
        <v>-5.0000000000000001E-3</v>
      </c>
      <c r="DO49" s="255">
        <v>114827.90128999925</v>
      </c>
      <c r="DP49" s="255">
        <v>893.26200000000028</v>
      </c>
      <c r="DQ49" s="255">
        <v>20326.540951947056</v>
      </c>
      <c r="DR49" s="119">
        <v>135154.44224194629</v>
      </c>
      <c r="DS49" s="262" t="b">
        <v>0</v>
      </c>
      <c r="DT49" s="173">
        <v>2</v>
      </c>
      <c r="DU49" s="263">
        <v>1429.2192000000005</v>
      </c>
      <c r="DV49" s="189">
        <v>7.4999999999999997E-2</v>
      </c>
      <c r="DW49" s="263">
        <v>627612.04683901812</v>
      </c>
      <c r="DX49" s="263">
        <v>357.30480000000011</v>
      </c>
      <c r="DY49" s="263">
        <v>8376.9404311256112</v>
      </c>
      <c r="DZ49" s="117">
        <v>635988.9872701437</v>
      </c>
      <c r="EA49" s="248" t="b">
        <v>0</v>
      </c>
      <c r="EB49" s="254">
        <v>3</v>
      </c>
      <c r="EC49" s="255">
        <v>1250.5668000000003</v>
      </c>
      <c r="ED49" s="256">
        <v>-5.0000000000000001E-3</v>
      </c>
      <c r="EE49" s="255">
        <v>82076.900102982312</v>
      </c>
      <c r="EF49" s="255">
        <v>535.95720000000028</v>
      </c>
      <c r="EG49" s="255">
        <v>17311.67922487382</v>
      </c>
      <c r="EH49" s="119">
        <v>99388.579327856132</v>
      </c>
      <c r="EI49" s="262" t="b">
        <v>0</v>
      </c>
      <c r="EJ49" s="173">
        <v>5</v>
      </c>
      <c r="EK49" s="263">
        <v>893.26200000000028</v>
      </c>
      <c r="EL49" s="189">
        <v>0.03</v>
      </c>
      <c r="EM49" s="263">
        <v>198248.33393691888</v>
      </c>
      <c r="EN49" s="263">
        <v>893.26200000000028</v>
      </c>
      <c r="EO49" s="263">
        <v>28672.298197961158</v>
      </c>
      <c r="EP49" s="117">
        <v>226920.63213488003</v>
      </c>
      <c r="EQ49" s="248" t="b">
        <v>1</v>
      </c>
      <c r="ER49" s="254">
        <v>5</v>
      </c>
      <c r="ES49" s="255">
        <v>893.26200000000028</v>
      </c>
      <c r="ET49" s="256">
        <v>7.4999999999999997E-2</v>
      </c>
      <c r="EU49" s="255">
        <v>205094.35631693911</v>
      </c>
      <c r="EV49" s="255">
        <v>893.26200000000028</v>
      </c>
      <c r="EW49" s="255">
        <v>15001.314037731043</v>
      </c>
      <c r="EX49" s="119">
        <v>220095.67035467015</v>
      </c>
      <c r="EY49" s="262" t="b">
        <v>1</v>
      </c>
      <c r="EZ49" s="173">
        <v>1</v>
      </c>
      <c r="FA49" s="263">
        <v>1607.8716000000006</v>
      </c>
      <c r="FB49" s="189">
        <v>7.4999999999999997E-2</v>
      </c>
      <c r="FC49" s="263">
        <v>698340.94477516541</v>
      </c>
      <c r="FD49" s="263">
        <v>178.65240000000006</v>
      </c>
      <c r="FE49" s="263">
        <v>178.65240000000006</v>
      </c>
      <c r="FF49" s="117">
        <v>698519.59717516543</v>
      </c>
      <c r="FG49" s="248" t="b">
        <v>0</v>
      </c>
      <c r="FH49" s="254">
        <v>1</v>
      </c>
      <c r="FI49" s="255">
        <v>1607.8716000000006</v>
      </c>
      <c r="FJ49" s="256">
        <v>7.4999999999999997E-2</v>
      </c>
      <c r="FK49" s="255">
        <v>698340.94477516576</v>
      </c>
      <c r="FL49" s="255">
        <v>178.65240000000006</v>
      </c>
      <c r="FM49" s="255">
        <v>5827.3063067637613</v>
      </c>
      <c r="FN49" s="119">
        <v>704168.25108192954</v>
      </c>
      <c r="FO49" s="262" t="b">
        <v>0</v>
      </c>
      <c r="FP49" s="173">
        <v>3</v>
      </c>
      <c r="FQ49" s="263">
        <v>1250.5668000000003</v>
      </c>
      <c r="FR49" s="189">
        <v>-5.0000000000000001E-3</v>
      </c>
      <c r="FS49" s="263">
        <v>246117.3932981978</v>
      </c>
      <c r="FT49" s="263">
        <v>535.95720000000028</v>
      </c>
      <c r="FU49" s="263">
        <v>10494.971514712313</v>
      </c>
      <c r="FV49" s="117">
        <v>256612.36481291012</v>
      </c>
      <c r="FW49" s="248" t="b">
        <v>0</v>
      </c>
      <c r="FX49" s="254">
        <v>4</v>
      </c>
      <c r="FY49" s="255">
        <v>1071.9144000000003</v>
      </c>
      <c r="FZ49" s="256">
        <v>-5.0000000000000001E-3</v>
      </c>
      <c r="GA49" s="255">
        <v>138146.46120688907</v>
      </c>
      <c r="GB49" s="255">
        <v>714.60960000000023</v>
      </c>
      <c r="GC49" s="255">
        <v>23145.391223247305</v>
      </c>
      <c r="GD49" s="119">
        <v>161291.85243013638</v>
      </c>
      <c r="GE49" s="262" t="b">
        <v>0</v>
      </c>
      <c r="GF49" s="173">
        <v>2</v>
      </c>
      <c r="GG49" s="263">
        <v>1429.2192000000005</v>
      </c>
      <c r="GH49" s="189">
        <v>7.4999999999999997E-2</v>
      </c>
      <c r="GI49" s="263">
        <v>275615.16989217023</v>
      </c>
      <c r="GJ49" s="263">
        <v>357.30480000000011</v>
      </c>
      <c r="GK49" s="263">
        <v>5652.6275442431297</v>
      </c>
      <c r="GL49" s="117">
        <v>281267.79743641336</v>
      </c>
      <c r="GM49" s="248" t="b">
        <v>0</v>
      </c>
      <c r="GN49" s="254">
        <v>2</v>
      </c>
      <c r="GO49" s="255">
        <v>1429.2192000000005</v>
      </c>
      <c r="GP49" s="256">
        <v>7.4999999999999997E-2</v>
      </c>
      <c r="GQ49" s="255">
        <v>628426.94047485164</v>
      </c>
      <c r="GR49" s="255">
        <v>357.30480000000011</v>
      </c>
      <c r="GS49" s="255">
        <v>7024.1799130899863</v>
      </c>
      <c r="GT49" s="119">
        <v>635451.1203879416</v>
      </c>
      <c r="GU49" s="262" t="b">
        <v>0</v>
      </c>
      <c r="GV49" s="173">
        <v>1</v>
      </c>
      <c r="GW49" s="263">
        <v>1607.8716000000006</v>
      </c>
      <c r="GX49" s="189">
        <v>7.4999999999999997E-2</v>
      </c>
      <c r="GY49" s="263">
        <v>175778.95337326362</v>
      </c>
      <c r="GZ49" s="263">
        <v>178.65240000000006</v>
      </c>
      <c r="HA49" s="263">
        <v>2484.0239789147327</v>
      </c>
      <c r="HB49" s="117">
        <v>178262.97735217836</v>
      </c>
      <c r="HC49" s="248" t="b">
        <v>0</v>
      </c>
      <c r="HD49" s="254">
        <v>1</v>
      </c>
      <c r="HE49" s="255">
        <v>1607.8716000000006</v>
      </c>
      <c r="HF49" s="256">
        <v>7.4999999999999997E-2</v>
      </c>
      <c r="HG49" s="255">
        <v>480545.9976218841</v>
      </c>
      <c r="HH49" s="255">
        <v>178.65240000000006</v>
      </c>
      <c r="HI49" s="255">
        <v>4524.8860031265958</v>
      </c>
      <c r="HJ49" s="119">
        <v>485070.88362501073</v>
      </c>
      <c r="HK49" s="262" t="b">
        <v>1</v>
      </c>
      <c r="HL49" s="173">
        <v>4</v>
      </c>
      <c r="HM49" s="263">
        <v>1071.9144000000003</v>
      </c>
      <c r="HN49" s="189">
        <v>0.03</v>
      </c>
      <c r="HO49" s="263">
        <v>319522.96879051597</v>
      </c>
      <c r="HP49" s="263">
        <v>714.60960000000023</v>
      </c>
      <c r="HQ49" s="263">
        <v>13845.304024409357</v>
      </c>
      <c r="HR49" s="117">
        <v>333368.27281492529</v>
      </c>
      <c r="HS49" s="248" t="b">
        <v>0</v>
      </c>
      <c r="HT49" s="254">
        <v>3</v>
      </c>
      <c r="HU49" s="255">
        <v>1250.5668000000003</v>
      </c>
      <c r="HV49" s="256">
        <v>0.03</v>
      </c>
      <c r="HW49" s="255">
        <v>243318.45507859727</v>
      </c>
      <c r="HX49" s="255">
        <v>535.95720000000028</v>
      </c>
      <c r="HY49" s="255">
        <v>17156.180419181095</v>
      </c>
      <c r="HZ49" s="119">
        <v>260474.63549777836</v>
      </c>
      <c r="IA49" s="262" t="b">
        <v>0</v>
      </c>
      <c r="IB49" s="173">
        <v>3</v>
      </c>
      <c r="IC49" s="263">
        <v>1250.5668000000003</v>
      </c>
      <c r="ID49" s="189">
        <v>0.03</v>
      </c>
      <c r="IE49" s="263">
        <v>252548.20895312374</v>
      </c>
      <c r="IF49" s="263">
        <v>535.95720000000028</v>
      </c>
      <c r="IG49" s="263">
        <v>16915.177707088209</v>
      </c>
      <c r="IH49" s="117">
        <v>269463.38666021195</v>
      </c>
      <c r="II49" s="248" t="b">
        <v>0</v>
      </c>
      <c r="IJ49" s="254">
        <v>4</v>
      </c>
      <c r="IK49" s="255">
        <v>1071.9144000000003</v>
      </c>
      <c r="IL49" s="256">
        <v>7.4999999999999997E-2</v>
      </c>
      <c r="IM49" s="255">
        <v>151974.71376805071</v>
      </c>
      <c r="IN49" s="255">
        <v>714.60960000000023</v>
      </c>
      <c r="IO49" s="255">
        <v>12715.361146478834</v>
      </c>
      <c r="IP49" s="119">
        <v>164690.07491452954</v>
      </c>
      <c r="IQ49" s="262" t="b">
        <v>0</v>
      </c>
      <c r="IR49" s="173">
        <v>0</v>
      </c>
      <c r="IS49" s="263">
        <v>1786.5240000000006</v>
      </c>
      <c r="IT49" s="189">
        <v>7.4999999999999997E-2</v>
      </c>
      <c r="IU49" s="263">
        <v>195309.94819251521</v>
      </c>
      <c r="IV49" s="263">
        <v>0</v>
      </c>
      <c r="IW49" s="263">
        <v>0</v>
      </c>
      <c r="IX49" s="117">
        <v>195309.94819251521</v>
      </c>
      <c r="IY49" s="248" t="b">
        <v>0</v>
      </c>
      <c r="IZ49" s="254">
        <v>2</v>
      </c>
      <c r="JA49" s="255">
        <v>1429.2192000000005</v>
      </c>
      <c r="JB49" s="256">
        <v>0.03</v>
      </c>
      <c r="JC49" s="255">
        <v>282461.76474871923</v>
      </c>
      <c r="JD49" s="255">
        <v>357.30480000000011</v>
      </c>
      <c r="JE49" s="255">
        <v>11655.154386329494</v>
      </c>
      <c r="JF49" s="119">
        <v>294116.91913504875</v>
      </c>
      <c r="JG49" s="262" t="b">
        <v>0</v>
      </c>
      <c r="JH49" s="173">
        <v>1</v>
      </c>
      <c r="JI49" s="263">
        <v>1607.8716000000006</v>
      </c>
      <c r="JJ49" s="189">
        <v>7.4999999999999997E-2</v>
      </c>
      <c r="JK49" s="263">
        <v>362366.58260606573</v>
      </c>
      <c r="JL49" s="263">
        <v>178.65240000000006</v>
      </c>
      <c r="JM49" s="263">
        <v>3166.904841531335</v>
      </c>
      <c r="JN49" s="117">
        <v>365533.48744759709</v>
      </c>
      <c r="JO49" s="248" t="b">
        <v>0</v>
      </c>
      <c r="JP49" s="254">
        <v>1</v>
      </c>
      <c r="JQ49" s="255">
        <v>1607.8716000000006</v>
      </c>
      <c r="JR49" s="256">
        <v>7.4999999999999997E-2</v>
      </c>
      <c r="JS49" s="255">
        <v>698340.94477516494</v>
      </c>
      <c r="JT49" s="255">
        <v>178.65240000000006</v>
      </c>
      <c r="JU49" s="255">
        <v>4362.6901031265961</v>
      </c>
      <c r="JV49" s="119">
        <v>702703.63487829152</v>
      </c>
      <c r="JW49" s="262" t="b">
        <v>0</v>
      </c>
      <c r="JX49" s="173">
        <v>5</v>
      </c>
      <c r="JY49" s="263">
        <v>893.26200000000028</v>
      </c>
      <c r="JZ49" s="189">
        <v>7.4999999999999997E-2</v>
      </c>
      <c r="KA49" s="263">
        <v>446230.35268679372</v>
      </c>
      <c r="KB49" s="263">
        <v>893.26200000000028</v>
      </c>
      <c r="KC49" s="263">
        <v>27296.602715473036</v>
      </c>
      <c r="KD49" s="117">
        <v>473526.95540226676</v>
      </c>
      <c r="KE49" s="248" t="b">
        <v>0</v>
      </c>
      <c r="KF49" s="254">
        <v>5</v>
      </c>
      <c r="KG49" s="255">
        <v>893.26200000000028</v>
      </c>
      <c r="KH49" s="256">
        <v>0.03</v>
      </c>
      <c r="KI49" s="255">
        <v>282349.34776411735</v>
      </c>
      <c r="KJ49" s="255">
        <v>893.26200000000028</v>
      </c>
      <c r="KK49" s="255">
        <v>26218.507539960243</v>
      </c>
      <c r="KL49" s="119">
        <v>308567.85530407762</v>
      </c>
      <c r="KM49" s="262" t="b">
        <v>0</v>
      </c>
      <c r="KN49" s="173">
        <v>1</v>
      </c>
      <c r="KO49" s="263">
        <v>1607.8716000000006</v>
      </c>
      <c r="KP49" s="189">
        <v>0.03</v>
      </c>
      <c r="KQ49" s="263">
        <v>440610.2204206704</v>
      </c>
      <c r="KR49" s="263">
        <v>178.65240000000006</v>
      </c>
      <c r="KS49" s="263">
        <v>2484.0239789147327</v>
      </c>
      <c r="KT49" s="117">
        <v>443094.24439958512</v>
      </c>
      <c r="KU49" s="248" t="b">
        <v>0</v>
      </c>
      <c r="KV49" s="254">
        <v>0</v>
      </c>
      <c r="KW49" s="255">
        <v>1786.5240000000006</v>
      </c>
      <c r="KX49" s="256">
        <v>0.03</v>
      </c>
      <c r="KY49" s="255">
        <v>489566.9115785223</v>
      </c>
      <c r="KZ49" s="255">
        <v>0</v>
      </c>
      <c r="LA49" s="255">
        <v>0</v>
      </c>
      <c r="LB49" s="119">
        <v>489566.9115785223</v>
      </c>
      <c r="LC49" s="262" t="b">
        <v>0</v>
      </c>
      <c r="LD49" s="173">
        <v>3</v>
      </c>
      <c r="LE49" s="263">
        <v>1250.5668000000003</v>
      </c>
      <c r="LF49" s="189">
        <v>7.4999999999999997E-2</v>
      </c>
      <c r="LG49" s="263">
        <v>124075.54864159995</v>
      </c>
      <c r="LH49" s="263">
        <v>535.95720000000028</v>
      </c>
      <c r="LI49" s="263">
        <v>17160.550752208648</v>
      </c>
      <c r="LJ49" s="117">
        <v>141236.0993938086</v>
      </c>
      <c r="LK49" s="248" t="b">
        <v>0</v>
      </c>
      <c r="LL49" s="254">
        <v>3</v>
      </c>
      <c r="LM49" s="255">
        <v>1250.5668000000003</v>
      </c>
      <c r="LN49" s="256">
        <v>-5.0000000000000001E-3</v>
      </c>
      <c r="LO49" s="255">
        <v>95363.476856944864</v>
      </c>
      <c r="LP49" s="255">
        <v>535.95720000000028</v>
      </c>
      <c r="LQ49" s="255">
        <v>11475.511892727063</v>
      </c>
      <c r="LR49" s="119">
        <v>106838.98874967193</v>
      </c>
      <c r="LS49" s="262" t="b">
        <v>0</v>
      </c>
      <c r="LT49" s="173">
        <v>2</v>
      </c>
      <c r="LU49" s="263">
        <v>1429.2192000000005</v>
      </c>
      <c r="LV49" s="189">
        <v>-5.0000000000000001E-3</v>
      </c>
      <c r="LW49" s="263">
        <v>143579.27082333885</v>
      </c>
      <c r="LX49" s="263">
        <v>357.30480000000011</v>
      </c>
      <c r="LY49" s="263">
        <v>9361.5831474306342</v>
      </c>
      <c r="LZ49" s="117">
        <v>152940.8539707695</v>
      </c>
      <c r="MA49" s="248" t="b">
        <v>0</v>
      </c>
      <c r="MB49" s="254">
        <v>2</v>
      </c>
      <c r="MC49" s="255">
        <v>1429.2192000000005</v>
      </c>
      <c r="MD49" s="256">
        <v>7.4999999999999997E-2</v>
      </c>
      <c r="ME49" s="255">
        <v>447593.58714949625</v>
      </c>
      <c r="MF49" s="255">
        <v>357.30480000000011</v>
      </c>
      <c r="MG49" s="255">
        <v>7481.3179224374599</v>
      </c>
      <c r="MH49" s="119">
        <v>455074.9050719337</v>
      </c>
      <c r="MI49" s="262" t="b">
        <v>0</v>
      </c>
      <c r="MJ49" s="173">
        <v>3</v>
      </c>
      <c r="MK49" s="263">
        <v>1250.5668000000003</v>
      </c>
      <c r="ML49" s="189">
        <v>7.4999999999999997E-2</v>
      </c>
      <c r="MM49" s="263">
        <v>141945.8859613965</v>
      </c>
      <c r="MN49" s="263">
        <v>535.95720000000028</v>
      </c>
      <c r="MO49" s="263">
        <v>6865.1741733403269</v>
      </c>
      <c r="MP49" s="117">
        <v>148811.06013473682</v>
      </c>
      <c r="MQ49" s="248" t="b">
        <v>0</v>
      </c>
      <c r="MR49" s="254">
        <v>4</v>
      </c>
      <c r="MS49" s="255">
        <v>1071.9144000000003</v>
      </c>
      <c r="MT49" s="256">
        <v>-5.0000000000000001E-3</v>
      </c>
      <c r="MU49" s="255">
        <v>116538.88231457677</v>
      </c>
      <c r="MV49" s="255">
        <v>714.60960000000023</v>
      </c>
      <c r="MW49" s="255">
        <v>20641.540572049096</v>
      </c>
      <c r="MX49" s="119">
        <v>137180.42288662586</v>
      </c>
      <c r="MY49" s="262" t="b">
        <v>0</v>
      </c>
      <c r="MZ49" s="173">
        <v>4</v>
      </c>
      <c r="NA49" s="263">
        <v>1071.9144000000003</v>
      </c>
      <c r="NB49" s="189">
        <v>7.4999999999999997E-2</v>
      </c>
      <c r="NC49" s="263">
        <v>413393.47792924289</v>
      </c>
      <c r="ND49" s="263">
        <v>714.60960000000023</v>
      </c>
      <c r="NE49" s="263">
        <v>14080.864067747019</v>
      </c>
      <c r="NF49" s="117">
        <v>427474.34199698991</v>
      </c>
      <c r="NG49" s="248" t="b">
        <v>0</v>
      </c>
      <c r="NH49" s="254">
        <v>2</v>
      </c>
      <c r="NI49" s="255">
        <v>1429.2192000000005</v>
      </c>
      <c r="NJ49" s="256">
        <v>0.03</v>
      </c>
      <c r="NK49" s="255">
        <v>177413.34029871825</v>
      </c>
      <c r="NL49" s="255">
        <v>357.30480000000011</v>
      </c>
      <c r="NM49" s="255">
        <v>2148.8749485979256</v>
      </c>
      <c r="NN49" s="119">
        <v>179562.21524731617</v>
      </c>
      <c r="NO49" s="262" t="b">
        <v>0</v>
      </c>
      <c r="NP49" s="173">
        <v>5</v>
      </c>
      <c r="NQ49" s="263">
        <v>893.26200000000028</v>
      </c>
      <c r="NR49" s="189">
        <v>0.03</v>
      </c>
      <c r="NS49" s="263">
        <v>117009.25534852341</v>
      </c>
      <c r="NT49" s="263">
        <v>893.26200000000028</v>
      </c>
      <c r="NU49" s="263">
        <v>23838.26372082208</v>
      </c>
      <c r="NV49" s="117">
        <v>140847.51906934549</v>
      </c>
      <c r="NW49" s="248" t="b">
        <v>0</v>
      </c>
      <c r="NX49" s="254">
        <v>4</v>
      </c>
      <c r="NY49" s="255">
        <v>1071.9144000000003</v>
      </c>
      <c r="NZ49" s="256">
        <v>7.4999999999999997E-2</v>
      </c>
      <c r="OA49" s="255">
        <v>504638.26286793768</v>
      </c>
      <c r="OB49" s="255">
        <v>714.60960000000023</v>
      </c>
      <c r="OC49" s="255">
        <v>18624.797471452686</v>
      </c>
      <c r="OD49" s="119">
        <v>523263.06033939036</v>
      </c>
      <c r="OE49" s="262" t="b">
        <v>0</v>
      </c>
      <c r="OF49" s="173">
        <v>4</v>
      </c>
      <c r="OG49" s="263">
        <v>1071.9144000000003</v>
      </c>
      <c r="OH49" s="189">
        <v>7.4999999999999997E-2</v>
      </c>
      <c r="OI49" s="263">
        <v>220814.33184288032</v>
      </c>
      <c r="OJ49" s="263">
        <v>714.60960000000023</v>
      </c>
      <c r="OK49" s="263">
        <v>15349.990099429249</v>
      </c>
      <c r="OL49" s="117">
        <v>236164.32194230956</v>
      </c>
      <c r="OM49" s="248" t="b">
        <v>0</v>
      </c>
      <c r="ON49" s="254">
        <v>2</v>
      </c>
      <c r="OO49" s="255">
        <v>1429.2192000000005</v>
      </c>
      <c r="OP49" s="256">
        <v>7.4999999999999997E-2</v>
      </c>
      <c r="OQ49" s="255">
        <v>325840.36240854452</v>
      </c>
      <c r="OR49" s="255">
        <v>357.30480000000011</v>
      </c>
      <c r="OS49" s="255">
        <v>7311.2336138540823</v>
      </c>
      <c r="OT49" s="119">
        <v>333151.59602239862</v>
      </c>
      <c r="OU49" s="262" t="b">
        <v>0</v>
      </c>
      <c r="OV49" s="173">
        <v>1</v>
      </c>
      <c r="OW49" s="263">
        <v>1607.8716000000006</v>
      </c>
      <c r="OX49" s="189">
        <v>-5.0000000000000001E-3</v>
      </c>
      <c r="OY49" s="263">
        <v>218698.151874715</v>
      </c>
      <c r="OZ49" s="263">
        <v>178.65240000000006</v>
      </c>
      <c r="PA49" s="263">
        <v>4524.8860031265958</v>
      </c>
      <c r="PB49" s="117">
        <v>223223.03787784159</v>
      </c>
      <c r="PC49" s="248" t="b">
        <v>0</v>
      </c>
      <c r="PD49" s="254">
        <v>5</v>
      </c>
      <c r="PE49" s="255">
        <v>893.26200000000028</v>
      </c>
      <c r="PF49" s="256">
        <v>7.4999999999999997E-2</v>
      </c>
      <c r="PG49" s="255">
        <v>147777.72805814265</v>
      </c>
      <c r="PH49" s="255">
        <v>893.26200000000028</v>
      </c>
      <c r="PI49" s="255">
        <v>8873.0724892093858</v>
      </c>
      <c r="PJ49" s="119">
        <v>156650.80054735203</v>
      </c>
      <c r="PK49" s="262" t="b">
        <v>0</v>
      </c>
      <c r="PL49" s="173">
        <v>4</v>
      </c>
      <c r="PM49" s="263">
        <v>1071.9144000000003</v>
      </c>
      <c r="PN49" s="189">
        <v>7.4999999999999997E-2</v>
      </c>
      <c r="PO49" s="263">
        <v>348230.88054493308</v>
      </c>
      <c r="PP49" s="263">
        <v>714.60960000000023</v>
      </c>
      <c r="PQ49" s="263">
        <v>15566.584305102744</v>
      </c>
      <c r="PR49" s="117">
        <v>363797.46485003585</v>
      </c>
      <c r="PS49" s="248" t="b">
        <v>0</v>
      </c>
      <c r="PT49" s="254">
        <v>2</v>
      </c>
      <c r="PU49" s="255">
        <v>1429.2192000000005</v>
      </c>
      <c r="PV49" s="256">
        <v>7.4999999999999997E-2</v>
      </c>
      <c r="PW49" s="255">
        <v>329534.81602915528</v>
      </c>
      <c r="PX49" s="255">
        <v>357.30480000000011</v>
      </c>
      <c r="PY49" s="255">
        <v>9212.3716609087442</v>
      </c>
      <c r="PZ49" s="119">
        <v>338747.18769006402</v>
      </c>
      <c r="QA49" s="262" t="b">
        <v>0</v>
      </c>
      <c r="QB49" s="173">
        <v>2</v>
      </c>
      <c r="QC49" s="263">
        <v>1429.2192000000005</v>
      </c>
      <c r="QD49" s="189">
        <v>7.4999999999999997E-2</v>
      </c>
      <c r="QE49" s="263">
        <v>198344.72849944897</v>
      </c>
      <c r="QF49" s="263">
        <v>357.30480000000011</v>
      </c>
      <c r="QG49" s="263">
        <v>2328.1208825262001</v>
      </c>
      <c r="QH49" s="117">
        <v>200672.84938197519</v>
      </c>
      <c r="QI49" s="248" t="b">
        <v>0</v>
      </c>
      <c r="QJ49" s="254">
        <v>2</v>
      </c>
      <c r="QK49" s="255">
        <v>1429.2192000000005</v>
      </c>
      <c r="QL49" s="256">
        <v>7.4999999999999997E-2</v>
      </c>
      <c r="QM49" s="255">
        <v>139045.57181791685</v>
      </c>
      <c r="QN49" s="255">
        <v>357.30480000000011</v>
      </c>
      <c r="QO49" s="255">
        <v>13539.354581353638</v>
      </c>
      <c r="QP49" s="119">
        <v>152584.92639927048</v>
      </c>
      <c r="QQ49" s="262" t="b">
        <v>0</v>
      </c>
      <c r="QR49" s="173">
        <v>1</v>
      </c>
      <c r="QS49" s="263">
        <v>1607.8716000000006</v>
      </c>
      <c r="QT49" s="189">
        <v>7.4999999999999997E-2</v>
      </c>
      <c r="QU49" s="263">
        <v>236851.55314267808</v>
      </c>
      <c r="QV49" s="263">
        <v>178.65240000000006</v>
      </c>
      <c r="QW49" s="263">
        <v>5664.0308949771661</v>
      </c>
      <c r="QX49" s="117">
        <v>242515.58403765524</v>
      </c>
      <c r="QY49" s="248" t="b">
        <v>0</v>
      </c>
      <c r="QZ49" s="254">
        <v>3</v>
      </c>
      <c r="RA49" s="255">
        <v>1250.5668000000003</v>
      </c>
      <c r="RB49" s="256">
        <v>7.4999999999999997E-2</v>
      </c>
      <c r="RC49" s="255">
        <v>461663.48989722918</v>
      </c>
      <c r="RD49" s="255">
        <v>535.95720000000028</v>
      </c>
      <c r="RE49" s="255">
        <v>4403.0504926225021</v>
      </c>
      <c r="RF49" s="119">
        <v>466066.54038985167</v>
      </c>
      <c r="RG49" s="262" t="b">
        <v>0</v>
      </c>
      <c r="RH49" s="173">
        <v>1</v>
      </c>
      <c r="RI49" s="263">
        <v>1607.8716000000006</v>
      </c>
      <c r="RJ49" s="189">
        <v>-5.0000000000000001E-3</v>
      </c>
      <c r="RK49" s="263">
        <v>304402.57077161217</v>
      </c>
      <c r="RL49" s="263">
        <v>178.65240000000006</v>
      </c>
      <c r="RM49" s="263">
        <v>1074.1398448894752</v>
      </c>
      <c r="RN49" s="117">
        <v>305476.71061650163</v>
      </c>
      <c r="RO49" s="248" t="b">
        <v>0</v>
      </c>
      <c r="RP49" s="254">
        <v>4</v>
      </c>
      <c r="RQ49" s="255">
        <v>1071.9144000000003</v>
      </c>
      <c r="RR49" s="256">
        <v>7.4999999999999997E-2</v>
      </c>
      <c r="RS49" s="255">
        <v>231274.5438435954</v>
      </c>
      <c r="RT49" s="255">
        <v>714.60960000000023</v>
      </c>
      <c r="RU49" s="255">
        <v>11202.313739620715</v>
      </c>
      <c r="RV49" s="119">
        <v>242476.8575832161</v>
      </c>
      <c r="RW49" s="262" t="b">
        <v>0</v>
      </c>
      <c r="RX49" s="173">
        <v>5</v>
      </c>
      <c r="RY49" s="263">
        <v>893.26200000000028</v>
      </c>
      <c r="RZ49" s="189">
        <v>0.03</v>
      </c>
      <c r="SA49" s="263">
        <v>284751.69420933339</v>
      </c>
      <c r="SB49" s="263">
        <v>893.26200000000028</v>
      </c>
      <c r="SC49" s="263">
        <v>22085.532926708609</v>
      </c>
      <c r="SD49" s="117">
        <v>306837.22713604203</v>
      </c>
      <c r="SE49" s="248" t="b">
        <v>1</v>
      </c>
      <c r="SF49" s="254">
        <v>3</v>
      </c>
      <c r="SG49" s="255">
        <v>1250.5668000000003</v>
      </c>
      <c r="SH49" s="256">
        <v>7.4999999999999997E-2</v>
      </c>
      <c r="SI49" s="255">
        <v>142051.00832351542</v>
      </c>
      <c r="SJ49" s="255">
        <v>535.95720000000028</v>
      </c>
      <c r="SK49" s="255">
        <v>10961.158113125168</v>
      </c>
      <c r="SL49" s="119">
        <v>153012.16643664057</v>
      </c>
      <c r="SM49" s="262" t="b">
        <v>0</v>
      </c>
      <c r="SN49" s="173">
        <v>0</v>
      </c>
      <c r="SO49" s="263">
        <v>1786.5240000000006</v>
      </c>
      <c r="SP49" s="189">
        <v>7.4999999999999997E-2</v>
      </c>
      <c r="SQ49" s="263">
        <v>320116.16139156732</v>
      </c>
      <c r="SR49" s="263">
        <v>0</v>
      </c>
      <c r="SS49" s="263">
        <v>0</v>
      </c>
      <c r="ST49" s="117">
        <v>320116.16139156732</v>
      </c>
      <c r="SU49" s="248" t="b">
        <v>0</v>
      </c>
      <c r="SV49" s="254">
        <v>1</v>
      </c>
      <c r="SW49" s="255">
        <v>1607.8716000000006</v>
      </c>
      <c r="SX49" s="256">
        <v>7.4999999999999997E-2</v>
      </c>
      <c r="SY49" s="255">
        <v>308752.18121055944</v>
      </c>
      <c r="SZ49" s="255">
        <v>178.65240000000006</v>
      </c>
      <c r="TA49" s="255">
        <v>5990.7171617275662</v>
      </c>
      <c r="TB49" s="119">
        <v>314742.89837228699</v>
      </c>
      <c r="TC49" s="262" t="b">
        <v>0</v>
      </c>
      <c r="TD49" s="173">
        <v>1</v>
      </c>
      <c r="TE49" s="263">
        <v>1607.8716000000006</v>
      </c>
      <c r="TF49" s="189">
        <v>7.4999999999999997E-2</v>
      </c>
      <c r="TG49" s="263">
        <v>262802.64765996597</v>
      </c>
      <c r="TH49" s="263">
        <v>178.65240000000006</v>
      </c>
      <c r="TI49" s="263">
        <v>894.7452196271654</v>
      </c>
      <c r="TJ49" s="117">
        <v>263697.39287959313</v>
      </c>
      <c r="TK49" s="248" t="b">
        <v>0</v>
      </c>
      <c r="TL49" s="254">
        <v>2</v>
      </c>
      <c r="TM49" s="255">
        <v>1429.2192000000005</v>
      </c>
      <c r="TN49" s="256">
        <v>-5.0000000000000001E-3</v>
      </c>
      <c r="TO49" s="255">
        <v>273754.68617305619</v>
      </c>
      <c r="TP49" s="255">
        <v>357.30480000000011</v>
      </c>
      <c r="TQ49" s="255">
        <v>8134.1491321849671</v>
      </c>
      <c r="TR49" s="119">
        <v>281888.83530524117</v>
      </c>
      <c r="TS49" s="262" t="b">
        <v>1</v>
      </c>
      <c r="TT49" s="173">
        <v>2</v>
      </c>
      <c r="TU49" s="263">
        <v>1429.2192000000005</v>
      </c>
      <c r="TV49" s="189">
        <v>7.4999999999999997E-2</v>
      </c>
      <c r="TW49" s="263">
        <v>447902.62571930565</v>
      </c>
      <c r="TX49" s="263">
        <v>357.30480000000011</v>
      </c>
      <c r="TY49" s="263">
        <v>7416.5290720533558</v>
      </c>
      <c r="TZ49" s="117">
        <v>455319.15479135903</v>
      </c>
      <c r="UA49" s="248" t="b">
        <v>0</v>
      </c>
      <c r="UB49" s="254">
        <v>1</v>
      </c>
      <c r="UC49" s="255">
        <v>1607.8716000000006</v>
      </c>
      <c r="UD49" s="256">
        <v>-5.0000000000000001E-3</v>
      </c>
      <c r="UE49" s="255">
        <v>304402.57077161234</v>
      </c>
      <c r="UF49" s="255">
        <v>178.65240000000006</v>
      </c>
      <c r="UG49" s="255">
        <v>5664.0308949771661</v>
      </c>
      <c r="UH49" s="119">
        <v>310066.6016665895</v>
      </c>
      <c r="UI49" s="262" t="b">
        <v>0</v>
      </c>
      <c r="UJ49" s="173">
        <v>2</v>
      </c>
      <c r="UK49" s="263">
        <v>1429.2192000000005</v>
      </c>
      <c r="UL49" s="189">
        <v>7.4999999999999997E-2</v>
      </c>
      <c r="UM49" s="263">
        <v>628469.77992464905</v>
      </c>
      <c r="UN49" s="263">
        <v>357.30480000000011</v>
      </c>
      <c r="UO49" s="263">
        <v>3011.9849119422088</v>
      </c>
      <c r="UP49" s="117">
        <v>631481.7648365912</v>
      </c>
      <c r="UQ49" s="248" t="b">
        <v>0</v>
      </c>
      <c r="UR49" s="254">
        <v>2</v>
      </c>
      <c r="US49" s="255">
        <v>1429.2192000000005</v>
      </c>
      <c r="UT49" s="256">
        <v>7.4999999999999997E-2</v>
      </c>
      <c r="UU49" s="255">
        <v>189136.34845553065</v>
      </c>
      <c r="UV49" s="255">
        <v>357.30480000000011</v>
      </c>
      <c r="UW49" s="255">
        <v>6848.8784853003144</v>
      </c>
      <c r="UX49" s="119">
        <v>195985.22694083097</v>
      </c>
      <c r="UY49" s="262" t="b">
        <v>0</v>
      </c>
      <c r="UZ49" s="173">
        <v>2</v>
      </c>
      <c r="VA49" s="263">
        <v>1429.2192000000005</v>
      </c>
      <c r="VB49" s="189">
        <v>0.03</v>
      </c>
      <c r="VC49" s="263">
        <v>210084.64351343422</v>
      </c>
      <c r="VD49" s="263">
        <v>357.30480000000011</v>
      </c>
      <c r="VE49" s="263">
        <v>7845.6537846767524</v>
      </c>
      <c r="VF49" s="117">
        <v>217930.29729811096</v>
      </c>
      <c r="VG49" s="248" t="b">
        <v>0</v>
      </c>
      <c r="VH49" s="254">
        <v>2</v>
      </c>
      <c r="VI49" s="255">
        <v>1429.2192000000005</v>
      </c>
      <c r="VJ49" s="256">
        <v>0.03</v>
      </c>
      <c r="VK49" s="255">
        <v>84969.210122038479</v>
      </c>
      <c r="VL49" s="255">
        <v>357.30480000000011</v>
      </c>
      <c r="VM49" s="255">
        <v>8312.016516942831</v>
      </c>
      <c r="VN49" s="119">
        <v>93281.226638981316</v>
      </c>
      <c r="VO49" s="262" t="b">
        <v>0</v>
      </c>
      <c r="VP49" s="173">
        <v>0</v>
      </c>
      <c r="VQ49" s="263">
        <v>1786.5240000000006</v>
      </c>
      <c r="VR49" s="189">
        <v>-5.0000000000000001E-3</v>
      </c>
      <c r="VS49" s="263">
        <v>178775.1202913188</v>
      </c>
      <c r="VT49" s="263">
        <v>0</v>
      </c>
      <c r="VU49" s="263">
        <v>0</v>
      </c>
      <c r="VV49" s="117">
        <v>178775.1202913188</v>
      </c>
      <c r="VW49" s="248" t="b">
        <v>0</v>
      </c>
      <c r="VX49" s="254">
        <v>2</v>
      </c>
      <c r="VY49" s="255">
        <v>1429.2192000000005</v>
      </c>
      <c r="VZ49" s="256">
        <v>0.03</v>
      </c>
      <c r="WA49" s="255">
        <v>210387.61098020355</v>
      </c>
      <c r="WB49" s="255">
        <v>357.30480000000011</v>
      </c>
      <c r="WC49" s="255">
        <v>1968.8850645166403</v>
      </c>
      <c r="WD49" s="119">
        <v>212356.4960447202</v>
      </c>
      <c r="WE49" s="262" t="b">
        <v>0</v>
      </c>
      <c r="WF49" s="173">
        <v>2</v>
      </c>
      <c r="WG49" s="263">
        <v>1429.2192000000005</v>
      </c>
      <c r="WH49" s="189">
        <v>7.4999999999999997E-2</v>
      </c>
      <c r="WI49" s="263">
        <v>129789.31491580083</v>
      </c>
      <c r="WJ49" s="263">
        <v>357.30480000000011</v>
      </c>
      <c r="WK49" s="263">
        <v>7097.4065578762002</v>
      </c>
      <c r="WL49" s="117">
        <v>136886.72147367703</v>
      </c>
      <c r="WM49" s="248" t="b">
        <v>0</v>
      </c>
      <c r="WN49" s="254">
        <v>4</v>
      </c>
      <c r="WO49" s="255">
        <v>1071.9144000000003</v>
      </c>
      <c r="WP49" s="256">
        <v>7.4999999999999997E-2</v>
      </c>
      <c r="WQ49" s="255">
        <v>409759.03977259411</v>
      </c>
      <c r="WR49" s="255">
        <v>714.60960000000023</v>
      </c>
      <c r="WS49" s="255">
        <v>20539.670827684</v>
      </c>
      <c r="WT49" s="119">
        <v>430298.71060027811</v>
      </c>
      <c r="WU49" s="262" t="b">
        <v>0</v>
      </c>
      <c r="WV49" s="173">
        <v>1</v>
      </c>
      <c r="WW49" s="263">
        <v>1607.8716000000006</v>
      </c>
      <c r="WX49" s="189">
        <v>7.4999999999999997E-2</v>
      </c>
      <c r="WY49" s="263">
        <v>570110.58635198348</v>
      </c>
      <c r="WZ49" s="263">
        <v>178.65240000000006</v>
      </c>
      <c r="XA49" s="263">
        <v>1074.1398448894752</v>
      </c>
      <c r="XB49" s="117">
        <v>571184.726196873</v>
      </c>
      <c r="XC49" s="248" t="b">
        <v>0</v>
      </c>
      <c r="XD49" s="254">
        <v>2</v>
      </c>
      <c r="XE49" s="255">
        <v>1429.2192000000005</v>
      </c>
      <c r="XF49" s="256">
        <v>7.4999999999999997E-2</v>
      </c>
      <c r="XG49" s="255">
        <v>447763.50334518647</v>
      </c>
      <c r="XH49" s="255">
        <v>357.30480000000011</v>
      </c>
      <c r="XI49" s="255">
        <v>6428.6994813552556</v>
      </c>
      <c r="XJ49" s="119">
        <v>454192.20282654173</v>
      </c>
      <c r="XK49" s="262" t="b">
        <v>0</v>
      </c>
      <c r="XL49" s="173">
        <v>2</v>
      </c>
      <c r="XM49" s="263">
        <v>1429.2192000000005</v>
      </c>
      <c r="XN49" s="189">
        <v>0.03</v>
      </c>
      <c r="XO49" s="263">
        <v>131446.11951866467</v>
      </c>
      <c r="XP49" s="263">
        <v>357.30480000000011</v>
      </c>
      <c r="XQ49" s="263">
        <v>9677.5588229193963</v>
      </c>
      <c r="XR49" s="117">
        <v>141123.67834158405</v>
      </c>
      <c r="XS49" s="248" t="b">
        <v>0</v>
      </c>
      <c r="XT49" s="254">
        <v>2</v>
      </c>
      <c r="XU49" s="255">
        <v>1429.2192000000005</v>
      </c>
      <c r="XV49" s="256">
        <v>7.4999999999999997E-2</v>
      </c>
      <c r="XW49" s="255">
        <v>330630.1489033312</v>
      </c>
      <c r="XX49" s="255">
        <v>357.30480000000011</v>
      </c>
      <c r="XY49" s="255">
        <v>5711.418116386064</v>
      </c>
      <c r="XZ49" s="119">
        <v>336341.56701971724</v>
      </c>
      <c r="YA49" s="262" t="b">
        <v>0</v>
      </c>
      <c r="YB49" s="173">
        <v>3</v>
      </c>
      <c r="YC49" s="263">
        <v>1250.5668000000003</v>
      </c>
      <c r="YD49" s="189">
        <v>0.03</v>
      </c>
      <c r="YE49" s="263">
        <v>243558.22243867829</v>
      </c>
      <c r="YF49" s="263">
        <v>535.95720000000028</v>
      </c>
      <c r="YG49" s="263">
        <v>18544.609880555101</v>
      </c>
      <c r="YH49" s="117">
        <v>262102.83231923339</v>
      </c>
      <c r="YI49" s="248" t="b">
        <v>0</v>
      </c>
      <c r="YJ49" s="254">
        <v>6</v>
      </c>
      <c r="YK49" s="255">
        <v>714.60960000000011</v>
      </c>
      <c r="YL49" s="256">
        <v>0.03</v>
      </c>
      <c r="YM49" s="255">
        <v>254367.43832471612</v>
      </c>
      <c r="YN49" s="255">
        <v>1071.9144000000006</v>
      </c>
      <c r="YO49" s="255">
        <v>25369.525576400927</v>
      </c>
      <c r="YP49" s="119">
        <v>279736.96390111704</v>
      </c>
      <c r="YQ49" s="262" t="b">
        <v>0</v>
      </c>
      <c r="YR49" s="173">
        <v>1</v>
      </c>
      <c r="YS49" s="263">
        <v>1607.8716000000006</v>
      </c>
      <c r="YT49" s="189">
        <v>0.03</v>
      </c>
      <c r="YU49" s="263">
        <v>315250.27390756906</v>
      </c>
      <c r="YV49" s="263">
        <v>178.65240000000006</v>
      </c>
      <c r="YW49" s="263">
        <v>2654.5319129671893</v>
      </c>
      <c r="YX49" s="117">
        <v>317904.80582053628</v>
      </c>
      <c r="YY49" s="248" t="b">
        <v>0</v>
      </c>
      <c r="YZ49" s="254">
        <v>2</v>
      </c>
      <c r="ZA49" s="255">
        <v>1429.2192000000005</v>
      </c>
      <c r="ZB49" s="256">
        <v>-5.0000000000000001E-3</v>
      </c>
      <c r="ZC49" s="255">
        <v>71403.338701304354</v>
      </c>
      <c r="ZD49" s="255">
        <v>357.30480000000011</v>
      </c>
      <c r="ZE49" s="255">
        <v>13701.873252979198</v>
      </c>
      <c r="ZF49" s="119">
        <v>85105.211954283557</v>
      </c>
      <c r="ZG49" s="262" t="b">
        <v>0</v>
      </c>
      <c r="ZH49" s="173">
        <v>2</v>
      </c>
      <c r="ZI49" s="263">
        <v>1429.2192000000005</v>
      </c>
      <c r="ZJ49" s="189">
        <v>7.4999999999999997E-2</v>
      </c>
      <c r="ZK49" s="263">
        <v>432238.6567462869</v>
      </c>
      <c r="ZL49" s="263">
        <v>357.30480000000011</v>
      </c>
      <c r="ZM49" s="263">
        <v>9186.4003533050454</v>
      </c>
      <c r="ZN49" s="117">
        <v>441425.05709959194</v>
      </c>
      <c r="ZO49" s="248" t="b">
        <v>0</v>
      </c>
      <c r="ZP49" s="254">
        <v>3</v>
      </c>
      <c r="ZQ49" s="255">
        <v>1250.5668000000003</v>
      </c>
      <c r="ZR49" s="256">
        <v>0.03</v>
      </c>
      <c r="ZS49" s="255">
        <v>207553.46066730021</v>
      </c>
      <c r="ZT49" s="255">
        <v>535.95720000000028</v>
      </c>
      <c r="ZU49" s="255">
        <v>5839.9962346347729</v>
      </c>
      <c r="ZV49" s="119">
        <v>213393.45690193499</v>
      </c>
      <c r="ZW49" s="262" t="b">
        <v>0</v>
      </c>
      <c r="ZX49" s="173">
        <v>2</v>
      </c>
      <c r="ZY49" s="263">
        <v>1429.2192000000005</v>
      </c>
      <c r="ZZ49" s="189">
        <v>0.03</v>
      </c>
      <c r="AAA49" s="263">
        <v>147498.6060879181</v>
      </c>
      <c r="AAB49" s="263">
        <v>357.30480000000011</v>
      </c>
      <c r="AAC49" s="263">
        <v>10173.571327270174</v>
      </c>
      <c r="AAD49" s="117">
        <v>157672.17741518829</v>
      </c>
      <c r="AAE49" s="248" t="b">
        <v>0</v>
      </c>
      <c r="AAF49" s="254">
        <v>2</v>
      </c>
      <c r="AAG49" s="255">
        <v>1429.2192000000005</v>
      </c>
      <c r="AAH49" s="256">
        <v>7.4999999999999997E-2</v>
      </c>
      <c r="AAI49" s="255">
        <v>189467.1758529245</v>
      </c>
      <c r="AAJ49" s="255">
        <v>357.30480000000011</v>
      </c>
      <c r="AAK49" s="255">
        <v>7716.909062222041</v>
      </c>
      <c r="AAL49" s="119">
        <v>197184.08491514655</v>
      </c>
      <c r="AAM49" s="262" t="b">
        <v>0</v>
      </c>
      <c r="AAN49" s="173">
        <v>1</v>
      </c>
      <c r="AAO49" s="263">
        <v>1607.8716000000006</v>
      </c>
      <c r="AAP49" s="189">
        <v>-5.0000000000000001E-3</v>
      </c>
      <c r="AAQ49" s="263">
        <v>304402.57077161246</v>
      </c>
      <c r="AAR49" s="263">
        <v>178.65240000000006</v>
      </c>
      <c r="AAS49" s="263">
        <v>6617.8991284834083</v>
      </c>
      <c r="AAT49" s="117">
        <v>311020.46990009589</v>
      </c>
      <c r="AAU49" s="248" t="b">
        <v>0</v>
      </c>
      <c r="AAV49" s="254">
        <v>5</v>
      </c>
      <c r="AAW49" s="255">
        <v>893.26200000000028</v>
      </c>
      <c r="AAX49" s="256">
        <v>-5.0000000000000001E-3</v>
      </c>
      <c r="AAY49" s="255">
        <v>86741.838060033348</v>
      </c>
      <c r="AAZ49" s="255">
        <v>893.26200000000028</v>
      </c>
      <c r="ABA49" s="255">
        <v>25466.126686426094</v>
      </c>
      <c r="ABB49" s="119">
        <v>112207.96474645945</v>
      </c>
      <c r="ABC49" s="262" t="b">
        <v>0</v>
      </c>
      <c r="ABD49" s="173">
        <v>1</v>
      </c>
      <c r="ABE49" s="263">
        <v>1607.8716000000006</v>
      </c>
      <c r="ABF49" s="189">
        <v>7.4999999999999997E-2</v>
      </c>
      <c r="ABG49" s="263">
        <v>439126.7621041009</v>
      </c>
      <c r="ABH49" s="263">
        <v>178.65240000000006</v>
      </c>
      <c r="ABI49" s="263">
        <v>6772.700787015724</v>
      </c>
      <c r="ABJ49" s="117">
        <v>445899.46289111662</v>
      </c>
      <c r="ABK49" s="248" t="b">
        <v>0</v>
      </c>
      <c r="ABL49" s="254">
        <v>0</v>
      </c>
      <c r="ABM49" s="255">
        <v>1786.5240000000006</v>
      </c>
      <c r="ABN49" s="256">
        <v>7.4999999999999997E-2</v>
      </c>
      <c r="ABO49" s="255">
        <v>775934.38308351708</v>
      </c>
      <c r="ABP49" s="255">
        <v>0</v>
      </c>
      <c r="ABQ49" s="255">
        <v>0</v>
      </c>
      <c r="ABR49" s="119">
        <v>775934.38308351708</v>
      </c>
      <c r="ABS49" s="262" t="b">
        <v>0</v>
      </c>
      <c r="ABT49" s="173">
        <v>0</v>
      </c>
      <c r="ABU49" s="263">
        <v>1786.5240000000006</v>
      </c>
      <c r="ABV49" s="189">
        <v>7.4999999999999997E-2</v>
      </c>
      <c r="ABW49" s="263">
        <v>343057.97912284336</v>
      </c>
      <c r="ABX49" s="263">
        <v>0</v>
      </c>
      <c r="ABY49" s="263">
        <v>0</v>
      </c>
      <c r="ABZ49" s="117">
        <v>343057.97912284336</v>
      </c>
      <c r="ACA49" s="248" t="b">
        <v>0</v>
      </c>
      <c r="ACB49" s="254">
        <v>4</v>
      </c>
      <c r="ACC49" s="255">
        <v>1071.9144000000003</v>
      </c>
      <c r="ACD49" s="256">
        <v>7.4999999999999997E-2</v>
      </c>
      <c r="ACE49" s="255">
        <v>255073.74779108758</v>
      </c>
      <c r="ACF49" s="255">
        <v>714.60960000000023</v>
      </c>
      <c r="ACG49" s="255">
        <v>22573.710399672393</v>
      </c>
      <c r="ACH49" s="119">
        <v>277647.45819075999</v>
      </c>
      <c r="ACI49" s="262" t="b">
        <v>0</v>
      </c>
      <c r="ACJ49" s="173">
        <v>3</v>
      </c>
      <c r="ACK49" s="263">
        <v>1250.5668000000003</v>
      </c>
      <c r="ACL49" s="189">
        <v>-5.0000000000000001E-3</v>
      </c>
      <c r="ACM49" s="263">
        <v>57912.476169537702</v>
      </c>
      <c r="ACN49" s="263">
        <v>535.95720000000028</v>
      </c>
      <c r="ACO49" s="263">
        <v>15068.594536645127</v>
      </c>
      <c r="ACP49" s="117">
        <v>72981.070706182829</v>
      </c>
      <c r="ACQ49" s="248" t="b">
        <v>0</v>
      </c>
      <c r="ACR49" s="254">
        <v>3</v>
      </c>
      <c r="ACS49" s="255">
        <v>1250.5668000000003</v>
      </c>
      <c r="ACT49" s="256">
        <v>0.03</v>
      </c>
      <c r="ACU49" s="255">
        <v>355891.89473284932</v>
      </c>
      <c r="ACV49" s="255">
        <v>535.95720000000028</v>
      </c>
      <c r="ACW49" s="255">
        <v>10829.186358922669</v>
      </c>
      <c r="ACX49" s="119">
        <v>366721.08109177201</v>
      </c>
      <c r="ACY49" s="262" t="b">
        <v>0</v>
      </c>
      <c r="ACZ49" s="173">
        <v>2</v>
      </c>
      <c r="ADA49" s="263">
        <v>1429.2192000000005</v>
      </c>
      <c r="ADB49" s="189">
        <v>7.4999999999999997E-2</v>
      </c>
      <c r="ADC49" s="263">
        <v>229485.86412495348</v>
      </c>
      <c r="ADD49" s="263">
        <v>357.30480000000011</v>
      </c>
      <c r="ADE49" s="263">
        <v>11762.762675179949</v>
      </c>
      <c r="ADF49" s="117">
        <v>241248.62680013344</v>
      </c>
      <c r="ADG49" s="248" t="b">
        <v>0</v>
      </c>
      <c r="ADH49" s="254">
        <v>4</v>
      </c>
      <c r="ADI49" s="255">
        <v>1071.9144000000003</v>
      </c>
      <c r="ADJ49" s="256">
        <v>0.03</v>
      </c>
      <c r="ADK49" s="255">
        <v>139768.51175533587</v>
      </c>
      <c r="ADL49" s="255">
        <v>714.60960000000023</v>
      </c>
      <c r="ADM49" s="255">
        <v>20798.850036151907</v>
      </c>
      <c r="ADN49" s="119">
        <v>160567.36179148778</v>
      </c>
      <c r="ADO49" s="262" t="b">
        <v>0</v>
      </c>
      <c r="ADP49" s="173">
        <v>1</v>
      </c>
      <c r="ADQ49" s="263">
        <v>1607.8716000000006</v>
      </c>
      <c r="ADR49" s="189">
        <v>0.03</v>
      </c>
      <c r="ADS49" s="263">
        <v>123111.56604633346</v>
      </c>
      <c r="ADT49" s="263">
        <v>178.65240000000006</v>
      </c>
      <c r="ADU49" s="263">
        <v>5500.8908141056345</v>
      </c>
      <c r="ADV49" s="117">
        <v>128612.4568604391</v>
      </c>
    </row>
    <row r="50" spans="1:802" x14ac:dyDescent="0.35">
      <c r="A50" s="15">
        <v>46752</v>
      </c>
      <c r="B50" s="16">
        <v>4290.947322316546</v>
      </c>
      <c r="C50" s="248" t="b">
        <v>0</v>
      </c>
      <c r="D50" s="254">
        <v>2</v>
      </c>
      <c r="E50" s="255">
        <v>3432.7578578532371</v>
      </c>
      <c r="F50" s="256">
        <v>7.4999999999999997E-2</v>
      </c>
      <c r="G50" s="255">
        <v>299328.51560596877</v>
      </c>
      <c r="H50" s="255">
        <v>858.18946446330926</v>
      </c>
      <c r="I50" s="255">
        <v>10218.893331127678</v>
      </c>
      <c r="J50" s="119">
        <v>309547.40893709648</v>
      </c>
      <c r="K50" s="262" t="b">
        <v>0</v>
      </c>
      <c r="L50" s="173">
        <v>0</v>
      </c>
      <c r="M50" s="263">
        <v>4290.947322316546</v>
      </c>
      <c r="N50" s="189">
        <v>-5.0000000000000001E-3</v>
      </c>
      <c r="O50" s="263">
        <v>155839.36778651475</v>
      </c>
      <c r="P50" s="263">
        <v>0</v>
      </c>
      <c r="Q50" s="263">
        <v>0</v>
      </c>
      <c r="R50" s="117">
        <v>155839.36778651475</v>
      </c>
      <c r="S50" s="248" t="b">
        <v>0</v>
      </c>
      <c r="T50" s="254">
        <v>5</v>
      </c>
      <c r="U50" s="255">
        <v>2145.473661158273</v>
      </c>
      <c r="V50" s="256">
        <v>-5.0000000000000001E-3</v>
      </c>
      <c r="W50" s="255">
        <v>88265.57274214497</v>
      </c>
      <c r="X50" s="255">
        <v>2145.473661158273</v>
      </c>
      <c r="Y50" s="255">
        <v>27306.322573864272</v>
      </c>
      <c r="Z50" s="119">
        <v>115571.89531600924</v>
      </c>
      <c r="AA50" s="262" t="b">
        <v>0</v>
      </c>
      <c r="AB50" s="173">
        <v>5</v>
      </c>
      <c r="AC50" s="263">
        <v>2145.473661158273</v>
      </c>
      <c r="AD50" s="189">
        <v>7.4999999999999997E-2</v>
      </c>
      <c r="AE50" s="263">
        <v>334787.17121360282</v>
      </c>
      <c r="AF50" s="263">
        <v>2145.473661158273</v>
      </c>
      <c r="AG50" s="263">
        <v>23137.335957717445</v>
      </c>
      <c r="AH50" s="117">
        <v>357924.50717132026</v>
      </c>
      <c r="AI50" s="248" t="b">
        <v>0</v>
      </c>
      <c r="AJ50" s="254">
        <v>5</v>
      </c>
      <c r="AK50" s="255">
        <v>2145.473661158273</v>
      </c>
      <c r="AL50" s="256">
        <v>7.4999999999999997E-2</v>
      </c>
      <c r="AM50" s="255">
        <v>490621.51355589827</v>
      </c>
      <c r="AN50" s="255">
        <v>2145.473661158273</v>
      </c>
      <c r="AO50" s="255">
        <v>17780.148810198516</v>
      </c>
      <c r="AP50" s="119">
        <v>508401.6623660968</v>
      </c>
      <c r="AQ50" s="262" t="b">
        <v>0</v>
      </c>
      <c r="AR50" s="173">
        <v>4</v>
      </c>
      <c r="AS50" s="263">
        <v>2574.5683933899277</v>
      </c>
      <c r="AT50" s="189">
        <v>0.03</v>
      </c>
      <c r="AU50" s="263">
        <v>332637.39612619224</v>
      </c>
      <c r="AV50" s="263">
        <v>1716.3789289266185</v>
      </c>
      <c r="AW50" s="263">
        <v>12805.555202192245</v>
      </c>
      <c r="AX50" s="117">
        <v>345442.95132838446</v>
      </c>
      <c r="AY50" s="248" t="b">
        <v>0</v>
      </c>
      <c r="AZ50" s="254">
        <v>0</v>
      </c>
      <c r="BA50" s="255">
        <v>4290.947322316546</v>
      </c>
      <c r="BB50" s="256">
        <v>7.4999999999999997E-2</v>
      </c>
      <c r="BC50" s="255">
        <v>176789.88248164006</v>
      </c>
      <c r="BD50" s="255">
        <v>0</v>
      </c>
      <c r="BE50" s="255">
        <v>0</v>
      </c>
      <c r="BF50" s="119">
        <v>176789.88248164006</v>
      </c>
      <c r="BG50" s="262" t="b">
        <v>0</v>
      </c>
      <c r="BH50" s="173">
        <v>2</v>
      </c>
      <c r="BI50" s="263">
        <v>3432.7578578532371</v>
      </c>
      <c r="BJ50" s="189">
        <v>7.4999999999999997E-2</v>
      </c>
      <c r="BK50" s="263">
        <v>232386.01157882798</v>
      </c>
      <c r="BL50" s="263">
        <v>858.18946446330926</v>
      </c>
      <c r="BM50" s="263">
        <v>7635.0680989341527</v>
      </c>
      <c r="BN50" s="117">
        <v>240021.07967776214</v>
      </c>
      <c r="BO50" s="248" t="b">
        <v>0</v>
      </c>
      <c r="BP50" s="254">
        <v>3</v>
      </c>
      <c r="BQ50" s="255">
        <v>3003.6631256215819</v>
      </c>
      <c r="BR50" s="256">
        <v>-5.0000000000000001E-3</v>
      </c>
      <c r="BS50" s="255">
        <v>179097.71470342332</v>
      </c>
      <c r="BT50" s="255">
        <v>1287.2841966949641</v>
      </c>
      <c r="BU50" s="255">
        <v>9498.3836018432849</v>
      </c>
      <c r="BV50" s="119">
        <v>188596.09830526661</v>
      </c>
      <c r="BW50" s="262" t="b">
        <v>0</v>
      </c>
      <c r="BX50" s="173">
        <v>2</v>
      </c>
      <c r="BY50" s="263">
        <v>3432.7578578532371</v>
      </c>
      <c r="BZ50" s="189">
        <v>7.4999999999999997E-2</v>
      </c>
      <c r="CA50" s="263">
        <v>465931.57925029285</v>
      </c>
      <c r="CB50" s="263">
        <v>858.18946446330926</v>
      </c>
      <c r="CC50" s="263">
        <v>13331.472151308819</v>
      </c>
      <c r="CD50" s="117">
        <v>479263.0514016017</v>
      </c>
      <c r="CE50" s="248" t="b">
        <v>0</v>
      </c>
      <c r="CF50" s="254">
        <v>3</v>
      </c>
      <c r="CG50" s="255">
        <v>3003.6631256215819</v>
      </c>
      <c r="CH50" s="256">
        <v>7.4999999999999997E-2</v>
      </c>
      <c r="CI50" s="255">
        <v>383117.16827146622</v>
      </c>
      <c r="CJ50" s="255">
        <v>1287.2841966949641</v>
      </c>
      <c r="CK50" s="255">
        <v>16036.274516068483</v>
      </c>
      <c r="CL50" s="119">
        <v>399153.44278753467</v>
      </c>
      <c r="CM50" s="262" t="b">
        <v>0</v>
      </c>
      <c r="CN50" s="173">
        <v>3</v>
      </c>
      <c r="CO50" s="263">
        <v>3003.6631256215819</v>
      </c>
      <c r="CP50" s="189">
        <v>0.03</v>
      </c>
      <c r="CQ50" s="263">
        <v>369452.11130814679</v>
      </c>
      <c r="CR50" s="263">
        <v>1287.2841966949641</v>
      </c>
      <c r="CS50" s="263">
        <v>10625.0892242072</v>
      </c>
      <c r="CT50" s="117">
        <v>380077.20053235401</v>
      </c>
      <c r="CU50" s="248" t="b">
        <v>0</v>
      </c>
      <c r="CV50" s="254">
        <v>0</v>
      </c>
      <c r="CW50" s="255">
        <v>4290.947322316546</v>
      </c>
      <c r="CX50" s="256">
        <v>0.03</v>
      </c>
      <c r="CY50" s="255">
        <v>181571.04649140293</v>
      </c>
      <c r="CZ50" s="255">
        <v>0</v>
      </c>
      <c r="DA50" s="255">
        <v>0</v>
      </c>
      <c r="DB50" s="119">
        <v>181571.04649140293</v>
      </c>
      <c r="DC50" s="262" t="b">
        <v>0</v>
      </c>
      <c r="DD50" s="173">
        <v>3</v>
      </c>
      <c r="DE50" s="263">
        <v>3003.6631256215819</v>
      </c>
      <c r="DF50" s="189">
        <v>0.03</v>
      </c>
      <c r="DG50" s="263">
        <v>263312.43768461858</v>
      </c>
      <c r="DH50" s="263">
        <v>1287.2841966949641</v>
      </c>
      <c r="DI50" s="263">
        <v>18542.695523519946</v>
      </c>
      <c r="DJ50" s="117">
        <v>281855.13320813852</v>
      </c>
      <c r="DK50" s="248" t="b">
        <v>0</v>
      </c>
      <c r="DL50" s="254">
        <v>5</v>
      </c>
      <c r="DM50" s="255">
        <v>2145.473661158273</v>
      </c>
      <c r="DN50" s="256">
        <v>-5.0000000000000001E-3</v>
      </c>
      <c r="DO50" s="255">
        <v>116399.23544470753</v>
      </c>
      <c r="DP50" s="255">
        <v>2145.473661158273</v>
      </c>
      <c r="DQ50" s="255">
        <v>22488.876253557788</v>
      </c>
      <c r="DR50" s="119">
        <v>138888.11169826533</v>
      </c>
      <c r="DS50" s="262" t="b">
        <v>0</v>
      </c>
      <c r="DT50" s="173">
        <v>2</v>
      </c>
      <c r="DU50" s="263">
        <v>3432.7578578532371</v>
      </c>
      <c r="DV50" s="189">
        <v>7.4999999999999997E-2</v>
      </c>
      <c r="DW50" s="263">
        <v>678115.70820979762</v>
      </c>
      <c r="DX50" s="263">
        <v>858.18946446330926</v>
      </c>
      <c r="DY50" s="263">
        <v>9242.0788869581465</v>
      </c>
      <c r="DZ50" s="117">
        <v>687357.78709675581</v>
      </c>
      <c r="EA50" s="248" t="b">
        <v>0</v>
      </c>
      <c r="EB50" s="254">
        <v>3</v>
      </c>
      <c r="EC50" s="255">
        <v>3003.6631256215819</v>
      </c>
      <c r="ED50" s="256">
        <v>-5.0000000000000001E-3</v>
      </c>
      <c r="EE50" s="255">
        <v>84670.178728088984</v>
      </c>
      <c r="EF50" s="255">
        <v>1287.2841966949641</v>
      </c>
      <c r="EG50" s="255">
        <v>18613.324119309153</v>
      </c>
      <c r="EH50" s="119">
        <v>103283.50284739814</v>
      </c>
      <c r="EI50" s="262" t="b">
        <v>0</v>
      </c>
      <c r="EJ50" s="173">
        <v>5</v>
      </c>
      <c r="EK50" s="263">
        <v>2145.473661158273</v>
      </c>
      <c r="EL50" s="189">
        <v>0.03</v>
      </c>
      <c r="EM50" s="263">
        <v>206341.25761618471</v>
      </c>
      <c r="EN50" s="263">
        <v>2145.473661158273</v>
      </c>
      <c r="EO50" s="263">
        <v>30841.556623300537</v>
      </c>
      <c r="EP50" s="117">
        <v>237182.81423948525</v>
      </c>
      <c r="EQ50" s="248" t="b">
        <v>0</v>
      </c>
      <c r="ER50" s="254">
        <v>5</v>
      </c>
      <c r="ES50" s="255">
        <v>2145.473661158273</v>
      </c>
      <c r="ET50" s="256">
        <v>7.4999999999999997E-2</v>
      </c>
      <c r="EU50" s="255">
        <v>222621.90670186779</v>
      </c>
      <c r="EV50" s="255">
        <v>2145.473661158273</v>
      </c>
      <c r="EW50" s="255">
        <v>17159.231860648892</v>
      </c>
      <c r="EX50" s="119">
        <v>239781.13856251669</v>
      </c>
      <c r="EY50" s="262" t="b">
        <v>0</v>
      </c>
      <c r="EZ50" s="173">
        <v>1</v>
      </c>
      <c r="FA50" s="263">
        <v>3861.8525900848913</v>
      </c>
      <c r="FB50" s="189">
        <v>7.4999999999999997E-2</v>
      </c>
      <c r="FC50" s="263">
        <v>754578.36822338763</v>
      </c>
      <c r="FD50" s="263">
        <v>429.09473223165463</v>
      </c>
      <c r="FE50" s="263">
        <v>607.89533120667409</v>
      </c>
      <c r="FF50" s="117">
        <v>755186.26355459436</v>
      </c>
      <c r="FG50" s="248" t="b">
        <v>1</v>
      </c>
      <c r="FH50" s="254">
        <v>2</v>
      </c>
      <c r="FI50" s="255">
        <v>3432.7578578532371</v>
      </c>
      <c r="FJ50" s="256">
        <v>7.4999999999999997E-2</v>
      </c>
      <c r="FK50" s="255">
        <v>679077.62192782597</v>
      </c>
      <c r="FL50" s="255">
        <v>858.18946446330926</v>
      </c>
      <c r="FM50" s="255">
        <v>6690.3297439125008</v>
      </c>
      <c r="FN50" s="119">
        <v>685767.95167173841</v>
      </c>
      <c r="FO50" s="262" t="b">
        <v>0</v>
      </c>
      <c r="FP50" s="173">
        <v>3</v>
      </c>
      <c r="FQ50" s="263">
        <v>3003.6631256215819</v>
      </c>
      <c r="FR50" s="189">
        <v>-5.0000000000000001E-3</v>
      </c>
      <c r="FS50" s="263">
        <v>247890.46945732841</v>
      </c>
      <c r="FT50" s="263">
        <v>1287.2841966949641</v>
      </c>
      <c r="FU50" s="263">
        <v>11790.961690287708</v>
      </c>
      <c r="FV50" s="117">
        <v>259681.43114761612</v>
      </c>
      <c r="FW50" s="248" t="b">
        <v>1</v>
      </c>
      <c r="FX50" s="254">
        <v>5</v>
      </c>
      <c r="FY50" s="255">
        <v>2145.473661158273</v>
      </c>
      <c r="FZ50" s="256">
        <v>-5.0000000000000001E-3</v>
      </c>
      <c r="GA50" s="255">
        <v>125855.62967192744</v>
      </c>
      <c r="GB50" s="255">
        <v>2145.473661158273</v>
      </c>
      <c r="GC50" s="255">
        <v>25310.064868596717</v>
      </c>
      <c r="GD50" s="119">
        <v>151165.69454052416</v>
      </c>
      <c r="GE50" s="262" t="b">
        <v>0</v>
      </c>
      <c r="GF50" s="173">
        <v>2</v>
      </c>
      <c r="GG50" s="263">
        <v>3432.7578578532371</v>
      </c>
      <c r="GH50" s="189">
        <v>7.4999999999999997E-2</v>
      </c>
      <c r="GI50" s="263">
        <v>299719.06549193623</v>
      </c>
      <c r="GJ50" s="263">
        <v>858.18946446330926</v>
      </c>
      <c r="GK50" s="263">
        <v>6515.5060787005914</v>
      </c>
      <c r="GL50" s="117">
        <v>306234.57157063682</v>
      </c>
      <c r="GM50" s="248" t="b">
        <v>0</v>
      </c>
      <c r="GN50" s="254">
        <v>2</v>
      </c>
      <c r="GO50" s="255">
        <v>3432.7578578532371</v>
      </c>
      <c r="GP50" s="256">
        <v>7.4999999999999997E-2</v>
      </c>
      <c r="GQ50" s="255">
        <v>678991.71886831871</v>
      </c>
      <c r="GR50" s="255">
        <v>858.18946446330926</v>
      </c>
      <c r="GS50" s="255">
        <v>7888.1962025132289</v>
      </c>
      <c r="GT50" s="119">
        <v>686879.91507083189</v>
      </c>
      <c r="GU50" s="262" t="b">
        <v>0</v>
      </c>
      <c r="GV50" s="173">
        <v>1</v>
      </c>
      <c r="GW50" s="263">
        <v>3861.8525900848913</v>
      </c>
      <c r="GX50" s="189">
        <v>7.4999999999999997E-2</v>
      </c>
      <c r="GY50" s="263">
        <v>192824.22746634326</v>
      </c>
      <c r="GZ50" s="263">
        <v>429.09473223165463</v>
      </c>
      <c r="HA50" s="263">
        <v>2915.1793037138468</v>
      </c>
      <c r="HB50" s="117">
        <v>195739.4067700571</v>
      </c>
      <c r="HC50" s="248" t="b">
        <v>0</v>
      </c>
      <c r="HD50" s="254">
        <v>1</v>
      </c>
      <c r="HE50" s="255">
        <v>3861.8525900848913</v>
      </c>
      <c r="HF50" s="256">
        <v>7.4999999999999997E-2</v>
      </c>
      <c r="HG50" s="255">
        <v>520448.80003361026</v>
      </c>
      <c r="HH50" s="255">
        <v>429.09473223165463</v>
      </c>
      <c r="HI50" s="255">
        <v>4957.7343007609152</v>
      </c>
      <c r="HJ50" s="119">
        <v>525406.53433437122</v>
      </c>
      <c r="HK50" s="262" t="b">
        <v>0</v>
      </c>
      <c r="HL50" s="173">
        <v>4</v>
      </c>
      <c r="HM50" s="263">
        <v>2574.5683933899277</v>
      </c>
      <c r="HN50" s="189">
        <v>0.03</v>
      </c>
      <c r="HO50" s="263">
        <v>331683.22624762141</v>
      </c>
      <c r="HP50" s="263">
        <v>1716.3789289266185</v>
      </c>
      <c r="HQ50" s="263">
        <v>15573.168160728934</v>
      </c>
      <c r="HR50" s="117">
        <v>347256.39440835034</v>
      </c>
      <c r="HS50" s="248" t="b">
        <v>0</v>
      </c>
      <c r="HT50" s="254">
        <v>3</v>
      </c>
      <c r="HU50" s="255">
        <v>3003.6631256215819</v>
      </c>
      <c r="HV50" s="256">
        <v>0.03</v>
      </c>
      <c r="HW50" s="255">
        <v>253621.67185657678</v>
      </c>
      <c r="HX50" s="255">
        <v>1287.2841966949641</v>
      </c>
      <c r="HY50" s="255">
        <v>18457.696321430369</v>
      </c>
      <c r="HZ50" s="119">
        <v>272079.36817800713</v>
      </c>
      <c r="IA50" s="262" t="b">
        <v>0</v>
      </c>
      <c r="IB50" s="173">
        <v>3</v>
      </c>
      <c r="IC50" s="263">
        <v>3003.6631256215819</v>
      </c>
      <c r="ID50" s="189">
        <v>0.03</v>
      </c>
      <c r="IE50" s="263">
        <v>263128.31834733905</v>
      </c>
      <c r="IF50" s="263">
        <v>1287.2841966949641</v>
      </c>
      <c r="IG50" s="263">
        <v>18216.493688402141</v>
      </c>
      <c r="IH50" s="117">
        <v>281344.81203574117</v>
      </c>
      <c r="II50" s="248" t="b">
        <v>0</v>
      </c>
      <c r="IJ50" s="254">
        <v>4</v>
      </c>
      <c r="IK50" s="255">
        <v>2574.5683933899277</v>
      </c>
      <c r="IL50" s="256">
        <v>7.4999999999999997E-2</v>
      </c>
      <c r="IM50" s="255">
        <v>165947.38569404444</v>
      </c>
      <c r="IN50" s="255">
        <v>1716.3789289266185</v>
      </c>
      <c r="IO50" s="255">
        <v>14442.287952114133</v>
      </c>
      <c r="IP50" s="119">
        <v>180389.67364615857</v>
      </c>
      <c r="IQ50" s="262" t="b">
        <v>0</v>
      </c>
      <c r="IR50" s="173">
        <v>0</v>
      </c>
      <c r="IS50" s="263">
        <v>4290.947322316546</v>
      </c>
      <c r="IT50" s="189">
        <v>7.4999999999999997E-2</v>
      </c>
      <c r="IU50" s="263">
        <v>214249.14162927039</v>
      </c>
      <c r="IV50" s="263">
        <v>0</v>
      </c>
      <c r="IW50" s="263">
        <v>0</v>
      </c>
      <c r="IX50" s="117">
        <v>214249.14162927039</v>
      </c>
      <c r="IY50" s="248" t="b">
        <v>0</v>
      </c>
      <c r="IZ50" s="254">
        <v>2</v>
      </c>
      <c r="JA50" s="255">
        <v>3432.7578578532371</v>
      </c>
      <c r="JB50" s="256">
        <v>0.03</v>
      </c>
      <c r="JC50" s="255">
        <v>294368.37554903404</v>
      </c>
      <c r="JD50" s="255">
        <v>858.18946446330926</v>
      </c>
      <c r="JE50" s="255">
        <v>12523.01224558485</v>
      </c>
      <c r="JF50" s="119">
        <v>306891.3877946189</v>
      </c>
      <c r="JG50" s="262" t="b">
        <v>0</v>
      </c>
      <c r="JH50" s="173">
        <v>1</v>
      </c>
      <c r="JI50" s="263">
        <v>3861.8525900848913</v>
      </c>
      <c r="JJ50" s="189">
        <v>7.4999999999999997E-2</v>
      </c>
      <c r="JK50" s="263">
        <v>393405.92889160552</v>
      </c>
      <c r="JL50" s="263">
        <v>429.09473223165463</v>
      </c>
      <c r="JM50" s="263">
        <v>3598.6266420335473</v>
      </c>
      <c r="JN50" s="117">
        <v>397004.5555336391</v>
      </c>
      <c r="JO50" s="248" t="b">
        <v>1</v>
      </c>
      <c r="JP50" s="254">
        <v>2</v>
      </c>
      <c r="JQ50" s="255">
        <v>3432.7578578532371</v>
      </c>
      <c r="JR50" s="256">
        <v>7.4999999999999997E-2</v>
      </c>
      <c r="JS50" s="255">
        <v>679077.62192782527</v>
      </c>
      <c r="JT50" s="255">
        <v>858.18946446330926</v>
      </c>
      <c r="JU50" s="255">
        <v>5224.4985853115295</v>
      </c>
      <c r="JV50" s="119">
        <v>684302.12051313685</v>
      </c>
      <c r="JW50" s="262" t="b">
        <v>0</v>
      </c>
      <c r="JX50" s="173">
        <v>5</v>
      </c>
      <c r="JY50" s="263">
        <v>2145.473661158273</v>
      </c>
      <c r="JZ50" s="189">
        <v>7.4999999999999997E-2</v>
      </c>
      <c r="KA50" s="263">
        <v>481843.10279946151</v>
      </c>
      <c r="KB50" s="263">
        <v>2145.473661158273</v>
      </c>
      <c r="KC50" s="263">
        <v>29464.719948975959</v>
      </c>
      <c r="KD50" s="117">
        <v>511307.82274843747</v>
      </c>
      <c r="KE50" s="248" t="b">
        <v>0</v>
      </c>
      <c r="KF50" s="254">
        <v>5</v>
      </c>
      <c r="KG50" s="255">
        <v>2145.473661158273</v>
      </c>
      <c r="KH50" s="256">
        <v>0.03</v>
      </c>
      <c r="KI50" s="255">
        <v>292965.30185819918</v>
      </c>
      <c r="KJ50" s="255">
        <v>2145.473661158273</v>
      </c>
      <c r="KK50" s="255">
        <v>28385.730452424184</v>
      </c>
      <c r="KL50" s="119">
        <v>321351.03231062338</v>
      </c>
      <c r="KM50" s="262" t="b">
        <v>0</v>
      </c>
      <c r="KN50" s="173">
        <v>1</v>
      </c>
      <c r="KO50" s="263">
        <v>3861.8525900848913</v>
      </c>
      <c r="KP50" s="189">
        <v>0.03</v>
      </c>
      <c r="KQ50" s="263">
        <v>457690.37962337543</v>
      </c>
      <c r="KR50" s="263">
        <v>429.09473223165463</v>
      </c>
      <c r="KS50" s="263">
        <v>2915.1793037138468</v>
      </c>
      <c r="KT50" s="117">
        <v>460605.55892708927</v>
      </c>
      <c r="KU50" s="248" t="b">
        <v>0</v>
      </c>
      <c r="KV50" s="254">
        <v>0</v>
      </c>
      <c r="KW50" s="255">
        <v>4290.947322316546</v>
      </c>
      <c r="KX50" s="256">
        <v>0.03</v>
      </c>
      <c r="KY50" s="255">
        <v>508544.86624819448</v>
      </c>
      <c r="KZ50" s="255">
        <v>0</v>
      </c>
      <c r="LA50" s="255">
        <v>0</v>
      </c>
      <c r="LB50" s="119">
        <v>508544.86624819448</v>
      </c>
      <c r="LC50" s="262" t="b">
        <v>0</v>
      </c>
      <c r="LD50" s="173">
        <v>3</v>
      </c>
      <c r="LE50" s="263">
        <v>3003.6631256215819</v>
      </c>
      <c r="LF50" s="189">
        <v>7.4999999999999997E-2</v>
      </c>
      <c r="LG50" s="263">
        <v>136384.87791534152</v>
      </c>
      <c r="LH50" s="263">
        <v>1287.2841966949641</v>
      </c>
      <c r="LI50" s="263">
        <v>18462.07027981574</v>
      </c>
      <c r="LJ50" s="117">
        <v>154846.94819515725</v>
      </c>
      <c r="LK50" s="248" t="b">
        <v>0</v>
      </c>
      <c r="LL50" s="254">
        <v>3</v>
      </c>
      <c r="LM50" s="255">
        <v>3003.6631256215819</v>
      </c>
      <c r="LN50" s="256">
        <v>-5.0000000000000001E-3</v>
      </c>
      <c r="LO50" s="255">
        <v>97890.322598281709</v>
      </c>
      <c r="LP50" s="255">
        <v>1287.2841966949641</v>
      </c>
      <c r="LQ50" s="255">
        <v>12772.315463918676</v>
      </c>
      <c r="LR50" s="119">
        <v>110662.63806220039</v>
      </c>
      <c r="LS50" s="262" t="b">
        <v>0</v>
      </c>
      <c r="LT50" s="173">
        <v>2</v>
      </c>
      <c r="LU50" s="263">
        <v>3432.7578578532371</v>
      </c>
      <c r="LV50" s="189">
        <v>-5.0000000000000001E-3</v>
      </c>
      <c r="LW50" s="263">
        <v>146294.13232707538</v>
      </c>
      <c r="LX50" s="263">
        <v>858.18946446330926</v>
      </c>
      <c r="LY50" s="263">
        <v>10227.538401925358</v>
      </c>
      <c r="LZ50" s="117">
        <v>156521.67072900073</v>
      </c>
      <c r="MA50" s="248" t="b">
        <v>0</v>
      </c>
      <c r="MB50" s="254">
        <v>2</v>
      </c>
      <c r="MC50" s="255">
        <v>3432.7578578532371</v>
      </c>
      <c r="MD50" s="256">
        <v>7.4999999999999997E-2</v>
      </c>
      <c r="ME50" s="255">
        <v>484595.86404356168</v>
      </c>
      <c r="MF50" s="255">
        <v>858.18946446330926</v>
      </c>
      <c r="MG50" s="255">
        <v>8345.7134252629712</v>
      </c>
      <c r="MH50" s="119">
        <v>492941.57746882463</v>
      </c>
      <c r="MI50" s="262" t="b">
        <v>0</v>
      </c>
      <c r="MJ50" s="173">
        <v>3</v>
      </c>
      <c r="MK50" s="263">
        <v>3003.6631256215819</v>
      </c>
      <c r="ML50" s="189">
        <v>7.4999999999999997E-2</v>
      </c>
      <c r="MM50" s="263">
        <v>155595.49053412283</v>
      </c>
      <c r="MN50" s="263">
        <v>1287.2841966949641</v>
      </c>
      <c r="MO50" s="263">
        <v>8158.1532936737021</v>
      </c>
      <c r="MP50" s="117">
        <v>163753.64382779654</v>
      </c>
      <c r="MQ50" s="248" t="b">
        <v>0</v>
      </c>
      <c r="MR50" s="254">
        <v>4</v>
      </c>
      <c r="MS50" s="255">
        <v>2574.5683933899277</v>
      </c>
      <c r="MT50" s="256">
        <v>-5.0000000000000001E-3</v>
      </c>
      <c r="MU50" s="255">
        <v>118530.75629639381</v>
      </c>
      <c r="MV50" s="255">
        <v>1716.3789289266185</v>
      </c>
      <c r="MW50" s="255">
        <v>22375.042445619052</v>
      </c>
      <c r="MX50" s="119">
        <v>140905.79874201288</v>
      </c>
      <c r="MY50" s="262" t="b">
        <v>0</v>
      </c>
      <c r="MZ50" s="173">
        <v>4</v>
      </c>
      <c r="NA50" s="263">
        <v>2574.5683933899277</v>
      </c>
      <c r="NB50" s="189">
        <v>7.4999999999999997E-2</v>
      </c>
      <c r="NC50" s="263">
        <v>446972.55716732598</v>
      </c>
      <c r="ND50" s="263">
        <v>1716.3789289266185</v>
      </c>
      <c r="NE50" s="263">
        <v>15808.923610100761</v>
      </c>
      <c r="NF50" s="117">
        <v>462781.48077742674</v>
      </c>
      <c r="NG50" s="248" t="b">
        <v>0</v>
      </c>
      <c r="NH50" s="254">
        <v>2</v>
      </c>
      <c r="NI50" s="255">
        <v>3432.7578578532371</v>
      </c>
      <c r="NJ50" s="256">
        <v>0.03</v>
      </c>
      <c r="NK50" s="255">
        <v>186168.49836553301</v>
      </c>
      <c r="NL50" s="255">
        <v>858.18946446330926</v>
      </c>
      <c r="NM50" s="255">
        <v>3008.8469867340605</v>
      </c>
      <c r="NN50" s="119">
        <v>189177.34535226706</v>
      </c>
      <c r="NO50" s="262" t="b">
        <v>0</v>
      </c>
      <c r="NP50" s="173">
        <v>5</v>
      </c>
      <c r="NQ50" s="263">
        <v>2145.473661158273</v>
      </c>
      <c r="NR50" s="189">
        <v>0.03</v>
      </c>
      <c r="NS50" s="263">
        <v>122665.00667013739</v>
      </c>
      <c r="NT50" s="263">
        <v>2145.473661158273</v>
      </c>
      <c r="NU50" s="263">
        <v>26003.512130316612</v>
      </c>
      <c r="NV50" s="117">
        <v>148668.51880045401</v>
      </c>
      <c r="NW50" s="248" t="b">
        <v>0</v>
      </c>
      <c r="NX50" s="254">
        <v>4</v>
      </c>
      <c r="NY50" s="255">
        <v>2574.5683933899277</v>
      </c>
      <c r="NZ50" s="256">
        <v>7.4999999999999997E-2</v>
      </c>
      <c r="OA50" s="255">
        <v>545060.70097642287</v>
      </c>
      <c r="OB50" s="255">
        <v>1716.3789289266185</v>
      </c>
      <c r="OC50" s="255">
        <v>20356.626379753852</v>
      </c>
      <c r="OD50" s="119">
        <v>565417.32735617668</v>
      </c>
      <c r="OE50" s="262" t="b">
        <v>0</v>
      </c>
      <c r="OF50" s="173">
        <v>4</v>
      </c>
      <c r="OG50" s="263">
        <v>2574.5683933899277</v>
      </c>
      <c r="OH50" s="189">
        <v>7.4999999999999997E-2</v>
      </c>
      <c r="OI50" s="263">
        <v>239949.97512448626</v>
      </c>
      <c r="OJ50" s="263">
        <v>1716.3789289266185</v>
      </c>
      <c r="OK50" s="263">
        <v>17079.102430198182</v>
      </c>
      <c r="OL50" s="117">
        <v>257029.07755468442</v>
      </c>
      <c r="OM50" s="248" t="b">
        <v>0</v>
      </c>
      <c r="ON50" s="254">
        <v>2</v>
      </c>
      <c r="OO50" s="255">
        <v>3432.7578578532371</v>
      </c>
      <c r="OP50" s="256">
        <v>7.4999999999999997E-2</v>
      </c>
      <c r="OQ50" s="255">
        <v>353711.14744703862</v>
      </c>
      <c r="OR50" s="255">
        <v>858.18946446330926</v>
      </c>
      <c r="OS50" s="255">
        <v>8175.4880252629728</v>
      </c>
      <c r="OT50" s="119">
        <v>361886.63547230157</v>
      </c>
      <c r="OU50" s="262" t="b">
        <v>0</v>
      </c>
      <c r="OV50" s="173">
        <v>1</v>
      </c>
      <c r="OW50" s="263">
        <v>3861.8525900848913</v>
      </c>
      <c r="OX50" s="189">
        <v>-5.0000000000000001E-3</v>
      </c>
      <c r="OY50" s="263">
        <v>221466.5137054263</v>
      </c>
      <c r="OZ50" s="263">
        <v>429.09473223165463</v>
      </c>
      <c r="PA50" s="263">
        <v>4957.7343007609152</v>
      </c>
      <c r="PB50" s="117">
        <v>226424.2480061872</v>
      </c>
      <c r="PC50" s="248" t="b">
        <v>0</v>
      </c>
      <c r="PD50" s="254">
        <v>5</v>
      </c>
      <c r="PE50" s="255">
        <v>2145.473661158273</v>
      </c>
      <c r="PF50" s="256">
        <v>7.4999999999999997E-2</v>
      </c>
      <c r="PG50" s="255">
        <v>161006.53132366159</v>
      </c>
      <c r="PH50" s="255">
        <v>2145.473661158273</v>
      </c>
      <c r="PI50" s="255">
        <v>11025.906702188815</v>
      </c>
      <c r="PJ50" s="119">
        <v>172032.4380258504</v>
      </c>
      <c r="PK50" s="262" t="b">
        <v>0</v>
      </c>
      <c r="PL50" s="173">
        <v>4</v>
      </c>
      <c r="PM50" s="263">
        <v>2574.5683933899277</v>
      </c>
      <c r="PN50" s="189">
        <v>7.4999999999999997E-2</v>
      </c>
      <c r="PO50" s="263">
        <v>376922.76497919299</v>
      </c>
      <c r="PP50" s="263">
        <v>1716.3789289266185</v>
      </c>
      <c r="PQ50" s="263">
        <v>17295.876309020627</v>
      </c>
      <c r="PR50" s="117">
        <v>394218.64128821361</v>
      </c>
      <c r="PS50" s="248" t="b">
        <v>1</v>
      </c>
      <c r="PT50" s="254">
        <v>3</v>
      </c>
      <c r="PU50" s="255">
        <v>3003.6631256215819</v>
      </c>
      <c r="PV50" s="256">
        <v>7.4999999999999997E-2</v>
      </c>
      <c r="PW50" s="255">
        <v>321828.59763382928</v>
      </c>
      <c r="PX50" s="255">
        <v>1287.2841966949641</v>
      </c>
      <c r="PY50" s="255">
        <v>10507.297871019953</v>
      </c>
      <c r="PZ50" s="119">
        <v>332335.89550484926</v>
      </c>
      <c r="QA50" s="262" t="b">
        <v>0</v>
      </c>
      <c r="QB50" s="173">
        <v>2</v>
      </c>
      <c r="QC50" s="263">
        <v>3432.7578578532371</v>
      </c>
      <c r="QD50" s="189">
        <v>7.4999999999999997E-2</v>
      </c>
      <c r="QE50" s="263">
        <v>216653.34099476086</v>
      </c>
      <c r="QF50" s="263">
        <v>858.18946446330926</v>
      </c>
      <c r="QG50" s="263">
        <v>3188.24161199637</v>
      </c>
      <c r="QH50" s="117">
        <v>219841.58260675723</v>
      </c>
      <c r="QI50" s="248" t="b">
        <v>0</v>
      </c>
      <c r="QJ50" s="254">
        <v>2</v>
      </c>
      <c r="QK50" s="255">
        <v>3432.7578578532371</v>
      </c>
      <c r="QL50" s="256">
        <v>7.4999999999999997E-2</v>
      </c>
      <c r="QM50" s="255">
        <v>152906.74756211383</v>
      </c>
      <c r="QN50" s="255">
        <v>858.18946446330926</v>
      </c>
      <c r="QO50" s="255">
        <v>14408.775456485828</v>
      </c>
      <c r="QP50" s="119">
        <v>167315.52301859966</v>
      </c>
      <c r="QQ50" s="262" t="b">
        <v>0</v>
      </c>
      <c r="QR50" s="173">
        <v>1</v>
      </c>
      <c r="QS50" s="263">
        <v>3861.8525900848913</v>
      </c>
      <c r="QT50" s="189">
        <v>7.4999999999999997E-2</v>
      </c>
      <c r="QU50" s="263">
        <v>258477.27221846383</v>
      </c>
      <c r="QV50" s="263">
        <v>429.09473223165463</v>
      </c>
      <c r="QW50" s="263">
        <v>6097.824156717038</v>
      </c>
      <c r="QX50" s="117">
        <v>264575.09637518087</v>
      </c>
      <c r="QY50" s="248" t="b">
        <v>0</v>
      </c>
      <c r="QZ50" s="254">
        <v>3</v>
      </c>
      <c r="RA50" s="255">
        <v>3003.6631256215819</v>
      </c>
      <c r="RB50" s="256">
        <v>7.4999999999999997E-2</v>
      </c>
      <c r="RC50" s="255">
        <v>499291.91476514289</v>
      </c>
      <c r="RD50" s="255">
        <v>1287.2841966949641</v>
      </c>
      <c r="RE50" s="255">
        <v>5693.9871875204881</v>
      </c>
      <c r="RF50" s="119">
        <v>504985.90195266338</v>
      </c>
      <c r="RG50" s="262" t="b">
        <v>0</v>
      </c>
      <c r="RH50" s="173">
        <v>1</v>
      </c>
      <c r="RI50" s="263">
        <v>3861.8525900848913</v>
      </c>
      <c r="RJ50" s="189">
        <v>-5.0000000000000001E-3</v>
      </c>
      <c r="RK50" s="263">
        <v>306742.410507839</v>
      </c>
      <c r="RL50" s="263">
        <v>429.09473223165463</v>
      </c>
      <c r="RM50" s="263">
        <v>1504.1256170626036</v>
      </c>
      <c r="RN50" s="117">
        <v>308246.53612490161</v>
      </c>
      <c r="RO50" s="248" t="b">
        <v>0</v>
      </c>
      <c r="RP50" s="254">
        <v>4</v>
      </c>
      <c r="RQ50" s="255">
        <v>2574.5683933899277</v>
      </c>
      <c r="RR50" s="256">
        <v>7.4999999999999997E-2</v>
      </c>
      <c r="RS50" s="255">
        <v>251194.70302525497</v>
      </c>
      <c r="RT50" s="255">
        <v>1716.3789289266185</v>
      </c>
      <c r="RU50" s="255">
        <v>12927.985414763212</v>
      </c>
      <c r="RV50" s="119">
        <v>264122.68844001816</v>
      </c>
      <c r="RW50" s="262" t="b">
        <v>1</v>
      </c>
      <c r="RX50" s="173">
        <v>6</v>
      </c>
      <c r="RY50" s="263">
        <v>1716.3789289266181</v>
      </c>
      <c r="RZ50" s="189">
        <v>0.03</v>
      </c>
      <c r="SA50" s="263">
        <v>265681.19946097868</v>
      </c>
      <c r="SB50" s="263">
        <v>2574.5683933899281</v>
      </c>
      <c r="SC50" s="263">
        <v>24678.422111436888</v>
      </c>
      <c r="SD50" s="117">
        <v>290359.62157241558</v>
      </c>
      <c r="SE50" s="248" t="b">
        <v>1</v>
      </c>
      <c r="SF50" s="254">
        <v>4</v>
      </c>
      <c r="SG50" s="255">
        <v>2574.5683933899277</v>
      </c>
      <c r="SH50" s="256">
        <v>7.4999999999999997E-2</v>
      </c>
      <c r="SI50" s="255">
        <v>140008.91894639109</v>
      </c>
      <c r="SJ50" s="255">
        <v>1716.3789289266185</v>
      </c>
      <c r="SK50" s="255">
        <v>12686.629740483999</v>
      </c>
      <c r="SL50" s="119">
        <v>152695.54868687509</v>
      </c>
      <c r="SM50" s="262" t="b">
        <v>0</v>
      </c>
      <c r="SN50" s="173">
        <v>0</v>
      </c>
      <c r="SO50" s="263">
        <v>4290.947322316546</v>
      </c>
      <c r="SP50" s="189">
        <v>7.4999999999999997E-2</v>
      </c>
      <c r="SQ50" s="263">
        <v>348415.82081825141</v>
      </c>
      <c r="SR50" s="263">
        <v>0</v>
      </c>
      <c r="SS50" s="263">
        <v>0</v>
      </c>
      <c r="ST50" s="117">
        <v>348415.82081825141</v>
      </c>
      <c r="SU50" s="248" t="b">
        <v>0</v>
      </c>
      <c r="SV50" s="254">
        <v>1</v>
      </c>
      <c r="SW50" s="255">
        <v>3861.8525900848913</v>
      </c>
      <c r="SX50" s="256">
        <v>7.4999999999999997E-2</v>
      </c>
      <c r="SY50" s="255">
        <v>335770.44739143626</v>
      </c>
      <c r="SZ50" s="255">
        <v>429.09473223165463</v>
      </c>
      <c r="TA50" s="255">
        <v>6424.7814221771414</v>
      </c>
      <c r="TB50" s="119">
        <v>342195.22881361342</v>
      </c>
      <c r="TC50" s="262" t="b">
        <v>0</v>
      </c>
      <c r="TD50" s="173">
        <v>1</v>
      </c>
      <c r="TE50" s="263">
        <v>3861.8525900848913</v>
      </c>
      <c r="TF50" s="189">
        <v>7.4999999999999997E-2</v>
      </c>
      <c r="TG50" s="263">
        <v>286374.69882454828</v>
      </c>
      <c r="TH50" s="263">
        <v>429.09473223165463</v>
      </c>
      <c r="TI50" s="263">
        <v>1324.5821771211297</v>
      </c>
      <c r="TJ50" s="117">
        <v>287699.28100166941</v>
      </c>
      <c r="TK50" s="248" t="b">
        <v>1</v>
      </c>
      <c r="TL50" s="254">
        <v>3</v>
      </c>
      <c r="TM50" s="255">
        <v>3003.6631256215819</v>
      </c>
      <c r="TN50" s="256">
        <v>-5.0000000000000001E-3</v>
      </c>
      <c r="TO50" s="255">
        <v>248150.9845935934</v>
      </c>
      <c r="TP50" s="255">
        <v>1287.2841966949641</v>
      </c>
      <c r="TQ50" s="255">
        <v>9428.1809156128547</v>
      </c>
      <c r="TR50" s="119">
        <v>257579.16550920624</v>
      </c>
      <c r="TS50" s="262" t="b">
        <v>0</v>
      </c>
      <c r="TT50" s="173">
        <v>2</v>
      </c>
      <c r="TU50" s="263">
        <v>3432.7578578532371</v>
      </c>
      <c r="TV50" s="189">
        <v>7.4999999999999997E-2</v>
      </c>
      <c r="TW50" s="263">
        <v>484928.08050610684</v>
      </c>
      <c r="TX50" s="263">
        <v>858.18946446330926</v>
      </c>
      <c r="TY50" s="263">
        <v>8280.8708300580893</v>
      </c>
      <c r="TZ50" s="117">
        <v>493208.9513361649</v>
      </c>
      <c r="UA50" s="248" t="b">
        <v>0</v>
      </c>
      <c r="UB50" s="254">
        <v>1</v>
      </c>
      <c r="UC50" s="255">
        <v>3861.8525900848913</v>
      </c>
      <c r="UD50" s="256">
        <v>-5.0000000000000001E-3</v>
      </c>
      <c r="UE50" s="255">
        <v>306742.41050783917</v>
      </c>
      <c r="UF50" s="255">
        <v>429.09473223165463</v>
      </c>
      <c r="UG50" s="255">
        <v>6097.824156717038</v>
      </c>
      <c r="UH50" s="119">
        <v>312840.23466455622</v>
      </c>
      <c r="UI50" s="262" t="b">
        <v>0</v>
      </c>
      <c r="UJ50" s="173">
        <v>2</v>
      </c>
      <c r="UK50" s="263">
        <v>3432.7578578532371</v>
      </c>
      <c r="UL50" s="189">
        <v>7.4999999999999997E-2</v>
      </c>
      <c r="UM50" s="263">
        <v>679037.77127685095</v>
      </c>
      <c r="UN50" s="263">
        <v>858.18946446330926</v>
      </c>
      <c r="UO50" s="263">
        <v>3872.6729326898098</v>
      </c>
      <c r="UP50" s="117">
        <v>682910.44420954073</v>
      </c>
      <c r="UQ50" s="248" t="b">
        <v>0</v>
      </c>
      <c r="UR50" s="254">
        <v>2</v>
      </c>
      <c r="US50" s="255">
        <v>3432.7578578532371</v>
      </c>
      <c r="UT50" s="256">
        <v>7.4999999999999997E-2</v>
      </c>
      <c r="UU50" s="255">
        <v>206754.33244754866</v>
      </c>
      <c r="UV50" s="255">
        <v>858.18946446330926</v>
      </c>
      <c r="UW50" s="255">
        <v>7712.7493555077062</v>
      </c>
      <c r="UX50" s="119">
        <v>214467.08180305635</v>
      </c>
      <c r="UY50" s="262" t="b">
        <v>0</v>
      </c>
      <c r="UZ50" s="173">
        <v>2</v>
      </c>
      <c r="VA50" s="263">
        <v>3432.7578578532371</v>
      </c>
      <c r="VB50" s="189">
        <v>0.03</v>
      </c>
      <c r="VC50" s="263">
        <v>219819.94067669049</v>
      </c>
      <c r="VD50" s="263">
        <v>858.18946446330926</v>
      </c>
      <c r="VE50" s="263">
        <v>8710.3515179864153</v>
      </c>
      <c r="VF50" s="117">
        <v>228530.29219467691</v>
      </c>
      <c r="VG50" s="248" t="b">
        <v>0</v>
      </c>
      <c r="VH50" s="254">
        <v>2</v>
      </c>
      <c r="VI50" s="255">
        <v>3432.7578578532371</v>
      </c>
      <c r="VJ50" s="256">
        <v>0.03</v>
      </c>
      <c r="VK50" s="255">
        <v>90951.044283552881</v>
      </c>
      <c r="VL50" s="255">
        <v>858.18946446330926</v>
      </c>
      <c r="VM50" s="255">
        <v>9177.101115914018</v>
      </c>
      <c r="VN50" s="119">
        <v>100128.1453994669</v>
      </c>
      <c r="VO50" s="262" t="b">
        <v>0</v>
      </c>
      <c r="VP50" s="173">
        <v>0</v>
      </c>
      <c r="VQ50" s="263">
        <v>4290.947322316546</v>
      </c>
      <c r="VR50" s="189">
        <v>-5.0000000000000001E-3</v>
      </c>
      <c r="VS50" s="263">
        <v>182172.19201217877</v>
      </c>
      <c r="VT50" s="263">
        <v>0</v>
      </c>
      <c r="VU50" s="263">
        <v>0</v>
      </c>
      <c r="VV50" s="117">
        <v>182172.19201217877</v>
      </c>
      <c r="VW50" s="248" t="b">
        <v>0</v>
      </c>
      <c r="VX50" s="254">
        <v>2</v>
      </c>
      <c r="VY50" s="255">
        <v>3432.7578578532371</v>
      </c>
      <c r="VZ50" s="256">
        <v>0.03</v>
      </c>
      <c r="WA50" s="255">
        <v>220131.99716746289</v>
      </c>
      <c r="WB50" s="255">
        <v>858.18946446330926</v>
      </c>
      <c r="WC50" s="255">
        <v>2828.7077941837329</v>
      </c>
      <c r="WD50" s="119">
        <v>222960.70496164661</v>
      </c>
      <c r="WE50" s="262" t="b">
        <v>0</v>
      </c>
      <c r="WF50" s="173">
        <v>2</v>
      </c>
      <c r="WG50" s="263">
        <v>3432.7578578532371</v>
      </c>
      <c r="WH50" s="189">
        <v>7.4999999999999997E-2</v>
      </c>
      <c r="WI50" s="263">
        <v>142956.27139233911</v>
      </c>
      <c r="WJ50" s="263">
        <v>858.18946446330926</v>
      </c>
      <c r="WK50" s="263">
        <v>7961.4835915922786</v>
      </c>
      <c r="WL50" s="117">
        <v>150917.7549839314</v>
      </c>
      <c r="WM50" s="248" t="b">
        <v>0</v>
      </c>
      <c r="WN50" s="254">
        <v>4</v>
      </c>
      <c r="WO50" s="255">
        <v>2574.5683933899277</v>
      </c>
      <c r="WP50" s="256">
        <v>7.4999999999999997E-2</v>
      </c>
      <c r="WQ50" s="255">
        <v>443065.53614892857</v>
      </c>
      <c r="WR50" s="255">
        <v>1716.3789289266185</v>
      </c>
      <c r="WS50" s="255">
        <v>22273.088196418306</v>
      </c>
      <c r="WT50" s="119">
        <v>465338.62434534688</v>
      </c>
      <c r="WU50" s="262" t="b">
        <v>0</v>
      </c>
      <c r="WV50" s="173">
        <v>1</v>
      </c>
      <c r="WW50" s="263">
        <v>3861.8525900848913</v>
      </c>
      <c r="WX50" s="189">
        <v>7.4999999999999997E-2</v>
      </c>
      <c r="WY50" s="263">
        <v>616730.73291846714</v>
      </c>
      <c r="WZ50" s="263">
        <v>429.09473223165463</v>
      </c>
      <c r="XA50" s="263">
        <v>1504.1256170626036</v>
      </c>
      <c r="XB50" s="117">
        <v>618234.8585355297</v>
      </c>
      <c r="XC50" s="248" t="b">
        <v>0</v>
      </c>
      <c r="XD50" s="254">
        <v>2</v>
      </c>
      <c r="XE50" s="255">
        <v>3432.7578578532371</v>
      </c>
      <c r="XF50" s="256">
        <v>7.4999999999999997E-2</v>
      </c>
      <c r="XG50" s="255">
        <v>484778.52395392867</v>
      </c>
      <c r="XH50" s="255">
        <v>858.18946446330926</v>
      </c>
      <c r="XI50" s="255">
        <v>7292.2217970640268</v>
      </c>
      <c r="XJ50" s="119">
        <v>492070.74575099268</v>
      </c>
      <c r="XK50" s="262" t="b">
        <v>0</v>
      </c>
      <c r="XL50" s="173">
        <v>2</v>
      </c>
      <c r="XM50" s="263">
        <v>3432.7578578532371</v>
      </c>
      <c r="XN50" s="189">
        <v>0.03</v>
      </c>
      <c r="XO50" s="263">
        <v>138822.26096207782</v>
      </c>
      <c r="XP50" s="263">
        <v>858.18946446330926</v>
      </c>
      <c r="XQ50" s="263">
        <v>10543.776191280143</v>
      </c>
      <c r="XR50" s="117">
        <v>149366.03715335796</v>
      </c>
      <c r="XS50" s="248" t="b">
        <v>0</v>
      </c>
      <c r="XT50" s="254">
        <v>2</v>
      </c>
      <c r="XU50" s="255">
        <v>3432.7578578532371</v>
      </c>
      <c r="XV50" s="256">
        <v>7.4999999999999997E-2</v>
      </c>
      <c r="XW50" s="255">
        <v>358860.16792893427</v>
      </c>
      <c r="XX50" s="255">
        <v>858.18946446330926</v>
      </c>
      <c r="XY50" s="255">
        <v>6574.3454198638829</v>
      </c>
      <c r="XZ50" s="119">
        <v>365434.51334879815</v>
      </c>
      <c r="YA50" s="262" t="b">
        <v>0</v>
      </c>
      <c r="YB50" s="173">
        <v>3</v>
      </c>
      <c r="YC50" s="263">
        <v>3003.6631256215819</v>
      </c>
      <c r="YD50" s="189">
        <v>0.03</v>
      </c>
      <c r="YE50" s="263">
        <v>253868.63223746023</v>
      </c>
      <c r="YF50" s="263">
        <v>1287.2841966949641</v>
      </c>
      <c r="YG50" s="263">
        <v>19847.277537961665</v>
      </c>
      <c r="YH50" s="117">
        <v>273715.9097754219</v>
      </c>
      <c r="YI50" s="248" t="b">
        <v>0</v>
      </c>
      <c r="YJ50" s="254">
        <v>6</v>
      </c>
      <c r="YK50" s="255">
        <v>1716.3789289266181</v>
      </c>
      <c r="YL50" s="256">
        <v>0.03</v>
      </c>
      <c r="YM50" s="255">
        <v>263714.84040338424</v>
      </c>
      <c r="YN50" s="255">
        <v>2574.5683933899281</v>
      </c>
      <c r="YO50" s="255">
        <v>27965.138958199357</v>
      </c>
      <c r="YP50" s="119">
        <v>291679.9793615836</v>
      </c>
      <c r="YQ50" s="262" t="b">
        <v>0</v>
      </c>
      <c r="YR50" s="173">
        <v>1</v>
      </c>
      <c r="YS50" s="263">
        <v>3861.8525900848913</v>
      </c>
      <c r="YT50" s="189">
        <v>0.03</v>
      </c>
      <c r="YU50" s="263">
        <v>328569.63471488102</v>
      </c>
      <c r="YV50" s="263">
        <v>429.09473223165463</v>
      </c>
      <c r="YW50" s="263">
        <v>3085.8286805963985</v>
      </c>
      <c r="YX50" s="117">
        <v>331655.46339547739</v>
      </c>
      <c r="YY50" s="248" t="b">
        <v>0</v>
      </c>
      <c r="YZ50" s="254">
        <v>2</v>
      </c>
      <c r="ZA50" s="255">
        <v>3432.7578578532371</v>
      </c>
      <c r="ZB50" s="256">
        <v>-5.0000000000000001E-3</v>
      </c>
      <c r="ZC50" s="255">
        <v>74479.079865651074</v>
      </c>
      <c r="ZD50" s="255">
        <v>858.18946446330926</v>
      </c>
      <c r="ZE50" s="255">
        <v>14571.428943543793</v>
      </c>
      <c r="ZF50" s="119">
        <v>89050.508809194871</v>
      </c>
      <c r="ZG50" s="262" t="b">
        <v>0</v>
      </c>
      <c r="ZH50" s="173">
        <v>2</v>
      </c>
      <c r="ZI50" s="263">
        <v>3432.7578578532371</v>
      </c>
      <c r="ZJ50" s="189">
        <v>7.4999999999999997E-2</v>
      </c>
      <c r="ZK50" s="263">
        <v>468089.31386011164</v>
      </c>
      <c r="ZL50" s="263">
        <v>858.18946446330926</v>
      </c>
      <c r="ZM50" s="263">
        <v>10052.210286995063</v>
      </c>
      <c r="ZN50" s="117">
        <v>478141.52414710668</v>
      </c>
      <c r="ZO50" s="248" t="b">
        <v>0</v>
      </c>
      <c r="ZP50" s="254">
        <v>3</v>
      </c>
      <c r="ZQ50" s="255">
        <v>3003.6631256215819</v>
      </c>
      <c r="ZR50" s="256">
        <v>0.03</v>
      </c>
      <c r="ZS50" s="255">
        <v>216783.72761294083</v>
      </c>
      <c r="ZT50" s="255">
        <v>1287.2841966949641</v>
      </c>
      <c r="ZU50" s="255">
        <v>7132.1249307940052</v>
      </c>
      <c r="ZV50" s="119">
        <v>223915.85254373483</v>
      </c>
      <c r="ZW50" s="262" t="b">
        <v>0</v>
      </c>
      <c r="ZX50" s="173">
        <v>2</v>
      </c>
      <c r="ZY50" s="263">
        <v>3432.7578578532371</v>
      </c>
      <c r="ZZ50" s="189">
        <v>0.03</v>
      </c>
      <c r="AAA50" s="263">
        <v>155356.32212840888</v>
      </c>
      <c r="AAB50" s="263">
        <v>858.18946446330926</v>
      </c>
      <c r="AAC50" s="263">
        <v>11040.200156908473</v>
      </c>
      <c r="AAD50" s="117">
        <v>166396.52228531736</v>
      </c>
      <c r="AAE50" s="248" t="b">
        <v>0</v>
      </c>
      <c r="AAF50" s="254">
        <v>2</v>
      </c>
      <c r="AAG50" s="255">
        <v>3432.7578578532371</v>
      </c>
      <c r="AAH50" s="256">
        <v>7.4999999999999997E-2</v>
      </c>
      <c r="AAI50" s="255">
        <v>207109.97189974706</v>
      </c>
      <c r="AAJ50" s="255">
        <v>858.18946446330926</v>
      </c>
      <c r="AAK50" s="255">
        <v>8581.4999968774064</v>
      </c>
      <c r="AAL50" s="119">
        <v>215691.47189662448</v>
      </c>
      <c r="AAM50" s="262" t="b">
        <v>0</v>
      </c>
      <c r="AAN50" s="173">
        <v>1</v>
      </c>
      <c r="AAO50" s="263">
        <v>3861.8525900848913</v>
      </c>
      <c r="AAP50" s="189">
        <v>-5.0000000000000001E-3</v>
      </c>
      <c r="AAQ50" s="263">
        <v>306742.41050783929</v>
      </c>
      <c r="AAR50" s="263">
        <v>429.09473223165463</v>
      </c>
      <c r="AAS50" s="263">
        <v>7052.4836602790374</v>
      </c>
      <c r="AAT50" s="117">
        <v>313794.89416811831</v>
      </c>
      <c r="AAU50" s="248" t="b">
        <v>0</v>
      </c>
      <c r="AAV50" s="254">
        <v>5</v>
      </c>
      <c r="AAW50" s="255">
        <v>2145.473661158273</v>
      </c>
      <c r="AAX50" s="256">
        <v>-5.0000000000000001E-3</v>
      </c>
      <c r="AAY50" s="255">
        <v>88453.602530891454</v>
      </c>
      <c r="AAZ50" s="255">
        <v>2145.473661158273</v>
      </c>
      <c r="ABA50" s="255">
        <v>27632.725470295525</v>
      </c>
      <c r="ABB50" s="119">
        <v>116086.32800118698</v>
      </c>
      <c r="ABC50" s="262" t="b">
        <v>0</v>
      </c>
      <c r="ABD50" s="173">
        <v>1</v>
      </c>
      <c r="ABE50" s="263">
        <v>3861.8525900848913</v>
      </c>
      <c r="ABF50" s="189">
        <v>7.4999999999999997E-2</v>
      </c>
      <c r="ABG50" s="263">
        <v>475923.12185199332</v>
      </c>
      <c r="ABH50" s="263">
        <v>429.09473223165463</v>
      </c>
      <c r="ABI50" s="263">
        <v>7207.4137326872697</v>
      </c>
      <c r="ABJ50" s="117">
        <v>483130.53558468056</v>
      </c>
      <c r="ABK50" s="248" t="b">
        <v>0</v>
      </c>
      <c r="ABL50" s="254">
        <v>0</v>
      </c>
      <c r="ABM50" s="255">
        <v>4290.947322316546</v>
      </c>
      <c r="ABN50" s="256">
        <v>7.4999999999999997E-2</v>
      </c>
      <c r="ABO50" s="255">
        <v>838420.40913709742</v>
      </c>
      <c r="ABP50" s="255">
        <v>0</v>
      </c>
      <c r="ABQ50" s="255">
        <v>0</v>
      </c>
      <c r="ABR50" s="119">
        <v>838420.40913709742</v>
      </c>
      <c r="ABS50" s="262" t="b">
        <v>0</v>
      </c>
      <c r="ABT50" s="173">
        <v>0</v>
      </c>
      <c r="ABU50" s="263">
        <v>4290.947322316546</v>
      </c>
      <c r="ABV50" s="189">
        <v>7.4999999999999997E-2</v>
      </c>
      <c r="ABW50" s="263">
        <v>373078.27487937314</v>
      </c>
      <c r="ABX50" s="263">
        <v>0</v>
      </c>
      <c r="ABY50" s="263">
        <v>0</v>
      </c>
      <c r="ABZ50" s="117">
        <v>373078.27487937314</v>
      </c>
      <c r="ACA50" s="248" t="b">
        <v>0</v>
      </c>
      <c r="ACB50" s="254">
        <v>4</v>
      </c>
      <c r="ACC50" s="255">
        <v>2574.5683933899277</v>
      </c>
      <c r="ACD50" s="256">
        <v>7.4999999999999997E-2</v>
      </c>
      <c r="ACE50" s="255">
        <v>276778.84726880904</v>
      </c>
      <c r="ACF50" s="255">
        <v>1716.3789289266185</v>
      </c>
      <c r="ACG50" s="255">
        <v>24308.815081757752</v>
      </c>
      <c r="ACH50" s="119">
        <v>301087.66235056677</v>
      </c>
      <c r="ACI50" s="262" t="b">
        <v>0</v>
      </c>
      <c r="ACJ50" s="173">
        <v>3</v>
      </c>
      <c r="ACK50" s="263">
        <v>3003.6631256215819</v>
      </c>
      <c r="ACL50" s="189">
        <v>-5.0000000000000001E-3</v>
      </c>
      <c r="ACM50" s="263">
        <v>60626.576914311598</v>
      </c>
      <c r="ACN50" s="263">
        <v>1287.2841966949641</v>
      </c>
      <c r="ACO50" s="263">
        <v>16368.378706837866</v>
      </c>
      <c r="ACP50" s="117">
        <v>76994.955621149464</v>
      </c>
      <c r="ACQ50" s="248" t="b">
        <v>1</v>
      </c>
      <c r="ACR50" s="254">
        <v>4</v>
      </c>
      <c r="ACS50" s="255">
        <v>2574.5683933899277</v>
      </c>
      <c r="ACT50" s="256">
        <v>0.03</v>
      </c>
      <c r="ACU50" s="255">
        <v>332486.35481074126</v>
      </c>
      <c r="ACV50" s="255">
        <v>1716.3789289266185</v>
      </c>
      <c r="ACW50" s="255">
        <v>12554.548510681372</v>
      </c>
      <c r="ACX50" s="119">
        <v>345040.90332142264</v>
      </c>
      <c r="ACY50" s="262" t="b">
        <v>0</v>
      </c>
      <c r="ACZ50" s="173">
        <v>2</v>
      </c>
      <c r="ADA50" s="263">
        <v>3432.7578578532371</v>
      </c>
      <c r="ADB50" s="189">
        <v>7.4999999999999997E-2</v>
      </c>
      <c r="ADC50" s="263">
        <v>250130.06179217823</v>
      </c>
      <c r="ADD50" s="263">
        <v>858.18946446330926</v>
      </c>
      <c r="ADE50" s="263">
        <v>12630.709799612328</v>
      </c>
      <c r="ADF50" s="117">
        <v>262760.77159179054</v>
      </c>
      <c r="ADG50" s="248" t="b">
        <v>0</v>
      </c>
      <c r="ADH50" s="254">
        <v>4</v>
      </c>
      <c r="ADI50" s="255">
        <v>2574.5683933899277</v>
      </c>
      <c r="ADJ50" s="256">
        <v>0.03</v>
      </c>
      <c r="ADK50" s="255">
        <v>146536.13550138587</v>
      </c>
      <c r="ADL50" s="255">
        <v>1716.3789289266185</v>
      </c>
      <c r="ADM50" s="255">
        <v>22532.482403918082</v>
      </c>
      <c r="ADN50" s="119">
        <v>169068.61790530395</v>
      </c>
      <c r="ADO50" s="262" t="b">
        <v>0</v>
      </c>
      <c r="ADP50" s="173">
        <v>1</v>
      </c>
      <c r="ADQ50" s="263">
        <v>3861.8525900848913</v>
      </c>
      <c r="ADR50" s="189">
        <v>0.03</v>
      </c>
      <c r="ADS50" s="263">
        <v>130666.76561780836</v>
      </c>
      <c r="ADT50" s="263">
        <v>429.09473223165463</v>
      </c>
      <c r="ADU50" s="263">
        <v>5934.5487449304464</v>
      </c>
      <c r="ADV50" s="117">
        <v>136601.31436273881</v>
      </c>
    </row>
    <row r="51" spans="1:802" x14ac:dyDescent="0.35">
      <c r="A51" s="15">
        <v>46783</v>
      </c>
      <c r="B51" s="16">
        <v>1893.7154400000002</v>
      </c>
      <c r="C51" s="248" t="b">
        <v>0</v>
      </c>
      <c r="D51" s="254">
        <v>2</v>
      </c>
      <c r="E51" s="255">
        <v>1514.9723520000002</v>
      </c>
      <c r="F51" s="256">
        <v>7.4999999999999997E-2</v>
      </c>
      <c r="G51" s="255">
        <v>323293.12662841642</v>
      </c>
      <c r="H51" s="255">
        <v>378.74308800000006</v>
      </c>
      <c r="I51" s="255">
        <v>10606.113380632285</v>
      </c>
      <c r="J51" s="119">
        <v>333899.24000904872</v>
      </c>
      <c r="K51" s="262" t="b">
        <v>0</v>
      </c>
      <c r="L51" s="173">
        <v>0</v>
      </c>
      <c r="M51" s="263">
        <v>1893.7154400000002</v>
      </c>
      <c r="N51" s="189">
        <v>7.4999999999999997E-2</v>
      </c>
      <c r="O51" s="263">
        <v>169421.03581050335</v>
      </c>
      <c r="P51" s="263">
        <v>0</v>
      </c>
      <c r="Q51" s="263">
        <v>0</v>
      </c>
      <c r="R51" s="117">
        <v>169421.03581050335</v>
      </c>
      <c r="S51" s="248" t="b">
        <v>0</v>
      </c>
      <c r="T51" s="254">
        <v>5</v>
      </c>
      <c r="U51" s="255">
        <v>946.85772000000009</v>
      </c>
      <c r="V51" s="256">
        <v>0.03</v>
      </c>
      <c r="W51" s="255">
        <v>91860.397644409328</v>
      </c>
      <c r="X51" s="255">
        <v>946.85772000000009</v>
      </c>
      <c r="Y51" s="255">
        <v>28275.831929201922</v>
      </c>
      <c r="Z51" s="119">
        <v>120136.22957361126</v>
      </c>
      <c r="AA51" s="262" t="b">
        <v>0</v>
      </c>
      <c r="AB51" s="173">
        <v>5</v>
      </c>
      <c r="AC51" s="263">
        <v>946.85772000000009</v>
      </c>
      <c r="AD51" s="189">
        <v>-5.0000000000000001E-3</v>
      </c>
      <c r="AE51" s="263">
        <v>334060.09307753481</v>
      </c>
      <c r="AF51" s="263">
        <v>946.85772000000009</v>
      </c>
      <c r="AG51" s="263">
        <v>24103.386979758805</v>
      </c>
      <c r="AH51" s="117">
        <v>358163.48005729361</v>
      </c>
      <c r="AI51" s="248" t="b">
        <v>1</v>
      </c>
      <c r="AJ51" s="254">
        <v>6</v>
      </c>
      <c r="AK51" s="255">
        <v>757.48617599999989</v>
      </c>
      <c r="AL51" s="256">
        <v>7.4999999999999997E-2</v>
      </c>
      <c r="AM51" s="255">
        <v>475433.80054133158</v>
      </c>
      <c r="AN51" s="255">
        <v>1136.2292640000003</v>
      </c>
      <c r="AO51" s="255">
        <v>18931.127385315325</v>
      </c>
      <c r="AP51" s="119">
        <v>494364.92792664689</v>
      </c>
      <c r="AQ51" s="262" t="b">
        <v>0</v>
      </c>
      <c r="AR51" s="173">
        <v>4</v>
      </c>
      <c r="AS51" s="263">
        <v>1136.2292640000001</v>
      </c>
      <c r="AT51" s="189">
        <v>7.4999999999999997E-2</v>
      </c>
      <c r="AU51" s="263">
        <v>358721.43009965669</v>
      </c>
      <c r="AV51" s="263">
        <v>757.48617600000011</v>
      </c>
      <c r="AW51" s="263">
        <v>13573.664074307828</v>
      </c>
      <c r="AX51" s="117">
        <v>372295.09417396452</v>
      </c>
      <c r="AY51" s="248" t="b">
        <v>0</v>
      </c>
      <c r="AZ51" s="254">
        <v>0</v>
      </c>
      <c r="BA51" s="255">
        <v>1893.7154400000002</v>
      </c>
      <c r="BB51" s="256">
        <v>-5.0000000000000001E-3</v>
      </c>
      <c r="BC51" s="255">
        <v>177799.64850923186</v>
      </c>
      <c r="BD51" s="255">
        <v>0</v>
      </c>
      <c r="BE51" s="255">
        <v>0</v>
      </c>
      <c r="BF51" s="119">
        <v>177799.64850923186</v>
      </c>
      <c r="BG51" s="262" t="b">
        <v>1</v>
      </c>
      <c r="BH51" s="173">
        <v>3</v>
      </c>
      <c r="BI51" s="263">
        <v>1325.6008080000001</v>
      </c>
      <c r="BJ51" s="189">
        <v>7.4999999999999997E-2</v>
      </c>
      <c r="BK51" s="263">
        <v>226159.06701051604</v>
      </c>
      <c r="BL51" s="263">
        <v>568.11463200000014</v>
      </c>
      <c r="BM51" s="263">
        <v>8209.5163109278474</v>
      </c>
      <c r="BN51" s="117">
        <v>234368.58332144388</v>
      </c>
      <c r="BO51" s="248" t="b">
        <v>0</v>
      </c>
      <c r="BP51" s="254">
        <v>3</v>
      </c>
      <c r="BQ51" s="255">
        <v>1325.6008080000001</v>
      </c>
      <c r="BR51" s="256">
        <v>7.4999999999999997E-2</v>
      </c>
      <c r="BS51" s="255">
        <v>193855.64411418006</v>
      </c>
      <c r="BT51" s="255">
        <v>568.11463200000014</v>
      </c>
      <c r="BU51" s="255">
        <v>10074.377505065695</v>
      </c>
      <c r="BV51" s="119">
        <v>203930.02161924576</v>
      </c>
      <c r="BW51" s="262" t="b">
        <v>0</v>
      </c>
      <c r="BX51" s="173">
        <v>2</v>
      </c>
      <c r="BY51" s="263">
        <v>1514.9723520000002</v>
      </c>
      <c r="BZ51" s="189">
        <v>-5.0000000000000001E-3</v>
      </c>
      <c r="CA51" s="263">
        <v>465116.89370604139</v>
      </c>
      <c r="CB51" s="263">
        <v>378.74308800000006</v>
      </c>
      <c r="CC51" s="263">
        <v>13721.274203578672</v>
      </c>
      <c r="CD51" s="117">
        <v>478838.16790962004</v>
      </c>
      <c r="CE51" s="248" t="b">
        <v>0</v>
      </c>
      <c r="CF51" s="254">
        <v>3</v>
      </c>
      <c r="CG51" s="255">
        <v>1325.6008080000001</v>
      </c>
      <c r="CH51" s="256">
        <v>0.03</v>
      </c>
      <c r="CI51" s="255">
        <v>395936.28412761021</v>
      </c>
      <c r="CJ51" s="255">
        <v>568.11463200000014</v>
      </c>
      <c r="CK51" s="255">
        <v>16617.691848991679</v>
      </c>
      <c r="CL51" s="119">
        <v>412553.97597660188</v>
      </c>
      <c r="CM51" s="262" t="b">
        <v>0</v>
      </c>
      <c r="CN51" s="173">
        <v>3</v>
      </c>
      <c r="CO51" s="263">
        <v>1325.6008080000001</v>
      </c>
      <c r="CP51" s="189">
        <v>7.4999999999999997E-2</v>
      </c>
      <c r="CQ51" s="263">
        <v>398486.62046425778</v>
      </c>
      <c r="CR51" s="263">
        <v>568.11463200000014</v>
      </c>
      <c r="CS51" s="263">
        <v>11202.01777268701</v>
      </c>
      <c r="CT51" s="117">
        <v>409688.6382369448</v>
      </c>
      <c r="CU51" s="248" t="b">
        <v>0</v>
      </c>
      <c r="CV51" s="254">
        <v>0</v>
      </c>
      <c r="CW51" s="255">
        <v>1893.7154400000002</v>
      </c>
      <c r="CX51" s="256">
        <v>7.4999999999999997E-2</v>
      </c>
      <c r="CY51" s="255">
        <v>197082.59041825813</v>
      </c>
      <c r="CZ51" s="255">
        <v>0</v>
      </c>
      <c r="DA51" s="255">
        <v>0</v>
      </c>
      <c r="DB51" s="119">
        <v>197082.59041825813</v>
      </c>
      <c r="DC51" s="262" t="b">
        <v>0</v>
      </c>
      <c r="DD51" s="173">
        <v>3</v>
      </c>
      <c r="DE51" s="263">
        <v>1325.6008080000001</v>
      </c>
      <c r="DF51" s="189">
        <v>7.4999999999999997E-2</v>
      </c>
      <c r="DG51" s="263">
        <v>284386.47131896496</v>
      </c>
      <c r="DH51" s="263">
        <v>568.11463200000014</v>
      </c>
      <c r="DI51" s="263">
        <v>19126.192028199421</v>
      </c>
      <c r="DJ51" s="117">
        <v>303512.6633471644</v>
      </c>
      <c r="DK51" s="248" t="b">
        <v>0</v>
      </c>
      <c r="DL51" s="254">
        <v>5</v>
      </c>
      <c r="DM51" s="255">
        <v>946.85772000000009</v>
      </c>
      <c r="DN51" s="256">
        <v>0.03</v>
      </c>
      <c r="DO51" s="255">
        <v>120838.07022804876</v>
      </c>
      <c r="DP51" s="255">
        <v>946.85772000000009</v>
      </c>
      <c r="DQ51" s="255">
        <v>23454.389353558927</v>
      </c>
      <c r="DR51" s="119">
        <v>144292.45958160769</v>
      </c>
      <c r="DS51" s="262" t="b">
        <v>0</v>
      </c>
      <c r="DT51" s="173">
        <v>2</v>
      </c>
      <c r="DU51" s="263">
        <v>1514.9723520000002</v>
      </c>
      <c r="DV51" s="189">
        <v>7.4999999999999997E-2</v>
      </c>
      <c r="DW51" s="263">
        <v>730489.35867753241</v>
      </c>
      <c r="DX51" s="263">
        <v>378.74308800000006</v>
      </c>
      <c r="DY51" s="263">
        <v>9628.4886316506709</v>
      </c>
      <c r="DZ51" s="117">
        <v>740117.8473091831</v>
      </c>
      <c r="EA51" s="248" t="b">
        <v>0</v>
      </c>
      <c r="EB51" s="254">
        <v>3</v>
      </c>
      <c r="EC51" s="255">
        <v>1325.6008080000001</v>
      </c>
      <c r="ED51" s="256">
        <v>0.03</v>
      </c>
      <c r="EE51" s="255">
        <v>88535.884897931654</v>
      </c>
      <c r="EF51" s="255">
        <v>568.11463200000014</v>
      </c>
      <c r="EG51" s="255">
        <v>19196.879213100798</v>
      </c>
      <c r="EH51" s="119">
        <v>107732.76411103245</v>
      </c>
      <c r="EI51" s="262" t="b">
        <v>0</v>
      </c>
      <c r="EJ51" s="173">
        <v>5</v>
      </c>
      <c r="EK51" s="263">
        <v>946.85772000000009</v>
      </c>
      <c r="EL51" s="189">
        <v>-5.0000000000000001E-3</v>
      </c>
      <c r="EM51" s="263">
        <v>206256.40904810379</v>
      </c>
      <c r="EN51" s="263">
        <v>946.85772000000009</v>
      </c>
      <c r="EO51" s="263">
        <v>31813.99859002533</v>
      </c>
      <c r="EP51" s="117">
        <v>238070.40763812911</v>
      </c>
      <c r="EQ51" s="248" t="b">
        <v>0</v>
      </c>
      <c r="ER51" s="254">
        <v>5</v>
      </c>
      <c r="ES51" s="255">
        <v>946.85772000000009</v>
      </c>
      <c r="ET51" s="256">
        <v>-5.0000000000000001E-3</v>
      </c>
      <c r="EU51" s="255">
        <v>222455.65488835846</v>
      </c>
      <c r="EV51" s="255">
        <v>946.85772000000009</v>
      </c>
      <c r="EW51" s="255">
        <v>18120.323817490204</v>
      </c>
      <c r="EX51" s="119">
        <v>240575.97870584865</v>
      </c>
      <c r="EY51" s="262" t="b">
        <v>0</v>
      </c>
      <c r="EZ51" s="173">
        <v>1</v>
      </c>
      <c r="FA51" s="263">
        <v>1704.3438960000001</v>
      </c>
      <c r="FB51" s="189">
        <v>-5.0000000000000001E-3</v>
      </c>
      <c r="FC51" s="263">
        <v>752509.82027827064</v>
      </c>
      <c r="FD51" s="263">
        <v>189.37154400000003</v>
      </c>
      <c r="FE51" s="263">
        <v>797.77114755344314</v>
      </c>
      <c r="FF51" s="117">
        <v>753307.5914258241</v>
      </c>
      <c r="FG51" s="248" t="b">
        <v>1</v>
      </c>
      <c r="FH51" s="254">
        <v>3</v>
      </c>
      <c r="FI51" s="255">
        <v>1325.6008080000001</v>
      </c>
      <c r="FJ51" s="256">
        <v>0.03</v>
      </c>
      <c r="FK51" s="255">
        <v>630830.55633509462</v>
      </c>
      <c r="FL51" s="255">
        <v>568.11463200000014</v>
      </c>
      <c r="FM51" s="255">
        <v>7263.9942594326194</v>
      </c>
      <c r="FN51" s="119">
        <v>638094.55059452727</v>
      </c>
      <c r="FO51" s="262" t="b">
        <v>0</v>
      </c>
      <c r="FP51" s="173">
        <v>3</v>
      </c>
      <c r="FQ51" s="263">
        <v>1325.6008080000001</v>
      </c>
      <c r="FR51" s="189">
        <v>-5.0000000000000001E-3</v>
      </c>
      <c r="FS51" s="263">
        <v>247976.61791804174</v>
      </c>
      <c r="FT51" s="263">
        <v>568.11463200000014</v>
      </c>
      <c r="FU51" s="263">
        <v>12368.857374414598</v>
      </c>
      <c r="FV51" s="117">
        <v>260345.47529245634</v>
      </c>
      <c r="FW51" s="248" t="b">
        <v>0</v>
      </c>
      <c r="FX51" s="254">
        <v>5</v>
      </c>
      <c r="FY51" s="255">
        <v>946.85772000000009</v>
      </c>
      <c r="FZ51" s="256">
        <v>7.4999999999999997E-2</v>
      </c>
      <c r="GA51" s="255">
        <v>136241.659617322</v>
      </c>
      <c r="GB51" s="255">
        <v>946.85772000000009</v>
      </c>
      <c r="GC51" s="255">
        <v>26277.918252081792</v>
      </c>
      <c r="GD51" s="119">
        <v>162519.57786940379</v>
      </c>
      <c r="GE51" s="262" t="b">
        <v>0</v>
      </c>
      <c r="GF51" s="173">
        <v>2</v>
      </c>
      <c r="GG51" s="263">
        <v>1514.9723520000002</v>
      </c>
      <c r="GH51" s="189">
        <v>7.4999999999999997E-2</v>
      </c>
      <c r="GI51" s="263">
        <v>323712.96775583143</v>
      </c>
      <c r="GJ51" s="263">
        <v>378.74308800000006</v>
      </c>
      <c r="GK51" s="263">
        <v>6899.6540273271276</v>
      </c>
      <c r="GL51" s="117">
        <v>330612.62178315857</v>
      </c>
      <c r="GM51" s="248" t="b">
        <v>0</v>
      </c>
      <c r="GN51" s="254">
        <v>2</v>
      </c>
      <c r="GO51" s="255">
        <v>1514.9723520000002</v>
      </c>
      <c r="GP51" s="256">
        <v>7.4999999999999997E-2</v>
      </c>
      <c r="GQ51" s="255">
        <v>731431.07013544254</v>
      </c>
      <c r="GR51" s="255">
        <v>378.74308800000006</v>
      </c>
      <c r="GS51" s="255">
        <v>8273.4828499166542</v>
      </c>
      <c r="GT51" s="119">
        <v>739704.55298535922</v>
      </c>
      <c r="GU51" s="262" t="b">
        <v>0</v>
      </c>
      <c r="GV51" s="173">
        <v>1</v>
      </c>
      <c r="GW51" s="263">
        <v>1704.3438960000001</v>
      </c>
      <c r="GX51" s="189">
        <v>-5.0000000000000001E-3</v>
      </c>
      <c r="GY51" s="263">
        <v>193564.45022501156</v>
      </c>
      <c r="GZ51" s="263">
        <v>189.37154400000003</v>
      </c>
      <c r="HA51" s="263">
        <v>3106.9691000564308</v>
      </c>
      <c r="HB51" s="117">
        <v>196671.41932506798</v>
      </c>
      <c r="HC51" s="248" t="b">
        <v>0</v>
      </c>
      <c r="HD51" s="254">
        <v>1</v>
      </c>
      <c r="HE51" s="255">
        <v>1704.3438960000001</v>
      </c>
      <c r="HF51" s="256">
        <v>7.4999999999999997E-2</v>
      </c>
      <c r="HG51" s="255">
        <v>561186.80393213092</v>
      </c>
      <c r="HH51" s="255">
        <v>189.37154400000003</v>
      </c>
      <c r="HI51" s="255">
        <v>5151.2184743241969</v>
      </c>
      <c r="HJ51" s="119">
        <v>566338.02240645513</v>
      </c>
      <c r="HK51" s="262" t="b">
        <v>0</v>
      </c>
      <c r="HL51" s="173">
        <v>4</v>
      </c>
      <c r="HM51" s="263">
        <v>1136.2292640000001</v>
      </c>
      <c r="HN51" s="189">
        <v>7.4999999999999997E-2</v>
      </c>
      <c r="HO51" s="263">
        <v>357695.69748019305</v>
      </c>
      <c r="HP51" s="263">
        <v>757.48617600000011</v>
      </c>
      <c r="HQ51" s="263">
        <v>16343.572873279381</v>
      </c>
      <c r="HR51" s="117">
        <v>374039.27035347244</v>
      </c>
      <c r="HS51" s="248" t="b">
        <v>0</v>
      </c>
      <c r="HT51" s="254">
        <v>3</v>
      </c>
      <c r="HU51" s="255">
        <v>1325.6008080000001</v>
      </c>
      <c r="HV51" s="256">
        <v>7.4999999999999997E-2</v>
      </c>
      <c r="HW51" s="255">
        <v>273968.89805382007</v>
      </c>
      <c r="HX51" s="255">
        <v>568.11463200000014</v>
      </c>
      <c r="HY51" s="255">
        <v>19041.122316032022</v>
      </c>
      <c r="HZ51" s="119">
        <v>293010.02036985208</v>
      </c>
      <c r="IA51" s="262" t="b">
        <v>0</v>
      </c>
      <c r="IB51" s="173">
        <v>3</v>
      </c>
      <c r="IC51" s="263">
        <v>1325.6008080000001</v>
      </c>
      <c r="ID51" s="189">
        <v>7.4999999999999997E-2</v>
      </c>
      <c r="IE51" s="263">
        <v>284188.54303138948</v>
      </c>
      <c r="IF51" s="263">
        <v>568.11463200000014</v>
      </c>
      <c r="IG51" s="263">
        <v>18799.719596226416</v>
      </c>
      <c r="IH51" s="117">
        <v>302988.26262761588</v>
      </c>
      <c r="II51" s="248" t="b">
        <v>0</v>
      </c>
      <c r="IJ51" s="254">
        <v>4</v>
      </c>
      <c r="IK51" s="255">
        <v>1136.2292640000001</v>
      </c>
      <c r="IL51" s="256">
        <v>7.4999999999999997E-2</v>
      </c>
      <c r="IM51" s="255">
        <v>179529.66888509775</v>
      </c>
      <c r="IN51" s="255">
        <v>757.48617600000011</v>
      </c>
      <c r="IO51" s="255">
        <v>15211.754556428774</v>
      </c>
      <c r="IP51" s="119">
        <v>194741.42344152654</v>
      </c>
      <c r="IQ51" s="262" t="b">
        <v>0</v>
      </c>
      <c r="IR51" s="173">
        <v>0</v>
      </c>
      <c r="IS51" s="263">
        <v>1893.7154400000002</v>
      </c>
      <c r="IT51" s="189">
        <v>7.4999999999999997E-2</v>
      </c>
      <c r="IU51" s="263">
        <v>232211.54269146567</v>
      </c>
      <c r="IV51" s="263">
        <v>0</v>
      </c>
      <c r="IW51" s="263">
        <v>0</v>
      </c>
      <c r="IX51" s="117">
        <v>232211.54269146567</v>
      </c>
      <c r="IY51" s="248" t="b">
        <v>0</v>
      </c>
      <c r="IZ51" s="254">
        <v>2</v>
      </c>
      <c r="JA51" s="255">
        <v>1514.9723520000002</v>
      </c>
      <c r="JB51" s="256">
        <v>0.03</v>
      </c>
      <c r="JC51" s="255">
        <v>304714.39916750509</v>
      </c>
      <c r="JD51" s="255">
        <v>378.74308800000006</v>
      </c>
      <c r="JE51" s="255">
        <v>12912.143649548985</v>
      </c>
      <c r="JF51" s="119">
        <v>317626.54281705408</v>
      </c>
      <c r="JG51" s="262" t="b">
        <v>0</v>
      </c>
      <c r="JH51" s="173">
        <v>1</v>
      </c>
      <c r="JI51" s="263">
        <v>1704.3438960000001</v>
      </c>
      <c r="JJ51" s="189">
        <v>0.03</v>
      </c>
      <c r="JK51" s="263">
        <v>406912.45065435371</v>
      </c>
      <c r="JL51" s="263">
        <v>189.37154400000003</v>
      </c>
      <c r="JM51" s="263">
        <v>3790.9833839924158</v>
      </c>
      <c r="JN51" s="117">
        <v>410703.43403834611</v>
      </c>
      <c r="JO51" s="248" t="b">
        <v>0</v>
      </c>
      <c r="JP51" s="254">
        <v>2</v>
      </c>
      <c r="JQ51" s="255">
        <v>1514.9723520000002</v>
      </c>
      <c r="JR51" s="256">
        <v>7.4999999999999997E-2</v>
      </c>
      <c r="JS51" s="255">
        <v>731523.41592441208</v>
      </c>
      <c r="JT51" s="255">
        <v>378.74308800000006</v>
      </c>
      <c r="JU51" s="255">
        <v>5607.5755940163936</v>
      </c>
      <c r="JV51" s="119">
        <v>737130.99151842843</v>
      </c>
      <c r="JW51" s="262" t="b">
        <v>0</v>
      </c>
      <c r="JX51" s="173">
        <v>5</v>
      </c>
      <c r="JY51" s="263">
        <v>946.85772000000009</v>
      </c>
      <c r="JZ51" s="189">
        <v>7.4999999999999997E-2</v>
      </c>
      <c r="KA51" s="263">
        <v>518928.19322942116</v>
      </c>
      <c r="KB51" s="263">
        <v>946.85772000000009</v>
      </c>
      <c r="KC51" s="263">
        <v>30436.019777202171</v>
      </c>
      <c r="KD51" s="117">
        <v>549364.21300662332</v>
      </c>
      <c r="KE51" s="248" t="b">
        <v>0</v>
      </c>
      <c r="KF51" s="254">
        <v>5</v>
      </c>
      <c r="KG51" s="255">
        <v>946.85772000000009</v>
      </c>
      <c r="KH51" s="256">
        <v>7.4999999999999997E-2</v>
      </c>
      <c r="KI51" s="255">
        <v>315884.55721756414</v>
      </c>
      <c r="KJ51" s="255">
        <v>946.85772000000009</v>
      </c>
      <c r="KK51" s="255">
        <v>29356.135217738029</v>
      </c>
      <c r="KL51" s="119">
        <v>345240.69243530219</v>
      </c>
      <c r="KM51" s="262" t="b">
        <v>0</v>
      </c>
      <c r="KN51" s="173">
        <v>1</v>
      </c>
      <c r="KO51" s="263">
        <v>1704.3438960000001</v>
      </c>
      <c r="KP51" s="189">
        <v>0.03</v>
      </c>
      <c r="KQ51" s="263">
        <v>473125.43490807671</v>
      </c>
      <c r="KR51" s="263">
        <v>189.37154400000003</v>
      </c>
      <c r="KS51" s="263">
        <v>3106.9691000564308</v>
      </c>
      <c r="KT51" s="117">
        <v>476232.40400813316</v>
      </c>
      <c r="KU51" s="248" t="b">
        <v>0</v>
      </c>
      <c r="KV51" s="254">
        <v>0</v>
      </c>
      <c r="KW51" s="255">
        <v>1893.7154400000002</v>
      </c>
      <c r="KX51" s="256">
        <v>7.4999999999999997E-2</v>
      </c>
      <c r="KY51" s="255">
        <v>548579.44665680907</v>
      </c>
      <c r="KZ51" s="255">
        <v>0</v>
      </c>
      <c r="LA51" s="255">
        <v>0</v>
      </c>
      <c r="LB51" s="119">
        <v>548579.44665680907</v>
      </c>
      <c r="LC51" s="262" t="b">
        <v>0</v>
      </c>
      <c r="LD51" s="173">
        <v>3</v>
      </c>
      <c r="LE51" s="263">
        <v>1325.6008080000001</v>
      </c>
      <c r="LF51" s="189">
        <v>7.4999999999999997E-2</v>
      </c>
      <c r="LG51" s="263">
        <v>147939.34456699211</v>
      </c>
      <c r="LH51" s="263">
        <v>568.11463200000014</v>
      </c>
      <c r="LI51" s="263">
        <v>19045.499902782587</v>
      </c>
      <c r="LJ51" s="117">
        <v>166984.84446977469</v>
      </c>
      <c r="LK51" s="248" t="b">
        <v>0</v>
      </c>
      <c r="LL51" s="254">
        <v>3</v>
      </c>
      <c r="LM51" s="255">
        <v>1325.6008080000001</v>
      </c>
      <c r="LN51" s="256">
        <v>-5.0000000000000001E-3</v>
      </c>
      <c r="LO51" s="255">
        <v>98726.4717932903</v>
      </c>
      <c r="LP51" s="255">
        <v>568.11463200000014</v>
      </c>
      <c r="LQ51" s="255">
        <v>13351.025218404449</v>
      </c>
      <c r="LR51" s="119">
        <v>112077.49701169475</v>
      </c>
      <c r="LS51" s="262" t="b">
        <v>0</v>
      </c>
      <c r="LT51" s="173">
        <v>2</v>
      </c>
      <c r="LU51" s="263">
        <v>1514.9723520000002</v>
      </c>
      <c r="LV51" s="189">
        <v>7.4999999999999997E-2</v>
      </c>
      <c r="LW51" s="263">
        <v>158781.16460360604</v>
      </c>
      <c r="LX51" s="263">
        <v>378.74308800000006</v>
      </c>
      <c r="LY51" s="263">
        <v>10614.765622845693</v>
      </c>
      <c r="LZ51" s="117">
        <v>169395.93022645175</v>
      </c>
      <c r="MA51" s="248" t="b">
        <v>0</v>
      </c>
      <c r="MB51" s="254">
        <v>2</v>
      </c>
      <c r="MC51" s="255">
        <v>1514.9723520000002</v>
      </c>
      <c r="MD51" s="256">
        <v>7.4999999999999997E-2</v>
      </c>
      <c r="ME51" s="255">
        <v>522455.52619882883</v>
      </c>
      <c r="MF51" s="255">
        <v>378.74308800000006</v>
      </c>
      <c r="MG51" s="255">
        <v>8731.3796006406374</v>
      </c>
      <c r="MH51" s="119">
        <v>531186.90579946944</v>
      </c>
      <c r="MI51" s="262" t="b">
        <v>0</v>
      </c>
      <c r="MJ51" s="173">
        <v>3</v>
      </c>
      <c r="MK51" s="263">
        <v>1325.6008080000001</v>
      </c>
      <c r="ML51" s="189">
        <v>0.03</v>
      </c>
      <c r="MM51" s="263">
        <v>161588.95605814652</v>
      </c>
      <c r="MN51" s="263">
        <v>568.11463200000014</v>
      </c>
      <c r="MO51" s="263">
        <v>8733.0354247734831</v>
      </c>
      <c r="MP51" s="117">
        <v>170321.99148292001</v>
      </c>
      <c r="MQ51" s="248" t="b">
        <v>0</v>
      </c>
      <c r="MR51" s="254">
        <v>4</v>
      </c>
      <c r="MS51" s="255">
        <v>1136.2292640000001</v>
      </c>
      <c r="MT51" s="256">
        <v>0.03</v>
      </c>
      <c r="MU51" s="255">
        <v>123222.90824928563</v>
      </c>
      <c r="MV51" s="255">
        <v>757.48617600000011</v>
      </c>
      <c r="MW51" s="255">
        <v>23151.089572137804</v>
      </c>
      <c r="MX51" s="119">
        <v>146373.99782142343</v>
      </c>
      <c r="MY51" s="262" t="b">
        <v>0</v>
      </c>
      <c r="MZ51" s="173">
        <v>4</v>
      </c>
      <c r="NA51" s="263">
        <v>1136.2292640000001</v>
      </c>
      <c r="NB51" s="189">
        <v>7.4999999999999997E-2</v>
      </c>
      <c r="NC51" s="263">
        <v>481631.72821887542</v>
      </c>
      <c r="ND51" s="263">
        <v>757.48617600000011</v>
      </c>
      <c r="NE51" s="263">
        <v>16579.523890782126</v>
      </c>
      <c r="NF51" s="117">
        <v>498211.25210965757</v>
      </c>
      <c r="NG51" s="248" t="b">
        <v>0</v>
      </c>
      <c r="NH51" s="254">
        <v>2</v>
      </c>
      <c r="NI51" s="255">
        <v>1514.9723520000002</v>
      </c>
      <c r="NJ51" s="256">
        <v>7.4999999999999997E-2</v>
      </c>
      <c r="NK51" s="255">
        <v>201646.10809494799</v>
      </c>
      <c r="NL51" s="255">
        <v>378.74308800000006</v>
      </c>
      <c r="NM51" s="255">
        <v>3390.086027989792</v>
      </c>
      <c r="NN51" s="119">
        <v>205036.1941229378</v>
      </c>
      <c r="NO51" s="262" t="b">
        <v>0</v>
      </c>
      <c r="NP51" s="173">
        <v>5</v>
      </c>
      <c r="NQ51" s="263">
        <v>946.85772000000009</v>
      </c>
      <c r="NR51" s="189">
        <v>7.4999999999999997E-2</v>
      </c>
      <c r="NS51" s="263">
        <v>132811.73989039767</v>
      </c>
      <c r="NT51" s="263">
        <v>946.85772000000009</v>
      </c>
      <c r="NU51" s="263">
        <v>26971.940754735573</v>
      </c>
      <c r="NV51" s="117">
        <v>159783.68064513325</v>
      </c>
      <c r="NW51" s="248" t="b">
        <v>0</v>
      </c>
      <c r="NX51" s="254">
        <v>4</v>
      </c>
      <c r="NY51" s="255">
        <v>1136.2292640000001</v>
      </c>
      <c r="NZ51" s="256">
        <v>7.4999999999999997E-2</v>
      </c>
      <c r="OA51" s="255">
        <v>587076.48281365458</v>
      </c>
      <c r="OB51" s="255">
        <v>757.48617600000011</v>
      </c>
      <c r="OC51" s="255">
        <v>21130.999153215362</v>
      </c>
      <c r="OD51" s="119">
        <v>608207.48196686991</v>
      </c>
      <c r="OE51" s="262" t="b">
        <v>0</v>
      </c>
      <c r="OF51" s="173">
        <v>4</v>
      </c>
      <c r="OG51" s="263">
        <v>1136.2292640000001</v>
      </c>
      <c r="OH51" s="189">
        <v>7.4999999999999997E-2</v>
      </c>
      <c r="OI51" s="263">
        <v>259082.45252282271</v>
      </c>
      <c r="OJ51" s="263">
        <v>757.48617600000011</v>
      </c>
      <c r="OK51" s="263">
        <v>17850.756372622851</v>
      </c>
      <c r="OL51" s="117">
        <v>276933.20889544557</v>
      </c>
      <c r="OM51" s="248" t="b">
        <v>0</v>
      </c>
      <c r="ON51" s="254">
        <v>2</v>
      </c>
      <c r="OO51" s="255">
        <v>1514.9723520000002</v>
      </c>
      <c r="OP51" s="256">
        <v>-5.0000000000000001E-3</v>
      </c>
      <c r="OQ51" s="255">
        <v>353457.56406180345</v>
      </c>
      <c r="OR51" s="255">
        <v>378.74308800000006</v>
      </c>
      <c r="OS51" s="255">
        <v>8561.0129921833086</v>
      </c>
      <c r="OT51" s="119">
        <v>362018.57705398678</v>
      </c>
      <c r="OU51" s="262" t="b">
        <v>0</v>
      </c>
      <c r="OV51" s="173">
        <v>1</v>
      </c>
      <c r="OW51" s="263">
        <v>1704.3438960000001</v>
      </c>
      <c r="OX51" s="189">
        <v>7.4999999999999997E-2</v>
      </c>
      <c r="OY51" s="263">
        <v>239780.84612933328</v>
      </c>
      <c r="OZ51" s="263">
        <v>189.37154400000003</v>
      </c>
      <c r="PA51" s="263">
        <v>5151.2184743241969</v>
      </c>
      <c r="PB51" s="117">
        <v>244932.06460365749</v>
      </c>
      <c r="PC51" s="248" t="b">
        <v>0</v>
      </c>
      <c r="PD51" s="254">
        <v>5</v>
      </c>
      <c r="PE51" s="255">
        <v>946.85772000000009</v>
      </c>
      <c r="PF51" s="256">
        <v>-5.0000000000000001E-3</v>
      </c>
      <c r="PG51" s="255">
        <v>161148.35638704328</v>
      </c>
      <c r="PH51" s="255">
        <v>946.85772000000009</v>
      </c>
      <c r="PI51" s="255">
        <v>11981.910832043506</v>
      </c>
      <c r="PJ51" s="119">
        <v>173130.26721908679</v>
      </c>
      <c r="PK51" s="262" t="b">
        <v>0</v>
      </c>
      <c r="PL51" s="173">
        <v>4</v>
      </c>
      <c r="PM51" s="263">
        <v>1136.2292640000001</v>
      </c>
      <c r="PN51" s="189">
        <v>-5.0000000000000001E-3</v>
      </c>
      <c r="PO51" s="263">
        <v>376174.38041829702</v>
      </c>
      <c r="PP51" s="263">
        <v>757.48617600000011</v>
      </c>
      <c r="PQ51" s="263">
        <v>18067.710073639973</v>
      </c>
      <c r="PR51" s="117">
        <v>394242.09049193701</v>
      </c>
      <c r="PS51" s="248" t="b">
        <v>0</v>
      </c>
      <c r="PT51" s="254">
        <v>3</v>
      </c>
      <c r="PU51" s="255">
        <v>1325.6008080000001</v>
      </c>
      <c r="PV51" s="256">
        <v>0.03</v>
      </c>
      <c r="PW51" s="255">
        <v>332809.05637084419</v>
      </c>
      <c r="PX51" s="255">
        <v>568.11463200000014</v>
      </c>
      <c r="PY51" s="255">
        <v>11084.128707082753</v>
      </c>
      <c r="PZ51" s="119">
        <v>343893.18507792696</v>
      </c>
      <c r="QA51" s="262" t="b">
        <v>0</v>
      </c>
      <c r="QB51" s="173">
        <v>2</v>
      </c>
      <c r="QC51" s="263">
        <v>1514.9723520000002</v>
      </c>
      <c r="QD51" s="189">
        <v>7.4999999999999997E-2</v>
      </c>
      <c r="QE51" s="263">
        <v>234417.31392136792</v>
      </c>
      <c r="QF51" s="263">
        <v>378.74308800000006</v>
      </c>
      <c r="QG51" s="263">
        <v>3569.6294679312655</v>
      </c>
      <c r="QH51" s="117">
        <v>237986.94338929918</v>
      </c>
      <c r="QI51" s="248" t="b">
        <v>0</v>
      </c>
      <c r="QJ51" s="254">
        <v>2</v>
      </c>
      <c r="QK51" s="255">
        <v>1514.9723520000002</v>
      </c>
      <c r="QL51" s="256">
        <v>7.4999999999999997E-2</v>
      </c>
      <c r="QM51" s="255">
        <v>165889.72598127238</v>
      </c>
      <c r="QN51" s="255">
        <v>378.74308800000006</v>
      </c>
      <c r="QO51" s="255">
        <v>14799.471172908037</v>
      </c>
      <c r="QP51" s="119">
        <v>180689.19715418041</v>
      </c>
      <c r="QQ51" s="262" t="b">
        <v>0</v>
      </c>
      <c r="QR51" s="173">
        <v>1</v>
      </c>
      <c r="QS51" s="263">
        <v>1704.3438960000001</v>
      </c>
      <c r="QT51" s="189">
        <v>0.03</v>
      </c>
      <c r="QU51" s="263">
        <v>267935.93428101775</v>
      </c>
      <c r="QV51" s="263">
        <v>189.37154400000003</v>
      </c>
      <c r="QW51" s="263">
        <v>6292.2540782696151</v>
      </c>
      <c r="QX51" s="117">
        <v>274228.18835928733</v>
      </c>
      <c r="QY51" s="248" t="b">
        <v>0</v>
      </c>
      <c r="QZ51" s="254">
        <v>3</v>
      </c>
      <c r="RA51" s="255">
        <v>1325.6008080000001</v>
      </c>
      <c r="RB51" s="256">
        <v>-5.0000000000000001E-3</v>
      </c>
      <c r="RC51" s="255">
        <v>498121.05599931721</v>
      </c>
      <c r="RD51" s="255">
        <v>568.11463200000014</v>
      </c>
      <c r="RE51" s="255">
        <v>6266.8251989151349</v>
      </c>
      <c r="RF51" s="119">
        <v>504387.88119823235</v>
      </c>
      <c r="RG51" s="262" t="b">
        <v>0</v>
      </c>
      <c r="RH51" s="173">
        <v>1</v>
      </c>
      <c r="RI51" s="263">
        <v>1704.3438960000001</v>
      </c>
      <c r="RJ51" s="189">
        <v>7.4999999999999997E-2</v>
      </c>
      <c r="RK51" s="263">
        <v>331452.4351919269</v>
      </c>
      <c r="RL51" s="263">
        <v>189.37154400000003</v>
      </c>
      <c r="RM51" s="263">
        <v>1694.7448905907215</v>
      </c>
      <c r="RN51" s="117">
        <v>333147.18008251762</v>
      </c>
      <c r="RO51" s="248" t="b">
        <v>0</v>
      </c>
      <c r="RP51" s="254">
        <v>4</v>
      </c>
      <c r="RQ51" s="255">
        <v>1136.2292640000001</v>
      </c>
      <c r="RR51" s="256">
        <v>0.03</v>
      </c>
      <c r="RS51" s="255">
        <v>259866.77338001263</v>
      </c>
      <c r="RT51" s="255">
        <v>757.48617600000011</v>
      </c>
      <c r="RU51" s="255">
        <v>13696.19584740647</v>
      </c>
      <c r="RV51" s="119">
        <v>273562.96922741912</v>
      </c>
      <c r="RW51" s="262" t="b">
        <v>0</v>
      </c>
      <c r="RX51" s="173">
        <v>6</v>
      </c>
      <c r="RY51" s="263">
        <v>757.48617599999989</v>
      </c>
      <c r="RZ51" s="189">
        <v>7.4999999999999997E-2</v>
      </c>
      <c r="SA51" s="263">
        <v>286364.77559655206</v>
      </c>
      <c r="SB51" s="263">
        <v>1136.2292640000003</v>
      </c>
      <c r="SC51" s="263">
        <v>25835.123067180251</v>
      </c>
      <c r="SD51" s="117">
        <v>312199.89866373234</v>
      </c>
      <c r="SE51" s="248" t="b">
        <v>0</v>
      </c>
      <c r="SF51" s="254">
        <v>4</v>
      </c>
      <c r="SG51" s="255">
        <v>1136.2292640000001</v>
      </c>
      <c r="SH51" s="256">
        <v>7.4999999999999997E-2</v>
      </c>
      <c r="SI51" s="255">
        <v>151645.81713137039</v>
      </c>
      <c r="SJ51" s="255">
        <v>757.48617600000011</v>
      </c>
      <c r="SK51" s="255">
        <v>13454.639959396329</v>
      </c>
      <c r="SL51" s="119">
        <v>165100.45709076672</v>
      </c>
      <c r="SM51" s="262" t="b">
        <v>0</v>
      </c>
      <c r="SN51" s="173">
        <v>0</v>
      </c>
      <c r="SO51" s="263">
        <v>1893.7154400000002</v>
      </c>
      <c r="SP51" s="189">
        <v>7.4999999999999997E-2</v>
      </c>
      <c r="SQ51" s="263">
        <v>376440.72281962022</v>
      </c>
      <c r="SR51" s="263">
        <v>0</v>
      </c>
      <c r="SS51" s="263">
        <v>0</v>
      </c>
      <c r="ST51" s="117">
        <v>376440.72281962022</v>
      </c>
      <c r="SU51" s="248" t="b">
        <v>0</v>
      </c>
      <c r="SV51" s="254">
        <v>1</v>
      </c>
      <c r="SW51" s="255">
        <v>1704.3438960000001</v>
      </c>
      <c r="SX51" s="256">
        <v>0.03</v>
      </c>
      <c r="SY51" s="255">
        <v>347547.90470917936</v>
      </c>
      <c r="SZ51" s="255">
        <v>189.37154400000003</v>
      </c>
      <c r="TA51" s="255">
        <v>6619.4825672431798</v>
      </c>
      <c r="TB51" s="119">
        <v>354167.38727642252</v>
      </c>
      <c r="TC51" s="262" t="b">
        <v>0</v>
      </c>
      <c r="TD51" s="173">
        <v>1</v>
      </c>
      <c r="TE51" s="263">
        <v>1704.3438960000001</v>
      </c>
      <c r="TF51" s="189">
        <v>7.4999999999999997E-2</v>
      </c>
      <c r="TG51" s="263">
        <v>309557.14513238939</v>
      </c>
      <c r="TH51" s="263">
        <v>189.37154400000003</v>
      </c>
      <c r="TI51" s="263">
        <v>1515.0525125226354</v>
      </c>
      <c r="TJ51" s="117">
        <v>311072.197644912</v>
      </c>
      <c r="TK51" s="248" t="b">
        <v>0</v>
      </c>
      <c r="TL51" s="254">
        <v>3</v>
      </c>
      <c r="TM51" s="255">
        <v>1325.6008080000001</v>
      </c>
      <c r="TN51" s="256">
        <v>7.4999999999999997E-2</v>
      </c>
      <c r="TO51" s="255">
        <v>268087.90924611292</v>
      </c>
      <c r="TP51" s="255">
        <v>568.11463200000014</v>
      </c>
      <c r="TQ51" s="255">
        <v>10004.116583031308</v>
      </c>
      <c r="TR51" s="119">
        <v>278092.02582914423</v>
      </c>
      <c r="TS51" s="262" t="b">
        <v>0</v>
      </c>
      <c r="TT51" s="173">
        <v>2</v>
      </c>
      <c r="TU51" s="263">
        <v>1514.9723520000002</v>
      </c>
      <c r="TV51" s="189">
        <v>7.4999999999999997E-2</v>
      </c>
      <c r="TW51" s="263">
        <v>522812.65889606485</v>
      </c>
      <c r="TX51" s="263">
        <v>378.74308800000006</v>
      </c>
      <c r="TY51" s="263">
        <v>8666.4832160315982</v>
      </c>
      <c r="TZ51" s="117">
        <v>531479.14211209642</v>
      </c>
      <c r="UA51" s="248" t="b">
        <v>0</v>
      </c>
      <c r="UB51" s="254">
        <v>1</v>
      </c>
      <c r="UC51" s="255">
        <v>1704.3438960000001</v>
      </c>
      <c r="UD51" s="256">
        <v>7.4999999999999997E-2</v>
      </c>
      <c r="UE51" s="255">
        <v>331452.43519192713</v>
      </c>
      <c r="UF51" s="255">
        <v>189.37154400000003</v>
      </c>
      <c r="UG51" s="255">
        <v>6292.2540782696151</v>
      </c>
      <c r="UH51" s="119">
        <v>337744.68927019672</v>
      </c>
      <c r="UI51" s="262" t="b">
        <v>0</v>
      </c>
      <c r="UJ51" s="173">
        <v>2</v>
      </c>
      <c r="UK51" s="263">
        <v>1514.9723520000002</v>
      </c>
      <c r="UL51" s="189">
        <v>7.4999999999999997E-2</v>
      </c>
      <c r="UM51" s="263">
        <v>731480.57647461467</v>
      </c>
      <c r="UN51" s="263">
        <v>378.74308800000006</v>
      </c>
      <c r="UO51" s="263">
        <v>4254.6285504918724</v>
      </c>
      <c r="UP51" s="117">
        <v>735735.20502510655</v>
      </c>
      <c r="UQ51" s="248" t="b">
        <v>0</v>
      </c>
      <c r="UR51" s="254">
        <v>2</v>
      </c>
      <c r="US51" s="255">
        <v>1514.9723520000002</v>
      </c>
      <c r="UT51" s="256">
        <v>7.4999999999999997E-2</v>
      </c>
      <c r="UU51" s="255">
        <v>223775.87973311482</v>
      </c>
      <c r="UV51" s="255">
        <v>378.74308800000006</v>
      </c>
      <c r="UW51" s="255">
        <v>8097.8904630644993</v>
      </c>
      <c r="UX51" s="119">
        <v>231873.77019617934</v>
      </c>
      <c r="UY51" s="262" t="b">
        <v>1</v>
      </c>
      <c r="UZ51" s="173">
        <v>3</v>
      </c>
      <c r="VA51" s="263">
        <v>1325.6008080000001</v>
      </c>
      <c r="VB51" s="189">
        <v>7.4999999999999997E-2</v>
      </c>
      <c r="VC51" s="263">
        <v>214001.39341269803</v>
      </c>
      <c r="VD51" s="263">
        <v>568.11463200000014</v>
      </c>
      <c r="VE51" s="263">
        <v>9285.6917185599395</v>
      </c>
      <c r="VF51" s="117">
        <v>223287.08513125798</v>
      </c>
      <c r="VG51" s="248" t="b">
        <v>0</v>
      </c>
      <c r="VH51" s="254">
        <v>2</v>
      </c>
      <c r="VI51" s="255">
        <v>1514.9723520000002</v>
      </c>
      <c r="VJ51" s="256">
        <v>0.03</v>
      </c>
      <c r="VK51" s="255">
        <v>95194.547964059471</v>
      </c>
      <c r="VL51" s="255">
        <v>378.74308800000006</v>
      </c>
      <c r="VM51" s="255">
        <v>9563.456959068877</v>
      </c>
      <c r="VN51" s="119">
        <v>104758.00492312835</v>
      </c>
      <c r="VO51" s="262" t="b">
        <v>0</v>
      </c>
      <c r="VP51" s="173">
        <v>0</v>
      </c>
      <c r="VQ51" s="263">
        <v>1893.7154400000002</v>
      </c>
      <c r="VR51" s="189">
        <v>7.4999999999999997E-2</v>
      </c>
      <c r="VS51" s="263">
        <v>197728.82185309217</v>
      </c>
      <c r="VT51" s="263">
        <v>0</v>
      </c>
      <c r="VU51" s="263">
        <v>0</v>
      </c>
      <c r="VV51" s="117">
        <v>197728.82185309217</v>
      </c>
      <c r="VW51" s="248" t="b">
        <v>0</v>
      </c>
      <c r="VX51" s="254">
        <v>2</v>
      </c>
      <c r="VY51" s="255">
        <v>1514.9723520000002</v>
      </c>
      <c r="VZ51" s="256">
        <v>7.4999999999999997E-2</v>
      </c>
      <c r="WA51" s="255">
        <v>238156.8693070226</v>
      </c>
      <c r="WB51" s="255">
        <v>378.74308800000006</v>
      </c>
      <c r="WC51" s="255">
        <v>3209.7974031133563</v>
      </c>
      <c r="WD51" s="119">
        <v>241366.66671013596</v>
      </c>
      <c r="WE51" s="262" t="b">
        <v>0</v>
      </c>
      <c r="WF51" s="173">
        <v>2</v>
      </c>
      <c r="WG51" s="263">
        <v>1514.9723520000002</v>
      </c>
      <c r="WH51" s="189">
        <v>7.4999999999999997E-2</v>
      </c>
      <c r="WI51" s="263">
        <v>155192.96409876455</v>
      </c>
      <c r="WJ51" s="263">
        <v>378.74308800000006</v>
      </c>
      <c r="WK51" s="263">
        <v>8346.8310336782451</v>
      </c>
      <c r="WL51" s="117">
        <v>163539.79513244278</v>
      </c>
      <c r="WM51" s="248" t="b">
        <v>0</v>
      </c>
      <c r="WN51" s="254">
        <v>4</v>
      </c>
      <c r="WO51" s="255">
        <v>1136.2292640000001</v>
      </c>
      <c r="WP51" s="256">
        <v>7.4999999999999997E-2</v>
      </c>
      <c r="WQ51" s="255">
        <v>477431.68062409823</v>
      </c>
      <c r="WR51" s="255">
        <v>757.48617600000011</v>
      </c>
      <c r="WS51" s="255">
        <v>23049.050748001428</v>
      </c>
      <c r="WT51" s="119">
        <v>500480.73137209966</v>
      </c>
      <c r="WU51" s="262" t="b">
        <v>0</v>
      </c>
      <c r="WV51" s="173">
        <v>1</v>
      </c>
      <c r="WW51" s="263">
        <v>1704.3438960000001</v>
      </c>
      <c r="WX51" s="189">
        <v>7.4999999999999997E-2</v>
      </c>
      <c r="WY51" s="263">
        <v>664689.88178335212</v>
      </c>
      <c r="WZ51" s="263">
        <v>189.37154400000003</v>
      </c>
      <c r="XA51" s="263">
        <v>1694.7448905907215</v>
      </c>
      <c r="XB51" s="117">
        <v>666384.62667394278</v>
      </c>
      <c r="XC51" s="248" t="b">
        <v>0</v>
      </c>
      <c r="XD51" s="254">
        <v>2</v>
      </c>
      <c r="XE51" s="255">
        <v>1514.9723520000002</v>
      </c>
      <c r="XF51" s="256">
        <v>7.4999999999999997E-2</v>
      </c>
      <c r="XG51" s="255">
        <v>522651.88560247334</v>
      </c>
      <c r="XH51" s="255">
        <v>378.74308800000006</v>
      </c>
      <c r="XI51" s="255">
        <v>7677.0140609829577</v>
      </c>
      <c r="XJ51" s="119">
        <v>530328.89966345625</v>
      </c>
      <c r="XK51" s="262" t="b">
        <v>0</v>
      </c>
      <c r="XL51" s="173">
        <v>2</v>
      </c>
      <c r="XM51" s="263">
        <v>1514.9723520000002</v>
      </c>
      <c r="XN51" s="189">
        <v>7.4999999999999997E-2</v>
      </c>
      <c r="XO51" s="263">
        <v>150748.90288623367</v>
      </c>
      <c r="XP51" s="263">
        <v>378.74308800000006</v>
      </c>
      <c r="XQ51" s="263">
        <v>10931.265743499946</v>
      </c>
      <c r="XR51" s="117">
        <v>161680.16862973361</v>
      </c>
      <c r="XS51" s="248" t="b">
        <v>1</v>
      </c>
      <c r="XT51" s="254">
        <v>3</v>
      </c>
      <c r="XU51" s="255">
        <v>1325.6008080000001</v>
      </c>
      <c r="XV51" s="256">
        <v>0.03</v>
      </c>
      <c r="XW51" s="255">
        <v>333988.97647812212</v>
      </c>
      <c r="XX51" s="255">
        <v>568.11463200000014</v>
      </c>
      <c r="XY51" s="255">
        <v>7147.9137219665372</v>
      </c>
      <c r="XZ51" s="119">
        <v>341136.89020008867</v>
      </c>
      <c r="YA51" s="262" t="b">
        <v>0</v>
      </c>
      <c r="YB51" s="173">
        <v>3</v>
      </c>
      <c r="YC51" s="263">
        <v>1325.6008080000001</v>
      </c>
      <c r="YD51" s="189">
        <v>0.03</v>
      </c>
      <c r="YE51" s="263">
        <v>262810.29201258405</v>
      </c>
      <c r="YF51" s="263">
        <v>568.11463200000014</v>
      </c>
      <c r="YG51" s="263">
        <v>20431.856243145412</v>
      </c>
      <c r="YH51" s="117">
        <v>283242.14825572947</v>
      </c>
      <c r="YI51" s="248" t="b">
        <v>0</v>
      </c>
      <c r="YJ51" s="254">
        <v>6</v>
      </c>
      <c r="YK51" s="255">
        <v>757.48617599999989</v>
      </c>
      <c r="YL51" s="256">
        <v>7.4999999999999997E-2</v>
      </c>
      <c r="YM51" s="255">
        <v>284250.93960963801</v>
      </c>
      <c r="YN51" s="255">
        <v>1136.2292640000003</v>
      </c>
      <c r="YO51" s="255">
        <v>29124.566370838173</v>
      </c>
      <c r="YP51" s="119">
        <v>313375.50598047615</v>
      </c>
      <c r="YQ51" s="262" t="b">
        <v>0</v>
      </c>
      <c r="YR51" s="173">
        <v>1</v>
      </c>
      <c r="YS51" s="263">
        <v>1704.3438960000001</v>
      </c>
      <c r="YT51" s="189">
        <v>-5.0000000000000001E-3</v>
      </c>
      <c r="YU51" s="263">
        <v>328631.13043730659</v>
      </c>
      <c r="YV51" s="263">
        <v>189.37154400000003</v>
      </c>
      <c r="YW51" s="263">
        <v>3277.7600371012959</v>
      </c>
      <c r="YX51" s="117">
        <v>331908.89047440788</v>
      </c>
      <c r="YY51" s="248" t="b">
        <v>0</v>
      </c>
      <c r="YZ51" s="254">
        <v>2</v>
      </c>
      <c r="ZA51" s="255">
        <v>1514.9723520000002</v>
      </c>
      <c r="ZB51" s="256">
        <v>7.4999999999999997E-2</v>
      </c>
      <c r="ZC51" s="255">
        <v>81579.9832075749</v>
      </c>
      <c r="ZD51" s="255">
        <v>378.74308800000006</v>
      </c>
      <c r="ZE51" s="255">
        <v>14962.259587232949</v>
      </c>
      <c r="ZF51" s="119">
        <v>96542.242794807855</v>
      </c>
      <c r="ZG51" s="262" t="b">
        <v>0</v>
      </c>
      <c r="ZH51" s="173">
        <v>2</v>
      </c>
      <c r="ZI51" s="263">
        <v>1514.9723520000002</v>
      </c>
      <c r="ZJ51" s="189">
        <v>7.4999999999999997E-2</v>
      </c>
      <c r="ZK51" s="263">
        <v>504710.98475161998</v>
      </c>
      <c r="ZL51" s="263">
        <v>378.74308800000006</v>
      </c>
      <c r="ZM51" s="263">
        <v>10439.292066561547</v>
      </c>
      <c r="ZN51" s="117">
        <v>515150.2768181815</v>
      </c>
      <c r="ZO51" s="248" t="b">
        <v>0</v>
      </c>
      <c r="ZP51" s="254">
        <v>3</v>
      </c>
      <c r="ZQ51" s="255">
        <v>1325.6008080000001</v>
      </c>
      <c r="ZR51" s="256">
        <v>0.03</v>
      </c>
      <c r="ZS51" s="255">
        <v>224612.84024932905</v>
      </c>
      <c r="ZT51" s="255">
        <v>568.11463200000014</v>
      </c>
      <c r="ZU51" s="255">
        <v>7706.1559322603771</v>
      </c>
      <c r="ZV51" s="119">
        <v>232318.99618158943</v>
      </c>
      <c r="ZW51" s="262" t="b">
        <v>0</v>
      </c>
      <c r="ZX51" s="173">
        <v>2</v>
      </c>
      <c r="ZY51" s="263">
        <v>1514.9723520000002</v>
      </c>
      <c r="ZZ51" s="189">
        <v>-5.0000000000000001E-3</v>
      </c>
      <c r="AAA51" s="263">
        <v>156094.51286976686</v>
      </c>
      <c r="AAB51" s="263">
        <v>378.74308800000006</v>
      </c>
      <c r="AAC51" s="263">
        <v>11428.101511728639</v>
      </c>
      <c r="AAD51" s="117">
        <v>167522.61438149548</v>
      </c>
      <c r="AAE51" s="248" t="b">
        <v>0</v>
      </c>
      <c r="AAF51" s="254">
        <v>2</v>
      </c>
      <c r="AAG51" s="255">
        <v>1514.9723520000002</v>
      </c>
      <c r="AAH51" s="256">
        <v>7.4999999999999997E-2</v>
      </c>
      <c r="AAI51" s="255">
        <v>224158.19214422809</v>
      </c>
      <c r="AAJ51" s="255">
        <v>378.74308800000006</v>
      </c>
      <c r="AAK51" s="255">
        <v>8967.3617662030774</v>
      </c>
      <c r="AAL51" s="119">
        <v>233125.55391043116</v>
      </c>
      <c r="AAM51" s="262" t="b">
        <v>0</v>
      </c>
      <c r="AAN51" s="173">
        <v>1</v>
      </c>
      <c r="AAO51" s="263">
        <v>1704.3438960000001</v>
      </c>
      <c r="AAP51" s="189">
        <v>0.03</v>
      </c>
      <c r="AAQ51" s="263">
        <v>317649.02671907446</v>
      </c>
      <c r="AAR51" s="263">
        <v>189.37154400000003</v>
      </c>
      <c r="AAS51" s="263">
        <v>7247.7055082760417</v>
      </c>
      <c r="AAT51" s="117">
        <v>324896.73222735053</v>
      </c>
      <c r="AAU51" s="248" t="b">
        <v>0</v>
      </c>
      <c r="AAV51" s="254">
        <v>5</v>
      </c>
      <c r="AAW51" s="255">
        <v>946.85772000000009</v>
      </c>
      <c r="AAX51" s="256">
        <v>7.4999999999999997E-2</v>
      </c>
      <c r="AAY51" s="255">
        <v>96034.480440708314</v>
      </c>
      <c r="AAZ51" s="255">
        <v>946.85772000000009</v>
      </c>
      <c r="ABA51" s="255">
        <v>28602.505589276399</v>
      </c>
      <c r="ABB51" s="119">
        <v>124636.98602998472</v>
      </c>
      <c r="ABC51" s="262" t="b">
        <v>0</v>
      </c>
      <c r="ABD51" s="173">
        <v>1</v>
      </c>
      <c r="ABE51" s="263">
        <v>1704.3438960000001</v>
      </c>
      <c r="ABF51" s="189">
        <v>-5.0000000000000001E-3</v>
      </c>
      <c r="ABG51" s="263">
        <v>475247.85013873334</v>
      </c>
      <c r="ABH51" s="263">
        <v>189.37154400000003</v>
      </c>
      <c r="ABI51" s="263">
        <v>7402.7641010843954</v>
      </c>
      <c r="ABJ51" s="117">
        <v>482650.61423981772</v>
      </c>
      <c r="ABK51" s="248" t="b">
        <v>0</v>
      </c>
      <c r="ABL51" s="254">
        <v>0</v>
      </c>
      <c r="ABM51" s="255">
        <v>1893.7154400000002</v>
      </c>
      <c r="ABN51" s="256">
        <v>7.4999999999999997E-2</v>
      </c>
      <c r="ABO51" s="255">
        <v>903195.65526237979</v>
      </c>
      <c r="ABP51" s="255">
        <v>0</v>
      </c>
      <c r="ABQ51" s="255">
        <v>0</v>
      </c>
      <c r="ABR51" s="119">
        <v>903195.65526237979</v>
      </c>
      <c r="ABS51" s="262" t="b">
        <v>0</v>
      </c>
      <c r="ABT51" s="173">
        <v>0</v>
      </c>
      <c r="ABU51" s="263">
        <v>1893.7154400000002</v>
      </c>
      <c r="ABV51" s="189">
        <v>7.4999999999999997E-2</v>
      </c>
      <c r="ABW51" s="263">
        <v>402952.86093532614</v>
      </c>
      <c r="ABX51" s="263">
        <v>0</v>
      </c>
      <c r="ABY51" s="263">
        <v>0</v>
      </c>
      <c r="ABZ51" s="117">
        <v>402952.86093532614</v>
      </c>
      <c r="ACA51" s="248" t="b">
        <v>0</v>
      </c>
      <c r="ACB51" s="254">
        <v>4</v>
      </c>
      <c r="ACC51" s="255">
        <v>1136.2292640000001</v>
      </c>
      <c r="ACD51" s="256">
        <v>7.4999999999999997E-2</v>
      </c>
      <c r="ACE51" s="255">
        <v>298673.49007796973</v>
      </c>
      <c r="ACF51" s="255">
        <v>757.48617600000011</v>
      </c>
      <c r="ACG51" s="255">
        <v>25086.466346382662</v>
      </c>
      <c r="ACH51" s="119">
        <v>323759.95642435242</v>
      </c>
      <c r="ACI51" s="262" t="b">
        <v>0</v>
      </c>
      <c r="ACJ51" s="173">
        <v>3</v>
      </c>
      <c r="ACK51" s="263">
        <v>1325.6008080000001</v>
      </c>
      <c r="ACL51" s="189">
        <v>7.4999999999999997E-2</v>
      </c>
      <c r="ACM51" s="263">
        <v>66499.170990884959</v>
      </c>
      <c r="ACN51" s="263">
        <v>568.11463200000014</v>
      </c>
      <c r="ACO51" s="263">
        <v>16950.071532845239</v>
      </c>
      <c r="ACP51" s="117">
        <v>83449.242523730194</v>
      </c>
      <c r="ACQ51" s="248" t="b">
        <v>0</v>
      </c>
      <c r="ACR51" s="254">
        <v>4</v>
      </c>
      <c r="ACS51" s="255">
        <v>1136.2292640000001</v>
      </c>
      <c r="ACT51" s="256">
        <v>7.4999999999999997E-2</v>
      </c>
      <c r="ACU51" s="255">
        <v>358559.06068554689</v>
      </c>
      <c r="ACV51" s="255">
        <v>757.48617600000011</v>
      </c>
      <c r="ACW51" s="255">
        <v>13322.44916317939</v>
      </c>
      <c r="ACX51" s="119">
        <v>371881.50984872627</v>
      </c>
      <c r="ACY51" s="262" t="b">
        <v>0</v>
      </c>
      <c r="ACZ51" s="173">
        <v>2</v>
      </c>
      <c r="ADA51" s="263">
        <v>1514.9723520000002</v>
      </c>
      <c r="ADB51" s="189">
        <v>7.4999999999999997E-2</v>
      </c>
      <c r="ADC51" s="263">
        <v>270404.78877859161</v>
      </c>
      <c r="ADD51" s="263">
        <v>378.74308800000006</v>
      </c>
      <c r="ADE51" s="263">
        <v>13019.930542802351</v>
      </c>
      <c r="ADF51" s="117">
        <v>283424.71932139399</v>
      </c>
      <c r="ADG51" s="248" t="b">
        <v>1</v>
      </c>
      <c r="ADH51" s="254">
        <v>5</v>
      </c>
      <c r="ADI51" s="255">
        <v>946.85772000000009</v>
      </c>
      <c r="ADJ51" s="256">
        <v>7.4999999999999997E-2</v>
      </c>
      <c r="ADK51" s="255">
        <v>142720.56881759083</v>
      </c>
      <c r="ADL51" s="255">
        <v>946.85772000000009</v>
      </c>
      <c r="ADM51" s="255">
        <v>23498.031676882965</v>
      </c>
      <c r="ADN51" s="119">
        <v>166218.60049447379</v>
      </c>
      <c r="ADO51" s="262" t="b">
        <v>0</v>
      </c>
      <c r="ADP51" s="173">
        <v>1</v>
      </c>
      <c r="ADQ51" s="263">
        <v>1704.3438960000001</v>
      </c>
      <c r="ADR51" s="189">
        <v>7.4999999999999997E-2</v>
      </c>
      <c r="ADS51" s="263">
        <v>142171.11693514397</v>
      </c>
      <c r="ADT51" s="263">
        <v>189.37154400000003</v>
      </c>
      <c r="ADU51" s="263">
        <v>6128.8432233058111</v>
      </c>
      <c r="ADV51" s="117">
        <v>148299.96015844977</v>
      </c>
    </row>
    <row r="52" spans="1:802" x14ac:dyDescent="0.35">
      <c r="A52" s="15">
        <v>46812</v>
      </c>
      <c r="B52" s="16">
        <v>1893.7154400000002</v>
      </c>
      <c r="C52" s="248" t="b">
        <v>0</v>
      </c>
      <c r="D52" s="254">
        <v>2</v>
      </c>
      <c r="E52" s="255">
        <v>1514.9723520000002</v>
      </c>
      <c r="F52" s="256">
        <v>7.4999999999999997E-2</v>
      </c>
      <c r="G52" s="255">
        <v>349055.08347754763</v>
      </c>
      <c r="H52" s="255">
        <v>378.74308800000006</v>
      </c>
      <c r="I52" s="255">
        <v>10993.654643926595</v>
      </c>
      <c r="J52" s="119">
        <v>360048.73812147422</v>
      </c>
      <c r="K52" s="262" t="b">
        <v>0</v>
      </c>
      <c r="L52" s="173">
        <v>0</v>
      </c>
      <c r="M52" s="263">
        <v>1893.7154400000002</v>
      </c>
      <c r="N52" s="189">
        <v>7.4999999999999997E-2</v>
      </c>
      <c r="O52" s="263">
        <v>184021.3289362911</v>
      </c>
      <c r="P52" s="263">
        <v>0</v>
      </c>
      <c r="Q52" s="263">
        <v>0</v>
      </c>
      <c r="R52" s="117">
        <v>184021.3289362911</v>
      </c>
      <c r="S52" s="248" t="b">
        <v>0</v>
      </c>
      <c r="T52" s="254">
        <v>5</v>
      </c>
      <c r="U52" s="255">
        <v>946.85772000000009</v>
      </c>
      <c r="V52" s="256">
        <v>0.03</v>
      </c>
      <c r="W52" s="255">
        <v>95563.067293741609</v>
      </c>
      <c r="X52" s="255">
        <v>946.85772000000009</v>
      </c>
      <c r="Y52" s="255">
        <v>29246.145529502042</v>
      </c>
      <c r="Z52" s="119">
        <v>124809.21282324365</v>
      </c>
      <c r="AA52" s="262" t="b">
        <v>1</v>
      </c>
      <c r="AB52" s="173">
        <v>6</v>
      </c>
      <c r="AC52" s="263">
        <v>757.48617599999989</v>
      </c>
      <c r="AD52" s="189">
        <v>-5.0000000000000001E-3</v>
      </c>
      <c r="AE52" s="263">
        <v>299908.29952693242</v>
      </c>
      <c r="AF52" s="263">
        <v>1136.2292640000003</v>
      </c>
      <c r="AG52" s="263">
        <v>25259.610921943353</v>
      </c>
      <c r="AH52" s="117">
        <v>325167.91044887574</v>
      </c>
      <c r="AI52" s="248" t="b">
        <v>1</v>
      </c>
      <c r="AJ52" s="254">
        <v>7</v>
      </c>
      <c r="AK52" s="255">
        <v>568.11463199999992</v>
      </c>
      <c r="AL52" s="256">
        <v>7.4999999999999997E-2</v>
      </c>
      <c r="AM52" s="255">
        <v>460550.31665573828</v>
      </c>
      <c r="AN52" s="255">
        <v>1325.6008080000001</v>
      </c>
      <c r="AO52" s="255">
        <v>20272.432285028986</v>
      </c>
      <c r="AP52" s="119">
        <v>480822.74894076725</v>
      </c>
      <c r="AQ52" s="262" t="b">
        <v>0</v>
      </c>
      <c r="AR52" s="173">
        <v>4</v>
      </c>
      <c r="AS52" s="263">
        <v>1136.2292640000001</v>
      </c>
      <c r="AT52" s="189">
        <v>7.4999999999999997E-2</v>
      </c>
      <c r="AU52" s="263">
        <v>386761.76662113093</v>
      </c>
      <c r="AV52" s="263">
        <v>757.48617600000011</v>
      </c>
      <c r="AW52" s="263">
        <v>14342.410122008798</v>
      </c>
      <c r="AX52" s="117">
        <v>401104.17674313975</v>
      </c>
      <c r="AY52" s="248" t="b">
        <v>0</v>
      </c>
      <c r="AZ52" s="254">
        <v>0</v>
      </c>
      <c r="BA52" s="255">
        <v>1893.7154400000002</v>
      </c>
      <c r="BB52" s="256">
        <v>-5.0000000000000001E-3</v>
      </c>
      <c r="BC52" s="255">
        <v>178804.3657066857</v>
      </c>
      <c r="BD52" s="255">
        <v>0</v>
      </c>
      <c r="BE52" s="255">
        <v>0</v>
      </c>
      <c r="BF52" s="119">
        <v>178804.3657066857</v>
      </c>
      <c r="BG52" s="262" t="b">
        <v>0</v>
      </c>
      <c r="BH52" s="173">
        <v>3</v>
      </c>
      <c r="BI52" s="263">
        <v>1325.6008080000001</v>
      </c>
      <c r="BJ52" s="189">
        <v>7.4999999999999997E-2</v>
      </c>
      <c r="BK52" s="263">
        <v>244446.59784430472</v>
      </c>
      <c r="BL52" s="263">
        <v>568.11463200000014</v>
      </c>
      <c r="BM52" s="263">
        <v>8784.4410496081091</v>
      </c>
      <c r="BN52" s="117">
        <v>253231.03889391283</v>
      </c>
      <c r="BO52" s="248" t="b">
        <v>0</v>
      </c>
      <c r="BP52" s="254">
        <v>3</v>
      </c>
      <c r="BQ52" s="255">
        <v>1325.6008080000001</v>
      </c>
      <c r="BR52" s="256">
        <v>7.4999999999999997E-2</v>
      </c>
      <c r="BS52" s="255">
        <v>209720.41823074355</v>
      </c>
      <c r="BT52" s="255">
        <v>568.11463200000014</v>
      </c>
      <c r="BU52" s="255">
        <v>10650.849217184459</v>
      </c>
      <c r="BV52" s="119">
        <v>220371.26744792802</v>
      </c>
      <c r="BW52" s="262" t="b">
        <v>0</v>
      </c>
      <c r="BX52" s="173">
        <v>2</v>
      </c>
      <c r="BY52" s="263">
        <v>1514.9723520000002</v>
      </c>
      <c r="BZ52" s="189">
        <v>-5.0000000000000001E-3</v>
      </c>
      <c r="CA52" s="263">
        <v>464306.2815895112</v>
      </c>
      <c r="CB52" s="263">
        <v>378.74308800000006</v>
      </c>
      <c r="CC52" s="263">
        <v>14111.399611507935</v>
      </c>
      <c r="CD52" s="117">
        <v>478417.68120101915</v>
      </c>
      <c r="CE52" s="248" t="b">
        <v>0</v>
      </c>
      <c r="CF52" s="254">
        <v>3</v>
      </c>
      <c r="CG52" s="255">
        <v>1325.6008080000001</v>
      </c>
      <c r="CH52" s="256">
        <v>0.03</v>
      </c>
      <c r="CI52" s="255">
        <v>409139.97345943854</v>
      </c>
      <c r="CJ52" s="255">
        <v>568.11463200000014</v>
      </c>
      <c r="CK52" s="255">
        <v>17199.591489752878</v>
      </c>
      <c r="CL52" s="119">
        <v>426339.56494919141</v>
      </c>
      <c r="CM52" s="262" t="b">
        <v>0</v>
      </c>
      <c r="CN52" s="173">
        <v>3</v>
      </c>
      <c r="CO52" s="263">
        <v>1325.6008080000001</v>
      </c>
      <c r="CP52" s="189">
        <v>7.4999999999999997E-2</v>
      </c>
      <c r="CQ52" s="263">
        <v>429698.7178070771</v>
      </c>
      <c r="CR52" s="263">
        <v>568.11463200000014</v>
      </c>
      <c r="CS52" s="263">
        <v>11779.424905387037</v>
      </c>
      <c r="CT52" s="117">
        <v>441478.14271246415</v>
      </c>
      <c r="CU52" s="248" t="b">
        <v>0</v>
      </c>
      <c r="CV52" s="254">
        <v>0</v>
      </c>
      <c r="CW52" s="255">
        <v>1893.7154400000002</v>
      </c>
      <c r="CX52" s="256">
        <v>7.4999999999999997E-2</v>
      </c>
      <c r="CY52" s="255">
        <v>213757.50013962749</v>
      </c>
      <c r="CZ52" s="255">
        <v>0</v>
      </c>
      <c r="DA52" s="255">
        <v>0</v>
      </c>
      <c r="DB52" s="119">
        <v>213757.50013962749</v>
      </c>
      <c r="DC52" s="262" t="b">
        <v>0</v>
      </c>
      <c r="DD52" s="173">
        <v>3</v>
      </c>
      <c r="DE52" s="263">
        <v>1325.6008080000001</v>
      </c>
      <c r="DF52" s="189">
        <v>7.4999999999999997E-2</v>
      </c>
      <c r="DG52" s="263">
        <v>307041.05747588736</v>
      </c>
      <c r="DH52" s="263">
        <v>568.11463200000014</v>
      </c>
      <c r="DI52" s="263">
        <v>19710.172565469118</v>
      </c>
      <c r="DJ52" s="117">
        <v>326751.23004135647</v>
      </c>
      <c r="DK52" s="248" t="b">
        <v>0</v>
      </c>
      <c r="DL52" s="254">
        <v>5</v>
      </c>
      <c r="DM52" s="255">
        <v>946.85772000000009</v>
      </c>
      <c r="DN52" s="256">
        <v>0.03</v>
      </c>
      <c r="DO52" s="255">
        <v>125410.07005489022</v>
      </c>
      <c r="DP52" s="255">
        <v>946.85772000000009</v>
      </c>
      <c r="DQ52" s="255">
        <v>24420.703383476419</v>
      </c>
      <c r="DR52" s="119">
        <v>149830.77343836665</v>
      </c>
      <c r="DS52" s="262" t="b">
        <v>0</v>
      </c>
      <c r="DT52" s="173">
        <v>2</v>
      </c>
      <c r="DU52" s="263">
        <v>1514.9723520000002</v>
      </c>
      <c r="DV52" s="189">
        <v>7.4999999999999997E-2</v>
      </c>
      <c r="DW52" s="263">
        <v>786791.03293034725</v>
      </c>
      <c r="DX52" s="263">
        <v>378.74308800000006</v>
      </c>
      <c r="DY52" s="263">
        <v>10015.218917954173</v>
      </c>
      <c r="DZ52" s="117">
        <v>796806.25184830138</v>
      </c>
      <c r="EA52" s="248" t="b">
        <v>0</v>
      </c>
      <c r="EB52" s="254">
        <v>3</v>
      </c>
      <c r="EC52" s="255">
        <v>1325.6008080000001</v>
      </c>
      <c r="ED52" s="256">
        <v>0.03</v>
      </c>
      <c r="EE52" s="255">
        <v>92517.562252869611</v>
      </c>
      <c r="EF52" s="255">
        <v>568.11463200000014</v>
      </c>
      <c r="EG52" s="255">
        <v>19780.918388084567</v>
      </c>
      <c r="EH52" s="119">
        <v>112298.48064095418</v>
      </c>
      <c r="EI52" s="262" t="b">
        <v>0</v>
      </c>
      <c r="EJ52" s="173">
        <v>5</v>
      </c>
      <c r="EK52" s="263">
        <v>946.85772000000009</v>
      </c>
      <c r="EL52" s="189">
        <v>-5.0000000000000001E-3</v>
      </c>
      <c r="EM52" s="263">
        <v>206171.98472286327</v>
      </c>
      <c r="EN52" s="263">
        <v>946.85772000000009</v>
      </c>
      <c r="EO52" s="263">
        <v>32787.247234425515</v>
      </c>
      <c r="EP52" s="117">
        <v>238959.23195728878</v>
      </c>
      <c r="EQ52" s="248" t="b">
        <v>0</v>
      </c>
      <c r="ER52" s="254">
        <v>5</v>
      </c>
      <c r="ES52" s="255">
        <v>946.85772000000009</v>
      </c>
      <c r="ET52" s="256">
        <v>-5.0000000000000001E-3</v>
      </c>
      <c r="EU52" s="255">
        <v>222290.23433391665</v>
      </c>
      <c r="EV52" s="255">
        <v>946.85772000000009</v>
      </c>
      <c r="EW52" s="255">
        <v>19082.213036741105</v>
      </c>
      <c r="EX52" s="119">
        <v>241372.44737065776</v>
      </c>
      <c r="EY52" s="262" t="b">
        <v>0</v>
      </c>
      <c r="EZ52" s="173">
        <v>1</v>
      </c>
      <c r="FA52" s="263">
        <v>1704.3438960000001</v>
      </c>
      <c r="FB52" s="189">
        <v>-5.0000000000000001E-3</v>
      </c>
      <c r="FC52" s="263">
        <v>750451.61507287924</v>
      </c>
      <c r="FD52" s="263">
        <v>189.37154400000003</v>
      </c>
      <c r="FE52" s="263">
        <v>987.80447312686442</v>
      </c>
      <c r="FF52" s="117">
        <v>751439.41954600613</v>
      </c>
      <c r="FG52" s="248" t="b">
        <v>0</v>
      </c>
      <c r="FH52" s="254">
        <v>3</v>
      </c>
      <c r="FI52" s="255">
        <v>1325.6008080000001</v>
      </c>
      <c r="FJ52" s="256">
        <v>0.03</v>
      </c>
      <c r="FK52" s="255">
        <v>651081.07383314741</v>
      </c>
      <c r="FL52" s="255">
        <v>568.11463200000014</v>
      </c>
      <c r="FM52" s="255">
        <v>7838.1346515332107</v>
      </c>
      <c r="FN52" s="119">
        <v>658919.20848468062</v>
      </c>
      <c r="FO52" s="262" t="b">
        <v>0</v>
      </c>
      <c r="FP52" s="173">
        <v>3</v>
      </c>
      <c r="FQ52" s="263">
        <v>1325.6008080000001</v>
      </c>
      <c r="FR52" s="189">
        <v>-5.0000000000000001E-3</v>
      </c>
      <c r="FS52" s="263">
        <v>248062.33563645152</v>
      </c>
      <c r="FT52" s="263">
        <v>568.11463200000014</v>
      </c>
      <c r="FU52" s="263">
        <v>12947.232445037587</v>
      </c>
      <c r="FV52" s="117">
        <v>261009.56808148909</v>
      </c>
      <c r="FW52" s="248" t="b">
        <v>0</v>
      </c>
      <c r="FX52" s="254">
        <v>5</v>
      </c>
      <c r="FY52" s="255">
        <v>946.85772000000009</v>
      </c>
      <c r="FZ52" s="256">
        <v>7.4999999999999997E-2</v>
      </c>
      <c r="GA52" s="255">
        <v>147406.64180862115</v>
      </c>
      <c r="GB52" s="255">
        <v>946.85772000000009</v>
      </c>
      <c r="GC52" s="255">
        <v>27246.574506837565</v>
      </c>
      <c r="GD52" s="119">
        <v>174653.2163154587</v>
      </c>
      <c r="GE52" s="262" t="b">
        <v>0</v>
      </c>
      <c r="GF52" s="173">
        <v>2</v>
      </c>
      <c r="GG52" s="263">
        <v>1514.9723520000002</v>
      </c>
      <c r="GH52" s="189">
        <v>7.4999999999999997E-2</v>
      </c>
      <c r="GI52" s="263">
        <v>349506.41268951877</v>
      </c>
      <c r="GJ52" s="263">
        <v>378.74308800000006</v>
      </c>
      <c r="GK52" s="263">
        <v>7284.1206413185973</v>
      </c>
      <c r="GL52" s="117">
        <v>356790.53333083738</v>
      </c>
      <c r="GM52" s="248" t="b">
        <v>0</v>
      </c>
      <c r="GN52" s="254">
        <v>2</v>
      </c>
      <c r="GO52" s="255">
        <v>1514.9723520000002</v>
      </c>
      <c r="GP52" s="256">
        <v>7.4999999999999997E-2</v>
      </c>
      <c r="GQ52" s="255">
        <v>787803.37274760066</v>
      </c>
      <c r="GR52" s="255">
        <v>378.74308800000006</v>
      </c>
      <c r="GS52" s="255">
        <v>8659.0891072790491</v>
      </c>
      <c r="GT52" s="119">
        <v>796462.46185487974</v>
      </c>
      <c r="GU52" s="262" t="b">
        <v>0</v>
      </c>
      <c r="GV52" s="173">
        <v>1</v>
      </c>
      <c r="GW52" s="263">
        <v>1704.3438960000001</v>
      </c>
      <c r="GX52" s="189">
        <v>-5.0000000000000001E-3</v>
      </c>
      <c r="GY52" s="263">
        <v>194300.9718698865</v>
      </c>
      <c r="GZ52" s="263">
        <v>189.37154400000003</v>
      </c>
      <c r="HA52" s="263">
        <v>3298.9179933450237</v>
      </c>
      <c r="HB52" s="117">
        <v>197599.88986323154</v>
      </c>
      <c r="HC52" s="248" t="b">
        <v>0</v>
      </c>
      <c r="HD52" s="254">
        <v>1</v>
      </c>
      <c r="HE52" s="255">
        <v>1704.3438960000001</v>
      </c>
      <c r="HF52" s="256">
        <v>7.4999999999999997E-2</v>
      </c>
      <c r="HG52" s="255">
        <v>604980.15812304069</v>
      </c>
      <c r="HH52" s="255">
        <v>189.37154400000003</v>
      </c>
      <c r="HI52" s="255">
        <v>5344.8631503839724</v>
      </c>
      <c r="HJ52" s="119">
        <v>610325.02127342462</v>
      </c>
      <c r="HK52" s="262" t="b">
        <v>0</v>
      </c>
      <c r="HL52" s="173">
        <v>4</v>
      </c>
      <c r="HM52" s="263">
        <v>1136.2292640000001</v>
      </c>
      <c r="HN52" s="189">
        <v>7.4999999999999997E-2</v>
      </c>
      <c r="HO52" s="263">
        <v>385659.10405520751</v>
      </c>
      <c r="HP52" s="263">
        <v>757.48617600000011</v>
      </c>
      <c r="HQ52" s="263">
        <v>17114.616665902358</v>
      </c>
      <c r="HR52" s="117">
        <v>402773.72072110989</v>
      </c>
      <c r="HS52" s="248" t="b">
        <v>0</v>
      </c>
      <c r="HT52" s="254">
        <v>3</v>
      </c>
      <c r="HU52" s="255">
        <v>1325.6008080000001</v>
      </c>
      <c r="HV52" s="256">
        <v>7.4999999999999997E-2</v>
      </c>
      <c r="HW52" s="255">
        <v>295842.16621585656</v>
      </c>
      <c r="HX52" s="255">
        <v>568.11463200000014</v>
      </c>
      <c r="HY52" s="255">
        <v>19625.032284733097</v>
      </c>
      <c r="HZ52" s="119">
        <v>315467.19850058964</v>
      </c>
      <c r="IA52" s="262" t="b">
        <v>0</v>
      </c>
      <c r="IB52" s="173">
        <v>3</v>
      </c>
      <c r="IC52" s="263">
        <v>1325.6008080000001</v>
      </c>
      <c r="ID52" s="189">
        <v>7.4999999999999997E-2</v>
      </c>
      <c r="IE52" s="263">
        <v>306828.28456674371</v>
      </c>
      <c r="IF52" s="263">
        <v>568.11463200000014</v>
      </c>
      <c r="IG52" s="263">
        <v>19383.429312170509</v>
      </c>
      <c r="IH52" s="117">
        <v>326211.71387891419</v>
      </c>
      <c r="II52" s="248" t="b">
        <v>0</v>
      </c>
      <c r="IJ52" s="254">
        <v>4</v>
      </c>
      <c r="IK52" s="255">
        <v>1136.2292640000001</v>
      </c>
      <c r="IL52" s="256">
        <v>7.4999999999999997E-2</v>
      </c>
      <c r="IM52" s="255">
        <v>194130.62331548007</v>
      </c>
      <c r="IN52" s="255">
        <v>757.48617600000011</v>
      </c>
      <c r="IO52" s="255">
        <v>15981.85946261941</v>
      </c>
      <c r="IP52" s="119">
        <v>210112.48277809948</v>
      </c>
      <c r="IQ52" s="262" t="b">
        <v>0</v>
      </c>
      <c r="IR52" s="173">
        <v>0</v>
      </c>
      <c r="IS52" s="263">
        <v>1893.7154400000002</v>
      </c>
      <c r="IT52" s="189">
        <v>7.4999999999999997E-2</v>
      </c>
      <c r="IU52" s="263">
        <v>251521.12383332558</v>
      </c>
      <c r="IV52" s="263">
        <v>0</v>
      </c>
      <c r="IW52" s="263">
        <v>0</v>
      </c>
      <c r="IX52" s="117">
        <v>251521.12383332558</v>
      </c>
      <c r="IY52" s="248" t="b">
        <v>0</v>
      </c>
      <c r="IZ52" s="254">
        <v>2</v>
      </c>
      <c r="JA52" s="255">
        <v>1514.9723520000002</v>
      </c>
      <c r="JB52" s="256">
        <v>0.03</v>
      </c>
      <c r="JC52" s="255">
        <v>315370.80349453026</v>
      </c>
      <c r="JD52" s="255">
        <v>378.74308800000006</v>
      </c>
      <c r="JE52" s="255">
        <v>13301.597852844197</v>
      </c>
      <c r="JF52" s="119">
        <v>328672.40134737449</v>
      </c>
      <c r="JG52" s="262" t="b">
        <v>0</v>
      </c>
      <c r="JH52" s="173">
        <v>1</v>
      </c>
      <c r="JI52" s="263">
        <v>1704.3438960000001</v>
      </c>
      <c r="JJ52" s="189">
        <v>0.03</v>
      </c>
      <c r="JK52" s="263">
        <v>420824.16806998436</v>
      </c>
      <c r="JL52" s="263">
        <v>189.37154400000003</v>
      </c>
      <c r="JM52" s="263">
        <v>3983.4996932002905</v>
      </c>
      <c r="JN52" s="117">
        <v>424807.66776318464</v>
      </c>
      <c r="JO52" s="248" t="b">
        <v>0</v>
      </c>
      <c r="JP52" s="254">
        <v>2</v>
      </c>
      <c r="JQ52" s="255">
        <v>1514.9723520000002</v>
      </c>
      <c r="JR52" s="256">
        <v>7.4999999999999997E-2</v>
      </c>
      <c r="JS52" s="255">
        <v>787902.6444707429</v>
      </c>
      <c r="JT52" s="255">
        <v>378.74308800000006</v>
      </c>
      <c r="JU52" s="255">
        <v>5990.9703797007078</v>
      </c>
      <c r="JV52" s="119">
        <v>793893.61485044356</v>
      </c>
      <c r="JW52" s="262" t="b">
        <v>0</v>
      </c>
      <c r="JX52" s="173">
        <v>5</v>
      </c>
      <c r="JY52" s="263">
        <v>946.85772000000009</v>
      </c>
      <c r="JZ52" s="189">
        <v>7.4999999999999997E-2</v>
      </c>
      <c r="KA52" s="263">
        <v>558794.66544162773</v>
      </c>
      <c r="KB52" s="263">
        <v>946.85772000000009</v>
      </c>
      <c r="KC52" s="263">
        <v>31408.125335656354</v>
      </c>
      <c r="KD52" s="117">
        <v>590202.79077728407</v>
      </c>
      <c r="KE52" s="248" t="b">
        <v>0</v>
      </c>
      <c r="KF52" s="254">
        <v>5</v>
      </c>
      <c r="KG52" s="255">
        <v>946.85772000000009</v>
      </c>
      <c r="KH52" s="256">
        <v>7.4999999999999997E-2</v>
      </c>
      <c r="KI52" s="255">
        <v>340522.75672888145</v>
      </c>
      <c r="KJ52" s="255">
        <v>946.85772000000009</v>
      </c>
      <c r="KK52" s="255">
        <v>30327.34497079104</v>
      </c>
      <c r="KL52" s="119">
        <v>370850.10169967246</v>
      </c>
      <c r="KM52" s="262" t="b">
        <v>0</v>
      </c>
      <c r="KN52" s="173">
        <v>1</v>
      </c>
      <c r="KO52" s="263">
        <v>1704.3438960000001</v>
      </c>
      <c r="KP52" s="189">
        <v>0.03</v>
      </c>
      <c r="KQ52" s="263">
        <v>489023.54185131902</v>
      </c>
      <c r="KR52" s="263">
        <v>189.37154400000003</v>
      </c>
      <c r="KS52" s="263">
        <v>3298.9179933450237</v>
      </c>
      <c r="KT52" s="117">
        <v>492322.45984466403</v>
      </c>
      <c r="KU52" s="248" t="b">
        <v>0</v>
      </c>
      <c r="KV52" s="254">
        <v>0</v>
      </c>
      <c r="KW52" s="255">
        <v>1893.7154400000002</v>
      </c>
      <c r="KX52" s="256">
        <v>7.4999999999999997E-2</v>
      </c>
      <c r="KY52" s="255">
        <v>591616.62059606984</v>
      </c>
      <c r="KZ52" s="255">
        <v>0</v>
      </c>
      <c r="LA52" s="255">
        <v>0</v>
      </c>
      <c r="LB52" s="119">
        <v>591616.62059606984</v>
      </c>
      <c r="LC52" s="262" t="b">
        <v>0</v>
      </c>
      <c r="LD52" s="173">
        <v>3</v>
      </c>
      <c r="LE52" s="263">
        <v>1325.6008080000001</v>
      </c>
      <c r="LF52" s="189">
        <v>7.4999999999999997E-2</v>
      </c>
      <c r="LG52" s="263">
        <v>160360.39621751651</v>
      </c>
      <c r="LH52" s="263">
        <v>568.11463200000014</v>
      </c>
      <c r="LI52" s="263">
        <v>19629.413502858722</v>
      </c>
      <c r="LJ52" s="117">
        <v>179989.80972037523</v>
      </c>
      <c r="LK52" s="248" t="b">
        <v>0</v>
      </c>
      <c r="LL52" s="254">
        <v>3</v>
      </c>
      <c r="LM52" s="255">
        <v>1325.6008080000001</v>
      </c>
      <c r="LN52" s="256">
        <v>-5.0000000000000001E-3</v>
      </c>
      <c r="LO52" s="255">
        <v>99558.44024232385</v>
      </c>
      <c r="LP52" s="255">
        <v>568.11463200000014</v>
      </c>
      <c r="LQ52" s="255">
        <v>13930.215034688714</v>
      </c>
      <c r="LR52" s="119">
        <v>113488.65527701256</v>
      </c>
      <c r="LS52" s="262" t="b">
        <v>0</v>
      </c>
      <c r="LT52" s="173">
        <v>2</v>
      </c>
      <c r="LU52" s="263">
        <v>1514.9723520000002</v>
      </c>
      <c r="LV52" s="189">
        <v>7.4999999999999997E-2</v>
      </c>
      <c r="LW52" s="263">
        <v>172204.72430087649</v>
      </c>
      <c r="LX52" s="263">
        <v>378.74308800000006</v>
      </c>
      <c r="LY52" s="263">
        <v>11002.314063504693</v>
      </c>
      <c r="LZ52" s="117">
        <v>183207.03836438118</v>
      </c>
      <c r="MA52" s="248" t="b">
        <v>0</v>
      </c>
      <c r="MB52" s="254">
        <v>2</v>
      </c>
      <c r="MC52" s="255">
        <v>1514.9723520000002</v>
      </c>
      <c r="MD52" s="256">
        <v>7.4999999999999997E-2</v>
      </c>
      <c r="ME52" s="255">
        <v>563154.66301574092</v>
      </c>
      <c r="MF52" s="255">
        <v>378.74308800000006</v>
      </c>
      <c r="MG52" s="255">
        <v>9117.3657008101927</v>
      </c>
      <c r="MH52" s="119">
        <v>572272.02871655114</v>
      </c>
      <c r="MI52" s="262" t="b">
        <v>0</v>
      </c>
      <c r="MJ52" s="173">
        <v>3</v>
      </c>
      <c r="MK52" s="263">
        <v>1325.6008080000001</v>
      </c>
      <c r="ML52" s="189">
        <v>0.03</v>
      </c>
      <c r="MM52" s="263">
        <v>167762.22554789091</v>
      </c>
      <c r="MN52" s="263">
        <v>568.11463200000014</v>
      </c>
      <c r="MO52" s="263">
        <v>9308.3944425122681</v>
      </c>
      <c r="MP52" s="117">
        <v>177070.61999040318</v>
      </c>
      <c r="MQ52" s="248" t="b">
        <v>1</v>
      </c>
      <c r="MR52" s="254">
        <v>5</v>
      </c>
      <c r="MS52" s="255">
        <v>946.85772000000009</v>
      </c>
      <c r="MT52" s="256">
        <v>0.03</v>
      </c>
      <c r="MU52" s="255">
        <v>115174.49366708778</v>
      </c>
      <c r="MV52" s="255">
        <v>946.85772000000009</v>
      </c>
      <c r="MW52" s="255">
        <v>24117.152003326533</v>
      </c>
      <c r="MX52" s="119">
        <v>139291.64567041432</v>
      </c>
      <c r="MY52" s="262" t="b">
        <v>0</v>
      </c>
      <c r="MZ52" s="173">
        <v>4</v>
      </c>
      <c r="NA52" s="263">
        <v>1136.2292640000001</v>
      </c>
      <c r="NB52" s="189">
        <v>7.4999999999999997E-2</v>
      </c>
      <c r="NC52" s="263">
        <v>518890.33709929109</v>
      </c>
      <c r="ND52" s="263">
        <v>757.48617600000011</v>
      </c>
      <c r="NE52" s="263">
        <v>17350.763413767239</v>
      </c>
      <c r="NF52" s="117">
        <v>536241.10051305837</v>
      </c>
      <c r="NG52" s="248" t="b">
        <v>0</v>
      </c>
      <c r="NH52" s="254">
        <v>2</v>
      </c>
      <c r="NI52" s="255">
        <v>1514.9723520000002</v>
      </c>
      <c r="NJ52" s="256">
        <v>7.4999999999999997E-2</v>
      </c>
      <c r="NK52" s="255">
        <v>218284.53855406909</v>
      </c>
      <c r="NL52" s="255">
        <v>378.74308800000006</v>
      </c>
      <c r="NM52" s="255">
        <v>3771.6413215609223</v>
      </c>
      <c r="NN52" s="119">
        <v>222056.17987563001</v>
      </c>
      <c r="NO52" s="262" t="b">
        <v>0</v>
      </c>
      <c r="NP52" s="173">
        <v>5</v>
      </c>
      <c r="NQ52" s="263">
        <v>946.85772000000009</v>
      </c>
      <c r="NR52" s="189">
        <v>7.4999999999999997E-2</v>
      </c>
      <c r="NS52" s="263">
        <v>143719.4781021775</v>
      </c>
      <c r="NT52" s="263">
        <v>946.85772000000009</v>
      </c>
      <c r="NU52" s="263">
        <v>27941.172727609512</v>
      </c>
      <c r="NV52" s="117">
        <v>171660.65082978702</v>
      </c>
      <c r="NW52" s="248" t="b">
        <v>0</v>
      </c>
      <c r="NX52" s="254">
        <v>4</v>
      </c>
      <c r="NY52" s="255">
        <v>1136.2292640000001</v>
      </c>
      <c r="NZ52" s="256">
        <v>7.4999999999999997E-2</v>
      </c>
      <c r="OA52" s="255">
        <v>632243.44828867866</v>
      </c>
      <c r="OB52" s="255">
        <v>757.48617600000011</v>
      </c>
      <c r="OC52" s="255">
        <v>21906.014298407168</v>
      </c>
      <c r="OD52" s="119">
        <v>654149.46258708579</v>
      </c>
      <c r="OE52" s="262" t="b">
        <v>0</v>
      </c>
      <c r="OF52" s="173">
        <v>4</v>
      </c>
      <c r="OG52" s="263">
        <v>1136.2292640000001</v>
      </c>
      <c r="OH52" s="189">
        <v>7.4999999999999997E-2</v>
      </c>
      <c r="OI52" s="263">
        <v>279649.86572603445</v>
      </c>
      <c r="OJ52" s="263">
        <v>757.48617600000011</v>
      </c>
      <c r="OK52" s="263">
        <v>18623.050431403848</v>
      </c>
      <c r="OL52" s="117">
        <v>298272.9161574383</v>
      </c>
      <c r="OM52" s="248" t="b">
        <v>1</v>
      </c>
      <c r="ON52" s="254">
        <v>3</v>
      </c>
      <c r="OO52" s="255">
        <v>1325.6008080000001</v>
      </c>
      <c r="OP52" s="256">
        <v>-5.0000000000000001E-3</v>
      </c>
      <c r="OQ52" s="255">
        <v>317846.84942534502</v>
      </c>
      <c r="OR52" s="255">
        <v>568.11463200000014</v>
      </c>
      <c r="OS52" s="255">
        <v>9136.2293107577389</v>
      </c>
      <c r="OT52" s="119">
        <v>326983.07873610273</v>
      </c>
      <c r="OU52" s="262" t="b">
        <v>0</v>
      </c>
      <c r="OV52" s="173">
        <v>1</v>
      </c>
      <c r="OW52" s="263">
        <v>1704.3438960000001</v>
      </c>
      <c r="OX52" s="189">
        <v>7.4999999999999997E-2</v>
      </c>
      <c r="OY52" s="263">
        <v>259468.75348503326</v>
      </c>
      <c r="OZ52" s="263">
        <v>189.37154400000003</v>
      </c>
      <c r="PA52" s="263">
        <v>5344.8631503839724</v>
      </c>
      <c r="PB52" s="117">
        <v>264813.61663541722</v>
      </c>
      <c r="PC52" s="248" t="b">
        <v>0</v>
      </c>
      <c r="PD52" s="254">
        <v>5</v>
      </c>
      <c r="PE52" s="255">
        <v>946.85772000000009</v>
      </c>
      <c r="PF52" s="256">
        <v>-5.0000000000000001E-3</v>
      </c>
      <c r="PG52" s="255">
        <v>161289.47232510807</v>
      </c>
      <c r="PH52" s="255">
        <v>946.85772000000009</v>
      </c>
      <c r="PI52" s="255">
        <v>12938.708003761383</v>
      </c>
      <c r="PJ52" s="119">
        <v>174228.18032886946</v>
      </c>
      <c r="PK52" s="262" t="b">
        <v>0</v>
      </c>
      <c r="PL52" s="173">
        <v>4</v>
      </c>
      <c r="PM52" s="263">
        <v>1136.2292640000001</v>
      </c>
      <c r="PN52" s="189">
        <v>-5.0000000000000001E-3</v>
      </c>
      <c r="PO52" s="263">
        <v>375429.73778020556</v>
      </c>
      <c r="PP52" s="263">
        <v>757.48617600000011</v>
      </c>
      <c r="PQ52" s="263">
        <v>18840.184103785014</v>
      </c>
      <c r="PR52" s="117">
        <v>394269.92188399058</v>
      </c>
      <c r="PS52" s="248" t="b">
        <v>1</v>
      </c>
      <c r="PT52" s="254">
        <v>4</v>
      </c>
      <c r="PU52" s="255">
        <v>1136.2292640000001</v>
      </c>
      <c r="PV52" s="256">
        <v>0.03</v>
      </c>
      <c r="PW52" s="255">
        <v>309650.22451977263</v>
      </c>
      <c r="PX52" s="255">
        <v>757.48617600000011</v>
      </c>
      <c r="PY52" s="255">
        <v>11850.809590309596</v>
      </c>
      <c r="PZ52" s="119">
        <v>321501.0341100822</v>
      </c>
      <c r="QA52" s="262" t="b">
        <v>0</v>
      </c>
      <c r="QB52" s="173">
        <v>2</v>
      </c>
      <c r="QC52" s="263">
        <v>1514.9723520000002</v>
      </c>
      <c r="QD52" s="189">
        <v>7.4999999999999997E-2</v>
      </c>
      <c r="QE52" s="263">
        <v>253513.58481747052</v>
      </c>
      <c r="QF52" s="263">
        <v>378.74308800000006</v>
      </c>
      <c r="QG52" s="263">
        <v>3951.3336996290077</v>
      </c>
      <c r="QH52" s="117">
        <v>257464.91851709952</v>
      </c>
      <c r="QI52" s="248" t="b">
        <v>0</v>
      </c>
      <c r="QJ52" s="254">
        <v>2</v>
      </c>
      <c r="QK52" s="255">
        <v>1514.9723520000002</v>
      </c>
      <c r="QL52" s="256">
        <v>7.4999999999999997E-2</v>
      </c>
      <c r="QM52" s="255">
        <v>179846.42778186782</v>
      </c>
      <c r="QN52" s="255">
        <v>378.74308800000006</v>
      </c>
      <c r="QO52" s="255">
        <v>15190.490986318131</v>
      </c>
      <c r="QP52" s="119">
        <v>195036.91876818595</v>
      </c>
      <c r="QQ52" s="262" t="b">
        <v>0</v>
      </c>
      <c r="QR52" s="173">
        <v>1</v>
      </c>
      <c r="QS52" s="263">
        <v>1704.3438960000001</v>
      </c>
      <c r="QT52" s="189">
        <v>0.03</v>
      </c>
      <c r="QU52" s="263">
        <v>277678.35620544828</v>
      </c>
      <c r="QV52" s="263">
        <v>189.37154400000003</v>
      </c>
      <c r="QW52" s="263">
        <v>6486.8452868526892</v>
      </c>
      <c r="QX52" s="117">
        <v>284165.20149230096</v>
      </c>
      <c r="QY52" s="248" t="b">
        <v>0</v>
      </c>
      <c r="QZ52" s="254">
        <v>3</v>
      </c>
      <c r="RA52" s="255">
        <v>1325.6008080000001</v>
      </c>
      <c r="RB52" s="256">
        <v>-5.0000000000000001E-3</v>
      </c>
      <c r="RC52" s="255">
        <v>496956.05152732064</v>
      </c>
      <c r="RD52" s="255">
        <v>568.11463200000014</v>
      </c>
      <c r="RE52" s="255">
        <v>6840.1384012735798</v>
      </c>
      <c r="RF52" s="119">
        <v>503796.18992859422</v>
      </c>
      <c r="RG52" s="262" t="b">
        <v>0</v>
      </c>
      <c r="RH52" s="173">
        <v>1</v>
      </c>
      <c r="RI52" s="263">
        <v>1704.3438960000001</v>
      </c>
      <c r="RJ52" s="189">
        <v>7.4999999999999997E-2</v>
      </c>
      <c r="RK52" s="263">
        <v>358015.71172732138</v>
      </c>
      <c r="RL52" s="263">
        <v>189.37154400000003</v>
      </c>
      <c r="RM52" s="263">
        <v>1885.5222900715601</v>
      </c>
      <c r="RN52" s="117">
        <v>359901.23401739297</v>
      </c>
      <c r="RO52" s="248" t="b">
        <v>0</v>
      </c>
      <c r="RP52" s="254">
        <v>4</v>
      </c>
      <c r="RQ52" s="255">
        <v>1136.2292640000001</v>
      </c>
      <c r="RR52" s="256">
        <v>0.03</v>
      </c>
      <c r="RS52" s="255">
        <v>268799.00584541302</v>
      </c>
      <c r="RT52" s="255">
        <v>757.48617600000011</v>
      </c>
      <c r="RU52" s="255">
        <v>14465.043539883443</v>
      </c>
      <c r="RV52" s="119">
        <v>283264.04938529647</v>
      </c>
      <c r="RW52" s="262" t="b">
        <v>0</v>
      </c>
      <c r="RX52" s="173">
        <v>6</v>
      </c>
      <c r="RY52" s="263">
        <v>757.48617599999989</v>
      </c>
      <c r="RZ52" s="189">
        <v>7.4999999999999997E-2</v>
      </c>
      <c r="SA52" s="263">
        <v>308599.61994229344</v>
      </c>
      <c r="SB52" s="263">
        <v>1136.2292640000003</v>
      </c>
      <c r="SC52" s="263">
        <v>26992.783550453303</v>
      </c>
      <c r="SD52" s="117">
        <v>335592.40349274676</v>
      </c>
      <c r="SE52" s="248" t="b">
        <v>0</v>
      </c>
      <c r="SF52" s="254">
        <v>4</v>
      </c>
      <c r="SG52" s="255">
        <v>1136.2292640000001</v>
      </c>
      <c r="SH52" s="256">
        <v>7.4999999999999997E-2</v>
      </c>
      <c r="SI52" s="255">
        <v>164155.48268022315</v>
      </c>
      <c r="SJ52" s="255">
        <v>757.48617600000011</v>
      </c>
      <c r="SK52" s="255">
        <v>14223.287272057454</v>
      </c>
      <c r="SL52" s="119">
        <v>178378.76995228062</v>
      </c>
      <c r="SM52" s="262" t="b">
        <v>0</v>
      </c>
      <c r="SN52" s="173">
        <v>0</v>
      </c>
      <c r="SO52" s="263">
        <v>1893.7154400000002</v>
      </c>
      <c r="SP52" s="189">
        <v>7.4999999999999997E-2</v>
      </c>
      <c r="SQ52" s="263">
        <v>406567.49247109174</v>
      </c>
      <c r="SR52" s="263">
        <v>0</v>
      </c>
      <c r="SS52" s="263">
        <v>0</v>
      </c>
      <c r="ST52" s="117">
        <v>406567.49247109174</v>
      </c>
      <c r="SU52" s="248" t="b">
        <v>0</v>
      </c>
      <c r="SV52" s="254">
        <v>1</v>
      </c>
      <c r="SW52" s="255">
        <v>1704.3438960000001</v>
      </c>
      <c r="SX52" s="256">
        <v>0.03</v>
      </c>
      <c r="SY52" s="255">
        <v>359678.68574645475</v>
      </c>
      <c r="SZ52" s="255">
        <v>189.37154400000003</v>
      </c>
      <c r="TA52" s="255">
        <v>6814.345224329958</v>
      </c>
      <c r="TB52" s="119">
        <v>366493.03097078472</v>
      </c>
      <c r="TC52" s="262" t="b">
        <v>0</v>
      </c>
      <c r="TD52" s="173">
        <v>1</v>
      </c>
      <c r="TE52" s="263">
        <v>1704.3438960000001</v>
      </c>
      <c r="TF52" s="189">
        <v>7.4999999999999997E-2</v>
      </c>
      <c r="TG52" s="263">
        <v>334478.27491331857</v>
      </c>
      <c r="TH52" s="263">
        <v>189.37154400000003</v>
      </c>
      <c r="TI52" s="263">
        <v>1705.680850327009</v>
      </c>
      <c r="TJ52" s="117">
        <v>336183.95576364559</v>
      </c>
      <c r="TK52" s="248" t="b">
        <v>0</v>
      </c>
      <c r="TL52" s="254">
        <v>3</v>
      </c>
      <c r="TM52" s="255">
        <v>1325.6008080000001</v>
      </c>
      <c r="TN52" s="256">
        <v>7.4999999999999997E-2</v>
      </c>
      <c r="TO52" s="255">
        <v>289520.10324757139</v>
      </c>
      <c r="TP52" s="255">
        <v>568.11463200000014</v>
      </c>
      <c r="TQ52" s="255">
        <v>10580.530011037295</v>
      </c>
      <c r="TR52" s="119">
        <v>300100.63325860869</v>
      </c>
      <c r="TS52" s="262" t="b">
        <v>1</v>
      </c>
      <c r="TT52" s="173">
        <v>3</v>
      </c>
      <c r="TU52" s="263">
        <v>1325.6008080000001</v>
      </c>
      <c r="TV52" s="189">
        <v>7.4999999999999997E-2</v>
      </c>
      <c r="TW52" s="263">
        <v>507146.84828994272</v>
      </c>
      <c r="TX52" s="263">
        <v>568.11463200000014</v>
      </c>
      <c r="TY52" s="263">
        <v>9241.7870261766384</v>
      </c>
      <c r="TZ52" s="117">
        <v>516388.63531611935</v>
      </c>
      <c r="UA52" s="248" t="b">
        <v>0</v>
      </c>
      <c r="UB52" s="254">
        <v>1</v>
      </c>
      <c r="UC52" s="255">
        <v>1704.3438960000001</v>
      </c>
      <c r="UD52" s="256">
        <v>7.4999999999999997E-2</v>
      </c>
      <c r="UE52" s="255">
        <v>358015.71172732167</v>
      </c>
      <c r="UF52" s="255">
        <v>189.37154400000003</v>
      </c>
      <c r="UG52" s="255">
        <v>6486.8452868526892</v>
      </c>
      <c r="UH52" s="119">
        <v>364502.55701417435</v>
      </c>
      <c r="UI52" s="262" t="b">
        <v>0</v>
      </c>
      <c r="UJ52" s="173">
        <v>2</v>
      </c>
      <c r="UK52" s="263">
        <v>1514.9723520000002</v>
      </c>
      <c r="UL52" s="189">
        <v>7.4999999999999997E-2</v>
      </c>
      <c r="UM52" s="263">
        <v>787856.59206221066</v>
      </c>
      <c r="UN52" s="263">
        <v>378.74308800000006</v>
      </c>
      <c r="UO52" s="263">
        <v>4636.9010150368913</v>
      </c>
      <c r="UP52" s="117">
        <v>792493.49307724752</v>
      </c>
      <c r="UQ52" s="248" t="b">
        <v>0</v>
      </c>
      <c r="UR52" s="254">
        <v>2</v>
      </c>
      <c r="US52" s="255">
        <v>1514.9723520000002</v>
      </c>
      <c r="UT52" s="256">
        <v>7.4999999999999997E-2</v>
      </c>
      <c r="UU52" s="255">
        <v>242074.04306509843</v>
      </c>
      <c r="UV52" s="255">
        <v>378.74308800000006</v>
      </c>
      <c r="UW52" s="255">
        <v>8483.3510598494104</v>
      </c>
      <c r="UX52" s="119">
        <v>250557.39412494784</v>
      </c>
      <c r="UY52" s="262" t="b">
        <v>0</v>
      </c>
      <c r="UZ52" s="173">
        <v>3</v>
      </c>
      <c r="VA52" s="263">
        <v>1325.6008080000001</v>
      </c>
      <c r="VB52" s="189">
        <v>7.4999999999999997E-2</v>
      </c>
      <c r="VC52" s="263">
        <v>231377.09872665035</v>
      </c>
      <c r="VD52" s="263">
        <v>568.11463200000014</v>
      </c>
      <c r="VE52" s="263">
        <v>9861.5091857585539</v>
      </c>
      <c r="VF52" s="117">
        <v>241238.60791240892</v>
      </c>
      <c r="VG52" s="248" t="b">
        <v>0</v>
      </c>
      <c r="VH52" s="254">
        <v>2</v>
      </c>
      <c r="VI52" s="255">
        <v>1514.9723520000002</v>
      </c>
      <c r="VJ52" s="256">
        <v>0.03</v>
      </c>
      <c r="VK52" s="255">
        <v>99565.356754981258</v>
      </c>
      <c r="VL52" s="255">
        <v>378.74308800000006</v>
      </c>
      <c r="VM52" s="255">
        <v>9950.133299121333</v>
      </c>
      <c r="VN52" s="119">
        <v>109515.49005410259</v>
      </c>
      <c r="VO52" s="262" t="b">
        <v>0</v>
      </c>
      <c r="VP52" s="173">
        <v>0</v>
      </c>
      <c r="VQ52" s="263">
        <v>1893.7154400000002</v>
      </c>
      <c r="VR52" s="189">
        <v>7.4999999999999997E-2</v>
      </c>
      <c r="VS52" s="263">
        <v>214452.19893207407</v>
      </c>
      <c r="VT52" s="263">
        <v>0</v>
      </c>
      <c r="VU52" s="263">
        <v>0</v>
      </c>
      <c r="VV52" s="117">
        <v>214452.19893207407</v>
      </c>
      <c r="VW52" s="248" t="b">
        <v>1</v>
      </c>
      <c r="VX52" s="254">
        <v>3</v>
      </c>
      <c r="VY52" s="255">
        <v>1325.6008080000001</v>
      </c>
      <c r="VZ52" s="256">
        <v>7.4999999999999997E-2</v>
      </c>
      <c r="WA52" s="255">
        <v>231742.37186254436</v>
      </c>
      <c r="WB52" s="255">
        <v>568.11463200000014</v>
      </c>
      <c r="WC52" s="255">
        <v>3780.5746843985685</v>
      </c>
      <c r="WD52" s="119">
        <v>235522.94654694293</v>
      </c>
      <c r="WE52" s="262" t="b">
        <v>0</v>
      </c>
      <c r="WF52" s="173">
        <v>2</v>
      </c>
      <c r="WG52" s="263">
        <v>1514.9723520000002</v>
      </c>
      <c r="WH52" s="189">
        <v>7.4999999999999997E-2</v>
      </c>
      <c r="WI52" s="263">
        <v>168347.40875817189</v>
      </c>
      <c r="WJ52" s="263">
        <v>378.74308800000006</v>
      </c>
      <c r="WK52" s="263">
        <v>8732.498136154687</v>
      </c>
      <c r="WL52" s="117">
        <v>177079.90689432659</v>
      </c>
      <c r="WM52" s="248" t="b">
        <v>1</v>
      </c>
      <c r="WN52" s="254">
        <v>5</v>
      </c>
      <c r="WO52" s="255">
        <v>946.85772000000009</v>
      </c>
      <c r="WP52" s="256">
        <v>7.4999999999999997E-2</v>
      </c>
      <c r="WQ52" s="255">
        <v>462862.00872381509</v>
      </c>
      <c r="WR52" s="255">
        <v>946.85772000000009</v>
      </c>
      <c r="WS52" s="255">
        <v>24015.028534096393</v>
      </c>
      <c r="WT52" s="119">
        <v>486877.03725791146</v>
      </c>
      <c r="WU52" s="262" t="b">
        <v>1</v>
      </c>
      <c r="WV52" s="173">
        <v>2</v>
      </c>
      <c r="WW52" s="263">
        <v>1514.9723520000002</v>
      </c>
      <c r="WX52" s="189">
        <v>7.4999999999999997E-2</v>
      </c>
      <c r="WY52" s="263">
        <v>644602.43297739304</v>
      </c>
      <c r="WZ52" s="263">
        <v>378.74308800000006</v>
      </c>
      <c r="XA52" s="263">
        <v>2074.8938340715599</v>
      </c>
      <c r="XB52" s="117">
        <v>646677.32681146462</v>
      </c>
      <c r="XC52" s="248" t="b">
        <v>0</v>
      </c>
      <c r="XD52" s="254">
        <v>2</v>
      </c>
      <c r="XE52" s="255">
        <v>1514.9723520000002</v>
      </c>
      <c r="XF52" s="256">
        <v>7.4999999999999997E-2</v>
      </c>
      <c r="XG52" s="255">
        <v>563365.7493746588</v>
      </c>
      <c r="XH52" s="255">
        <v>378.74308800000006</v>
      </c>
      <c r="XI52" s="255">
        <v>8062.1255247509143</v>
      </c>
      <c r="XJ52" s="119">
        <v>571427.87489940971</v>
      </c>
      <c r="XK52" s="262" t="b">
        <v>1</v>
      </c>
      <c r="XL52" s="173">
        <v>3</v>
      </c>
      <c r="XM52" s="263">
        <v>1325.6008080000001</v>
      </c>
      <c r="XN52" s="189">
        <v>7.4999999999999997E-2</v>
      </c>
      <c r="XO52" s="263">
        <v>147175.16435043106</v>
      </c>
      <c r="XP52" s="263">
        <v>568.11463200000014</v>
      </c>
      <c r="XQ52" s="263">
        <v>11508.448277072226</v>
      </c>
      <c r="XR52" s="117">
        <v>158683.61262750329</v>
      </c>
      <c r="XS52" s="248" t="b">
        <v>0</v>
      </c>
      <c r="XT52" s="254">
        <v>3</v>
      </c>
      <c r="XU52" s="255">
        <v>1325.6008080000001</v>
      </c>
      <c r="XV52" s="256">
        <v>0.03</v>
      </c>
      <c r="XW52" s="255">
        <v>345334.24658046581</v>
      </c>
      <c r="XX52" s="255">
        <v>568.11463200000014</v>
      </c>
      <c r="XY52" s="255">
        <v>7721.9578208369658</v>
      </c>
      <c r="XZ52" s="119">
        <v>353056.20440130279</v>
      </c>
      <c r="YA52" s="262" t="b">
        <v>0</v>
      </c>
      <c r="YB52" s="173">
        <v>3</v>
      </c>
      <c r="YC52" s="263">
        <v>1325.6008080000001</v>
      </c>
      <c r="YD52" s="189">
        <v>0.03</v>
      </c>
      <c r="YE52" s="263">
        <v>272020.20158096158</v>
      </c>
      <c r="YF52" s="263">
        <v>568.11463200000014</v>
      </c>
      <c r="YG52" s="263">
        <v>21016.919878645942</v>
      </c>
      <c r="YH52" s="117">
        <v>293037.1214596075</v>
      </c>
      <c r="YI52" s="248" t="b">
        <v>0</v>
      </c>
      <c r="YJ52" s="254">
        <v>6</v>
      </c>
      <c r="YK52" s="255">
        <v>757.48617599999989</v>
      </c>
      <c r="YL52" s="256">
        <v>7.4999999999999997E-2</v>
      </c>
      <c r="YM52" s="255">
        <v>306327.24625636084</v>
      </c>
      <c r="YN52" s="255">
        <v>1136.2292640000003</v>
      </c>
      <c r="YO52" s="255">
        <v>30284.955572706589</v>
      </c>
      <c r="YP52" s="119">
        <v>336612.20182906743</v>
      </c>
      <c r="YQ52" s="262" t="b">
        <v>0</v>
      </c>
      <c r="YR52" s="173">
        <v>1</v>
      </c>
      <c r="YS52" s="263">
        <v>1704.3438960000001</v>
      </c>
      <c r="YT52" s="189">
        <v>-5.0000000000000001E-3</v>
      </c>
      <c r="YU52" s="263">
        <v>328692.31868112006</v>
      </c>
      <c r="YV52" s="263">
        <v>189.37154400000003</v>
      </c>
      <c r="YW52" s="263">
        <v>3469.8506079817521</v>
      </c>
      <c r="YX52" s="117">
        <v>332162.16928910179</v>
      </c>
      <c r="YY52" s="248" t="b">
        <v>0</v>
      </c>
      <c r="YZ52" s="254">
        <v>2</v>
      </c>
      <c r="ZA52" s="255">
        <v>1514.9723520000002</v>
      </c>
      <c r="ZB52" s="256">
        <v>7.4999999999999997E-2</v>
      </c>
      <c r="ZC52" s="255">
        <v>89213.454300143014</v>
      </c>
      <c r="ZD52" s="255">
        <v>378.74308800000006</v>
      </c>
      <c r="ZE52" s="255">
        <v>15353.414439837299</v>
      </c>
      <c r="ZF52" s="119">
        <v>104566.86873998032</v>
      </c>
      <c r="ZG52" s="262" t="b">
        <v>0</v>
      </c>
      <c r="ZH52" s="173">
        <v>2</v>
      </c>
      <c r="ZI52" s="263">
        <v>1514.9723520000002</v>
      </c>
      <c r="ZJ52" s="189">
        <v>7.4999999999999997E-2</v>
      </c>
      <c r="ZK52" s="263">
        <v>544079.28095999139</v>
      </c>
      <c r="ZL52" s="263">
        <v>378.74308800000006</v>
      </c>
      <c r="ZM52" s="263">
        <v>10826.69494521755</v>
      </c>
      <c r="ZN52" s="117">
        <v>554905.97590520896</v>
      </c>
      <c r="ZO52" s="248" t="b">
        <v>0</v>
      </c>
      <c r="ZP52" s="254">
        <v>3</v>
      </c>
      <c r="ZQ52" s="255">
        <v>1325.6008080000001</v>
      </c>
      <c r="ZR52" s="256">
        <v>0.03</v>
      </c>
      <c r="ZS52" s="255">
        <v>232676.82626480891</v>
      </c>
      <c r="ZT52" s="255">
        <v>568.11463200000014</v>
      </c>
      <c r="ZU52" s="255">
        <v>8280.6631143212817</v>
      </c>
      <c r="ZV52" s="119">
        <v>240957.48937913019</v>
      </c>
      <c r="ZW52" s="262" t="b">
        <v>0</v>
      </c>
      <c r="ZX52" s="173">
        <v>2</v>
      </c>
      <c r="ZY52" s="263">
        <v>1514.9723520000002</v>
      </c>
      <c r="ZZ52" s="189">
        <v>-5.0000000000000001E-3</v>
      </c>
      <c r="AAA52" s="263">
        <v>156829.01265741803</v>
      </c>
      <c r="AAB52" s="263">
        <v>378.74308800000006</v>
      </c>
      <c r="AAC52" s="263">
        <v>11816.324645507233</v>
      </c>
      <c r="AAD52" s="117">
        <v>168645.33730292527</v>
      </c>
      <c r="AAE52" s="248" t="b">
        <v>0</v>
      </c>
      <c r="AAF52" s="254">
        <v>2</v>
      </c>
      <c r="AAG52" s="255">
        <v>1514.9723520000002</v>
      </c>
      <c r="AAH52" s="256">
        <v>7.4999999999999997E-2</v>
      </c>
      <c r="AAI52" s="255">
        <v>242485.0289070452</v>
      </c>
      <c r="AAJ52" s="255">
        <v>378.74308800000006</v>
      </c>
      <c r="AAK52" s="255">
        <v>9353.5436225732719</v>
      </c>
      <c r="AAL52" s="119">
        <v>251838.57252961848</v>
      </c>
      <c r="AAM52" s="262" t="b">
        <v>0</v>
      </c>
      <c r="AAN52" s="173">
        <v>1</v>
      </c>
      <c r="AAO52" s="263">
        <v>1704.3438960000001</v>
      </c>
      <c r="AAP52" s="189">
        <v>0.03</v>
      </c>
      <c r="AAQ52" s="263">
        <v>328882.84141664673</v>
      </c>
      <c r="AAR52" s="263">
        <v>189.37154400000003</v>
      </c>
      <c r="AAS52" s="263">
        <v>7443.0893002367129</v>
      </c>
      <c r="AAT52" s="117">
        <v>336325.93071688345</v>
      </c>
      <c r="AAU52" s="248" t="b">
        <v>0</v>
      </c>
      <c r="AAV52" s="254">
        <v>5</v>
      </c>
      <c r="AAW52" s="255">
        <v>946.85772000000009</v>
      </c>
      <c r="AAX52" s="256">
        <v>7.4999999999999997E-2</v>
      </c>
      <c r="AAY52" s="255">
        <v>104183.92419376143</v>
      </c>
      <c r="AAZ52" s="255">
        <v>946.85772000000009</v>
      </c>
      <c r="ABA52" s="255">
        <v>29573.090177828504</v>
      </c>
      <c r="ABB52" s="119">
        <v>133757.01437158993</v>
      </c>
      <c r="ABC52" s="262" t="b">
        <v>0</v>
      </c>
      <c r="ABD52" s="173">
        <v>1</v>
      </c>
      <c r="ABE52" s="263">
        <v>1704.3438960000001</v>
      </c>
      <c r="ABF52" s="189">
        <v>-5.0000000000000001E-3</v>
      </c>
      <c r="ABG52" s="263">
        <v>474575.9547840397</v>
      </c>
      <c r="ABH52" s="263">
        <v>189.37154400000003</v>
      </c>
      <c r="ABI52" s="263">
        <v>7598.2765200577578</v>
      </c>
      <c r="ABJ52" s="117">
        <v>482174.23130409745</v>
      </c>
      <c r="ABK52" s="248" t="b">
        <v>0</v>
      </c>
      <c r="ABL52" s="254">
        <v>0</v>
      </c>
      <c r="ABM52" s="255">
        <v>1893.7154400000002</v>
      </c>
      <c r="ABN52" s="256">
        <v>7.4999999999999997E-2</v>
      </c>
      <c r="ABO52" s="255">
        <v>972829.04484705825</v>
      </c>
      <c r="ABP52" s="255">
        <v>0</v>
      </c>
      <c r="ABQ52" s="255">
        <v>0</v>
      </c>
      <c r="ABR52" s="119">
        <v>972829.04484705825</v>
      </c>
      <c r="ABS52" s="262" t="b">
        <v>0</v>
      </c>
      <c r="ABT52" s="173">
        <v>0</v>
      </c>
      <c r="ABU52" s="263">
        <v>1893.7154400000002</v>
      </c>
      <c r="ABV52" s="189">
        <v>7.4999999999999997E-2</v>
      </c>
      <c r="ABW52" s="263">
        <v>435068.04094547557</v>
      </c>
      <c r="ABX52" s="263">
        <v>0</v>
      </c>
      <c r="ABY52" s="263">
        <v>0</v>
      </c>
      <c r="ABZ52" s="117">
        <v>435068.04094547557</v>
      </c>
      <c r="ACA52" s="248" t="b">
        <v>0</v>
      </c>
      <c r="ACB52" s="254">
        <v>4</v>
      </c>
      <c r="ACC52" s="255">
        <v>1136.2292640000001</v>
      </c>
      <c r="ACD52" s="256">
        <v>7.4999999999999997E-2</v>
      </c>
      <c r="ACE52" s="255">
        <v>322210.23109781748</v>
      </c>
      <c r="ACF52" s="255">
        <v>757.48617600000011</v>
      </c>
      <c r="ACG52" s="255">
        <v>25864.762702371248</v>
      </c>
      <c r="ACH52" s="119">
        <v>348074.99380018871</v>
      </c>
      <c r="ACI52" s="262" t="b">
        <v>0</v>
      </c>
      <c r="ACJ52" s="173">
        <v>3</v>
      </c>
      <c r="ACK52" s="263">
        <v>1325.6008080000001</v>
      </c>
      <c r="ACL52" s="189">
        <v>7.4999999999999997E-2</v>
      </c>
      <c r="ACM52" s="263">
        <v>72812.209623201328</v>
      </c>
      <c r="ACN52" s="263">
        <v>568.11463200000014</v>
      </c>
      <c r="ACO52" s="263">
        <v>17532.24689522263</v>
      </c>
      <c r="ACP52" s="117">
        <v>90344.456518423962</v>
      </c>
      <c r="ACQ52" s="248" t="b">
        <v>0</v>
      </c>
      <c r="ACR52" s="254">
        <v>4</v>
      </c>
      <c r="ACS52" s="255">
        <v>1136.2292640000001</v>
      </c>
      <c r="ACT52" s="256">
        <v>7.4999999999999997E-2</v>
      </c>
      <c r="ACU52" s="255">
        <v>386587.21950096294</v>
      </c>
      <c r="ACV52" s="255">
        <v>757.48617600000011</v>
      </c>
      <c r="ACW52" s="255">
        <v>14090.986818536687</v>
      </c>
      <c r="ACX52" s="119">
        <v>400678.20631949964</v>
      </c>
      <c r="ACY52" s="262" t="b">
        <v>0</v>
      </c>
      <c r="ACZ52" s="173">
        <v>2</v>
      </c>
      <c r="ADA52" s="263">
        <v>1514.9723520000002</v>
      </c>
      <c r="ADB52" s="189">
        <v>7.4999999999999997E-2</v>
      </c>
      <c r="ADC52" s="263">
        <v>292200.12028898596</v>
      </c>
      <c r="ADD52" s="263">
        <v>378.74308800000006</v>
      </c>
      <c r="ADE52" s="263">
        <v>13409.474159433745</v>
      </c>
      <c r="ADF52" s="117">
        <v>305609.5944484197</v>
      </c>
      <c r="ADG52" s="248" t="b">
        <v>0</v>
      </c>
      <c r="ADH52" s="254">
        <v>5</v>
      </c>
      <c r="ADI52" s="255">
        <v>946.85772000000009</v>
      </c>
      <c r="ADJ52" s="256">
        <v>7.4999999999999997E-2</v>
      </c>
      <c r="ADK52" s="255">
        <v>154371.46919891014</v>
      </c>
      <c r="ADL52" s="255">
        <v>946.85772000000009</v>
      </c>
      <c r="ADM52" s="255">
        <v>24464.381909771055</v>
      </c>
      <c r="ADN52" s="119">
        <v>178835.85110868121</v>
      </c>
      <c r="ADO52" s="262" t="b">
        <v>0</v>
      </c>
      <c r="ADP52" s="173">
        <v>1</v>
      </c>
      <c r="ADQ52" s="263">
        <v>1704.3438960000001</v>
      </c>
      <c r="ADR52" s="189">
        <v>7.4999999999999997E-2</v>
      </c>
      <c r="ADS52" s="263">
        <v>154538.29460127978</v>
      </c>
      <c r="ADT52" s="263">
        <v>189.37154400000003</v>
      </c>
      <c r="ADU52" s="263">
        <v>6323.2988763563953</v>
      </c>
      <c r="ADV52" s="117">
        <v>160861.59347763617</v>
      </c>
    </row>
    <row r="53" spans="1:802" x14ac:dyDescent="0.35">
      <c r="A53" s="15">
        <v>46843</v>
      </c>
      <c r="B53" s="16">
        <v>1893.7154400000002</v>
      </c>
      <c r="C53" s="248" t="b">
        <v>0</v>
      </c>
      <c r="D53" s="254">
        <v>2</v>
      </c>
      <c r="E53" s="255">
        <v>1514.9723520000002</v>
      </c>
      <c r="F53" s="256">
        <v>7.4999999999999997E-2</v>
      </c>
      <c r="G53" s="255">
        <v>376749.1870903637</v>
      </c>
      <c r="H53" s="255">
        <v>378.74308800000006</v>
      </c>
      <c r="I53" s="255">
        <v>11381.51738746969</v>
      </c>
      <c r="J53" s="119">
        <v>388130.70447783341</v>
      </c>
      <c r="K53" s="262" t="b">
        <v>0</v>
      </c>
      <c r="L53" s="173">
        <v>0</v>
      </c>
      <c r="M53" s="263">
        <v>1893.7154400000002</v>
      </c>
      <c r="N53" s="189">
        <v>7.4999999999999997E-2</v>
      </c>
      <c r="O53" s="263">
        <v>199716.64404651293</v>
      </c>
      <c r="P53" s="263">
        <v>0</v>
      </c>
      <c r="Q53" s="263">
        <v>0</v>
      </c>
      <c r="R53" s="117">
        <v>199716.64404651293</v>
      </c>
      <c r="S53" s="248" t="b">
        <v>0</v>
      </c>
      <c r="T53" s="254">
        <v>5</v>
      </c>
      <c r="U53" s="255">
        <v>946.85772000000009</v>
      </c>
      <c r="V53" s="256">
        <v>0.03</v>
      </c>
      <c r="W53" s="255">
        <v>99376.817032553867</v>
      </c>
      <c r="X53" s="255">
        <v>946.85772000000009</v>
      </c>
      <c r="Y53" s="255">
        <v>30217.264041916478</v>
      </c>
      <c r="Z53" s="119">
        <v>129594.08107447035</v>
      </c>
      <c r="AA53" s="262" t="b">
        <v>0</v>
      </c>
      <c r="AB53" s="173">
        <v>6</v>
      </c>
      <c r="AC53" s="263">
        <v>757.48617599999989</v>
      </c>
      <c r="AD53" s="189">
        <v>-5.0000000000000001E-3</v>
      </c>
      <c r="AE53" s="263">
        <v>299166.24420529773</v>
      </c>
      <c r="AF53" s="263">
        <v>1136.2292640000003</v>
      </c>
      <c r="AG53" s="263">
        <v>26416.793995956661</v>
      </c>
      <c r="AH53" s="117">
        <v>325583.03820125439</v>
      </c>
      <c r="AI53" s="248" t="b">
        <v>0</v>
      </c>
      <c r="AJ53" s="254">
        <v>7</v>
      </c>
      <c r="AK53" s="255">
        <v>568.11463199999992</v>
      </c>
      <c r="AL53" s="256">
        <v>7.4999999999999997E-2</v>
      </c>
      <c r="AM53" s="255">
        <v>495659.70503691863</v>
      </c>
      <c r="AN53" s="255">
        <v>1325.6008080000001</v>
      </c>
      <c r="AO53" s="255">
        <v>21614.849848279919</v>
      </c>
      <c r="AP53" s="119">
        <v>517274.55488519854</v>
      </c>
      <c r="AQ53" s="262" t="b">
        <v>0</v>
      </c>
      <c r="AR53" s="173">
        <v>4</v>
      </c>
      <c r="AS53" s="263">
        <v>1136.2292640000001</v>
      </c>
      <c r="AT53" s="189">
        <v>7.4999999999999997E-2</v>
      </c>
      <c r="AU53" s="263">
        <v>416905.12838171574</v>
      </c>
      <c r="AV53" s="263">
        <v>757.48617600000011</v>
      </c>
      <c r="AW53" s="263">
        <v>15111.793873856588</v>
      </c>
      <c r="AX53" s="117">
        <v>432016.92225557234</v>
      </c>
      <c r="AY53" s="248" t="b">
        <v>0</v>
      </c>
      <c r="AZ53" s="254">
        <v>0</v>
      </c>
      <c r="BA53" s="255">
        <v>1893.7154400000002</v>
      </c>
      <c r="BB53" s="256">
        <v>-5.0000000000000001E-3</v>
      </c>
      <c r="BC53" s="255">
        <v>179804.05931815226</v>
      </c>
      <c r="BD53" s="255">
        <v>0</v>
      </c>
      <c r="BE53" s="255">
        <v>0</v>
      </c>
      <c r="BF53" s="119">
        <v>179804.05931815226</v>
      </c>
      <c r="BG53" s="262" t="b">
        <v>0</v>
      </c>
      <c r="BH53" s="173">
        <v>3</v>
      </c>
      <c r="BI53" s="263">
        <v>1325.6008080000001</v>
      </c>
      <c r="BJ53" s="189">
        <v>7.4999999999999997E-2</v>
      </c>
      <c r="BK53" s="263">
        <v>264105.69349062757</v>
      </c>
      <c r="BL53" s="263">
        <v>568.11463200000014</v>
      </c>
      <c r="BM53" s="263">
        <v>9359.842710271987</v>
      </c>
      <c r="BN53" s="117">
        <v>273465.53620089957</v>
      </c>
      <c r="BO53" s="248" t="b">
        <v>0</v>
      </c>
      <c r="BP53" s="254">
        <v>3</v>
      </c>
      <c r="BQ53" s="255">
        <v>1325.6008080000001</v>
      </c>
      <c r="BR53" s="256">
        <v>7.4999999999999997E-2</v>
      </c>
      <c r="BS53" s="255">
        <v>226775.0504060493</v>
      </c>
      <c r="BT53" s="255">
        <v>568.11463200000014</v>
      </c>
      <c r="BU53" s="255">
        <v>11227.799134560268</v>
      </c>
      <c r="BV53" s="119">
        <v>238002.84954060958</v>
      </c>
      <c r="BW53" s="262" t="b">
        <v>0</v>
      </c>
      <c r="BX53" s="173">
        <v>2</v>
      </c>
      <c r="BY53" s="263">
        <v>1514.9723520000002</v>
      </c>
      <c r="BZ53" s="189">
        <v>-5.0000000000000001E-3</v>
      </c>
      <c r="CA53" s="263">
        <v>463499.72253356368</v>
      </c>
      <c r="CB53" s="263">
        <v>378.74308800000006</v>
      </c>
      <c r="CC53" s="263">
        <v>14501.848643332451</v>
      </c>
      <c r="CD53" s="117">
        <v>478001.5711768961</v>
      </c>
      <c r="CE53" s="248" t="b">
        <v>0</v>
      </c>
      <c r="CF53" s="254">
        <v>3</v>
      </c>
      <c r="CG53" s="255">
        <v>1325.6008080000001</v>
      </c>
      <c r="CH53" s="256">
        <v>0.03</v>
      </c>
      <c r="CI53" s="255">
        <v>422739.77347122174</v>
      </c>
      <c r="CJ53" s="255">
        <v>568.11463200000014</v>
      </c>
      <c r="CK53" s="255">
        <v>17781.973838444814</v>
      </c>
      <c r="CL53" s="119">
        <v>440521.74730966653</v>
      </c>
      <c r="CM53" s="262" t="b">
        <v>0</v>
      </c>
      <c r="CN53" s="173">
        <v>3</v>
      </c>
      <c r="CO53" s="263">
        <v>1325.6008080000001</v>
      </c>
      <c r="CP53" s="189">
        <v>7.4999999999999997E-2</v>
      </c>
      <c r="CQ53" s="263">
        <v>463251.72245060786</v>
      </c>
      <c r="CR53" s="263">
        <v>568.11463200000014</v>
      </c>
      <c r="CS53" s="263">
        <v>12357.311019311135</v>
      </c>
      <c r="CT53" s="117">
        <v>475609.033469919</v>
      </c>
      <c r="CU53" s="248" t="b">
        <v>0</v>
      </c>
      <c r="CV53" s="254">
        <v>0</v>
      </c>
      <c r="CW53" s="255">
        <v>1893.7154400000002</v>
      </c>
      <c r="CX53" s="256">
        <v>7.4999999999999997E-2</v>
      </c>
      <c r="CY53" s="255">
        <v>231683.02809009954</v>
      </c>
      <c r="CZ53" s="255">
        <v>0</v>
      </c>
      <c r="DA53" s="255">
        <v>0</v>
      </c>
      <c r="DB53" s="119">
        <v>231683.02809009954</v>
      </c>
      <c r="DC53" s="262" t="b">
        <v>0</v>
      </c>
      <c r="DD53" s="173">
        <v>3</v>
      </c>
      <c r="DE53" s="263">
        <v>1325.6008080000001</v>
      </c>
      <c r="DF53" s="189">
        <v>7.4999999999999997E-2</v>
      </c>
      <c r="DG53" s="263">
        <v>331394.73759457894</v>
      </c>
      <c r="DH53" s="263">
        <v>568.11463200000014</v>
      </c>
      <c r="DI53" s="263">
        <v>20294.637536852515</v>
      </c>
      <c r="DJ53" s="117">
        <v>351689.37513143144</v>
      </c>
      <c r="DK53" s="248" t="b">
        <v>0</v>
      </c>
      <c r="DL53" s="254">
        <v>5</v>
      </c>
      <c r="DM53" s="255">
        <v>946.85772000000009</v>
      </c>
      <c r="DN53" s="256">
        <v>0.03</v>
      </c>
      <c r="DO53" s="255">
        <v>130119.22987653693</v>
      </c>
      <c r="DP53" s="255">
        <v>946.85772000000009</v>
      </c>
      <c r="DQ53" s="255">
        <v>25387.819007712154</v>
      </c>
      <c r="DR53" s="119">
        <v>155507.04888424909</v>
      </c>
      <c r="DS53" s="262" t="b">
        <v>0</v>
      </c>
      <c r="DT53" s="173">
        <v>2</v>
      </c>
      <c r="DU53" s="263">
        <v>1514.9723520000002</v>
      </c>
      <c r="DV53" s="189">
        <v>7.4999999999999997E-2</v>
      </c>
      <c r="DW53" s="263">
        <v>847315.33275212324</v>
      </c>
      <c r="DX53" s="263">
        <v>378.74308800000006</v>
      </c>
      <c r="DY53" s="263">
        <v>10402.270011770135</v>
      </c>
      <c r="DZ53" s="117">
        <v>857717.60276389343</v>
      </c>
      <c r="EA53" s="248" t="b">
        <v>0</v>
      </c>
      <c r="EB53" s="254">
        <v>3</v>
      </c>
      <c r="EC53" s="255">
        <v>1325.6008080000001</v>
      </c>
      <c r="ED53" s="256">
        <v>0.03</v>
      </c>
      <c r="EE53" s="255">
        <v>96618.6899284557</v>
      </c>
      <c r="EF53" s="255">
        <v>568.11463200000014</v>
      </c>
      <c r="EG53" s="255">
        <v>20365.442045824253</v>
      </c>
      <c r="EH53" s="119">
        <v>116984.13197427995</v>
      </c>
      <c r="EI53" s="262" t="b">
        <v>0</v>
      </c>
      <c r="EJ53" s="173">
        <v>5</v>
      </c>
      <c r="EK53" s="263">
        <v>946.85772000000009</v>
      </c>
      <c r="EL53" s="189">
        <v>-5.0000000000000001E-3</v>
      </c>
      <c r="EM53" s="263">
        <v>206087.98251924897</v>
      </c>
      <c r="EN53" s="263">
        <v>946.85772000000009</v>
      </c>
      <c r="EO53" s="263">
        <v>33761.303225670963</v>
      </c>
      <c r="EP53" s="117">
        <v>239849.28574491994</v>
      </c>
      <c r="EQ53" s="248" t="b">
        <v>0</v>
      </c>
      <c r="ER53" s="254">
        <v>5</v>
      </c>
      <c r="ES53" s="255">
        <v>946.85772000000009</v>
      </c>
      <c r="ET53" s="256">
        <v>-5.0000000000000001E-3</v>
      </c>
      <c r="EU53" s="255">
        <v>222125.64088224707</v>
      </c>
      <c r="EV53" s="255">
        <v>946.85772000000009</v>
      </c>
      <c r="EW53" s="255">
        <v>20044.900179761156</v>
      </c>
      <c r="EX53" s="119">
        <v>242170.54106200824</v>
      </c>
      <c r="EY53" s="262" t="b">
        <v>0</v>
      </c>
      <c r="EZ53" s="173">
        <v>1</v>
      </c>
      <c r="FA53" s="263">
        <v>1704.3438960000001</v>
      </c>
      <c r="FB53" s="189">
        <v>-5.0000000000000001E-3</v>
      </c>
      <c r="FC53" s="263">
        <v>748403.70089351479</v>
      </c>
      <c r="FD53" s="263">
        <v>189.37154400000003</v>
      </c>
      <c r="FE53" s="263">
        <v>1177.9954385868448</v>
      </c>
      <c r="FF53" s="117">
        <v>749581.69633210159</v>
      </c>
      <c r="FG53" s="248" t="b">
        <v>0</v>
      </c>
      <c r="FH53" s="254">
        <v>3</v>
      </c>
      <c r="FI53" s="255">
        <v>1325.6008080000001</v>
      </c>
      <c r="FJ53" s="256">
        <v>0.03</v>
      </c>
      <c r="FK53" s="255">
        <v>671939.10685614182</v>
      </c>
      <c r="FL53" s="255">
        <v>568.11463200000014</v>
      </c>
      <c r="FM53" s="255">
        <v>8412.7513149720344</v>
      </c>
      <c r="FN53" s="119">
        <v>680351.85817111388</v>
      </c>
      <c r="FO53" s="262" t="b">
        <v>0</v>
      </c>
      <c r="FP53" s="173">
        <v>3</v>
      </c>
      <c r="FQ53" s="263">
        <v>1325.6008080000001</v>
      </c>
      <c r="FR53" s="189">
        <v>-5.0000000000000001E-3</v>
      </c>
      <c r="FS53" s="263">
        <v>248147.62476626926</v>
      </c>
      <c r="FT53" s="263">
        <v>568.11463200000014</v>
      </c>
      <c r="FU53" s="263">
        <v>13526.087299826046</v>
      </c>
      <c r="FV53" s="117">
        <v>261673.71206609532</v>
      </c>
      <c r="FW53" s="248" t="b">
        <v>0</v>
      </c>
      <c r="FX53" s="254">
        <v>5</v>
      </c>
      <c r="FY53" s="255">
        <v>946.85772000000009</v>
      </c>
      <c r="FZ53" s="256">
        <v>7.4999999999999997E-2</v>
      </c>
      <c r="GA53" s="255">
        <v>159408.99766426772</v>
      </c>
      <c r="GB53" s="255">
        <v>946.85772000000009</v>
      </c>
      <c r="GC53" s="255">
        <v>28216.034298876359</v>
      </c>
      <c r="GD53" s="119">
        <v>187625.03196314408</v>
      </c>
      <c r="GE53" s="262" t="b">
        <v>0</v>
      </c>
      <c r="GF53" s="173">
        <v>2</v>
      </c>
      <c r="GG53" s="263">
        <v>1514.9723520000002</v>
      </c>
      <c r="GH53" s="189">
        <v>7.4999999999999997E-2</v>
      </c>
      <c r="GI53" s="263">
        <v>377234.36599323264</v>
      </c>
      <c r="GJ53" s="263">
        <v>378.74308800000006</v>
      </c>
      <c r="GK53" s="263">
        <v>7668.9061850200669</v>
      </c>
      <c r="GL53" s="117">
        <v>384903.27217825269</v>
      </c>
      <c r="GM53" s="248" t="b">
        <v>0</v>
      </c>
      <c r="GN53" s="254">
        <v>2</v>
      </c>
      <c r="GO53" s="255">
        <v>1514.9723520000002</v>
      </c>
      <c r="GP53" s="256">
        <v>7.4999999999999997E-2</v>
      </c>
      <c r="GQ53" s="255">
        <v>848403.59805567062</v>
      </c>
      <c r="GR53" s="255">
        <v>378.74308800000006</v>
      </c>
      <c r="GS53" s="255">
        <v>9045.0152397290567</v>
      </c>
      <c r="GT53" s="119">
        <v>857448.6132953997</v>
      </c>
      <c r="GU53" s="262" t="b">
        <v>0</v>
      </c>
      <c r="GV53" s="173">
        <v>1</v>
      </c>
      <c r="GW53" s="263">
        <v>1704.3438960000001</v>
      </c>
      <c r="GX53" s="189">
        <v>-5.0000000000000001E-3</v>
      </c>
      <c r="GY53" s="263">
        <v>195033.81090653708</v>
      </c>
      <c r="GZ53" s="263">
        <v>189.37154400000003</v>
      </c>
      <c r="HA53" s="263">
        <v>3491.0261155566059</v>
      </c>
      <c r="HB53" s="117">
        <v>198524.83702209368</v>
      </c>
      <c r="HC53" s="248" t="b">
        <v>0</v>
      </c>
      <c r="HD53" s="254">
        <v>1</v>
      </c>
      <c r="HE53" s="255">
        <v>1704.3438960000001</v>
      </c>
      <c r="HF53" s="256">
        <v>7.4999999999999997E-2</v>
      </c>
      <c r="HG53" s="255">
        <v>652058.01387826866</v>
      </c>
      <c r="HH53" s="255">
        <v>189.37154400000003</v>
      </c>
      <c r="HI53" s="255">
        <v>5538.6684620831802</v>
      </c>
      <c r="HJ53" s="119">
        <v>657596.68234035186</v>
      </c>
      <c r="HK53" s="262" t="b">
        <v>0</v>
      </c>
      <c r="HL53" s="173">
        <v>4</v>
      </c>
      <c r="HM53" s="263">
        <v>1136.2292640000001</v>
      </c>
      <c r="HN53" s="189">
        <v>7.4999999999999997E-2</v>
      </c>
      <c r="HO53" s="263">
        <v>415719.76612334809</v>
      </c>
      <c r="HP53" s="263">
        <v>757.48617600000011</v>
      </c>
      <c r="HQ53" s="263">
        <v>17886.300068739147</v>
      </c>
      <c r="HR53" s="117">
        <v>433606.06619208725</v>
      </c>
      <c r="HS53" s="248" t="b">
        <v>0</v>
      </c>
      <c r="HT53" s="254">
        <v>3</v>
      </c>
      <c r="HU53" s="255">
        <v>1325.6008080000001</v>
      </c>
      <c r="HV53" s="256">
        <v>7.4999999999999997E-2</v>
      </c>
      <c r="HW53" s="255">
        <v>319355.92949004582</v>
      </c>
      <c r="HX53" s="255">
        <v>568.11463200000014</v>
      </c>
      <c r="HY53" s="255">
        <v>20209.426629008558</v>
      </c>
      <c r="HZ53" s="119">
        <v>339565.35611905437</v>
      </c>
      <c r="IA53" s="262" t="b">
        <v>0</v>
      </c>
      <c r="IB53" s="173">
        <v>3</v>
      </c>
      <c r="IC53" s="263">
        <v>1325.6008080000001</v>
      </c>
      <c r="ID53" s="189">
        <v>7.4999999999999997E-2</v>
      </c>
      <c r="IE53" s="263">
        <v>331166.00671724946</v>
      </c>
      <c r="IF53" s="263">
        <v>568.11463200000014</v>
      </c>
      <c r="IG53" s="263">
        <v>19967.62323757169</v>
      </c>
      <c r="IH53" s="117">
        <v>351133.62995482114</v>
      </c>
      <c r="II53" s="248" t="b">
        <v>0</v>
      </c>
      <c r="IJ53" s="254">
        <v>4</v>
      </c>
      <c r="IK53" s="255">
        <v>1136.2292640000001</v>
      </c>
      <c r="IL53" s="256">
        <v>7.4999999999999997E-2</v>
      </c>
      <c r="IM53" s="255">
        <v>209826.64932814107</v>
      </c>
      <c r="IN53" s="255">
        <v>757.48617600000011</v>
      </c>
      <c r="IO53" s="255">
        <v>16752.603200181777</v>
      </c>
      <c r="IP53" s="119">
        <v>226579.25252832283</v>
      </c>
      <c r="IQ53" s="262" t="b">
        <v>0</v>
      </c>
      <c r="IR53" s="173">
        <v>0</v>
      </c>
      <c r="IS53" s="263">
        <v>1893.7154400000002</v>
      </c>
      <c r="IT53" s="189">
        <v>7.4999999999999997E-2</v>
      </c>
      <c r="IU53" s="263">
        <v>272278.923560825</v>
      </c>
      <c r="IV53" s="263">
        <v>0</v>
      </c>
      <c r="IW53" s="263">
        <v>0</v>
      </c>
      <c r="IX53" s="117">
        <v>272278.923560825</v>
      </c>
      <c r="IY53" s="248" t="b">
        <v>0</v>
      </c>
      <c r="IZ53" s="254">
        <v>2</v>
      </c>
      <c r="JA53" s="255">
        <v>1514.9723520000002</v>
      </c>
      <c r="JB53" s="256">
        <v>0.03</v>
      </c>
      <c r="JC53" s="255">
        <v>326346.89995136618</v>
      </c>
      <c r="JD53" s="255">
        <v>378.74308800000006</v>
      </c>
      <c r="JE53" s="255">
        <v>13691.375123244836</v>
      </c>
      <c r="JF53" s="119">
        <v>340038.27507461101</v>
      </c>
      <c r="JG53" s="262" t="b">
        <v>0</v>
      </c>
      <c r="JH53" s="173">
        <v>1</v>
      </c>
      <c r="JI53" s="263">
        <v>1704.3438960000001</v>
      </c>
      <c r="JJ53" s="189">
        <v>0.03</v>
      </c>
      <c r="JK53" s="263">
        <v>435153.2370080839</v>
      </c>
      <c r="JL53" s="263">
        <v>189.37154400000003</v>
      </c>
      <c r="JM53" s="263">
        <v>4176.1757020242858</v>
      </c>
      <c r="JN53" s="117">
        <v>439329.41271010821</v>
      </c>
      <c r="JO53" s="248" t="b">
        <v>0</v>
      </c>
      <c r="JP53" s="254">
        <v>2</v>
      </c>
      <c r="JQ53" s="255">
        <v>1514.9723520000002</v>
      </c>
      <c r="JR53" s="256">
        <v>7.4999999999999997E-2</v>
      </c>
      <c r="JS53" s="255">
        <v>848510.31515804853</v>
      </c>
      <c r="JT53" s="255">
        <v>378.74308800000006</v>
      </c>
      <c r="JU53" s="255">
        <v>6374.6832059725884</v>
      </c>
      <c r="JV53" s="119">
        <v>854884.99836402107</v>
      </c>
      <c r="JW53" s="262" t="b">
        <v>0</v>
      </c>
      <c r="JX53" s="173">
        <v>5</v>
      </c>
      <c r="JY53" s="263">
        <v>946.85772000000009</v>
      </c>
      <c r="JZ53" s="189">
        <v>7.4999999999999997E-2</v>
      </c>
      <c r="KA53" s="263">
        <v>601651.1230697498</v>
      </c>
      <c r="KB53" s="263">
        <v>946.85772000000009</v>
      </c>
      <c r="KC53" s="263">
        <v>32381.037292722442</v>
      </c>
      <c r="KD53" s="117">
        <v>634032.16036247229</v>
      </c>
      <c r="KE53" s="248" t="b">
        <v>0</v>
      </c>
      <c r="KF53" s="254">
        <v>5</v>
      </c>
      <c r="KG53" s="255">
        <v>946.85772000000009</v>
      </c>
      <c r="KH53" s="256">
        <v>7.4999999999999997E-2</v>
      </c>
      <c r="KI53" s="255">
        <v>367008.82120354759</v>
      </c>
      <c r="KJ53" s="255">
        <v>946.85772000000009</v>
      </c>
      <c r="KK53" s="255">
        <v>31299.360379351237</v>
      </c>
      <c r="KL53" s="119">
        <v>398308.18158289883</v>
      </c>
      <c r="KM53" s="262" t="b">
        <v>0</v>
      </c>
      <c r="KN53" s="173">
        <v>1</v>
      </c>
      <c r="KO53" s="263">
        <v>1704.3438960000001</v>
      </c>
      <c r="KP53" s="189">
        <v>0.03</v>
      </c>
      <c r="KQ53" s="263">
        <v>505398.59200285864</v>
      </c>
      <c r="KR53" s="263">
        <v>189.37154400000003</v>
      </c>
      <c r="KS53" s="263">
        <v>3491.0261155566059</v>
      </c>
      <c r="KT53" s="117">
        <v>508889.61811841524</v>
      </c>
      <c r="KU53" s="248" t="b">
        <v>0</v>
      </c>
      <c r="KV53" s="254">
        <v>0</v>
      </c>
      <c r="KW53" s="255">
        <v>1893.7154400000002</v>
      </c>
      <c r="KX53" s="256">
        <v>7.4999999999999997E-2</v>
      </c>
      <c r="KY53" s="255">
        <v>637881.58258077514</v>
      </c>
      <c r="KZ53" s="255">
        <v>0</v>
      </c>
      <c r="LA53" s="255">
        <v>0</v>
      </c>
      <c r="LB53" s="119">
        <v>637881.58258077514</v>
      </c>
      <c r="LC53" s="262" t="b">
        <v>0</v>
      </c>
      <c r="LD53" s="173">
        <v>3</v>
      </c>
      <c r="LE53" s="263">
        <v>1325.6008080000001</v>
      </c>
      <c r="LF53" s="189">
        <v>7.4999999999999997E-2</v>
      </c>
      <c r="LG53" s="263">
        <v>173713.02674183022</v>
      </c>
      <c r="LH53" s="263">
        <v>568.11463200000014</v>
      </c>
      <c r="LI53" s="263">
        <v>20213.811481521607</v>
      </c>
      <c r="LJ53" s="117">
        <v>193926.83822335184</v>
      </c>
      <c r="LK53" s="248" t="b">
        <v>0</v>
      </c>
      <c r="LL53" s="254">
        <v>3</v>
      </c>
      <c r="LM53" s="255">
        <v>1325.6008080000001</v>
      </c>
      <c r="LN53" s="256">
        <v>-5.0000000000000001E-3</v>
      </c>
      <c r="LO53" s="255">
        <v>100386.24884911223</v>
      </c>
      <c r="LP53" s="255">
        <v>568.11463200000014</v>
      </c>
      <c r="LQ53" s="255">
        <v>14509.885311001026</v>
      </c>
      <c r="LR53" s="119">
        <v>114896.13416011326</v>
      </c>
      <c r="LS53" s="262" t="b">
        <v>0</v>
      </c>
      <c r="LT53" s="173">
        <v>2</v>
      </c>
      <c r="LU53" s="263">
        <v>1514.9723520000002</v>
      </c>
      <c r="LV53" s="189">
        <v>7.4999999999999997E-2</v>
      </c>
      <c r="LW53" s="263">
        <v>186635.05097544222</v>
      </c>
      <c r="LX53" s="263">
        <v>378.74308800000006</v>
      </c>
      <c r="LY53" s="263">
        <v>11390.183990366377</v>
      </c>
      <c r="LZ53" s="117">
        <v>198025.2349658086</v>
      </c>
      <c r="MA53" s="248" t="b">
        <v>0</v>
      </c>
      <c r="MB53" s="254">
        <v>2</v>
      </c>
      <c r="MC53" s="255">
        <v>1514.9723520000002</v>
      </c>
      <c r="MD53" s="256">
        <v>7.4999999999999997E-2</v>
      </c>
      <c r="ME53" s="255">
        <v>606906.23509392142</v>
      </c>
      <c r="MF53" s="255">
        <v>378.74308800000006</v>
      </c>
      <c r="MG53" s="255">
        <v>9503.6719911614473</v>
      </c>
      <c r="MH53" s="119">
        <v>616409.90708508284</v>
      </c>
      <c r="MI53" s="262" t="b">
        <v>0</v>
      </c>
      <c r="MJ53" s="173">
        <v>3</v>
      </c>
      <c r="MK53" s="263">
        <v>1325.6008080000001</v>
      </c>
      <c r="ML53" s="189">
        <v>0.03</v>
      </c>
      <c r="MM53" s="263">
        <v>174120.69312232762</v>
      </c>
      <c r="MN53" s="263">
        <v>568.11463200000014</v>
      </c>
      <c r="MO53" s="263">
        <v>9884.2307424857008</v>
      </c>
      <c r="MP53" s="117">
        <v>184004.92386481332</v>
      </c>
      <c r="MQ53" s="248" t="b">
        <v>0</v>
      </c>
      <c r="MR53" s="254">
        <v>5</v>
      </c>
      <c r="MS53" s="255">
        <v>946.85772000000009</v>
      </c>
      <c r="MT53" s="256">
        <v>0.03</v>
      </c>
      <c r="MU53" s="255">
        <v>119576.58619710042</v>
      </c>
      <c r="MV53" s="255">
        <v>946.85772000000009</v>
      </c>
      <c r="MW53" s="255">
        <v>25084.015820122771</v>
      </c>
      <c r="MX53" s="119">
        <v>144660.60201722319</v>
      </c>
      <c r="MY53" s="262" t="b">
        <v>0</v>
      </c>
      <c r="MZ53" s="173">
        <v>4</v>
      </c>
      <c r="NA53" s="263">
        <v>1136.2292640000001</v>
      </c>
      <c r="NB53" s="189">
        <v>7.4999999999999997E-2</v>
      </c>
      <c r="NC53" s="263">
        <v>558943.34164573788</v>
      </c>
      <c r="ND53" s="263">
        <v>757.48617600000011</v>
      </c>
      <c r="NE53" s="263">
        <v>18122.642709331962</v>
      </c>
      <c r="NF53" s="117">
        <v>577065.98435506981</v>
      </c>
      <c r="NG53" s="248" t="b">
        <v>0</v>
      </c>
      <c r="NH53" s="254">
        <v>2</v>
      </c>
      <c r="NI53" s="255">
        <v>1514.9723520000002</v>
      </c>
      <c r="NJ53" s="256">
        <v>7.4999999999999997E-2</v>
      </c>
      <c r="NK53" s="255">
        <v>236170.85129762426</v>
      </c>
      <c r="NL53" s="255">
        <v>378.74308800000006</v>
      </c>
      <c r="NM53" s="255">
        <v>4153.5131297908001</v>
      </c>
      <c r="NN53" s="119">
        <v>240324.36442741507</v>
      </c>
      <c r="NO53" s="262" t="b">
        <v>1</v>
      </c>
      <c r="NP53" s="173">
        <v>6</v>
      </c>
      <c r="NQ53" s="263">
        <v>757.48617599999989</v>
      </c>
      <c r="NR53" s="189">
        <v>7.4999999999999997E-2</v>
      </c>
      <c r="NS53" s="263">
        <v>139806.08123985672</v>
      </c>
      <c r="NT53" s="263">
        <v>1136.2292640000003</v>
      </c>
      <c r="NU53" s="263">
        <v>29100.580259346596</v>
      </c>
      <c r="NV53" s="117">
        <v>168906.66149920333</v>
      </c>
      <c r="NW53" s="248" t="b">
        <v>0</v>
      </c>
      <c r="NX53" s="254">
        <v>4</v>
      </c>
      <c r="NY53" s="255">
        <v>1136.2292640000001</v>
      </c>
      <c r="NZ53" s="256">
        <v>7.4999999999999997E-2</v>
      </c>
      <c r="OA53" s="255">
        <v>680797.93617432949</v>
      </c>
      <c r="OB53" s="255">
        <v>757.48617600000011</v>
      </c>
      <c r="OC53" s="255">
        <v>22681.672348201108</v>
      </c>
      <c r="OD53" s="119">
        <v>703479.60852253065</v>
      </c>
      <c r="OE53" s="262" t="b">
        <v>0</v>
      </c>
      <c r="OF53" s="173">
        <v>4</v>
      </c>
      <c r="OG53" s="263">
        <v>1136.2292640000001</v>
      </c>
      <c r="OH53" s="189">
        <v>7.4999999999999997E-2</v>
      </c>
      <c r="OI53" s="263">
        <v>301759.83491948707</v>
      </c>
      <c r="OJ53" s="263">
        <v>757.48617600000011</v>
      </c>
      <c r="OK53" s="263">
        <v>19395.985137542088</v>
      </c>
      <c r="OL53" s="117">
        <v>321155.82005702914</v>
      </c>
      <c r="OM53" s="248" t="b">
        <v>0</v>
      </c>
      <c r="ON53" s="254">
        <v>3</v>
      </c>
      <c r="OO53" s="255">
        <v>1325.6008080000001</v>
      </c>
      <c r="OP53" s="256">
        <v>-5.0000000000000001E-3</v>
      </c>
      <c r="OQ53" s="255">
        <v>317583.2159862183</v>
      </c>
      <c r="OR53" s="255">
        <v>568.11463200000014</v>
      </c>
      <c r="OS53" s="255">
        <v>9711.9227931924197</v>
      </c>
      <c r="OT53" s="119">
        <v>327295.13877941074</v>
      </c>
      <c r="OU53" s="262" t="b">
        <v>0</v>
      </c>
      <c r="OV53" s="173">
        <v>1</v>
      </c>
      <c r="OW53" s="263">
        <v>1704.3438960000001</v>
      </c>
      <c r="OX53" s="189">
        <v>7.4999999999999997E-2</v>
      </c>
      <c r="OY53" s="263">
        <v>280633.25389241072</v>
      </c>
      <c r="OZ53" s="263">
        <v>189.37154400000003</v>
      </c>
      <c r="PA53" s="263">
        <v>5538.6684620831802</v>
      </c>
      <c r="PB53" s="117">
        <v>286171.92235449387</v>
      </c>
      <c r="PC53" s="248" t="b">
        <v>0</v>
      </c>
      <c r="PD53" s="254">
        <v>5</v>
      </c>
      <c r="PE53" s="255">
        <v>946.85772000000009</v>
      </c>
      <c r="PF53" s="256">
        <v>-5.0000000000000001E-3</v>
      </c>
      <c r="PG53" s="255">
        <v>161429.88268348254</v>
      </c>
      <c r="PH53" s="255">
        <v>946.85772000000009</v>
      </c>
      <c r="PI53" s="255">
        <v>13896.298875200899</v>
      </c>
      <c r="PJ53" s="119">
        <v>175326.18155868346</v>
      </c>
      <c r="PK53" s="262" t="b">
        <v>0</v>
      </c>
      <c r="PL53" s="173">
        <v>4</v>
      </c>
      <c r="PM53" s="263">
        <v>1136.2292640000001</v>
      </c>
      <c r="PN53" s="189">
        <v>-5.0000000000000001E-3</v>
      </c>
      <c r="PO53" s="263">
        <v>374688.81835530454</v>
      </c>
      <c r="PP53" s="263">
        <v>757.48617600000011</v>
      </c>
      <c r="PQ53" s="263">
        <v>19613.2989305804</v>
      </c>
      <c r="PR53" s="117">
        <v>394302.11728588492</v>
      </c>
      <c r="PS53" s="248" t="b">
        <v>0</v>
      </c>
      <c r="PT53" s="254">
        <v>4</v>
      </c>
      <c r="PU53" s="255">
        <v>1136.2292640000001</v>
      </c>
      <c r="PV53" s="256">
        <v>0.03</v>
      </c>
      <c r="PW53" s="255">
        <v>320075.96051936585</v>
      </c>
      <c r="PX53" s="255">
        <v>757.48617600000011</v>
      </c>
      <c r="PY53" s="255">
        <v>12618.126464550618</v>
      </c>
      <c r="PZ53" s="119">
        <v>332694.08698391647</v>
      </c>
      <c r="QA53" s="262" t="b">
        <v>0</v>
      </c>
      <c r="QB53" s="173">
        <v>2</v>
      </c>
      <c r="QC53" s="263">
        <v>1514.9723520000002</v>
      </c>
      <c r="QD53" s="189">
        <v>7.4999999999999997E-2</v>
      </c>
      <c r="QE53" s="263">
        <v>274042.07603078079</v>
      </c>
      <c r="QF53" s="263">
        <v>378.74308800000006</v>
      </c>
      <c r="QG53" s="263">
        <v>4333.3545695353505</v>
      </c>
      <c r="QH53" s="117">
        <v>278375.43060031615</v>
      </c>
      <c r="QI53" s="248" t="b">
        <v>0</v>
      </c>
      <c r="QJ53" s="254">
        <v>2</v>
      </c>
      <c r="QK53" s="255">
        <v>1514.9723520000002</v>
      </c>
      <c r="QL53" s="256">
        <v>7.4999999999999997E-2</v>
      </c>
      <c r="QM53" s="255">
        <v>194849.88221750793</v>
      </c>
      <c r="QN53" s="255">
        <v>378.74308800000006</v>
      </c>
      <c r="QO53" s="255">
        <v>15581.835165566912</v>
      </c>
      <c r="QP53" s="119">
        <v>210431.71738307484</v>
      </c>
      <c r="QQ53" s="262" t="b">
        <v>0</v>
      </c>
      <c r="QR53" s="173">
        <v>1</v>
      </c>
      <c r="QS53" s="263">
        <v>1704.3438960000001</v>
      </c>
      <c r="QT53" s="189">
        <v>0.03</v>
      </c>
      <c r="QU53" s="263">
        <v>287713.05078761175</v>
      </c>
      <c r="QV53" s="263">
        <v>189.37154400000003</v>
      </c>
      <c r="QW53" s="263">
        <v>6681.5979162599997</v>
      </c>
      <c r="QX53" s="117">
        <v>294394.64870387176</v>
      </c>
      <c r="QY53" s="248" t="b">
        <v>0</v>
      </c>
      <c r="QZ53" s="254">
        <v>3</v>
      </c>
      <c r="RA53" s="255">
        <v>1325.6008080000001</v>
      </c>
      <c r="RB53" s="256">
        <v>-5.0000000000000001E-3</v>
      </c>
      <c r="RC53" s="255">
        <v>495796.87207768403</v>
      </c>
      <c r="RD53" s="255">
        <v>568.11463200000014</v>
      </c>
      <c r="RE53" s="255">
        <v>7413.927188784839</v>
      </c>
      <c r="RF53" s="119">
        <v>503210.79926646885</v>
      </c>
      <c r="RG53" s="262" t="b">
        <v>0</v>
      </c>
      <c r="RH53" s="173">
        <v>1</v>
      </c>
      <c r="RI53" s="263">
        <v>1704.3438960000001</v>
      </c>
      <c r="RJ53" s="189">
        <v>7.4999999999999997E-2</v>
      </c>
      <c r="RK53" s="263">
        <v>386571.23400287045</v>
      </c>
      <c r="RL53" s="263">
        <v>189.37154400000003</v>
      </c>
      <c r="RM53" s="263">
        <v>2076.4579466766236</v>
      </c>
      <c r="RN53" s="117">
        <v>388647.69194954709</v>
      </c>
      <c r="RO53" s="248" t="b">
        <v>0</v>
      </c>
      <c r="RP53" s="254">
        <v>4</v>
      </c>
      <c r="RQ53" s="255">
        <v>1136.2292640000001</v>
      </c>
      <c r="RR53" s="256">
        <v>0.03</v>
      </c>
      <c r="RS53" s="255">
        <v>277999.20528477547</v>
      </c>
      <c r="RT53" s="255">
        <v>757.48617600000011</v>
      </c>
      <c r="RU53" s="255">
        <v>15234.529020825454</v>
      </c>
      <c r="RV53" s="119">
        <v>293233.73430560093</v>
      </c>
      <c r="RW53" s="262" t="b">
        <v>0</v>
      </c>
      <c r="RX53" s="173">
        <v>6</v>
      </c>
      <c r="RY53" s="263">
        <v>757.48617599999989</v>
      </c>
      <c r="RZ53" s="189">
        <v>7.4999999999999997E-2</v>
      </c>
      <c r="SA53" s="263">
        <v>332502.07761396543</v>
      </c>
      <c r="SB53" s="263">
        <v>1136.2292640000003</v>
      </c>
      <c r="SC53" s="263">
        <v>28151.404357220701</v>
      </c>
      <c r="SD53" s="117">
        <v>360653.48197118612</v>
      </c>
      <c r="SE53" s="248" t="b">
        <v>0</v>
      </c>
      <c r="SF53" s="254">
        <v>4</v>
      </c>
      <c r="SG53" s="255">
        <v>1136.2292640000001</v>
      </c>
      <c r="SH53" s="256">
        <v>7.4999999999999997E-2</v>
      </c>
      <c r="SI53" s="255">
        <v>177603.37314523986</v>
      </c>
      <c r="SJ53" s="255">
        <v>757.48617600000011</v>
      </c>
      <c r="SK53" s="255">
        <v>14992.57220696092</v>
      </c>
      <c r="SL53" s="119">
        <v>192595.9453522008</v>
      </c>
      <c r="SM53" s="262" t="b">
        <v>0</v>
      </c>
      <c r="SN53" s="173">
        <v>0</v>
      </c>
      <c r="SO53" s="263">
        <v>1893.7154400000002</v>
      </c>
      <c r="SP53" s="189">
        <v>7.4999999999999997E-2</v>
      </c>
      <c r="SQ53" s="263">
        <v>438953.76984642359</v>
      </c>
      <c r="SR53" s="263">
        <v>0</v>
      </c>
      <c r="SS53" s="263">
        <v>0</v>
      </c>
      <c r="ST53" s="117">
        <v>438953.76984642359</v>
      </c>
      <c r="SU53" s="248" t="b">
        <v>0</v>
      </c>
      <c r="SV53" s="254">
        <v>1</v>
      </c>
      <c r="SW53" s="255">
        <v>1704.3438960000001</v>
      </c>
      <c r="SX53" s="256">
        <v>0.03</v>
      </c>
      <c r="SY53" s="255">
        <v>372173.39021484839</v>
      </c>
      <c r="SZ53" s="255">
        <v>189.37154400000003</v>
      </c>
      <c r="TA53" s="255">
        <v>7009.3695274178517</v>
      </c>
      <c r="TB53" s="119">
        <v>379182.75974226627</v>
      </c>
      <c r="TC53" s="262" t="b">
        <v>0</v>
      </c>
      <c r="TD53" s="173">
        <v>1</v>
      </c>
      <c r="TE53" s="263">
        <v>1704.3438960000001</v>
      </c>
      <c r="TF53" s="189">
        <v>7.4999999999999997E-2</v>
      </c>
      <c r="TG53" s="263">
        <v>361268.48942781746</v>
      </c>
      <c r="TH53" s="263">
        <v>189.37154400000003</v>
      </c>
      <c r="TI53" s="263">
        <v>1896.4673216032656</v>
      </c>
      <c r="TJ53" s="117">
        <v>363164.95674942073</v>
      </c>
      <c r="TK53" s="248" t="b">
        <v>0</v>
      </c>
      <c r="TL53" s="254">
        <v>3</v>
      </c>
      <c r="TM53" s="255">
        <v>1325.6008080000001</v>
      </c>
      <c r="TN53" s="256">
        <v>7.4999999999999997E-2</v>
      </c>
      <c r="TO53" s="255">
        <v>312559.71179913927</v>
      </c>
      <c r="TP53" s="255">
        <v>568.11463200000014</v>
      </c>
      <c r="TQ53" s="255">
        <v>11157.421595951435</v>
      </c>
      <c r="TR53" s="119">
        <v>323717.1333950907</v>
      </c>
      <c r="TS53" s="262" t="b">
        <v>0</v>
      </c>
      <c r="TT53" s="173">
        <v>3</v>
      </c>
      <c r="TU53" s="263">
        <v>1325.6008080000001</v>
      </c>
      <c r="TV53" s="189">
        <v>7.4999999999999997E-2</v>
      </c>
      <c r="TW53" s="263">
        <v>546508.46271968831</v>
      </c>
      <c r="TX53" s="263">
        <v>568.11463200000014</v>
      </c>
      <c r="TY53" s="263">
        <v>9817.5680727595227</v>
      </c>
      <c r="TZ53" s="117">
        <v>556326.03079244785</v>
      </c>
      <c r="UA53" s="248" t="b">
        <v>0</v>
      </c>
      <c r="UB53" s="254">
        <v>1</v>
      </c>
      <c r="UC53" s="255">
        <v>1704.3438960000001</v>
      </c>
      <c r="UD53" s="256">
        <v>7.4999999999999997E-2</v>
      </c>
      <c r="UE53" s="255">
        <v>386571.2340028708</v>
      </c>
      <c r="UF53" s="255">
        <v>189.37154400000003</v>
      </c>
      <c r="UG53" s="255">
        <v>6681.5979162599997</v>
      </c>
      <c r="UH53" s="119">
        <v>393252.83191913081</v>
      </c>
      <c r="UI53" s="262" t="b">
        <v>0</v>
      </c>
      <c r="UJ53" s="173">
        <v>2</v>
      </c>
      <c r="UK53" s="263">
        <v>1514.9723520000002</v>
      </c>
      <c r="UL53" s="189">
        <v>7.4999999999999997E-2</v>
      </c>
      <c r="UM53" s="263">
        <v>848460.80881887639</v>
      </c>
      <c r="UN53" s="263">
        <v>378.74308800000006</v>
      </c>
      <c r="UO53" s="263">
        <v>5019.4905891613153</v>
      </c>
      <c r="UP53" s="117">
        <v>853480.29940803768</v>
      </c>
      <c r="UQ53" s="248" t="b">
        <v>0</v>
      </c>
      <c r="UR53" s="254">
        <v>2</v>
      </c>
      <c r="US53" s="255">
        <v>1514.9723520000002</v>
      </c>
      <c r="UT53" s="256">
        <v>7.4999999999999997E-2</v>
      </c>
      <c r="UU53" s="255">
        <v>261744.56864698083</v>
      </c>
      <c r="UV53" s="255">
        <v>378.74308800000006</v>
      </c>
      <c r="UW53" s="255">
        <v>8869.1314108909337</v>
      </c>
      <c r="UX53" s="119">
        <v>270613.70005787176</v>
      </c>
      <c r="UY53" s="262" t="b">
        <v>0</v>
      </c>
      <c r="UZ53" s="173">
        <v>3</v>
      </c>
      <c r="VA53" s="263">
        <v>1325.6008080000001</v>
      </c>
      <c r="VB53" s="189">
        <v>7.4999999999999997E-2</v>
      </c>
      <c r="VC53" s="263">
        <v>250055.98193914912</v>
      </c>
      <c r="VD53" s="263">
        <v>568.11463200000014</v>
      </c>
      <c r="VE53" s="263">
        <v>10437.804315493117</v>
      </c>
      <c r="VF53" s="117">
        <v>260493.78625464224</v>
      </c>
      <c r="VG53" s="248" t="b">
        <v>0</v>
      </c>
      <c r="VH53" s="254">
        <v>2</v>
      </c>
      <c r="VI53" s="255">
        <v>1514.9723520000002</v>
      </c>
      <c r="VJ53" s="256">
        <v>0.03</v>
      </c>
      <c r="VK53" s="255">
        <v>104067.28980963069</v>
      </c>
      <c r="VL53" s="255">
        <v>378.74308800000006</v>
      </c>
      <c r="VM53" s="255">
        <v>10337.130401935778</v>
      </c>
      <c r="VN53" s="119">
        <v>114404.42021156647</v>
      </c>
      <c r="VO53" s="262" t="b">
        <v>0</v>
      </c>
      <c r="VP53" s="173">
        <v>0</v>
      </c>
      <c r="VQ53" s="263">
        <v>1893.7154400000002</v>
      </c>
      <c r="VR53" s="189">
        <v>7.4999999999999997E-2</v>
      </c>
      <c r="VS53" s="263">
        <v>232429.82929197961</v>
      </c>
      <c r="VT53" s="263">
        <v>0</v>
      </c>
      <c r="VU53" s="263">
        <v>0</v>
      </c>
      <c r="VV53" s="117">
        <v>232429.82929197961</v>
      </c>
      <c r="VW53" s="248" t="b">
        <v>0</v>
      </c>
      <c r="VX53" s="254">
        <v>3</v>
      </c>
      <c r="VY53" s="255">
        <v>1325.6008080000001</v>
      </c>
      <c r="VZ53" s="256">
        <v>7.4999999999999997E-2</v>
      </c>
      <c r="WA53" s="255">
        <v>250448.65056023517</v>
      </c>
      <c r="WB53" s="255">
        <v>568.11463200000014</v>
      </c>
      <c r="WC53" s="255">
        <v>4351.8254471934097</v>
      </c>
      <c r="WD53" s="119">
        <v>254800.47600742857</v>
      </c>
      <c r="WE53" s="262" t="b">
        <v>0</v>
      </c>
      <c r="WF53" s="173">
        <v>2</v>
      </c>
      <c r="WG53" s="263">
        <v>1514.9723520000002</v>
      </c>
      <c r="WH53" s="189">
        <v>7.4999999999999997E-2</v>
      </c>
      <c r="WI53" s="263">
        <v>182488.43676703479</v>
      </c>
      <c r="WJ53" s="263">
        <v>378.74308800000006</v>
      </c>
      <c r="WK53" s="263">
        <v>9118.4851641920832</v>
      </c>
      <c r="WL53" s="117">
        <v>191606.92193122685</v>
      </c>
      <c r="WM53" s="248" t="b">
        <v>0</v>
      </c>
      <c r="WN53" s="254">
        <v>5</v>
      </c>
      <c r="WO53" s="255">
        <v>946.85772000000009</v>
      </c>
      <c r="WP53" s="256">
        <v>7.4999999999999997E-2</v>
      </c>
      <c r="WQ53" s="255">
        <v>498523.51709810121</v>
      </c>
      <c r="WR53" s="255">
        <v>946.85772000000009</v>
      </c>
      <c r="WS53" s="255">
        <v>24981.807635582536</v>
      </c>
      <c r="WT53" s="119">
        <v>523505.32473368372</v>
      </c>
      <c r="WU53" s="262" t="b">
        <v>0</v>
      </c>
      <c r="WV53" s="173">
        <v>2</v>
      </c>
      <c r="WW53" s="263">
        <v>1514.9723520000002</v>
      </c>
      <c r="WX53" s="189">
        <v>7.4999999999999997E-2</v>
      </c>
      <c r="WY53" s="263">
        <v>694462.58780269744</v>
      </c>
      <c r="WZ53" s="263">
        <v>378.74308800000006</v>
      </c>
      <c r="XA53" s="263">
        <v>2455.3581255901445</v>
      </c>
      <c r="XB53" s="117">
        <v>696917.94592828758</v>
      </c>
      <c r="XC53" s="248" t="b">
        <v>0</v>
      </c>
      <c r="XD53" s="254">
        <v>2</v>
      </c>
      <c r="XE53" s="255">
        <v>1514.9723520000002</v>
      </c>
      <c r="XF53" s="256">
        <v>7.4999999999999997E-2</v>
      </c>
      <c r="XG53" s="255">
        <v>607133.15292975819</v>
      </c>
      <c r="XH53" s="255">
        <v>378.74308800000006</v>
      </c>
      <c r="XI53" s="255">
        <v>8447.5564531563377</v>
      </c>
      <c r="XJ53" s="119">
        <v>615580.70938291447</v>
      </c>
      <c r="XK53" s="262" t="b">
        <v>0</v>
      </c>
      <c r="XL53" s="173">
        <v>3</v>
      </c>
      <c r="XM53" s="263">
        <v>1325.6008080000001</v>
      </c>
      <c r="XN53" s="189">
        <v>7.4999999999999997E-2</v>
      </c>
      <c r="XO53" s="263">
        <v>159538.90248471338</v>
      </c>
      <c r="XP53" s="263">
        <v>568.11463200000014</v>
      </c>
      <c r="XQ53" s="263">
        <v>12086.109605555039</v>
      </c>
      <c r="XR53" s="117">
        <v>171625.01209026843</v>
      </c>
      <c r="XS53" s="248" t="b">
        <v>0</v>
      </c>
      <c r="XT53" s="254">
        <v>3</v>
      </c>
      <c r="XU53" s="255">
        <v>1325.6008080000001</v>
      </c>
      <c r="XV53" s="256">
        <v>0.03</v>
      </c>
      <c r="XW53" s="255">
        <v>357019.8747858798</v>
      </c>
      <c r="XX53" s="255">
        <v>568.11463200000014</v>
      </c>
      <c r="XY53" s="255">
        <v>8296.4781111667235</v>
      </c>
      <c r="XZ53" s="119">
        <v>365316.35289704654</v>
      </c>
      <c r="YA53" s="262" t="b">
        <v>0</v>
      </c>
      <c r="YB53" s="173">
        <v>3</v>
      </c>
      <c r="YC53" s="263">
        <v>1325.6008080000001</v>
      </c>
      <c r="YD53" s="189">
        <v>0.03</v>
      </c>
      <c r="YE53" s="263">
        <v>281506.40843639045</v>
      </c>
      <c r="YF53" s="263">
        <v>568.11463200000014</v>
      </c>
      <c r="YG53" s="263">
        <v>21602.468846731437</v>
      </c>
      <c r="YH53" s="117">
        <v>303108.87728312187</v>
      </c>
      <c r="YI53" s="248" t="b">
        <v>0</v>
      </c>
      <c r="YJ53" s="254">
        <v>6</v>
      </c>
      <c r="YK53" s="255">
        <v>757.48617599999989</v>
      </c>
      <c r="YL53" s="256">
        <v>7.4999999999999997E-2</v>
      </c>
      <c r="YM53" s="255">
        <v>330059.27590158785</v>
      </c>
      <c r="YN53" s="255">
        <v>1136.2292640000003</v>
      </c>
      <c r="YO53" s="255">
        <v>31446.307361645431</v>
      </c>
      <c r="YP53" s="119">
        <v>361505.5832632333</v>
      </c>
      <c r="YQ53" s="262" t="b">
        <v>0</v>
      </c>
      <c r="YR53" s="173">
        <v>1</v>
      </c>
      <c r="YS53" s="263">
        <v>1704.3438960000001</v>
      </c>
      <c r="YT53" s="189">
        <v>-5.0000000000000001E-3</v>
      </c>
      <c r="YU53" s="263">
        <v>328753.20098371449</v>
      </c>
      <c r="YV53" s="263">
        <v>189.37154400000003</v>
      </c>
      <c r="YW53" s="263">
        <v>3662.1005253121602</v>
      </c>
      <c r="YX53" s="117">
        <v>332415.30150902667</v>
      </c>
      <c r="YY53" s="248" t="b">
        <v>0</v>
      </c>
      <c r="YZ53" s="254">
        <v>2</v>
      </c>
      <c r="ZA53" s="255">
        <v>1514.9723520000002</v>
      </c>
      <c r="ZB53" s="256">
        <v>7.4999999999999997E-2</v>
      </c>
      <c r="ZC53" s="255">
        <v>97419.43572465374</v>
      </c>
      <c r="ZD53" s="255">
        <v>378.74308800000006</v>
      </c>
      <c r="ZE53" s="255">
        <v>15744.893770300496</v>
      </c>
      <c r="ZF53" s="119">
        <v>113164.32949495423</v>
      </c>
      <c r="ZG53" s="262" t="b">
        <v>0</v>
      </c>
      <c r="ZH53" s="173">
        <v>2</v>
      </c>
      <c r="ZI53" s="263">
        <v>1514.9723520000002</v>
      </c>
      <c r="ZJ53" s="189">
        <v>7.4999999999999997E-2</v>
      </c>
      <c r="ZK53" s="263">
        <v>586400.19938399072</v>
      </c>
      <c r="ZL53" s="263">
        <v>378.74308800000006</v>
      </c>
      <c r="ZM53" s="263">
        <v>11214.419189327007</v>
      </c>
      <c r="ZN53" s="117">
        <v>597614.61857331777</v>
      </c>
      <c r="ZO53" s="248" t="b">
        <v>0</v>
      </c>
      <c r="ZP53" s="254">
        <v>3</v>
      </c>
      <c r="ZQ53" s="255">
        <v>1325.6008080000001</v>
      </c>
      <c r="ZR53" s="256">
        <v>0.03</v>
      </c>
      <c r="ZS53" s="255">
        <v>240982.73186075318</v>
      </c>
      <c r="ZT53" s="255">
        <v>568.11463200000014</v>
      </c>
      <c r="ZU53" s="255">
        <v>8855.6468719866716</v>
      </c>
      <c r="ZV53" s="119">
        <v>249838.37873273986</v>
      </c>
      <c r="ZW53" s="262" t="b">
        <v>0</v>
      </c>
      <c r="ZX53" s="173">
        <v>2</v>
      </c>
      <c r="ZY53" s="263">
        <v>1514.9723520000002</v>
      </c>
      <c r="ZZ53" s="189">
        <v>-5.0000000000000001E-3</v>
      </c>
      <c r="AAA53" s="263">
        <v>157559.83994613096</v>
      </c>
      <c r="AAB53" s="263">
        <v>378.74308800000006</v>
      </c>
      <c r="AAC53" s="263">
        <v>12204.869825172169</v>
      </c>
      <c r="AAD53" s="117">
        <v>169764.70977130314</v>
      </c>
      <c r="AAE53" s="248" t="b">
        <v>0</v>
      </c>
      <c r="AAF53" s="254">
        <v>2</v>
      </c>
      <c r="AAG53" s="255">
        <v>1514.9723520000002</v>
      </c>
      <c r="AAH53" s="256">
        <v>7.4999999999999997E-2</v>
      </c>
      <c r="AAI53" s="255">
        <v>262186.37842707359</v>
      </c>
      <c r="AAJ53" s="255">
        <v>378.74308800000006</v>
      </c>
      <c r="AAK53" s="255">
        <v>9740.045831512396</v>
      </c>
      <c r="AAL53" s="119">
        <v>271926.42425858596</v>
      </c>
      <c r="AAM53" s="262" t="b">
        <v>0</v>
      </c>
      <c r="AAN53" s="173">
        <v>1</v>
      </c>
      <c r="AAO53" s="263">
        <v>1704.3438960000001</v>
      </c>
      <c r="AAP53" s="189">
        <v>0.03</v>
      </c>
      <c r="AAQ53" s="263">
        <v>340453.67055514612</v>
      </c>
      <c r="AAR53" s="263">
        <v>189.37154400000003</v>
      </c>
      <c r="AAS53" s="263">
        <v>7638.6351704997414</v>
      </c>
      <c r="AAT53" s="117">
        <v>348092.30572564586</v>
      </c>
      <c r="AAU53" s="248" t="b">
        <v>0</v>
      </c>
      <c r="AAV53" s="254">
        <v>5</v>
      </c>
      <c r="AAW53" s="255">
        <v>946.85772000000009</v>
      </c>
      <c r="AAX53" s="256">
        <v>7.4999999999999997E-2</v>
      </c>
      <c r="AAY53" s="255">
        <v>112944.57622829353</v>
      </c>
      <c r="AAZ53" s="255">
        <v>946.85772000000009</v>
      </c>
      <c r="ABA53" s="255">
        <v>30544.479903290008</v>
      </c>
      <c r="ABB53" s="119">
        <v>143489.05613158355</v>
      </c>
      <c r="ABC53" s="262" t="b">
        <v>0</v>
      </c>
      <c r="ABD53" s="173">
        <v>1</v>
      </c>
      <c r="ABE53" s="263">
        <v>1704.3438960000001</v>
      </c>
      <c r="ABF53" s="189">
        <v>-5.0000000000000001E-3</v>
      </c>
      <c r="ABG53" s="263">
        <v>473907.41890611948</v>
      </c>
      <c r="ABH53" s="263">
        <v>189.37154400000003</v>
      </c>
      <c r="ABI53" s="263">
        <v>7793.9511240344873</v>
      </c>
      <c r="ABJ53" s="117">
        <v>481701.37003015395</v>
      </c>
      <c r="ABK53" s="248" t="b">
        <v>0</v>
      </c>
      <c r="ABL53" s="254">
        <v>0</v>
      </c>
      <c r="ABM53" s="255">
        <v>1893.7154400000002</v>
      </c>
      <c r="ABN53" s="256">
        <v>7.4999999999999997E-2</v>
      </c>
      <c r="ABO53" s="255">
        <v>1047684.9386505877</v>
      </c>
      <c r="ABP53" s="255">
        <v>0</v>
      </c>
      <c r="ABQ53" s="255">
        <v>0</v>
      </c>
      <c r="ABR53" s="119">
        <v>1047684.9386505877</v>
      </c>
      <c r="ABS53" s="262" t="b">
        <v>0</v>
      </c>
      <c r="ABT53" s="173">
        <v>0</v>
      </c>
      <c r="ABU53" s="263">
        <v>1893.7154400000002</v>
      </c>
      <c r="ABV53" s="189">
        <v>7.4999999999999997E-2</v>
      </c>
      <c r="ABW53" s="263">
        <v>469591.85945638624</v>
      </c>
      <c r="ABX53" s="263">
        <v>0</v>
      </c>
      <c r="ABY53" s="263">
        <v>0</v>
      </c>
      <c r="ABZ53" s="117">
        <v>469591.85945638624</v>
      </c>
      <c r="ACA53" s="248" t="b">
        <v>0</v>
      </c>
      <c r="ACB53" s="254">
        <v>4</v>
      </c>
      <c r="ACC53" s="255">
        <v>1136.2292640000001</v>
      </c>
      <c r="ACD53" s="256">
        <v>7.4999999999999997E-2</v>
      </c>
      <c r="ACE53" s="255">
        <v>347512.22769415379</v>
      </c>
      <c r="ACF53" s="255">
        <v>757.48617600000011</v>
      </c>
      <c r="ACG53" s="255">
        <v>26643.704684851382</v>
      </c>
      <c r="ACH53" s="119">
        <v>374155.93237900519</v>
      </c>
      <c r="ACI53" s="262" t="b">
        <v>0</v>
      </c>
      <c r="ACJ53" s="173">
        <v>3</v>
      </c>
      <c r="ACK53" s="263">
        <v>1325.6008080000001</v>
      </c>
      <c r="ACL53" s="189">
        <v>7.4999999999999997E-2</v>
      </c>
      <c r="ACM53" s="263">
        <v>79598.726152941425</v>
      </c>
      <c r="ACN53" s="263">
        <v>568.11463200000014</v>
      </c>
      <c r="ACO53" s="263">
        <v>18114.905194252344</v>
      </c>
      <c r="ACP53" s="117">
        <v>97713.631347193761</v>
      </c>
      <c r="ACQ53" s="248" t="b">
        <v>0</v>
      </c>
      <c r="ACR53" s="254">
        <v>4</v>
      </c>
      <c r="ACS53" s="255">
        <v>1136.2292640000001</v>
      </c>
      <c r="ACT53" s="256">
        <v>7.4999999999999997E-2</v>
      </c>
      <c r="ACU53" s="255">
        <v>416717.49022753513</v>
      </c>
      <c r="ACV53" s="255">
        <v>757.48617600000011</v>
      </c>
      <c r="ACW53" s="255">
        <v>14860.162005171413</v>
      </c>
      <c r="ACX53" s="119">
        <v>431577.65223270655</v>
      </c>
      <c r="ACY53" s="262" t="b">
        <v>0</v>
      </c>
      <c r="ACZ53" s="173">
        <v>2</v>
      </c>
      <c r="ADA53" s="263">
        <v>1514.9723520000002</v>
      </c>
      <c r="ADB53" s="189">
        <v>7.4999999999999997E-2</v>
      </c>
      <c r="ADC53" s="263">
        <v>315630.1016626599</v>
      </c>
      <c r="ADD53" s="263">
        <v>378.74308800000006</v>
      </c>
      <c r="ADE53" s="263">
        <v>13799.340917342333</v>
      </c>
      <c r="ADF53" s="117">
        <v>329429.44258000224</v>
      </c>
      <c r="ADG53" s="248" t="b">
        <v>0</v>
      </c>
      <c r="ADH53" s="254">
        <v>5</v>
      </c>
      <c r="ADI53" s="255">
        <v>946.85772000000009</v>
      </c>
      <c r="ADJ53" s="256">
        <v>7.4999999999999997E-2</v>
      </c>
      <c r="ADK53" s="255">
        <v>166896.1871088284</v>
      </c>
      <c r="ADL53" s="255">
        <v>946.85772000000009</v>
      </c>
      <c r="ADM53" s="255">
        <v>25431.533767009132</v>
      </c>
      <c r="ADN53" s="119">
        <v>192327.72087583752</v>
      </c>
      <c r="ADO53" s="262" t="b">
        <v>0</v>
      </c>
      <c r="ADP53" s="173">
        <v>1</v>
      </c>
      <c r="ADQ53" s="263">
        <v>1704.3438960000001</v>
      </c>
      <c r="ADR53" s="189">
        <v>7.4999999999999997E-2</v>
      </c>
      <c r="ADS53" s="263">
        <v>167833.01059237577</v>
      </c>
      <c r="ADT53" s="263">
        <v>189.37154400000003</v>
      </c>
      <c r="ADU53" s="263">
        <v>6517.9158377827353</v>
      </c>
      <c r="ADV53" s="117">
        <v>174350.92643015849</v>
      </c>
    </row>
    <row r="54" spans="1:802" x14ac:dyDescent="0.35">
      <c r="A54" s="15">
        <v>46873</v>
      </c>
      <c r="B54" s="16">
        <v>1893.7154400000002</v>
      </c>
      <c r="C54" s="248" t="b">
        <v>0</v>
      </c>
      <c r="D54" s="254">
        <v>2</v>
      </c>
      <c r="E54" s="255">
        <v>1514.9723520000002</v>
      </c>
      <c r="F54" s="256">
        <v>7.4999999999999997E-2</v>
      </c>
      <c r="G54" s="255">
        <v>406520.34847414098</v>
      </c>
      <c r="H54" s="255">
        <v>378.74308800000006</v>
      </c>
      <c r="I54" s="255">
        <v>11769.701877941689</v>
      </c>
      <c r="J54" s="119">
        <v>418290.05035208265</v>
      </c>
      <c r="K54" s="262" t="b">
        <v>0</v>
      </c>
      <c r="L54" s="173">
        <v>0</v>
      </c>
      <c r="M54" s="263">
        <v>1893.7154400000002</v>
      </c>
      <c r="N54" s="189">
        <v>7.4999999999999997E-2</v>
      </c>
      <c r="O54" s="263">
        <v>216589.10779000138</v>
      </c>
      <c r="P54" s="263">
        <v>0</v>
      </c>
      <c r="Q54" s="263">
        <v>0</v>
      </c>
      <c r="R54" s="117">
        <v>216589.10779000138</v>
      </c>
      <c r="S54" s="248" t="b">
        <v>0</v>
      </c>
      <c r="T54" s="254">
        <v>5</v>
      </c>
      <c r="U54" s="255">
        <v>946.85772000000009</v>
      </c>
      <c r="V54" s="256">
        <v>0.03</v>
      </c>
      <c r="W54" s="255">
        <v>103304.97926353049</v>
      </c>
      <c r="X54" s="255">
        <v>946.85772000000009</v>
      </c>
      <c r="Y54" s="255">
        <v>31189.18813415051</v>
      </c>
      <c r="Z54" s="119">
        <v>134494.16739768101</v>
      </c>
      <c r="AA54" s="262" t="b">
        <v>0</v>
      </c>
      <c r="AB54" s="173">
        <v>6</v>
      </c>
      <c r="AC54" s="263">
        <v>757.48617599999989</v>
      </c>
      <c r="AD54" s="189">
        <v>-5.0000000000000001E-3</v>
      </c>
      <c r="AE54" s="263">
        <v>298427.89916027122</v>
      </c>
      <c r="AF54" s="263">
        <v>1136.2292640000003</v>
      </c>
      <c r="AG54" s="263">
        <v>27574.936997435139</v>
      </c>
      <c r="AH54" s="117">
        <v>326002.83615770633</v>
      </c>
      <c r="AI54" s="248" t="b">
        <v>0</v>
      </c>
      <c r="AJ54" s="254">
        <v>7</v>
      </c>
      <c r="AK54" s="255">
        <v>568.11463199999992</v>
      </c>
      <c r="AL54" s="256">
        <v>7.4999999999999997E-2</v>
      </c>
      <c r="AM54" s="255">
        <v>533402.29754668754</v>
      </c>
      <c r="AN54" s="255">
        <v>1325.6008080000001</v>
      </c>
      <c r="AO54" s="255">
        <v>22958.380998064935</v>
      </c>
      <c r="AP54" s="119">
        <v>556360.67854475242</v>
      </c>
      <c r="AQ54" s="262" t="b">
        <v>0</v>
      </c>
      <c r="AR54" s="173">
        <v>4</v>
      </c>
      <c r="AS54" s="263">
        <v>1136.2292640000001</v>
      </c>
      <c r="AT54" s="189">
        <v>7.4999999999999997E-2</v>
      </c>
      <c r="AU54" s="263">
        <v>449309.24227434443</v>
      </c>
      <c r="AV54" s="263">
        <v>757.48617600000011</v>
      </c>
      <c r="AW54" s="263">
        <v>15881.815858851096</v>
      </c>
      <c r="AX54" s="117">
        <v>465191.0581331955</v>
      </c>
      <c r="AY54" s="248" t="b">
        <v>0</v>
      </c>
      <c r="AZ54" s="254">
        <v>0</v>
      </c>
      <c r="BA54" s="255">
        <v>1893.7154400000002</v>
      </c>
      <c r="BB54" s="256">
        <v>-5.0000000000000001E-3</v>
      </c>
      <c r="BC54" s="255">
        <v>180798.7544615615</v>
      </c>
      <c r="BD54" s="255">
        <v>0</v>
      </c>
      <c r="BE54" s="255">
        <v>0</v>
      </c>
      <c r="BF54" s="119">
        <v>180798.7544615615</v>
      </c>
      <c r="BG54" s="262" t="b">
        <v>0</v>
      </c>
      <c r="BH54" s="173">
        <v>3</v>
      </c>
      <c r="BI54" s="263">
        <v>1325.6008080000001</v>
      </c>
      <c r="BJ54" s="189">
        <v>7.4999999999999997E-2</v>
      </c>
      <c r="BK54" s="263">
        <v>285239.22131042462</v>
      </c>
      <c r="BL54" s="263">
        <v>568.11463200000014</v>
      </c>
      <c r="BM54" s="263">
        <v>9935.7216885444432</v>
      </c>
      <c r="BN54" s="117">
        <v>295174.94299896905</v>
      </c>
      <c r="BO54" s="248" t="b">
        <v>0</v>
      </c>
      <c r="BP54" s="254">
        <v>3</v>
      </c>
      <c r="BQ54" s="255">
        <v>1325.6008080000001</v>
      </c>
      <c r="BR54" s="256">
        <v>7.4999999999999997E-2</v>
      </c>
      <c r="BS54" s="255">
        <v>245108.77999450298</v>
      </c>
      <c r="BT54" s="255">
        <v>568.11463200000014</v>
      </c>
      <c r="BU54" s="255">
        <v>11805.227653882608</v>
      </c>
      <c r="BV54" s="119">
        <v>256914.0076483856</v>
      </c>
      <c r="BW54" s="262" t="b">
        <v>0</v>
      </c>
      <c r="BX54" s="173">
        <v>2</v>
      </c>
      <c r="BY54" s="263">
        <v>1514.9723520000002</v>
      </c>
      <c r="BZ54" s="189">
        <v>-5.0000000000000001E-3</v>
      </c>
      <c r="CA54" s="263">
        <v>462697.19627289585</v>
      </c>
      <c r="CB54" s="263">
        <v>378.74308800000006</v>
      </c>
      <c r="CC54" s="263">
        <v>14892.621567510574</v>
      </c>
      <c r="CD54" s="117">
        <v>477589.81784040644</v>
      </c>
      <c r="CE54" s="248" t="b">
        <v>0</v>
      </c>
      <c r="CF54" s="254">
        <v>3</v>
      </c>
      <c r="CG54" s="255">
        <v>1325.6008080000001</v>
      </c>
      <c r="CH54" s="256">
        <v>0.03</v>
      </c>
      <c r="CI54" s="255">
        <v>436747.56748335843</v>
      </c>
      <c r="CJ54" s="255">
        <v>568.11463200000014</v>
      </c>
      <c r="CK54" s="255">
        <v>18364.839295492111</v>
      </c>
      <c r="CL54" s="119">
        <v>455112.40677885053</v>
      </c>
      <c r="CM54" s="262" t="b">
        <v>0</v>
      </c>
      <c r="CN54" s="173">
        <v>3</v>
      </c>
      <c r="CO54" s="263">
        <v>1325.6008080000001</v>
      </c>
      <c r="CP54" s="189">
        <v>7.4999999999999997E-2</v>
      </c>
      <c r="CQ54" s="263">
        <v>499321.20244240348</v>
      </c>
      <c r="CR54" s="263">
        <v>568.11463200000014</v>
      </c>
      <c r="CS54" s="263">
        <v>12935.676511792484</v>
      </c>
      <c r="CT54" s="117">
        <v>512256.87895419594</v>
      </c>
      <c r="CU54" s="248" t="b">
        <v>0</v>
      </c>
      <c r="CV54" s="254">
        <v>0</v>
      </c>
      <c r="CW54" s="255">
        <v>1893.7154400000002</v>
      </c>
      <c r="CX54" s="256">
        <v>7.4999999999999997E-2</v>
      </c>
      <c r="CY54" s="255">
        <v>250952.970636857</v>
      </c>
      <c r="CZ54" s="255">
        <v>0</v>
      </c>
      <c r="DA54" s="255">
        <v>0</v>
      </c>
      <c r="DB54" s="119">
        <v>250952.970636857</v>
      </c>
      <c r="DC54" s="262" t="b">
        <v>1</v>
      </c>
      <c r="DD54" s="173">
        <v>4</v>
      </c>
      <c r="DE54" s="263">
        <v>1136.2292640000001</v>
      </c>
      <c r="DF54" s="189">
        <v>7.4999999999999997E-2</v>
      </c>
      <c r="DG54" s="263">
        <v>321760.63788675517</v>
      </c>
      <c r="DH54" s="263">
        <v>757.48617600000011</v>
      </c>
      <c r="DI54" s="263">
        <v>21068.958888206173</v>
      </c>
      <c r="DJ54" s="117">
        <v>342829.59677496133</v>
      </c>
      <c r="DK54" s="248" t="b">
        <v>0</v>
      </c>
      <c r="DL54" s="254">
        <v>5</v>
      </c>
      <c r="DM54" s="255">
        <v>946.85772000000009</v>
      </c>
      <c r="DN54" s="256">
        <v>0.03</v>
      </c>
      <c r="DO54" s="255">
        <v>134969.66449283305</v>
      </c>
      <c r="DP54" s="255">
        <v>946.85772000000009</v>
      </c>
      <c r="DQ54" s="255">
        <v>26355.736891219174</v>
      </c>
      <c r="DR54" s="119">
        <v>161325.40138405224</v>
      </c>
      <c r="DS54" s="262" t="b">
        <v>1</v>
      </c>
      <c r="DT54" s="173">
        <v>3</v>
      </c>
      <c r="DU54" s="263">
        <v>1325.6008080000001</v>
      </c>
      <c r="DV54" s="189">
        <v>7.4999999999999997E-2</v>
      </c>
      <c r="DW54" s="263">
        <v>821103.18524567923</v>
      </c>
      <c r="DX54" s="263">
        <v>568.11463200000014</v>
      </c>
      <c r="DY54" s="263">
        <v>10979.01372322062</v>
      </c>
      <c r="DZ54" s="117">
        <v>832082.1989688999</v>
      </c>
      <c r="EA54" s="248" t="b">
        <v>0</v>
      </c>
      <c r="EB54" s="254">
        <v>3</v>
      </c>
      <c r="EC54" s="255">
        <v>1325.6008080000001</v>
      </c>
      <c r="ED54" s="256">
        <v>0.03</v>
      </c>
      <c r="EE54" s="255">
        <v>100842.85143430937</v>
      </c>
      <c r="EF54" s="255">
        <v>568.11463200000014</v>
      </c>
      <c r="EG54" s="255">
        <v>20950.450588216772</v>
      </c>
      <c r="EH54" s="119">
        <v>121793.30202252614</v>
      </c>
      <c r="EI54" s="262" t="b">
        <v>0</v>
      </c>
      <c r="EJ54" s="173">
        <v>5</v>
      </c>
      <c r="EK54" s="263">
        <v>946.85772000000009</v>
      </c>
      <c r="EL54" s="189">
        <v>-5.0000000000000001E-3</v>
      </c>
      <c r="EM54" s="263">
        <v>206004.40032665271</v>
      </c>
      <c r="EN54" s="263">
        <v>946.85772000000009</v>
      </c>
      <c r="EO54" s="263">
        <v>34736.167233486653</v>
      </c>
      <c r="EP54" s="117">
        <v>240740.56756013937</v>
      </c>
      <c r="EQ54" s="248" t="b">
        <v>0</v>
      </c>
      <c r="ER54" s="254">
        <v>5</v>
      </c>
      <c r="ES54" s="255">
        <v>946.85772000000009</v>
      </c>
      <c r="ET54" s="256">
        <v>-5.0000000000000001E-3</v>
      </c>
      <c r="EU54" s="255">
        <v>221961.87039783582</v>
      </c>
      <c r="EV54" s="255">
        <v>946.85772000000009</v>
      </c>
      <c r="EW54" s="255">
        <v>21008.385908458531</v>
      </c>
      <c r="EX54" s="119">
        <v>242970.25630629435</v>
      </c>
      <c r="EY54" s="262" t="b">
        <v>0</v>
      </c>
      <c r="EZ54" s="173">
        <v>1</v>
      </c>
      <c r="FA54" s="263">
        <v>1704.3438960000001</v>
      </c>
      <c r="FB54" s="189">
        <v>-5.0000000000000001E-3</v>
      </c>
      <c r="FC54" s="263">
        <v>746366.02628504718</v>
      </c>
      <c r="FD54" s="263">
        <v>189.37154400000003</v>
      </c>
      <c r="FE54" s="263">
        <v>1368.3441747016786</v>
      </c>
      <c r="FF54" s="117">
        <v>747734.3704597489</v>
      </c>
      <c r="FG54" s="248" t="b">
        <v>1</v>
      </c>
      <c r="FH54" s="254">
        <v>4</v>
      </c>
      <c r="FI54" s="255">
        <v>1136.2292640000001</v>
      </c>
      <c r="FJ54" s="256">
        <v>0.03</v>
      </c>
      <c r="FK54" s="255">
        <v>624023.78131964337</v>
      </c>
      <c r="FL54" s="255">
        <v>757.48617600000011</v>
      </c>
      <c r="FM54" s="255">
        <v>9177.2161888343198</v>
      </c>
      <c r="FN54" s="119">
        <v>633200.99750847765</v>
      </c>
      <c r="FO54" s="262" t="b">
        <v>0</v>
      </c>
      <c r="FP54" s="173">
        <v>3</v>
      </c>
      <c r="FQ54" s="263">
        <v>1325.6008080000001</v>
      </c>
      <c r="FR54" s="189">
        <v>-5.0000000000000001E-3</v>
      </c>
      <c r="FS54" s="263">
        <v>248232.48745043791</v>
      </c>
      <c r="FT54" s="263">
        <v>568.11463200000014</v>
      </c>
      <c r="FU54" s="263">
        <v>14105.422336779226</v>
      </c>
      <c r="FV54" s="117">
        <v>262337.90978721716</v>
      </c>
      <c r="FW54" s="248" t="b">
        <v>0</v>
      </c>
      <c r="FX54" s="254">
        <v>5</v>
      </c>
      <c r="FY54" s="255">
        <v>946.85772000000009</v>
      </c>
      <c r="FZ54" s="256">
        <v>7.4999999999999997E-2</v>
      </c>
      <c r="GA54" s="255">
        <v>172311.5302090878</v>
      </c>
      <c r="GB54" s="255">
        <v>946.85772000000009</v>
      </c>
      <c r="GC54" s="255">
        <v>29186.298294762975</v>
      </c>
      <c r="GD54" s="119">
        <v>201497.82850385076</v>
      </c>
      <c r="GE54" s="262" t="b">
        <v>0</v>
      </c>
      <c r="GF54" s="173">
        <v>2</v>
      </c>
      <c r="GG54" s="263">
        <v>1514.9723520000002</v>
      </c>
      <c r="GH54" s="189">
        <v>7.4999999999999997E-2</v>
      </c>
      <c r="GI54" s="263">
        <v>407041.91579472506</v>
      </c>
      <c r="GJ54" s="263">
        <v>378.74308800000006</v>
      </c>
      <c r="GK54" s="263">
        <v>8054.0109229958862</v>
      </c>
      <c r="GL54" s="117">
        <v>415095.92671772093</v>
      </c>
      <c r="GM54" s="248" t="b">
        <v>0</v>
      </c>
      <c r="GN54" s="254">
        <v>2</v>
      </c>
      <c r="GO54" s="255">
        <v>1514.9723520000002</v>
      </c>
      <c r="GP54" s="256">
        <v>7.4999999999999997E-2</v>
      </c>
      <c r="GQ54" s="255">
        <v>913548.84026184585</v>
      </c>
      <c r="GR54" s="255">
        <v>378.74308800000006</v>
      </c>
      <c r="GS54" s="255">
        <v>9431.2615126152523</v>
      </c>
      <c r="GT54" s="119">
        <v>922980.1017744611</v>
      </c>
      <c r="GU54" s="262" t="b">
        <v>0</v>
      </c>
      <c r="GV54" s="173">
        <v>1</v>
      </c>
      <c r="GW54" s="263">
        <v>1704.3438960000001</v>
      </c>
      <c r="GX54" s="189">
        <v>-5.0000000000000001E-3</v>
      </c>
      <c r="GY54" s="263">
        <v>195762.9857480044</v>
      </c>
      <c r="GZ54" s="263">
        <v>189.37154400000003</v>
      </c>
      <c r="HA54" s="263">
        <v>3683.2935987776382</v>
      </c>
      <c r="HB54" s="117">
        <v>199446.27934678204</v>
      </c>
      <c r="HC54" s="248" t="b">
        <v>1</v>
      </c>
      <c r="HD54" s="254">
        <v>2</v>
      </c>
      <c r="HE54" s="255">
        <v>1514.9723520000002</v>
      </c>
      <c r="HF54" s="256">
        <v>7.4999999999999997E-2</v>
      </c>
      <c r="HG54" s="255">
        <v>632381.10077922489</v>
      </c>
      <c r="HH54" s="255">
        <v>378.74308800000006</v>
      </c>
      <c r="HI54" s="255">
        <v>5922.0060866752056</v>
      </c>
      <c r="HJ54" s="119">
        <v>638303.1068659001</v>
      </c>
      <c r="HK54" s="262" t="b">
        <v>0</v>
      </c>
      <c r="HL54" s="173">
        <v>4</v>
      </c>
      <c r="HM54" s="263">
        <v>1136.2292640000001</v>
      </c>
      <c r="HN54" s="189">
        <v>7.4999999999999997E-2</v>
      </c>
      <c r="HO54" s="263">
        <v>448034.97784659918</v>
      </c>
      <c r="HP54" s="263">
        <v>757.48617600000011</v>
      </c>
      <c r="HQ54" s="263">
        <v>18658.623612370797</v>
      </c>
      <c r="HR54" s="117">
        <v>466693.60145896999</v>
      </c>
      <c r="HS54" s="248" t="b">
        <v>0</v>
      </c>
      <c r="HT54" s="254">
        <v>3</v>
      </c>
      <c r="HU54" s="255">
        <v>1325.6008080000001</v>
      </c>
      <c r="HV54" s="256">
        <v>7.4999999999999997E-2</v>
      </c>
      <c r="HW54" s="255">
        <v>344633.22500979924</v>
      </c>
      <c r="HX54" s="255">
        <v>568.11463200000014</v>
      </c>
      <c r="HY54" s="255">
        <v>20794.305750666404</v>
      </c>
      <c r="HZ54" s="119">
        <v>365427.53076046566</v>
      </c>
      <c r="IA54" s="262" t="b">
        <v>0</v>
      </c>
      <c r="IB54" s="173">
        <v>3</v>
      </c>
      <c r="IC54" s="263">
        <v>1325.6008080000001</v>
      </c>
      <c r="ID54" s="189">
        <v>7.4999999999999997E-2</v>
      </c>
      <c r="IE54" s="263">
        <v>357329.0580290432</v>
      </c>
      <c r="IF54" s="263">
        <v>568.11463200000014</v>
      </c>
      <c r="IG54" s="263">
        <v>20552.30177410016</v>
      </c>
      <c r="IH54" s="117">
        <v>377881.35980314336</v>
      </c>
      <c r="II54" s="248" t="b">
        <v>0</v>
      </c>
      <c r="IJ54" s="254">
        <v>4</v>
      </c>
      <c r="IK54" s="255">
        <v>1136.2292640000001</v>
      </c>
      <c r="IL54" s="256">
        <v>7.4999999999999997E-2</v>
      </c>
      <c r="IM54" s="255">
        <v>226699.87729175162</v>
      </c>
      <c r="IN54" s="255">
        <v>757.48617600000011</v>
      </c>
      <c r="IO54" s="255">
        <v>17523.986299050845</v>
      </c>
      <c r="IP54" s="119">
        <v>244223.86359080247</v>
      </c>
      <c r="IQ54" s="262" t="b">
        <v>0</v>
      </c>
      <c r="IR54" s="173">
        <v>0</v>
      </c>
      <c r="IS54" s="263">
        <v>1893.7154400000002</v>
      </c>
      <c r="IT54" s="189">
        <v>7.4999999999999997E-2</v>
      </c>
      <c r="IU54" s="263">
        <v>294593.55826788687</v>
      </c>
      <c r="IV54" s="263">
        <v>0</v>
      </c>
      <c r="IW54" s="263">
        <v>0</v>
      </c>
      <c r="IX54" s="117">
        <v>294593.55826788687</v>
      </c>
      <c r="IY54" s="248" t="b">
        <v>0</v>
      </c>
      <c r="IZ54" s="254">
        <v>2</v>
      </c>
      <c r="JA54" s="255">
        <v>1514.9723520000002</v>
      </c>
      <c r="JB54" s="256">
        <v>0.03</v>
      </c>
      <c r="JC54" s="255">
        <v>337652.27930190717</v>
      </c>
      <c r="JD54" s="255">
        <v>378.74308800000006</v>
      </c>
      <c r="JE54" s="255">
        <v>14081.475728747377</v>
      </c>
      <c r="JF54" s="119">
        <v>351733.75503065455</v>
      </c>
      <c r="JG54" s="262" t="b">
        <v>0</v>
      </c>
      <c r="JH54" s="173">
        <v>1</v>
      </c>
      <c r="JI54" s="263">
        <v>1704.3438960000001</v>
      </c>
      <c r="JJ54" s="189">
        <v>0.03</v>
      </c>
      <c r="JK54" s="263">
        <v>449912.17801432643</v>
      </c>
      <c r="JL54" s="263">
        <v>189.37154400000003</v>
      </c>
      <c r="JM54" s="263">
        <v>4369.0115429413208</v>
      </c>
      <c r="JN54" s="117">
        <v>454281.18955726776</v>
      </c>
      <c r="JO54" s="248" t="b">
        <v>0</v>
      </c>
      <c r="JP54" s="254">
        <v>2</v>
      </c>
      <c r="JQ54" s="255">
        <v>1514.9723520000002</v>
      </c>
      <c r="JR54" s="256">
        <v>7.4999999999999997E-2</v>
      </c>
      <c r="JS54" s="255">
        <v>913663.56114690204</v>
      </c>
      <c r="JT54" s="255">
        <v>378.74308800000006</v>
      </c>
      <c r="JU54" s="255">
        <v>6758.7143366588252</v>
      </c>
      <c r="JV54" s="119">
        <v>920422.27548356086</v>
      </c>
      <c r="JW54" s="262" t="b">
        <v>0</v>
      </c>
      <c r="JX54" s="173">
        <v>5</v>
      </c>
      <c r="JY54" s="263">
        <v>946.85772000000009</v>
      </c>
      <c r="JZ54" s="189">
        <v>7.4999999999999997E-2</v>
      </c>
      <c r="KA54" s="263">
        <v>647721.815019981</v>
      </c>
      <c r="KB54" s="263">
        <v>946.85772000000009</v>
      </c>
      <c r="KC54" s="263">
        <v>33354.756317338819</v>
      </c>
      <c r="KD54" s="117">
        <v>681076.57133731979</v>
      </c>
      <c r="KE54" s="248" t="b">
        <v>0</v>
      </c>
      <c r="KF54" s="254">
        <v>5</v>
      </c>
      <c r="KG54" s="255">
        <v>946.85772000000009</v>
      </c>
      <c r="KH54" s="256">
        <v>7.4999999999999997E-2</v>
      </c>
      <c r="KI54" s="255">
        <v>395481.34051381366</v>
      </c>
      <c r="KJ54" s="255">
        <v>946.85772000000009</v>
      </c>
      <c r="KK54" s="255">
        <v>32272.182111740567</v>
      </c>
      <c r="KL54" s="119">
        <v>427753.52262555424</v>
      </c>
      <c r="KM54" s="262" t="b">
        <v>0</v>
      </c>
      <c r="KN54" s="173">
        <v>1</v>
      </c>
      <c r="KO54" s="263">
        <v>1704.3438960000001</v>
      </c>
      <c r="KP54" s="189">
        <v>0.03</v>
      </c>
      <c r="KQ54" s="263">
        <v>522264.89365894441</v>
      </c>
      <c r="KR54" s="263">
        <v>189.37154400000003</v>
      </c>
      <c r="KS54" s="263">
        <v>3683.2935987776382</v>
      </c>
      <c r="KT54" s="117">
        <v>525948.18725772202</v>
      </c>
      <c r="KU54" s="248" t="b">
        <v>0</v>
      </c>
      <c r="KV54" s="254">
        <v>0</v>
      </c>
      <c r="KW54" s="255">
        <v>1893.7154400000002</v>
      </c>
      <c r="KX54" s="256">
        <v>7.4999999999999997E-2</v>
      </c>
      <c r="KY54" s="255">
        <v>687616.41671433335</v>
      </c>
      <c r="KZ54" s="255">
        <v>0</v>
      </c>
      <c r="LA54" s="255">
        <v>0</v>
      </c>
      <c r="LB54" s="119">
        <v>687616.41671433335</v>
      </c>
      <c r="LC54" s="262" t="b">
        <v>0</v>
      </c>
      <c r="LD54" s="173">
        <v>3</v>
      </c>
      <c r="LE54" s="263">
        <v>1325.6008080000001</v>
      </c>
      <c r="LF54" s="189">
        <v>7.4999999999999997E-2</v>
      </c>
      <c r="LG54" s="263">
        <v>188067.10455546746</v>
      </c>
      <c r="LH54" s="263">
        <v>568.11463200000014</v>
      </c>
      <c r="LI54" s="263">
        <v>20798.694240581739</v>
      </c>
      <c r="LJ54" s="117">
        <v>208865.7987960492</v>
      </c>
      <c r="LK54" s="248" t="b">
        <v>0</v>
      </c>
      <c r="LL54" s="254">
        <v>3</v>
      </c>
      <c r="LM54" s="255">
        <v>1325.6008080000001</v>
      </c>
      <c r="LN54" s="256">
        <v>-5.0000000000000001E-3</v>
      </c>
      <c r="LO54" s="255">
        <v>101209.91841286668</v>
      </c>
      <c r="LP54" s="255">
        <v>568.11463200000014</v>
      </c>
      <c r="LQ54" s="255">
        <v>15090.036445901293</v>
      </c>
      <c r="LR54" s="119">
        <v>116299.95485876797</v>
      </c>
      <c r="LS54" s="262" t="b">
        <v>0</v>
      </c>
      <c r="LT54" s="173">
        <v>2</v>
      </c>
      <c r="LU54" s="263">
        <v>1514.9723520000002</v>
      </c>
      <c r="LV54" s="189">
        <v>7.4999999999999997E-2</v>
      </c>
      <c r="LW54" s="263">
        <v>202147.65215060039</v>
      </c>
      <c r="LX54" s="263">
        <v>378.74308800000006</v>
      </c>
      <c r="LY54" s="263">
        <v>11778.3756701158</v>
      </c>
      <c r="LZ54" s="117">
        <v>213926.0278207162</v>
      </c>
      <c r="MA54" s="248" t="b">
        <v>0</v>
      </c>
      <c r="MB54" s="254">
        <v>2</v>
      </c>
      <c r="MC54" s="255">
        <v>1514.9723520000002</v>
      </c>
      <c r="MD54" s="256">
        <v>7.4999999999999997E-2</v>
      </c>
      <c r="ME54" s="255">
        <v>653939.17507796548</v>
      </c>
      <c r="MF54" s="255">
        <v>378.74308800000006</v>
      </c>
      <c r="MG54" s="255">
        <v>9890.2987373043597</v>
      </c>
      <c r="MH54" s="119">
        <v>663829.47381526988</v>
      </c>
      <c r="MI54" s="262" t="b">
        <v>0</v>
      </c>
      <c r="MJ54" s="173">
        <v>3</v>
      </c>
      <c r="MK54" s="263">
        <v>1325.6008080000001</v>
      </c>
      <c r="ML54" s="189">
        <v>0.03</v>
      </c>
      <c r="MM54" s="263">
        <v>180669.91472399744</v>
      </c>
      <c r="MN54" s="263">
        <v>568.11463200000014</v>
      </c>
      <c r="MO54" s="263">
        <v>10460.544720617585</v>
      </c>
      <c r="MP54" s="117">
        <v>191130.45944461503</v>
      </c>
      <c r="MQ54" s="248" t="b">
        <v>0</v>
      </c>
      <c r="MR54" s="254">
        <v>5</v>
      </c>
      <c r="MS54" s="255">
        <v>946.85772000000009</v>
      </c>
      <c r="MT54" s="256">
        <v>0.03</v>
      </c>
      <c r="MU54" s="255">
        <v>124110.74150301343</v>
      </c>
      <c r="MV54" s="255">
        <v>946.85772000000009</v>
      </c>
      <c r="MW54" s="255">
        <v>26051.681687306424</v>
      </c>
      <c r="MX54" s="119">
        <v>150162.42319031985</v>
      </c>
      <c r="MY54" s="262" t="b">
        <v>0</v>
      </c>
      <c r="MZ54" s="173">
        <v>4</v>
      </c>
      <c r="NA54" s="263">
        <v>1136.2292640000001</v>
      </c>
      <c r="NB54" s="189">
        <v>7.4999999999999997E-2</v>
      </c>
      <c r="NC54" s="263">
        <v>602000.3215331682</v>
      </c>
      <c r="ND54" s="263">
        <v>757.48617600000011</v>
      </c>
      <c r="NE54" s="263">
        <v>18895.16230819203</v>
      </c>
      <c r="NF54" s="117">
        <v>620895.4838413602</v>
      </c>
      <c r="NG54" s="248" t="b">
        <v>0</v>
      </c>
      <c r="NH54" s="254">
        <v>2</v>
      </c>
      <c r="NI54" s="255">
        <v>1514.9723520000002</v>
      </c>
      <c r="NJ54" s="256">
        <v>7.4999999999999997E-2</v>
      </c>
      <c r="NK54" s="255">
        <v>255398.63749694609</v>
      </c>
      <c r="NL54" s="255">
        <v>378.74308800000006</v>
      </c>
      <c r="NM54" s="255">
        <v>4535.7017152403987</v>
      </c>
      <c r="NN54" s="119">
        <v>259934.33921218649</v>
      </c>
      <c r="NO54" s="262" t="b">
        <v>0</v>
      </c>
      <c r="NP54" s="173">
        <v>6</v>
      </c>
      <c r="NQ54" s="263">
        <v>757.48617599999989</v>
      </c>
      <c r="NR54" s="189">
        <v>7.4999999999999997E-2</v>
      </c>
      <c r="NS54" s="263">
        <v>151049.02350884597</v>
      </c>
      <c r="NT54" s="263">
        <v>1136.2292640000003</v>
      </c>
      <c r="NU54" s="263">
        <v>30260.949563821316</v>
      </c>
      <c r="NV54" s="117">
        <v>181309.97307266729</v>
      </c>
      <c r="NW54" s="248" t="b">
        <v>0</v>
      </c>
      <c r="NX54" s="254">
        <v>4</v>
      </c>
      <c r="NY54" s="255">
        <v>1136.2292640000001</v>
      </c>
      <c r="NZ54" s="256">
        <v>7.4999999999999997E-2</v>
      </c>
      <c r="OA54" s="255">
        <v>732994.01065140415</v>
      </c>
      <c r="OB54" s="255">
        <v>757.48617600000011</v>
      </c>
      <c r="OC54" s="255">
        <v>23457.973835911049</v>
      </c>
      <c r="OD54" s="119">
        <v>756451.98448731517</v>
      </c>
      <c r="OE54" s="262" t="b">
        <v>0</v>
      </c>
      <c r="OF54" s="173">
        <v>4</v>
      </c>
      <c r="OG54" s="263">
        <v>1136.2292640000001</v>
      </c>
      <c r="OH54" s="189">
        <v>7.4999999999999997E-2</v>
      </c>
      <c r="OI54" s="263">
        <v>325528.05180244858</v>
      </c>
      <c r="OJ54" s="263">
        <v>757.48617600000011</v>
      </c>
      <c r="OK54" s="263">
        <v>20169.561022478971</v>
      </c>
      <c r="OL54" s="117">
        <v>345697.61282492755</v>
      </c>
      <c r="OM54" s="248" t="b">
        <v>0</v>
      </c>
      <c r="ON54" s="254">
        <v>3</v>
      </c>
      <c r="OO54" s="255">
        <v>1325.6008080000001</v>
      </c>
      <c r="OP54" s="256">
        <v>-5.0000000000000001E-3</v>
      </c>
      <c r="OQ54" s="255">
        <v>317320.90071428724</v>
      </c>
      <c r="OR54" s="255">
        <v>568.11463200000014</v>
      </c>
      <c r="OS54" s="255">
        <v>10288.09383531296</v>
      </c>
      <c r="OT54" s="119">
        <v>327608.99454960017</v>
      </c>
      <c r="OU54" s="262" t="b">
        <v>0</v>
      </c>
      <c r="OV54" s="173">
        <v>1</v>
      </c>
      <c r="OW54" s="263">
        <v>1704.3438960000001</v>
      </c>
      <c r="OX54" s="189">
        <v>7.4999999999999997E-2</v>
      </c>
      <c r="OY54" s="263">
        <v>303385.09183034149</v>
      </c>
      <c r="OZ54" s="263">
        <v>189.37154400000003</v>
      </c>
      <c r="PA54" s="263">
        <v>5732.634542675205</v>
      </c>
      <c r="PB54" s="117">
        <v>309117.72637301672</v>
      </c>
      <c r="PC54" s="248" t="b">
        <v>0</v>
      </c>
      <c r="PD54" s="254">
        <v>5</v>
      </c>
      <c r="PE54" s="255">
        <v>946.85772000000009</v>
      </c>
      <c r="PF54" s="256">
        <v>-5.0000000000000001E-3</v>
      </c>
      <c r="PG54" s="255">
        <v>161569.59099006513</v>
      </c>
      <c r="PH54" s="255">
        <v>946.85772000000009</v>
      </c>
      <c r="PI54" s="255">
        <v>14854.684104766224</v>
      </c>
      <c r="PJ54" s="119">
        <v>176424.27509483136</v>
      </c>
      <c r="PK54" s="262" t="b">
        <v>0</v>
      </c>
      <c r="PL54" s="173">
        <v>4</v>
      </c>
      <c r="PM54" s="263">
        <v>1136.2292640000001</v>
      </c>
      <c r="PN54" s="189">
        <v>-5.0000000000000001E-3</v>
      </c>
      <c r="PO54" s="263">
        <v>373951.60352752806</v>
      </c>
      <c r="PP54" s="263">
        <v>757.48617600000011</v>
      </c>
      <c r="PQ54" s="263">
        <v>20387.055085591379</v>
      </c>
      <c r="PR54" s="117">
        <v>394338.65861311945</v>
      </c>
      <c r="PS54" s="248" t="b">
        <v>0</v>
      </c>
      <c r="PT54" s="254">
        <v>4</v>
      </c>
      <c r="PU54" s="255">
        <v>1136.2292640000001</v>
      </c>
      <c r="PV54" s="256">
        <v>0.03</v>
      </c>
      <c r="PW54" s="255">
        <v>330814.46859894687</v>
      </c>
      <c r="PX54" s="255">
        <v>757.48617600000011</v>
      </c>
      <c r="PY54" s="255">
        <v>13386.079857384602</v>
      </c>
      <c r="PZ54" s="119">
        <v>344200.54845633148</v>
      </c>
      <c r="QA54" s="262" t="b">
        <v>0</v>
      </c>
      <c r="QB54" s="173">
        <v>2</v>
      </c>
      <c r="QC54" s="263">
        <v>1514.9723520000002</v>
      </c>
      <c r="QD54" s="189">
        <v>7.4999999999999997E-2</v>
      </c>
      <c r="QE54" s="263">
        <v>296110.20408508932</v>
      </c>
      <c r="QF54" s="263">
        <v>378.74308800000006</v>
      </c>
      <c r="QG54" s="263">
        <v>4715.6923403137562</v>
      </c>
      <c r="QH54" s="117">
        <v>300825.89642540307</v>
      </c>
      <c r="QI54" s="248" t="b">
        <v>0</v>
      </c>
      <c r="QJ54" s="254">
        <v>2</v>
      </c>
      <c r="QK54" s="255">
        <v>1514.9723520000002</v>
      </c>
      <c r="QL54" s="256">
        <v>7.4999999999999997E-2</v>
      </c>
      <c r="QM54" s="255">
        <v>210978.59573582103</v>
      </c>
      <c r="QN54" s="255">
        <v>378.74308800000006</v>
      </c>
      <c r="QO54" s="255">
        <v>15973.503979728208</v>
      </c>
      <c r="QP54" s="119">
        <v>226952.09971554924</v>
      </c>
      <c r="QQ54" s="262" t="b">
        <v>0</v>
      </c>
      <c r="QR54" s="173">
        <v>1</v>
      </c>
      <c r="QS54" s="263">
        <v>1704.3438960000001</v>
      </c>
      <c r="QT54" s="189">
        <v>0.03</v>
      </c>
      <c r="QU54" s="263">
        <v>298048.78620724013</v>
      </c>
      <c r="QV54" s="263">
        <v>189.37154400000003</v>
      </c>
      <c r="QW54" s="263">
        <v>6876.5121003962731</v>
      </c>
      <c r="QX54" s="117">
        <v>304925.2983076364</v>
      </c>
      <c r="QY54" s="248" t="b">
        <v>0</v>
      </c>
      <c r="QZ54" s="254">
        <v>3</v>
      </c>
      <c r="RA54" s="255">
        <v>1325.6008080000001</v>
      </c>
      <c r="RB54" s="256">
        <v>-5.0000000000000001E-3</v>
      </c>
      <c r="RC54" s="255">
        <v>494643.48852529563</v>
      </c>
      <c r="RD54" s="255">
        <v>568.11463200000014</v>
      </c>
      <c r="RE54" s="255">
        <v>7988.1919559649232</v>
      </c>
      <c r="RF54" s="119">
        <v>502631.68048126053</v>
      </c>
      <c r="RG54" s="262" t="b">
        <v>0</v>
      </c>
      <c r="RH54" s="173">
        <v>1</v>
      </c>
      <c r="RI54" s="263">
        <v>1704.3438960000001</v>
      </c>
      <c r="RJ54" s="189">
        <v>7.4999999999999997E-2</v>
      </c>
      <c r="RK54" s="263">
        <v>417268.42044908571</v>
      </c>
      <c r="RL54" s="263">
        <v>189.37154400000003</v>
      </c>
      <c r="RM54" s="263">
        <v>2267.551991686229</v>
      </c>
      <c r="RN54" s="117">
        <v>419535.97244077193</v>
      </c>
      <c r="RO54" s="248" t="b">
        <v>0</v>
      </c>
      <c r="RP54" s="254">
        <v>4</v>
      </c>
      <c r="RQ54" s="255">
        <v>1136.2292640000001</v>
      </c>
      <c r="RR54" s="256">
        <v>0.03</v>
      </c>
      <c r="RS54" s="255">
        <v>287475.41070731875</v>
      </c>
      <c r="RT54" s="255">
        <v>757.48617600000011</v>
      </c>
      <c r="RU54" s="255">
        <v>16004.652819302342</v>
      </c>
      <c r="RV54" s="119">
        <v>303480.06352662109</v>
      </c>
      <c r="RW54" s="262" t="b">
        <v>0</v>
      </c>
      <c r="RX54" s="173">
        <v>6</v>
      </c>
      <c r="RY54" s="263">
        <v>757.48617599999989</v>
      </c>
      <c r="RZ54" s="189">
        <v>7.4999999999999997E-2</v>
      </c>
      <c r="SA54" s="263">
        <v>358197.21961101278</v>
      </c>
      <c r="SB54" s="263">
        <v>1136.2292640000003</v>
      </c>
      <c r="SC54" s="263">
        <v>29310.986284107388</v>
      </c>
      <c r="SD54" s="117">
        <v>387508.20589512016</v>
      </c>
      <c r="SE54" s="248" t="b">
        <v>0</v>
      </c>
      <c r="SF54" s="254">
        <v>4</v>
      </c>
      <c r="SG54" s="255">
        <v>1136.2292640000001</v>
      </c>
      <c r="SH54" s="256">
        <v>7.4999999999999997E-2</v>
      </c>
      <c r="SI54" s="255">
        <v>192059.85539513285</v>
      </c>
      <c r="SJ54" s="255">
        <v>757.48617600000011</v>
      </c>
      <c r="SK54" s="255">
        <v>15762.495293038681</v>
      </c>
      <c r="SL54" s="119">
        <v>207822.35068817154</v>
      </c>
      <c r="SM54" s="262" t="b">
        <v>1</v>
      </c>
      <c r="SN54" s="173">
        <v>1</v>
      </c>
      <c r="SO54" s="263">
        <v>1704.3438960000001</v>
      </c>
      <c r="SP54" s="189">
        <v>7.4999999999999997E-2</v>
      </c>
      <c r="SQ54" s="263">
        <v>426392.11622241483</v>
      </c>
      <c r="SR54" s="263">
        <v>189.37154400000003</v>
      </c>
      <c r="SS54" s="263">
        <v>189.37154400000003</v>
      </c>
      <c r="ST54" s="117">
        <v>426581.48776641482</v>
      </c>
      <c r="SU54" s="248" t="b">
        <v>0</v>
      </c>
      <c r="SV54" s="254">
        <v>1</v>
      </c>
      <c r="SW54" s="255">
        <v>1704.3438960000001</v>
      </c>
      <c r="SX54" s="256">
        <v>0.03</v>
      </c>
      <c r="SY54" s="255">
        <v>385042.93581729388</v>
      </c>
      <c r="SZ54" s="255">
        <v>189.37154400000003</v>
      </c>
      <c r="TA54" s="255">
        <v>7204.5556105983806</v>
      </c>
      <c r="TB54" s="119">
        <v>392247.49142789224</v>
      </c>
      <c r="TC54" s="262" t="b">
        <v>0</v>
      </c>
      <c r="TD54" s="173">
        <v>1</v>
      </c>
      <c r="TE54" s="263">
        <v>1704.3438960000001</v>
      </c>
      <c r="TF54" s="189">
        <v>7.4999999999999997E-2</v>
      </c>
      <c r="TG54" s="263">
        <v>390067.97003090376</v>
      </c>
      <c r="TH54" s="263">
        <v>189.37154400000003</v>
      </c>
      <c r="TI54" s="263">
        <v>2087.4120575291477</v>
      </c>
      <c r="TJ54" s="117">
        <v>392155.3820884329</v>
      </c>
      <c r="TK54" s="248" t="b">
        <v>0</v>
      </c>
      <c r="TL54" s="254">
        <v>3</v>
      </c>
      <c r="TM54" s="255">
        <v>1325.6008080000001</v>
      </c>
      <c r="TN54" s="256">
        <v>7.4999999999999997E-2</v>
      </c>
      <c r="TO54" s="255">
        <v>337327.2909920747</v>
      </c>
      <c r="TP54" s="255">
        <v>568.11463200000014</v>
      </c>
      <c r="TQ54" s="255">
        <v>11734.791734423106</v>
      </c>
      <c r="TR54" s="119">
        <v>349062.08272649779</v>
      </c>
      <c r="TS54" s="262" t="b">
        <v>0</v>
      </c>
      <c r="TT54" s="173">
        <v>3</v>
      </c>
      <c r="TU54" s="263">
        <v>1325.6008080000001</v>
      </c>
      <c r="TV54" s="189">
        <v>7.4999999999999997E-2</v>
      </c>
      <c r="TW54" s="263">
        <v>588822.19823166484</v>
      </c>
      <c r="TX54" s="263">
        <v>568.11463200000014</v>
      </c>
      <c r="TY54" s="263">
        <v>10393.826751666065</v>
      </c>
      <c r="TZ54" s="117">
        <v>599216.02498333086</v>
      </c>
      <c r="UA54" s="248" t="b">
        <v>0</v>
      </c>
      <c r="UB54" s="254">
        <v>1</v>
      </c>
      <c r="UC54" s="255">
        <v>1704.3438960000001</v>
      </c>
      <c r="UD54" s="256">
        <v>7.4999999999999997E-2</v>
      </c>
      <c r="UE54" s="255">
        <v>417268.42044908612</v>
      </c>
      <c r="UF54" s="255">
        <v>189.37154400000003</v>
      </c>
      <c r="UG54" s="255">
        <v>6876.5121003962731</v>
      </c>
      <c r="UH54" s="119">
        <v>424144.93254948239</v>
      </c>
      <c r="UI54" s="262" t="b">
        <v>0</v>
      </c>
      <c r="UJ54" s="173">
        <v>2</v>
      </c>
      <c r="UK54" s="263">
        <v>1514.9723520000002</v>
      </c>
      <c r="UL54" s="189">
        <v>7.4999999999999997E-2</v>
      </c>
      <c r="UM54" s="263">
        <v>913610.34183229203</v>
      </c>
      <c r="UN54" s="263">
        <v>378.74308800000006</v>
      </c>
      <c r="UO54" s="263">
        <v>5402.3975359196265</v>
      </c>
      <c r="UP54" s="117">
        <v>919012.73936821171</v>
      </c>
      <c r="UQ54" s="248" t="b">
        <v>0</v>
      </c>
      <c r="UR54" s="254">
        <v>2</v>
      </c>
      <c r="US54" s="255">
        <v>1514.9723520000002</v>
      </c>
      <c r="UT54" s="256">
        <v>7.4999999999999997E-2</v>
      </c>
      <c r="UU54" s="255">
        <v>282890.38364750438</v>
      </c>
      <c r="UV54" s="255">
        <v>378.74308800000006</v>
      </c>
      <c r="UW54" s="255">
        <v>9255.231781437411</v>
      </c>
      <c r="UX54" s="119">
        <v>292145.61542894179</v>
      </c>
      <c r="UY54" s="262" t="b">
        <v>0</v>
      </c>
      <c r="UZ54" s="173">
        <v>3</v>
      </c>
      <c r="VA54" s="263">
        <v>1325.6008080000001</v>
      </c>
      <c r="VB54" s="189">
        <v>7.4999999999999997E-2</v>
      </c>
      <c r="VC54" s="263">
        <v>270135.78139258531</v>
      </c>
      <c r="VD54" s="263">
        <v>568.11463200000014</v>
      </c>
      <c r="VE54" s="263">
        <v>11014.577504002906</v>
      </c>
      <c r="VF54" s="117">
        <v>281150.35889658821</v>
      </c>
      <c r="VG54" s="248" t="b">
        <v>0</v>
      </c>
      <c r="VH54" s="254">
        <v>2</v>
      </c>
      <c r="VI54" s="255">
        <v>1514.9723520000002</v>
      </c>
      <c r="VJ54" s="256">
        <v>0.03</v>
      </c>
      <c r="VK54" s="255">
        <v>108704.28085591961</v>
      </c>
      <c r="VL54" s="255">
        <v>378.74308800000006</v>
      </c>
      <c r="VM54" s="255">
        <v>10724.448533597149</v>
      </c>
      <c r="VN54" s="119">
        <v>119428.72938951677</v>
      </c>
      <c r="VO54" s="262" t="b">
        <v>0</v>
      </c>
      <c r="VP54" s="173">
        <v>0</v>
      </c>
      <c r="VQ54" s="263">
        <v>1893.7154400000002</v>
      </c>
      <c r="VR54" s="189">
        <v>7.4999999999999997E-2</v>
      </c>
      <c r="VS54" s="263">
        <v>251755.78192887807</v>
      </c>
      <c r="VT54" s="263">
        <v>0</v>
      </c>
      <c r="VU54" s="263">
        <v>0</v>
      </c>
      <c r="VV54" s="117">
        <v>251755.78192887807</v>
      </c>
      <c r="VW54" s="248" t="b">
        <v>0</v>
      </c>
      <c r="VX54" s="254">
        <v>3</v>
      </c>
      <c r="VY54" s="255">
        <v>1325.6008080000001</v>
      </c>
      <c r="VZ54" s="256">
        <v>7.4999999999999997E-2</v>
      </c>
      <c r="WA54" s="255">
        <v>270557.90016025282</v>
      </c>
      <c r="WB54" s="255">
        <v>568.11463200000014</v>
      </c>
      <c r="WC54" s="255">
        <v>4923.550084268838</v>
      </c>
      <c r="WD54" s="119">
        <v>275481.45024452166</v>
      </c>
      <c r="WE54" s="262" t="b">
        <v>0</v>
      </c>
      <c r="WF54" s="173">
        <v>2</v>
      </c>
      <c r="WG54" s="263">
        <v>1514.9723520000002</v>
      </c>
      <c r="WH54" s="189">
        <v>7.4999999999999997E-2</v>
      </c>
      <c r="WI54" s="263">
        <v>197690.04187656241</v>
      </c>
      <c r="WJ54" s="263">
        <v>378.74308800000006</v>
      </c>
      <c r="WK54" s="263">
        <v>9504.7923831808803</v>
      </c>
      <c r="WL54" s="117">
        <v>207194.83425974328</v>
      </c>
      <c r="WM54" s="248" t="b">
        <v>0</v>
      </c>
      <c r="WN54" s="254">
        <v>5</v>
      </c>
      <c r="WO54" s="255">
        <v>946.85772000000009</v>
      </c>
      <c r="WP54" s="256">
        <v>7.4999999999999997E-2</v>
      </c>
      <c r="WQ54" s="255">
        <v>536859.63860045874</v>
      </c>
      <c r="WR54" s="255">
        <v>946.85772000000009</v>
      </c>
      <c r="WS54" s="255">
        <v>25949.388717181515</v>
      </c>
      <c r="WT54" s="119">
        <v>562809.02731764026</v>
      </c>
      <c r="WU54" s="262" t="b">
        <v>0</v>
      </c>
      <c r="WV54" s="173">
        <v>2</v>
      </c>
      <c r="WW54" s="263">
        <v>1514.9723520000002</v>
      </c>
      <c r="WX54" s="189">
        <v>7.4999999999999997E-2</v>
      </c>
      <c r="WY54" s="263">
        <v>748062.25423989969</v>
      </c>
      <c r="WZ54" s="263">
        <v>378.74308800000006</v>
      </c>
      <c r="XA54" s="263">
        <v>2836.1380267396912</v>
      </c>
      <c r="XB54" s="117">
        <v>750898.39226663939</v>
      </c>
      <c r="XC54" s="248" t="b">
        <v>0</v>
      </c>
      <c r="XD54" s="254">
        <v>2</v>
      </c>
      <c r="XE54" s="255">
        <v>1514.9723520000002</v>
      </c>
      <c r="XF54" s="256">
        <v>7.4999999999999997E-2</v>
      </c>
      <c r="XG54" s="255">
        <v>654183.11175148992</v>
      </c>
      <c r="XH54" s="255">
        <v>378.74308800000006</v>
      </c>
      <c r="XI54" s="255">
        <v>8833.3071112073212</v>
      </c>
      <c r="XJ54" s="119">
        <v>663016.4188626972</v>
      </c>
      <c r="XK54" s="262" t="b">
        <v>0</v>
      </c>
      <c r="XL54" s="173">
        <v>3</v>
      </c>
      <c r="XM54" s="263">
        <v>1325.6008080000001</v>
      </c>
      <c r="XN54" s="189">
        <v>7.4999999999999997E-2</v>
      </c>
      <c r="XO54" s="263">
        <v>172829.92097906687</v>
      </c>
      <c r="XP54" s="263">
        <v>568.11463200000014</v>
      </c>
      <c r="XQ54" s="263">
        <v>12664.250126127014</v>
      </c>
      <c r="XR54" s="117">
        <v>185494.17110519388</v>
      </c>
      <c r="XS54" s="248" t="b">
        <v>0</v>
      </c>
      <c r="XT54" s="254">
        <v>3</v>
      </c>
      <c r="XU54" s="255">
        <v>1325.6008080000001</v>
      </c>
      <c r="XV54" s="256">
        <v>0.03</v>
      </c>
      <c r="XW54" s="255">
        <v>369056.0718374562</v>
      </c>
      <c r="XX54" s="255">
        <v>568.11463200000014</v>
      </c>
      <c r="XY54" s="255">
        <v>8871.474987974776</v>
      </c>
      <c r="XZ54" s="119">
        <v>377927.546825431</v>
      </c>
      <c r="YA54" s="262" t="b">
        <v>0</v>
      </c>
      <c r="YB54" s="173">
        <v>3</v>
      </c>
      <c r="YC54" s="263">
        <v>1325.6008080000001</v>
      </c>
      <c r="YD54" s="189">
        <v>0.03</v>
      </c>
      <c r="YE54" s="263">
        <v>291277.20149748219</v>
      </c>
      <c r="YF54" s="263">
        <v>568.11463200000014</v>
      </c>
      <c r="YG54" s="263">
        <v>22188.503550003777</v>
      </c>
      <c r="YH54" s="117">
        <v>313465.705047486</v>
      </c>
      <c r="YI54" s="248" t="b">
        <v>0</v>
      </c>
      <c r="YJ54" s="254">
        <v>6</v>
      </c>
      <c r="YK54" s="255">
        <v>757.48617599999989</v>
      </c>
      <c r="YL54" s="256">
        <v>7.4999999999999997E-2</v>
      </c>
      <c r="YM54" s="255">
        <v>355571.20777020691</v>
      </c>
      <c r="YN54" s="255">
        <v>1136.2292640000003</v>
      </c>
      <c r="YO54" s="255">
        <v>32608.622536157363</v>
      </c>
      <c r="YP54" s="119">
        <v>388179.83030636428</v>
      </c>
      <c r="YQ54" s="262" t="b">
        <v>0</v>
      </c>
      <c r="YR54" s="173">
        <v>1</v>
      </c>
      <c r="YS54" s="263">
        <v>1704.3438960000001</v>
      </c>
      <c r="YT54" s="189">
        <v>-5.0000000000000001E-3</v>
      </c>
      <c r="YU54" s="263">
        <v>328813.77887479594</v>
      </c>
      <c r="YV54" s="263">
        <v>189.37154400000003</v>
      </c>
      <c r="YW54" s="263">
        <v>3854.509921276474</v>
      </c>
      <c r="YX54" s="117">
        <v>332668.28879607242</v>
      </c>
      <c r="YY54" s="248" t="b">
        <v>1</v>
      </c>
      <c r="YZ54" s="254">
        <v>3</v>
      </c>
      <c r="ZA54" s="255">
        <v>1325.6008080000001</v>
      </c>
      <c r="ZB54" s="256">
        <v>7.4999999999999997E-2</v>
      </c>
      <c r="ZC54" s="255">
        <v>95578.904871602499</v>
      </c>
      <c r="ZD54" s="255">
        <v>568.11463200000014</v>
      </c>
      <c r="ZE54" s="255">
        <v>16326.069391789291</v>
      </c>
      <c r="ZF54" s="119">
        <v>111904.97426339179</v>
      </c>
      <c r="ZG54" s="262" t="b">
        <v>0</v>
      </c>
      <c r="ZH54" s="173">
        <v>2</v>
      </c>
      <c r="ZI54" s="263">
        <v>1514.9723520000002</v>
      </c>
      <c r="ZJ54" s="189">
        <v>7.4999999999999997E-2</v>
      </c>
      <c r="ZK54" s="263">
        <v>631895.18668978999</v>
      </c>
      <c r="ZL54" s="263">
        <v>378.74308800000006</v>
      </c>
      <c r="ZM54" s="263">
        <v>11602.465065474807</v>
      </c>
      <c r="ZN54" s="117">
        <v>643497.65175526484</v>
      </c>
      <c r="ZO54" s="248" t="b">
        <v>0</v>
      </c>
      <c r="ZP54" s="254">
        <v>3</v>
      </c>
      <c r="ZQ54" s="255">
        <v>1325.6008080000001</v>
      </c>
      <c r="ZR54" s="256">
        <v>0.03</v>
      </c>
      <c r="ZS54" s="255">
        <v>249537.81462457578</v>
      </c>
      <c r="ZT54" s="255">
        <v>568.11463200000014</v>
      </c>
      <c r="ZU54" s="255">
        <v>9431.1076005941759</v>
      </c>
      <c r="ZV54" s="119">
        <v>258968.92222516995</v>
      </c>
      <c r="ZW54" s="262" t="b">
        <v>0</v>
      </c>
      <c r="ZX54" s="173">
        <v>2</v>
      </c>
      <c r="ZY54" s="263">
        <v>1514.9723520000002</v>
      </c>
      <c r="ZZ54" s="189">
        <v>-5.0000000000000001E-3</v>
      </c>
      <c r="AAA54" s="263">
        <v>158287.01309840032</v>
      </c>
      <c r="AAB54" s="263">
        <v>378.74308800000006</v>
      </c>
      <c r="AAC54" s="263">
        <v>12593.737317872781</v>
      </c>
      <c r="AAD54" s="117">
        <v>170880.75041627311</v>
      </c>
      <c r="AAE54" s="248" t="b">
        <v>0</v>
      </c>
      <c r="AAF54" s="254">
        <v>2</v>
      </c>
      <c r="AAG54" s="255">
        <v>1514.9723520000002</v>
      </c>
      <c r="AAH54" s="256">
        <v>7.4999999999999997E-2</v>
      </c>
      <c r="AAI54" s="255">
        <v>283365.32916110411</v>
      </c>
      <c r="AAJ54" s="255">
        <v>378.74308800000006</v>
      </c>
      <c r="AAK54" s="255">
        <v>10126.868658765114</v>
      </c>
      <c r="AAL54" s="119">
        <v>293492.19781986921</v>
      </c>
      <c r="AAM54" s="262" t="b">
        <v>1</v>
      </c>
      <c r="AAN54" s="173">
        <v>2</v>
      </c>
      <c r="AAO54" s="263">
        <v>1514.9723520000002</v>
      </c>
      <c r="AAP54" s="189">
        <v>0.03</v>
      </c>
      <c r="AAQ54" s="263">
        <v>317115.52495662047</v>
      </c>
      <c r="AAR54" s="263">
        <v>378.74308800000006</v>
      </c>
      <c r="AAS54" s="263">
        <v>8023.7147975152566</v>
      </c>
      <c r="AAT54" s="117">
        <v>325139.23975413572</v>
      </c>
      <c r="AAU54" s="248" t="b">
        <v>0</v>
      </c>
      <c r="AAV54" s="254">
        <v>5</v>
      </c>
      <c r="AAW54" s="255">
        <v>946.85772000000009</v>
      </c>
      <c r="AAX54" s="256">
        <v>7.4999999999999997E-2</v>
      </c>
      <c r="AAY54" s="255">
        <v>122362.27716541554</v>
      </c>
      <c r="AAZ54" s="255">
        <v>946.85772000000009</v>
      </c>
      <c r="ABA54" s="255">
        <v>31516.675433552668</v>
      </c>
      <c r="ABB54" s="119">
        <v>153878.9525989682</v>
      </c>
      <c r="ABC54" s="262" t="b">
        <v>0</v>
      </c>
      <c r="ABD54" s="173">
        <v>1</v>
      </c>
      <c r="ABE54" s="263">
        <v>1704.3438960000001</v>
      </c>
      <c r="ABF54" s="189">
        <v>-5.0000000000000001E-3</v>
      </c>
      <c r="ABG54" s="263">
        <v>473242.22570758889</v>
      </c>
      <c r="ABH54" s="263">
        <v>189.37154400000003</v>
      </c>
      <c r="ABI54" s="263">
        <v>7989.7880475532247</v>
      </c>
      <c r="ABJ54" s="117">
        <v>481232.01375514211</v>
      </c>
      <c r="ABK54" s="248" t="b">
        <v>0</v>
      </c>
      <c r="ABL54" s="254">
        <v>0</v>
      </c>
      <c r="ABM54" s="255">
        <v>1893.7154400000002</v>
      </c>
      <c r="ABN54" s="256">
        <v>7.4999999999999997E-2</v>
      </c>
      <c r="ABO54" s="255">
        <v>1128155.0244893816</v>
      </c>
      <c r="ABP54" s="255">
        <v>0</v>
      </c>
      <c r="ABQ54" s="255">
        <v>0</v>
      </c>
      <c r="ABR54" s="119">
        <v>1128155.0244893816</v>
      </c>
      <c r="ABS54" s="262" t="b">
        <v>0</v>
      </c>
      <c r="ABT54" s="173">
        <v>0</v>
      </c>
      <c r="ABU54" s="263">
        <v>1893.7154400000002</v>
      </c>
      <c r="ABV54" s="189">
        <v>7.4999999999999997E-2</v>
      </c>
      <c r="ABW54" s="263">
        <v>506704.9643556152</v>
      </c>
      <c r="ABX54" s="263">
        <v>0</v>
      </c>
      <c r="ABY54" s="263">
        <v>0</v>
      </c>
      <c r="ABZ54" s="117">
        <v>506704.9643556152</v>
      </c>
      <c r="ACA54" s="248" t="b">
        <v>0</v>
      </c>
      <c r="ACB54" s="254">
        <v>4</v>
      </c>
      <c r="ACC54" s="255">
        <v>1136.2292640000001</v>
      </c>
      <c r="ACD54" s="256">
        <v>7.4999999999999997E-2</v>
      </c>
      <c r="ACE54" s="255">
        <v>374711.87403521535</v>
      </c>
      <c r="ACF54" s="255">
        <v>757.48617600000011</v>
      </c>
      <c r="ACG54" s="255">
        <v>27423.29282939485</v>
      </c>
      <c r="ACH54" s="119">
        <v>402135.16686461022</v>
      </c>
      <c r="ACI54" s="262" t="b">
        <v>0</v>
      </c>
      <c r="ACJ54" s="173">
        <v>3</v>
      </c>
      <c r="ACK54" s="263">
        <v>1325.6008080000001</v>
      </c>
      <c r="ACL54" s="189">
        <v>7.4999999999999997E-2</v>
      </c>
      <c r="ACM54" s="263">
        <v>86894.231422412035</v>
      </c>
      <c r="ACN54" s="263">
        <v>568.11463200000014</v>
      </c>
      <c r="ACO54" s="263">
        <v>18698.046830548745</v>
      </c>
      <c r="ACP54" s="117">
        <v>105592.27825296078</v>
      </c>
      <c r="ACQ54" s="248" t="b">
        <v>0</v>
      </c>
      <c r="ACR54" s="254">
        <v>4</v>
      </c>
      <c r="ACS54" s="255">
        <v>1136.2292640000001</v>
      </c>
      <c r="ACT54" s="256">
        <v>7.4999999999999997E-2</v>
      </c>
      <c r="ACU54" s="255">
        <v>449107.5312586003</v>
      </c>
      <c r="ACV54" s="255">
        <v>757.48617600000011</v>
      </c>
      <c r="ACW54" s="255">
        <v>15629.975251940061</v>
      </c>
      <c r="ACX54" s="119">
        <v>464737.50651054038</v>
      </c>
      <c r="ACY54" s="262" t="b">
        <v>0</v>
      </c>
      <c r="ACZ54" s="173">
        <v>2</v>
      </c>
      <c r="ADA54" s="263">
        <v>1514.9723520000002</v>
      </c>
      <c r="ADB54" s="189">
        <v>7.4999999999999997E-2</v>
      </c>
      <c r="ADC54" s="263">
        <v>340817.33163935941</v>
      </c>
      <c r="ADD54" s="263">
        <v>378.74308800000006</v>
      </c>
      <c r="ADE54" s="263">
        <v>14189.531084586124</v>
      </c>
      <c r="ADF54" s="117">
        <v>355006.86272394552</v>
      </c>
      <c r="ADG54" s="248" t="b">
        <v>0</v>
      </c>
      <c r="ADH54" s="254">
        <v>5</v>
      </c>
      <c r="ADI54" s="255">
        <v>946.85772000000009</v>
      </c>
      <c r="ADJ54" s="256">
        <v>7.4999999999999997E-2</v>
      </c>
      <c r="ADK54" s="255">
        <v>180360.25886199053</v>
      </c>
      <c r="ADL54" s="255">
        <v>946.85772000000009</v>
      </c>
      <c r="ADM54" s="255">
        <v>26399.487913575147</v>
      </c>
      <c r="ADN54" s="119">
        <v>206759.74677556567</v>
      </c>
      <c r="ADO54" s="262" t="b">
        <v>0</v>
      </c>
      <c r="ADP54" s="173">
        <v>1</v>
      </c>
      <c r="ADQ54" s="263">
        <v>1704.3438960000001</v>
      </c>
      <c r="ADR54" s="189">
        <v>7.4999999999999997E-2</v>
      </c>
      <c r="ADS54" s="263">
        <v>182124.83028280395</v>
      </c>
      <c r="ADT54" s="263">
        <v>189.37154400000003</v>
      </c>
      <c r="ADU54" s="263">
        <v>6712.6942413962761</v>
      </c>
      <c r="ADV54" s="117">
        <v>188837.52452420021</v>
      </c>
    </row>
    <row r="55" spans="1:802" x14ac:dyDescent="0.35">
      <c r="A55" s="15">
        <v>46904</v>
      </c>
      <c r="B55" s="16">
        <v>1893.7154400000002</v>
      </c>
      <c r="C55" s="248" t="b">
        <v>0</v>
      </c>
      <c r="D55" s="254">
        <v>2</v>
      </c>
      <c r="E55" s="255">
        <v>1514.9723520000002</v>
      </c>
      <c r="F55" s="256">
        <v>7.4999999999999997E-2</v>
      </c>
      <c r="G55" s="255">
        <v>438524.34696170152</v>
      </c>
      <c r="H55" s="255">
        <v>378.74308800000006</v>
      </c>
      <c r="I55" s="255">
        <v>12158.208382243933</v>
      </c>
      <c r="J55" s="119">
        <v>450682.55534394545</v>
      </c>
      <c r="K55" s="262" t="b">
        <v>0</v>
      </c>
      <c r="L55" s="173">
        <v>0</v>
      </c>
      <c r="M55" s="263">
        <v>1893.7154400000002</v>
      </c>
      <c r="N55" s="189">
        <v>7.4999999999999997E-2</v>
      </c>
      <c r="O55" s="263">
        <v>234727.00631425148</v>
      </c>
      <c r="P55" s="263">
        <v>0</v>
      </c>
      <c r="Q55" s="263">
        <v>0</v>
      </c>
      <c r="R55" s="117">
        <v>234727.00631425148</v>
      </c>
      <c r="S55" s="248" t="b">
        <v>1</v>
      </c>
      <c r="T55" s="254">
        <v>6</v>
      </c>
      <c r="U55" s="255">
        <v>757.48617599999989</v>
      </c>
      <c r="V55" s="256">
        <v>0.03</v>
      </c>
      <c r="W55" s="255">
        <v>96521.201953292781</v>
      </c>
      <c r="X55" s="255">
        <v>1136.2292640000003</v>
      </c>
      <c r="Y55" s="255">
        <v>32351.290018463304</v>
      </c>
      <c r="Z55" s="119">
        <v>128872.49197175608</v>
      </c>
      <c r="AA55" s="262" t="b">
        <v>0</v>
      </c>
      <c r="AB55" s="173">
        <v>6</v>
      </c>
      <c r="AC55" s="263">
        <v>757.48617599999989</v>
      </c>
      <c r="AD55" s="189">
        <v>-5.0000000000000001E-3</v>
      </c>
      <c r="AE55" s="263">
        <v>297693.24584046984</v>
      </c>
      <c r="AF55" s="263">
        <v>1136.2292640000003</v>
      </c>
      <c r="AG55" s="263">
        <v>28734.040722675207</v>
      </c>
      <c r="AH55" s="117">
        <v>326427.28656314505</v>
      </c>
      <c r="AI55" s="248" t="b">
        <v>0</v>
      </c>
      <c r="AJ55" s="254">
        <v>7</v>
      </c>
      <c r="AK55" s="255">
        <v>568.11463199999992</v>
      </c>
      <c r="AL55" s="256">
        <v>7.4999999999999997E-2</v>
      </c>
      <c r="AM55" s="255">
        <v>573975.58449468901</v>
      </c>
      <c r="AN55" s="255">
        <v>1325.6008080000001</v>
      </c>
      <c r="AO55" s="255">
        <v>24303.026658146511</v>
      </c>
      <c r="AP55" s="119">
        <v>598278.61115283554</v>
      </c>
      <c r="AQ55" s="262" t="b">
        <v>1</v>
      </c>
      <c r="AR55" s="173">
        <v>5</v>
      </c>
      <c r="AS55" s="263">
        <v>946.85772000000009</v>
      </c>
      <c r="AT55" s="189">
        <v>7.4999999999999997E-2</v>
      </c>
      <c r="AU55" s="263">
        <v>435653.54962042824</v>
      </c>
      <c r="AV55" s="263">
        <v>946.85772000000009</v>
      </c>
      <c r="AW55" s="263">
        <v>16841.84815043104</v>
      </c>
      <c r="AX55" s="117">
        <v>452495.3977708593</v>
      </c>
      <c r="AY55" s="248" t="b">
        <v>0</v>
      </c>
      <c r="AZ55" s="254">
        <v>0</v>
      </c>
      <c r="BA55" s="255">
        <v>1893.7154400000002</v>
      </c>
      <c r="BB55" s="256">
        <v>-5.0000000000000001E-3</v>
      </c>
      <c r="BC55" s="255">
        <v>181788.47612925369</v>
      </c>
      <c r="BD55" s="255">
        <v>0</v>
      </c>
      <c r="BE55" s="255">
        <v>0</v>
      </c>
      <c r="BF55" s="119">
        <v>181788.47612925369</v>
      </c>
      <c r="BG55" s="262" t="b">
        <v>0</v>
      </c>
      <c r="BH55" s="173">
        <v>3</v>
      </c>
      <c r="BI55" s="263">
        <v>1325.6008080000001</v>
      </c>
      <c r="BJ55" s="189">
        <v>7.4999999999999997E-2</v>
      </c>
      <c r="BK55" s="263">
        <v>307957.76371670648</v>
      </c>
      <c r="BL55" s="263">
        <v>568.11463200000014</v>
      </c>
      <c r="BM55" s="263">
        <v>10512.078380378627</v>
      </c>
      <c r="BN55" s="117">
        <v>318469.84209708509</v>
      </c>
      <c r="BO55" s="248" t="b">
        <v>0</v>
      </c>
      <c r="BP55" s="254">
        <v>3</v>
      </c>
      <c r="BQ55" s="255">
        <v>1325.6008080000001</v>
      </c>
      <c r="BR55" s="256">
        <v>7.4999999999999997E-2</v>
      </c>
      <c r="BS55" s="255">
        <v>264817.53930209071</v>
      </c>
      <c r="BT55" s="255">
        <v>568.11463200000014</v>
      </c>
      <c r="BU55" s="255">
        <v>12383.135172170038</v>
      </c>
      <c r="BV55" s="119">
        <v>277200.67447426077</v>
      </c>
      <c r="BW55" s="262" t="b">
        <v>0</v>
      </c>
      <c r="BX55" s="173">
        <v>2</v>
      </c>
      <c r="BY55" s="263">
        <v>1514.9723520000002</v>
      </c>
      <c r="BZ55" s="189">
        <v>-5.0000000000000001E-3</v>
      </c>
      <c r="CA55" s="263">
        <v>461898.68264353136</v>
      </c>
      <c r="CB55" s="263">
        <v>378.74308800000006</v>
      </c>
      <c r="CC55" s="263">
        <v>15283.718652723357</v>
      </c>
      <c r="CD55" s="117">
        <v>477182.40129625471</v>
      </c>
      <c r="CE55" s="248" t="b">
        <v>0</v>
      </c>
      <c r="CF55" s="254">
        <v>3</v>
      </c>
      <c r="CG55" s="255">
        <v>1325.6008080000001</v>
      </c>
      <c r="CH55" s="256">
        <v>0.03</v>
      </c>
      <c r="CI55" s="255">
        <v>451175.59531585925</v>
      </c>
      <c r="CJ55" s="255">
        <v>568.11463200000014</v>
      </c>
      <c r="CK55" s="255">
        <v>18948.188261651565</v>
      </c>
      <c r="CL55" s="119">
        <v>470123.7835775108</v>
      </c>
      <c r="CM55" s="262" t="b">
        <v>0</v>
      </c>
      <c r="CN55" s="173">
        <v>3</v>
      </c>
      <c r="CO55" s="263">
        <v>1325.6008080000001</v>
      </c>
      <c r="CP55" s="189">
        <v>7.4999999999999997E-2</v>
      </c>
      <c r="CQ55" s="263">
        <v>538095.89343358367</v>
      </c>
      <c r="CR55" s="263">
        <v>568.11463200000014</v>
      </c>
      <c r="CS55" s="263">
        <v>13514.521780493869</v>
      </c>
      <c r="CT55" s="117">
        <v>551610.41521407757</v>
      </c>
      <c r="CU55" s="248" t="b">
        <v>0</v>
      </c>
      <c r="CV55" s="254">
        <v>0</v>
      </c>
      <c r="CW55" s="255">
        <v>1893.7154400000002</v>
      </c>
      <c r="CX55" s="256">
        <v>7.4999999999999997E-2</v>
      </c>
      <c r="CY55" s="255">
        <v>271668.15887462127</v>
      </c>
      <c r="CZ55" s="255">
        <v>0</v>
      </c>
      <c r="DA55" s="255">
        <v>0</v>
      </c>
      <c r="DB55" s="119">
        <v>271668.15887462127</v>
      </c>
      <c r="DC55" s="262" t="b">
        <v>0</v>
      </c>
      <c r="DD55" s="173">
        <v>4</v>
      </c>
      <c r="DE55" s="263">
        <v>1136.2292640000001</v>
      </c>
      <c r="DF55" s="189">
        <v>7.4999999999999997E-2</v>
      </c>
      <c r="DG55" s="263">
        <v>347028.91499226179</v>
      </c>
      <c r="DH55" s="263">
        <v>757.48617600000011</v>
      </c>
      <c r="DI55" s="263">
        <v>21843.92256863353</v>
      </c>
      <c r="DJ55" s="117">
        <v>368872.83756089531</v>
      </c>
      <c r="DK55" s="248" t="b">
        <v>0</v>
      </c>
      <c r="DL55" s="254">
        <v>5</v>
      </c>
      <c r="DM55" s="255">
        <v>946.85772000000009</v>
      </c>
      <c r="DN55" s="256">
        <v>0.03</v>
      </c>
      <c r="DO55" s="255">
        <v>139965.61214761806</v>
      </c>
      <c r="DP55" s="255">
        <v>946.85772000000009</v>
      </c>
      <c r="DQ55" s="255">
        <v>27324.45769950212</v>
      </c>
      <c r="DR55" s="119">
        <v>167290.06984712018</v>
      </c>
      <c r="DS55" s="262" t="b">
        <v>1</v>
      </c>
      <c r="DT55" s="173">
        <v>4</v>
      </c>
      <c r="DU55" s="263">
        <v>1136.2292640000001</v>
      </c>
      <c r="DV55" s="189">
        <v>7.4999999999999997E-2</v>
      </c>
      <c r="DW55" s="263">
        <v>795553.56098919467</v>
      </c>
      <c r="DX55" s="263">
        <v>757.48617600000011</v>
      </c>
      <c r="DY55" s="263">
        <v>11745.607409561961</v>
      </c>
      <c r="DZ55" s="117">
        <v>807299.16839875665</v>
      </c>
      <c r="EA55" s="248" t="b">
        <v>0</v>
      </c>
      <c r="EB55" s="254">
        <v>3</v>
      </c>
      <c r="EC55" s="255">
        <v>1325.6008080000001</v>
      </c>
      <c r="ED55" s="256">
        <v>0.03</v>
      </c>
      <c r="EE55" s="255">
        <v>105193.73778533866</v>
      </c>
      <c r="EF55" s="255">
        <v>568.11463200000014</v>
      </c>
      <c r="EG55" s="255">
        <v>21535.944417492425</v>
      </c>
      <c r="EH55" s="119">
        <v>126729.68220283109</v>
      </c>
      <c r="EI55" s="262" t="b">
        <v>0</v>
      </c>
      <c r="EJ55" s="173">
        <v>5</v>
      </c>
      <c r="EK55" s="263">
        <v>946.85772000000009</v>
      </c>
      <c r="EL55" s="189">
        <v>-5.0000000000000001E-3</v>
      </c>
      <c r="EM55" s="263">
        <v>205921.23604501944</v>
      </c>
      <c r="EN55" s="263">
        <v>946.85772000000009</v>
      </c>
      <c r="EO55" s="263">
        <v>35711.839928153131</v>
      </c>
      <c r="EP55" s="117">
        <v>241633.07597317256</v>
      </c>
      <c r="EQ55" s="248" t="b">
        <v>0</v>
      </c>
      <c r="ER55" s="254">
        <v>5</v>
      </c>
      <c r="ES55" s="255">
        <v>946.85772000000009</v>
      </c>
      <c r="ET55" s="256">
        <v>-5.0000000000000001E-3</v>
      </c>
      <c r="EU55" s="255">
        <v>221798.91876584664</v>
      </c>
      <c r="EV55" s="255">
        <v>946.85772000000009</v>
      </c>
      <c r="EW55" s="255">
        <v>21972.670885290489</v>
      </c>
      <c r="EX55" s="119">
        <v>243771.58965113712</v>
      </c>
      <c r="EY55" s="262" t="b">
        <v>0</v>
      </c>
      <c r="EZ55" s="173">
        <v>1</v>
      </c>
      <c r="FA55" s="263">
        <v>1704.3438960000001</v>
      </c>
      <c r="FB55" s="189">
        <v>-5.0000000000000001E-3</v>
      </c>
      <c r="FC55" s="263">
        <v>744338.54004962184</v>
      </c>
      <c r="FD55" s="263">
        <v>189.37154400000003</v>
      </c>
      <c r="FE55" s="263">
        <v>1558.8508123481374</v>
      </c>
      <c r="FF55" s="117">
        <v>745897.39086197002</v>
      </c>
      <c r="FG55" s="248" t="b">
        <v>0</v>
      </c>
      <c r="FH55" s="254">
        <v>4</v>
      </c>
      <c r="FI55" s="255">
        <v>1136.2292640000001</v>
      </c>
      <c r="FJ55" s="256">
        <v>0.03</v>
      </c>
      <c r="FK55" s="255">
        <v>643880.7240232327</v>
      </c>
      <c r="FL55" s="255">
        <v>757.48617600000011</v>
      </c>
      <c r="FM55" s="255">
        <v>9942.3152154465533</v>
      </c>
      <c r="FN55" s="119">
        <v>653823.03923867922</v>
      </c>
      <c r="FO55" s="262" t="b">
        <v>0</v>
      </c>
      <c r="FP55" s="173">
        <v>3</v>
      </c>
      <c r="FQ55" s="263">
        <v>1325.6008080000001</v>
      </c>
      <c r="FR55" s="189">
        <v>-5.0000000000000001E-3</v>
      </c>
      <c r="FS55" s="263">
        <v>248316.92582118572</v>
      </c>
      <c r="FT55" s="263">
        <v>568.11463200000014</v>
      </c>
      <c r="FU55" s="263">
        <v>14685.237954226533</v>
      </c>
      <c r="FV55" s="117">
        <v>263002.16377541225</v>
      </c>
      <c r="FW55" s="248" t="b">
        <v>0</v>
      </c>
      <c r="FX55" s="254">
        <v>5</v>
      </c>
      <c r="FY55" s="255">
        <v>946.85772000000009</v>
      </c>
      <c r="FZ55" s="256">
        <v>7.4999999999999997E-2</v>
      </c>
      <c r="GA55" s="255">
        <v>186181.75269476938</v>
      </c>
      <c r="GB55" s="255">
        <v>946.85772000000009</v>
      </c>
      <c r="GC55" s="255">
        <v>30157.367161615159</v>
      </c>
      <c r="GD55" s="119">
        <v>216339.11985638455</v>
      </c>
      <c r="GE55" s="262" t="b">
        <v>0</v>
      </c>
      <c r="GF55" s="173">
        <v>2</v>
      </c>
      <c r="GG55" s="263">
        <v>1514.9723520000002</v>
      </c>
      <c r="GH55" s="189">
        <v>7.4999999999999997E-2</v>
      </c>
      <c r="GI55" s="263">
        <v>439085.03183132946</v>
      </c>
      <c r="GJ55" s="263">
        <v>378.74308800000006</v>
      </c>
      <c r="GK55" s="263">
        <v>8439.4351200298715</v>
      </c>
      <c r="GL55" s="117">
        <v>447524.46695135935</v>
      </c>
      <c r="GM55" s="248" t="b">
        <v>0</v>
      </c>
      <c r="GN55" s="254">
        <v>2</v>
      </c>
      <c r="GO55" s="255">
        <v>1514.9723520000002</v>
      </c>
      <c r="GP55" s="256">
        <v>7.4999999999999997E-2</v>
      </c>
      <c r="GQ55" s="255">
        <v>983579.97563348419</v>
      </c>
      <c r="GR55" s="255">
        <v>378.74308800000006</v>
      </c>
      <c r="GS55" s="255">
        <v>9817.8281915063326</v>
      </c>
      <c r="GT55" s="119">
        <v>993397.80382499052</v>
      </c>
      <c r="GU55" s="262" t="b">
        <v>0</v>
      </c>
      <c r="GV55" s="173">
        <v>1</v>
      </c>
      <c r="GW55" s="263">
        <v>1704.3438960000001</v>
      </c>
      <c r="GX55" s="189">
        <v>-5.0000000000000001E-3</v>
      </c>
      <c r="GY55" s="263">
        <v>196488.51471526438</v>
      </c>
      <c r="GZ55" s="263">
        <v>189.37154400000003</v>
      </c>
      <c r="HA55" s="263">
        <v>3875.7205752041514</v>
      </c>
      <c r="HB55" s="117">
        <v>200364.23529046852</v>
      </c>
      <c r="HC55" s="248" t="b">
        <v>0</v>
      </c>
      <c r="HD55" s="254">
        <v>2</v>
      </c>
      <c r="HE55" s="255">
        <v>1514.9723520000002</v>
      </c>
      <c r="HF55" s="256">
        <v>7.4999999999999997E-2</v>
      </c>
      <c r="HG55" s="255">
        <v>681324.65568966663</v>
      </c>
      <c r="HH55" s="255">
        <v>378.74308800000006</v>
      </c>
      <c r="HI55" s="255">
        <v>6305.6617044374925</v>
      </c>
      <c r="HJ55" s="119">
        <v>687630.31739410409</v>
      </c>
      <c r="HK55" s="262" t="b">
        <v>0</v>
      </c>
      <c r="HL55" s="173">
        <v>4</v>
      </c>
      <c r="HM55" s="263">
        <v>1136.2292640000001</v>
      </c>
      <c r="HN55" s="189">
        <v>7.4999999999999997E-2</v>
      </c>
      <c r="HO55" s="263">
        <v>482773.83044909412</v>
      </c>
      <c r="HP55" s="263">
        <v>757.48617600000011</v>
      </c>
      <c r="HQ55" s="263">
        <v>19431.587827818497</v>
      </c>
      <c r="HR55" s="117">
        <v>502205.41827691265</v>
      </c>
      <c r="HS55" s="248" t="b">
        <v>0</v>
      </c>
      <c r="HT55" s="254">
        <v>3</v>
      </c>
      <c r="HU55" s="255">
        <v>1325.6008080000001</v>
      </c>
      <c r="HV55" s="256">
        <v>7.4999999999999997E-2</v>
      </c>
      <c r="HW55" s="255">
        <v>371806.31769353419</v>
      </c>
      <c r="HX55" s="255">
        <v>568.11463200000014</v>
      </c>
      <c r="HY55" s="255">
        <v>21379.670051847952</v>
      </c>
      <c r="HZ55" s="119">
        <v>393185.98774538212</v>
      </c>
      <c r="IA55" s="262" t="b">
        <v>0</v>
      </c>
      <c r="IB55" s="173">
        <v>3</v>
      </c>
      <c r="IC55" s="263">
        <v>1325.6008080000001</v>
      </c>
      <c r="ID55" s="189">
        <v>7.4999999999999997E-2</v>
      </c>
      <c r="IE55" s="263">
        <v>385454.33818922145</v>
      </c>
      <c r="IF55" s="263">
        <v>568.11463200000014</v>
      </c>
      <c r="IG55" s="263">
        <v>21137.465323759323</v>
      </c>
      <c r="IH55" s="117">
        <v>406591.80351298075</v>
      </c>
      <c r="II55" s="248" t="b">
        <v>0</v>
      </c>
      <c r="IJ55" s="254">
        <v>4</v>
      </c>
      <c r="IK55" s="255">
        <v>1136.2292640000001</v>
      </c>
      <c r="IL55" s="256">
        <v>7.4999999999999997E-2</v>
      </c>
      <c r="IM55" s="255">
        <v>244838.59735263296</v>
      </c>
      <c r="IN55" s="255">
        <v>757.48617600000011</v>
      </c>
      <c r="IO55" s="255">
        <v>18296.009289601185</v>
      </c>
      <c r="IP55" s="119">
        <v>263134.60664223414</v>
      </c>
      <c r="IQ55" s="262" t="b">
        <v>0</v>
      </c>
      <c r="IR55" s="173">
        <v>0</v>
      </c>
      <c r="IS55" s="263">
        <v>1893.7154400000002</v>
      </c>
      <c r="IT55" s="189">
        <v>7.4999999999999997E-2</v>
      </c>
      <c r="IU55" s="263">
        <v>318581.79057797836</v>
      </c>
      <c r="IV55" s="263">
        <v>0</v>
      </c>
      <c r="IW55" s="263">
        <v>0</v>
      </c>
      <c r="IX55" s="117">
        <v>318581.79057797836</v>
      </c>
      <c r="IY55" s="248" t="b">
        <v>0</v>
      </c>
      <c r="IZ55" s="254">
        <v>2</v>
      </c>
      <c r="JA55" s="255">
        <v>1514.9723520000002</v>
      </c>
      <c r="JB55" s="256">
        <v>0.03</v>
      </c>
      <c r="JC55" s="255">
        <v>349296.8200329644</v>
      </c>
      <c r="JD55" s="255">
        <v>378.74308800000006</v>
      </c>
      <c r="JE55" s="255">
        <v>14471.899937570612</v>
      </c>
      <c r="JF55" s="119">
        <v>363768.71997053502</v>
      </c>
      <c r="JG55" s="262" t="b">
        <v>0</v>
      </c>
      <c r="JH55" s="173">
        <v>1</v>
      </c>
      <c r="JI55" s="263">
        <v>1704.3438960000001</v>
      </c>
      <c r="JJ55" s="189">
        <v>0.03</v>
      </c>
      <c r="JK55" s="263">
        <v>465113.88725075626</v>
      </c>
      <c r="JL55" s="263">
        <v>189.37154400000003</v>
      </c>
      <c r="JM55" s="263">
        <v>4562.007348538209</v>
      </c>
      <c r="JN55" s="117">
        <v>469675.89459929446</v>
      </c>
      <c r="JO55" s="248" t="b">
        <v>0</v>
      </c>
      <c r="JP55" s="254">
        <v>2</v>
      </c>
      <c r="JQ55" s="255">
        <v>1514.9723520000002</v>
      </c>
      <c r="JR55" s="256">
        <v>7.4999999999999997E-2</v>
      </c>
      <c r="JS55" s="255">
        <v>983703.30058491963</v>
      </c>
      <c r="JT55" s="255">
        <v>378.74308800000006</v>
      </c>
      <c r="JU55" s="255">
        <v>7143.0640358050614</v>
      </c>
      <c r="JV55" s="119">
        <v>990846.36462072469</v>
      </c>
      <c r="JW55" s="262" t="b">
        <v>0</v>
      </c>
      <c r="JX55" s="173">
        <v>5</v>
      </c>
      <c r="JY55" s="263">
        <v>946.85772000000009</v>
      </c>
      <c r="JZ55" s="189">
        <v>7.4999999999999997E-2</v>
      </c>
      <c r="KA55" s="263">
        <v>697247.80886647955</v>
      </c>
      <c r="KB55" s="263">
        <v>946.85772000000009</v>
      </c>
      <c r="KC55" s="263">
        <v>34329.283078998778</v>
      </c>
      <c r="KD55" s="117">
        <v>731577.09194547834</v>
      </c>
      <c r="KE55" s="248" t="b">
        <v>1</v>
      </c>
      <c r="KF55" s="254">
        <v>6</v>
      </c>
      <c r="KG55" s="255">
        <v>757.48617599999989</v>
      </c>
      <c r="KH55" s="256">
        <v>7.4999999999999997E-2</v>
      </c>
      <c r="KI55" s="255">
        <v>383385.68312311464</v>
      </c>
      <c r="KJ55" s="255">
        <v>1136.2292640000003</v>
      </c>
      <c r="KK55" s="255">
        <v>33435.182380835373</v>
      </c>
      <c r="KL55" s="119">
        <v>416820.86550394999</v>
      </c>
      <c r="KM55" s="262" t="b">
        <v>0</v>
      </c>
      <c r="KN55" s="173">
        <v>1</v>
      </c>
      <c r="KO55" s="263">
        <v>1704.3438960000001</v>
      </c>
      <c r="KP55" s="189">
        <v>0.03</v>
      </c>
      <c r="KQ55" s="263">
        <v>539637.18436471268</v>
      </c>
      <c r="KR55" s="263">
        <v>189.37154400000003</v>
      </c>
      <c r="KS55" s="263">
        <v>3875.7205752041514</v>
      </c>
      <c r="KT55" s="117">
        <v>543512.9049399168</v>
      </c>
      <c r="KU55" s="248" t="b">
        <v>0</v>
      </c>
      <c r="KV55" s="254">
        <v>0</v>
      </c>
      <c r="KW55" s="255">
        <v>1893.7154400000002</v>
      </c>
      <c r="KX55" s="256">
        <v>7.4999999999999997E-2</v>
      </c>
      <c r="KY55" s="255">
        <v>741081.36340790836</v>
      </c>
      <c r="KZ55" s="255">
        <v>0</v>
      </c>
      <c r="LA55" s="255">
        <v>0</v>
      </c>
      <c r="LB55" s="119">
        <v>741081.36340790836</v>
      </c>
      <c r="LC55" s="262" t="b">
        <v>0</v>
      </c>
      <c r="LD55" s="173">
        <v>3</v>
      </c>
      <c r="LE55" s="263">
        <v>1325.6008080000001</v>
      </c>
      <c r="LF55" s="189">
        <v>7.4999999999999997E-2</v>
      </c>
      <c r="LG55" s="263">
        <v>203497.73820512751</v>
      </c>
      <c r="LH55" s="263">
        <v>568.11463200000014</v>
      </c>
      <c r="LI55" s="263">
        <v>21384.062182182934</v>
      </c>
      <c r="LJ55" s="117">
        <v>224881.80038731045</v>
      </c>
      <c r="LK55" s="248" t="b">
        <v>0</v>
      </c>
      <c r="LL55" s="254">
        <v>3</v>
      </c>
      <c r="LM55" s="255">
        <v>1325.6008080000001</v>
      </c>
      <c r="LN55" s="256">
        <v>-5.0000000000000001E-3</v>
      </c>
      <c r="LO55" s="255">
        <v>102029.46962880236</v>
      </c>
      <c r="LP55" s="255">
        <v>568.11463200000014</v>
      </c>
      <c r="LQ55" s="255">
        <v>15670.66883828004</v>
      </c>
      <c r="LR55" s="119">
        <v>117700.13846708239</v>
      </c>
      <c r="LS55" s="262" t="b">
        <v>0</v>
      </c>
      <c r="LT55" s="173">
        <v>2</v>
      </c>
      <c r="LU55" s="263">
        <v>1514.9723520000002</v>
      </c>
      <c r="LV55" s="189">
        <v>7.4999999999999997E-2</v>
      </c>
      <c r="LW55" s="263">
        <v>218823.69841389541</v>
      </c>
      <c r="LX55" s="263">
        <v>378.74308800000006</v>
      </c>
      <c r="LY55" s="263">
        <v>12166.889369659248</v>
      </c>
      <c r="LZ55" s="117">
        <v>230990.58778355466</v>
      </c>
      <c r="MA55" s="248" t="b">
        <v>0</v>
      </c>
      <c r="MB55" s="254">
        <v>2</v>
      </c>
      <c r="MC55" s="255">
        <v>1514.9723520000002</v>
      </c>
      <c r="MD55" s="256">
        <v>7.4999999999999997E-2</v>
      </c>
      <c r="ME55" s="255">
        <v>704499.58556081285</v>
      </c>
      <c r="MF55" s="255">
        <v>378.74308800000006</v>
      </c>
      <c r="MG55" s="255">
        <v>10277.246205069223</v>
      </c>
      <c r="MH55" s="119">
        <v>714776.83176588209</v>
      </c>
      <c r="MI55" s="262" t="b">
        <v>0</v>
      </c>
      <c r="MJ55" s="173">
        <v>3</v>
      </c>
      <c r="MK55" s="263">
        <v>1325.6008080000001</v>
      </c>
      <c r="ML55" s="189">
        <v>0.03</v>
      </c>
      <c r="MM55" s="263">
        <v>187415.61297371736</v>
      </c>
      <c r="MN55" s="263">
        <v>568.11463200000014</v>
      </c>
      <c r="MO55" s="263">
        <v>11037.336773160161</v>
      </c>
      <c r="MP55" s="117">
        <v>198452.94974687754</v>
      </c>
      <c r="MQ55" s="248" t="b">
        <v>1</v>
      </c>
      <c r="MR55" s="254">
        <v>6</v>
      </c>
      <c r="MS55" s="255">
        <v>757.48617599999989</v>
      </c>
      <c r="MT55" s="256">
        <v>0.03</v>
      </c>
      <c r="MU55" s="255">
        <v>115808.14354929345</v>
      </c>
      <c r="MV55" s="255">
        <v>1136.2292640000003</v>
      </c>
      <c r="MW55" s="255">
        <v>27209.52181420886</v>
      </c>
      <c r="MX55" s="119">
        <v>143017.66536350231</v>
      </c>
      <c r="MY55" s="262" t="b">
        <v>0</v>
      </c>
      <c r="MZ55" s="173">
        <v>4</v>
      </c>
      <c r="NA55" s="263">
        <v>1136.2292640000001</v>
      </c>
      <c r="NB55" s="189">
        <v>7.4999999999999997E-2</v>
      </c>
      <c r="NC55" s="263">
        <v>648286.57491215575</v>
      </c>
      <c r="ND55" s="263">
        <v>757.48617600000011</v>
      </c>
      <c r="NE55" s="263">
        <v>19668.322741503431</v>
      </c>
      <c r="NF55" s="117">
        <v>667954.89765365922</v>
      </c>
      <c r="NG55" s="248" t="b">
        <v>0</v>
      </c>
      <c r="NH55" s="254">
        <v>2</v>
      </c>
      <c r="NI55" s="255">
        <v>1514.9723520000002</v>
      </c>
      <c r="NJ55" s="256">
        <v>7.4999999999999997E-2</v>
      </c>
      <c r="NK55" s="255">
        <v>276068.50766121707</v>
      </c>
      <c r="NL55" s="255">
        <v>378.74308800000006</v>
      </c>
      <c r="NM55" s="255">
        <v>4918.2073406884956</v>
      </c>
      <c r="NN55" s="119">
        <v>280986.71500190557</v>
      </c>
      <c r="NO55" s="262" t="b">
        <v>0</v>
      </c>
      <c r="NP55" s="173">
        <v>6</v>
      </c>
      <c r="NQ55" s="263">
        <v>757.48617599999989</v>
      </c>
      <c r="NR55" s="189">
        <v>7.4999999999999997E-2</v>
      </c>
      <c r="NS55" s="263">
        <v>163135.18644800942</v>
      </c>
      <c r="NT55" s="263">
        <v>1136.2292640000003</v>
      </c>
      <c r="NU55" s="263">
        <v>31422.281438860813</v>
      </c>
      <c r="NV55" s="117">
        <v>194557.46788687023</v>
      </c>
      <c r="NW55" s="248" t="b">
        <v>0</v>
      </c>
      <c r="NX55" s="254">
        <v>4</v>
      </c>
      <c r="NY55" s="255">
        <v>1136.2292640000001</v>
      </c>
      <c r="NZ55" s="256">
        <v>7.4999999999999997E-2</v>
      </c>
      <c r="OA55" s="255">
        <v>789104.79071425938</v>
      </c>
      <c r="OB55" s="255">
        <v>757.48617600000011</v>
      </c>
      <c r="OC55" s="255">
        <v>24234.919295293272</v>
      </c>
      <c r="OD55" s="119">
        <v>813339.71000955265</v>
      </c>
      <c r="OE55" s="262" t="b">
        <v>0</v>
      </c>
      <c r="OF55" s="173">
        <v>4</v>
      </c>
      <c r="OG55" s="263">
        <v>1136.2292640000001</v>
      </c>
      <c r="OH55" s="189">
        <v>7.4999999999999997E-2</v>
      </c>
      <c r="OI55" s="263">
        <v>351078.88495163224</v>
      </c>
      <c r="OJ55" s="263">
        <v>757.48617600000011</v>
      </c>
      <c r="OK55" s="263">
        <v>20943.778618096745</v>
      </c>
      <c r="OL55" s="117">
        <v>372022.66356972896</v>
      </c>
      <c r="OM55" s="248" t="b">
        <v>0</v>
      </c>
      <c r="ON55" s="254">
        <v>3</v>
      </c>
      <c r="OO55" s="255">
        <v>1325.6008080000001</v>
      </c>
      <c r="OP55" s="256">
        <v>-5.0000000000000001E-3</v>
      </c>
      <c r="OQ55" s="255">
        <v>317059.8970187158</v>
      </c>
      <c r="OR55" s="255">
        <v>568.11463200000014</v>
      </c>
      <c r="OS55" s="255">
        <v>10864.742833273323</v>
      </c>
      <c r="OT55" s="119">
        <v>327924.63985198911</v>
      </c>
      <c r="OU55" s="262" t="b">
        <v>0</v>
      </c>
      <c r="OV55" s="173">
        <v>1</v>
      </c>
      <c r="OW55" s="263">
        <v>1704.3438960000001</v>
      </c>
      <c r="OX55" s="189">
        <v>7.4999999999999997E-2</v>
      </c>
      <c r="OY55" s="263">
        <v>327843.31761361711</v>
      </c>
      <c r="OZ55" s="263">
        <v>189.37154400000003</v>
      </c>
      <c r="PA55" s="263">
        <v>5926.7615255239707</v>
      </c>
      <c r="PB55" s="117">
        <v>333770.07913914107</v>
      </c>
      <c r="PC55" s="248" t="b">
        <v>0</v>
      </c>
      <c r="PD55" s="254">
        <v>5</v>
      </c>
      <c r="PE55" s="255">
        <v>946.85772000000009</v>
      </c>
      <c r="PF55" s="256">
        <v>-5.0000000000000001E-3</v>
      </c>
      <c r="PG55" s="255">
        <v>161708.60075511481</v>
      </c>
      <c r="PH55" s="255">
        <v>946.85772000000009</v>
      </c>
      <c r="PI55" s="255">
        <v>15813.864351407699</v>
      </c>
      <c r="PJ55" s="119">
        <v>177522.46510652252</v>
      </c>
      <c r="PK55" s="262" t="b">
        <v>0</v>
      </c>
      <c r="PL55" s="173">
        <v>4</v>
      </c>
      <c r="PM55" s="263">
        <v>1136.2292640000001</v>
      </c>
      <c r="PN55" s="189">
        <v>-5.0000000000000001E-3</v>
      </c>
      <c r="PO55" s="263">
        <v>373218.07477389043</v>
      </c>
      <c r="PP55" s="263">
        <v>757.48617600000011</v>
      </c>
      <c r="PQ55" s="263">
        <v>21161.45310082415</v>
      </c>
      <c r="PR55" s="117">
        <v>394379.52787471458</v>
      </c>
      <c r="PS55" s="248" t="b">
        <v>0</v>
      </c>
      <c r="PT55" s="254">
        <v>4</v>
      </c>
      <c r="PU55" s="255">
        <v>1136.2292640000001</v>
      </c>
      <c r="PV55" s="256">
        <v>0.03</v>
      </c>
      <c r="PW55" s="255">
        <v>341875.13192091533</v>
      </c>
      <c r="PX55" s="255">
        <v>757.48617600000011</v>
      </c>
      <c r="PY55" s="255">
        <v>14154.670296827984</v>
      </c>
      <c r="PZ55" s="119">
        <v>356029.8022177433</v>
      </c>
      <c r="QA55" s="262" t="b">
        <v>0</v>
      </c>
      <c r="QB55" s="173">
        <v>2</v>
      </c>
      <c r="QC55" s="263">
        <v>1514.9723520000002</v>
      </c>
      <c r="QD55" s="189">
        <v>7.4999999999999997E-2</v>
      </c>
      <c r="QE55" s="263">
        <v>319833.44174347102</v>
      </c>
      <c r="QF55" s="263">
        <v>378.74308800000006</v>
      </c>
      <c r="QG55" s="263">
        <v>5098.347274845577</v>
      </c>
      <c r="QH55" s="117">
        <v>324931.7890183166</v>
      </c>
      <c r="QI55" s="248" t="b">
        <v>0</v>
      </c>
      <c r="QJ55" s="254">
        <v>2</v>
      </c>
      <c r="QK55" s="255">
        <v>1514.9723520000002</v>
      </c>
      <c r="QL55" s="256">
        <v>7.4999999999999997E-2</v>
      </c>
      <c r="QM55" s="255">
        <v>228316.96276800762</v>
      </c>
      <c r="QN55" s="255">
        <v>378.74308800000006</v>
      </c>
      <c r="QO55" s="255">
        <v>16365.497698099052</v>
      </c>
      <c r="QP55" s="119">
        <v>244682.46046610668</v>
      </c>
      <c r="QQ55" s="262" t="b">
        <v>0</v>
      </c>
      <c r="QR55" s="173">
        <v>1</v>
      </c>
      <c r="QS55" s="263">
        <v>1704.3438960000001</v>
      </c>
      <c r="QT55" s="189">
        <v>0.03</v>
      </c>
      <c r="QU55" s="263">
        <v>308694.59368945734</v>
      </c>
      <c r="QV55" s="263">
        <v>189.37154400000003</v>
      </c>
      <c r="QW55" s="263">
        <v>7071.5879732773137</v>
      </c>
      <c r="QX55" s="117">
        <v>315766.18166273466</v>
      </c>
      <c r="QY55" s="248" t="b">
        <v>0</v>
      </c>
      <c r="QZ55" s="254">
        <v>3</v>
      </c>
      <c r="RA55" s="255">
        <v>1325.6008080000001</v>
      </c>
      <c r="RB55" s="256">
        <v>-5.0000000000000001E-3</v>
      </c>
      <c r="RC55" s="255">
        <v>493495.87189066916</v>
      </c>
      <c r="RD55" s="255">
        <v>568.11463200000014</v>
      </c>
      <c r="RE55" s="255">
        <v>8562.9330976571091</v>
      </c>
      <c r="RF55" s="119">
        <v>502058.80498832627</v>
      </c>
      <c r="RG55" s="262" t="b">
        <v>0</v>
      </c>
      <c r="RH55" s="173">
        <v>1</v>
      </c>
      <c r="RI55" s="263">
        <v>1704.3438960000001</v>
      </c>
      <c r="RJ55" s="189">
        <v>7.4999999999999997E-2</v>
      </c>
      <c r="RK55" s="263">
        <v>450267.89587876713</v>
      </c>
      <c r="RL55" s="263">
        <v>189.37154400000003</v>
      </c>
      <c r="RM55" s="263">
        <v>2458.8045564895942</v>
      </c>
      <c r="RN55" s="117">
        <v>452726.7004352567</v>
      </c>
      <c r="RO55" s="248" t="b">
        <v>0</v>
      </c>
      <c r="RP55" s="254">
        <v>4</v>
      </c>
      <c r="RQ55" s="255">
        <v>1136.2292640000001</v>
      </c>
      <c r="RR55" s="256">
        <v>0.03</v>
      </c>
      <c r="RS55" s="255">
        <v>297235.90229253832</v>
      </c>
      <c r="RT55" s="255">
        <v>757.48617600000011</v>
      </c>
      <c r="RU55" s="255">
        <v>16775.415464822832</v>
      </c>
      <c r="RV55" s="119">
        <v>314011.31775736116</v>
      </c>
      <c r="RW55" s="262" t="b">
        <v>0</v>
      </c>
      <c r="RX55" s="173">
        <v>6</v>
      </c>
      <c r="RY55" s="263">
        <v>757.48617599999989</v>
      </c>
      <c r="RZ55" s="189">
        <v>7.4999999999999997E-2</v>
      </c>
      <c r="SA55" s="263">
        <v>385819.49725783872</v>
      </c>
      <c r="SB55" s="263">
        <v>1136.2292640000003</v>
      </c>
      <c r="SC55" s="263">
        <v>30471.530128399136</v>
      </c>
      <c r="SD55" s="117">
        <v>416291.02738623787</v>
      </c>
      <c r="SE55" s="248" t="b">
        <v>0</v>
      </c>
      <c r="SF55" s="254">
        <v>4</v>
      </c>
      <c r="SG55" s="255">
        <v>1136.2292640000001</v>
      </c>
      <c r="SH55" s="256">
        <v>7.4999999999999997E-2</v>
      </c>
      <c r="SI55" s="255">
        <v>207600.57381376781</v>
      </c>
      <c r="SJ55" s="255">
        <v>757.48617600000011</v>
      </c>
      <c r="SK55" s="255">
        <v>16533.057059661456</v>
      </c>
      <c r="SL55" s="119">
        <v>224133.63087342927</v>
      </c>
      <c r="SM55" s="262" t="b">
        <v>0</v>
      </c>
      <c r="SN55" s="173">
        <v>1</v>
      </c>
      <c r="SO55" s="263">
        <v>1704.3438960000001</v>
      </c>
      <c r="SP55" s="189">
        <v>7.4999999999999997E-2</v>
      </c>
      <c r="SQ55" s="263">
        <v>460075.8688350959</v>
      </c>
      <c r="SR55" s="263">
        <v>189.37154400000003</v>
      </c>
      <c r="SS55" s="263">
        <v>378.90017891352068</v>
      </c>
      <c r="ST55" s="117">
        <v>460454.76901400939</v>
      </c>
      <c r="SU55" s="248" t="b">
        <v>0</v>
      </c>
      <c r="SV55" s="254">
        <v>1</v>
      </c>
      <c r="SW55" s="255">
        <v>1704.3438960000001</v>
      </c>
      <c r="SX55" s="256">
        <v>0.03</v>
      </c>
      <c r="SY55" s="255">
        <v>398298.56778781273</v>
      </c>
      <c r="SZ55" s="255">
        <v>189.37154400000003</v>
      </c>
      <c r="TA55" s="255">
        <v>7399.9036080742981</v>
      </c>
      <c r="TB55" s="119">
        <v>405698.47139588703</v>
      </c>
      <c r="TC55" s="262" t="b">
        <v>0</v>
      </c>
      <c r="TD55" s="173">
        <v>1</v>
      </c>
      <c r="TE55" s="263">
        <v>1704.3438960000001</v>
      </c>
      <c r="TF55" s="189">
        <v>7.4999999999999997E-2</v>
      </c>
      <c r="TG55" s="263">
        <v>421027.41167922155</v>
      </c>
      <c r="TH55" s="263">
        <v>189.37154400000003</v>
      </c>
      <c r="TI55" s="263">
        <v>2278.5151893912139</v>
      </c>
      <c r="TJ55" s="117">
        <v>423305.92686861276</v>
      </c>
      <c r="TK55" s="248" t="b">
        <v>0</v>
      </c>
      <c r="TL55" s="254">
        <v>3</v>
      </c>
      <c r="TM55" s="255">
        <v>1325.6008080000001</v>
      </c>
      <c r="TN55" s="256">
        <v>7.4999999999999997E-2</v>
      </c>
      <c r="TO55" s="255">
        <v>363952.43862448033</v>
      </c>
      <c r="TP55" s="255">
        <v>568.11463200000014</v>
      </c>
      <c r="TQ55" s="255">
        <v>12312.640823430726</v>
      </c>
      <c r="TR55" s="119">
        <v>376265.07944791106</v>
      </c>
      <c r="TS55" s="262" t="b">
        <v>0</v>
      </c>
      <c r="TT55" s="173">
        <v>3</v>
      </c>
      <c r="TU55" s="263">
        <v>1325.6008080000001</v>
      </c>
      <c r="TV55" s="189">
        <v>7.4999999999999997E-2</v>
      </c>
      <c r="TW55" s="263">
        <v>634309.46390703961</v>
      </c>
      <c r="TX55" s="263">
        <v>568.11463200000014</v>
      </c>
      <c r="TY55" s="263">
        <v>10970.563459110484</v>
      </c>
      <c r="TZ55" s="117">
        <v>645280.02736615005</v>
      </c>
      <c r="UA55" s="248" t="b">
        <v>0</v>
      </c>
      <c r="UB55" s="254">
        <v>1</v>
      </c>
      <c r="UC55" s="255">
        <v>1704.3438960000001</v>
      </c>
      <c r="UD55" s="256">
        <v>7.4999999999999997E-2</v>
      </c>
      <c r="UE55" s="255">
        <v>450267.89587876754</v>
      </c>
      <c r="UF55" s="255">
        <v>189.37154400000003</v>
      </c>
      <c r="UG55" s="255">
        <v>7071.5879732773137</v>
      </c>
      <c r="UH55" s="119">
        <v>457339.48385204485</v>
      </c>
      <c r="UI55" s="262" t="b">
        <v>0</v>
      </c>
      <c r="UJ55" s="173">
        <v>2</v>
      </c>
      <c r="UK55" s="263">
        <v>1514.9723520000002</v>
      </c>
      <c r="UL55" s="189">
        <v>7.4999999999999997E-2</v>
      </c>
      <c r="UM55" s="263">
        <v>983646.08982171386</v>
      </c>
      <c r="UN55" s="263">
        <v>378.74308800000006</v>
      </c>
      <c r="UO55" s="263">
        <v>5785.6221185845216</v>
      </c>
      <c r="UP55" s="117">
        <v>989431.71194029844</v>
      </c>
      <c r="UQ55" s="248" t="b">
        <v>0</v>
      </c>
      <c r="UR55" s="254">
        <v>2</v>
      </c>
      <c r="US55" s="255">
        <v>1514.9723520000002</v>
      </c>
      <c r="UT55" s="256">
        <v>7.4999999999999997E-2</v>
      </c>
      <c r="UU55" s="255">
        <v>305622.1347730672</v>
      </c>
      <c r="UV55" s="255">
        <v>378.74308800000006</v>
      </c>
      <c r="UW55" s="255">
        <v>9641.6524369572198</v>
      </c>
      <c r="UX55" s="119">
        <v>315263.78721002443</v>
      </c>
      <c r="UY55" s="262" t="b">
        <v>0</v>
      </c>
      <c r="UZ55" s="173">
        <v>3</v>
      </c>
      <c r="VA55" s="263">
        <v>1325.6008080000001</v>
      </c>
      <c r="VB55" s="189">
        <v>7.4999999999999997E-2</v>
      </c>
      <c r="VC55" s="263">
        <v>291721.56580502924</v>
      </c>
      <c r="VD55" s="263">
        <v>568.11463200000014</v>
      </c>
      <c r="VE55" s="263">
        <v>11591.829147855897</v>
      </c>
      <c r="VF55" s="117">
        <v>303313.39495288511</v>
      </c>
      <c r="VG55" s="248" t="b">
        <v>0</v>
      </c>
      <c r="VH55" s="254">
        <v>2</v>
      </c>
      <c r="VI55" s="255">
        <v>1514.9723520000002</v>
      </c>
      <c r="VJ55" s="256">
        <v>0.03</v>
      </c>
      <c r="VK55" s="255">
        <v>113480.38163359721</v>
      </c>
      <c r="VL55" s="255">
        <v>378.74308800000006</v>
      </c>
      <c r="VM55" s="255">
        <v>11112.087960411111</v>
      </c>
      <c r="VN55" s="119">
        <v>124592.46959400832</v>
      </c>
      <c r="VO55" s="262" t="b">
        <v>0</v>
      </c>
      <c r="VP55" s="173">
        <v>0</v>
      </c>
      <c r="VQ55" s="263">
        <v>1893.7154400000002</v>
      </c>
      <c r="VR55" s="189">
        <v>7.4999999999999997E-2</v>
      </c>
      <c r="VS55" s="263">
        <v>272531.18101354392</v>
      </c>
      <c r="VT55" s="263">
        <v>0</v>
      </c>
      <c r="VU55" s="263">
        <v>0</v>
      </c>
      <c r="VV55" s="117">
        <v>272531.18101354392</v>
      </c>
      <c r="VW55" s="248" t="b">
        <v>0</v>
      </c>
      <c r="VX55" s="254">
        <v>3</v>
      </c>
      <c r="VY55" s="255">
        <v>1325.6008080000001</v>
      </c>
      <c r="VZ55" s="256">
        <v>7.4999999999999997E-2</v>
      </c>
      <c r="WA55" s="255">
        <v>292175.34348027175</v>
      </c>
      <c r="WB55" s="255">
        <v>568.11463200000014</v>
      </c>
      <c r="WC55" s="255">
        <v>5495.7489887216307</v>
      </c>
      <c r="WD55" s="119">
        <v>297671.09246899339</v>
      </c>
      <c r="WE55" s="262" t="b">
        <v>0</v>
      </c>
      <c r="WF55" s="173">
        <v>2</v>
      </c>
      <c r="WG55" s="263">
        <v>1514.9723520000002</v>
      </c>
      <c r="WH55" s="189">
        <v>7.4999999999999997E-2</v>
      </c>
      <c r="WI55" s="263">
        <v>214031.76736930458</v>
      </c>
      <c r="WJ55" s="263">
        <v>378.74308800000006</v>
      </c>
      <c r="WK55" s="263">
        <v>9891.4200587316755</v>
      </c>
      <c r="WL55" s="117">
        <v>223923.18742803627</v>
      </c>
      <c r="WM55" s="248" t="b">
        <v>0</v>
      </c>
      <c r="WN55" s="254">
        <v>5</v>
      </c>
      <c r="WO55" s="255">
        <v>946.85772000000009</v>
      </c>
      <c r="WP55" s="256">
        <v>7.4999999999999997E-2</v>
      </c>
      <c r="WQ55" s="255">
        <v>578070.96921549307</v>
      </c>
      <c r="WR55" s="255">
        <v>946.85772000000009</v>
      </c>
      <c r="WS55" s="255">
        <v>26917.7724441664</v>
      </c>
      <c r="WT55" s="119">
        <v>604988.74165965943</v>
      </c>
      <c r="WU55" s="262" t="b">
        <v>0</v>
      </c>
      <c r="WV55" s="173">
        <v>2</v>
      </c>
      <c r="WW55" s="263">
        <v>1514.9723520000002</v>
      </c>
      <c r="WX55" s="189">
        <v>7.4999999999999997E-2</v>
      </c>
      <c r="WY55" s="263">
        <v>805681.89565989212</v>
      </c>
      <c r="WZ55" s="263">
        <v>378.74308800000006</v>
      </c>
      <c r="XA55" s="263">
        <v>3217.2337993304186</v>
      </c>
      <c r="XB55" s="117">
        <v>808899.12945922255</v>
      </c>
      <c r="XC55" s="248" t="b">
        <v>0</v>
      </c>
      <c r="XD55" s="254">
        <v>2</v>
      </c>
      <c r="XE55" s="255">
        <v>1514.9723520000002</v>
      </c>
      <c r="XF55" s="256">
        <v>7.4999999999999997E-2</v>
      </c>
      <c r="XG55" s="255">
        <v>704761.81748485158</v>
      </c>
      <c r="XH55" s="255">
        <v>378.74308800000006</v>
      </c>
      <c r="XI55" s="255">
        <v>9219.377764131792</v>
      </c>
      <c r="XJ55" s="119">
        <v>713981.19524898333</v>
      </c>
      <c r="XK55" s="262" t="b">
        <v>0</v>
      </c>
      <c r="XL55" s="173">
        <v>3</v>
      </c>
      <c r="XM55" s="263">
        <v>1325.6008080000001</v>
      </c>
      <c r="XN55" s="189">
        <v>7.4999999999999997E-2</v>
      </c>
      <c r="XO55" s="263">
        <v>187117.76586049687</v>
      </c>
      <c r="XP55" s="263">
        <v>568.11463200000014</v>
      </c>
      <c r="XQ55" s="263">
        <v>13242.87023629625</v>
      </c>
      <c r="XR55" s="117">
        <v>200360.63609679311</v>
      </c>
      <c r="XS55" s="248" t="b">
        <v>0</v>
      </c>
      <c r="XT55" s="254">
        <v>3</v>
      </c>
      <c r="XU55" s="255">
        <v>1325.6008080000001</v>
      </c>
      <c r="XV55" s="256">
        <v>0.03</v>
      </c>
      <c r="XW55" s="255">
        <v>381453.35480057989</v>
      </c>
      <c r="XX55" s="255">
        <v>568.11463200000014</v>
      </c>
      <c r="XY55" s="255">
        <v>9446.948846607771</v>
      </c>
      <c r="XZ55" s="119">
        <v>390900.30364718765</v>
      </c>
      <c r="YA55" s="262" t="b">
        <v>0</v>
      </c>
      <c r="YB55" s="173">
        <v>3</v>
      </c>
      <c r="YC55" s="263">
        <v>1325.6008080000001</v>
      </c>
      <c r="YD55" s="189">
        <v>0.03</v>
      </c>
      <c r="YE55" s="263">
        <v>301341.1183504067</v>
      </c>
      <c r="YF55" s="263">
        <v>568.11463200000014</v>
      </c>
      <c r="YG55" s="263">
        <v>22775.024391398812</v>
      </c>
      <c r="YH55" s="117">
        <v>324116.14274180552</v>
      </c>
      <c r="YI55" s="248" t="b">
        <v>0</v>
      </c>
      <c r="YJ55" s="254">
        <v>6</v>
      </c>
      <c r="YK55" s="255">
        <v>757.48617599999989</v>
      </c>
      <c r="YL55" s="256">
        <v>7.4999999999999997E-2</v>
      </c>
      <c r="YM55" s="255">
        <v>382996.53452897241</v>
      </c>
      <c r="YN55" s="255">
        <v>1136.2292640000003</v>
      </c>
      <c r="YO55" s="255">
        <v>33771.901895407434</v>
      </c>
      <c r="YP55" s="119">
        <v>416768.43642437982</v>
      </c>
      <c r="YQ55" s="262" t="b">
        <v>0</v>
      </c>
      <c r="YR55" s="173">
        <v>1</v>
      </c>
      <c r="YS55" s="263">
        <v>1704.3438960000001</v>
      </c>
      <c r="YT55" s="189">
        <v>-5.0000000000000001E-3</v>
      </c>
      <c r="YU55" s="263">
        <v>328874.05387642194</v>
      </c>
      <c r="YV55" s="263">
        <v>189.37154400000003</v>
      </c>
      <c r="YW55" s="263">
        <v>4047.0789281682983</v>
      </c>
      <c r="YX55" s="117">
        <v>332921.13280459022</v>
      </c>
      <c r="YY55" s="248" t="b">
        <v>1</v>
      </c>
      <c r="YZ55" s="254">
        <v>4</v>
      </c>
      <c r="ZA55" s="255">
        <v>1136.2292640000001</v>
      </c>
      <c r="ZB55" s="256">
        <v>7.4999999999999997E-2</v>
      </c>
      <c r="ZC55" s="255">
        <v>93608.819727275419</v>
      </c>
      <c r="ZD55" s="255">
        <v>757.48617600000011</v>
      </c>
      <c r="ZE55" s="255">
        <v>17097.098664607242</v>
      </c>
      <c r="ZF55" s="119">
        <v>110705.91839188266</v>
      </c>
      <c r="ZG55" s="262" t="b">
        <v>0</v>
      </c>
      <c r="ZH55" s="173">
        <v>2</v>
      </c>
      <c r="ZI55" s="263">
        <v>1514.9723520000002</v>
      </c>
      <c r="ZJ55" s="189">
        <v>7.4999999999999997E-2</v>
      </c>
      <c r="ZK55" s="263">
        <v>680802.29804352415</v>
      </c>
      <c r="ZL55" s="263">
        <v>378.74308800000006</v>
      </c>
      <c r="ZM55" s="263">
        <v>11990.832840466988</v>
      </c>
      <c r="ZN55" s="117">
        <v>692793.13088399114</v>
      </c>
      <c r="ZO55" s="248" t="b">
        <v>0</v>
      </c>
      <c r="ZP55" s="254">
        <v>3</v>
      </c>
      <c r="ZQ55" s="255">
        <v>1325.6008080000001</v>
      </c>
      <c r="ZR55" s="256">
        <v>0.03</v>
      </c>
      <c r="ZS55" s="255">
        <v>258349.54987131304</v>
      </c>
      <c r="ZT55" s="255">
        <v>568.11463200000014</v>
      </c>
      <c r="ZU55" s="255">
        <v>10007.045695809369</v>
      </c>
      <c r="ZV55" s="119">
        <v>268356.59556712239</v>
      </c>
      <c r="ZW55" s="262" t="b">
        <v>0</v>
      </c>
      <c r="ZX55" s="173">
        <v>2</v>
      </c>
      <c r="ZY55" s="263">
        <v>1514.9723520000002</v>
      </c>
      <c r="ZZ55" s="189">
        <v>-5.0000000000000001E-3</v>
      </c>
      <c r="AAA55" s="263">
        <v>159010.55038490833</v>
      </c>
      <c r="AAB55" s="263">
        <v>378.74308800000006</v>
      </c>
      <c r="AAC55" s="263">
        <v>12982.927390980019</v>
      </c>
      <c r="AAD55" s="117">
        <v>171993.47777588834</v>
      </c>
      <c r="AAE55" s="248" t="b">
        <v>0</v>
      </c>
      <c r="AAF55" s="254">
        <v>2</v>
      </c>
      <c r="AAG55" s="255">
        <v>1514.9723520000002</v>
      </c>
      <c r="AAH55" s="256">
        <v>7.4999999999999997E-2</v>
      </c>
      <c r="AAI55" s="255">
        <v>306132.70120018692</v>
      </c>
      <c r="AAJ55" s="255">
        <v>378.74308800000006</v>
      </c>
      <c r="AAK55" s="255">
        <v>10514.012370296536</v>
      </c>
      <c r="AAL55" s="119">
        <v>316646.71357048344</v>
      </c>
      <c r="AAM55" s="262" t="b">
        <v>0</v>
      </c>
      <c r="AAN55" s="173">
        <v>2</v>
      </c>
      <c r="AAO55" s="263">
        <v>1514.9723520000002</v>
      </c>
      <c r="AAP55" s="189">
        <v>0.03</v>
      </c>
      <c r="AAQ55" s="263">
        <v>328143.96305731911</v>
      </c>
      <c r="AAR55" s="263">
        <v>378.74308800000006</v>
      </c>
      <c r="AAS55" s="263">
        <v>8409.1138627584387</v>
      </c>
      <c r="AAT55" s="117">
        <v>336553.07692007755</v>
      </c>
      <c r="AAU55" s="248" t="b">
        <v>0</v>
      </c>
      <c r="AAV55" s="254">
        <v>5</v>
      </c>
      <c r="AAW55" s="255">
        <v>946.85772000000009</v>
      </c>
      <c r="AAX55" s="256">
        <v>7.4999999999999997E-2</v>
      </c>
      <c r="AAY55" s="255">
        <v>132486.30567282171</v>
      </c>
      <c r="AAZ55" s="255">
        <v>946.85772000000009</v>
      </c>
      <c r="ABA55" s="255">
        <v>32489.677437062277</v>
      </c>
      <c r="ABB55" s="119">
        <v>164975.98310988399</v>
      </c>
      <c r="ABC55" s="262" t="b">
        <v>0</v>
      </c>
      <c r="ABD55" s="173">
        <v>1</v>
      </c>
      <c r="ABE55" s="263">
        <v>1704.3438960000001</v>
      </c>
      <c r="ABF55" s="189">
        <v>-5.0000000000000001E-3</v>
      </c>
      <c r="ABG55" s="263">
        <v>472580.35847505095</v>
      </c>
      <c r="ABH55" s="263">
        <v>189.37154400000003</v>
      </c>
      <c r="ABI55" s="263">
        <v>8185.7874252642168</v>
      </c>
      <c r="ABJ55" s="117">
        <v>480766.14590031514</v>
      </c>
      <c r="ABK55" s="248" t="b">
        <v>0</v>
      </c>
      <c r="ABL55" s="254">
        <v>0</v>
      </c>
      <c r="ABM55" s="255">
        <v>1893.7154400000002</v>
      </c>
      <c r="ABN55" s="256">
        <v>7.4999999999999997E-2</v>
      </c>
      <c r="ABO55" s="255">
        <v>1214660.3667660851</v>
      </c>
      <c r="ABP55" s="255">
        <v>0</v>
      </c>
      <c r="ABQ55" s="255">
        <v>0</v>
      </c>
      <c r="ABR55" s="119">
        <v>1214660.3667660851</v>
      </c>
      <c r="ABS55" s="262" t="b">
        <v>0</v>
      </c>
      <c r="ABT55" s="173">
        <v>0</v>
      </c>
      <c r="ABU55" s="263">
        <v>1893.7154400000002</v>
      </c>
      <c r="ABV55" s="189">
        <v>7.4999999999999997E-2</v>
      </c>
      <c r="ABW55" s="263">
        <v>546601.5521222864</v>
      </c>
      <c r="ABX55" s="263">
        <v>0</v>
      </c>
      <c r="ABY55" s="263">
        <v>0</v>
      </c>
      <c r="ABZ55" s="117">
        <v>546601.5521222864</v>
      </c>
      <c r="ACA55" s="248" t="b">
        <v>0</v>
      </c>
      <c r="ACB55" s="254">
        <v>4</v>
      </c>
      <c r="ACC55" s="255">
        <v>1136.2292640000001</v>
      </c>
      <c r="ACD55" s="256">
        <v>7.4999999999999997E-2</v>
      </c>
      <c r="ACE55" s="255">
        <v>403951.4938518565</v>
      </c>
      <c r="ACF55" s="255">
        <v>757.48617600000011</v>
      </c>
      <c r="ACG55" s="255">
        <v>28203.527672017706</v>
      </c>
      <c r="ACH55" s="119">
        <v>432155.02152387419</v>
      </c>
      <c r="ACI55" s="262" t="b">
        <v>0</v>
      </c>
      <c r="ACJ55" s="173">
        <v>3</v>
      </c>
      <c r="ACK55" s="263">
        <v>1325.6008080000001</v>
      </c>
      <c r="ACL55" s="189">
        <v>7.4999999999999997E-2</v>
      </c>
      <c r="ACM55" s="263">
        <v>94736.899587092936</v>
      </c>
      <c r="ACN55" s="263">
        <v>568.11463200000014</v>
      </c>
      <c r="ACO55" s="263">
        <v>19281.672205058516</v>
      </c>
      <c r="ACP55" s="117">
        <v>114018.57179215146</v>
      </c>
      <c r="ACQ55" s="248" t="b">
        <v>0</v>
      </c>
      <c r="ACR55" s="254">
        <v>4</v>
      </c>
      <c r="ACS55" s="255">
        <v>1136.2292640000001</v>
      </c>
      <c r="ACT55" s="256">
        <v>7.4999999999999997E-2</v>
      </c>
      <c r="ACU55" s="255">
        <v>483926.8253669953</v>
      </c>
      <c r="ACV55" s="255">
        <v>757.48617600000011</v>
      </c>
      <c r="ACW55" s="255">
        <v>16400.427088137832</v>
      </c>
      <c r="ACX55" s="119">
        <v>500327.25245513313</v>
      </c>
      <c r="ACY55" s="262" t="b">
        <v>0</v>
      </c>
      <c r="ACZ55" s="173">
        <v>2</v>
      </c>
      <c r="ADA55" s="263">
        <v>1514.9723520000002</v>
      </c>
      <c r="ADB55" s="189">
        <v>7.4999999999999997E-2</v>
      </c>
      <c r="ADC55" s="263">
        <v>367893.60386431136</v>
      </c>
      <c r="ADD55" s="263">
        <v>378.74308800000006</v>
      </c>
      <c r="ADE55" s="263">
        <v>14580.044929445487</v>
      </c>
      <c r="ADF55" s="117">
        <v>382473.64879375685</v>
      </c>
      <c r="ADG55" s="248" t="b">
        <v>0</v>
      </c>
      <c r="ADH55" s="254">
        <v>5</v>
      </c>
      <c r="ADI55" s="255">
        <v>946.85772000000009</v>
      </c>
      <c r="ADJ55" s="256">
        <v>7.4999999999999997E-2</v>
      </c>
      <c r="ADK55" s="255">
        <v>194834.13599663982</v>
      </c>
      <c r="ADL55" s="255">
        <v>946.85772000000009</v>
      </c>
      <c r="ADM55" s="255">
        <v>27368.24501499868</v>
      </c>
      <c r="ADN55" s="119">
        <v>222202.3810116385</v>
      </c>
      <c r="ADO55" s="262" t="b">
        <v>0</v>
      </c>
      <c r="ADP55" s="173">
        <v>1</v>
      </c>
      <c r="ADQ55" s="263">
        <v>1704.3438960000001</v>
      </c>
      <c r="ADR55" s="189">
        <v>7.4999999999999997E-2</v>
      </c>
      <c r="ADS55" s="263">
        <v>197488.53645001425</v>
      </c>
      <c r="ADT55" s="263">
        <v>189.37154400000003</v>
      </c>
      <c r="ADU55" s="263">
        <v>6907.634221119466</v>
      </c>
      <c r="ADV55" s="117">
        <v>204396.1706711337</v>
      </c>
    </row>
    <row r="56" spans="1:802" x14ac:dyDescent="0.35">
      <c r="A56" s="15">
        <v>46934</v>
      </c>
      <c r="B56" s="16">
        <v>1893.7154400000002</v>
      </c>
      <c r="C56" s="248" t="b">
        <v>0</v>
      </c>
      <c r="D56" s="254">
        <v>2</v>
      </c>
      <c r="E56" s="255">
        <v>1514.9723520000002</v>
      </c>
      <c r="F56" s="256">
        <v>7.4999999999999997E-2</v>
      </c>
      <c r="G56" s="255">
        <v>472928.64533582912</v>
      </c>
      <c r="H56" s="255">
        <v>378.74308800000006</v>
      </c>
      <c r="I56" s="255">
        <v>12547.037167499166</v>
      </c>
      <c r="J56" s="119">
        <v>485475.68250332831</v>
      </c>
      <c r="K56" s="262" t="b">
        <v>0</v>
      </c>
      <c r="L56" s="173">
        <v>0</v>
      </c>
      <c r="M56" s="263">
        <v>1893.7154400000002</v>
      </c>
      <c r="N56" s="189">
        <v>7.4999999999999997E-2</v>
      </c>
      <c r="O56" s="263">
        <v>254225.24722782033</v>
      </c>
      <c r="P56" s="263">
        <v>0</v>
      </c>
      <c r="Q56" s="263">
        <v>0</v>
      </c>
      <c r="R56" s="117">
        <v>254225.24722782033</v>
      </c>
      <c r="S56" s="248" t="b">
        <v>0</v>
      </c>
      <c r="T56" s="254">
        <v>6</v>
      </c>
      <c r="U56" s="255">
        <v>757.48617599999989</v>
      </c>
      <c r="V56" s="256">
        <v>0.03</v>
      </c>
      <c r="W56" s="255">
        <v>100174.32418789157</v>
      </c>
      <c r="X56" s="255">
        <v>1136.2292640000003</v>
      </c>
      <c r="Y56" s="255">
        <v>33514.355910581886</v>
      </c>
      <c r="Z56" s="119">
        <v>133688.68009847344</v>
      </c>
      <c r="AA56" s="262" t="b">
        <v>0</v>
      </c>
      <c r="AB56" s="173">
        <v>6</v>
      </c>
      <c r="AC56" s="263">
        <v>757.48617599999989</v>
      </c>
      <c r="AD56" s="189">
        <v>-5.0000000000000001E-3</v>
      </c>
      <c r="AE56" s="263">
        <v>296962.26578726748</v>
      </c>
      <c r="AF56" s="263">
        <v>1136.2292640000003</v>
      </c>
      <c r="AG56" s="263">
        <v>29894.105968633841</v>
      </c>
      <c r="AH56" s="117">
        <v>326856.37175590132</v>
      </c>
      <c r="AI56" s="248" t="b">
        <v>0</v>
      </c>
      <c r="AJ56" s="254">
        <v>7</v>
      </c>
      <c r="AK56" s="255">
        <v>568.11463199999992</v>
      </c>
      <c r="AL56" s="256">
        <v>7.4999999999999997E-2</v>
      </c>
      <c r="AM56" s="255">
        <v>617591.86796379066</v>
      </c>
      <c r="AN56" s="255">
        <v>1325.6008080000001</v>
      </c>
      <c r="AO56" s="255">
        <v>25648.787753053413</v>
      </c>
      <c r="AP56" s="119">
        <v>643240.65571684402</v>
      </c>
      <c r="AQ56" s="262" t="b">
        <v>0</v>
      </c>
      <c r="AR56" s="173">
        <v>5</v>
      </c>
      <c r="AS56" s="263">
        <v>946.85772000000009</v>
      </c>
      <c r="AT56" s="189">
        <v>7.4999999999999997E-2</v>
      </c>
      <c r="AU56" s="263">
        <v>469274.42356196034</v>
      </c>
      <c r="AV56" s="263">
        <v>946.85772000000009</v>
      </c>
      <c r="AW56" s="263">
        <v>17802.676825387854</v>
      </c>
      <c r="AX56" s="117">
        <v>487077.10038734821</v>
      </c>
      <c r="AY56" s="248" t="b">
        <v>0</v>
      </c>
      <c r="AZ56" s="254">
        <v>0</v>
      </c>
      <c r="BA56" s="255">
        <v>1893.7154400000002</v>
      </c>
      <c r="BB56" s="256">
        <v>-5.0000000000000001E-3</v>
      </c>
      <c r="BC56" s="255">
        <v>182773.24918860741</v>
      </c>
      <c r="BD56" s="255">
        <v>0</v>
      </c>
      <c r="BE56" s="255">
        <v>0</v>
      </c>
      <c r="BF56" s="119">
        <v>182773.24918860741</v>
      </c>
      <c r="BG56" s="262" t="b">
        <v>0</v>
      </c>
      <c r="BH56" s="173">
        <v>3</v>
      </c>
      <c r="BI56" s="263">
        <v>1325.6008080000001</v>
      </c>
      <c r="BJ56" s="189">
        <v>7.4999999999999997E-2</v>
      </c>
      <c r="BK56" s="263">
        <v>332380.19680345949</v>
      </c>
      <c r="BL56" s="263">
        <v>568.11463200000014</v>
      </c>
      <c r="BM56" s="263">
        <v>11088.913182056147</v>
      </c>
      <c r="BN56" s="117">
        <v>343469.10998551565</v>
      </c>
      <c r="BO56" s="248" t="b">
        <v>0</v>
      </c>
      <c r="BP56" s="254">
        <v>3</v>
      </c>
      <c r="BQ56" s="255">
        <v>1325.6008080000001</v>
      </c>
      <c r="BR56" s="256">
        <v>7.4999999999999997E-2</v>
      </c>
      <c r="BS56" s="255">
        <v>286004.45555774751</v>
      </c>
      <c r="BT56" s="255">
        <v>568.11463200000014</v>
      </c>
      <c r="BU56" s="255">
        <v>12961.522086770454</v>
      </c>
      <c r="BV56" s="119">
        <v>298965.97764451796</v>
      </c>
      <c r="BW56" s="262" t="b">
        <v>0</v>
      </c>
      <c r="BX56" s="173">
        <v>2</v>
      </c>
      <c r="BY56" s="263">
        <v>1514.9723520000002</v>
      </c>
      <c r="BZ56" s="189">
        <v>-5.0000000000000001E-3</v>
      </c>
      <c r="CA56" s="263">
        <v>461104.16158231371</v>
      </c>
      <c r="CB56" s="263">
        <v>378.74308800000006</v>
      </c>
      <c r="CC56" s="263">
        <v>15675.140167874733</v>
      </c>
      <c r="CD56" s="117">
        <v>476779.30175018846</v>
      </c>
      <c r="CE56" s="248" t="b">
        <v>0</v>
      </c>
      <c r="CF56" s="254">
        <v>3</v>
      </c>
      <c r="CG56" s="255">
        <v>1325.6008080000001</v>
      </c>
      <c r="CH56" s="256">
        <v>0.03</v>
      </c>
      <c r="CI56" s="255">
        <v>466036.46398333507</v>
      </c>
      <c r="CJ56" s="255">
        <v>568.11463200000014</v>
      </c>
      <c r="CK56" s="255">
        <v>19532.021138012413</v>
      </c>
      <c r="CL56" s="119">
        <v>485568.48512134748</v>
      </c>
      <c r="CM56" s="262" t="b">
        <v>0</v>
      </c>
      <c r="CN56" s="173">
        <v>3</v>
      </c>
      <c r="CO56" s="263">
        <v>1325.6008080000001</v>
      </c>
      <c r="CP56" s="189">
        <v>7.4999999999999997E-2</v>
      </c>
      <c r="CQ56" s="263">
        <v>579778.68624910235</v>
      </c>
      <c r="CR56" s="263">
        <v>568.11463200000014</v>
      </c>
      <c r="CS56" s="263">
        <v>14093.847223407951</v>
      </c>
      <c r="CT56" s="117">
        <v>593872.53347251029</v>
      </c>
      <c r="CU56" s="248" t="b">
        <v>0</v>
      </c>
      <c r="CV56" s="254">
        <v>0</v>
      </c>
      <c r="CW56" s="255">
        <v>1893.7154400000002</v>
      </c>
      <c r="CX56" s="256">
        <v>7.4999999999999997E-2</v>
      </c>
      <c r="CY56" s="255">
        <v>293936.98623021785</v>
      </c>
      <c r="CZ56" s="255">
        <v>0</v>
      </c>
      <c r="DA56" s="255">
        <v>0</v>
      </c>
      <c r="DB56" s="119">
        <v>293936.98623021785</v>
      </c>
      <c r="DC56" s="262" t="b">
        <v>0</v>
      </c>
      <c r="DD56" s="173">
        <v>4</v>
      </c>
      <c r="DE56" s="263">
        <v>1136.2292640000001</v>
      </c>
      <c r="DF56" s="189">
        <v>7.4999999999999997E-2</v>
      </c>
      <c r="DG56" s="263">
        <v>374192.31288068142</v>
      </c>
      <c r="DH56" s="263">
        <v>757.48617600000011</v>
      </c>
      <c r="DI56" s="263">
        <v>22619.529110971038</v>
      </c>
      <c r="DJ56" s="117">
        <v>396811.84199165244</v>
      </c>
      <c r="DK56" s="248" t="b">
        <v>0</v>
      </c>
      <c r="DL56" s="254">
        <v>5</v>
      </c>
      <c r="DM56" s="255">
        <v>946.85772000000009</v>
      </c>
      <c r="DN56" s="256">
        <v>0.03</v>
      </c>
      <c r="DO56" s="255">
        <v>145111.43823204661</v>
      </c>
      <c r="DP56" s="255">
        <v>946.85772000000009</v>
      </c>
      <c r="DQ56" s="255">
        <v>28293.982098617696</v>
      </c>
      <c r="DR56" s="119">
        <v>173405.42033066432</v>
      </c>
      <c r="DS56" s="262" t="b">
        <v>0</v>
      </c>
      <c r="DT56" s="173">
        <v>4</v>
      </c>
      <c r="DU56" s="263">
        <v>1136.2292640000001</v>
      </c>
      <c r="DV56" s="189">
        <v>7.4999999999999997E-2</v>
      </c>
      <c r="DW56" s="263">
        <v>856356.30732738425</v>
      </c>
      <c r="DX56" s="263">
        <v>757.48617600000011</v>
      </c>
      <c r="DY56" s="263">
        <v>12512.83701458434</v>
      </c>
      <c r="DZ56" s="117">
        <v>868869.14434196858</v>
      </c>
      <c r="EA56" s="248" t="b">
        <v>0</v>
      </c>
      <c r="EB56" s="254">
        <v>3</v>
      </c>
      <c r="EC56" s="255">
        <v>1325.6008080000001</v>
      </c>
      <c r="ED56" s="256">
        <v>0.03</v>
      </c>
      <c r="EE56" s="255">
        <v>109675.15072689882</v>
      </c>
      <c r="EF56" s="255">
        <v>568.11463200000014</v>
      </c>
      <c r="EG56" s="255">
        <v>22121.923936215175</v>
      </c>
      <c r="EH56" s="119">
        <v>131797.07466311401</v>
      </c>
      <c r="EI56" s="262" t="b">
        <v>1</v>
      </c>
      <c r="EJ56" s="173">
        <v>6</v>
      </c>
      <c r="EK56" s="263">
        <v>757.48617599999989</v>
      </c>
      <c r="EL56" s="189">
        <v>-5.0000000000000001E-3</v>
      </c>
      <c r="EM56" s="263">
        <v>185159.95305431492</v>
      </c>
      <c r="EN56" s="263">
        <v>1136.2292640000003</v>
      </c>
      <c r="EO56" s="263">
        <v>36877.693524506962</v>
      </c>
      <c r="EP56" s="117">
        <v>222037.64657882188</v>
      </c>
      <c r="EQ56" s="248" t="b">
        <v>0</v>
      </c>
      <c r="ER56" s="254">
        <v>5</v>
      </c>
      <c r="ES56" s="255">
        <v>946.85772000000009</v>
      </c>
      <c r="ET56" s="256">
        <v>-5.0000000000000001E-3</v>
      </c>
      <c r="EU56" s="255">
        <v>221636.7818920174</v>
      </c>
      <c r="EV56" s="255">
        <v>946.85772000000009</v>
      </c>
      <c r="EW56" s="255">
        <v>22937.75577326382</v>
      </c>
      <c r="EX56" s="119">
        <v>244574.53766528121</v>
      </c>
      <c r="EY56" s="262" t="b">
        <v>0</v>
      </c>
      <c r="EZ56" s="173">
        <v>1</v>
      </c>
      <c r="FA56" s="263">
        <v>1704.3438960000001</v>
      </c>
      <c r="FB56" s="189">
        <v>-5.0000000000000001E-3</v>
      </c>
      <c r="FC56" s="263">
        <v>742321.19124537369</v>
      </c>
      <c r="FD56" s="263">
        <v>189.37154400000003</v>
      </c>
      <c r="FE56" s="263">
        <v>1749.5154825115599</v>
      </c>
      <c r="FF56" s="117">
        <v>744070.70672788529</v>
      </c>
      <c r="FG56" s="248" t="b">
        <v>0</v>
      </c>
      <c r="FH56" s="254">
        <v>4</v>
      </c>
      <c r="FI56" s="255">
        <v>1136.2292640000001</v>
      </c>
      <c r="FJ56" s="256">
        <v>0.03</v>
      </c>
      <c r="FK56" s="255">
        <v>664333.37500792963</v>
      </c>
      <c r="FL56" s="255">
        <v>757.48617600000011</v>
      </c>
      <c r="FM56" s="255">
        <v>10708.04892086261</v>
      </c>
      <c r="FN56" s="119">
        <v>675041.42392879224</v>
      </c>
      <c r="FO56" s="262" t="b">
        <v>0</v>
      </c>
      <c r="FP56" s="173">
        <v>3</v>
      </c>
      <c r="FQ56" s="263">
        <v>1325.6008080000001</v>
      </c>
      <c r="FR56" s="189">
        <v>-5.0000000000000001E-3</v>
      </c>
      <c r="FS56" s="263">
        <v>248400.94200007978</v>
      </c>
      <c r="FT56" s="263">
        <v>568.11463200000014</v>
      </c>
      <c r="FU56" s="263">
        <v>15265.534550827808</v>
      </c>
      <c r="FV56" s="117">
        <v>263666.4765509076</v>
      </c>
      <c r="FW56" s="248" t="b">
        <v>0</v>
      </c>
      <c r="FX56" s="254">
        <v>5</v>
      </c>
      <c r="FY56" s="255">
        <v>946.85772000000009</v>
      </c>
      <c r="FZ56" s="256">
        <v>7.4999999999999997E-2</v>
      </c>
      <c r="GA56" s="255">
        <v>201092.24186687707</v>
      </c>
      <c r="GB56" s="255">
        <v>946.85772000000009</v>
      </c>
      <c r="GC56" s="255">
        <v>31129.241567104051</v>
      </c>
      <c r="GD56" s="119">
        <v>232221.48343398114</v>
      </c>
      <c r="GE56" s="262" t="b">
        <v>0</v>
      </c>
      <c r="GF56" s="173">
        <v>2</v>
      </c>
      <c r="GG56" s="263">
        <v>1514.9723520000002</v>
      </c>
      <c r="GH56" s="189">
        <v>7.4999999999999997E-2</v>
      </c>
      <c r="GI56" s="263">
        <v>473531.38157067914</v>
      </c>
      <c r="GJ56" s="263">
        <v>378.74308800000006</v>
      </c>
      <c r="GK56" s="263">
        <v>8825.1790411254879</v>
      </c>
      <c r="GL56" s="117">
        <v>482356.5606118046</v>
      </c>
      <c r="GM56" s="248" t="b">
        <v>0</v>
      </c>
      <c r="GN56" s="254">
        <v>2</v>
      </c>
      <c r="GO56" s="255">
        <v>1514.9723520000002</v>
      </c>
      <c r="GP56" s="256">
        <v>7.4999999999999997E-2</v>
      </c>
      <c r="GQ56" s="255">
        <v>1058863.4461579954</v>
      </c>
      <c r="GR56" s="255">
        <v>378.74308800000006</v>
      </c>
      <c r="GS56" s="255">
        <v>10204.715542191288</v>
      </c>
      <c r="GT56" s="119">
        <v>1069068.1617001866</v>
      </c>
      <c r="GU56" s="262" t="b">
        <v>0</v>
      </c>
      <c r="GV56" s="173">
        <v>1</v>
      </c>
      <c r="GW56" s="263">
        <v>1704.3438960000001</v>
      </c>
      <c r="GX56" s="189">
        <v>-5.0000000000000001E-3</v>
      </c>
      <c r="GY56" s="263">
        <v>197210.41603768806</v>
      </c>
      <c r="GZ56" s="263">
        <v>189.37154400000003</v>
      </c>
      <c r="HA56" s="263">
        <v>4068.307177141839</v>
      </c>
      <c r="HB56" s="117">
        <v>201278.72321482989</v>
      </c>
      <c r="HC56" s="248" t="b">
        <v>0</v>
      </c>
      <c r="HD56" s="254">
        <v>2</v>
      </c>
      <c r="HE56" s="255">
        <v>1514.9723520000002</v>
      </c>
      <c r="HF56" s="256">
        <v>7.4999999999999997E-2</v>
      </c>
      <c r="HG56" s="255">
        <v>733938.97721839161</v>
      </c>
      <c r="HH56" s="255">
        <v>378.74308800000006</v>
      </c>
      <c r="HI56" s="255">
        <v>6689.635579157497</v>
      </c>
      <c r="HJ56" s="119">
        <v>740628.61279754911</v>
      </c>
      <c r="HK56" s="262" t="b">
        <v>0</v>
      </c>
      <c r="HL56" s="173">
        <v>4</v>
      </c>
      <c r="HM56" s="263">
        <v>1136.2292640000001</v>
      </c>
      <c r="HN56" s="189">
        <v>7.4999999999999997E-2</v>
      </c>
      <c r="HO56" s="263">
        <v>520118.09699677618</v>
      </c>
      <c r="HP56" s="263">
        <v>757.48617600000011</v>
      </c>
      <c r="HQ56" s="263">
        <v>20205.193246543935</v>
      </c>
      <c r="HR56" s="117">
        <v>540323.29024332017</v>
      </c>
      <c r="HS56" s="248" t="b">
        <v>0</v>
      </c>
      <c r="HT56" s="254">
        <v>3</v>
      </c>
      <c r="HU56" s="255">
        <v>1325.6008080000001</v>
      </c>
      <c r="HV56" s="256">
        <v>7.4999999999999997E-2</v>
      </c>
      <c r="HW56" s="255">
        <v>401017.39232854923</v>
      </c>
      <c r="HX56" s="255">
        <v>568.11463200000014</v>
      </c>
      <c r="HY56" s="255">
        <v>21965.519935028107</v>
      </c>
      <c r="HZ56" s="119">
        <v>422982.91226357734</v>
      </c>
      <c r="IA56" s="262" t="b">
        <v>0</v>
      </c>
      <c r="IB56" s="173">
        <v>3</v>
      </c>
      <c r="IC56" s="263">
        <v>1325.6008080000001</v>
      </c>
      <c r="ID56" s="189">
        <v>7.4999999999999997E-2</v>
      </c>
      <c r="IE56" s="263">
        <v>415689.01436141308</v>
      </c>
      <c r="IF56" s="263">
        <v>568.11463200000014</v>
      </c>
      <c r="IG56" s="263">
        <v>21723.114288886052</v>
      </c>
      <c r="IH56" s="117">
        <v>437412.12865029916</v>
      </c>
      <c r="II56" s="248" t="b">
        <v>0</v>
      </c>
      <c r="IJ56" s="254">
        <v>4</v>
      </c>
      <c r="IK56" s="255">
        <v>1136.2292640000001</v>
      </c>
      <c r="IL56" s="256">
        <v>7.4999999999999997E-2</v>
      </c>
      <c r="IM56" s="255">
        <v>264337.72141808044</v>
      </c>
      <c r="IN56" s="255">
        <v>757.48617600000011</v>
      </c>
      <c r="IO56" s="255">
        <v>19068.672702647338</v>
      </c>
      <c r="IP56" s="119">
        <v>283406.39412072778</v>
      </c>
      <c r="IQ56" s="262" t="b">
        <v>0</v>
      </c>
      <c r="IR56" s="173">
        <v>0</v>
      </c>
      <c r="IS56" s="263">
        <v>1893.7154400000002</v>
      </c>
      <c r="IT56" s="189">
        <v>7.4999999999999997E-2</v>
      </c>
      <c r="IU56" s="263">
        <v>344369.14031132672</v>
      </c>
      <c r="IV56" s="263">
        <v>0</v>
      </c>
      <c r="IW56" s="263">
        <v>0</v>
      </c>
      <c r="IX56" s="117">
        <v>344369.14031132672</v>
      </c>
      <c r="IY56" s="248" t="b">
        <v>0</v>
      </c>
      <c r="IZ56" s="254">
        <v>2</v>
      </c>
      <c r="JA56" s="255">
        <v>1514.9723520000002</v>
      </c>
      <c r="JB56" s="256">
        <v>0.03</v>
      </c>
      <c r="JC56" s="255">
        <v>361290.69698595337</v>
      </c>
      <c r="JD56" s="255">
        <v>378.74308800000006</v>
      </c>
      <c r="JE56" s="255">
        <v>14862.648018155829</v>
      </c>
      <c r="JF56" s="119">
        <v>376153.3450041092</v>
      </c>
      <c r="JG56" s="262" t="b">
        <v>0</v>
      </c>
      <c r="JH56" s="173">
        <v>1</v>
      </c>
      <c r="JI56" s="263">
        <v>1704.3438960000001</v>
      </c>
      <c r="JJ56" s="189">
        <v>0.03</v>
      </c>
      <c r="JK56" s="263">
        <v>480771.64776427898</v>
      </c>
      <c r="JL56" s="263">
        <v>189.37154400000003</v>
      </c>
      <c r="JM56" s="263">
        <v>4755.1632515117481</v>
      </c>
      <c r="JN56" s="117">
        <v>485526.81101579074</v>
      </c>
      <c r="JO56" s="248" t="b">
        <v>0</v>
      </c>
      <c r="JP56" s="254">
        <v>2</v>
      </c>
      <c r="JQ56" s="255">
        <v>1514.9723520000002</v>
      </c>
      <c r="JR56" s="256">
        <v>7.4999999999999997E-2</v>
      </c>
      <c r="JS56" s="255">
        <v>1058996.0204807885</v>
      </c>
      <c r="JT56" s="255">
        <v>378.74308800000006</v>
      </c>
      <c r="JU56" s="255">
        <v>7527.7325676759774</v>
      </c>
      <c r="JV56" s="119">
        <v>1066523.7530484644</v>
      </c>
      <c r="JW56" s="262" t="b">
        <v>0</v>
      </c>
      <c r="JX56" s="173">
        <v>5</v>
      </c>
      <c r="JY56" s="263">
        <v>946.85772000000009</v>
      </c>
      <c r="JZ56" s="189">
        <v>7.4999999999999997E-2</v>
      </c>
      <c r="KA56" s="263">
        <v>750488.25225146546</v>
      </c>
      <c r="KB56" s="263">
        <v>946.85772000000009</v>
      </c>
      <c r="KC56" s="263">
        <v>35304.618247750986</v>
      </c>
      <c r="KD56" s="117">
        <v>785792.87049921649</v>
      </c>
      <c r="KE56" s="248" t="b">
        <v>0</v>
      </c>
      <c r="KF56" s="254">
        <v>6</v>
      </c>
      <c r="KG56" s="255">
        <v>757.48617599999989</v>
      </c>
      <c r="KH56" s="256">
        <v>7.4999999999999997E-2</v>
      </c>
      <c r="KI56" s="255">
        <v>412897.09553334821</v>
      </c>
      <c r="KJ56" s="255">
        <v>1136.2292640000003</v>
      </c>
      <c r="KK56" s="255">
        <v>34599.147402980394</v>
      </c>
      <c r="KL56" s="119">
        <v>447496.24293632864</v>
      </c>
      <c r="KM56" s="262" t="b">
        <v>0</v>
      </c>
      <c r="KN56" s="173">
        <v>1</v>
      </c>
      <c r="KO56" s="263">
        <v>1704.3438960000001</v>
      </c>
      <c r="KP56" s="189">
        <v>0.03</v>
      </c>
      <c r="KQ56" s="263">
        <v>557530.64379165403</v>
      </c>
      <c r="KR56" s="263">
        <v>189.37154400000003</v>
      </c>
      <c r="KS56" s="263">
        <v>4068.307177141839</v>
      </c>
      <c r="KT56" s="117">
        <v>561598.95096879592</v>
      </c>
      <c r="KU56" s="248" t="b">
        <v>0</v>
      </c>
      <c r="KV56" s="254">
        <v>0</v>
      </c>
      <c r="KW56" s="255">
        <v>1893.7154400000002</v>
      </c>
      <c r="KX56" s="256">
        <v>7.4999999999999997E-2</v>
      </c>
      <c r="KY56" s="255">
        <v>798556.18110350147</v>
      </c>
      <c r="KZ56" s="255">
        <v>0</v>
      </c>
      <c r="LA56" s="255">
        <v>0</v>
      </c>
      <c r="LB56" s="119">
        <v>798556.18110350147</v>
      </c>
      <c r="LC56" s="262" t="b">
        <v>0</v>
      </c>
      <c r="LD56" s="173">
        <v>3</v>
      </c>
      <c r="LE56" s="263">
        <v>1325.6008080000001</v>
      </c>
      <c r="LF56" s="189">
        <v>7.4999999999999997E-2</v>
      </c>
      <c r="LG56" s="263">
        <v>220085.66937851204</v>
      </c>
      <c r="LH56" s="263">
        <v>568.11463200000014</v>
      </c>
      <c r="LI56" s="263">
        <v>21969.915708802604</v>
      </c>
      <c r="LJ56" s="117">
        <v>242055.58508731466</v>
      </c>
      <c r="LK56" s="248" t="b">
        <v>0</v>
      </c>
      <c r="LL56" s="254">
        <v>3</v>
      </c>
      <c r="LM56" s="255">
        <v>1325.6008080000001</v>
      </c>
      <c r="LN56" s="256">
        <v>-5.0000000000000001E-3</v>
      </c>
      <c r="LO56" s="255">
        <v>102844.92308865834</v>
      </c>
      <c r="LP56" s="255">
        <v>568.11463200000014</v>
      </c>
      <c r="LQ56" s="255">
        <v>16251.782887358691</v>
      </c>
      <c r="LR56" s="119">
        <v>119096.70597601702</v>
      </c>
      <c r="LS56" s="262" t="b">
        <v>0</v>
      </c>
      <c r="LT56" s="173">
        <v>2</v>
      </c>
      <c r="LU56" s="263">
        <v>1514.9723520000002</v>
      </c>
      <c r="LV56" s="189">
        <v>7.4999999999999997E-2</v>
      </c>
      <c r="LW56" s="263">
        <v>236750.44814693756</v>
      </c>
      <c r="LX56" s="263">
        <v>378.74308800000006</v>
      </c>
      <c r="LY56" s="263">
        <v>12555.725356124412</v>
      </c>
      <c r="LZ56" s="117">
        <v>249306.17350306196</v>
      </c>
      <c r="MA56" s="248" t="b">
        <v>0</v>
      </c>
      <c r="MB56" s="254">
        <v>2</v>
      </c>
      <c r="MC56" s="255">
        <v>1514.9723520000002</v>
      </c>
      <c r="MD56" s="256">
        <v>7.4999999999999997E-2</v>
      </c>
      <c r="ME56" s="255">
        <v>758852.02682987368</v>
      </c>
      <c r="MF56" s="255">
        <v>378.74308800000006</v>
      </c>
      <c r="MG56" s="255">
        <v>10664.514660506846</v>
      </c>
      <c r="MH56" s="119">
        <v>769516.54149038054</v>
      </c>
      <c r="MI56" s="262" t="b">
        <v>0</v>
      </c>
      <c r="MJ56" s="173">
        <v>3</v>
      </c>
      <c r="MK56" s="263">
        <v>1325.6008080000001</v>
      </c>
      <c r="ML56" s="189">
        <v>0.03</v>
      </c>
      <c r="MM56" s="263">
        <v>194363.68217092886</v>
      </c>
      <c r="MN56" s="263">
        <v>568.11463200000014</v>
      </c>
      <c r="MO56" s="263">
        <v>11614.607296694372</v>
      </c>
      <c r="MP56" s="117">
        <v>205978.28946762322</v>
      </c>
      <c r="MQ56" s="248" t="b">
        <v>0</v>
      </c>
      <c r="MR56" s="254">
        <v>6</v>
      </c>
      <c r="MS56" s="255">
        <v>757.48617599999989</v>
      </c>
      <c r="MT56" s="256">
        <v>0.03</v>
      </c>
      <c r="MU56" s="255">
        <v>120039.87403177227</v>
      </c>
      <c r="MV56" s="255">
        <v>1136.2292640000003</v>
      </c>
      <c r="MW56" s="255">
        <v>28368.32241362688</v>
      </c>
      <c r="MX56" s="119">
        <v>148408.19644539914</v>
      </c>
      <c r="MY56" s="262" t="b">
        <v>0</v>
      </c>
      <c r="MZ56" s="173">
        <v>4</v>
      </c>
      <c r="NA56" s="263">
        <v>1136.2292640000001</v>
      </c>
      <c r="NB56" s="189">
        <v>7.4999999999999997E-2</v>
      </c>
      <c r="NC56" s="263">
        <v>698044.29729456734</v>
      </c>
      <c r="ND56" s="263">
        <v>757.48617600000011</v>
      </c>
      <c r="NE56" s="263">
        <v>20442.124540862769</v>
      </c>
      <c r="NF56" s="117">
        <v>718486.42183543008</v>
      </c>
      <c r="NG56" s="248" t="b">
        <v>0</v>
      </c>
      <c r="NH56" s="254">
        <v>2</v>
      </c>
      <c r="NI56" s="255">
        <v>1514.9723520000002</v>
      </c>
      <c r="NJ56" s="256">
        <v>7.4999999999999997E-2</v>
      </c>
      <c r="NK56" s="255">
        <v>298288.61808780837</v>
      </c>
      <c r="NL56" s="255">
        <v>378.74308800000006</v>
      </c>
      <c r="NM56" s="255">
        <v>5301.0302691318539</v>
      </c>
      <c r="NN56" s="119">
        <v>303589.64835694025</v>
      </c>
      <c r="NO56" s="262" t="b">
        <v>0</v>
      </c>
      <c r="NP56" s="173">
        <v>6</v>
      </c>
      <c r="NQ56" s="263">
        <v>757.48617599999989</v>
      </c>
      <c r="NR56" s="189">
        <v>7.4999999999999997E-2</v>
      </c>
      <c r="NS56" s="263">
        <v>176127.81160761011</v>
      </c>
      <c r="NT56" s="263">
        <v>1136.2292640000003</v>
      </c>
      <c r="NU56" s="263">
        <v>32584.576682954063</v>
      </c>
      <c r="NV56" s="117">
        <v>208712.38829056418</v>
      </c>
      <c r="NW56" s="248" t="b">
        <v>0</v>
      </c>
      <c r="NX56" s="254">
        <v>4</v>
      </c>
      <c r="NY56" s="255">
        <v>1136.2292640000001</v>
      </c>
      <c r="NZ56" s="256">
        <v>7.4999999999999997E-2</v>
      </c>
      <c r="OA56" s="255">
        <v>849423.87928182876</v>
      </c>
      <c r="OB56" s="255">
        <v>757.48617600000011</v>
      </c>
      <c r="OC56" s="255">
        <v>25012.50926054682</v>
      </c>
      <c r="OD56" s="119">
        <v>874436.38854237553</v>
      </c>
      <c r="OE56" s="262" t="b">
        <v>0</v>
      </c>
      <c r="OF56" s="173">
        <v>4</v>
      </c>
      <c r="OG56" s="263">
        <v>1136.2292640000001</v>
      </c>
      <c r="OH56" s="189">
        <v>7.4999999999999997E-2</v>
      </c>
      <c r="OI56" s="263">
        <v>378546.03058700467</v>
      </c>
      <c r="OJ56" s="263">
        <v>757.48617600000011</v>
      </c>
      <c r="OK56" s="263">
        <v>21718.638456718883</v>
      </c>
      <c r="OL56" s="117">
        <v>400264.66904372355</v>
      </c>
      <c r="OM56" s="248" t="b">
        <v>0</v>
      </c>
      <c r="ON56" s="254">
        <v>3</v>
      </c>
      <c r="OO56" s="255">
        <v>1325.6008080000001</v>
      </c>
      <c r="OP56" s="256">
        <v>-5.0000000000000001E-3</v>
      </c>
      <c r="OQ56" s="255">
        <v>316800.19834162225</v>
      </c>
      <c r="OR56" s="255">
        <v>568.11463200000014</v>
      </c>
      <c r="OS56" s="255">
        <v>11441.870183556093</v>
      </c>
      <c r="OT56" s="119">
        <v>328242.06852517836</v>
      </c>
      <c r="OU56" s="262" t="b">
        <v>0</v>
      </c>
      <c r="OV56" s="173">
        <v>1</v>
      </c>
      <c r="OW56" s="263">
        <v>1704.3438960000001</v>
      </c>
      <c r="OX56" s="189">
        <v>7.4999999999999997E-2</v>
      </c>
      <c r="OY56" s="263">
        <v>354135.91033063841</v>
      </c>
      <c r="OZ56" s="263">
        <v>189.37154400000003</v>
      </c>
      <c r="PA56" s="263">
        <v>6121.049544104033</v>
      </c>
      <c r="PB56" s="117">
        <v>360256.95987474243</v>
      </c>
      <c r="PC56" s="248" t="b">
        <v>0</v>
      </c>
      <c r="PD56" s="254">
        <v>5</v>
      </c>
      <c r="PE56" s="255">
        <v>946.85772000000009</v>
      </c>
      <c r="PF56" s="256">
        <v>-5.0000000000000001E-3</v>
      </c>
      <c r="PG56" s="255">
        <v>161846.91547133922</v>
      </c>
      <c r="PH56" s="255">
        <v>946.85772000000009</v>
      </c>
      <c r="PI56" s="255">
        <v>16773.840274622293</v>
      </c>
      <c r="PJ56" s="119">
        <v>178620.75574596151</v>
      </c>
      <c r="PK56" s="262" t="b">
        <v>0</v>
      </c>
      <c r="PL56" s="173">
        <v>4</v>
      </c>
      <c r="PM56" s="263">
        <v>1136.2292640000001</v>
      </c>
      <c r="PN56" s="189">
        <v>-5.0000000000000001E-3</v>
      </c>
      <c r="PO56" s="263">
        <v>372488.21366402099</v>
      </c>
      <c r="PP56" s="263">
        <v>757.48617600000011</v>
      </c>
      <c r="PQ56" s="263">
        <v>21936.493508726231</v>
      </c>
      <c r="PR56" s="117">
        <v>394424.70717274724</v>
      </c>
      <c r="PS56" s="248" t="b">
        <v>1</v>
      </c>
      <c r="PT56" s="254">
        <v>5</v>
      </c>
      <c r="PU56" s="255">
        <v>946.85772000000009</v>
      </c>
      <c r="PV56" s="256">
        <v>0.03</v>
      </c>
      <c r="PW56" s="255">
        <v>317865.10501068854</v>
      </c>
      <c r="PX56" s="255">
        <v>946.85772000000009</v>
      </c>
      <c r="PY56" s="255">
        <v>15113.269855335206</v>
      </c>
      <c r="PZ56" s="119">
        <v>332978.37486602372</v>
      </c>
      <c r="QA56" s="262" t="b">
        <v>0</v>
      </c>
      <c r="QB56" s="173">
        <v>2</v>
      </c>
      <c r="QC56" s="263">
        <v>1514.9723520000002</v>
      </c>
      <c r="QD56" s="189">
        <v>7.4999999999999997E-2</v>
      </c>
      <c r="QE56" s="263">
        <v>345335.92222623137</v>
      </c>
      <c r="QF56" s="263">
        <v>378.74308800000006</v>
      </c>
      <c r="QG56" s="263">
        <v>5481.3196362302342</v>
      </c>
      <c r="QH56" s="117">
        <v>350817.24186246161</v>
      </c>
      <c r="QI56" s="248" t="b">
        <v>0</v>
      </c>
      <c r="QJ56" s="254">
        <v>2</v>
      </c>
      <c r="QK56" s="255">
        <v>1514.9723520000002</v>
      </c>
      <c r="QL56" s="256">
        <v>7.4999999999999997E-2</v>
      </c>
      <c r="QM56" s="255">
        <v>246955.70732760819</v>
      </c>
      <c r="QN56" s="255">
        <v>378.74308800000006</v>
      </c>
      <c r="QO56" s="255">
        <v>16757.816590199869</v>
      </c>
      <c r="QP56" s="119">
        <v>263713.52391780808</v>
      </c>
      <c r="QQ56" s="262" t="b">
        <v>0</v>
      </c>
      <c r="QR56" s="173">
        <v>1</v>
      </c>
      <c r="QS56" s="263">
        <v>1704.3438960000001</v>
      </c>
      <c r="QT56" s="189">
        <v>0.03</v>
      </c>
      <c r="QU56" s="263">
        <v>319659.77539614105</v>
      </c>
      <c r="QV56" s="263">
        <v>189.37154400000003</v>
      </c>
      <c r="QW56" s="263">
        <v>7266.8256690300987</v>
      </c>
      <c r="QX56" s="117">
        <v>326926.60106517113</v>
      </c>
      <c r="QY56" s="248" t="b">
        <v>0</v>
      </c>
      <c r="QZ56" s="254">
        <v>3</v>
      </c>
      <c r="RA56" s="255">
        <v>1325.6008080000001</v>
      </c>
      <c r="RB56" s="256">
        <v>-5.0000000000000001E-3</v>
      </c>
      <c r="RC56" s="255">
        <v>492353.99333921581</v>
      </c>
      <c r="RD56" s="255">
        <v>568.11463200000014</v>
      </c>
      <c r="RE56" s="255">
        <v>9138.1510090322117</v>
      </c>
      <c r="RF56" s="119">
        <v>501492.14434824802</v>
      </c>
      <c r="RG56" s="262" t="b">
        <v>0</v>
      </c>
      <c r="RH56" s="173">
        <v>1</v>
      </c>
      <c r="RI56" s="263">
        <v>1704.3438960000001</v>
      </c>
      <c r="RJ56" s="189">
        <v>7.4999999999999997E-2</v>
      </c>
      <c r="RK56" s="263">
        <v>485742.33196567465</v>
      </c>
      <c r="RL56" s="263">
        <v>189.37154400000003</v>
      </c>
      <c r="RM56" s="263">
        <v>2650.2157725849306</v>
      </c>
      <c r="RN56" s="117">
        <v>488392.5477382596</v>
      </c>
      <c r="RO56" s="248" t="b">
        <v>0</v>
      </c>
      <c r="RP56" s="254">
        <v>4</v>
      </c>
      <c r="RQ56" s="255">
        <v>1136.2292640000001</v>
      </c>
      <c r="RR56" s="256">
        <v>0.03</v>
      </c>
      <c r="RS56" s="255">
        <v>307289.20862531452</v>
      </c>
      <c r="RT56" s="255">
        <v>757.48617600000011</v>
      </c>
      <c r="RU56" s="255">
        <v>17546.817487334894</v>
      </c>
      <c r="RV56" s="119">
        <v>324836.02611264942</v>
      </c>
      <c r="RW56" s="262" t="b">
        <v>0</v>
      </c>
      <c r="RX56" s="173">
        <v>6</v>
      </c>
      <c r="RY56" s="263">
        <v>757.48617599999989</v>
      </c>
      <c r="RZ56" s="189">
        <v>7.4999999999999997E-2</v>
      </c>
      <c r="SA56" s="263">
        <v>415513.44572817656</v>
      </c>
      <c r="SB56" s="263">
        <v>1136.2292640000003</v>
      </c>
      <c r="SC56" s="263">
        <v>31633.036688043092</v>
      </c>
      <c r="SD56" s="117">
        <v>447146.48241621966</v>
      </c>
      <c r="SE56" s="248" t="b">
        <v>1</v>
      </c>
      <c r="SF56" s="254">
        <v>5</v>
      </c>
      <c r="SG56" s="255">
        <v>946.85772000000009</v>
      </c>
      <c r="SH56" s="256">
        <v>7.4999999999999997E-2</v>
      </c>
      <c r="SI56" s="255">
        <v>201800.41288482037</v>
      </c>
      <c r="SJ56" s="255">
        <v>946.85772000000009</v>
      </c>
      <c r="SK56" s="255">
        <v>17493.629580639106</v>
      </c>
      <c r="SL56" s="119">
        <v>219294.04246545947</v>
      </c>
      <c r="SM56" s="262" t="b">
        <v>1</v>
      </c>
      <c r="SN56" s="173">
        <v>2</v>
      </c>
      <c r="SO56" s="263">
        <v>1514.9723520000002</v>
      </c>
      <c r="SP56" s="189">
        <v>7.4999999999999997E-2</v>
      </c>
      <c r="SQ56" s="263">
        <v>446638.37544995529</v>
      </c>
      <c r="SR56" s="263">
        <v>378.74308800000006</v>
      </c>
      <c r="SS56" s="263">
        <v>757.95757905346204</v>
      </c>
      <c r="ST56" s="117">
        <v>447396.33302900876</v>
      </c>
      <c r="SU56" s="248" t="b">
        <v>0</v>
      </c>
      <c r="SV56" s="254">
        <v>1</v>
      </c>
      <c r="SW56" s="255">
        <v>1704.3438960000001</v>
      </c>
      <c r="SX56" s="256">
        <v>0.03</v>
      </c>
      <c r="SY56" s="255">
        <v>411951.86871744716</v>
      </c>
      <c r="SZ56" s="255">
        <v>189.37154400000003</v>
      </c>
      <c r="TA56" s="255">
        <v>7595.4136541596827</v>
      </c>
      <c r="TB56" s="119">
        <v>419547.28237160685</v>
      </c>
      <c r="TC56" s="262" t="b">
        <v>0</v>
      </c>
      <c r="TD56" s="173">
        <v>1</v>
      </c>
      <c r="TE56" s="263">
        <v>1704.3438960000001</v>
      </c>
      <c r="TF56" s="189">
        <v>7.4999999999999997E-2</v>
      </c>
      <c r="TG56" s="263">
        <v>454308.81145116314</v>
      </c>
      <c r="TH56" s="263">
        <v>189.37154400000003</v>
      </c>
      <c r="TI56" s="263">
        <v>2469.7768485849306</v>
      </c>
      <c r="TJ56" s="117">
        <v>456778.58829974808</v>
      </c>
      <c r="TK56" s="248" t="b">
        <v>0</v>
      </c>
      <c r="TL56" s="254">
        <v>3</v>
      </c>
      <c r="TM56" s="255">
        <v>1325.6008080000001</v>
      </c>
      <c r="TN56" s="256">
        <v>7.4999999999999997E-2</v>
      </c>
      <c r="TO56" s="255">
        <v>392574.47232931637</v>
      </c>
      <c r="TP56" s="255">
        <v>568.11463200000014</v>
      </c>
      <c r="TQ56" s="255">
        <v>12890.969260282016</v>
      </c>
      <c r="TR56" s="119">
        <v>405465.44158959837</v>
      </c>
      <c r="TS56" s="262" t="b">
        <v>0</v>
      </c>
      <c r="TT56" s="173">
        <v>3</v>
      </c>
      <c r="TU56" s="263">
        <v>1325.6008080000001</v>
      </c>
      <c r="TV56" s="189">
        <v>7.4999999999999997E-2</v>
      </c>
      <c r="TW56" s="263">
        <v>683208.27450806752</v>
      </c>
      <c r="TX56" s="263">
        <v>568.11463200000014</v>
      </c>
      <c r="TY56" s="263">
        <v>11547.77859163567</v>
      </c>
      <c r="TZ56" s="117">
        <v>694756.05309970316</v>
      </c>
      <c r="UA56" s="248" t="b">
        <v>0</v>
      </c>
      <c r="UB56" s="254">
        <v>1</v>
      </c>
      <c r="UC56" s="255">
        <v>1704.3438960000001</v>
      </c>
      <c r="UD56" s="256">
        <v>7.4999999999999997E-2</v>
      </c>
      <c r="UE56" s="255">
        <v>485742.33196567511</v>
      </c>
      <c r="UF56" s="255">
        <v>189.37154400000003</v>
      </c>
      <c r="UG56" s="255">
        <v>7266.8256690300987</v>
      </c>
      <c r="UH56" s="119">
        <v>493009.15763470519</v>
      </c>
      <c r="UI56" s="262" t="b">
        <v>0</v>
      </c>
      <c r="UJ56" s="173">
        <v>2</v>
      </c>
      <c r="UK56" s="263">
        <v>1514.9723520000002</v>
      </c>
      <c r="UL56" s="189">
        <v>7.4999999999999997E-2</v>
      </c>
      <c r="UM56" s="263">
        <v>1058934.5189103424</v>
      </c>
      <c r="UN56" s="263">
        <v>378.74308800000006</v>
      </c>
      <c r="UO56" s="263">
        <v>6169.1646006470919</v>
      </c>
      <c r="UP56" s="117">
        <v>1065103.6835109894</v>
      </c>
      <c r="UQ56" s="248" t="b">
        <v>0</v>
      </c>
      <c r="UR56" s="254">
        <v>2</v>
      </c>
      <c r="US56" s="255">
        <v>1514.9723520000002</v>
      </c>
      <c r="UT56" s="256">
        <v>7.4999999999999997E-2</v>
      </c>
      <c r="UU56" s="255">
        <v>330058.76723304723</v>
      </c>
      <c r="UV56" s="255">
        <v>378.74308800000006</v>
      </c>
      <c r="UW56" s="255">
        <v>10028.393643138954</v>
      </c>
      <c r="UX56" s="119">
        <v>340087.16087618616</v>
      </c>
      <c r="UY56" s="262" t="b">
        <v>0</v>
      </c>
      <c r="UZ56" s="173">
        <v>3</v>
      </c>
      <c r="VA56" s="263">
        <v>1325.6008080000001</v>
      </c>
      <c r="VB56" s="189">
        <v>7.4999999999999997E-2</v>
      </c>
      <c r="VC56" s="263">
        <v>314926.28404840647</v>
      </c>
      <c r="VD56" s="263">
        <v>568.11463200000014</v>
      </c>
      <c r="VE56" s="263">
        <v>12169.559643949033</v>
      </c>
      <c r="VF56" s="117">
        <v>327095.8436923555</v>
      </c>
      <c r="VG56" s="248" t="b">
        <v>0</v>
      </c>
      <c r="VH56" s="254">
        <v>2</v>
      </c>
      <c r="VI56" s="255">
        <v>1514.9723520000002</v>
      </c>
      <c r="VJ56" s="256">
        <v>0.03</v>
      </c>
      <c r="VK56" s="255">
        <v>118399.76543460513</v>
      </c>
      <c r="VL56" s="255">
        <v>378.74308800000006</v>
      </c>
      <c r="VM56" s="255">
        <v>11500.048948904237</v>
      </c>
      <c r="VN56" s="119">
        <v>129899.81438350937</v>
      </c>
      <c r="VO56" s="262" t="b">
        <v>0</v>
      </c>
      <c r="VP56" s="173">
        <v>0</v>
      </c>
      <c r="VQ56" s="263">
        <v>1893.7154400000002</v>
      </c>
      <c r="VR56" s="189">
        <v>7.4999999999999997E-2</v>
      </c>
      <c r="VS56" s="263">
        <v>294864.7350295597</v>
      </c>
      <c r="VT56" s="263">
        <v>0</v>
      </c>
      <c r="VU56" s="263">
        <v>0</v>
      </c>
      <c r="VV56" s="117">
        <v>294864.7350295597</v>
      </c>
      <c r="VW56" s="248" t="b">
        <v>0</v>
      </c>
      <c r="VX56" s="254">
        <v>3</v>
      </c>
      <c r="VY56" s="255">
        <v>1325.6008080000001</v>
      </c>
      <c r="VZ56" s="256">
        <v>7.4999999999999997E-2</v>
      </c>
      <c r="WA56" s="255">
        <v>315414.09504929214</v>
      </c>
      <c r="WB56" s="255">
        <v>568.11463200000014</v>
      </c>
      <c r="WC56" s="255">
        <v>6068.4225539746549</v>
      </c>
      <c r="WD56" s="119">
        <v>321482.51760326681</v>
      </c>
      <c r="WE56" s="262" t="b">
        <v>0</v>
      </c>
      <c r="WF56" s="173">
        <v>2</v>
      </c>
      <c r="WG56" s="263">
        <v>1514.9723520000002</v>
      </c>
      <c r="WH56" s="189">
        <v>7.4999999999999997E-2</v>
      </c>
      <c r="WI56" s="263">
        <v>231599.12227400244</v>
      </c>
      <c r="WJ56" s="263">
        <v>378.74308800000006</v>
      </c>
      <c r="WK56" s="263">
        <v>10278.3684566754</v>
      </c>
      <c r="WL56" s="117">
        <v>241877.49073067785</v>
      </c>
      <c r="WM56" s="248" t="b">
        <v>0</v>
      </c>
      <c r="WN56" s="254">
        <v>5</v>
      </c>
      <c r="WO56" s="255">
        <v>946.85772000000009</v>
      </c>
      <c r="WP56" s="256">
        <v>7.4999999999999997E-2</v>
      </c>
      <c r="WQ56" s="255">
        <v>622373.14962665504</v>
      </c>
      <c r="WR56" s="255">
        <v>946.85772000000009</v>
      </c>
      <c r="WS56" s="255">
        <v>27886.959482362134</v>
      </c>
      <c r="WT56" s="119">
        <v>650260.10910901718</v>
      </c>
      <c r="WU56" s="262" t="b">
        <v>1</v>
      </c>
      <c r="WV56" s="173">
        <v>3</v>
      </c>
      <c r="WW56" s="263">
        <v>1325.6008080000001</v>
      </c>
      <c r="WX56" s="189">
        <v>7.4999999999999997E-2</v>
      </c>
      <c r="WY56" s="263">
        <v>780822.83485894557</v>
      </c>
      <c r="WZ56" s="263">
        <v>568.11463200000014</v>
      </c>
      <c r="XA56" s="263">
        <v>3788.0172493897262</v>
      </c>
      <c r="XB56" s="117">
        <v>784610.85210833536</v>
      </c>
      <c r="XC56" s="248" t="b">
        <v>0</v>
      </c>
      <c r="XD56" s="254">
        <v>2</v>
      </c>
      <c r="XE56" s="255">
        <v>1514.9723520000002</v>
      </c>
      <c r="XF56" s="256">
        <v>7.4999999999999997E-2</v>
      </c>
      <c r="XG56" s="255">
        <v>759133.92614821543</v>
      </c>
      <c r="XH56" s="255">
        <v>378.74308800000006</v>
      </c>
      <c r="XI56" s="255">
        <v>9605.768677377695</v>
      </c>
      <c r="XJ56" s="119">
        <v>768739.69482559315</v>
      </c>
      <c r="XK56" s="262" t="b">
        <v>0</v>
      </c>
      <c r="XL56" s="173">
        <v>3</v>
      </c>
      <c r="XM56" s="263">
        <v>1325.6008080000001</v>
      </c>
      <c r="XN56" s="189">
        <v>7.4999999999999997E-2</v>
      </c>
      <c r="XO56" s="263">
        <v>202477.19910803411</v>
      </c>
      <c r="XP56" s="263">
        <v>568.11463200000014</v>
      </c>
      <c r="XQ56" s="263">
        <v>13821.970333900599</v>
      </c>
      <c r="XR56" s="117">
        <v>216299.1694419347</v>
      </c>
      <c r="XS56" s="248" t="b">
        <v>0</v>
      </c>
      <c r="XT56" s="254">
        <v>3</v>
      </c>
      <c r="XU56" s="255">
        <v>1325.6008080000001</v>
      </c>
      <c r="XV56" s="256">
        <v>0.03</v>
      </c>
      <c r="XW56" s="255">
        <v>394222.55625259731</v>
      </c>
      <c r="XX56" s="255">
        <v>568.11463200000014</v>
      </c>
      <c r="XY56" s="255">
        <v>10022.900082740311</v>
      </c>
      <c r="XZ56" s="119">
        <v>404245.4563353376</v>
      </c>
      <c r="YA56" s="262" t="b">
        <v>0</v>
      </c>
      <c r="YB56" s="173">
        <v>3</v>
      </c>
      <c r="YC56" s="263">
        <v>1325.6008080000001</v>
      </c>
      <c r="YD56" s="189">
        <v>0.03</v>
      </c>
      <c r="YE56" s="263">
        <v>311706.95270891895</v>
      </c>
      <c r="YF56" s="263">
        <v>568.11463200000014</v>
      </c>
      <c r="YG56" s="263">
        <v>23362.031774186642</v>
      </c>
      <c r="YH56" s="117">
        <v>335068.9844831056</v>
      </c>
      <c r="YI56" s="248" t="b">
        <v>1</v>
      </c>
      <c r="YJ56" s="254">
        <v>7</v>
      </c>
      <c r="YK56" s="255">
        <v>568.11463199999992</v>
      </c>
      <c r="YL56" s="256">
        <v>7.4999999999999997E-2</v>
      </c>
      <c r="YM56" s="255">
        <v>371117.2617887808</v>
      </c>
      <c r="YN56" s="255">
        <v>1325.6008080000001</v>
      </c>
      <c r="YO56" s="255">
        <v>35125.517783223637</v>
      </c>
      <c r="YP56" s="119">
        <v>406242.77957200445</v>
      </c>
      <c r="YQ56" s="262" t="b">
        <v>0</v>
      </c>
      <c r="YR56" s="173">
        <v>1</v>
      </c>
      <c r="YS56" s="263">
        <v>1704.3438960000001</v>
      </c>
      <c r="YT56" s="189">
        <v>-5.0000000000000001E-3</v>
      </c>
      <c r="YU56" s="263">
        <v>328934.0275030398</v>
      </c>
      <c r="YV56" s="263">
        <v>189.37154400000003</v>
      </c>
      <c r="YW56" s="263">
        <v>4239.807678390981</v>
      </c>
      <c r="YX56" s="117">
        <v>333173.8351814308</v>
      </c>
      <c r="YY56" s="248" t="b">
        <v>0</v>
      </c>
      <c r="YZ56" s="254">
        <v>4</v>
      </c>
      <c r="ZA56" s="255">
        <v>1136.2292640000001</v>
      </c>
      <c r="ZB56" s="256">
        <v>7.4999999999999997E-2</v>
      </c>
      <c r="ZC56" s="255">
        <v>101765.71047082107</v>
      </c>
      <c r="ZD56" s="255">
        <v>757.48617600000011</v>
      </c>
      <c r="ZE56" s="255">
        <v>17868.76753559427</v>
      </c>
      <c r="ZF56" s="119">
        <v>119634.47800641533</v>
      </c>
      <c r="ZG56" s="262" t="b">
        <v>0</v>
      </c>
      <c r="ZH56" s="173">
        <v>2</v>
      </c>
      <c r="ZI56" s="263">
        <v>1514.9723520000002</v>
      </c>
      <c r="ZJ56" s="189">
        <v>7.4999999999999997E-2</v>
      </c>
      <c r="ZK56" s="263">
        <v>733377.44274878839</v>
      </c>
      <c r="ZL56" s="263">
        <v>378.74308800000006</v>
      </c>
      <c r="ZM56" s="263">
        <v>12379.522781330908</v>
      </c>
      <c r="ZN56" s="117">
        <v>745756.96553011925</v>
      </c>
      <c r="ZO56" s="248" t="b">
        <v>0</v>
      </c>
      <c r="ZP56" s="254">
        <v>3</v>
      </c>
      <c r="ZQ56" s="255">
        <v>1325.6008080000001</v>
      </c>
      <c r="ZR56" s="256">
        <v>0.03</v>
      </c>
      <c r="ZS56" s="255">
        <v>267425.63717545243</v>
      </c>
      <c r="ZT56" s="255">
        <v>568.11463200000014</v>
      </c>
      <c r="ZU56" s="255">
        <v>10583.461553626048</v>
      </c>
      <c r="ZV56" s="119">
        <v>278009.09872907848</v>
      </c>
      <c r="ZW56" s="262" t="b">
        <v>0</v>
      </c>
      <c r="ZX56" s="173">
        <v>2</v>
      </c>
      <c r="ZY56" s="263">
        <v>1514.9723520000002</v>
      </c>
      <c r="ZZ56" s="189">
        <v>-5.0000000000000001E-3</v>
      </c>
      <c r="AAA56" s="263">
        <v>159730.46998498379</v>
      </c>
      <c r="AAB56" s="263">
        <v>378.74308800000006</v>
      </c>
      <c r="AAC56" s="263">
        <v>13372.440312086625</v>
      </c>
      <c r="AAD56" s="117">
        <v>173102.91029707043</v>
      </c>
      <c r="AAE56" s="248" t="b">
        <v>0</v>
      </c>
      <c r="AAF56" s="254">
        <v>2</v>
      </c>
      <c r="AAG56" s="255">
        <v>1514.9723520000002</v>
      </c>
      <c r="AAH56" s="256">
        <v>7.4999999999999997E-2</v>
      </c>
      <c r="AAI56" s="255">
        <v>330607.62614220096</v>
      </c>
      <c r="AAJ56" s="255">
        <v>378.74308800000006</v>
      </c>
      <c r="AAK56" s="255">
        <v>10901.477232292404</v>
      </c>
      <c r="AAL56" s="119">
        <v>341509.10337449337</v>
      </c>
      <c r="AAM56" s="262" t="b">
        <v>0</v>
      </c>
      <c r="AAN56" s="173">
        <v>2</v>
      </c>
      <c r="AAO56" s="263">
        <v>1514.9723520000002</v>
      </c>
      <c r="AAP56" s="189">
        <v>0.03</v>
      </c>
      <c r="AAQ56" s="263">
        <v>339503.25430103869</v>
      </c>
      <c r="AAR56" s="263">
        <v>378.74308800000006</v>
      </c>
      <c r="AAS56" s="263">
        <v>8794.8326312154732</v>
      </c>
      <c r="AAT56" s="117">
        <v>348298.08693225414</v>
      </c>
      <c r="AAU56" s="248" t="b">
        <v>0</v>
      </c>
      <c r="AAV56" s="254">
        <v>5</v>
      </c>
      <c r="AAW56" s="255">
        <v>946.85772000000009</v>
      </c>
      <c r="AAX56" s="256">
        <v>7.4999999999999997E-2</v>
      </c>
      <c r="AAY56" s="255">
        <v>143369.63631828333</v>
      </c>
      <c r="AAZ56" s="255">
        <v>946.85772000000009</v>
      </c>
      <c r="ABA56" s="255">
        <v>33463.486582819132</v>
      </c>
      <c r="ABB56" s="119">
        <v>176833.12290110247</v>
      </c>
      <c r="ABC56" s="262" t="b">
        <v>0</v>
      </c>
      <c r="ABD56" s="173">
        <v>1</v>
      </c>
      <c r="ABE56" s="263">
        <v>1704.3438960000001</v>
      </c>
      <c r="ABF56" s="189">
        <v>-5.0000000000000001E-3</v>
      </c>
      <c r="ABG56" s="263">
        <v>471921.8005786757</v>
      </c>
      <c r="ABH56" s="263">
        <v>189.37154400000003</v>
      </c>
      <c r="ABI56" s="263">
        <v>8381.9493919294091</v>
      </c>
      <c r="ABJ56" s="117">
        <v>480303.74997060513</v>
      </c>
      <c r="ABK56" s="248" t="b">
        <v>0</v>
      </c>
      <c r="ABL56" s="254">
        <v>0</v>
      </c>
      <c r="ABM56" s="255">
        <v>1893.7154400000002</v>
      </c>
      <c r="ABN56" s="256">
        <v>7.4999999999999997E-2</v>
      </c>
      <c r="ABO56" s="255">
        <v>1307653.6097135413</v>
      </c>
      <c r="ABP56" s="255">
        <v>0</v>
      </c>
      <c r="ABQ56" s="255">
        <v>0</v>
      </c>
      <c r="ABR56" s="119">
        <v>1307653.6097135413</v>
      </c>
      <c r="ABS56" s="262" t="b">
        <v>0</v>
      </c>
      <c r="ABT56" s="173">
        <v>0</v>
      </c>
      <c r="ABU56" s="263">
        <v>1893.7154400000002</v>
      </c>
      <c r="ABV56" s="189">
        <v>7.4999999999999997E-2</v>
      </c>
      <c r="ABW56" s="263">
        <v>589490.38397145795</v>
      </c>
      <c r="ABX56" s="263">
        <v>0</v>
      </c>
      <c r="ABY56" s="263">
        <v>0</v>
      </c>
      <c r="ABZ56" s="117">
        <v>589490.38397145795</v>
      </c>
      <c r="ACA56" s="248" t="b">
        <v>0</v>
      </c>
      <c r="ACB56" s="254">
        <v>4</v>
      </c>
      <c r="ACC56" s="255">
        <v>1136.2292640000001</v>
      </c>
      <c r="ACD56" s="256">
        <v>7.4999999999999997E-2</v>
      </c>
      <c r="ACE56" s="255">
        <v>435384.08515474573</v>
      </c>
      <c r="ACF56" s="255">
        <v>757.48617600000011</v>
      </c>
      <c r="ACG56" s="255">
        <v>28984.409749180661</v>
      </c>
      <c r="ACH56" s="119">
        <v>464368.49490392639</v>
      </c>
      <c r="ACI56" s="262" t="b">
        <v>0</v>
      </c>
      <c r="ACJ56" s="173">
        <v>3</v>
      </c>
      <c r="ACK56" s="263">
        <v>1325.6008080000001</v>
      </c>
      <c r="ACL56" s="189">
        <v>7.4999999999999997E-2</v>
      </c>
      <c r="ACM56" s="263">
        <v>103167.76786412491</v>
      </c>
      <c r="ACN56" s="263">
        <v>568.11463200000014</v>
      </c>
      <c r="ACO56" s="263">
        <v>19865.781719060942</v>
      </c>
      <c r="ACP56" s="117">
        <v>123033.54958318584</v>
      </c>
      <c r="ACQ56" s="248" t="b">
        <v>0</v>
      </c>
      <c r="ACR56" s="254">
        <v>4</v>
      </c>
      <c r="ACS56" s="255">
        <v>1136.2292640000001</v>
      </c>
      <c r="ACT56" s="256">
        <v>7.4999999999999997E-2</v>
      </c>
      <c r="ACU56" s="255">
        <v>521357.56653351994</v>
      </c>
      <c r="ACV56" s="255">
        <v>757.48617600000011</v>
      </c>
      <c r="ACW56" s="255">
        <v>17171.518043498996</v>
      </c>
      <c r="ACX56" s="119">
        <v>538529.08457701898</v>
      </c>
      <c r="ACY56" s="262" t="b">
        <v>0</v>
      </c>
      <c r="ACZ56" s="173">
        <v>2</v>
      </c>
      <c r="ADA56" s="263">
        <v>1514.9723520000002</v>
      </c>
      <c r="ADB56" s="189">
        <v>7.4999999999999997E-2</v>
      </c>
      <c r="ADC56" s="263">
        <v>397000.59650613472</v>
      </c>
      <c r="ADD56" s="263">
        <v>378.74308800000006</v>
      </c>
      <c r="ADE56" s="263">
        <v>14970.88272042334</v>
      </c>
      <c r="ADF56" s="117">
        <v>411971.47922655806</v>
      </c>
      <c r="ADG56" s="248" t="b">
        <v>0</v>
      </c>
      <c r="ADH56" s="254">
        <v>5</v>
      </c>
      <c r="ADI56" s="255">
        <v>946.85772000000009</v>
      </c>
      <c r="ADJ56" s="256">
        <v>7.4999999999999997E-2</v>
      </c>
      <c r="ADK56" s="255">
        <v>210393.55391638778</v>
      </c>
      <c r="ADL56" s="255">
        <v>946.85772000000009</v>
      </c>
      <c r="ADM56" s="255">
        <v>28337.805737361385</v>
      </c>
      <c r="ADN56" s="119">
        <v>238731.35965374915</v>
      </c>
      <c r="ADO56" s="262" t="b">
        <v>0</v>
      </c>
      <c r="ADP56" s="173">
        <v>1</v>
      </c>
      <c r="ADQ56" s="263">
        <v>1704.3438960000001</v>
      </c>
      <c r="ADR56" s="189">
        <v>7.4999999999999997E-2</v>
      </c>
      <c r="ADS56" s="263">
        <v>214004.52057976532</v>
      </c>
      <c r="ADT56" s="263">
        <v>189.37154400000003</v>
      </c>
      <c r="ADU56" s="263">
        <v>7102.7359109858462</v>
      </c>
      <c r="ADV56" s="117">
        <v>221107.25649075117</v>
      </c>
    </row>
    <row r="57" spans="1:802" x14ac:dyDescent="0.35">
      <c r="A57" s="15">
        <v>46965</v>
      </c>
      <c r="B57" s="16">
        <v>1893.7154400000002</v>
      </c>
      <c r="C57" s="248" t="b">
        <v>1</v>
      </c>
      <c r="D57" s="254">
        <v>3</v>
      </c>
      <c r="E57" s="255">
        <v>1325.6008080000001</v>
      </c>
      <c r="F57" s="256">
        <v>7.4999999999999997E-2</v>
      </c>
      <c r="G57" s="255">
        <v>458884.06517041469</v>
      </c>
      <c r="H57" s="255">
        <v>568.11463200000014</v>
      </c>
      <c r="I57" s="255">
        <v>13125.560045051725</v>
      </c>
      <c r="J57" s="119">
        <v>472009.62521546643</v>
      </c>
      <c r="K57" s="262" t="b">
        <v>0</v>
      </c>
      <c r="L57" s="173">
        <v>0</v>
      </c>
      <c r="M57" s="263">
        <v>1893.7154400000002</v>
      </c>
      <c r="N57" s="189">
        <v>7.4999999999999997E-2</v>
      </c>
      <c r="O57" s="263">
        <v>275185.85620990687</v>
      </c>
      <c r="P57" s="263">
        <v>0</v>
      </c>
      <c r="Q57" s="263">
        <v>0</v>
      </c>
      <c r="R57" s="117">
        <v>275185.85620990687</v>
      </c>
      <c r="S57" s="248" t="b">
        <v>0</v>
      </c>
      <c r="T57" s="254">
        <v>6</v>
      </c>
      <c r="U57" s="255">
        <v>757.48617599999989</v>
      </c>
      <c r="V57" s="256">
        <v>0.03</v>
      </c>
      <c r="W57" s="255">
        <v>103937.04008952832</v>
      </c>
      <c r="X57" s="255">
        <v>1136.2292640000003</v>
      </c>
      <c r="Y57" s="255">
        <v>34678.386610187481</v>
      </c>
      <c r="Z57" s="119">
        <v>138615.42669971581</v>
      </c>
      <c r="AA57" s="262" t="b">
        <v>0</v>
      </c>
      <c r="AB57" s="173">
        <v>6</v>
      </c>
      <c r="AC57" s="263">
        <v>757.48617599999989</v>
      </c>
      <c r="AD57" s="189">
        <v>-5.0000000000000001E-3</v>
      </c>
      <c r="AE57" s="263">
        <v>296234.94063433114</v>
      </c>
      <c r="AF57" s="263">
        <v>1136.2292640000003</v>
      </c>
      <c r="AG57" s="263">
        <v>31055.133532929129</v>
      </c>
      <c r="AH57" s="117">
        <v>327290.07416726026</v>
      </c>
      <c r="AI57" s="248" t="b">
        <v>0</v>
      </c>
      <c r="AJ57" s="254">
        <v>7</v>
      </c>
      <c r="AK57" s="255">
        <v>568.11463199999992</v>
      </c>
      <c r="AL57" s="256">
        <v>7.4999999999999997E-2</v>
      </c>
      <c r="AM57" s="255">
        <v>664479.37269307487</v>
      </c>
      <c r="AN57" s="255">
        <v>1325.6008080000001</v>
      </c>
      <c r="AO57" s="255">
        <v>26995.665208081344</v>
      </c>
      <c r="AP57" s="119">
        <v>691475.03790115623</v>
      </c>
      <c r="AQ57" s="262" t="b">
        <v>0</v>
      </c>
      <c r="AR57" s="173">
        <v>5</v>
      </c>
      <c r="AS57" s="263">
        <v>946.85772000000009</v>
      </c>
      <c r="AT57" s="189">
        <v>7.4999999999999997E-2</v>
      </c>
      <c r="AU57" s="263">
        <v>505416.86304910737</v>
      </c>
      <c r="AV57" s="263">
        <v>946.85772000000009</v>
      </c>
      <c r="AW57" s="263">
        <v>18764.3025443519</v>
      </c>
      <c r="AX57" s="117">
        <v>524181.16559345927</v>
      </c>
      <c r="AY57" s="248" t="b">
        <v>0</v>
      </c>
      <c r="AZ57" s="254">
        <v>0</v>
      </c>
      <c r="BA57" s="255">
        <v>1893.7154400000002</v>
      </c>
      <c r="BB57" s="256">
        <v>-5.0000000000000001E-3</v>
      </c>
      <c r="BC57" s="255">
        <v>183753.09838266438</v>
      </c>
      <c r="BD57" s="255">
        <v>0</v>
      </c>
      <c r="BE57" s="255">
        <v>0</v>
      </c>
      <c r="BF57" s="119">
        <v>183753.09838266438</v>
      </c>
      <c r="BG57" s="262" t="b">
        <v>0</v>
      </c>
      <c r="BH57" s="173">
        <v>3</v>
      </c>
      <c r="BI57" s="263">
        <v>1325.6008080000001</v>
      </c>
      <c r="BJ57" s="189">
        <v>7.4999999999999997E-2</v>
      </c>
      <c r="BK57" s="263">
        <v>358634.31237171893</v>
      </c>
      <c r="BL57" s="263">
        <v>568.11463200000014</v>
      </c>
      <c r="BM57" s="263">
        <v>11666.226490187339</v>
      </c>
      <c r="BN57" s="117">
        <v>370300.53886190627</v>
      </c>
      <c r="BO57" s="248" t="b">
        <v>0</v>
      </c>
      <c r="BP57" s="254">
        <v>3</v>
      </c>
      <c r="BQ57" s="255">
        <v>1325.6008080000001</v>
      </c>
      <c r="BR57" s="256">
        <v>7.4999999999999997E-2</v>
      </c>
      <c r="BS57" s="255">
        <v>308780.39053257857</v>
      </c>
      <c r="BT57" s="255">
        <v>568.11463200000014</v>
      </c>
      <c r="BU57" s="255">
        <v>13540.38879536137</v>
      </c>
      <c r="BV57" s="119">
        <v>322320.77932793996</v>
      </c>
      <c r="BW57" s="262" t="b">
        <v>0</v>
      </c>
      <c r="BX57" s="173">
        <v>2</v>
      </c>
      <c r="BY57" s="263">
        <v>1514.9723520000002</v>
      </c>
      <c r="BZ57" s="189">
        <v>-5.0000000000000001E-3</v>
      </c>
      <c r="CA57" s="263">
        <v>460313.61312640214</v>
      </c>
      <c r="CB57" s="263">
        <v>378.74308800000006</v>
      </c>
      <c r="CC57" s="263">
        <v>16066.886382091703</v>
      </c>
      <c r="CD57" s="117">
        <v>476380.49950849381</v>
      </c>
      <c r="CE57" s="248" t="b">
        <v>0</v>
      </c>
      <c r="CF57" s="254">
        <v>3</v>
      </c>
      <c r="CG57" s="255">
        <v>1325.6008080000001</v>
      </c>
      <c r="CH57" s="256">
        <v>0.03</v>
      </c>
      <c r="CI57" s="255">
        <v>481343.15871083515</v>
      </c>
      <c r="CJ57" s="255">
        <v>568.11463200000014</v>
      </c>
      <c r="CK57" s="255">
        <v>20116.33832599661</v>
      </c>
      <c r="CL57" s="119">
        <v>501459.49703683174</v>
      </c>
      <c r="CM57" s="262" t="b">
        <v>0</v>
      </c>
      <c r="CN57" s="173">
        <v>3</v>
      </c>
      <c r="CO57" s="263">
        <v>1325.6008080000001</v>
      </c>
      <c r="CP57" s="189">
        <v>7.4999999999999997E-2</v>
      </c>
      <c r="CQ57" s="263">
        <v>624587.68852578499</v>
      </c>
      <c r="CR57" s="263">
        <v>568.11463200000014</v>
      </c>
      <c r="CS57" s="263">
        <v>14673.65323885754</v>
      </c>
      <c r="CT57" s="117">
        <v>639261.34176464251</v>
      </c>
      <c r="CU57" s="248" t="b">
        <v>0</v>
      </c>
      <c r="CV57" s="254">
        <v>0</v>
      </c>
      <c r="CW57" s="255">
        <v>1893.7154400000002</v>
      </c>
      <c r="CX57" s="256">
        <v>7.4999999999999997E-2</v>
      </c>
      <c r="CY57" s="255">
        <v>317875.97563748417</v>
      </c>
      <c r="CZ57" s="255">
        <v>0</v>
      </c>
      <c r="DA57" s="255">
        <v>0</v>
      </c>
      <c r="DB57" s="119">
        <v>317875.97563748417</v>
      </c>
      <c r="DC57" s="262" t="b">
        <v>0</v>
      </c>
      <c r="DD57" s="173">
        <v>4</v>
      </c>
      <c r="DE57" s="263">
        <v>1136.2292640000001</v>
      </c>
      <c r="DF57" s="189">
        <v>7.4999999999999997E-2</v>
      </c>
      <c r="DG57" s="263">
        <v>403392.96561073256</v>
      </c>
      <c r="DH57" s="263">
        <v>757.48617600000011</v>
      </c>
      <c r="DI57" s="263">
        <v>23395.779048497148</v>
      </c>
      <c r="DJ57" s="117">
        <v>426788.74465922971</v>
      </c>
      <c r="DK57" s="248" t="b">
        <v>0</v>
      </c>
      <c r="DL57" s="254">
        <v>5</v>
      </c>
      <c r="DM57" s="255">
        <v>946.85772000000009</v>
      </c>
      <c r="DN57" s="256">
        <v>0.03</v>
      </c>
      <c r="DO57" s="255">
        <v>150411.63909900803</v>
      </c>
      <c r="DP57" s="255">
        <v>946.85772000000009</v>
      </c>
      <c r="DQ57" s="255">
        <v>29264.310755175127</v>
      </c>
      <c r="DR57" s="119">
        <v>179675.94985418316</v>
      </c>
      <c r="DS57" s="262" t="b">
        <v>0</v>
      </c>
      <c r="DT57" s="173">
        <v>4</v>
      </c>
      <c r="DU57" s="263">
        <v>1136.2292640000001</v>
      </c>
      <c r="DV57" s="189">
        <v>7.4999999999999997E-2</v>
      </c>
      <c r="DW57" s="263">
        <v>921719.25964093802</v>
      </c>
      <c r="DX57" s="263">
        <v>757.48617600000011</v>
      </c>
      <c r="DY57" s="263">
        <v>13280.70306580654</v>
      </c>
      <c r="DZ57" s="117">
        <v>934999.96270674455</v>
      </c>
      <c r="EA57" s="248" t="b">
        <v>0</v>
      </c>
      <c r="EB57" s="254">
        <v>3</v>
      </c>
      <c r="EC57" s="255">
        <v>1325.6008080000001</v>
      </c>
      <c r="ED57" s="256">
        <v>0.03</v>
      </c>
      <c r="EE57" s="255">
        <v>114291.0060567058</v>
      </c>
      <c r="EF57" s="255">
        <v>568.11463200000014</v>
      </c>
      <c r="EG57" s="255">
        <v>22708.389547282932</v>
      </c>
      <c r="EH57" s="119">
        <v>136999.39560398873</v>
      </c>
      <c r="EI57" s="262" t="b">
        <v>0</v>
      </c>
      <c r="EJ57" s="173">
        <v>6</v>
      </c>
      <c r="EK57" s="263">
        <v>757.48617599999989</v>
      </c>
      <c r="EL57" s="189">
        <v>-5.0000000000000001E-3</v>
      </c>
      <c r="EM57" s="263">
        <v>184991.63946504335</v>
      </c>
      <c r="EN57" s="263">
        <v>1136.2292640000003</v>
      </c>
      <c r="EO57" s="263">
        <v>38044.514240854718</v>
      </c>
      <c r="EP57" s="117">
        <v>223036.15370589806</v>
      </c>
      <c r="EQ57" s="248" t="b">
        <v>0</v>
      </c>
      <c r="ER57" s="254">
        <v>5</v>
      </c>
      <c r="ES57" s="255">
        <v>946.85772000000009</v>
      </c>
      <c r="ET57" s="256">
        <v>-5.0000000000000001E-3</v>
      </c>
      <c r="EU57" s="255">
        <v>221475.45570255732</v>
      </c>
      <c r="EV57" s="255">
        <v>946.85772000000009</v>
      </c>
      <c r="EW57" s="255">
        <v>23903.641235935305</v>
      </c>
      <c r="EX57" s="119">
        <v>245379.09693849261</v>
      </c>
      <c r="EY57" s="262" t="b">
        <v>0</v>
      </c>
      <c r="EZ57" s="173">
        <v>1</v>
      </c>
      <c r="FA57" s="263">
        <v>1704.3438960000001</v>
      </c>
      <c r="FB57" s="189">
        <v>-5.0000000000000001E-3</v>
      </c>
      <c r="FC57" s="263">
        <v>740313.92918514682</v>
      </c>
      <c r="FD57" s="263">
        <v>189.37154400000003</v>
      </c>
      <c r="FE57" s="263">
        <v>1940.338316285942</v>
      </c>
      <c r="FF57" s="117">
        <v>742254.2675014328</v>
      </c>
      <c r="FG57" s="248" t="b">
        <v>0</v>
      </c>
      <c r="FH57" s="254">
        <v>4</v>
      </c>
      <c r="FI57" s="255">
        <v>1136.2292640000001</v>
      </c>
      <c r="FJ57" s="256">
        <v>0.03</v>
      </c>
      <c r="FK57" s="255">
        <v>685399.60552216752</v>
      </c>
      <c r="FL57" s="255">
        <v>757.48617600000011</v>
      </c>
      <c r="FM57" s="255">
        <v>11474.417831572749</v>
      </c>
      <c r="FN57" s="119">
        <v>696874.02335374022</v>
      </c>
      <c r="FO57" s="262" t="b">
        <v>0</v>
      </c>
      <c r="FP57" s="173">
        <v>3</v>
      </c>
      <c r="FQ57" s="263">
        <v>1325.6008080000001</v>
      </c>
      <c r="FR57" s="189">
        <v>-5.0000000000000001E-3</v>
      </c>
      <c r="FS57" s="263">
        <v>248484.53809807939</v>
      </c>
      <c r="FT57" s="263">
        <v>568.11463200000014</v>
      </c>
      <c r="FU57" s="263">
        <v>15846.312525573589</v>
      </c>
      <c r="FV57" s="117">
        <v>264330.85062365298</v>
      </c>
      <c r="FW57" s="248" t="b">
        <v>0</v>
      </c>
      <c r="FX57" s="254">
        <v>5</v>
      </c>
      <c r="FY57" s="255">
        <v>946.85772000000009</v>
      </c>
      <c r="FZ57" s="256">
        <v>7.4999999999999997E-2</v>
      </c>
      <c r="GA57" s="255">
        <v>217121.01772689284</v>
      </c>
      <c r="GB57" s="255">
        <v>946.85772000000009</v>
      </c>
      <c r="GC57" s="255">
        <v>32101.922179454654</v>
      </c>
      <c r="GD57" s="119">
        <v>249222.93990634748</v>
      </c>
      <c r="GE57" s="262" t="b">
        <v>1</v>
      </c>
      <c r="GF57" s="173">
        <v>3</v>
      </c>
      <c r="GG57" s="263">
        <v>1325.6008080000001</v>
      </c>
      <c r="GH57" s="189">
        <v>7.4999999999999997E-2</v>
      </c>
      <c r="GI57" s="263">
        <v>459467.2124776321</v>
      </c>
      <c r="GJ57" s="263">
        <v>568.11463200000014</v>
      </c>
      <c r="GK57" s="263">
        <v>9400.6144955060317</v>
      </c>
      <c r="GL57" s="117">
        <v>468867.82697313814</v>
      </c>
      <c r="GM57" s="248" t="b">
        <v>0</v>
      </c>
      <c r="GN57" s="254">
        <v>2</v>
      </c>
      <c r="GO57" s="255">
        <v>1514.9723520000002</v>
      </c>
      <c r="GP57" s="256">
        <v>7.4999999999999997E-2</v>
      </c>
      <c r="GQ57" s="255">
        <v>1139793.1769718449</v>
      </c>
      <c r="GR57" s="255">
        <v>378.74308800000006</v>
      </c>
      <c r="GS57" s="255">
        <v>10591.923830679596</v>
      </c>
      <c r="GT57" s="119">
        <v>1150385.1008025245</v>
      </c>
      <c r="GU57" s="262" t="b">
        <v>0</v>
      </c>
      <c r="GV57" s="173">
        <v>1</v>
      </c>
      <c r="GW57" s="263">
        <v>1704.3438960000001</v>
      </c>
      <c r="GX57" s="189">
        <v>-5.0000000000000001E-3</v>
      </c>
      <c r="GY57" s="263">
        <v>197928.70785349963</v>
      </c>
      <c r="GZ57" s="263">
        <v>189.37154400000003</v>
      </c>
      <c r="HA57" s="263">
        <v>4261.0535370061461</v>
      </c>
      <c r="HB57" s="117">
        <v>202189.76139050577</v>
      </c>
      <c r="HC57" s="248" t="b">
        <v>0</v>
      </c>
      <c r="HD57" s="254">
        <v>2</v>
      </c>
      <c r="HE57" s="255">
        <v>1514.9723520000002</v>
      </c>
      <c r="HF57" s="256">
        <v>7.4999999999999997E-2</v>
      </c>
      <c r="HG57" s="255">
        <v>790499.37286177091</v>
      </c>
      <c r="HH57" s="255">
        <v>378.74308800000006</v>
      </c>
      <c r="HI57" s="255">
        <v>7073.9279748414947</v>
      </c>
      <c r="HJ57" s="119">
        <v>797573.30083661235</v>
      </c>
      <c r="HK57" s="262" t="b">
        <v>0</v>
      </c>
      <c r="HL57" s="173">
        <v>4</v>
      </c>
      <c r="HM57" s="263">
        <v>1136.2292640000001</v>
      </c>
      <c r="HN57" s="189">
        <v>7.4999999999999997E-2</v>
      </c>
      <c r="HO57" s="263">
        <v>560263.18353553431</v>
      </c>
      <c r="HP57" s="263">
        <v>757.48617600000011</v>
      </c>
      <c r="HQ57" s="263">
        <v>20979.440400449672</v>
      </c>
      <c r="HR57" s="117">
        <v>581242.62393598398</v>
      </c>
      <c r="HS57" s="248" t="b">
        <v>0</v>
      </c>
      <c r="HT57" s="254">
        <v>3</v>
      </c>
      <c r="HU57" s="255">
        <v>1325.6008080000001</v>
      </c>
      <c r="HV57" s="256">
        <v>7.4999999999999997E-2</v>
      </c>
      <c r="HW57" s="255">
        <v>432419.29756119044</v>
      </c>
      <c r="HX57" s="255">
        <v>568.11463200000014</v>
      </c>
      <c r="HY57" s="255">
        <v>22551.855803015646</v>
      </c>
      <c r="HZ57" s="119">
        <v>454971.15336420608</v>
      </c>
      <c r="IA57" s="262" t="b">
        <v>0</v>
      </c>
      <c r="IB57" s="173">
        <v>3</v>
      </c>
      <c r="IC57" s="263">
        <v>1325.6008080000001</v>
      </c>
      <c r="ID57" s="189">
        <v>7.4999999999999997E-2</v>
      </c>
      <c r="IE57" s="263">
        <v>448191.29124651907</v>
      </c>
      <c r="IF57" s="263">
        <v>568.11463200000014</v>
      </c>
      <c r="IG57" s="263">
        <v>22309.249072150982</v>
      </c>
      <c r="IH57" s="117">
        <v>470500.54031867004</v>
      </c>
      <c r="II57" s="248" t="b">
        <v>0</v>
      </c>
      <c r="IJ57" s="254">
        <v>4</v>
      </c>
      <c r="IK57" s="255">
        <v>1136.2292640000001</v>
      </c>
      <c r="IL57" s="256">
        <v>7.4999999999999997E-2</v>
      </c>
      <c r="IM57" s="255">
        <v>285299.27978843648</v>
      </c>
      <c r="IN57" s="255">
        <v>757.48617600000011</v>
      </c>
      <c r="IO57" s="255">
        <v>19841.977069444176</v>
      </c>
      <c r="IP57" s="119">
        <v>305141.25685788068</v>
      </c>
      <c r="IQ57" s="262" t="b">
        <v>0</v>
      </c>
      <c r="IR57" s="173">
        <v>0</v>
      </c>
      <c r="IS57" s="263">
        <v>1893.7154400000002</v>
      </c>
      <c r="IT57" s="189">
        <v>7.4999999999999997E-2</v>
      </c>
      <c r="IU57" s="263">
        <v>372090.54127467622</v>
      </c>
      <c r="IV57" s="263">
        <v>0</v>
      </c>
      <c r="IW57" s="263">
        <v>0</v>
      </c>
      <c r="IX57" s="117">
        <v>372090.54127467622</v>
      </c>
      <c r="IY57" s="248" t="b">
        <v>0</v>
      </c>
      <c r="IZ57" s="254">
        <v>2</v>
      </c>
      <c r="JA57" s="255">
        <v>1514.9723520000002</v>
      </c>
      <c r="JB57" s="256">
        <v>0.03</v>
      </c>
      <c r="JC57" s="255">
        <v>373644.39024753199</v>
      </c>
      <c r="JD57" s="255">
        <v>378.74308800000006</v>
      </c>
      <c r="JE57" s="255">
        <v>15253.720239167</v>
      </c>
      <c r="JF57" s="119">
        <v>388898.11048669898</v>
      </c>
      <c r="JG57" s="262" t="b">
        <v>0</v>
      </c>
      <c r="JH57" s="173">
        <v>1</v>
      </c>
      <c r="JI57" s="263">
        <v>1704.3438960000001</v>
      </c>
      <c r="JJ57" s="189">
        <v>0.03</v>
      </c>
      <c r="JK57" s="263">
        <v>496899.14109320735</v>
      </c>
      <c r="JL57" s="263">
        <v>189.37154400000003</v>
      </c>
      <c r="JM57" s="263">
        <v>4948.4793846688153</v>
      </c>
      <c r="JN57" s="117">
        <v>501847.62047787616</v>
      </c>
      <c r="JO57" s="248" t="b">
        <v>1</v>
      </c>
      <c r="JP57" s="254">
        <v>3</v>
      </c>
      <c r="JQ57" s="255">
        <v>1325.6008080000001</v>
      </c>
      <c r="JR57" s="256">
        <v>7.4999999999999997E-2</v>
      </c>
      <c r="JS57" s="255">
        <v>1025904.250623163</v>
      </c>
      <c r="JT57" s="255">
        <v>568.11463200000014</v>
      </c>
      <c r="JU57" s="255">
        <v>8102.0917407554689</v>
      </c>
      <c r="JV57" s="119">
        <v>1034006.3423639184</v>
      </c>
      <c r="JW57" s="262" t="b">
        <v>0</v>
      </c>
      <c r="JX57" s="173">
        <v>5</v>
      </c>
      <c r="JY57" s="263">
        <v>946.85772000000009</v>
      </c>
      <c r="JZ57" s="189">
        <v>7.4999999999999997E-2</v>
      </c>
      <c r="KA57" s="263">
        <v>807721.72889032529</v>
      </c>
      <c r="KB57" s="263">
        <v>946.85772000000009</v>
      </c>
      <c r="KC57" s="263">
        <v>36280.762494199938</v>
      </c>
      <c r="KD57" s="117">
        <v>844002.4913845252</v>
      </c>
      <c r="KE57" s="248" t="b">
        <v>0</v>
      </c>
      <c r="KF57" s="254">
        <v>6</v>
      </c>
      <c r="KG57" s="255">
        <v>757.48617599999989</v>
      </c>
      <c r="KH57" s="256">
        <v>7.4999999999999997E-2</v>
      </c>
      <c r="KI57" s="255">
        <v>444621.86387434928</v>
      </c>
      <c r="KJ57" s="255">
        <v>1136.2292640000003</v>
      </c>
      <c r="KK57" s="255">
        <v>35764.077978475048</v>
      </c>
      <c r="KL57" s="119">
        <v>480385.9418528243</v>
      </c>
      <c r="KM57" s="262" t="b">
        <v>0</v>
      </c>
      <c r="KN57" s="173">
        <v>1</v>
      </c>
      <c r="KO57" s="263">
        <v>1704.3438960000001</v>
      </c>
      <c r="KP57" s="189">
        <v>0.03</v>
      </c>
      <c r="KQ57" s="263">
        <v>575960.90700140363</v>
      </c>
      <c r="KR57" s="263">
        <v>189.37154400000003</v>
      </c>
      <c r="KS57" s="263">
        <v>4261.0535370061461</v>
      </c>
      <c r="KT57" s="117">
        <v>580221.96053840977</v>
      </c>
      <c r="KU57" s="248" t="b">
        <v>0</v>
      </c>
      <c r="KV57" s="254">
        <v>0</v>
      </c>
      <c r="KW57" s="255">
        <v>1893.7154400000002</v>
      </c>
      <c r="KX57" s="256">
        <v>7.4999999999999997E-2</v>
      </c>
      <c r="KY57" s="255">
        <v>860341.61012626404</v>
      </c>
      <c r="KZ57" s="255">
        <v>0</v>
      </c>
      <c r="LA57" s="255">
        <v>0</v>
      </c>
      <c r="LB57" s="119">
        <v>860341.61012626404</v>
      </c>
      <c r="LC57" s="262" t="b">
        <v>0</v>
      </c>
      <c r="LD57" s="173">
        <v>3</v>
      </c>
      <c r="LE57" s="263">
        <v>1325.6008080000001</v>
      </c>
      <c r="LF57" s="189">
        <v>7.4999999999999997E-2</v>
      </c>
      <c r="LG57" s="263">
        <v>237917.69538990041</v>
      </c>
      <c r="LH57" s="263">
        <v>568.11463200000014</v>
      </c>
      <c r="LI57" s="263">
        <v>22556.255223252028</v>
      </c>
      <c r="LJ57" s="117">
        <v>260473.95061315244</v>
      </c>
      <c r="LK57" s="248" t="b">
        <v>0</v>
      </c>
      <c r="LL57" s="254">
        <v>3</v>
      </c>
      <c r="LM57" s="255">
        <v>1325.6008080000001</v>
      </c>
      <c r="LN57" s="256">
        <v>-5.0000000000000001E-3</v>
      </c>
      <c r="LO57" s="255">
        <v>103656.29928121505</v>
      </c>
      <c r="LP57" s="255">
        <v>568.11463200000014</v>
      </c>
      <c r="LQ57" s="255">
        <v>16833.378992689835</v>
      </c>
      <c r="LR57" s="119">
        <v>120489.67827390488</v>
      </c>
      <c r="LS57" s="262" t="b">
        <v>0</v>
      </c>
      <c r="LT57" s="173">
        <v>2</v>
      </c>
      <c r="LU57" s="263">
        <v>1514.9723520000002</v>
      </c>
      <c r="LV57" s="189">
        <v>7.4999999999999997E-2</v>
      </c>
      <c r="LW57" s="263">
        <v>256021.70410995788</v>
      </c>
      <c r="LX57" s="263">
        <v>378.74308800000006</v>
      </c>
      <c r="LY57" s="263">
        <v>12944.88389686058</v>
      </c>
      <c r="LZ57" s="117">
        <v>268966.58800681843</v>
      </c>
      <c r="MA57" s="248" t="b">
        <v>0</v>
      </c>
      <c r="MB57" s="254">
        <v>2</v>
      </c>
      <c r="MC57" s="255">
        <v>1514.9723520000002</v>
      </c>
      <c r="MD57" s="256">
        <v>7.4999999999999997E-2</v>
      </c>
      <c r="ME57" s="255">
        <v>817280.90119411412</v>
      </c>
      <c r="MF57" s="255">
        <v>378.74308800000006</v>
      </c>
      <c r="MG57" s="255">
        <v>11052.104369888739</v>
      </c>
      <c r="MH57" s="119">
        <v>828333.0055640029</v>
      </c>
      <c r="MI57" s="262" t="b">
        <v>0</v>
      </c>
      <c r="MJ57" s="173">
        <v>3</v>
      </c>
      <c r="MK57" s="263">
        <v>1325.6008080000001</v>
      </c>
      <c r="ML57" s="189">
        <v>0.03</v>
      </c>
      <c r="MM57" s="263">
        <v>201520.19344405673</v>
      </c>
      <c r="MN57" s="263">
        <v>568.11463200000014</v>
      </c>
      <c r="MO57" s="263">
        <v>12192.356688130143</v>
      </c>
      <c r="MP57" s="117">
        <v>213712.55013218688</v>
      </c>
      <c r="MQ57" s="248" t="b">
        <v>0</v>
      </c>
      <c r="MR57" s="254">
        <v>6</v>
      </c>
      <c r="MS57" s="255">
        <v>757.48617599999989</v>
      </c>
      <c r="MT57" s="256">
        <v>0.03</v>
      </c>
      <c r="MU57" s="255">
        <v>124398.55642872545</v>
      </c>
      <c r="MV57" s="255">
        <v>1136.2292640000003</v>
      </c>
      <c r="MW57" s="255">
        <v>29528.084282309046</v>
      </c>
      <c r="MX57" s="119">
        <v>153926.6407110345</v>
      </c>
      <c r="MY57" s="262" t="b">
        <v>0</v>
      </c>
      <c r="MZ57" s="173">
        <v>4</v>
      </c>
      <c r="NA57" s="263">
        <v>1136.2292640000001</v>
      </c>
      <c r="NB57" s="189">
        <v>7.4999999999999997E-2</v>
      </c>
      <c r="NC57" s="263">
        <v>751533.84885565983</v>
      </c>
      <c r="ND57" s="263">
        <v>757.48617600000011</v>
      </c>
      <c r="NE57" s="263">
        <v>21216.568238307624</v>
      </c>
      <c r="NF57" s="117">
        <v>772750.41709396744</v>
      </c>
      <c r="NG57" s="248" t="b">
        <v>0</v>
      </c>
      <c r="NH57" s="254">
        <v>2</v>
      </c>
      <c r="NI57" s="255">
        <v>1514.9723520000002</v>
      </c>
      <c r="NJ57" s="256">
        <v>7.4999999999999997E-2</v>
      </c>
      <c r="NK57" s="255">
        <v>322175.23679639399</v>
      </c>
      <c r="NL57" s="255">
        <v>378.74308800000006</v>
      </c>
      <c r="NM57" s="255">
        <v>5684.1707637854015</v>
      </c>
      <c r="NN57" s="119">
        <v>327859.40756017942</v>
      </c>
      <c r="NO57" s="262" t="b">
        <v>0</v>
      </c>
      <c r="NP57" s="173">
        <v>6</v>
      </c>
      <c r="NQ57" s="263">
        <v>757.48617599999989</v>
      </c>
      <c r="NR57" s="189">
        <v>7.4999999999999997E-2</v>
      </c>
      <c r="NS57" s="263">
        <v>190094.88365418089</v>
      </c>
      <c r="NT57" s="263">
        <v>1136.2292640000003</v>
      </c>
      <c r="NU57" s="263">
        <v>33747.836095252409</v>
      </c>
      <c r="NV57" s="117">
        <v>223842.71974943328</v>
      </c>
      <c r="NW57" s="248" t="b">
        <v>0</v>
      </c>
      <c r="NX57" s="254">
        <v>4</v>
      </c>
      <c r="NY57" s="255">
        <v>1136.2292640000001</v>
      </c>
      <c r="NZ57" s="256">
        <v>7.4999999999999997E-2</v>
      </c>
      <c r="OA57" s="255">
        <v>914266.89949196589</v>
      </c>
      <c r="OB57" s="255">
        <v>757.48617600000011</v>
      </c>
      <c r="OC57" s="255">
        <v>25790.744266313879</v>
      </c>
      <c r="OD57" s="119">
        <v>940057.64375827974</v>
      </c>
      <c r="OE57" s="262" t="b">
        <v>0</v>
      </c>
      <c r="OF57" s="173">
        <v>4</v>
      </c>
      <c r="OG57" s="263">
        <v>1136.2292640000001</v>
      </c>
      <c r="OH57" s="189">
        <v>7.4999999999999997E-2</v>
      </c>
      <c r="OI57" s="263">
        <v>408073.21214503003</v>
      </c>
      <c r="OJ57" s="263">
        <v>757.48617600000011</v>
      </c>
      <c r="OK57" s="263">
        <v>22494.141071110436</v>
      </c>
      <c r="OL57" s="117">
        <v>430567.35321614047</v>
      </c>
      <c r="OM57" s="248" t="b">
        <v>0</v>
      </c>
      <c r="ON57" s="254">
        <v>3</v>
      </c>
      <c r="OO57" s="255">
        <v>1325.6008080000001</v>
      </c>
      <c r="OP57" s="256">
        <v>-5.0000000000000001E-3</v>
      </c>
      <c r="OQ57" s="255">
        <v>316541.79815791413</v>
      </c>
      <c r="OR57" s="255">
        <v>568.11463200000014</v>
      </c>
      <c r="OS57" s="255">
        <v>12019.476282972755</v>
      </c>
      <c r="OT57" s="119">
        <v>328561.27444088692</v>
      </c>
      <c r="OU57" s="262" t="b">
        <v>0</v>
      </c>
      <c r="OV57" s="173">
        <v>1</v>
      </c>
      <c r="OW57" s="263">
        <v>1704.3438960000001</v>
      </c>
      <c r="OX57" s="189">
        <v>7.4999999999999997E-2</v>
      </c>
      <c r="OY57" s="263">
        <v>382400.44750143628</v>
      </c>
      <c r="OZ57" s="263">
        <v>189.37154400000003</v>
      </c>
      <c r="PA57" s="263">
        <v>6315.4987320006685</v>
      </c>
      <c r="PB57" s="117">
        <v>388715.94623343693</v>
      </c>
      <c r="PC57" s="248" t="b">
        <v>0</v>
      </c>
      <c r="PD57" s="254">
        <v>5</v>
      </c>
      <c r="PE57" s="255">
        <v>946.85772000000009</v>
      </c>
      <c r="PF57" s="256">
        <v>-5.0000000000000001E-3</v>
      </c>
      <c r="PG57" s="255">
        <v>161984.53861398253</v>
      </c>
      <c r="PH57" s="255">
        <v>946.85772000000009</v>
      </c>
      <c r="PI57" s="255">
        <v>17734.612534454045</v>
      </c>
      <c r="PJ57" s="119">
        <v>179719.15114843656</v>
      </c>
      <c r="PK57" s="262" t="b">
        <v>0</v>
      </c>
      <c r="PL57" s="173">
        <v>4</v>
      </c>
      <c r="PM57" s="263">
        <v>1136.2292640000001</v>
      </c>
      <c r="PN57" s="189">
        <v>-5.0000000000000001E-3</v>
      </c>
      <c r="PO57" s="263">
        <v>371762.00185970089</v>
      </c>
      <c r="PP57" s="263">
        <v>757.48617600000011</v>
      </c>
      <c r="PQ57" s="263">
        <v>22712.176842186826</v>
      </c>
      <c r="PR57" s="117">
        <v>394474.17870188772</v>
      </c>
      <c r="PS57" s="248" t="b">
        <v>0</v>
      </c>
      <c r="PT57" s="254">
        <v>5</v>
      </c>
      <c r="PU57" s="255">
        <v>946.85772000000009</v>
      </c>
      <c r="PV57" s="256">
        <v>0.03</v>
      </c>
      <c r="PW57" s="255">
        <v>328347.91588100925</v>
      </c>
      <c r="PX57" s="255">
        <v>946.85772000000009</v>
      </c>
      <c r="PY57" s="255">
        <v>16072.664608712605</v>
      </c>
      <c r="PZ57" s="119">
        <v>344420.58048972185</v>
      </c>
      <c r="QA57" s="262" t="b">
        <v>0</v>
      </c>
      <c r="QB57" s="173">
        <v>2</v>
      </c>
      <c r="QC57" s="263">
        <v>1514.9723520000002</v>
      </c>
      <c r="QD57" s="189">
        <v>7.4999999999999997E-2</v>
      </c>
      <c r="QE57" s="263">
        <v>372751.08874519874</v>
      </c>
      <c r="QF57" s="263">
        <v>378.74308800000006</v>
      </c>
      <c r="QG57" s="263">
        <v>5864.6096877854015</v>
      </c>
      <c r="QH57" s="117">
        <v>378615.69843298412</v>
      </c>
      <c r="QI57" s="248" t="b">
        <v>0</v>
      </c>
      <c r="QJ57" s="254">
        <v>2</v>
      </c>
      <c r="QK57" s="255">
        <v>1514.9723520000002</v>
      </c>
      <c r="QL57" s="256">
        <v>7.4999999999999997E-2</v>
      </c>
      <c r="QM57" s="255">
        <v>266992.3577291788</v>
      </c>
      <c r="QN57" s="255">
        <v>378.74308800000006</v>
      </c>
      <c r="QO57" s="255">
        <v>17150.460925774663</v>
      </c>
      <c r="QP57" s="119">
        <v>284142.81865495344</v>
      </c>
      <c r="QQ57" s="262" t="b">
        <v>0</v>
      </c>
      <c r="QR57" s="173">
        <v>1</v>
      </c>
      <c r="QS57" s="263">
        <v>1704.3438960000001</v>
      </c>
      <c r="QT57" s="189">
        <v>0.03</v>
      </c>
      <c r="QU57" s="263">
        <v>330953.9125540253</v>
      </c>
      <c r="QV57" s="263">
        <v>189.37154400000003</v>
      </c>
      <c r="QW57" s="263">
        <v>7462.2253218928681</v>
      </c>
      <c r="QX57" s="117">
        <v>338416.13787591818</v>
      </c>
      <c r="QY57" s="248" t="b">
        <v>0</v>
      </c>
      <c r="QZ57" s="254">
        <v>3</v>
      </c>
      <c r="RA57" s="255">
        <v>1325.6008080000001</v>
      </c>
      <c r="RB57" s="256">
        <v>-5.0000000000000001E-3</v>
      </c>
      <c r="RC57" s="255">
        <v>491217.82418051973</v>
      </c>
      <c r="RD57" s="255">
        <v>568.11463200000014</v>
      </c>
      <c r="RE57" s="255">
        <v>9713.8460855888552</v>
      </c>
      <c r="RF57" s="119">
        <v>500931.67026610859</v>
      </c>
      <c r="RG57" s="262" t="b">
        <v>0</v>
      </c>
      <c r="RH57" s="173">
        <v>1</v>
      </c>
      <c r="RI57" s="263">
        <v>1704.3438960000001</v>
      </c>
      <c r="RJ57" s="189">
        <v>7.4999999999999997E-2</v>
      </c>
      <c r="RK57" s="263">
        <v>523877.35075910023</v>
      </c>
      <c r="RL57" s="263">
        <v>189.37154400000003</v>
      </c>
      <c r="RM57" s="263">
        <v>2841.7857715795312</v>
      </c>
      <c r="RN57" s="117">
        <v>526719.13653067977</v>
      </c>
      <c r="RO57" s="248" t="b">
        <v>0</v>
      </c>
      <c r="RP57" s="254">
        <v>4</v>
      </c>
      <c r="RQ57" s="255">
        <v>1136.2292640000001</v>
      </c>
      <c r="RR57" s="256">
        <v>0.03</v>
      </c>
      <c r="RS57" s="255">
        <v>317644.114148074</v>
      </c>
      <c r="RT57" s="255">
        <v>757.48617600000011</v>
      </c>
      <c r="RU57" s="255">
        <v>18318.859417226115</v>
      </c>
      <c r="RV57" s="119">
        <v>335962.97356530011</v>
      </c>
      <c r="RW57" s="262" t="b">
        <v>0</v>
      </c>
      <c r="RX57" s="173">
        <v>6</v>
      </c>
      <c r="RY57" s="263">
        <v>757.48617599999989</v>
      </c>
      <c r="RZ57" s="189">
        <v>7.4999999999999997E-2</v>
      </c>
      <c r="SA57" s="263">
        <v>447434.44033378974</v>
      </c>
      <c r="SB57" s="263">
        <v>1136.2292640000003</v>
      </c>
      <c r="SC57" s="263">
        <v>32795.506761648336</v>
      </c>
      <c r="SD57" s="117">
        <v>480229.94709543808</v>
      </c>
      <c r="SE57" s="248" t="b">
        <v>0</v>
      </c>
      <c r="SF57" s="254">
        <v>5</v>
      </c>
      <c r="SG57" s="255">
        <v>946.85772000000009</v>
      </c>
      <c r="SH57" s="256">
        <v>7.4999999999999997E-2</v>
      </c>
      <c r="SI57" s="255">
        <v>217882.30157118189</v>
      </c>
      <c r="SJ57" s="255">
        <v>946.85772000000009</v>
      </c>
      <c r="SK57" s="255">
        <v>18454.998933134499</v>
      </c>
      <c r="SL57" s="119">
        <v>236337.3005043164</v>
      </c>
      <c r="SM57" s="262" t="b">
        <v>0</v>
      </c>
      <c r="SN57" s="173">
        <v>2</v>
      </c>
      <c r="SO57" s="263">
        <v>1514.9723520000002</v>
      </c>
      <c r="SP57" s="189">
        <v>7.4999999999999997E-2</v>
      </c>
      <c r="SQ57" s="263">
        <v>481651.22596070194</v>
      </c>
      <c r="SR57" s="263">
        <v>378.74308800000006</v>
      </c>
      <c r="SS57" s="263">
        <v>1137.3294217543444</v>
      </c>
      <c r="ST57" s="117">
        <v>482788.55538245628</v>
      </c>
      <c r="SU57" s="248" t="b">
        <v>0</v>
      </c>
      <c r="SV57" s="254">
        <v>1</v>
      </c>
      <c r="SW57" s="255">
        <v>1704.3438960000001</v>
      </c>
      <c r="SX57" s="256">
        <v>0.03</v>
      </c>
      <c r="SY57" s="255">
        <v>426014.7686749706</v>
      </c>
      <c r="SZ57" s="255">
        <v>189.37154400000003</v>
      </c>
      <c r="TA57" s="255">
        <v>7791.0858832800332</v>
      </c>
      <c r="TB57" s="119">
        <v>433805.85455825063</v>
      </c>
      <c r="TC57" s="262" t="b">
        <v>0</v>
      </c>
      <c r="TD57" s="173">
        <v>1</v>
      </c>
      <c r="TE57" s="263">
        <v>1704.3438960000001</v>
      </c>
      <c r="TF57" s="189">
        <v>7.4999999999999997E-2</v>
      </c>
      <c r="TG57" s="263">
        <v>490086.31620600034</v>
      </c>
      <c r="TH57" s="263">
        <v>189.37154400000003</v>
      </c>
      <c r="TI57" s="263">
        <v>2661.1971666147615</v>
      </c>
      <c r="TJ57" s="117">
        <v>492747.5133726151</v>
      </c>
      <c r="TK57" s="248" t="b">
        <v>0</v>
      </c>
      <c r="TL57" s="254">
        <v>3</v>
      </c>
      <c r="TM57" s="255">
        <v>1325.6008080000001</v>
      </c>
      <c r="TN57" s="256">
        <v>7.4999999999999997E-2</v>
      </c>
      <c r="TO57" s="255">
        <v>423343.1585620151</v>
      </c>
      <c r="TP57" s="255">
        <v>568.11463200000014</v>
      </c>
      <c r="TQ57" s="255">
        <v>13469.777442614286</v>
      </c>
      <c r="TR57" s="119">
        <v>436812.93600462936</v>
      </c>
      <c r="TS57" s="262" t="b">
        <v>0</v>
      </c>
      <c r="TT57" s="173">
        <v>3</v>
      </c>
      <c r="TU57" s="263">
        <v>1325.6008080000001</v>
      </c>
      <c r="TV57" s="189">
        <v>7.4999999999999997E-2</v>
      </c>
      <c r="TW57" s="263">
        <v>735774.49590417254</v>
      </c>
      <c r="TX57" s="263">
        <v>568.11463200000014</v>
      </c>
      <c r="TY57" s="263">
        <v>12125.472546113462</v>
      </c>
      <c r="TZ57" s="117">
        <v>747899.96845028596</v>
      </c>
      <c r="UA57" s="248" t="b">
        <v>0</v>
      </c>
      <c r="UB57" s="254">
        <v>1</v>
      </c>
      <c r="UC57" s="255">
        <v>1704.3438960000001</v>
      </c>
      <c r="UD57" s="256">
        <v>7.4999999999999997E-2</v>
      </c>
      <c r="UE57" s="255">
        <v>523877.35075910075</v>
      </c>
      <c r="UF57" s="255">
        <v>189.37154400000003</v>
      </c>
      <c r="UG57" s="255">
        <v>7462.2253218928681</v>
      </c>
      <c r="UH57" s="119">
        <v>531339.57608099363</v>
      </c>
      <c r="UI57" s="262" t="b">
        <v>0</v>
      </c>
      <c r="UJ57" s="173">
        <v>2</v>
      </c>
      <c r="UK57" s="263">
        <v>1514.9723520000002</v>
      </c>
      <c r="UL57" s="189">
        <v>7.4999999999999997E-2</v>
      </c>
      <c r="UM57" s="263">
        <v>1139869.580180618</v>
      </c>
      <c r="UN57" s="263">
        <v>378.74308800000006</v>
      </c>
      <c r="UO57" s="263">
        <v>6553.0252458170044</v>
      </c>
      <c r="UP57" s="117">
        <v>1146422.6054264349</v>
      </c>
      <c r="UQ57" s="248" t="b">
        <v>0</v>
      </c>
      <c r="UR57" s="254">
        <v>2</v>
      </c>
      <c r="US57" s="255">
        <v>1514.9723520000002</v>
      </c>
      <c r="UT57" s="256">
        <v>7.4999999999999997E-2</v>
      </c>
      <c r="UU57" s="255">
        <v>356328.14712752576</v>
      </c>
      <c r="UV57" s="255">
        <v>378.74308800000006</v>
      </c>
      <c r="UW57" s="255">
        <v>10415.455665891604</v>
      </c>
      <c r="UX57" s="119">
        <v>366743.60279341735</v>
      </c>
      <c r="UY57" s="262" t="b">
        <v>0</v>
      </c>
      <c r="UZ57" s="173">
        <v>3</v>
      </c>
      <c r="VA57" s="263">
        <v>1325.6008080000001</v>
      </c>
      <c r="VB57" s="189">
        <v>7.4999999999999997E-2</v>
      </c>
      <c r="VC57" s="263">
        <v>339871.35616003693</v>
      </c>
      <c r="VD57" s="263">
        <v>568.11463200000014</v>
      </c>
      <c r="VE57" s="263">
        <v>12747.769389508498</v>
      </c>
      <c r="VF57" s="117">
        <v>352619.12554954545</v>
      </c>
      <c r="VG57" s="248" t="b">
        <v>0</v>
      </c>
      <c r="VH57" s="254">
        <v>2</v>
      </c>
      <c r="VI57" s="255">
        <v>1514.9723520000002</v>
      </c>
      <c r="VJ57" s="256">
        <v>0.03</v>
      </c>
      <c r="VK57" s="255">
        <v>123466.73074964328</v>
      </c>
      <c r="VL57" s="255">
        <v>378.74308800000006</v>
      </c>
      <c r="VM57" s="255">
        <v>11888.331765824199</v>
      </c>
      <c r="VN57" s="119">
        <v>135355.06251546746</v>
      </c>
      <c r="VO57" s="262" t="b">
        <v>0</v>
      </c>
      <c r="VP57" s="173">
        <v>0</v>
      </c>
      <c r="VQ57" s="263">
        <v>1893.7154400000002</v>
      </c>
      <c r="VR57" s="189">
        <v>7.4999999999999997E-2</v>
      </c>
      <c r="VS57" s="263">
        <v>318873.30559677666</v>
      </c>
      <c r="VT57" s="263">
        <v>0</v>
      </c>
      <c r="VU57" s="263">
        <v>0</v>
      </c>
      <c r="VV57" s="117">
        <v>318873.30559677666</v>
      </c>
      <c r="VW57" s="248" t="b">
        <v>0</v>
      </c>
      <c r="VX57" s="254">
        <v>3</v>
      </c>
      <c r="VY57" s="255">
        <v>1325.6008080000001</v>
      </c>
      <c r="VZ57" s="256">
        <v>7.4999999999999997E-2</v>
      </c>
      <c r="WA57" s="255">
        <v>340395.75298598903</v>
      </c>
      <c r="WB57" s="255">
        <v>568.11463200000014</v>
      </c>
      <c r="WC57" s="255">
        <v>6641.5711737771344</v>
      </c>
      <c r="WD57" s="119">
        <v>347037.3241597662</v>
      </c>
      <c r="WE57" s="262" t="b">
        <v>0</v>
      </c>
      <c r="WF57" s="173">
        <v>2</v>
      </c>
      <c r="WG57" s="263">
        <v>1514.9723520000002</v>
      </c>
      <c r="WH57" s="189">
        <v>7.4999999999999997E-2</v>
      </c>
      <c r="WI57" s="263">
        <v>250484.02879655262</v>
      </c>
      <c r="WJ57" s="263">
        <v>378.74308800000006</v>
      </c>
      <c r="WK57" s="263">
        <v>10665.637843063505</v>
      </c>
      <c r="WL57" s="117">
        <v>261149.66663961613</v>
      </c>
      <c r="WM57" s="248" t="b">
        <v>0</v>
      </c>
      <c r="WN57" s="254">
        <v>5</v>
      </c>
      <c r="WO57" s="255">
        <v>946.85772000000009</v>
      </c>
      <c r="WP57" s="256">
        <v>7.4999999999999997E-2</v>
      </c>
      <c r="WQ57" s="255">
        <v>669997.99356865406</v>
      </c>
      <c r="WR57" s="255">
        <v>946.85772000000009</v>
      </c>
      <c r="WS57" s="255">
        <v>28856.95049814598</v>
      </c>
      <c r="WT57" s="119">
        <v>698854.94406680006</v>
      </c>
      <c r="WU57" s="262" t="b">
        <v>0</v>
      </c>
      <c r="WV57" s="173">
        <v>3</v>
      </c>
      <c r="WW57" s="263">
        <v>1325.6008080000001</v>
      </c>
      <c r="WX57" s="189">
        <v>7.4999999999999997E-2</v>
      </c>
      <c r="WY57" s="263">
        <v>840710.14828136645</v>
      </c>
      <c r="WZ57" s="263">
        <v>568.11463200000014</v>
      </c>
      <c r="XA57" s="263">
        <v>4359.2741860758961</v>
      </c>
      <c r="XB57" s="117">
        <v>845069.42246744235</v>
      </c>
      <c r="XC57" s="248" t="b">
        <v>0</v>
      </c>
      <c r="XD57" s="254">
        <v>2</v>
      </c>
      <c r="XE57" s="255">
        <v>1514.9723520000002</v>
      </c>
      <c r="XF57" s="256">
        <v>7.4999999999999997E-2</v>
      </c>
      <c r="XG57" s="255">
        <v>817583.94296133146</v>
      </c>
      <c r="XH57" s="255">
        <v>378.74308800000006</v>
      </c>
      <c r="XI57" s="255">
        <v>9992.480116613171</v>
      </c>
      <c r="XJ57" s="119">
        <v>827576.42307794467</v>
      </c>
      <c r="XK57" s="262" t="b">
        <v>0</v>
      </c>
      <c r="XL57" s="173">
        <v>3</v>
      </c>
      <c r="XM57" s="263">
        <v>1325.6008080000001</v>
      </c>
      <c r="XN57" s="189">
        <v>7.4999999999999997E-2</v>
      </c>
      <c r="XO57" s="263">
        <v>218988.58984913665</v>
      </c>
      <c r="XP57" s="263">
        <v>568.11463200000014</v>
      </c>
      <c r="XQ57" s="263">
        <v>14401.550817107933</v>
      </c>
      <c r="XR57" s="117">
        <v>233390.14066624458</v>
      </c>
      <c r="XS57" s="248" t="b">
        <v>1</v>
      </c>
      <c r="XT57" s="254">
        <v>4</v>
      </c>
      <c r="XU57" s="255">
        <v>1136.2292640000001</v>
      </c>
      <c r="XV57" s="256">
        <v>0.03</v>
      </c>
      <c r="XW57" s="255">
        <v>366580.53891015775</v>
      </c>
      <c r="XX57" s="255">
        <v>757.48617600000011</v>
      </c>
      <c r="XY57" s="255">
        <v>10788.700636375228</v>
      </c>
      <c r="XZ57" s="119">
        <v>377369.23954653298</v>
      </c>
      <c r="YA57" s="262" t="b">
        <v>0</v>
      </c>
      <c r="YB57" s="173">
        <v>3</v>
      </c>
      <c r="YC57" s="263">
        <v>1325.6008080000001</v>
      </c>
      <c r="YD57" s="189">
        <v>0.03</v>
      </c>
      <c r="YE57" s="263">
        <v>322383.76209818653</v>
      </c>
      <c r="YF57" s="263">
        <v>568.11463200000014</v>
      </c>
      <c r="YG57" s="263">
        <v>23949.526101971896</v>
      </c>
      <c r="YH57" s="117">
        <v>346333.28820015845</v>
      </c>
      <c r="YI57" s="248" t="b">
        <v>1</v>
      </c>
      <c r="YJ57" s="254">
        <v>8</v>
      </c>
      <c r="YK57" s="255">
        <v>378.74308799999994</v>
      </c>
      <c r="YL57" s="256">
        <v>7.4999999999999997E-2</v>
      </c>
      <c r="YM57" s="255">
        <v>359434.69386864541</v>
      </c>
      <c r="YN57" s="255">
        <v>1514.9723520000002</v>
      </c>
      <c r="YO57" s="255">
        <v>36669.628091010964</v>
      </c>
      <c r="YP57" s="119">
        <v>396104.32195965637</v>
      </c>
      <c r="YQ57" s="262" t="b">
        <v>0</v>
      </c>
      <c r="YR57" s="173">
        <v>1</v>
      </c>
      <c r="YS57" s="263">
        <v>1704.3438960000001</v>
      </c>
      <c r="YT57" s="189">
        <v>-5.0000000000000001E-3</v>
      </c>
      <c r="YU57" s="263">
        <v>328993.70126152463</v>
      </c>
      <c r="YV57" s="263">
        <v>189.37154400000003</v>
      </c>
      <c r="YW57" s="263">
        <v>4432.6963044577033</v>
      </c>
      <c r="YX57" s="117">
        <v>333426.39756598236</v>
      </c>
      <c r="YY57" s="248" t="b">
        <v>0</v>
      </c>
      <c r="YZ57" s="254">
        <v>4</v>
      </c>
      <c r="ZA57" s="255">
        <v>1136.2292640000001</v>
      </c>
      <c r="ZB57" s="256">
        <v>7.4999999999999997E-2</v>
      </c>
      <c r="ZC57" s="255">
        <v>110534.36802013264</v>
      </c>
      <c r="ZD57" s="255">
        <v>757.48617600000011</v>
      </c>
      <c r="ZE57" s="255">
        <v>18641.076535321434</v>
      </c>
      <c r="ZF57" s="119">
        <v>129175.44455545407</v>
      </c>
      <c r="ZG57" s="262" t="b">
        <v>0</v>
      </c>
      <c r="ZH57" s="173">
        <v>2</v>
      </c>
      <c r="ZI57" s="263">
        <v>1514.9723520000002</v>
      </c>
      <c r="ZJ57" s="189">
        <v>7.4999999999999997E-2</v>
      </c>
      <c r="ZK57" s="263">
        <v>789895.72330694739</v>
      </c>
      <c r="ZL57" s="263">
        <v>378.74308800000006</v>
      </c>
      <c r="ZM57" s="263">
        <v>12768.535155315438</v>
      </c>
      <c r="ZN57" s="117">
        <v>802664.25846226281</v>
      </c>
      <c r="ZO57" s="248" t="b">
        <v>0</v>
      </c>
      <c r="ZP57" s="254">
        <v>3</v>
      </c>
      <c r="ZQ57" s="255">
        <v>1325.6008080000001</v>
      </c>
      <c r="ZR57" s="256">
        <v>0.03</v>
      </c>
      <c r="ZS57" s="255">
        <v>276774.00709871604</v>
      </c>
      <c r="ZT57" s="255">
        <v>568.11463200000014</v>
      </c>
      <c r="ZU57" s="255">
        <v>11160.355570366499</v>
      </c>
      <c r="ZV57" s="119">
        <v>287934.36266908253</v>
      </c>
      <c r="ZW57" s="262" t="b">
        <v>0</v>
      </c>
      <c r="ZX57" s="173">
        <v>2</v>
      </c>
      <c r="ZY57" s="263">
        <v>1514.9723520000002</v>
      </c>
      <c r="ZZ57" s="189">
        <v>-5.0000000000000001E-3</v>
      </c>
      <c r="AAA57" s="263">
        <v>160446.78998705887</v>
      </c>
      <c r="AAB57" s="263">
        <v>378.74308800000006</v>
      </c>
      <c r="AAC57" s="263">
        <v>13762.276349007319</v>
      </c>
      <c r="AAD57" s="117">
        <v>174209.0663360662</v>
      </c>
      <c r="AAE57" s="248" t="b">
        <v>0</v>
      </c>
      <c r="AAF57" s="254">
        <v>2</v>
      </c>
      <c r="AAG57" s="255">
        <v>1514.9723520000002</v>
      </c>
      <c r="AAH57" s="256">
        <v>7.4999999999999997E-2</v>
      </c>
      <c r="AAI57" s="255">
        <v>356918.17045486602</v>
      </c>
      <c r="AAJ57" s="255">
        <v>378.74308800000006</v>
      </c>
      <c r="AAK57" s="255">
        <v>11289.263511159266</v>
      </c>
      <c r="AAL57" s="119">
        <v>368207.4339660253</v>
      </c>
      <c r="AAM57" s="262" t="b">
        <v>0</v>
      </c>
      <c r="AAN57" s="173">
        <v>2</v>
      </c>
      <c r="AAO57" s="263">
        <v>1514.9723520000002</v>
      </c>
      <c r="AAP57" s="189">
        <v>0.03</v>
      </c>
      <c r="AAQ57" s="263">
        <v>351203.32428206987</v>
      </c>
      <c r="AAR57" s="263">
        <v>378.74308800000006</v>
      </c>
      <c r="AAS57" s="263">
        <v>9180.8713680923611</v>
      </c>
      <c r="AAT57" s="117">
        <v>360384.19565016223</v>
      </c>
      <c r="AAU57" s="248" t="b">
        <v>0</v>
      </c>
      <c r="AAV57" s="254">
        <v>5</v>
      </c>
      <c r="AAW57" s="255">
        <v>946.85772000000009</v>
      </c>
      <c r="AAX57" s="256">
        <v>7.4999999999999997E-2</v>
      </c>
      <c r="AAY57" s="255">
        <v>155069.21676215457</v>
      </c>
      <c r="AAZ57" s="255">
        <v>946.85772000000009</v>
      </c>
      <c r="ABA57" s="255">
        <v>34438.103540378492</v>
      </c>
      <c r="ABB57" s="119">
        <v>189507.32030253304</v>
      </c>
      <c r="ABC57" s="262" t="b">
        <v>0</v>
      </c>
      <c r="ABD57" s="173">
        <v>1</v>
      </c>
      <c r="ABE57" s="263">
        <v>1704.3438960000001</v>
      </c>
      <c r="ABF57" s="189">
        <v>-5.0000000000000001E-3</v>
      </c>
      <c r="ABG57" s="263">
        <v>471266.53547178232</v>
      </c>
      <c r="ABH57" s="263">
        <v>189.37154400000003</v>
      </c>
      <c r="ABI57" s="263">
        <v>8578.2740824225348</v>
      </c>
      <c r="ABJ57" s="117">
        <v>479844.80955420487</v>
      </c>
      <c r="ABK57" s="248" t="b">
        <v>0</v>
      </c>
      <c r="ABL57" s="254">
        <v>0</v>
      </c>
      <c r="ABM57" s="255">
        <v>1893.7154400000002</v>
      </c>
      <c r="ABN57" s="256">
        <v>7.4999999999999997E-2</v>
      </c>
      <c r="ABO57" s="255">
        <v>1407621.3458820567</v>
      </c>
      <c r="ABP57" s="255">
        <v>0</v>
      </c>
      <c r="ABQ57" s="255">
        <v>0</v>
      </c>
      <c r="ABR57" s="119">
        <v>1407621.3458820567</v>
      </c>
      <c r="ABS57" s="262" t="b">
        <v>0</v>
      </c>
      <c r="ABT57" s="173">
        <v>0</v>
      </c>
      <c r="ABU57" s="263">
        <v>1893.7154400000002</v>
      </c>
      <c r="ABV57" s="189">
        <v>7.4999999999999997E-2</v>
      </c>
      <c r="ABW57" s="263">
        <v>635595.87820931734</v>
      </c>
      <c r="ABX57" s="263">
        <v>0</v>
      </c>
      <c r="ABY57" s="263">
        <v>0</v>
      </c>
      <c r="ABZ57" s="117">
        <v>635595.87820931734</v>
      </c>
      <c r="ACA57" s="248" t="b">
        <v>0</v>
      </c>
      <c r="ACB57" s="254">
        <v>4</v>
      </c>
      <c r="ACC57" s="255">
        <v>1136.2292640000001</v>
      </c>
      <c r="ACD57" s="256">
        <v>7.4999999999999997E-2</v>
      </c>
      <c r="ACE57" s="255">
        <v>469174.12080535165</v>
      </c>
      <c r="ACF57" s="255">
        <v>757.48617600000011</v>
      </c>
      <c r="ACG57" s="255">
        <v>29765.939597789431</v>
      </c>
      <c r="ACH57" s="119">
        <v>498940.06040314108</v>
      </c>
      <c r="ACI57" s="262" t="b">
        <v>0</v>
      </c>
      <c r="ACJ57" s="173">
        <v>3</v>
      </c>
      <c r="ACK57" s="263">
        <v>1325.6008080000001</v>
      </c>
      <c r="ACL57" s="189">
        <v>7.4999999999999997E-2</v>
      </c>
      <c r="ACM57" s="263">
        <v>112230.95126193427</v>
      </c>
      <c r="ACN57" s="263">
        <v>568.11463200000014</v>
      </c>
      <c r="ACO57" s="263">
        <v>20450.375774168184</v>
      </c>
      <c r="ACP57" s="117">
        <v>132681.32703610245</v>
      </c>
      <c r="ACQ57" s="248" t="b">
        <v>0</v>
      </c>
      <c r="ACR57" s="254">
        <v>4</v>
      </c>
      <c r="ACS57" s="255">
        <v>1136.2292640000001</v>
      </c>
      <c r="ACT57" s="256">
        <v>7.4999999999999997E-2</v>
      </c>
      <c r="ACU57" s="255">
        <v>561595.61328753387</v>
      </c>
      <c r="ACV57" s="255">
        <v>757.48617600000011</v>
      </c>
      <c r="ACW57" s="255">
        <v>17943.248648197259</v>
      </c>
      <c r="ACX57" s="119">
        <v>579538.86193573114</v>
      </c>
      <c r="ACY57" s="262" t="b">
        <v>0</v>
      </c>
      <c r="ACZ57" s="173">
        <v>2</v>
      </c>
      <c r="ADA57" s="263">
        <v>1514.9723520000002</v>
      </c>
      <c r="ADB57" s="189">
        <v>7.4999999999999997E-2</v>
      </c>
      <c r="ADC57" s="263">
        <v>428290.61359609483</v>
      </c>
      <c r="ADD57" s="263">
        <v>378.74308800000006</v>
      </c>
      <c r="ADE57" s="263">
        <v>15362.044726245336</v>
      </c>
      <c r="ADF57" s="117">
        <v>443652.65832234017</v>
      </c>
      <c r="ADG57" s="248" t="b">
        <v>0</v>
      </c>
      <c r="ADH57" s="254">
        <v>5</v>
      </c>
      <c r="ADI57" s="255">
        <v>946.85772000000009</v>
      </c>
      <c r="ADJ57" s="256">
        <v>7.4999999999999997E-2</v>
      </c>
      <c r="ADK57" s="255">
        <v>227119.92818011687</v>
      </c>
      <c r="ADL57" s="255">
        <v>946.85772000000009</v>
      </c>
      <c r="ADM57" s="255">
        <v>29308.170747297463</v>
      </c>
      <c r="ADN57" s="119">
        <v>256428.09892741434</v>
      </c>
      <c r="ADO57" s="262" t="b">
        <v>0</v>
      </c>
      <c r="ADP57" s="173">
        <v>1</v>
      </c>
      <c r="ADQ57" s="263">
        <v>1704.3438960000001</v>
      </c>
      <c r="ADR57" s="189">
        <v>7.4999999999999997E-2</v>
      </c>
      <c r="ADS57" s="263">
        <v>231759.20351924771</v>
      </c>
      <c r="ADT57" s="263">
        <v>189.37154400000003</v>
      </c>
      <c r="ADU57" s="263">
        <v>7297.9994451401435</v>
      </c>
      <c r="ADV57" s="117">
        <v>239057.20296438783</v>
      </c>
    </row>
    <row r="58" spans="1:802" x14ac:dyDescent="0.35">
      <c r="A58" s="15">
        <v>46996</v>
      </c>
      <c r="B58" s="16">
        <v>1893.7154400000002</v>
      </c>
      <c r="C58" s="248" t="b">
        <v>0</v>
      </c>
      <c r="D58" s="254">
        <v>3</v>
      </c>
      <c r="E58" s="255">
        <v>1325.6008080000001</v>
      </c>
      <c r="F58" s="256">
        <v>7.4999999999999997E-2</v>
      </c>
      <c r="G58" s="255">
        <v>494625.9708661958</v>
      </c>
      <c r="H58" s="255">
        <v>568.11463200000014</v>
      </c>
      <c r="I58" s="255">
        <v>13704.562829381235</v>
      </c>
      <c r="J58" s="119">
        <v>508330.53369557706</v>
      </c>
      <c r="K58" s="262" t="b">
        <v>0</v>
      </c>
      <c r="L58" s="173">
        <v>0</v>
      </c>
      <c r="M58" s="263">
        <v>1893.7154400000002</v>
      </c>
      <c r="N58" s="189">
        <v>7.4999999999999997E-2</v>
      </c>
      <c r="O58" s="263">
        <v>297718.51086564985</v>
      </c>
      <c r="P58" s="263">
        <v>0</v>
      </c>
      <c r="Q58" s="263">
        <v>0</v>
      </c>
      <c r="R58" s="117">
        <v>297718.51086564985</v>
      </c>
      <c r="S58" s="248" t="b">
        <v>0</v>
      </c>
      <c r="T58" s="254">
        <v>6</v>
      </c>
      <c r="U58" s="255">
        <v>757.48617599999989</v>
      </c>
      <c r="V58" s="256">
        <v>0.03</v>
      </c>
      <c r="W58" s="255">
        <v>107812.63746821418</v>
      </c>
      <c r="X58" s="255">
        <v>1136.2292640000003</v>
      </c>
      <c r="Y58" s="255">
        <v>35843.382917624665</v>
      </c>
      <c r="Z58" s="119">
        <v>143656.02038583884</v>
      </c>
      <c r="AA58" s="262" t="b">
        <v>0</v>
      </c>
      <c r="AB58" s="173">
        <v>6</v>
      </c>
      <c r="AC58" s="263">
        <v>757.48617599999989</v>
      </c>
      <c r="AD58" s="189">
        <v>-5.0000000000000001E-3</v>
      </c>
      <c r="AE58" s="263">
        <v>295511.25210715947</v>
      </c>
      <c r="AF58" s="263">
        <v>1136.2292640000003</v>
      </c>
      <c r="AG58" s="263">
        <v>32217.124213840805</v>
      </c>
      <c r="AH58" s="117">
        <v>327728.37632100028</v>
      </c>
      <c r="AI58" s="248" t="b">
        <v>0</v>
      </c>
      <c r="AJ58" s="254">
        <v>7</v>
      </c>
      <c r="AK58" s="255">
        <v>568.11463199999992</v>
      </c>
      <c r="AL58" s="256">
        <v>7.4999999999999997E-2</v>
      </c>
      <c r="AM58" s="255">
        <v>714883.44027705549</v>
      </c>
      <c r="AN58" s="255">
        <v>1325.6008080000001</v>
      </c>
      <c r="AO58" s="255">
        <v>28343.659949293575</v>
      </c>
      <c r="AP58" s="119">
        <v>743227.10022634908</v>
      </c>
      <c r="AQ58" s="262" t="b">
        <v>0</v>
      </c>
      <c r="AR58" s="173">
        <v>5</v>
      </c>
      <c r="AS58" s="263">
        <v>946.85772000000009</v>
      </c>
      <c r="AT58" s="189">
        <v>7.4999999999999997E-2</v>
      </c>
      <c r="AU58" s="263">
        <v>544269.98549779039</v>
      </c>
      <c r="AV58" s="263">
        <v>946.85772000000009</v>
      </c>
      <c r="AW58" s="263">
        <v>19726.725968501563</v>
      </c>
      <c r="AX58" s="117">
        <v>563996.71146629192</v>
      </c>
      <c r="AY58" s="248" t="b">
        <v>0</v>
      </c>
      <c r="AZ58" s="254">
        <v>0</v>
      </c>
      <c r="BA58" s="255">
        <v>1893.7154400000002</v>
      </c>
      <c r="BB58" s="256">
        <v>-5.0000000000000001E-3</v>
      </c>
      <c r="BC58" s="255">
        <v>184728.04833075104</v>
      </c>
      <c r="BD58" s="255">
        <v>0</v>
      </c>
      <c r="BE58" s="255">
        <v>0</v>
      </c>
      <c r="BF58" s="119">
        <v>184728.04833075104</v>
      </c>
      <c r="BG58" s="262" t="b">
        <v>0</v>
      </c>
      <c r="BH58" s="173">
        <v>3</v>
      </c>
      <c r="BI58" s="263">
        <v>1325.6008080000001</v>
      </c>
      <c r="BJ58" s="189">
        <v>7.4999999999999997E-2</v>
      </c>
      <c r="BK58" s="263">
        <v>386857.48660759785</v>
      </c>
      <c r="BL58" s="263">
        <v>568.11463200000014</v>
      </c>
      <c r="BM58" s="263">
        <v>12244.018701711544</v>
      </c>
      <c r="BN58" s="117">
        <v>399101.5053093094</v>
      </c>
      <c r="BO58" s="248" t="b">
        <v>0</v>
      </c>
      <c r="BP58" s="254">
        <v>3</v>
      </c>
      <c r="BQ58" s="255">
        <v>1325.6008080000001</v>
      </c>
      <c r="BR58" s="256">
        <v>7.4999999999999997E-2</v>
      </c>
      <c r="BS58" s="255">
        <v>333264.52063052199</v>
      </c>
      <c r="BT58" s="255">
        <v>568.11463200000014</v>
      </c>
      <c r="BU58" s="255">
        <v>14119.735695950189</v>
      </c>
      <c r="BV58" s="119">
        <v>347384.25632647215</v>
      </c>
      <c r="BW58" s="262" t="b">
        <v>0</v>
      </c>
      <c r="BX58" s="173">
        <v>2</v>
      </c>
      <c r="BY58" s="263">
        <v>1514.9723520000002</v>
      </c>
      <c r="BZ58" s="189">
        <v>-5.0000000000000001E-3</v>
      </c>
      <c r="CA58" s="263">
        <v>459527.01741277013</v>
      </c>
      <c r="CB58" s="263">
        <v>378.74308800000006</v>
      </c>
      <c r="CC58" s="263">
        <v>16458.957564724518</v>
      </c>
      <c r="CD58" s="117">
        <v>475985.97497749462</v>
      </c>
      <c r="CE58" s="248" t="b">
        <v>1</v>
      </c>
      <c r="CF58" s="254">
        <v>4</v>
      </c>
      <c r="CG58" s="255">
        <v>1136.2292640000001</v>
      </c>
      <c r="CH58" s="256">
        <v>0.03</v>
      </c>
      <c r="CI58" s="255">
        <v>447341.33738894423</v>
      </c>
      <c r="CJ58" s="255">
        <v>757.48617600000011</v>
      </c>
      <c r="CK58" s="255">
        <v>20890.511771359106</v>
      </c>
      <c r="CL58" s="119">
        <v>468231.84916030336</v>
      </c>
      <c r="CM58" s="262" t="b">
        <v>0</v>
      </c>
      <c r="CN58" s="173">
        <v>3</v>
      </c>
      <c r="CO58" s="263">
        <v>1325.6008080000001</v>
      </c>
      <c r="CP58" s="189">
        <v>7.4999999999999997E-2</v>
      </c>
      <c r="CQ58" s="263">
        <v>672757.36597321881</v>
      </c>
      <c r="CR58" s="263">
        <v>568.11463200000014</v>
      </c>
      <c r="CS58" s="263">
        <v>15253.940225495871</v>
      </c>
      <c r="CT58" s="117">
        <v>688011.30619871465</v>
      </c>
      <c r="CU58" s="248" t="b">
        <v>0</v>
      </c>
      <c r="CV58" s="254">
        <v>0</v>
      </c>
      <c r="CW58" s="255">
        <v>1893.7154400000002</v>
      </c>
      <c r="CX58" s="256">
        <v>7.4999999999999997E-2</v>
      </c>
      <c r="CY58" s="255">
        <v>343610.38925029547</v>
      </c>
      <c r="CZ58" s="255">
        <v>0</v>
      </c>
      <c r="DA58" s="255">
        <v>0</v>
      </c>
      <c r="DB58" s="119">
        <v>343610.38925029547</v>
      </c>
      <c r="DC58" s="262" t="b">
        <v>0</v>
      </c>
      <c r="DD58" s="173">
        <v>4</v>
      </c>
      <c r="DE58" s="263">
        <v>1136.2292640000001</v>
      </c>
      <c r="DF58" s="189">
        <v>7.4999999999999997E-2</v>
      </c>
      <c r="DG58" s="263">
        <v>434783.66729553748</v>
      </c>
      <c r="DH58" s="263">
        <v>757.48617600000011</v>
      </c>
      <c r="DI58" s="263">
        <v>24172.672914932697</v>
      </c>
      <c r="DJ58" s="117">
        <v>458956.3402104702</v>
      </c>
      <c r="DK58" s="248" t="b">
        <v>0</v>
      </c>
      <c r="DL58" s="254">
        <v>5</v>
      </c>
      <c r="DM58" s="255">
        <v>946.85772000000009</v>
      </c>
      <c r="DN58" s="256">
        <v>0.03</v>
      </c>
      <c r="DO58" s="255">
        <v>155870.84599197828</v>
      </c>
      <c r="DP58" s="255">
        <v>946.85772000000009</v>
      </c>
      <c r="DQ58" s="255">
        <v>30235.444336336615</v>
      </c>
      <c r="DR58" s="119">
        <v>186106.29032831488</v>
      </c>
      <c r="DS58" s="262" t="b">
        <v>0</v>
      </c>
      <c r="DT58" s="173">
        <v>4</v>
      </c>
      <c r="DU58" s="263">
        <v>1136.2292640000001</v>
      </c>
      <c r="DV58" s="189">
        <v>7.4999999999999997E-2</v>
      </c>
      <c r="DW58" s="263">
        <v>991984.43337800831</v>
      </c>
      <c r="DX58" s="263">
        <v>757.48617600000011</v>
      </c>
      <c r="DY58" s="263">
        <v>14049.20609118494</v>
      </c>
      <c r="DZ58" s="117">
        <v>1006033.6394691933</v>
      </c>
      <c r="EA58" s="248" t="b">
        <v>0</v>
      </c>
      <c r="EB58" s="254">
        <v>3</v>
      </c>
      <c r="EC58" s="255">
        <v>1325.6008080000001</v>
      </c>
      <c r="ED58" s="256">
        <v>0.03</v>
      </c>
      <c r="EE58" s="255">
        <v>119045.33704640697</v>
      </c>
      <c r="EF58" s="255">
        <v>568.11463200000014</v>
      </c>
      <c r="EG58" s="255">
        <v>23295.341653927822</v>
      </c>
      <c r="EH58" s="119">
        <v>142340.6787003348</v>
      </c>
      <c r="EI58" s="262" t="b">
        <v>0</v>
      </c>
      <c r="EJ58" s="173">
        <v>6</v>
      </c>
      <c r="EK58" s="263">
        <v>757.48617599999989</v>
      </c>
      <c r="EL58" s="189">
        <v>-5.0000000000000001E-3</v>
      </c>
      <c r="EM58" s="263">
        <v>184824.16744371815</v>
      </c>
      <c r="EN58" s="263">
        <v>1136.2292640000003</v>
      </c>
      <c r="EO58" s="263">
        <v>39212.302879459297</v>
      </c>
      <c r="EP58" s="117">
        <v>224036.47032317746</v>
      </c>
      <c r="EQ58" s="248" t="b">
        <v>0</v>
      </c>
      <c r="ER58" s="254">
        <v>5</v>
      </c>
      <c r="ES58" s="255">
        <v>946.85772000000009</v>
      </c>
      <c r="ET58" s="256">
        <v>-5.0000000000000001E-3</v>
      </c>
      <c r="EU58" s="255">
        <v>221314.93614404454</v>
      </c>
      <c r="EV58" s="255">
        <v>946.85772000000009</v>
      </c>
      <c r="EW58" s="255">
        <v>24870.32793741217</v>
      </c>
      <c r="EX58" s="119">
        <v>246185.2640814567</v>
      </c>
      <c r="EY58" s="262" t="b">
        <v>0</v>
      </c>
      <c r="EZ58" s="173">
        <v>1</v>
      </c>
      <c r="FA58" s="263">
        <v>1704.3438960000001</v>
      </c>
      <c r="FB58" s="189">
        <v>-5.0000000000000001E-3</v>
      </c>
      <c r="FC58" s="263">
        <v>738316.70343522099</v>
      </c>
      <c r="FD58" s="263">
        <v>189.37154400000003</v>
      </c>
      <c r="FE58" s="263">
        <v>2131.3194448740273</v>
      </c>
      <c r="FF58" s="117">
        <v>740448.02288009506</v>
      </c>
      <c r="FG58" s="248" t="b">
        <v>0</v>
      </c>
      <c r="FH58" s="254">
        <v>4</v>
      </c>
      <c r="FI58" s="255">
        <v>1136.2292640000001</v>
      </c>
      <c r="FJ58" s="256">
        <v>0.03</v>
      </c>
      <c r="FK58" s="255">
        <v>707097.82295183255</v>
      </c>
      <c r="FL58" s="255">
        <v>757.48617600000011</v>
      </c>
      <c r="FM58" s="255">
        <v>12241.422474503972</v>
      </c>
      <c r="FN58" s="119">
        <v>719339.24542633654</v>
      </c>
      <c r="FO58" s="262" t="b">
        <v>0</v>
      </c>
      <c r="FP58" s="173">
        <v>3</v>
      </c>
      <c r="FQ58" s="263">
        <v>1325.6008080000001</v>
      </c>
      <c r="FR58" s="189">
        <v>-5.0000000000000001E-3</v>
      </c>
      <c r="FS58" s="263">
        <v>248567.71621558897</v>
      </c>
      <c r="FT58" s="263">
        <v>568.11463200000014</v>
      </c>
      <c r="FU58" s="263">
        <v>16427.572277785392</v>
      </c>
      <c r="FV58" s="117">
        <v>264995.28849337436</v>
      </c>
      <c r="FW58" s="248" t="b">
        <v>0</v>
      </c>
      <c r="FX58" s="254">
        <v>5</v>
      </c>
      <c r="FY58" s="255">
        <v>946.85772000000009</v>
      </c>
      <c r="FZ58" s="256">
        <v>7.4999999999999997E-2</v>
      </c>
      <c r="GA58" s="255">
        <v>234351.95177640978</v>
      </c>
      <c r="GB58" s="255">
        <v>946.85772000000009</v>
      </c>
      <c r="GC58" s="255">
        <v>33075.409667446285</v>
      </c>
      <c r="GD58" s="119">
        <v>267427.36144385609</v>
      </c>
      <c r="GE58" s="262" t="b">
        <v>0</v>
      </c>
      <c r="GF58" s="173">
        <v>3</v>
      </c>
      <c r="GG58" s="263">
        <v>1325.6008080000001</v>
      </c>
      <c r="GH58" s="189">
        <v>7.4999999999999997E-2</v>
      </c>
      <c r="GI58" s="263">
        <v>495252.85422145453</v>
      </c>
      <c r="GJ58" s="263">
        <v>568.11463200000014</v>
      </c>
      <c r="GK58" s="263">
        <v>9976.527295528329</v>
      </c>
      <c r="GL58" s="117">
        <v>505229.38151698286</v>
      </c>
      <c r="GM58" s="248" t="b">
        <v>0</v>
      </c>
      <c r="GN58" s="254">
        <v>2</v>
      </c>
      <c r="GO58" s="255">
        <v>1514.9723520000002</v>
      </c>
      <c r="GP58" s="256">
        <v>7.4999999999999997E-2</v>
      </c>
      <c r="GQ58" s="255">
        <v>1226792.6375967332</v>
      </c>
      <c r="GR58" s="255">
        <v>378.74308800000006</v>
      </c>
      <c r="GS58" s="255">
        <v>10979.453323201395</v>
      </c>
      <c r="GT58" s="119">
        <v>1237772.0909199347</v>
      </c>
      <c r="GU58" s="262" t="b">
        <v>0</v>
      </c>
      <c r="GV58" s="173">
        <v>1</v>
      </c>
      <c r="GW58" s="263">
        <v>1704.3438960000001</v>
      </c>
      <c r="GX58" s="189">
        <v>-5.0000000000000001E-3</v>
      </c>
      <c r="GY58" s="263">
        <v>198643.40821023213</v>
      </c>
      <c r="GZ58" s="263">
        <v>189.37154400000003</v>
      </c>
      <c r="HA58" s="263">
        <v>4453.959787322362</v>
      </c>
      <c r="HB58" s="117">
        <v>203097.36799755448</v>
      </c>
      <c r="HC58" s="248" t="b">
        <v>0</v>
      </c>
      <c r="HD58" s="254">
        <v>2</v>
      </c>
      <c r="HE58" s="255">
        <v>1514.9723520000002</v>
      </c>
      <c r="HF58" s="256">
        <v>7.4999999999999997E-2</v>
      </c>
      <c r="HG58" s="255">
        <v>851301.79817840364</v>
      </c>
      <c r="HH58" s="255">
        <v>378.74308800000006</v>
      </c>
      <c r="HI58" s="255">
        <v>7458.539155714765</v>
      </c>
      <c r="HJ58" s="119">
        <v>858760.33733411843</v>
      </c>
      <c r="HK58" s="262" t="b">
        <v>0</v>
      </c>
      <c r="HL58" s="173">
        <v>4</v>
      </c>
      <c r="HM58" s="263">
        <v>1136.2292640000001</v>
      </c>
      <c r="HN58" s="189">
        <v>7.4999999999999997E-2</v>
      </c>
      <c r="HO58" s="263">
        <v>603419.15156469936</v>
      </c>
      <c r="HP58" s="263">
        <v>757.48617600000011</v>
      </c>
      <c r="HQ58" s="263">
        <v>21754.329821879499</v>
      </c>
      <c r="HR58" s="117">
        <v>625173.48138657887</v>
      </c>
      <c r="HS58" s="248" t="b">
        <v>0</v>
      </c>
      <c r="HT58" s="254">
        <v>3</v>
      </c>
      <c r="HU58" s="255">
        <v>1325.6008080000001</v>
      </c>
      <c r="HV58" s="256">
        <v>7.4999999999999997E-2</v>
      </c>
      <c r="HW58" s="255">
        <v>466176.3456862797</v>
      </c>
      <c r="HX58" s="255">
        <v>568.11463200000014</v>
      </c>
      <c r="HY58" s="255">
        <v>23138.678058953486</v>
      </c>
      <c r="HZ58" s="119">
        <v>489315.02374523319</v>
      </c>
      <c r="IA58" s="262" t="b">
        <v>0</v>
      </c>
      <c r="IB58" s="173">
        <v>3</v>
      </c>
      <c r="IC58" s="263">
        <v>1325.6008080000001</v>
      </c>
      <c r="ID58" s="189">
        <v>7.4999999999999997E-2</v>
      </c>
      <c r="IE58" s="263">
        <v>483131.23889800801</v>
      </c>
      <c r="IF58" s="263">
        <v>568.11463200000014</v>
      </c>
      <c r="IG58" s="263">
        <v>22895.870076558775</v>
      </c>
      <c r="IH58" s="117">
        <v>506027.1089745668</v>
      </c>
      <c r="II58" s="248" t="b">
        <v>0</v>
      </c>
      <c r="IJ58" s="254">
        <v>4</v>
      </c>
      <c r="IK58" s="255">
        <v>1136.2292640000001</v>
      </c>
      <c r="IL58" s="256">
        <v>7.4999999999999997E-2</v>
      </c>
      <c r="IM58" s="255">
        <v>307832.95503656921</v>
      </c>
      <c r="IN58" s="255">
        <v>757.48617600000011</v>
      </c>
      <c r="IO58" s="255">
        <v>20615.922921687263</v>
      </c>
      <c r="IP58" s="119">
        <v>328448.87795825646</v>
      </c>
      <c r="IQ58" s="262" t="b">
        <v>0</v>
      </c>
      <c r="IR58" s="173">
        <v>0</v>
      </c>
      <c r="IS58" s="263">
        <v>1893.7154400000002</v>
      </c>
      <c r="IT58" s="189">
        <v>7.4999999999999997E-2</v>
      </c>
      <c r="IU58" s="263">
        <v>401891.04731027689</v>
      </c>
      <c r="IV58" s="263">
        <v>0</v>
      </c>
      <c r="IW58" s="263">
        <v>0</v>
      </c>
      <c r="IX58" s="117">
        <v>401891.04731027689</v>
      </c>
      <c r="IY58" s="248" t="b">
        <v>0</v>
      </c>
      <c r="IZ58" s="254">
        <v>2</v>
      </c>
      <c r="JA58" s="255">
        <v>1514.9723520000002</v>
      </c>
      <c r="JB58" s="256">
        <v>0.03</v>
      </c>
      <c r="JC58" s="255">
        <v>386368.694306958</v>
      </c>
      <c r="JD58" s="255">
        <v>378.74308800000006</v>
      </c>
      <c r="JE58" s="255">
        <v>15645.116869490961</v>
      </c>
      <c r="JF58" s="119">
        <v>402013.81117644894</v>
      </c>
      <c r="JG58" s="262" t="b">
        <v>0</v>
      </c>
      <c r="JH58" s="173">
        <v>1</v>
      </c>
      <c r="JI58" s="263">
        <v>1704.3438960000001</v>
      </c>
      <c r="JJ58" s="189">
        <v>0.03</v>
      </c>
      <c r="JK58" s="263">
        <v>513510.45922200358</v>
      </c>
      <c r="JL58" s="263">
        <v>189.37154400000003</v>
      </c>
      <c r="JM58" s="263">
        <v>5141.9558809264536</v>
      </c>
      <c r="JN58" s="117">
        <v>518652.41510293004</v>
      </c>
      <c r="JO58" s="248" t="b">
        <v>0</v>
      </c>
      <c r="JP58" s="254">
        <v>3</v>
      </c>
      <c r="JQ58" s="255">
        <v>1325.6008080000001</v>
      </c>
      <c r="JR58" s="256">
        <v>7.4999999999999997E-2</v>
      </c>
      <c r="JS58" s="255">
        <v>1104172.6702279001</v>
      </c>
      <c r="JT58" s="255">
        <v>568.11463200000014</v>
      </c>
      <c r="JU58" s="255">
        <v>8676.9273666603549</v>
      </c>
      <c r="JV58" s="119">
        <v>1112849.5975945606</v>
      </c>
      <c r="JW58" s="262" t="b">
        <v>0</v>
      </c>
      <c r="JX58" s="173">
        <v>5</v>
      </c>
      <c r="JY58" s="263">
        <v>946.85772000000009</v>
      </c>
      <c r="JZ58" s="189">
        <v>7.4999999999999997E-2</v>
      </c>
      <c r="KA58" s="263">
        <v>869247.71627709968</v>
      </c>
      <c r="KB58" s="263">
        <v>946.85772000000009</v>
      </c>
      <c r="KC58" s="263">
        <v>37257.71648950642</v>
      </c>
      <c r="KD58" s="117">
        <v>906505.4327666061</v>
      </c>
      <c r="KE58" s="248" t="b">
        <v>0</v>
      </c>
      <c r="KF58" s="254">
        <v>6</v>
      </c>
      <c r="KG58" s="255">
        <v>757.48617599999989</v>
      </c>
      <c r="KH58" s="256">
        <v>7.4999999999999997E-2</v>
      </c>
      <c r="KI58" s="255">
        <v>478725.98984092544</v>
      </c>
      <c r="KJ58" s="255">
        <v>1136.2292640000003</v>
      </c>
      <c r="KK58" s="255">
        <v>36929.974908282646</v>
      </c>
      <c r="KL58" s="119">
        <v>515655.96474920807</v>
      </c>
      <c r="KM58" s="262" t="b">
        <v>0</v>
      </c>
      <c r="KN58" s="173">
        <v>1</v>
      </c>
      <c r="KO58" s="263">
        <v>1704.3438960000001</v>
      </c>
      <c r="KP58" s="189">
        <v>0.03</v>
      </c>
      <c r="KQ58" s="263">
        <v>594944.07810744573</v>
      </c>
      <c r="KR58" s="263">
        <v>189.37154400000003</v>
      </c>
      <c r="KS58" s="263">
        <v>4453.959787322362</v>
      </c>
      <c r="KT58" s="117">
        <v>599398.03789476806</v>
      </c>
      <c r="KU58" s="248" t="b">
        <v>0</v>
      </c>
      <c r="KV58" s="254">
        <v>0</v>
      </c>
      <c r="KW58" s="255">
        <v>1893.7154400000002</v>
      </c>
      <c r="KX58" s="256">
        <v>7.4999999999999997E-2</v>
      </c>
      <c r="KY58" s="255">
        <v>926760.94632573391</v>
      </c>
      <c r="KZ58" s="255">
        <v>0</v>
      </c>
      <c r="LA58" s="255">
        <v>0</v>
      </c>
      <c r="LB58" s="119">
        <v>926760.94632573391</v>
      </c>
      <c r="LC58" s="262" t="b">
        <v>0</v>
      </c>
      <c r="LD58" s="173">
        <v>3</v>
      </c>
      <c r="LE58" s="263">
        <v>1325.6008080000001</v>
      </c>
      <c r="LF58" s="189">
        <v>7.4999999999999997E-2</v>
      </c>
      <c r="LG58" s="263">
        <v>257087.12335214292</v>
      </c>
      <c r="LH58" s="263">
        <v>568.11463200000014</v>
      </c>
      <c r="LI58" s="263">
        <v>23143.081128676637</v>
      </c>
      <c r="LJ58" s="117">
        <v>280230.20448081958</v>
      </c>
      <c r="LK58" s="248" t="b">
        <v>0</v>
      </c>
      <c r="LL58" s="254">
        <v>3</v>
      </c>
      <c r="LM58" s="255">
        <v>1325.6008080000001</v>
      </c>
      <c r="LN58" s="256">
        <v>-5.0000000000000001E-3</v>
      </c>
      <c r="LO58" s="255">
        <v>104463.61859280897</v>
      </c>
      <c r="LP58" s="255">
        <v>568.11463200000014</v>
      </c>
      <c r="LQ58" s="255">
        <v>17415.457554157507</v>
      </c>
      <c r="LR58" s="119">
        <v>121879.07614696647</v>
      </c>
      <c r="LS58" s="262" t="b">
        <v>0</v>
      </c>
      <c r="LT58" s="173">
        <v>2</v>
      </c>
      <c r="LU58" s="263">
        <v>1514.9723520000002</v>
      </c>
      <c r="LV58" s="189">
        <v>7.4999999999999997E-2</v>
      </c>
      <c r="LW58" s="263">
        <v>276738.30427020474</v>
      </c>
      <c r="LX58" s="263">
        <v>378.74308800000006</v>
      </c>
      <c r="LY58" s="263">
        <v>13334.365259438811</v>
      </c>
      <c r="LZ58" s="117">
        <v>290072.66952964355</v>
      </c>
      <c r="MA58" s="248" t="b">
        <v>0</v>
      </c>
      <c r="MB58" s="254">
        <v>2</v>
      </c>
      <c r="MC58" s="255">
        <v>1514.9723520000002</v>
      </c>
      <c r="MD58" s="256">
        <v>7.4999999999999997E-2</v>
      </c>
      <c r="ME58" s="255">
        <v>880091.94113567262</v>
      </c>
      <c r="MF58" s="255">
        <v>378.74308800000006</v>
      </c>
      <c r="MG58" s="255">
        <v>11440.015599707292</v>
      </c>
      <c r="MH58" s="119">
        <v>891531.95673537988</v>
      </c>
      <c r="MI58" s="262" t="b">
        <v>0</v>
      </c>
      <c r="MJ58" s="173">
        <v>3</v>
      </c>
      <c r="MK58" s="263">
        <v>1325.6008080000001</v>
      </c>
      <c r="ML58" s="189">
        <v>0.03</v>
      </c>
      <c r="MM58" s="263">
        <v>208891.40005537841</v>
      </c>
      <c r="MN58" s="263">
        <v>568.11463200000014</v>
      </c>
      <c r="MO58" s="263">
        <v>12770.585344706651</v>
      </c>
      <c r="MP58" s="117">
        <v>221661.98540008508</v>
      </c>
      <c r="MQ58" s="248" t="b">
        <v>0</v>
      </c>
      <c r="MR58" s="254">
        <v>6</v>
      </c>
      <c r="MS58" s="255">
        <v>757.48617599999989</v>
      </c>
      <c r="MT58" s="256">
        <v>0.03</v>
      </c>
      <c r="MU58" s="255">
        <v>128887.99929758723</v>
      </c>
      <c r="MV58" s="255">
        <v>1136.2292640000003</v>
      </c>
      <c r="MW58" s="255">
        <v>30688.80821766485</v>
      </c>
      <c r="MX58" s="119">
        <v>159576.80751525209</v>
      </c>
      <c r="MY58" s="262" t="b">
        <v>0</v>
      </c>
      <c r="MZ58" s="173">
        <v>4</v>
      </c>
      <c r="NA58" s="263">
        <v>1136.2292640000001</v>
      </c>
      <c r="NB58" s="189">
        <v>7.4999999999999997E-2</v>
      </c>
      <c r="NC58" s="263">
        <v>809035.1167838343</v>
      </c>
      <c r="ND58" s="263">
        <v>757.48617600000011</v>
      </c>
      <c r="NE58" s="263">
        <v>21991.654366316925</v>
      </c>
      <c r="NF58" s="117">
        <v>831026.77115015127</v>
      </c>
      <c r="NG58" s="248" t="b">
        <v>0</v>
      </c>
      <c r="NH58" s="254">
        <v>2</v>
      </c>
      <c r="NI58" s="255">
        <v>1514.9723520000002</v>
      </c>
      <c r="NJ58" s="256">
        <v>7.4999999999999997E-2</v>
      </c>
      <c r="NK58" s="255">
        <v>347853.35190812353</v>
      </c>
      <c r="NL58" s="255">
        <v>378.74308800000006</v>
      </c>
      <c r="NM58" s="255">
        <v>6067.6290880824135</v>
      </c>
      <c r="NN58" s="119">
        <v>353920.98099620594</v>
      </c>
      <c r="NO58" s="262" t="b">
        <v>0</v>
      </c>
      <c r="NP58" s="173">
        <v>6</v>
      </c>
      <c r="NQ58" s="263">
        <v>757.48617599999989</v>
      </c>
      <c r="NR58" s="189">
        <v>7.4999999999999997E-2</v>
      </c>
      <c r="NS58" s="263">
        <v>205109.48610424445</v>
      </c>
      <c r="NT58" s="263">
        <v>1136.2292640000003</v>
      </c>
      <c r="NU58" s="263">
        <v>34912.060475570128</v>
      </c>
      <c r="NV58" s="117">
        <v>240021.54657981457</v>
      </c>
      <c r="NW58" s="248" t="b">
        <v>0</v>
      </c>
      <c r="NX58" s="254">
        <v>4</v>
      </c>
      <c r="NY58" s="255">
        <v>1136.2292640000001</v>
      </c>
      <c r="NZ58" s="256">
        <v>7.4999999999999997E-2</v>
      </c>
      <c r="OA58" s="255">
        <v>983973.14621786331</v>
      </c>
      <c r="OB58" s="255">
        <v>757.48617600000011</v>
      </c>
      <c r="OC58" s="255">
        <v>26569.624847680141</v>
      </c>
      <c r="OD58" s="119">
        <v>1010542.7710655434</v>
      </c>
      <c r="OE58" s="262" t="b">
        <v>0</v>
      </c>
      <c r="OF58" s="173">
        <v>4</v>
      </c>
      <c r="OG58" s="263">
        <v>1136.2292640000001</v>
      </c>
      <c r="OH58" s="189">
        <v>7.4999999999999997E-2</v>
      </c>
      <c r="OI58" s="263">
        <v>439814.9323199073</v>
      </c>
      <c r="OJ58" s="263">
        <v>757.48617600000011</v>
      </c>
      <c r="OK58" s="263">
        <v>23270.2869944784</v>
      </c>
      <c r="OL58" s="117">
        <v>463085.21931438567</v>
      </c>
      <c r="OM58" s="248" t="b">
        <v>0</v>
      </c>
      <c r="ON58" s="254">
        <v>3</v>
      </c>
      <c r="OO58" s="255">
        <v>1325.6008080000001</v>
      </c>
      <c r="OP58" s="256">
        <v>-5.0000000000000001E-3</v>
      </c>
      <c r="OQ58" s="255">
        <v>316284.68997512455</v>
      </c>
      <c r="OR58" s="255">
        <v>568.11463200000014</v>
      </c>
      <c r="OS58" s="255">
        <v>12597.561528663962</v>
      </c>
      <c r="OT58" s="119">
        <v>328882.25150378852</v>
      </c>
      <c r="OU58" s="262" t="b">
        <v>0</v>
      </c>
      <c r="OV58" s="173">
        <v>1</v>
      </c>
      <c r="OW58" s="263">
        <v>1704.3438960000001</v>
      </c>
      <c r="OX58" s="189">
        <v>7.4999999999999997E-2</v>
      </c>
      <c r="OY58" s="263">
        <v>412784.824960044</v>
      </c>
      <c r="OZ58" s="263">
        <v>189.37154400000003</v>
      </c>
      <c r="PA58" s="263">
        <v>6510.1092229099677</v>
      </c>
      <c r="PB58" s="117">
        <v>419294.93418295396</v>
      </c>
      <c r="PC58" s="248" t="b">
        <v>0</v>
      </c>
      <c r="PD58" s="254">
        <v>5</v>
      </c>
      <c r="PE58" s="255">
        <v>946.85772000000009</v>
      </c>
      <c r="PF58" s="256">
        <v>-5.0000000000000001E-3</v>
      </c>
      <c r="PG58" s="255">
        <v>162121.47364091262</v>
      </c>
      <c r="PH58" s="255">
        <v>946.85772000000009</v>
      </c>
      <c r="PI58" s="255">
        <v>18696.181791494535</v>
      </c>
      <c r="PJ58" s="119">
        <v>180817.65543240716</v>
      </c>
      <c r="PK58" s="262" t="b">
        <v>0</v>
      </c>
      <c r="PL58" s="173">
        <v>4</v>
      </c>
      <c r="PM58" s="263">
        <v>1136.2292640000001</v>
      </c>
      <c r="PN58" s="189">
        <v>-5.0000000000000001E-3</v>
      </c>
      <c r="PO58" s="263">
        <v>371039.42111440242</v>
      </c>
      <c r="PP58" s="263">
        <v>757.48617600000011</v>
      </c>
      <c r="PQ58" s="263">
        <v>23488.503634537188</v>
      </c>
      <c r="PR58" s="117">
        <v>394527.92474893958</v>
      </c>
      <c r="PS58" s="248" t="b">
        <v>0</v>
      </c>
      <c r="PT58" s="254">
        <v>5</v>
      </c>
      <c r="PU58" s="255">
        <v>946.85772000000009</v>
      </c>
      <c r="PV58" s="256">
        <v>0.03</v>
      </c>
      <c r="PW58" s="255">
        <v>339145.21107743954</v>
      </c>
      <c r="PX58" s="255">
        <v>946.85772000000009</v>
      </c>
      <c r="PY58" s="255">
        <v>17032.855216604636</v>
      </c>
      <c r="PZ58" s="119">
        <v>356178.0662940442</v>
      </c>
      <c r="QA58" s="262" t="b">
        <v>0</v>
      </c>
      <c r="QB58" s="173">
        <v>2</v>
      </c>
      <c r="QC58" s="263">
        <v>1514.9723520000002</v>
      </c>
      <c r="QD58" s="189">
        <v>7.4999999999999997E-2</v>
      </c>
      <c r="QE58" s="263">
        <v>402222.39275308861</v>
      </c>
      <c r="QF58" s="263">
        <v>378.74308800000006</v>
      </c>
      <c r="QG58" s="263">
        <v>6248.2176930471833</v>
      </c>
      <c r="QH58" s="117">
        <v>408470.6104461358</v>
      </c>
      <c r="QI58" s="248" t="b">
        <v>0</v>
      </c>
      <c r="QJ58" s="254">
        <v>2</v>
      </c>
      <c r="QK58" s="255">
        <v>1514.9723520000002</v>
      </c>
      <c r="QL58" s="256">
        <v>7.4999999999999997E-2</v>
      </c>
      <c r="QM58" s="255">
        <v>288531.75691086723</v>
      </c>
      <c r="QN58" s="255">
        <v>378.74308800000006</v>
      </c>
      <c r="QO58" s="255">
        <v>17543.430974791198</v>
      </c>
      <c r="QP58" s="119">
        <v>306075.18788565841</v>
      </c>
      <c r="QQ58" s="262" t="b">
        <v>0</v>
      </c>
      <c r="QR58" s="173">
        <v>1</v>
      </c>
      <c r="QS58" s="263">
        <v>1704.3438960000001</v>
      </c>
      <c r="QT58" s="189">
        <v>0.03</v>
      </c>
      <c r="QU58" s="263">
        <v>342586.87382664607</v>
      </c>
      <c r="QV58" s="263">
        <v>189.37154400000003</v>
      </c>
      <c r="QW58" s="263">
        <v>7657.7870662152172</v>
      </c>
      <c r="QX58" s="117">
        <v>350244.66089286131</v>
      </c>
      <c r="QY58" s="248" t="b">
        <v>0</v>
      </c>
      <c r="QZ58" s="254">
        <v>3</v>
      </c>
      <c r="RA58" s="255">
        <v>1325.6008080000001</v>
      </c>
      <c r="RB58" s="256">
        <v>-5.0000000000000001E-3</v>
      </c>
      <c r="RC58" s="255">
        <v>490087.33586761716</v>
      </c>
      <c r="RD58" s="255">
        <v>568.11463200000014</v>
      </c>
      <c r="RE58" s="255">
        <v>10290.018723153744</v>
      </c>
      <c r="RF58" s="119">
        <v>500377.3545907709</v>
      </c>
      <c r="RG58" s="262" t="b">
        <v>0</v>
      </c>
      <c r="RH58" s="173">
        <v>1</v>
      </c>
      <c r="RI58" s="263">
        <v>1704.3438960000001</v>
      </c>
      <c r="RJ58" s="189">
        <v>7.4999999999999997E-2</v>
      </c>
      <c r="RK58" s="263">
        <v>564872.4959620327</v>
      </c>
      <c r="RL58" s="263">
        <v>189.37154400000003</v>
      </c>
      <c r="RM58" s="263">
        <v>3033.514685189863</v>
      </c>
      <c r="RN58" s="117">
        <v>567906.01064722252</v>
      </c>
      <c r="RO58" s="248" t="b">
        <v>0</v>
      </c>
      <c r="RP58" s="254">
        <v>4</v>
      </c>
      <c r="RQ58" s="255">
        <v>1136.2292640000001</v>
      </c>
      <c r="RR58" s="256">
        <v>0.03</v>
      </c>
      <c r="RS58" s="255">
        <v>328309.66683651623</v>
      </c>
      <c r="RT58" s="255">
        <v>757.48617600000011</v>
      </c>
      <c r="RU58" s="255">
        <v>19091.541785324051</v>
      </c>
      <c r="RV58" s="119">
        <v>347401.20862184028</v>
      </c>
      <c r="RW58" s="262" t="b">
        <v>0</v>
      </c>
      <c r="RX58" s="173">
        <v>6</v>
      </c>
      <c r="RY58" s="263">
        <v>757.48617599999989</v>
      </c>
      <c r="RZ58" s="189">
        <v>7.4999999999999997E-2</v>
      </c>
      <c r="SA58" s="263">
        <v>481749.50953482394</v>
      </c>
      <c r="SB58" s="263">
        <v>1136.2292640000003</v>
      </c>
      <c r="SC58" s="263">
        <v>33958.941148486425</v>
      </c>
      <c r="SD58" s="117">
        <v>515708.4506833104</v>
      </c>
      <c r="SE58" s="248" t="b">
        <v>0</v>
      </c>
      <c r="SF58" s="254">
        <v>5</v>
      </c>
      <c r="SG58" s="255">
        <v>946.85772000000009</v>
      </c>
      <c r="SH58" s="256">
        <v>7.4999999999999997E-2</v>
      </c>
      <c r="SI58" s="255">
        <v>235170.33190902052</v>
      </c>
      <c r="SJ58" s="255">
        <v>946.85772000000009</v>
      </c>
      <c r="SK58" s="255">
        <v>19417.165778149752</v>
      </c>
      <c r="SL58" s="119">
        <v>254587.49768717028</v>
      </c>
      <c r="SM58" s="262" t="b">
        <v>0</v>
      </c>
      <c r="SN58" s="173">
        <v>2</v>
      </c>
      <c r="SO58" s="263">
        <v>1514.9723520000002</v>
      </c>
      <c r="SP58" s="189">
        <v>7.4999999999999997E-2</v>
      </c>
      <c r="SQ58" s="263">
        <v>519290.04025975458</v>
      </c>
      <c r="SR58" s="263">
        <v>378.74308800000006</v>
      </c>
      <c r="SS58" s="263">
        <v>1517.0159678582568</v>
      </c>
      <c r="ST58" s="117">
        <v>520807.05622761283</v>
      </c>
      <c r="SU58" s="248" t="b">
        <v>1</v>
      </c>
      <c r="SV58" s="254">
        <v>2</v>
      </c>
      <c r="SW58" s="255">
        <v>1514.9723520000002</v>
      </c>
      <c r="SX58" s="256">
        <v>0.03</v>
      </c>
      <c r="SY58" s="255">
        <v>396430.66291369783</v>
      </c>
      <c r="SZ58" s="255">
        <v>378.74308800000006</v>
      </c>
      <c r="TA58" s="255">
        <v>8176.2919739723584</v>
      </c>
      <c r="TB58" s="119">
        <v>404606.95488767017</v>
      </c>
      <c r="TC58" s="262" t="b">
        <v>0</v>
      </c>
      <c r="TD58" s="173">
        <v>1</v>
      </c>
      <c r="TE58" s="263">
        <v>1704.3438960000001</v>
      </c>
      <c r="TF58" s="189">
        <v>7.4999999999999997E-2</v>
      </c>
      <c r="TG58" s="263">
        <v>528547.13381745026</v>
      </c>
      <c r="TH58" s="263">
        <v>189.37154400000003</v>
      </c>
      <c r="TI58" s="263">
        <v>2852.7762750942584</v>
      </c>
      <c r="TJ58" s="117">
        <v>531399.91009254451</v>
      </c>
      <c r="TK58" s="248" t="b">
        <v>0</v>
      </c>
      <c r="TL58" s="254">
        <v>3</v>
      </c>
      <c r="TM58" s="255">
        <v>1325.6008080000001</v>
      </c>
      <c r="TN58" s="256">
        <v>7.4999999999999997E-2</v>
      </c>
      <c r="TO58" s="255">
        <v>456419.49626216624</v>
      </c>
      <c r="TP58" s="255">
        <v>568.11463200000014</v>
      </c>
      <c r="TQ58" s="255">
        <v>14049.065768394696</v>
      </c>
      <c r="TR58" s="119">
        <v>470468.56203056092</v>
      </c>
      <c r="TS58" s="262" t="b">
        <v>0</v>
      </c>
      <c r="TT58" s="173">
        <v>3</v>
      </c>
      <c r="TU58" s="263">
        <v>1325.6008080000001</v>
      </c>
      <c r="TV58" s="189">
        <v>7.4999999999999997E-2</v>
      </c>
      <c r="TW58" s="263">
        <v>792283.18390498543</v>
      </c>
      <c r="TX58" s="263">
        <v>568.11463200000014</v>
      </c>
      <c r="TY58" s="263">
        <v>12703.645719744922</v>
      </c>
      <c r="TZ58" s="117">
        <v>804986.8296247304</v>
      </c>
      <c r="UA58" s="248" t="b">
        <v>0</v>
      </c>
      <c r="UB58" s="254">
        <v>1</v>
      </c>
      <c r="UC58" s="255">
        <v>1704.3438960000001</v>
      </c>
      <c r="UD58" s="256">
        <v>7.4999999999999997E-2</v>
      </c>
      <c r="UE58" s="255">
        <v>564872.49596203328</v>
      </c>
      <c r="UF58" s="255">
        <v>189.37154400000003</v>
      </c>
      <c r="UG58" s="255">
        <v>7657.7870662152172</v>
      </c>
      <c r="UH58" s="119">
        <v>572530.28302824846</v>
      </c>
      <c r="UI58" s="262" t="b">
        <v>0</v>
      </c>
      <c r="UJ58" s="173">
        <v>2</v>
      </c>
      <c r="UK58" s="263">
        <v>1514.9723520000002</v>
      </c>
      <c r="UL58" s="189">
        <v>7.4999999999999997E-2</v>
      </c>
      <c r="UM58" s="263">
        <v>1226874.7710461642</v>
      </c>
      <c r="UN58" s="263">
        <v>378.74308800000006</v>
      </c>
      <c r="UO58" s="263">
        <v>6937.2043180226819</v>
      </c>
      <c r="UP58" s="117">
        <v>1233811.9753641868</v>
      </c>
      <c r="UQ58" s="248" t="b">
        <v>0</v>
      </c>
      <c r="UR58" s="254">
        <v>2</v>
      </c>
      <c r="US58" s="255">
        <v>1514.9723520000002</v>
      </c>
      <c r="UT58" s="256">
        <v>7.4999999999999997E-2</v>
      </c>
      <c r="UU58" s="255">
        <v>384567.73051409022</v>
      </c>
      <c r="UV58" s="255">
        <v>378.74308800000006</v>
      </c>
      <c r="UW58" s="255">
        <v>10802.838771344743</v>
      </c>
      <c r="UX58" s="119">
        <v>395370.56928543496</v>
      </c>
      <c r="UY58" s="262" t="b">
        <v>0</v>
      </c>
      <c r="UZ58" s="173">
        <v>3</v>
      </c>
      <c r="VA58" s="263">
        <v>1325.6008080000001</v>
      </c>
      <c r="VB58" s="189">
        <v>7.4999999999999997E-2</v>
      </c>
      <c r="VC58" s="263">
        <v>366687.30868003971</v>
      </c>
      <c r="VD58" s="263">
        <v>568.11463200000014</v>
      </c>
      <c r="VE58" s="263">
        <v>13326.458782089991</v>
      </c>
      <c r="VF58" s="117">
        <v>380013.7674621297</v>
      </c>
      <c r="VG58" s="248" t="b">
        <v>0</v>
      </c>
      <c r="VH58" s="254">
        <v>2</v>
      </c>
      <c r="VI58" s="255">
        <v>1514.9723520000002</v>
      </c>
      <c r="VJ58" s="256">
        <v>0.03</v>
      </c>
      <c r="VK58" s="255">
        <v>128685.70502413258</v>
      </c>
      <c r="VL58" s="255">
        <v>378.74308800000006</v>
      </c>
      <c r="VM58" s="255">
        <v>12276.936678139942</v>
      </c>
      <c r="VN58" s="119">
        <v>140962.64170227252</v>
      </c>
      <c r="VO58" s="262" t="b">
        <v>0</v>
      </c>
      <c r="VP58" s="173">
        <v>0</v>
      </c>
      <c r="VQ58" s="263">
        <v>1893.7154400000002</v>
      </c>
      <c r="VR58" s="189">
        <v>7.4999999999999997E-2</v>
      </c>
      <c r="VS58" s="263">
        <v>344682.51895653491</v>
      </c>
      <c r="VT58" s="263">
        <v>0</v>
      </c>
      <c r="VU58" s="263">
        <v>0</v>
      </c>
      <c r="VV58" s="117">
        <v>344682.51895653491</v>
      </c>
      <c r="VW58" s="248" t="b">
        <v>0</v>
      </c>
      <c r="VX58" s="254">
        <v>3</v>
      </c>
      <c r="VY58" s="255">
        <v>1325.6008080000001</v>
      </c>
      <c r="VZ58" s="256">
        <v>7.4999999999999997E-2</v>
      </c>
      <c r="WA58" s="255">
        <v>367251.03526793822</v>
      </c>
      <c r="WB58" s="255">
        <v>568.11463200000014</v>
      </c>
      <c r="WC58" s="255">
        <v>7215.1952422049253</v>
      </c>
      <c r="WD58" s="119">
        <v>374466.23051014316</v>
      </c>
      <c r="WE58" s="262" t="b">
        <v>0</v>
      </c>
      <c r="WF58" s="173">
        <v>2</v>
      </c>
      <c r="WG58" s="263">
        <v>1514.9723520000002</v>
      </c>
      <c r="WH58" s="189">
        <v>7.4999999999999997E-2</v>
      </c>
      <c r="WI58" s="263">
        <v>270785.3033082941</v>
      </c>
      <c r="WJ58" s="263">
        <v>378.74308800000006</v>
      </c>
      <c r="WK58" s="263">
        <v>11053.228484168138</v>
      </c>
      <c r="WL58" s="117">
        <v>281838.53179246222</v>
      </c>
      <c r="WM58" s="248" t="b">
        <v>0</v>
      </c>
      <c r="WN58" s="254">
        <v>5</v>
      </c>
      <c r="WO58" s="255">
        <v>946.85772000000009</v>
      </c>
      <c r="WP58" s="256">
        <v>7.4999999999999997E-2</v>
      </c>
      <c r="WQ58" s="255">
        <v>721194.70080630307</v>
      </c>
      <c r="WR58" s="255">
        <v>946.85772000000009</v>
      </c>
      <c r="WS58" s="255">
        <v>29827.746158447993</v>
      </c>
      <c r="WT58" s="119">
        <v>751022.44696475111</v>
      </c>
      <c r="WU58" s="262" t="b">
        <v>0</v>
      </c>
      <c r="WV58" s="173">
        <v>3</v>
      </c>
      <c r="WW58" s="263">
        <v>1325.6008080000001</v>
      </c>
      <c r="WX58" s="189">
        <v>7.4999999999999997E-2</v>
      </c>
      <c r="WY58" s="263">
        <v>905089.0102104689</v>
      </c>
      <c r="WZ58" s="263">
        <v>568.11463200000014</v>
      </c>
      <c r="XA58" s="263">
        <v>4931.0050021641309</v>
      </c>
      <c r="XB58" s="117">
        <v>910020.01521263306</v>
      </c>
      <c r="XC58" s="248" t="b">
        <v>0</v>
      </c>
      <c r="XD58" s="254">
        <v>2</v>
      </c>
      <c r="XE58" s="255">
        <v>1514.9723520000002</v>
      </c>
      <c r="XF58" s="256">
        <v>7.4999999999999997E-2</v>
      </c>
      <c r="XG58" s="255">
        <v>880417.71103543125</v>
      </c>
      <c r="XH58" s="255">
        <v>378.74308800000006</v>
      </c>
      <c r="XI58" s="255">
        <v>10379.512347726748</v>
      </c>
      <c r="XJ58" s="119">
        <v>890797.22338315798</v>
      </c>
      <c r="XK58" s="262" t="b">
        <v>0</v>
      </c>
      <c r="XL58" s="173">
        <v>3</v>
      </c>
      <c r="XM58" s="263">
        <v>1325.6008080000001</v>
      </c>
      <c r="XN58" s="189">
        <v>7.4999999999999997E-2</v>
      </c>
      <c r="XO58" s="263">
        <v>236738.33489582187</v>
      </c>
      <c r="XP58" s="263">
        <v>568.11463200000014</v>
      </c>
      <c r="XQ58" s="263">
        <v>14981.612084416418</v>
      </c>
      <c r="XR58" s="117">
        <v>251719.94698023828</v>
      </c>
      <c r="XS58" s="248" t="b">
        <v>0</v>
      </c>
      <c r="XT58" s="254">
        <v>4</v>
      </c>
      <c r="XU58" s="255">
        <v>1136.2292640000001</v>
      </c>
      <c r="XV58" s="256">
        <v>0.03</v>
      </c>
      <c r="XW58" s="255">
        <v>378714.1843414625</v>
      </c>
      <c r="XX58" s="255">
        <v>757.48617600000011</v>
      </c>
      <c r="XY58" s="255">
        <v>11555.136450757373</v>
      </c>
      <c r="XZ58" s="119">
        <v>390269.32079221989</v>
      </c>
      <c r="YA58" s="262" t="b">
        <v>0</v>
      </c>
      <c r="YB58" s="173">
        <v>3</v>
      </c>
      <c r="YC58" s="263">
        <v>1325.6008080000001</v>
      </c>
      <c r="YD58" s="189">
        <v>0.03</v>
      </c>
      <c r="YE58" s="263">
        <v>333380.87576913217</v>
      </c>
      <c r="YF58" s="263">
        <v>568.11463200000014</v>
      </c>
      <c r="YG58" s="263">
        <v>24537.507778694013</v>
      </c>
      <c r="YH58" s="117">
        <v>357918.3835478262</v>
      </c>
      <c r="YI58" s="248" t="b">
        <v>0</v>
      </c>
      <c r="YJ58" s="254">
        <v>8</v>
      </c>
      <c r="YK58" s="255">
        <v>378.74308799999994</v>
      </c>
      <c r="YL58" s="256">
        <v>7.4999999999999997E-2</v>
      </c>
      <c r="YM58" s="255">
        <v>386771.0389967938</v>
      </c>
      <c r="YN58" s="255">
        <v>1514.9723520000002</v>
      </c>
      <c r="YO58" s="255">
        <v>38215.019297151353</v>
      </c>
      <c r="YP58" s="119">
        <v>424986.05829394516</v>
      </c>
      <c r="YQ58" s="262" t="b">
        <v>1</v>
      </c>
      <c r="YR58" s="173">
        <v>2</v>
      </c>
      <c r="YS58" s="263">
        <v>1514.9723520000002</v>
      </c>
      <c r="YT58" s="189">
        <v>-5.0000000000000001E-3</v>
      </c>
      <c r="YU58" s="263">
        <v>296128.83183169534</v>
      </c>
      <c r="YV58" s="263">
        <v>378.74308800000006</v>
      </c>
      <c r="YW58" s="263">
        <v>4815.1164829915724</v>
      </c>
      <c r="YX58" s="117">
        <v>300943.94831468689</v>
      </c>
      <c r="YY58" s="248" t="b">
        <v>0</v>
      </c>
      <c r="YZ58" s="254">
        <v>4</v>
      </c>
      <c r="ZA58" s="255">
        <v>1136.2292640000001</v>
      </c>
      <c r="ZB58" s="256">
        <v>7.4999999999999997E-2</v>
      </c>
      <c r="ZC58" s="255">
        <v>119960.67488564257</v>
      </c>
      <c r="ZD58" s="255">
        <v>757.48617600000011</v>
      </c>
      <c r="ZE58" s="255">
        <v>19414.026194799924</v>
      </c>
      <c r="ZF58" s="119">
        <v>139374.70108044249</v>
      </c>
      <c r="ZG58" s="262" t="b">
        <v>0</v>
      </c>
      <c r="ZH58" s="173">
        <v>2</v>
      </c>
      <c r="ZI58" s="263">
        <v>1514.9723520000002</v>
      </c>
      <c r="ZJ58" s="189">
        <v>7.4999999999999997E-2</v>
      </c>
      <c r="ZK58" s="263">
        <v>850652.87490696833</v>
      </c>
      <c r="ZL58" s="263">
        <v>378.74308800000006</v>
      </c>
      <c r="ZM58" s="263">
        <v>13157.870229891139</v>
      </c>
      <c r="ZN58" s="117">
        <v>863810.74513685948</v>
      </c>
      <c r="ZO58" s="248" t="b">
        <v>0</v>
      </c>
      <c r="ZP58" s="254">
        <v>3</v>
      </c>
      <c r="ZQ58" s="255">
        <v>1325.6008080000001</v>
      </c>
      <c r="ZR58" s="256">
        <v>0.03</v>
      </c>
      <c r="ZS58" s="255">
        <v>286402.82811967755</v>
      </c>
      <c r="ZT58" s="255">
        <v>568.11463200000014</v>
      </c>
      <c r="ZU58" s="255">
        <v>11737.728142681774</v>
      </c>
      <c r="ZV58" s="119">
        <v>298140.55626235931</v>
      </c>
      <c r="ZW58" s="262" t="b">
        <v>0</v>
      </c>
      <c r="ZX58" s="173">
        <v>2</v>
      </c>
      <c r="ZY58" s="263">
        <v>1514.9723520000002</v>
      </c>
      <c r="ZZ58" s="189">
        <v>-5.0000000000000001E-3</v>
      </c>
      <c r="AAA58" s="263">
        <v>161159.52838912359</v>
      </c>
      <c r="AAB58" s="263">
        <v>378.74308800000006</v>
      </c>
      <c r="AAC58" s="263">
        <v>14152.435769778986</v>
      </c>
      <c r="AAD58" s="117">
        <v>175311.96415890259</v>
      </c>
      <c r="AAE58" s="248" t="b">
        <v>0</v>
      </c>
      <c r="AAF58" s="254">
        <v>2</v>
      </c>
      <c r="AAG58" s="255">
        <v>1514.9723520000002</v>
      </c>
      <c r="AAH58" s="256">
        <v>7.4999999999999997E-2</v>
      </c>
      <c r="AAI58" s="255">
        <v>385202.00559098099</v>
      </c>
      <c r="AAJ58" s="255">
        <v>378.74308800000006</v>
      </c>
      <c r="AAK58" s="255">
        <v>11677.37147352467</v>
      </c>
      <c r="AAL58" s="119">
        <v>396879.37706450565</v>
      </c>
      <c r="AAM58" s="262" t="b">
        <v>0</v>
      </c>
      <c r="AAN58" s="173">
        <v>2</v>
      </c>
      <c r="AAO58" s="263">
        <v>1514.9723520000002</v>
      </c>
      <c r="AAP58" s="189">
        <v>0.03</v>
      </c>
      <c r="AAQ58" s="263">
        <v>363254.39636253199</v>
      </c>
      <c r="AAR58" s="263">
        <v>378.74308800000006</v>
      </c>
      <c r="AAS58" s="263">
        <v>9567.2303388151031</v>
      </c>
      <c r="AAT58" s="117">
        <v>372821.62670134706</v>
      </c>
      <c r="AAU58" s="248" t="b">
        <v>0</v>
      </c>
      <c r="AAV58" s="254">
        <v>5</v>
      </c>
      <c r="AAW58" s="255">
        <v>946.85772000000009</v>
      </c>
      <c r="AAX58" s="256">
        <v>7.4999999999999997E-2</v>
      </c>
      <c r="AAY58" s="255">
        <v>167646.26573931615</v>
      </c>
      <c r="AAZ58" s="255">
        <v>946.85772000000009</v>
      </c>
      <c r="ABA58" s="255">
        <v>35413.528979851035</v>
      </c>
      <c r="ABB58" s="119">
        <v>203059.79471916717</v>
      </c>
      <c r="ABC58" s="262" t="b">
        <v>0</v>
      </c>
      <c r="ABD58" s="173">
        <v>1</v>
      </c>
      <c r="ABE58" s="263">
        <v>1704.3438960000001</v>
      </c>
      <c r="ABF58" s="189">
        <v>-5.0000000000000001E-3</v>
      </c>
      <c r="ABG58" s="263">
        <v>470614.54669042339</v>
      </c>
      <c r="ABH58" s="263">
        <v>189.37154400000003</v>
      </c>
      <c r="ABI58" s="263">
        <v>8774.7616317292122</v>
      </c>
      <c r="ABJ58" s="117">
        <v>479389.30832215259</v>
      </c>
      <c r="ABK58" s="248" t="b">
        <v>1</v>
      </c>
      <c r="ABL58" s="254">
        <v>1</v>
      </c>
      <c r="ABM58" s="255">
        <v>1704.3438960000001</v>
      </c>
      <c r="ABN58" s="256">
        <v>7.4999999999999997E-2</v>
      </c>
      <c r="ABO58" s="255">
        <v>1363577.9960368897</v>
      </c>
      <c r="ABP58" s="255">
        <v>189.37154400000003</v>
      </c>
      <c r="ABQ58" s="255">
        <v>189.37154400000003</v>
      </c>
      <c r="ABR58" s="119">
        <v>1363767.3675808897</v>
      </c>
      <c r="ABS58" s="262" t="b">
        <v>1</v>
      </c>
      <c r="ABT58" s="173">
        <v>1</v>
      </c>
      <c r="ABU58" s="263">
        <v>1704.3438960000001</v>
      </c>
      <c r="ABV58" s="189">
        <v>7.4999999999999997E-2</v>
      </c>
      <c r="ABW58" s="263">
        <v>616643.35606351448</v>
      </c>
      <c r="ABX58" s="263">
        <v>189.37154400000003</v>
      </c>
      <c r="ABY58" s="263">
        <v>189.37154400000003</v>
      </c>
      <c r="ABZ58" s="117">
        <v>616832.72760751448</v>
      </c>
      <c r="ACA58" s="248" t="b">
        <v>0</v>
      </c>
      <c r="ACB58" s="254">
        <v>4</v>
      </c>
      <c r="ACC58" s="255">
        <v>1136.2292640000001</v>
      </c>
      <c r="ACD58" s="256">
        <v>7.4999999999999997E-2</v>
      </c>
      <c r="ACE58" s="255">
        <v>505498.40912975301</v>
      </c>
      <c r="ACF58" s="255">
        <v>757.48617600000011</v>
      </c>
      <c r="ACG58" s="255">
        <v>30548.117755195122</v>
      </c>
      <c r="ACH58" s="119">
        <v>536046.52688494814</v>
      </c>
      <c r="ACI58" s="262" t="b">
        <v>0</v>
      </c>
      <c r="ACJ58" s="173">
        <v>3</v>
      </c>
      <c r="ACK58" s="263">
        <v>1325.6008080000001</v>
      </c>
      <c r="ACL58" s="189">
        <v>7.4999999999999997E-2</v>
      </c>
      <c r="ACM58" s="263">
        <v>121973.87341457934</v>
      </c>
      <c r="ACN58" s="263">
        <v>568.11463200000014</v>
      </c>
      <c r="ACO58" s="263">
        <v>21035.45477232556</v>
      </c>
      <c r="ACP58" s="117">
        <v>143009.3281869049</v>
      </c>
      <c r="ACQ58" s="248" t="b">
        <v>0</v>
      </c>
      <c r="ACR58" s="254">
        <v>4</v>
      </c>
      <c r="ACS58" s="255">
        <v>1136.2292640000001</v>
      </c>
      <c r="ACT58" s="256">
        <v>7.4999999999999997E-2</v>
      </c>
      <c r="ACU58" s="255">
        <v>604851.51354809885</v>
      </c>
      <c r="ACV58" s="255">
        <v>757.48617600000011</v>
      </c>
      <c r="ACW58" s="255">
        <v>18715.619432846128</v>
      </c>
      <c r="ACX58" s="119">
        <v>623567.13298094494</v>
      </c>
      <c r="ACY58" s="262" t="b">
        <v>1</v>
      </c>
      <c r="ACZ58" s="173">
        <v>3</v>
      </c>
      <c r="ADA58" s="263">
        <v>1325.6008080000001</v>
      </c>
      <c r="ADB58" s="189">
        <v>7.4999999999999997E-2</v>
      </c>
      <c r="ADC58" s="263">
        <v>415696.76946222177</v>
      </c>
      <c r="ADD58" s="263">
        <v>568.11463200000014</v>
      </c>
      <c r="ADE58" s="263">
        <v>15942.902759860048</v>
      </c>
      <c r="ADF58" s="117">
        <v>431639.6722220818</v>
      </c>
      <c r="ADG58" s="248" t="b">
        <v>0</v>
      </c>
      <c r="ADH58" s="254">
        <v>5</v>
      </c>
      <c r="ADI58" s="255">
        <v>946.85772000000009</v>
      </c>
      <c r="ADJ58" s="256">
        <v>7.4999999999999997E-2</v>
      </c>
      <c r="ADK58" s="255">
        <v>245100.78051362562</v>
      </c>
      <c r="ADL58" s="255">
        <v>946.85772000000009</v>
      </c>
      <c r="ADM58" s="255">
        <v>30279.340711994111</v>
      </c>
      <c r="ADN58" s="119">
        <v>275380.12122561975</v>
      </c>
      <c r="ADO58" s="262" t="b">
        <v>0</v>
      </c>
      <c r="ADP58" s="173">
        <v>1</v>
      </c>
      <c r="ADQ58" s="263">
        <v>1704.3438960000001</v>
      </c>
      <c r="ADR58" s="189">
        <v>7.4999999999999997E-2</v>
      </c>
      <c r="ADS58" s="263">
        <v>250845.48767919128</v>
      </c>
      <c r="ADT58" s="263">
        <v>189.37154400000003</v>
      </c>
      <c r="ADU58" s="263">
        <v>7493.4249578383642</v>
      </c>
      <c r="ADV58" s="117">
        <v>258338.91263702966</v>
      </c>
    </row>
    <row r="59" spans="1:802" x14ac:dyDescent="0.35">
      <c r="A59" s="15">
        <v>47026</v>
      </c>
      <c r="B59" s="16">
        <v>1893.7154400000002</v>
      </c>
      <c r="C59" s="248" t="b">
        <v>0</v>
      </c>
      <c r="D59" s="254">
        <v>3</v>
      </c>
      <c r="E59" s="255">
        <v>1325.6008080000001</v>
      </c>
      <c r="F59" s="256">
        <v>7.4999999999999997E-2</v>
      </c>
      <c r="G59" s="255">
        <v>533048.51948916039</v>
      </c>
      <c r="H59" s="255">
        <v>568.11463200000014</v>
      </c>
      <c r="I59" s="255">
        <v>14284.045918588659</v>
      </c>
      <c r="J59" s="119">
        <v>547332.56540774903</v>
      </c>
      <c r="K59" s="262" t="b">
        <v>0</v>
      </c>
      <c r="L59" s="173">
        <v>0</v>
      </c>
      <c r="M59" s="263">
        <v>1893.7154400000002</v>
      </c>
      <c r="N59" s="189">
        <v>7.4999999999999997E-2</v>
      </c>
      <c r="O59" s="263">
        <v>321941.11462057359</v>
      </c>
      <c r="P59" s="263">
        <v>0</v>
      </c>
      <c r="Q59" s="263">
        <v>0</v>
      </c>
      <c r="R59" s="117">
        <v>321941.11462057359</v>
      </c>
      <c r="S59" s="248" t="b">
        <v>0</v>
      </c>
      <c r="T59" s="254">
        <v>6</v>
      </c>
      <c r="U59" s="255">
        <v>757.48617599999989</v>
      </c>
      <c r="V59" s="256">
        <v>0.03</v>
      </c>
      <c r="W59" s="255">
        <v>111804.50276826062</v>
      </c>
      <c r="X59" s="255">
        <v>1136.2292640000003</v>
      </c>
      <c r="Y59" s="255">
        <v>37009.345633901939</v>
      </c>
      <c r="Z59" s="119">
        <v>148813.84840216255</v>
      </c>
      <c r="AA59" s="262" t="b">
        <v>0</v>
      </c>
      <c r="AB59" s="173">
        <v>6</v>
      </c>
      <c r="AC59" s="263">
        <v>757.48617599999989</v>
      </c>
      <c r="AD59" s="189">
        <v>-5.0000000000000001E-3</v>
      </c>
      <c r="AE59" s="263">
        <v>294791.18202262366</v>
      </c>
      <c r="AF59" s="263">
        <v>1136.2292640000003</v>
      </c>
      <c r="AG59" s="263">
        <v>33380.078810310813</v>
      </c>
      <c r="AH59" s="117">
        <v>328171.26083293447</v>
      </c>
      <c r="AI59" s="248" t="b">
        <v>0</v>
      </c>
      <c r="AJ59" s="254">
        <v>7</v>
      </c>
      <c r="AK59" s="255">
        <v>568.11463199999992</v>
      </c>
      <c r="AL59" s="256">
        <v>7.4999999999999997E-2</v>
      </c>
      <c r="AM59" s="255">
        <v>769067.81292983459</v>
      </c>
      <c r="AN59" s="255">
        <v>1325.6008080000001</v>
      </c>
      <c r="AO59" s="255">
        <v>29692.772903521582</v>
      </c>
      <c r="AP59" s="119">
        <v>798760.58583335613</v>
      </c>
      <c r="AQ59" s="262" t="b">
        <v>0</v>
      </c>
      <c r="AR59" s="173">
        <v>5</v>
      </c>
      <c r="AS59" s="263">
        <v>946.85772000000009</v>
      </c>
      <c r="AT59" s="189">
        <v>7.4999999999999997E-2</v>
      </c>
      <c r="AU59" s="263">
        <v>586037.09213012457</v>
      </c>
      <c r="AV59" s="263">
        <v>946.85772000000009</v>
      </c>
      <c r="AW59" s="263">
        <v>20689.947759563696</v>
      </c>
      <c r="AX59" s="117">
        <v>606727.03988968825</v>
      </c>
      <c r="AY59" s="248" t="b">
        <v>0</v>
      </c>
      <c r="AZ59" s="254">
        <v>0</v>
      </c>
      <c r="BA59" s="255">
        <v>1893.7154400000002</v>
      </c>
      <c r="BB59" s="256">
        <v>-5.0000000000000001E-3</v>
      </c>
      <c r="BC59" s="255">
        <v>185698.1235290973</v>
      </c>
      <c r="BD59" s="255">
        <v>0</v>
      </c>
      <c r="BE59" s="255">
        <v>0</v>
      </c>
      <c r="BF59" s="119">
        <v>185698.1235290973</v>
      </c>
      <c r="BG59" s="262" t="b">
        <v>0</v>
      </c>
      <c r="BH59" s="173">
        <v>3</v>
      </c>
      <c r="BI59" s="263">
        <v>1325.6008080000001</v>
      </c>
      <c r="BJ59" s="189">
        <v>7.4999999999999997E-2</v>
      </c>
      <c r="BK59" s="263">
        <v>417197.39891116769</v>
      </c>
      <c r="BL59" s="263">
        <v>568.11463200000014</v>
      </c>
      <c r="BM59" s="263">
        <v>12822.290213897382</v>
      </c>
      <c r="BN59" s="117">
        <v>430019.68912506505</v>
      </c>
      <c r="BO59" s="248" t="b">
        <v>0</v>
      </c>
      <c r="BP59" s="254">
        <v>3</v>
      </c>
      <c r="BQ59" s="255">
        <v>1325.6008080000001</v>
      </c>
      <c r="BR59" s="256">
        <v>7.4999999999999997E-2</v>
      </c>
      <c r="BS59" s="255">
        <v>359584.96048581117</v>
      </c>
      <c r="BT59" s="255">
        <v>568.11463200000014</v>
      </c>
      <c r="BU59" s="255">
        <v>14699.563186874473</v>
      </c>
      <c r="BV59" s="119">
        <v>374284.52367268567</v>
      </c>
      <c r="BW59" s="262" t="b">
        <v>0</v>
      </c>
      <c r="BX59" s="173">
        <v>2</v>
      </c>
      <c r="BY59" s="263">
        <v>1514.9723520000002</v>
      </c>
      <c r="BZ59" s="189">
        <v>-5.0000000000000001E-3</v>
      </c>
      <c r="CA59" s="263">
        <v>458744.35467770632</v>
      </c>
      <c r="CB59" s="263">
        <v>378.74308800000006</v>
      </c>
      <c r="CC59" s="263">
        <v>16851.353985346861</v>
      </c>
      <c r="CD59" s="117">
        <v>475595.70866305317</v>
      </c>
      <c r="CE59" s="248" t="b">
        <v>0</v>
      </c>
      <c r="CF59" s="254">
        <v>4</v>
      </c>
      <c r="CG59" s="255">
        <v>1136.2292640000001</v>
      </c>
      <c r="CH59" s="256">
        <v>0.03</v>
      </c>
      <c r="CI59" s="255">
        <v>461897.80677461257</v>
      </c>
      <c r="CJ59" s="255">
        <v>757.48617600000011</v>
      </c>
      <c r="CK59" s="255">
        <v>21665.327423101644</v>
      </c>
      <c r="CL59" s="119">
        <v>483563.13419771421</v>
      </c>
      <c r="CM59" s="262" t="b">
        <v>0</v>
      </c>
      <c r="CN59" s="173">
        <v>3</v>
      </c>
      <c r="CO59" s="263">
        <v>1325.6008080000001</v>
      </c>
      <c r="CP59" s="189">
        <v>7.4999999999999997E-2</v>
      </c>
      <c r="CQ59" s="263">
        <v>724539.7692292101</v>
      </c>
      <c r="CR59" s="263">
        <v>568.11463200000014</v>
      </c>
      <c r="CS59" s="263">
        <v>15834.708582306879</v>
      </c>
      <c r="CT59" s="117">
        <v>740374.47781151696</v>
      </c>
      <c r="CU59" s="248" t="b">
        <v>0</v>
      </c>
      <c r="CV59" s="254">
        <v>0</v>
      </c>
      <c r="CW59" s="255">
        <v>1893.7154400000002</v>
      </c>
      <c r="CX59" s="256">
        <v>7.4999999999999997E-2</v>
      </c>
      <c r="CY59" s="255">
        <v>371274.88388406759</v>
      </c>
      <c r="CZ59" s="255">
        <v>0</v>
      </c>
      <c r="DA59" s="255">
        <v>0</v>
      </c>
      <c r="DB59" s="119">
        <v>371274.88388406759</v>
      </c>
      <c r="DC59" s="262" t="b">
        <v>0</v>
      </c>
      <c r="DD59" s="173">
        <v>4</v>
      </c>
      <c r="DE59" s="263">
        <v>1136.2292640000001</v>
      </c>
      <c r="DF59" s="189">
        <v>7.4999999999999997E-2</v>
      </c>
      <c r="DG59" s="263">
        <v>468528.67160670279</v>
      </c>
      <c r="DH59" s="263">
        <v>757.48617600000011</v>
      </c>
      <c r="DI59" s="263">
        <v>24950.211244441256</v>
      </c>
      <c r="DJ59" s="117">
        <v>493478.88285114407</v>
      </c>
      <c r="DK59" s="248" t="b">
        <v>0</v>
      </c>
      <c r="DL59" s="254">
        <v>5</v>
      </c>
      <c r="DM59" s="255">
        <v>946.85772000000009</v>
      </c>
      <c r="DN59" s="256">
        <v>0.03</v>
      </c>
      <c r="DO59" s="255">
        <v>161493.82909173763</v>
      </c>
      <c r="DP59" s="255">
        <v>946.85772000000009</v>
      </c>
      <c r="DQ59" s="255">
        <v>31207.383509817799</v>
      </c>
      <c r="DR59" s="119">
        <v>192701.21260155542</v>
      </c>
      <c r="DS59" s="262" t="b">
        <v>0</v>
      </c>
      <c r="DT59" s="173">
        <v>4</v>
      </c>
      <c r="DU59" s="263">
        <v>1136.2292640000001</v>
      </c>
      <c r="DV59" s="189">
        <v>7.4999999999999997E-2</v>
      </c>
      <c r="DW59" s="263">
        <v>1067519.4951453588</v>
      </c>
      <c r="DX59" s="263">
        <v>757.48617600000011</v>
      </c>
      <c r="DY59" s="263">
        <v>14818.346619113883</v>
      </c>
      <c r="DZ59" s="117">
        <v>1082337.8417644727</v>
      </c>
      <c r="EA59" s="248" t="b">
        <v>0</v>
      </c>
      <c r="EB59" s="254">
        <v>3</v>
      </c>
      <c r="EC59" s="255">
        <v>1325.6008080000001</v>
      </c>
      <c r="ED59" s="256">
        <v>0.03</v>
      </c>
      <c r="EE59" s="255">
        <v>123942.2979657992</v>
      </c>
      <c r="EF59" s="255">
        <v>568.11463200000014</v>
      </c>
      <c r="EG59" s="255">
        <v>23882.780659716471</v>
      </c>
      <c r="EH59" s="119">
        <v>147825.07862551566</v>
      </c>
      <c r="EI59" s="262" t="b">
        <v>0</v>
      </c>
      <c r="EJ59" s="173">
        <v>6</v>
      </c>
      <c r="EK59" s="263">
        <v>757.48617599999989</v>
      </c>
      <c r="EL59" s="189">
        <v>-5.0000000000000001E-3</v>
      </c>
      <c r="EM59" s="263">
        <v>184657.53278249956</v>
      </c>
      <c r="EN59" s="263">
        <v>1136.2292640000003</v>
      </c>
      <c r="EO59" s="263">
        <v>40381.0602432491</v>
      </c>
      <c r="EP59" s="117">
        <v>225038.59302574868</v>
      </c>
      <c r="EQ59" s="248" t="b">
        <v>0</v>
      </c>
      <c r="ER59" s="254">
        <v>5</v>
      </c>
      <c r="ES59" s="255">
        <v>946.85772000000009</v>
      </c>
      <c r="ET59" s="256">
        <v>-5.0000000000000001E-3</v>
      </c>
      <c r="EU59" s="255">
        <v>221155.21918332431</v>
      </c>
      <c r="EV59" s="255">
        <v>946.85772000000009</v>
      </c>
      <c r="EW59" s="255">
        <v>25837.816542352542</v>
      </c>
      <c r="EX59" s="119">
        <v>246993.03572567686</v>
      </c>
      <c r="EY59" s="262" t="b">
        <v>0</v>
      </c>
      <c r="EZ59" s="173">
        <v>1</v>
      </c>
      <c r="FA59" s="263">
        <v>1704.3438960000001</v>
      </c>
      <c r="FB59" s="189">
        <v>-5.0000000000000001E-3</v>
      </c>
      <c r="FC59" s="263">
        <v>736329.46381404484</v>
      </c>
      <c r="FD59" s="263">
        <v>189.37154400000003</v>
      </c>
      <c r="FE59" s="263">
        <v>2322.4589995873976</v>
      </c>
      <c r="FF59" s="117">
        <v>738651.92281363229</v>
      </c>
      <c r="FG59" s="248" t="b">
        <v>0</v>
      </c>
      <c r="FH59" s="254">
        <v>4</v>
      </c>
      <c r="FI59" s="255">
        <v>1136.2292640000001</v>
      </c>
      <c r="FJ59" s="256">
        <v>0.03</v>
      </c>
      <c r="FK59" s="255">
        <v>729446.98690438748</v>
      </c>
      <c r="FL59" s="255">
        <v>757.48617600000011</v>
      </c>
      <c r="FM59" s="255">
        <v>13009.063377020388</v>
      </c>
      <c r="FN59" s="119">
        <v>742456.05028140789</v>
      </c>
      <c r="FO59" s="262" t="b">
        <v>0</v>
      </c>
      <c r="FP59" s="173">
        <v>3</v>
      </c>
      <c r="FQ59" s="263">
        <v>1325.6008080000001</v>
      </c>
      <c r="FR59" s="189">
        <v>-5.0000000000000001E-3</v>
      </c>
      <c r="FS59" s="263">
        <v>248650.478442511</v>
      </c>
      <c r="FT59" s="263">
        <v>568.11463200000014</v>
      </c>
      <c r="FU59" s="263">
        <v>17009.314207115993</v>
      </c>
      <c r="FV59" s="117">
        <v>265659.79264962696</v>
      </c>
      <c r="FW59" s="248" t="b">
        <v>0</v>
      </c>
      <c r="FX59" s="254">
        <v>5</v>
      </c>
      <c r="FY59" s="255">
        <v>946.85772000000009</v>
      </c>
      <c r="FZ59" s="256">
        <v>7.4999999999999997E-2</v>
      </c>
      <c r="GA59" s="255">
        <v>252875.2058796405</v>
      </c>
      <c r="GB59" s="255">
        <v>946.85772000000009</v>
      </c>
      <c r="GC59" s="255">
        <v>34049.704700413044</v>
      </c>
      <c r="GD59" s="119">
        <v>286924.91058005358</v>
      </c>
      <c r="GE59" s="262" t="b">
        <v>0</v>
      </c>
      <c r="GF59" s="173">
        <v>3</v>
      </c>
      <c r="GG59" s="263">
        <v>1325.6008080000001</v>
      </c>
      <c r="GH59" s="189">
        <v>7.4999999999999997E-2</v>
      </c>
      <c r="GI59" s="263">
        <v>533722.41909606359</v>
      </c>
      <c r="GJ59" s="263">
        <v>568.11463200000014</v>
      </c>
      <c r="GK59" s="263">
        <v>10552.917837168785</v>
      </c>
      <c r="GL59" s="117">
        <v>544275.33693323238</v>
      </c>
      <c r="GM59" s="248" t="b">
        <v>0</v>
      </c>
      <c r="GN59" s="254">
        <v>2</v>
      </c>
      <c r="GO59" s="255">
        <v>1514.9723520000002</v>
      </c>
      <c r="GP59" s="256">
        <v>7.4999999999999997E-2</v>
      </c>
      <c r="GQ59" s="255">
        <v>1320317.0577684881</v>
      </c>
      <c r="GR59" s="255">
        <v>378.74308800000006</v>
      </c>
      <c r="GS59" s="255">
        <v>11367.304286207675</v>
      </c>
      <c r="GT59" s="119">
        <v>1331684.3620546958</v>
      </c>
      <c r="GU59" s="262" t="b">
        <v>0</v>
      </c>
      <c r="GV59" s="173">
        <v>1</v>
      </c>
      <c r="GW59" s="263">
        <v>1704.3438960000001</v>
      </c>
      <c r="GX59" s="189">
        <v>-5.0000000000000001E-3</v>
      </c>
      <c r="GY59" s="263">
        <v>199354.53506518097</v>
      </c>
      <c r="GZ59" s="263">
        <v>189.37154400000003</v>
      </c>
      <c r="HA59" s="263">
        <v>4647.0260607257105</v>
      </c>
      <c r="HB59" s="117">
        <v>204001.56112590668</v>
      </c>
      <c r="HC59" s="248" t="b">
        <v>0</v>
      </c>
      <c r="HD59" s="254">
        <v>2</v>
      </c>
      <c r="HE59" s="255">
        <v>1514.9723520000002</v>
      </c>
      <c r="HF59" s="256">
        <v>7.4999999999999997E-2</v>
      </c>
      <c r="HG59" s="255">
        <v>916664.40539378382</v>
      </c>
      <c r="HH59" s="255">
        <v>378.74308800000006</v>
      </c>
      <c r="HI59" s="255">
        <v>7843.4693862217737</v>
      </c>
      <c r="HJ59" s="119">
        <v>924507.87478000554</v>
      </c>
      <c r="HK59" s="262" t="b">
        <v>0</v>
      </c>
      <c r="HL59" s="173">
        <v>4</v>
      </c>
      <c r="HM59" s="263">
        <v>1136.2292640000001</v>
      </c>
      <c r="HN59" s="189">
        <v>7.4999999999999997E-2</v>
      </c>
      <c r="HO59" s="263">
        <v>649811.81719605171</v>
      </c>
      <c r="HP59" s="263">
        <v>757.48617600000011</v>
      </c>
      <c r="HQ59" s="263">
        <v>22529.862043618803</v>
      </c>
      <c r="HR59" s="117">
        <v>672341.67923967051</v>
      </c>
      <c r="HS59" s="248" t="b">
        <v>0</v>
      </c>
      <c r="HT59" s="254">
        <v>3</v>
      </c>
      <c r="HU59" s="255">
        <v>1325.6008080000001</v>
      </c>
      <c r="HV59" s="256">
        <v>7.4999999999999997E-2</v>
      </c>
      <c r="HW59" s="255">
        <v>502465.17242075066</v>
      </c>
      <c r="HX59" s="255">
        <v>568.11463200000014</v>
      </c>
      <c r="HY59" s="255">
        <v>23725.987106318975</v>
      </c>
      <c r="HZ59" s="119">
        <v>526191.15952706966</v>
      </c>
      <c r="IA59" s="262" t="b">
        <v>0</v>
      </c>
      <c r="IB59" s="173">
        <v>3</v>
      </c>
      <c r="IC59" s="263">
        <v>1325.6008080000001</v>
      </c>
      <c r="ID59" s="189">
        <v>7.4999999999999997E-2</v>
      </c>
      <c r="IE59" s="263">
        <v>520691.68262335862</v>
      </c>
      <c r="IF59" s="263">
        <v>568.11463200000014</v>
      </c>
      <c r="IG59" s="263">
        <v>23482.9777054484</v>
      </c>
      <c r="IH59" s="117">
        <v>544174.66032880708</v>
      </c>
      <c r="II59" s="248" t="b">
        <v>0</v>
      </c>
      <c r="IJ59" s="254">
        <v>4</v>
      </c>
      <c r="IK59" s="255">
        <v>1136.2292640000001</v>
      </c>
      <c r="IL59" s="256">
        <v>7.4999999999999997E-2</v>
      </c>
      <c r="IM59" s="255">
        <v>332056.65592831193</v>
      </c>
      <c r="IN59" s="255">
        <v>757.48617600000011</v>
      </c>
      <c r="IO59" s="255">
        <v>21390.510791513225</v>
      </c>
      <c r="IP59" s="119">
        <v>353447.16671982512</v>
      </c>
      <c r="IQ59" s="262" t="b">
        <v>0</v>
      </c>
      <c r="IR59" s="173">
        <v>0</v>
      </c>
      <c r="IS59" s="263">
        <v>1893.7154400000002</v>
      </c>
      <c r="IT59" s="189">
        <v>7.4999999999999997E-2</v>
      </c>
      <c r="IU59" s="263">
        <v>433926.59129854763</v>
      </c>
      <c r="IV59" s="263">
        <v>0</v>
      </c>
      <c r="IW59" s="263">
        <v>0</v>
      </c>
      <c r="IX59" s="117">
        <v>433926.59129854763</v>
      </c>
      <c r="IY59" s="248" t="b">
        <v>0</v>
      </c>
      <c r="IZ59" s="254">
        <v>2</v>
      </c>
      <c r="JA59" s="255">
        <v>1514.9723520000002</v>
      </c>
      <c r="JB59" s="256">
        <v>0.03</v>
      </c>
      <c r="JC59" s="255">
        <v>399474.72748816677</v>
      </c>
      <c r="JD59" s="255">
        <v>378.74308800000006</v>
      </c>
      <c r="JE59" s="255">
        <v>16036.838178237604</v>
      </c>
      <c r="JF59" s="119">
        <v>415511.56566640438</v>
      </c>
      <c r="JG59" s="262" t="b">
        <v>0</v>
      </c>
      <c r="JH59" s="173">
        <v>1</v>
      </c>
      <c r="JI59" s="263">
        <v>1704.3438960000001</v>
      </c>
      <c r="JJ59" s="189">
        <v>0.03</v>
      </c>
      <c r="JK59" s="263">
        <v>530620.11689466366</v>
      </c>
      <c r="JL59" s="263">
        <v>189.37154400000003</v>
      </c>
      <c r="JM59" s="263">
        <v>5335.5928733119681</v>
      </c>
      <c r="JN59" s="117">
        <v>535955.70976797561</v>
      </c>
      <c r="JO59" s="248" t="b">
        <v>0</v>
      </c>
      <c r="JP59" s="254">
        <v>3</v>
      </c>
      <c r="JQ59" s="255">
        <v>1325.6008080000001</v>
      </c>
      <c r="JR59" s="256">
        <v>7.4999999999999997E-2</v>
      </c>
      <c r="JS59" s="255">
        <v>1188311.2213029927</v>
      </c>
      <c r="JT59" s="255">
        <v>568.11463200000014</v>
      </c>
      <c r="JU59" s="255">
        <v>9252.2398406264128</v>
      </c>
      <c r="JV59" s="119">
        <v>1197563.4611436191</v>
      </c>
      <c r="JW59" s="262" t="b">
        <v>0</v>
      </c>
      <c r="JX59" s="173">
        <v>5</v>
      </c>
      <c r="JY59" s="263">
        <v>946.85772000000009</v>
      </c>
      <c r="JZ59" s="189">
        <v>7.4999999999999997E-2</v>
      </c>
      <c r="KA59" s="263">
        <v>935388.15271788207</v>
      </c>
      <c r="KB59" s="263">
        <v>946.85772000000009</v>
      </c>
      <c r="KC59" s="263">
        <v>38235.480905387965</v>
      </c>
      <c r="KD59" s="117">
        <v>973623.63362327009</v>
      </c>
      <c r="KE59" s="248" t="b">
        <v>0</v>
      </c>
      <c r="KF59" s="254">
        <v>6</v>
      </c>
      <c r="KG59" s="255">
        <v>757.48617599999989</v>
      </c>
      <c r="KH59" s="256">
        <v>7.4999999999999997E-2</v>
      </c>
      <c r="KI59" s="255">
        <v>515387.92525499483</v>
      </c>
      <c r="KJ59" s="255">
        <v>1136.2292640000003</v>
      </c>
      <c r="KK59" s="255">
        <v>38096.838994030913</v>
      </c>
      <c r="KL59" s="119">
        <v>553484.76424902573</v>
      </c>
      <c r="KM59" s="262" t="b">
        <v>0</v>
      </c>
      <c r="KN59" s="173">
        <v>1</v>
      </c>
      <c r="KO59" s="263">
        <v>1704.3438960000001</v>
      </c>
      <c r="KP59" s="189">
        <v>0.03</v>
      </c>
      <c r="KQ59" s="263">
        <v>614496.74434666906</v>
      </c>
      <c r="KR59" s="263">
        <v>189.37154400000003</v>
      </c>
      <c r="KS59" s="263">
        <v>4647.0260607257105</v>
      </c>
      <c r="KT59" s="117">
        <v>619143.77040739474</v>
      </c>
      <c r="KU59" s="248" t="b">
        <v>0</v>
      </c>
      <c r="KV59" s="254">
        <v>0</v>
      </c>
      <c r="KW59" s="255">
        <v>1893.7154400000002</v>
      </c>
      <c r="KX59" s="256">
        <v>7.4999999999999997E-2</v>
      </c>
      <c r="KY59" s="255">
        <v>998161.73274016392</v>
      </c>
      <c r="KZ59" s="255">
        <v>0</v>
      </c>
      <c r="LA59" s="255">
        <v>0</v>
      </c>
      <c r="LB59" s="119">
        <v>998161.73274016392</v>
      </c>
      <c r="LC59" s="262" t="b">
        <v>0</v>
      </c>
      <c r="LD59" s="173">
        <v>3</v>
      </c>
      <c r="LE59" s="263">
        <v>1325.6008080000001</v>
      </c>
      <c r="LF59" s="189">
        <v>7.4999999999999997E-2</v>
      </c>
      <c r="LG59" s="263">
        <v>277694.25841155363</v>
      </c>
      <c r="LH59" s="263">
        <v>568.11463200000014</v>
      </c>
      <c r="LI59" s="263">
        <v>23730.39382855628</v>
      </c>
      <c r="LJ59" s="117">
        <v>301424.65224010992</v>
      </c>
      <c r="LK59" s="248" t="b">
        <v>0</v>
      </c>
      <c r="LL59" s="254">
        <v>3</v>
      </c>
      <c r="LM59" s="255">
        <v>1325.6008080000001</v>
      </c>
      <c r="LN59" s="256">
        <v>-5.0000000000000001E-3</v>
      </c>
      <c r="LO59" s="255">
        <v>105266.90130784492</v>
      </c>
      <c r="LP59" s="255">
        <v>568.11463200000014</v>
      </c>
      <c r="LQ59" s="255">
        <v>17998.018971977461</v>
      </c>
      <c r="LR59" s="119">
        <v>123264.92027982239</v>
      </c>
      <c r="LS59" s="262" t="b">
        <v>0</v>
      </c>
      <c r="LT59" s="173">
        <v>2</v>
      </c>
      <c r="LU59" s="263">
        <v>1514.9723520000002</v>
      </c>
      <c r="LV59" s="189">
        <v>7.4999999999999997E-2</v>
      </c>
      <c r="LW59" s="263">
        <v>299008.64944247011</v>
      </c>
      <c r="LX59" s="263">
        <v>378.74308800000006</v>
      </c>
      <c r="LY59" s="263">
        <v>13724.169711652128</v>
      </c>
      <c r="LZ59" s="117">
        <v>312732.81915412226</v>
      </c>
      <c r="MA59" s="248" t="b">
        <v>1</v>
      </c>
      <c r="MB59" s="254">
        <v>3</v>
      </c>
      <c r="MC59" s="255">
        <v>1325.6008080000001</v>
      </c>
      <c r="MD59" s="256">
        <v>7.4999999999999997E-2</v>
      </c>
      <c r="ME59" s="255">
        <v>852814.55385676317</v>
      </c>
      <c r="MF59" s="255">
        <v>568.11463200000014</v>
      </c>
      <c r="MG59" s="255">
        <v>12017.620160675966</v>
      </c>
      <c r="MH59" s="119">
        <v>864832.17401743913</v>
      </c>
      <c r="MI59" s="262" t="b">
        <v>0</v>
      </c>
      <c r="MJ59" s="173">
        <v>3</v>
      </c>
      <c r="MK59" s="263">
        <v>1325.6008080000001</v>
      </c>
      <c r="ML59" s="189">
        <v>0.03</v>
      </c>
      <c r="MM59" s="263">
        <v>216483.74286503976</v>
      </c>
      <c r="MN59" s="263">
        <v>568.11463200000014</v>
      </c>
      <c r="MO59" s="263">
        <v>13349.293663992596</v>
      </c>
      <c r="MP59" s="117">
        <v>229833.03652903237</v>
      </c>
      <c r="MQ59" s="248" t="b">
        <v>0</v>
      </c>
      <c r="MR59" s="254">
        <v>6</v>
      </c>
      <c r="MS59" s="255">
        <v>757.48617599999989</v>
      </c>
      <c r="MT59" s="256">
        <v>0.03</v>
      </c>
      <c r="MU59" s="255">
        <v>133512.12545251485</v>
      </c>
      <c r="MV59" s="255">
        <v>1136.2292640000003</v>
      </c>
      <c r="MW59" s="255">
        <v>31850.495017765264</v>
      </c>
      <c r="MX59" s="119">
        <v>165362.62047028012</v>
      </c>
      <c r="MY59" s="262" t="b">
        <v>0</v>
      </c>
      <c r="MZ59" s="173">
        <v>4</v>
      </c>
      <c r="NA59" s="263">
        <v>1136.2292640000001</v>
      </c>
      <c r="NB59" s="189">
        <v>7.4999999999999997E-2</v>
      </c>
      <c r="NC59" s="263">
        <v>870848.97980662179</v>
      </c>
      <c r="ND59" s="263">
        <v>757.48617600000011</v>
      </c>
      <c r="NE59" s="263">
        <v>22767.383457811309</v>
      </c>
      <c r="NF59" s="117">
        <v>893616.36326443311</v>
      </c>
      <c r="NG59" s="248" t="b">
        <v>0</v>
      </c>
      <c r="NH59" s="254">
        <v>2</v>
      </c>
      <c r="NI59" s="255">
        <v>1514.9723520000002</v>
      </c>
      <c r="NJ59" s="256">
        <v>7.4999999999999997E-2</v>
      </c>
      <c r="NK59" s="255">
        <v>375457.32565323281</v>
      </c>
      <c r="NL59" s="255">
        <v>378.74308800000006</v>
      </c>
      <c r="NM59" s="255">
        <v>6451.4055056746938</v>
      </c>
      <c r="NN59" s="119">
        <v>381908.73115890753</v>
      </c>
      <c r="NO59" s="262" t="b">
        <v>0</v>
      </c>
      <c r="NP59" s="173">
        <v>6</v>
      </c>
      <c r="NQ59" s="263">
        <v>757.48617599999989</v>
      </c>
      <c r="NR59" s="189">
        <v>7.4999999999999997E-2</v>
      </c>
      <c r="NS59" s="263">
        <v>221250.1837380628</v>
      </c>
      <c r="NT59" s="263">
        <v>1136.2292640000003</v>
      </c>
      <c r="NU59" s="263">
        <v>36077.250624384971</v>
      </c>
      <c r="NV59" s="117">
        <v>257327.43436244776</v>
      </c>
      <c r="NW59" s="248" t="b">
        <v>0</v>
      </c>
      <c r="NX59" s="254">
        <v>4</v>
      </c>
      <c r="NY59" s="255">
        <v>1136.2292640000001</v>
      </c>
      <c r="NZ59" s="256">
        <v>7.4999999999999997E-2</v>
      </c>
      <c r="OA59" s="255">
        <v>1058907.361448203</v>
      </c>
      <c r="OB59" s="255">
        <v>757.48617600000011</v>
      </c>
      <c r="OC59" s="255">
        <v>27349.151540175168</v>
      </c>
      <c r="OD59" s="119">
        <v>1086256.5129883781</v>
      </c>
      <c r="OE59" s="262" t="b">
        <v>0</v>
      </c>
      <c r="OF59" s="173">
        <v>4</v>
      </c>
      <c r="OG59" s="263">
        <v>1136.2292640000001</v>
      </c>
      <c r="OH59" s="189">
        <v>7.4999999999999997E-2</v>
      </c>
      <c r="OI59" s="263">
        <v>473937.28150790033</v>
      </c>
      <c r="OJ59" s="263">
        <v>757.48617600000011</v>
      </c>
      <c r="OK59" s="263">
        <v>24047.076760472093</v>
      </c>
      <c r="OL59" s="117">
        <v>497984.35826837242</v>
      </c>
      <c r="OM59" s="248" t="b">
        <v>0</v>
      </c>
      <c r="ON59" s="254">
        <v>3</v>
      </c>
      <c r="OO59" s="255">
        <v>1325.6008080000001</v>
      </c>
      <c r="OP59" s="256">
        <v>-5.0000000000000001E-3</v>
      </c>
      <c r="OQ59" s="255">
        <v>316028.86733324896</v>
      </c>
      <c r="OR59" s="255">
        <v>568.11463200000014</v>
      </c>
      <c r="OS59" s="255">
        <v>13176.12631809981</v>
      </c>
      <c r="OT59" s="119">
        <v>329204.99365134875</v>
      </c>
      <c r="OU59" s="262" t="b">
        <v>0</v>
      </c>
      <c r="OV59" s="173">
        <v>1</v>
      </c>
      <c r="OW59" s="263">
        <v>1704.3438960000001</v>
      </c>
      <c r="OX59" s="189">
        <v>7.4999999999999997E-2</v>
      </c>
      <c r="OY59" s="263">
        <v>445448.03072804731</v>
      </c>
      <c r="OZ59" s="263">
        <v>189.37154400000003</v>
      </c>
      <c r="PA59" s="263">
        <v>6704.8811506389275</v>
      </c>
      <c r="PB59" s="117">
        <v>452152.91187868622</v>
      </c>
      <c r="PC59" s="248" t="b">
        <v>1</v>
      </c>
      <c r="PD59" s="254">
        <v>6</v>
      </c>
      <c r="PE59" s="255">
        <v>757.48617599999989</v>
      </c>
      <c r="PF59" s="256">
        <v>-5.0000000000000001E-3</v>
      </c>
      <c r="PG59" s="255">
        <v>145937.26582143726</v>
      </c>
      <c r="PH59" s="255">
        <v>1136.2292640000003</v>
      </c>
      <c r="PI59" s="255">
        <v>19847.920250883326</v>
      </c>
      <c r="PJ59" s="119">
        <v>165785.18607232059</v>
      </c>
      <c r="PK59" s="262" t="b">
        <v>0</v>
      </c>
      <c r="PL59" s="173">
        <v>4</v>
      </c>
      <c r="PM59" s="263">
        <v>1136.2292640000001</v>
      </c>
      <c r="PN59" s="189">
        <v>-5.0000000000000001E-3</v>
      </c>
      <c r="PO59" s="263">
        <v>370320.4532728304</v>
      </c>
      <c r="PP59" s="263">
        <v>757.48617600000011</v>
      </c>
      <c r="PQ59" s="263">
        <v>24265.474419550992</v>
      </c>
      <c r="PR59" s="117">
        <v>394585.92769238137</v>
      </c>
      <c r="PS59" s="248" t="b">
        <v>0</v>
      </c>
      <c r="PT59" s="254">
        <v>5</v>
      </c>
      <c r="PU59" s="255">
        <v>946.85772000000009</v>
      </c>
      <c r="PV59" s="256">
        <v>0.03</v>
      </c>
      <c r="PW59" s="255">
        <v>350266.42512976279</v>
      </c>
      <c r="PX59" s="255">
        <v>946.85772000000009</v>
      </c>
      <c r="PY59" s="255">
        <v>17993.842339202951</v>
      </c>
      <c r="PZ59" s="119">
        <v>368260.26746896573</v>
      </c>
      <c r="QA59" s="262" t="b">
        <v>0</v>
      </c>
      <c r="QB59" s="173">
        <v>2</v>
      </c>
      <c r="QC59" s="263">
        <v>1514.9723520000002</v>
      </c>
      <c r="QD59" s="189">
        <v>7.4999999999999997E-2</v>
      </c>
      <c r="QE59" s="263">
        <v>433904.04456157028</v>
      </c>
      <c r="QF59" s="263">
        <v>378.74308800000006</v>
      </c>
      <c r="QG59" s="263">
        <v>6632.143915770298</v>
      </c>
      <c r="QH59" s="117">
        <v>440536.18847734056</v>
      </c>
      <c r="QI59" s="248" t="b">
        <v>0</v>
      </c>
      <c r="QJ59" s="254">
        <v>2</v>
      </c>
      <c r="QK59" s="255">
        <v>1514.9723520000002</v>
      </c>
      <c r="QL59" s="256">
        <v>7.4999999999999997E-2</v>
      </c>
      <c r="QM59" s="255">
        <v>311686.61103118228</v>
      </c>
      <c r="QN59" s="255">
        <v>378.74308800000006</v>
      </c>
      <c r="QO59" s="255">
        <v>17936.727007441186</v>
      </c>
      <c r="QP59" s="119">
        <v>329623.33803862345</v>
      </c>
      <c r="QQ59" s="262" t="b">
        <v>0</v>
      </c>
      <c r="QR59" s="173">
        <v>1</v>
      </c>
      <c r="QS59" s="263">
        <v>1704.3438960000001</v>
      </c>
      <c r="QT59" s="189">
        <v>0.03</v>
      </c>
      <c r="QU59" s="263">
        <v>354568.82393744547</v>
      </c>
      <c r="QV59" s="263">
        <v>189.37154400000003</v>
      </c>
      <c r="QW59" s="263">
        <v>7853.5110364581897</v>
      </c>
      <c r="QX59" s="117">
        <v>362422.33497390366</v>
      </c>
      <c r="QY59" s="248" t="b">
        <v>0</v>
      </c>
      <c r="QZ59" s="254">
        <v>3</v>
      </c>
      <c r="RA59" s="255">
        <v>1325.6008080000001</v>
      </c>
      <c r="RB59" s="256">
        <v>-5.0000000000000001E-3</v>
      </c>
      <c r="RC59" s="255">
        <v>488962.49999627908</v>
      </c>
      <c r="RD59" s="255">
        <v>568.11463200000014</v>
      </c>
      <c r="RE59" s="255">
        <v>10866.669317881937</v>
      </c>
      <c r="RF59" s="119">
        <v>499829.169314161</v>
      </c>
      <c r="RG59" s="262" t="b">
        <v>0</v>
      </c>
      <c r="RH59" s="173">
        <v>1</v>
      </c>
      <c r="RI59" s="263">
        <v>1704.3438960000001</v>
      </c>
      <c r="RJ59" s="189">
        <v>7.4999999999999997E-2</v>
      </c>
      <c r="RK59" s="263">
        <v>608942.27705518506</v>
      </c>
      <c r="RL59" s="263">
        <v>189.37154400000003</v>
      </c>
      <c r="RM59" s="263">
        <v>3225.402645241657</v>
      </c>
      <c r="RN59" s="117">
        <v>612167.67970042676</v>
      </c>
      <c r="RO59" s="248" t="b">
        <v>0</v>
      </c>
      <c r="RP59" s="254">
        <v>4</v>
      </c>
      <c r="RQ59" s="255">
        <v>1136.2292640000001</v>
      </c>
      <c r="RR59" s="256">
        <v>0.03</v>
      </c>
      <c r="RS59" s="255">
        <v>339295.18610561173</v>
      </c>
      <c r="RT59" s="255">
        <v>757.48617600000011</v>
      </c>
      <c r="RU59" s="255">
        <v>19864.865122896608</v>
      </c>
      <c r="RV59" s="119">
        <v>359160.05122850835</v>
      </c>
      <c r="RW59" s="262" t="b">
        <v>0</v>
      </c>
      <c r="RX59" s="173">
        <v>6</v>
      </c>
      <c r="RY59" s="263">
        <v>757.48617599999989</v>
      </c>
      <c r="RZ59" s="189">
        <v>7.4999999999999997E-2</v>
      </c>
      <c r="SA59" s="263">
        <v>518638.20892593567</v>
      </c>
      <c r="SB59" s="263">
        <v>1136.2292640000003</v>
      </c>
      <c r="SC59" s="263">
        <v>35123.340648491932</v>
      </c>
      <c r="SD59" s="117">
        <v>553761.54957442766</v>
      </c>
      <c r="SE59" s="248" t="b">
        <v>0</v>
      </c>
      <c r="SF59" s="254">
        <v>5</v>
      </c>
      <c r="SG59" s="255">
        <v>946.85772000000009</v>
      </c>
      <c r="SH59" s="256">
        <v>7.4999999999999997E-2</v>
      </c>
      <c r="SI59" s="255">
        <v>253754.96452219706</v>
      </c>
      <c r="SJ59" s="255">
        <v>946.85772000000009</v>
      </c>
      <c r="SK59" s="255">
        <v>20380.130777235307</v>
      </c>
      <c r="SL59" s="119">
        <v>274135.09529943235</v>
      </c>
      <c r="SM59" s="262" t="b">
        <v>0</v>
      </c>
      <c r="SN59" s="173">
        <v>2</v>
      </c>
      <c r="SO59" s="263">
        <v>1514.9723520000002</v>
      </c>
      <c r="SP59" s="189">
        <v>7.4999999999999997E-2</v>
      </c>
      <c r="SQ59" s="263">
        <v>559751.76563123614</v>
      </c>
      <c r="SR59" s="263">
        <v>378.74308800000006</v>
      </c>
      <c r="SS59" s="263">
        <v>1897.0174784236669</v>
      </c>
      <c r="ST59" s="117">
        <v>561648.78310965979</v>
      </c>
      <c r="SU59" s="248" t="b">
        <v>0</v>
      </c>
      <c r="SV59" s="254">
        <v>2</v>
      </c>
      <c r="SW59" s="255">
        <v>1514.9723520000002</v>
      </c>
      <c r="SX59" s="256">
        <v>0.03</v>
      </c>
      <c r="SY59" s="255">
        <v>409838.55515310878</v>
      </c>
      <c r="SZ59" s="255">
        <v>378.74308800000006</v>
      </c>
      <c r="TA59" s="255">
        <v>8561.81760779879</v>
      </c>
      <c r="TB59" s="119">
        <v>418400.37276090757</v>
      </c>
      <c r="TC59" s="262" t="b">
        <v>0</v>
      </c>
      <c r="TD59" s="173">
        <v>1</v>
      </c>
      <c r="TE59" s="263">
        <v>1704.3438960000001</v>
      </c>
      <c r="TF59" s="189">
        <v>7.4999999999999997E-2</v>
      </c>
      <c r="TG59" s="263">
        <v>569892.5127497589</v>
      </c>
      <c r="TH59" s="263">
        <v>189.37154400000003</v>
      </c>
      <c r="TI59" s="263">
        <v>3044.5143057461514</v>
      </c>
      <c r="TJ59" s="117">
        <v>572937.02705550508</v>
      </c>
      <c r="TK59" s="248" t="b">
        <v>0</v>
      </c>
      <c r="TL59" s="254">
        <v>3</v>
      </c>
      <c r="TM59" s="255">
        <v>1325.6008080000001</v>
      </c>
      <c r="TN59" s="256">
        <v>7.4999999999999997E-2</v>
      </c>
      <c r="TO59" s="255">
        <v>491976.5592898287</v>
      </c>
      <c r="TP59" s="255">
        <v>568.11463200000014</v>
      </c>
      <c r="TQ59" s="255">
        <v>14628.834635920535</v>
      </c>
      <c r="TR59" s="119">
        <v>506605.39392574923</v>
      </c>
      <c r="TS59" s="262" t="b">
        <v>1</v>
      </c>
      <c r="TT59" s="173">
        <v>4</v>
      </c>
      <c r="TU59" s="263">
        <v>1136.2292640000001</v>
      </c>
      <c r="TV59" s="189">
        <v>7.4999999999999997E-2</v>
      </c>
      <c r="TW59" s="263">
        <v>767670.2096920734</v>
      </c>
      <c r="TX59" s="263">
        <v>757.48617600000011</v>
      </c>
      <c r="TY59" s="263">
        <v>13471.670054060602</v>
      </c>
      <c r="TZ59" s="117">
        <v>781141.87974613404</v>
      </c>
      <c r="UA59" s="248" t="b">
        <v>0</v>
      </c>
      <c r="UB59" s="254">
        <v>1</v>
      </c>
      <c r="UC59" s="255">
        <v>1704.3438960000001</v>
      </c>
      <c r="UD59" s="256">
        <v>7.4999999999999997E-2</v>
      </c>
      <c r="UE59" s="255">
        <v>608942.27705518575</v>
      </c>
      <c r="UF59" s="255">
        <v>189.37154400000003</v>
      </c>
      <c r="UG59" s="255">
        <v>7853.5110364581897</v>
      </c>
      <c r="UH59" s="119">
        <v>616795.78809164395</v>
      </c>
      <c r="UI59" s="262" t="b">
        <v>0</v>
      </c>
      <c r="UJ59" s="173">
        <v>2</v>
      </c>
      <c r="UK59" s="263">
        <v>1514.9723520000002</v>
      </c>
      <c r="UL59" s="189">
        <v>7.4999999999999997E-2</v>
      </c>
      <c r="UM59" s="263">
        <v>1320405.3512266264</v>
      </c>
      <c r="UN59" s="263">
        <v>378.74308800000006</v>
      </c>
      <c r="UO59" s="263">
        <v>7321.7020814114885</v>
      </c>
      <c r="UP59" s="117">
        <v>1327727.0533080378</v>
      </c>
      <c r="UQ59" s="248" t="b">
        <v>0</v>
      </c>
      <c r="UR59" s="254">
        <v>2</v>
      </c>
      <c r="US59" s="255">
        <v>1514.9723520000002</v>
      </c>
      <c r="UT59" s="256">
        <v>7.4999999999999997E-2</v>
      </c>
      <c r="UU59" s="255">
        <v>414925.28265464696</v>
      </c>
      <c r="UV59" s="255">
        <v>378.74308800000006</v>
      </c>
      <c r="UW59" s="255">
        <v>11190.543225848709</v>
      </c>
      <c r="UX59" s="119">
        <v>426115.82588049566</v>
      </c>
      <c r="UY59" s="262" t="b">
        <v>0</v>
      </c>
      <c r="UZ59" s="173">
        <v>3</v>
      </c>
      <c r="VA59" s="263">
        <v>1325.6008080000001</v>
      </c>
      <c r="VB59" s="189">
        <v>7.4999999999999997E-2</v>
      </c>
      <c r="VC59" s="263">
        <v>395514.4576390427</v>
      </c>
      <c r="VD59" s="263">
        <v>568.11463200000014</v>
      </c>
      <c r="VE59" s="263">
        <v>13905.628219578997</v>
      </c>
      <c r="VF59" s="117">
        <v>409420.08585862169</v>
      </c>
      <c r="VG59" s="248" t="b">
        <v>0</v>
      </c>
      <c r="VH59" s="254">
        <v>2</v>
      </c>
      <c r="VI59" s="255">
        <v>1514.9723520000002</v>
      </c>
      <c r="VJ59" s="256">
        <v>0.03</v>
      </c>
      <c r="VK59" s="255">
        <v>134061.24852685657</v>
      </c>
      <c r="VL59" s="255">
        <v>378.74308800000006</v>
      </c>
      <c r="VM59" s="255">
        <v>12665.863953041873</v>
      </c>
      <c r="VN59" s="119">
        <v>146727.11247989844</v>
      </c>
      <c r="VO59" s="262" t="b">
        <v>0</v>
      </c>
      <c r="VP59" s="173">
        <v>0</v>
      </c>
      <c r="VQ59" s="263">
        <v>1893.7154400000002</v>
      </c>
      <c r="VR59" s="189">
        <v>7.4999999999999997E-2</v>
      </c>
      <c r="VS59" s="263">
        <v>372427.42331827502</v>
      </c>
      <c r="VT59" s="263">
        <v>0</v>
      </c>
      <c r="VU59" s="263">
        <v>0</v>
      </c>
      <c r="VV59" s="117">
        <v>372427.42331827502</v>
      </c>
      <c r="VW59" s="248" t="b">
        <v>0</v>
      </c>
      <c r="VX59" s="254">
        <v>3</v>
      </c>
      <c r="VY59" s="255">
        <v>1325.6008080000001</v>
      </c>
      <c r="VZ59" s="256">
        <v>7.4999999999999997E-2</v>
      </c>
      <c r="WA59" s="255">
        <v>396120.46372103359</v>
      </c>
      <c r="WB59" s="255">
        <v>568.11463200000014</v>
      </c>
      <c r="WC59" s="255">
        <v>7789.2951536607834</v>
      </c>
      <c r="WD59" s="119">
        <v>403909.75887469435</v>
      </c>
      <c r="WE59" s="262" t="b">
        <v>0</v>
      </c>
      <c r="WF59" s="173">
        <v>2</v>
      </c>
      <c r="WG59" s="263">
        <v>1514.9723520000002</v>
      </c>
      <c r="WH59" s="189">
        <v>7.4999999999999997E-2</v>
      </c>
      <c r="WI59" s="263">
        <v>292609.17340841616</v>
      </c>
      <c r="WJ59" s="263">
        <v>378.74308800000006</v>
      </c>
      <c r="WK59" s="263">
        <v>11441.14064648233</v>
      </c>
      <c r="WL59" s="117">
        <v>304050.31405489851</v>
      </c>
      <c r="WM59" s="248" t="b">
        <v>0</v>
      </c>
      <c r="WN59" s="254">
        <v>5</v>
      </c>
      <c r="WO59" s="255">
        <v>946.85772000000009</v>
      </c>
      <c r="WP59" s="256">
        <v>7.4999999999999997E-2</v>
      </c>
      <c r="WQ59" s="255">
        <v>776231.16108677571</v>
      </c>
      <c r="WR59" s="255">
        <v>946.85772000000009</v>
      </c>
      <c r="WS59" s="255">
        <v>30799.347130751466</v>
      </c>
      <c r="WT59" s="119">
        <v>807030.50821752718</v>
      </c>
      <c r="WU59" s="262" t="b">
        <v>0</v>
      </c>
      <c r="WV59" s="173">
        <v>3</v>
      </c>
      <c r="WW59" s="263">
        <v>1325.6008080000001</v>
      </c>
      <c r="WX59" s="189">
        <v>7.4999999999999997E-2</v>
      </c>
      <c r="WY59" s="263">
        <v>974296.28678425401</v>
      </c>
      <c r="WZ59" s="263">
        <v>568.11463200000014</v>
      </c>
      <c r="XA59" s="263">
        <v>5503.2100907554577</v>
      </c>
      <c r="XB59" s="117">
        <v>979799.4968750095</v>
      </c>
      <c r="XC59" s="248" t="b">
        <v>0</v>
      </c>
      <c r="XD59" s="254">
        <v>2</v>
      </c>
      <c r="XE59" s="255">
        <v>1514.9723520000002</v>
      </c>
      <c r="XF59" s="256">
        <v>7.4999999999999997E-2</v>
      </c>
      <c r="XG59" s="255">
        <v>947964.01171508851</v>
      </c>
      <c r="XH59" s="255">
        <v>378.74308800000006</v>
      </c>
      <c r="XI59" s="255">
        <v>10766.865636827513</v>
      </c>
      <c r="XJ59" s="119">
        <v>958730.87735191605</v>
      </c>
      <c r="XK59" s="262" t="b">
        <v>0</v>
      </c>
      <c r="XL59" s="173">
        <v>3</v>
      </c>
      <c r="XM59" s="263">
        <v>1325.6008080000001</v>
      </c>
      <c r="XN59" s="189">
        <v>7.4999999999999997E-2</v>
      </c>
      <c r="XO59" s="263">
        <v>255819.31082100849</v>
      </c>
      <c r="XP59" s="263">
        <v>568.11463200000014</v>
      </c>
      <c r="XQ59" s="263">
        <v>15562.154534654792</v>
      </c>
      <c r="XR59" s="117">
        <v>271381.46535566327</v>
      </c>
      <c r="XS59" s="248" t="b">
        <v>0</v>
      </c>
      <c r="XT59" s="254">
        <v>4</v>
      </c>
      <c r="XU59" s="255">
        <v>1136.2292640000001</v>
      </c>
      <c r="XV59" s="256">
        <v>0.03</v>
      </c>
      <c r="XW59" s="255">
        <v>391211.83913570642</v>
      </c>
      <c r="XX59" s="255">
        <v>757.48617600000011</v>
      </c>
      <c r="XY59" s="255">
        <v>12322.208052859747</v>
      </c>
      <c r="XZ59" s="119">
        <v>403534.04718856618</v>
      </c>
      <c r="YA59" s="262" t="b">
        <v>0</v>
      </c>
      <c r="YB59" s="173">
        <v>3</v>
      </c>
      <c r="YC59" s="263">
        <v>1325.6008080000001</v>
      </c>
      <c r="YD59" s="189">
        <v>0.03</v>
      </c>
      <c r="YE59" s="263">
        <v>344707.90285020618</v>
      </c>
      <c r="YF59" s="263">
        <v>568.11463200000014</v>
      </c>
      <c r="YG59" s="263">
        <v>25125.977208627504</v>
      </c>
      <c r="YH59" s="117">
        <v>369833.88005883369</v>
      </c>
      <c r="YI59" s="248" t="b">
        <v>0</v>
      </c>
      <c r="YJ59" s="254">
        <v>8</v>
      </c>
      <c r="YK59" s="255">
        <v>378.74308799999994</v>
      </c>
      <c r="YL59" s="256">
        <v>7.4999999999999997E-2</v>
      </c>
      <c r="YM59" s="255">
        <v>416157.61000955332</v>
      </c>
      <c r="YN59" s="255">
        <v>1514.9723520000002</v>
      </c>
      <c r="YO59" s="255">
        <v>39761.692464198808</v>
      </c>
      <c r="YP59" s="119">
        <v>455919.30247375212</v>
      </c>
      <c r="YQ59" s="262" t="b">
        <v>0</v>
      </c>
      <c r="YR59" s="173">
        <v>2</v>
      </c>
      <c r="YS59" s="263">
        <v>1514.9723520000002</v>
      </c>
      <c r="YT59" s="189">
        <v>-5.0000000000000001E-3</v>
      </c>
      <c r="YU59" s="263">
        <v>296163.16002453689</v>
      </c>
      <c r="YV59" s="263">
        <v>378.74308800000006</v>
      </c>
      <c r="YW59" s="263">
        <v>5197.8538936392306</v>
      </c>
      <c r="YX59" s="117">
        <v>301361.01391817612</v>
      </c>
      <c r="YY59" s="248" t="b">
        <v>0</v>
      </c>
      <c r="YZ59" s="254">
        <v>4</v>
      </c>
      <c r="ZA59" s="255">
        <v>1136.2292640000001</v>
      </c>
      <c r="ZB59" s="256">
        <v>7.4999999999999997E-2</v>
      </c>
      <c r="ZC59" s="255">
        <v>130093.95476606576</v>
      </c>
      <c r="ZD59" s="255">
        <v>757.48617600000011</v>
      </c>
      <c r="ZE59" s="255">
        <v>20187.617045481424</v>
      </c>
      <c r="ZF59" s="119">
        <v>150281.57181154718</v>
      </c>
      <c r="ZG59" s="262" t="b">
        <v>0</v>
      </c>
      <c r="ZH59" s="173">
        <v>2</v>
      </c>
      <c r="ZI59" s="263">
        <v>1514.9723520000002</v>
      </c>
      <c r="ZJ59" s="189">
        <v>7.4999999999999997E-2</v>
      </c>
      <c r="ZK59" s="263">
        <v>915966.81287699088</v>
      </c>
      <c r="ZL59" s="263">
        <v>378.74308800000006</v>
      </c>
      <c r="ZM59" s="263">
        <v>13547.528272750455</v>
      </c>
      <c r="ZN59" s="117">
        <v>929514.34114974132</v>
      </c>
      <c r="ZO59" s="248" t="b">
        <v>0</v>
      </c>
      <c r="ZP59" s="254">
        <v>3</v>
      </c>
      <c r="ZQ59" s="255">
        <v>1325.6008080000001</v>
      </c>
      <c r="ZR59" s="256">
        <v>0.03</v>
      </c>
      <c r="ZS59" s="255">
        <v>296320.5137712679</v>
      </c>
      <c r="ZT59" s="255">
        <v>568.11463200000014</v>
      </c>
      <c r="ZU59" s="255">
        <v>12315.579667551963</v>
      </c>
      <c r="ZV59" s="119">
        <v>308636.09343881987</v>
      </c>
      <c r="ZW59" s="262" t="b">
        <v>0</v>
      </c>
      <c r="ZX59" s="173">
        <v>2</v>
      </c>
      <c r="ZY59" s="263">
        <v>1514.9723520000002</v>
      </c>
      <c r="ZZ59" s="189">
        <v>-5.0000000000000001E-3</v>
      </c>
      <c r="AAA59" s="263">
        <v>161868.70309917798</v>
      </c>
      <c r="AAB59" s="263">
        <v>378.74308800000006</v>
      </c>
      <c r="AAC59" s="263">
        <v>14542.918842660853</v>
      </c>
      <c r="AAD59" s="117">
        <v>176411.62194183882</v>
      </c>
      <c r="AAE59" s="248" t="b">
        <v>0</v>
      </c>
      <c r="AAF59" s="254">
        <v>2</v>
      </c>
      <c r="AAG59" s="255">
        <v>1514.9723520000002</v>
      </c>
      <c r="AAH59" s="256">
        <v>7.4999999999999997E-2</v>
      </c>
      <c r="AAI59" s="255">
        <v>415607.12836230453</v>
      </c>
      <c r="AAJ59" s="255">
        <v>378.74308800000006</v>
      </c>
      <c r="AAK59" s="255">
        <v>12065.801386237337</v>
      </c>
      <c r="AAL59" s="119">
        <v>427672.92974854185</v>
      </c>
      <c r="AAM59" s="262" t="b">
        <v>0</v>
      </c>
      <c r="AAN59" s="173">
        <v>2</v>
      </c>
      <c r="AAO59" s="263">
        <v>1514.9723520000002</v>
      </c>
      <c r="AAP59" s="189">
        <v>0.03</v>
      </c>
      <c r="AAQ59" s="263">
        <v>375667.00060540799</v>
      </c>
      <c r="AAR59" s="263">
        <v>378.74308800000006</v>
      </c>
      <c r="AAS59" s="263">
        <v>9953.9098090298776</v>
      </c>
      <c r="AAT59" s="117">
        <v>385620.91041443788</v>
      </c>
      <c r="AAU59" s="248" t="b">
        <v>0</v>
      </c>
      <c r="AAV59" s="254">
        <v>5</v>
      </c>
      <c r="AAW59" s="255">
        <v>946.85772000000009</v>
      </c>
      <c r="AAX59" s="256">
        <v>7.4999999999999997E-2</v>
      </c>
      <c r="AAY59" s="255">
        <v>181166.59338976486</v>
      </c>
      <c r="AAZ59" s="255">
        <v>946.85772000000009</v>
      </c>
      <c r="ABA59" s="255">
        <v>36389.763571903321</v>
      </c>
      <c r="ABB59" s="119">
        <v>217556.35696166818</v>
      </c>
      <c r="ABC59" s="262" t="b">
        <v>0</v>
      </c>
      <c r="ABD59" s="173">
        <v>1</v>
      </c>
      <c r="ABE59" s="263">
        <v>1704.3438960000001</v>
      </c>
      <c r="ABF59" s="189">
        <v>-5.0000000000000001E-3</v>
      </c>
      <c r="ABG59" s="263">
        <v>469965.81785297126</v>
      </c>
      <c r="ABH59" s="263">
        <v>189.37154400000003</v>
      </c>
      <c r="ABI59" s="263">
        <v>8971.4121749470341</v>
      </c>
      <c r="ABJ59" s="117">
        <v>478937.2300279183</v>
      </c>
      <c r="ABK59" s="248" t="b">
        <v>0</v>
      </c>
      <c r="ABL59" s="254">
        <v>1</v>
      </c>
      <c r="ABM59" s="255">
        <v>1704.3438960000001</v>
      </c>
      <c r="ABN59" s="256">
        <v>7.4999999999999997E-2</v>
      </c>
      <c r="ABO59" s="255">
        <v>1467550.6896356563</v>
      </c>
      <c r="ABP59" s="255">
        <v>189.37154400000003</v>
      </c>
      <c r="ABQ59" s="255">
        <v>378.90017891352068</v>
      </c>
      <c r="ABR59" s="119">
        <v>1467929.5898145698</v>
      </c>
      <c r="ABS59" s="262" t="b">
        <v>0</v>
      </c>
      <c r="ABT59" s="173">
        <v>1</v>
      </c>
      <c r="ABU59" s="263">
        <v>1704.3438960000001</v>
      </c>
      <c r="ABV59" s="189">
        <v>7.4999999999999997E-2</v>
      </c>
      <c r="ABW59" s="263">
        <v>664595.95166427793</v>
      </c>
      <c r="ABX59" s="263">
        <v>189.37154400000003</v>
      </c>
      <c r="ABY59" s="263">
        <v>378.90017891352068</v>
      </c>
      <c r="ABZ59" s="117">
        <v>664974.85184319143</v>
      </c>
      <c r="ACA59" s="248" t="b">
        <v>0</v>
      </c>
      <c r="ACB59" s="254">
        <v>4</v>
      </c>
      <c r="ACC59" s="255">
        <v>1136.2292640000001</v>
      </c>
      <c r="ACD59" s="256">
        <v>7.4999999999999997E-2</v>
      </c>
      <c r="ACE59" s="255">
        <v>544547.01907848439</v>
      </c>
      <c r="ACF59" s="255">
        <v>757.48617600000011</v>
      </c>
      <c r="ACG59" s="255">
        <v>31330.94475919459</v>
      </c>
      <c r="ACH59" s="119">
        <v>575877.96383767901</v>
      </c>
      <c r="ACI59" s="262" t="b">
        <v>0</v>
      </c>
      <c r="ACJ59" s="173">
        <v>3</v>
      </c>
      <c r="ACK59" s="263">
        <v>1325.6008080000001</v>
      </c>
      <c r="ACL59" s="189">
        <v>7.4999999999999997E-2</v>
      </c>
      <c r="ACM59" s="263">
        <v>132447.51472867277</v>
      </c>
      <c r="ACN59" s="263">
        <v>568.11463200000014</v>
      </c>
      <c r="ACO59" s="263">
        <v>21621.01911581181</v>
      </c>
      <c r="ACP59" s="117">
        <v>154068.5338444846</v>
      </c>
      <c r="ACQ59" s="248" t="b">
        <v>0</v>
      </c>
      <c r="ACR59" s="254">
        <v>4</v>
      </c>
      <c r="ACS59" s="255">
        <v>1136.2292640000001</v>
      </c>
      <c r="ACT59" s="256">
        <v>7.4999999999999997E-2</v>
      </c>
      <c r="ACU59" s="255">
        <v>651351.60632820625</v>
      </c>
      <c r="ACV59" s="255">
        <v>757.48617600000011</v>
      </c>
      <c r="ACW59" s="255">
        <v>19488.630928499271</v>
      </c>
      <c r="ACX59" s="119">
        <v>670840.23725670553</v>
      </c>
      <c r="ACY59" s="262" t="b">
        <v>0</v>
      </c>
      <c r="ACZ59" s="173">
        <v>3</v>
      </c>
      <c r="ADA59" s="263">
        <v>1325.6008080000001</v>
      </c>
      <c r="ADB59" s="189">
        <v>7.4999999999999997E-2</v>
      </c>
      <c r="ADC59" s="263">
        <v>448199.62797988841</v>
      </c>
      <c r="ADD59" s="263">
        <v>568.11463200000014</v>
      </c>
      <c r="ADE59" s="263">
        <v>16524.242637352665</v>
      </c>
      <c r="ADF59" s="117">
        <v>464723.87061724107</v>
      </c>
      <c r="ADG59" s="248" t="b">
        <v>0</v>
      </c>
      <c r="ADH59" s="254">
        <v>5</v>
      </c>
      <c r="ADI59" s="255">
        <v>946.85772000000009</v>
      </c>
      <c r="ADJ59" s="256">
        <v>7.4999999999999997E-2</v>
      </c>
      <c r="ADK59" s="255">
        <v>264430.19677214755</v>
      </c>
      <c r="ADL59" s="255">
        <v>946.85772000000009</v>
      </c>
      <c r="ADM59" s="255">
        <v>31251.316299191985</v>
      </c>
      <c r="ADN59" s="119">
        <v>295681.51307133952</v>
      </c>
      <c r="ADO59" s="262" t="b">
        <v>0</v>
      </c>
      <c r="ADP59" s="173">
        <v>1</v>
      </c>
      <c r="ADQ59" s="263">
        <v>1704.3438960000001</v>
      </c>
      <c r="ADR59" s="189">
        <v>7.4999999999999997E-2</v>
      </c>
      <c r="ADS59" s="263">
        <v>271363.24315113062</v>
      </c>
      <c r="ADT59" s="263">
        <v>189.37154400000003</v>
      </c>
      <c r="ADU59" s="263">
        <v>7689.0125834478831</v>
      </c>
      <c r="ADV59" s="117">
        <v>279052.25573457853</v>
      </c>
    </row>
    <row r="60" spans="1:802" x14ac:dyDescent="0.35">
      <c r="A60" s="15">
        <v>47057</v>
      </c>
      <c r="B60" s="16">
        <v>1893.7154400000002</v>
      </c>
      <c r="C60" s="248" t="b">
        <v>0</v>
      </c>
      <c r="D60" s="254">
        <v>3</v>
      </c>
      <c r="E60" s="255">
        <v>1325.6008080000001</v>
      </c>
      <c r="F60" s="256">
        <v>7.4999999999999997E-2</v>
      </c>
      <c r="G60" s="255">
        <v>574352.75925884733</v>
      </c>
      <c r="H60" s="255">
        <v>568.11463200000014</v>
      </c>
      <c r="I60" s="255">
        <v>14864.0097111052</v>
      </c>
      <c r="J60" s="119">
        <v>589216.76896995248</v>
      </c>
      <c r="K60" s="262" t="b">
        <v>1</v>
      </c>
      <c r="L60" s="173">
        <v>1</v>
      </c>
      <c r="M60" s="263">
        <v>1704.3438960000001</v>
      </c>
      <c r="N60" s="189">
        <v>7.4999999999999997E-2</v>
      </c>
      <c r="O60" s="263">
        <v>313182.37229140499</v>
      </c>
      <c r="P60" s="263">
        <v>189.37154400000003</v>
      </c>
      <c r="Q60" s="263">
        <v>189.37154400000003</v>
      </c>
      <c r="R60" s="117">
        <v>313371.74383540498</v>
      </c>
      <c r="S60" s="248" t="b">
        <v>0</v>
      </c>
      <c r="T60" s="254">
        <v>6</v>
      </c>
      <c r="U60" s="255">
        <v>757.48617599999989</v>
      </c>
      <c r="V60" s="256">
        <v>0.03</v>
      </c>
      <c r="W60" s="255">
        <v>115916.12402730844</v>
      </c>
      <c r="X60" s="255">
        <v>1136.2292640000003</v>
      </c>
      <c r="Y60" s="255">
        <v>38176.275560692273</v>
      </c>
      <c r="Z60" s="119">
        <v>154092.39958800073</v>
      </c>
      <c r="AA60" s="262" t="b">
        <v>0</v>
      </c>
      <c r="AB60" s="173">
        <v>6</v>
      </c>
      <c r="AC60" s="263">
        <v>757.48617599999989</v>
      </c>
      <c r="AD60" s="189">
        <v>-5.0000000000000001E-3</v>
      </c>
      <c r="AE60" s="263">
        <v>294074.71228851052</v>
      </c>
      <c r="AF60" s="263">
        <v>1136.2292640000003</v>
      </c>
      <c r="AG60" s="263">
        <v>34543.998121943849</v>
      </c>
      <c r="AH60" s="117">
        <v>328618.71041045437</v>
      </c>
      <c r="AI60" s="248" t="b">
        <v>0</v>
      </c>
      <c r="AJ60" s="254">
        <v>7</v>
      </c>
      <c r="AK60" s="255">
        <v>568.11463199999992</v>
      </c>
      <c r="AL60" s="256">
        <v>7.4999999999999997E-2</v>
      </c>
      <c r="AM60" s="255">
        <v>827316.01353157219</v>
      </c>
      <c r="AN60" s="255">
        <v>1325.6008080000001</v>
      </c>
      <c r="AO60" s="255">
        <v>31043.004998365675</v>
      </c>
      <c r="AP60" s="119">
        <v>858359.01852993784</v>
      </c>
      <c r="AQ60" s="262" t="b">
        <v>0</v>
      </c>
      <c r="AR60" s="173">
        <v>5</v>
      </c>
      <c r="AS60" s="263">
        <v>946.85772000000009</v>
      </c>
      <c r="AT60" s="189">
        <v>7.4999999999999997E-2</v>
      </c>
      <c r="AU60" s="263">
        <v>630936.73175988381</v>
      </c>
      <c r="AV60" s="263">
        <v>946.85772000000009</v>
      </c>
      <c r="AW60" s="263">
        <v>21653.968579814085</v>
      </c>
      <c r="AX60" s="117">
        <v>652590.70033969788</v>
      </c>
      <c r="AY60" s="248" t="b">
        <v>0</v>
      </c>
      <c r="AZ60" s="254">
        <v>0</v>
      </c>
      <c r="BA60" s="255">
        <v>1893.7154400000002</v>
      </c>
      <c r="BB60" s="256">
        <v>-5.0000000000000001E-3</v>
      </c>
      <c r="BC60" s="255">
        <v>186663.3483514518</v>
      </c>
      <c r="BD60" s="255">
        <v>0</v>
      </c>
      <c r="BE60" s="255">
        <v>0</v>
      </c>
      <c r="BF60" s="119">
        <v>186663.3483514518</v>
      </c>
      <c r="BG60" s="262" t="b">
        <v>0</v>
      </c>
      <c r="BH60" s="173">
        <v>3</v>
      </c>
      <c r="BI60" s="263">
        <v>1325.6008080000001</v>
      </c>
      <c r="BJ60" s="189">
        <v>7.4999999999999997E-2</v>
      </c>
      <c r="BK60" s="263">
        <v>449812.80463750527</v>
      </c>
      <c r="BL60" s="263">
        <v>568.11463200000014</v>
      </c>
      <c r="BM60" s="263">
        <v>13401.041424343019</v>
      </c>
      <c r="BN60" s="117">
        <v>463213.84606184828</v>
      </c>
      <c r="BO60" s="248" t="b">
        <v>0</v>
      </c>
      <c r="BP60" s="254">
        <v>3</v>
      </c>
      <c r="BQ60" s="255">
        <v>1325.6008080000001</v>
      </c>
      <c r="BR60" s="256">
        <v>7.4999999999999997E-2</v>
      </c>
      <c r="BS60" s="255">
        <v>387879.433330247</v>
      </c>
      <c r="BT60" s="255">
        <v>568.11463200000014</v>
      </c>
      <c r="BU60" s="255">
        <v>15279.871666802226</v>
      </c>
      <c r="BV60" s="119">
        <v>403159.30499704921</v>
      </c>
      <c r="BW60" s="262" t="b">
        <v>0</v>
      </c>
      <c r="BX60" s="173">
        <v>2</v>
      </c>
      <c r="BY60" s="263">
        <v>1514.9723520000002</v>
      </c>
      <c r="BZ60" s="189">
        <v>-5.0000000000000001E-3</v>
      </c>
      <c r="CA60" s="263">
        <v>457965.60525631782</v>
      </c>
      <c r="CB60" s="263">
        <v>378.74308800000006</v>
      </c>
      <c r="CC60" s="263">
        <v>17244.075913756045</v>
      </c>
      <c r="CD60" s="117">
        <v>475209.68117007386</v>
      </c>
      <c r="CE60" s="248" t="b">
        <v>0</v>
      </c>
      <c r="CF60" s="254">
        <v>4</v>
      </c>
      <c r="CG60" s="255">
        <v>1136.2292640000001</v>
      </c>
      <c r="CH60" s="256">
        <v>0.03</v>
      </c>
      <c r="CI60" s="255">
        <v>476890.970241851</v>
      </c>
      <c r="CJ60" s="255">
        <v>757.48617600000011</v>
      </c>
      <c r="CK60" s="255">
        <v>22440.785813958893</v>
      </c>
      <c r="CL60" s="119">
        <v>499331.75605580991</v>
      </c>
      <c r="CM60" s="262" t="b">
        <v>1</v>
      </c>
      <c r="CN60" s="173">
        <v>4</v>
      </c>
      <c r="CO60" s="263">
        <v>1136.2292640000001</v>
      </c>
      <c r="CP60" s="189">
        <v>7.4999999999999997E-2</v>
      </c>
      <c r="CQ60" s="263">
        <v>702128.45599326072</v>
      </c>
      <c r="CR60" s="263">
        <v>757.48617600000011</v>
      </c>
      <c r="CS60" s="263">
        <v>16605.330252605465</v>
      </c>
      <c r="CT60" s="117">
        <v>718733.78624586621</v>
      </c>
      <c r="CU60" s="248" t="b">
        <v>0</v>
      </c>
      <c r="CV60" s="254">
        <v>0</v>
      </c>
      <c r="CW60" s="255">
        <v>1893.7154400000002</v>
      </c>
      <c r="CX60" s="256">
        <v>7.4999999999999997E-2</v>
      </c>
      <c r="CY60" s="255">
        <v>401014.21561537264</v>
      </c>
      <c r="CZ60" s="255">
        <v>0</v>
      </c>
      <c r="DA60" s="255">
        <v>0</v>
      </c>
      <c r="DB60" s="119">
        <v>401014.21561537264</v>
      </c>
      <c r="DC60" s="262" t="b">
        <v>0</v>
      </c>
      <c r="DD60" s="173">
        <v>4</v>
      </c>
      <c r="DE60" s="263">
        <v>1136.2292640000001</v>
      </c>
      <c r="DF60" s="189">
        <v>7.4999999999999997E-2</v>
      </c>
      <c r="DG60" s="263">
        <v>504804.55124120548</v>
      </c>
      <c r="DH60" s="263">
        <v>757.48617600000011</v>
      </c>
      <c r="DI60" s="263">
        <v>25728.394571629506</v>
      </c>
      <c r="DJ60" s="117">
        <v>530532.94581283501</v>
      </c>
      <c r="DK60" s="248" t="b">
        <v>0</v>
      </c>
      <c r="DL60" s="254">
        <v>5</v>
      </c>
      <c r="DM60" s="255">
        <v>946.85772000000009</v>
      </c>
      <c r="DN60" s="256">
        <v>0.03</v>
      </c>
      <c r="DO60" s="255">
        <v>167285.50168448978</v>
      </c>
      <c r="DP60" s="255">
        <v>946.85772000000009</v>
      </c>
      <c r="DQ60" s="255">
        <v>32180.128943888212</v>
      </c>
      <c r="DR60" s="119">
        <v>199465.63062837798</v>
      </c>
      <c r="DS60" s="262" t="b">
        <v>0</v>
      </c>
      <c r="DT60" s="173">
        <v>4</v>
      </c>
      <c r="DU60" s="263">
        <v>1136.2292640000001</v>
      </c>
      <c r="DV60" s="189">
        <v>7.4999999999999997E-2</v>
      </c>
      <c r="DW60" s="263">
        <v>1148719.6865452607</v>
      </c>
      <c r="DX60" s="263">
        <v>757.48617600000011</v>
      </c>
      <c r="DY60" s="263">
        <v>15588.125178426031</v>
      </c>
      <c r="DZ60" s="117">
        <v>1164307.8117236868</v>
      </c>
      <c r="EA60" s="248" t="b">
        <v>0</v>
      </c>
      <c r="EB60" s="254">
        <v>3</v>
      </c>
      <c r="EC60" s="255">
        <v>1325.6008080000001</v>
      </c>
      <c r="ED60" s="256">
        <v>0.03</v>
      </c>
      <c r="EE60" s="255">
        <v>128986.16771277318</v>
      </c>
      <c r="EF60" s="255">
        <v>568.11463200000014</v>
      </c>
      <c r="EG60" s="255">
        <v>24470.706968550276</v>
      </c>
      <c r="EH60" s="119">
        <v>153456.87468132345</v>
      </c>
      <c r="EI60" s="262" t="b">
        <v>0</v>
      </c>
      <c r="EJ60" s="173">
        <v>6</v>
      </c>
      <c r="EK60" s="263">
        <v>757.48617599999989</v>
      </c>
      <c r="EL60" s="189">
        <v>-5.0000000000000001E-3</v>
      </c>
      <c r="EM60" s="263">
        <v>184491.73129458708</v>
      </c>
      <c r="EN60" s="263">
        <v>1136.2292640000003</v>
      </c>
      <c r="EO60" s="263">
        <v>41550.787135818588</v>
      </c>
      <c r="EP60" s="117">
        <v>226042.51843040567</v>
      </c>
      <c r="EQ60" s="248" t="b">
        <v>0</v>
      </c>
      <c r="ER60" s="254">
        <v>5</v>
      </c>
      <c r="ES60" s="255">
        <v>946.85772000000009</v>
      </c>
      <c r="ET60" s="256">
        <v>-5.0000000000000001E-3</v>
      </c>
      <c r="EU60" s="255">
        <v>220996.30080740768</v>
      </c>
      <c r="EV60" s="255">
        <v>946.85772000000009</v>
      </c>
      <c r="EW60" s="255">
        <v>26806.107715965907</v>
      </c>
      <c r="EX60" s="119">
        <v>247802.4085233736</v>
      </c>
      <c r="EY60" s="262" t="b">
        <v>0</v>
      </c>
      <c r="EZ60" s="173">
        <v>1</v>
      </c>
      <c r="FA60" s="263">
        <v>1704.3438960000001</v>
      </c>
      <c r="FB60" s="189">
        <v>-5.0000000000000001E-3</v>
      </c>
      <c r="FC60" s="263">
        <v>734352.1603909746</v>
      </c>
      <c r="FD60" s="263">
        <v>189.37154400000003</v>
      </c>
      <c r="FE60" s="263">
        <v>2513.7571118465617</v>
      </c>
      <c r="FF60" s="117">
        <v>736865.91750282119</v>
      </c>
      <c r="FG60" s="248" t="b">
        <v>0</v>
      </c>
      <c r="FH60" s="254">
        <v>4</v>
      </c>
      <c r="FI60" s="255">
        <v>1136.2292640000001</v>
      </c>
      <c r="FJ60" s="256">
        <v>0.03</v>
      </c>
      <c r="FK60" s="255">
        <v>752466.62577551906</v>
      </c>
      <c r="FL60" s="255">
        <v>757.48617600000011</v>
      </c>
      <c r="FM60" s="255">
        <v>13777.341066923571</v>
      </c>
      <c r="FN60" s="119">
        <v>766243.96684244263</v>
      </c>
      <c r="FO60" s="262" t="b">
        <v>1</v>
      </c>
      <c r="FP60" s="173">
        <v>4</v>
      </c>
      <c r="FQ60" s="263">
        <v>1136.2292640000001</v>
      </c>
      <c r="FR60" s="189">
        <v>-5.0000000000000001E-3</v>
      </c>
      <c r="FS60" s="263">
        <v>223802.7327092686</v>
      </c>
      <c r="FT60" s="263">
        <v>757.48617600000011</v>
      </c>
      <c r="FU60" s="263">
        <v>17780.910257549684</v>
      </c>
      <c r="FV60" s="117">
        <v>241583.6429668183</v>
      </c>
      <c r="FW60" s="248" t="b">
        <v>0</v>
      </c>
      <c r="FX60" s="254">
        <v>5</v>
      </c>
      <c r="FY60" s="255">
        <v>946.85772000000009</v>
      </c>
      <c r="FZ60" s="256">
        <v>7.4999999999999997E-2</v>
      </c>
      <c r="GA60" s="255">
        <v>272787.70404061355</v>
      </c>
      <c r="GB60" s="255">
        <v>946.85772000000009</v>
      </c>
      <c r="GC60" s="255">
        <v>35024.80794824427</v>
      </c>
      <c r="GD60" s="119">
        <v>307812.51198885782</v>
      </c>
      <c r="GE60" s="262" t="b">
        <v>0</v>
      </c>
      <c r="GF60" s="173">
        <v>3</v>
      </c>
      <c r="GG60" s="263">
        <v>1325.6008080000001</v>
      </c>
      <c r="GH60" s="189">
        <v>7.4999999999999997E-2</v>
      </c>
      <c r="GI60" s="263">
        <v>575077.20133626834</v>
      </c>
      <c r="GJ60" s="263">
        <v>568.11463200000014</v>
      </c>
      <c r="GK60" s="263">
        <v>11129.78651673228</v>
      </c>
      <c r="GL60" s="117">
        <v>586206.98785300064</v>
      </c>
      <c r="GM60" s="248" t="b">
        <v>0</v>
      </c>
      <c r="GN60" s="254">
        <v>2</v>
      </c>
      <c r="GO60" s="255">
        <v>1514.9723520000002</v>
      </c>
      <c r="GP60" s="256">
        <v>7.4999999999999997E-2</v>
      </c>
      <c r="GQ60" s="255">
        <v>1420855.8094531246</v>
      </c>
      <c r="GR60" s="255">
        <v>378.74308800000006</v>
      </c>
      <c r="GS60" s="255">
        <v>11755.476986370453</v>
      </c>
      <c r="GT60" s="119">
        <v>1432611.2864394952</v>
      </c>
      <c r="GU60" s="262" t="b">
        <v>0</v>
      </c>
      <c r="GV60" s="173">
        <v>1</v>
      </c>
      <c r="GW60" s="263">
        <v>1704.3438960000001</v>
      </c>
      <c r="GX60" s="189">
        <v>-5.0000000000000001E-3</v>
      </c>
      <c r="GY60" s="263">
        <v>200062.10628585506</v>
      </c>
      <c r="GZ60" s="263">
        <v>189.37154400000003</v>
      </c>
      <c r="HA60" s="263">
        <v>4840.2524899614418</v>
      </c>
      <c r="HB60" s="117">
        <v>204902.35877581651</v>
      </c>
      <c r="HC60" s="248" t="b">
        <v>0</v>
      </c>
      <c r="HD60" s="254">
        <v>2</v>
      </c>
      <c r="HE60" s="255">
        <v>1514.9723520000002</v>
      </c>
      <c r="HF60" s="256">
        <v>7.4999999999999997E-2</v>
      </c>
      <c r="HG60" s="255">
        <v>986929.20815031754</v>
      </c>
      <c r="HH60" s="255">
        <v>378.74308800000006</v>
      </c>
      <c r="HI60" s="255">
        <v>8228.7189310263511</v>
      </c>
      <c r="HJ60" s="119">
        <v>995157.92708134395</v>
      </c>
      <c r="HK60" s="262" t="b">
        <v>0</v>
      </c>
      <c r="HL60" s="173">
        <v>4</v>
      </c>
      <c r="HM60" s="263">
        <v>1136.2292640000001</v>
      </c>
      <c r="HN60" s="189">
        <v>7.4999999999999997E-2</v>
      </c>
      <c r="HO60" s="263">
        <v>699683.93274975556</v>
      </c>
      <c r="HP60" s="263">
        <v>757.48617600000011</v>
      </c>
      <c r="HQ60" s="263">
        <v>23306.037598894945</v>
      </c>
      <c r="HR60" s="117">
        <v>722989.97034865047</v>
      </c>
      <c r="HS60" s="248" t="b">
        <v>0</v>
      </c>
      <c r="HT60" s="254">
        <v>3</v>
      </c>
      <c r="HU60" s="255">
        <v>1325.6008080000001</v>
      </c>
      <c r="HV60" s="256">
        <v>7.4999999999999997E-2</v>
      </c>
      <c r="HW60" s="255">
        <v>541475.66116030689</v>
      </c>
      <c r="HX60" s="255">
        <v>568.11463200000014</v>
      </c>
      <c r="HY60" s="255">
        <v>24313.783348924153</v>
      </c>
      <c r="HZ60" s="119">
        <v>565789.44450923102</v>
      </c>
      <c r="IA60" s="262" t="b">
        <v>0</v>
      </c>
      <c r="IB60" s="173">
        <v>3</v>
      </c>
      <c r="IC60" s="263">
        <v>1325.6008080000001</v>
      </c>
      <c r="ID60" s="189">
        <v>7.4999999999999997E-2</v>
      </c>
      <c r="IE60" s="263">
        <v>561069.15962811047</v>
      </c>
      <c r="IF60" s="263">
        <v>568.11463200000014</v>
      </c>
      <c r="IG60" s="263">
        <v>24070.572362493411</v>
      </c>
      <c r="IH60" s="117">
        <v>585139.73199060385</v>
      </c>
      <c r="II60" s="248" t="b">
        <v>0</v>
      </c>
      <c r="IJ60" s="254">
        <v>4</v>
      </c>
      <c r="IK60" s="255">
        <v>1136.2292640000001</v>
      </c>
      <c r="IL60" s="256">
        <v>7.4999999999999997E-2</v>
      </c>
      <c r="IM60" s="255">
        <v>358097.13438693533</v>
      </c>
      <c r="IN60" s="255">
        <v>757.48617600000011</v>
      </c>
      <c r="IO60" s="255">
        <v>22165.741211500117</v>
      </c>
      <c r="IP60" s="119">
        <v>380262.87559843546</v>
      </c>
      <c r="IQ60" s="262" t="b">
        <v>0</v>
      </c>
      <c r="IR60" s="173">
        <v>0</v>
      </c>
      <c r="IS60" s="263">
        <v>1893.7154400000002</v>
      </c>
      <c r="IT60" s="189">
        <v>7.4999999999999997E-2</v>
      </c>
      <c r="IU60" s="263">
        <v>468364.8010859387</v>
      </c>
      <c r="IV60" s="263">
        <v>0</v>
      </c>
      <c r="IW60" s="263">
        <v>0</v>
      </c>
      <c r="IX60" s="117">
        <v>468364.8010859387</v>
      </c>
      <c r="IY60" s="248" t="b">
        <v>0</v>
      </c>
      <c r="IZ60" s="254">
        <v>2</v>
      </c>
      <c r="JA60" s="255">
        <v>1514.9723520000002</v>
      </c>
      <c r="JB60" s="256">
        <v>0.03</v>
      </c>
      <c r="JC60" s="255">
        <v>412973.94166481181</v>
      </c>
      <c r="JD60" s="255">
        <v>378.74308800000006</v>
      </c>
      <c r="JE60" s="255">
        <v>16428.884434740052</v>
      </c>
      <c r="JF60" s="119">
        <v>429402.82609955186</v>
      </c>
      <c r="JG60" s="262" t="b">
        <v>0</v>
      </c>
      <c r="JH60" s="173">
        <v>1</v>
      </c>
      <c r="JI60" s="263">
        <v>1704.3438960000001</v>
      </c>
      <c r="JJ60" s="189">
        <v>0.03</v>
      </c>
      <c r="JK60" s="263">
        <v>548243.06429750356</v>
      </c>
      <c r="JL60" s="263">
        <v>189.37154400000003</v>
      </c>
      <c r="JM60" s="263">
        <v>5529.3904949630141</v>
      </c>
      <c r="JN60" s="117">
        <v>553772.4547924666</v>
      </c>
      <c r="JO60" s="248" t="b">
        <v>0</v>
      </c>
      <c r="JP60" s="254">
        <v>3</v>
      </c>
      <c r="JQ60" s="255">
        <v>1325.6008080000001</v>
      </c>
      <c r="JR60" s="256">
        <v>7.4999999999999997E-2</v>
      </c>
      <c r="JS60" s="255">
        <v>1278760.1637087171</v>
      </c>
      <c r="JT60" s="255">
        <v>568.11463200000014</v>
      </c>
      <c r="JU60" s="255">
        <v>9828.0295582172857</v>
      </c>
      <c r="JV60" s="119">
        <v>1288588.1932669345</v>
      </c>
      <c r="JW60" s="262" t="b">
        <v>0</v>
      </c>
      <c r="JX60" s="173">
        <v>5</v>
      </c>
      <c r="JY60" s="263">
        <v>946.85772000000009</v>
      </c>
      <c r="JZ60" s="189">
        <v>7.4999999999999997E-2</v>
      </c>
      <c r="KA60" s="263">
        <v>1006489.1218917231</v>
      </c>
      <c r="KB60" s="263">
        <v>946.85772000000009</v>
      </c>
      <c r="KC60" s="263">
        <v>39214.056414119339</v>
      </c>
      <c r="KD60" s="117">
        <v>1045703.1783058424</v>
      </c>
      <c r="KE60" s="248" t="b">
        <v>0</v>
      </c>
      <c r="KF60" s="254">
        <v>6</v>
      </c>
      <c r="KG60" s="255">
        <v>757.48617599999989</v>
      </c>
      <c r="KH60" s="256">
        <v>7.4999999999999997E-2</v>
      </c>
      <c r="KI60" s="255">
        <v>554799.50582511944</v>
      </c>
      <c r="KJ60" s="255">
        <v>1136.2292640000003</v>
      </c>
      <c r="KK60" s="255">
        <v>39264.671038012573</v>
      </c>
      <c r="KL60" s="119">
        <v>594064.17686313204</v>
      </c>
      <c r="KM60" s="262" t="b">
        <v>0</v>
      </c>
      <c r="KN60" s="173">
        <v>1</v>
      </c>
      <c r="KO60" s="263">
        <v>1704.3438960000001</v>
      </c>
      <c r="KP60" s="189">
        <v>0.03</v>
      </c>
      <c r="KQ60" s="263">
        <v>634635.99057306908</v>
      </c>
      <c r="KR60" s="263">
        <v>189.37154400000003</v>
      </c>
      <c r="KS60" s="263">
        <v>4840.2524899614418</v>
      </c>
      <c r="KT60" s="117">
        <v>639476.24306303053</v>
      </c>
      <c r="KU60" s="248" t="b">
        <v>1</v>
      </c>
      <c r="KV60" s="254">
        <v>1</v>
      </c>
      <c r="KW60" s="255">
        <v>1704.3438960000001</v>
      </c>
      <c r="KX60" s="256">
        <v>7.4999999999999997E-2</v>
      </c>
      <c r="KY60" s="255">
        <v>967425.82032210857</v>
      </c>
      <c r="KZ60" s="255">
        <v>189.37154400000003</v>
      </c>
      <c r="LA60" s="255">
        <v>189.37154400000003</v>
      </c>
      <c r="LB60" s="119">
        <v>967615.19186610857</v>
      </c>
      <c r="LC60" s="262" t="b">
        <v>0</v>
      </c>
      <c r="LD60" s="173">
        <v>3</v>
      </c>
      <c r="LE60" s="263">
        <v>1325.6008080000001</v>
      </c>
      <c r="LF60" s="189">
        <v>7.4999999999999997E-2</v>
      </c>
      <c r="LG60" s="263">
        <v>299846.92860042019</v>
      </c>
      <c r="LH60" s="263">
        <v>568.11463200000014</v>
      </c>
      <c r="LI60" s="263">
        <v>24318.193726705515</v>
      </c>
      <c r="LJ60" s="117">
        <v>324165.12232712569</v>
      </c>
      <c r="LK60" s="248" t="b">
        <v>0</v>
      </c>
      <c r="LL60" s="254">
        <v>3</v>
      </c>
      <c r="LM60" s="255">
        <v>1325.6008080000001</v>
      </c>
      <c r="LN60" s="256">
        <v>-5.0000000000000001E-3</v>
      </c>
      <c r="LO60" s="255">
        <v>106066.1676093057</v>
      </c>
      <c r="LP60" s="255">
        <v>568.11463200000014</v>
      </c>
      <c r="LQ60" s="255">
        <v>18581.063646697443</v>
      </c>
      <c r="LR60" s="119">
        <v>124647.23125600314</v>
      </c>
      <c r="LS60" s="262" t="b">
        <v>0</v>
      </c>
      <c r="LT60" s="173">
        <v>2</v>
      </c>
      <c r="LU60" s="263">
        <v>1514.9723520000002</v>
      </c>
      <c r="LV60" s="189">
        <v>7.4999999999999997E-2</v>
      </c>
      <c r="LW60" s="263">
        <v>322949.27050265536</v>
      </c>
      <c r="LX60" s="263">
        <v>378.74308800000006</v>
      </c>
      <c r="LY60" s="263">
        <v>14114.297521515698</v>
      </c>
      <c r="LZ60" s="117">
        <v>337063.56802417105</v>
      </c>
      <c r="MA60" s="248" t="b">
        <v>0</v>
      </c>
      <c r="MB60" s="254">
        <v>3</v>
      </c>
      <c r="MC60" s="255">
        <v>1325.6008080000001</v>
      </c>
      <c r="MD60" s="256">
        <v>7.4999999999999997E-2</v>
      </c>
      <c r="ME60" s="255">
        <v>918101.24620402034</v>
      </c>
      <c r="MF60" s="255">
        <v>568.11463200000014</v>
      </c>
      <c r="MG60" s="255">
        <v>12595.703866642982</v>
      </c>
      <c r="MH60" s="119">
        <v>930696.95007066336</v>
      </c>
      <c r="MI60" s="262" t="b">
        <v>1</v>
      </c>
      <c r="MJ60" s="173">
        <v>4</v>
      </c>
      <c r="MK60" s="263">
        <v>1136.2292640000001</v>
      </c>
      <c r="ML60" s="189">
        <v>0.03</v>
      </c>
      <c r="MM60" s="263">
        <v>201816.65889989186</v>
      </c>
      <c r="MN60" s="263">
        <v>757.48617600000011</v>
      </c>
      <c r="MO60" s="263">
        <v>14117.853587886477</v>
      </c>
      <c r="MP60" s="117">
        <v>215934.51248777832</v>
      </c>
      <c r="MQ60" s="248" t="b">
        <v>0</v>
      </c>
      <c r="MR60" s="254">
        <v>6</v>
      </c>
      <c r="MS60" s="255">
        <v>757.48617599999989</v>
      </c>
      <c r="MT60" s="256">
        <v>0.03</v>
      </c>
      <c r="MU60" s="255">
        <v>138274.9753920903</v>
      </c>
      <c r="MV60" s="255">
        <v>1136.2292640000003</v>
      </c>
      <c r="MW60" s="255">
        <v>33013.145481343294</v>
      </c>
      <c r="MX60" s="119">
        <v>171288.1208734336</v>
      </c>
      <c r="MY60" s="262" t="b">
        <v>0</v>
      </c>
      <c r="MZ60" s="173">
        <v>4</v>
      </c>
      <c r="NA60" s="263">
        <v>1136.2292640000001</v>
      </c>
      <c r="NB60" s="189">
        <v>7.4999999999999997E-2</v>
      </c>
      <c r="NC60" s="263">
        <v>937298.8825561183</v>
      </c>
      <c r="ND60" s="263">
        <v>757.48617600000011</v>
      </c>
      <c r="NE60" s="263">
        <v>23543.756046153496</v>
      </c>
      <c r="NF60" s="117">
        <v>960842.63860227179</v>
      </c>
      <c r="NG60" s="248" t="b">
        <v>0</v>
      </c>
      <c r="NH60" s="254">
        <v>2</v>
      </c>
      <c r="NI60" s="255">
        <v>1514.9723520000002</v>
      </c>
      <c r="NJ60" s="256">
        <v>7.4999999999999997E-2</v>
      </c>
      <c r="NK60" s="255">
        <v>405131.59742922528</v>
      </c>
      <c r="NL60" s="255">
        <v>378.74308800000006</v>
      </c>
      <c r="NM60" s="255">
        <v>6835.5002804327542</v>
      </c>
      <c r="NN60" s="119">
        <v>411967.09770965803</v>
      </c>
      <c r="NO60" s="262" t="b">
        <v>0</v>
      </c>
      <c r="NP60" s="173">
        <v>6</v>
      </c>
      <c r="NQ60" s="263">
        <v>757.48617599999989</v>
      </c>
      <c r="NR60" s="189">
        <v>7.4999999999999997E-2</v>
      </c>
      <c r="NS60" s="263">
        <v>238601.4336944175</v>
      </c>
      <c r="NT60" s="263">
        <v>1136.2292640000003</v>
      </c>
      <c r="NU60" s="263">
        <v>37243.40734283872</v>
      </c>
      <c r="NV60" s="117">
        <v>275844.84103725624</v>
      </c>
      <c r="NW60" s="248" t="b">
        <v>0</v>
      </c>
      <c r="NX60" s="254">
        <v>4</v>
      </c>
      <c r="NY60" s="255">
        <v>1136.2292640000001</v>
      </c>
      <c r="NZ60" s="256">
        <v>7.4999999999999997E-2</v>
      </c>
      <c r="OA60" s="255">
        <v>1139461.6428208181</v>
      </c>
      <c r="OB60" s="255">
        <v>757.48617600000011</v>
      </c>
      <c r="OC60" s="255">
        <v>28129.324879772772</v>
      </c>
      <c r="OD60" s="119">
        <v>1167590.9677005908</v>
      </c>
      <c r="OE60" s="262" t="b">
        <v>0</v>
      </c>
      <c r="OF60" s="173">
        <v>4</v>
      </c>
      <c r="OG60" s="263">
        <v>1136.2292640000001</v>
      </c>
      <c r="OH60" s="189">
        <v>7.4999999999999997E-2</v>
      </c>
      <c r="OI60" s="263">
        <v>510618.80688499287</v>
      </c>
      <c r="OJ60" s="263">
        <v>757.48617600000011</v>
      </c>
      <c r="OK60" s="263">
        <v>24824.510903183513</v>
      </c>
      <c r="OL60" s="117">
        <v>535443.31778817635</v>
      </c>
      <c r="OM60" s="248" t="b">
        <v>0</v>
      </c>
      <c r="ON60" s="254">
        <v>3</v>
      </c>
      <c r="OO60" s="255">
        <v>1325.6008080000001</v>
      </c>
      <c r="OP60" s="256">
        <v>-5.0000000000000001E-3</v>
      </c>
      <c r="OQ60" s="255">
        <v>315774.3238045827</v>
      </c>
      <c r="OR60" s="255">
        <v>568.11463200000014</v>
      </c>
      <c r="OS60" s="255">
        <v>13755.171049080114</v>
      </c>
      <c r="OT60" s="119">
        <v>329529.49485366279</v>
      </c>
      <c r="OU60" s="262" t="b">
        <v>0</v>
      </c>
      <c r="OV60" s="173">
        <v>1</v>
      </c>
      <c r="OW60" s="263">
        <v>1704.3438960000001</v>
      </c>
      <c r="OX60" s="189">
        <v>7.4999999999999997E-2</v>
      </c>
      <c r="OY60" s="263">
        <v>480560.97692865087</v>
      </c>
      <c r="OZ60" s="263">
        <v>189.37154400000003</v>
      </c>
      <c r="PA60" s="263">
        <v>6899.8146491055431</v>
      </c>
      <c r="PB60" s="117">
        <v>487460.7915777564</v>
      </c>
      <c r="PC60" s="248" t="b">
        <v>0</v>
      </c>
      <c r="PD60" s="254">
        <v>6</v>
      </c>
      <c r="PE60" s="255">
        <v>757.48617599999989</v>
      </c>
      <c r="PF60" s="256">
        <v>-5.0000000000000001E-3</v>
      </c>
      <c r="PG60" s="255">
        <v>145965.06566833009</v>
      </c>
      <c r="PH60" s="255">
        <v>1136.2292640000003</v>
      </c>
      <c r="PI60" s="255">
        <v>21000.614121221937</v>
      </c>
      <c r="PJ60" s="119">
        <v>166965.67978955203</v>
      </c>
      <c r="PK60" s="262" t="b">
        <v>0</v>
      </c>
      <c r="PL60" s="173">
        <v>4</v>
      </c>
      <c r="PM60" s="263">
        <v>1136.2292640000001</v>
      </c>
      <c r="PN60" s="189">
        <v>-5.0000000000000001E-3</v>
      </c>
      <c r="PO60" s="263">
        <v>369605.08027046628</v>
      </c>
      <c r="PP60" s="263">
        <v>757.48617600000011</v>
      </c>
      <c r="PQ60" s="263">
        <v>25043.089731444699</v>
      </c>
      <c r="PR60" s="117">
        <v>394648.170001911</v>
      </c>
      <c r="PS60" s="248" t="b">
        <v>1</v>
      </c>
      <c r="PT60" s="254">
        <v>6</v>
      </c>
      <c r="PU60" s="255">
        <v>757.48617599999989</v>
      </c>
      <c r="PV60" s="256">
        <v>0.03</v>
      </c>
      <c r="PW60" s="255">
        <v>325454.46227129013</v>
      </c>
      <c r="PX60" s="255">
        <v>1136.2292640000003</v>
      </c>
      <c r="PY60" s="255">
        <v>19144.998181246858</v>
      </c>
      <c r="PZ60" s="119">
        <v>344599.46045253699</v>
      </c>
      <c r="QA60" s="262" t="b">
        <v>0</v>
      </c>
      <c r="QB60" s="173">
        <v>2</v>
      </c>
      <c r="QC60" s="263">
        <v>1514.9723520000002</v>
      </c>
      <c r="QD60" s="189">
        <v>7.4999999999999997E-2</v>
      </c>
      <c r="QE60" s="263">
        <v>467961.82025568804</v>
      </c>
      <c r="QF60" s="263">
        <v>378.74308800000006</v>
      </c>
      <c r="QG60" s="263">
        <v>7016.3886199282588</v>
      </c>
      <c r="QH60" s="117">
        <v>474978.20887561631</v>
      </c>
      <c r="QI60" s="248" t="b">
        <v>0</v>
      </c>
      <c r="QJ60" s="254">
        <v>2</v>
      </c>
      <c r="QK60" s="255">
        <v>1514.9723520000002</v>
      </c>
      <c r="QL60" s="256">
        <v>7.4999999999999997E-2</v>
      </c>
      <c r="QM60" s="255">
        <v>336578.07921052095</v>
      </c>
      <c r="QN60" s="255">
        <v>378.74308800000006</v>
      </c>
      <c r="QO60" s="255">
        <v>18330.34929414048</v>
      </c>
      <c r="QP60" s="119">
        <v>354908.42850466142</v>
      </c>
      <c r="QQ60" s="262" t="b">
        <v>0</v>
      </c>
      <c r="QR60" s="173">
        <v>1</v>
      </c>
      <c r="QS60" s="263">
        <v>1704.3438960000001</v>
      </c>
      <c r="QT60" s="189">
        <v>0.03</v>
      </c>
      <c r="QU60" s="263">
        <v>366910.23255156883</v>
      </c>
      <c r="QV60" s="263">
        <v>189.37154400000003</v>
      </c>
      <c r="QW60" s="263">
        <v>8049.3973671943695</v>
      </c>
      <c r="QX60" s="117">
        <v>374959.62991876318</v>
      </c>
      <c r="QY60" s="248" t="b">
        <v>0</v>
      </c>
      <c r="QZ60" s="254">
        <v>3</v>
      </c>
      <c r="RA60" s="255">
        <v>1325.6008080000001</v>
      </c>
      <c r="RB60" s="256">
        <v>-5.0000000000000001E-3</v>
      </c>
      <c r="RC60" s="255">
        <v>487843.28830429772</v>
      </c>
      <c r="RD60" s="255">
        <v>568.11463200000014</v>
      </c>
      <c r="RE60" s="255">
        <v>11443.798266257118</v>
      </c>
      <c r="RF60" s="119">
        <v>499287.08657055482</v>
      </c>
      <c r="RG60" s="262" t="b">
        <v>0</v>
      </c>
      <c r="RH60" s="173">
        <v>1</v>
      </c>
      <c r="RI60" s="263">
        <v>1704.3438960000001</v>
      </c>
      <c r="RJ60" s="189">
        <v>7.4999999999999997E-2</v>
      </c>
      <c r="RK60" s="263">
        <v>656317.29173032381</v>
      </c>
      <c r="RL60" s="263">
        <v>189.37154400000003</v>
      </c>
      <c r="RM60" s="263">
        <v>3417.4497836699979</v>
      </c>
      <c r="RN60" s="117">
        <v>659734.74151399382</v>
      </c>
      <c r="RO60" s="248" t="b">
        <v>0</v>
      </c>
      <c r="RP60" s="254">
        <v>4</v>
      </c>
      <c r="RQ60" s="255">
        <v>1136.2292640000001</v>
      </c>
      <c r="RR60" s="256">
        <v>0.03</v>
      </c>
      <c r="RS60" s="255">
        <v>350610.27095278009</v>
      </c>
      <c r="RT60" s="255">
        <v>757.48617600000011</v>
      </c>
      <c r="RU60" s="255">
        <v>20638.829961652395</v>
      </c>
      <c r="RV60" s="119">
        <v>371249.10091443249</v>
      </c>
      <c r="RW60" s="262" t="b">
        <v>1</v>
      </c>
      <c r="RX60" s="173">
        <v>7</v>
      </c>
      <c r="RY60" s="263">
        <v>568.11463199999992</v>
      </c>
      <c r="RZ60" s="189">
        <v>7.4999999999999997E-2</v>
      </c>
      <c r="SA60" s="263">
        <v>502350.58176784276</v>
      </c>
      <c r="SB60" s="263">
        <v>1325.6008080000001</v>
      </c>
      <c r="SC60" s="263">
        <v>36478.077606263025</v>
      </c>
      <c r="SD60" s="117">
        <v>538828.65937410574</v>
      </c>
      <c r="SE60" s="248" t="b">
        <v>0</v>
      </c>
      <c r="SF60" s="254">
        <v>5</v>
      </c>
      <c r="SG60" s="255">
        <v>946.85772000000009</v>
      </c>
      <c r="SH60" s="256">
        <v>7.4999999999999997E-2</v>
      </c>
      <c r="SI60" s="255">
        <v>273733.44458136184</v>
      </c>
      <c r="SJ60" s="255">
        <v>946.85772000000009</v>
      </c>
      <c r="SK60" s="255">
        <v>21343.894592490382</v>
      </c>
      <c r="SL60" s="119">
        <v>295077.33917385223</v>
      </c>
      <c r="SM60" s="262" t="b">
        <v>0</v>
      </c>
      <c r="SN60" s="173">
        <v>2</v>
      </c>
      <c r="SO60" s="263">
        <v>1514.9723520000002</v>
      </c>
      <c r="SP60" s="189">
        <v>7.4999999999999997E-2</v>
      </c>
      <c r="SQ60" s="263">
        <v>603248.12040557875</v>
      </c>
      <c r="SR60" s="263">
        <v>378.74308800000006</v>
      </c>
      <c r="SS60" s="263">
        <v>2277.3342147256003</v>
      </c>
      <c r="ST60" s="117">
        <v>605525.4546203044</v>
      </c>
      <c r="SU60" s="248" t="b">
        <v>0</v>
      </c>
      <c r="SV60" s="254">
        <v>2</v>
      </c>
      <c r="SW60" s="255">
        <v>1514.9723520000002</v>
      </c>
      <c r="SX60" s="256">
        <v>0.03</v>
      </c>
      <c r="SY60" s="255">
        <v>423648.6841597021</v>
      </c>
      <c r="SZ60" s="255">
        <v>378.74308800000006</v>
      </c>
      <c r="TA60" s="255">
        <v>8947.6630498325376</v>
      </c>
      <c r="TB60" s="119">
        <v>432596.34720953461</v>
      </c>
      <c r="TC60" s="262" t="b">
        <v>0</v>
      </c>
      <c r="TD60" s="173">
        <v>1</v>
      </c>
      <c r="TE60" s="263">
        <v>1704.3438960000001</v>
      </c>
      <c r="TF60" s="189">
        <v>7.4999999999999997E-2</v>
      </c>
      <c r="TG60" s="263">
        <v>614338.79510199069</v>
      </c>
      <c r="TH60" s="263">
        <v>189.37154400000003</v>
      </c>
      <c r="TI60" s="263">
        <v>3236.4113904024402</v>
      </c>
      <c r="TJ60" s="117">
        <v>617575.20649239316</v>
      </c>
      <c r="TK60" s="248" t="b">
        <v>0</v>
      </c>
      <c r="TL60" s="254">
        <v>3</v>
      </c>
      <c r="TM60" s="255">
        <v>1325.6008080000001</v>
      </c>
      <c r="TN60" s="256">
        <v>7.4999999999999997E-2</v>
      </c>
      <c r="TO60" s="255">
        <v>530200.40204456577</v>
      </c>
      <c r="TP60" s="255">
        <v>568.11463200000014</v>
      </c>
      <c r="TQ60" s="255">
        <v>15209.0844438195</v>
      </c>
      <c r="TR60" s="119">
        <v>545409.48648838524</v>
      </c>
      <c r="TS60" s="262" t="b">
        <v>0</v>
      </c>
      <c r="TT60" s="173">
        <v>4</v>
      </c>
      <c r="TU60" s="263">
        <v>1136.2292640000001</v>
      </c>
      <c r="TV60" s="189">
        <v>7.4999999999999997E-2</v>
      </c>
      <c r="TW60" s="263">
        <v>826381.7046829788</v>
      </c>
      <c r="TX60" s="263">
        <v>757.48617600000011</v>
      </c>
      <c r="TY60" s="263">
        <v>14240.331493834341</v>
      </c>
      <c r="TZ60" s="117">
        <v>840622.03617681318</v>
      </c>
      <c r="UA60" s="248" t="b">
        <v>0</v>
      </c>
      <c r="UB60" s="254">
        <v>1</v>
      </c>
      <c r="UC60" s="255">
        <v>1704.3438960000001</v>
      </c>
      <c r="UD60" s="256">
        <v>7.4999999999999997E-2</v>
      </c>
      <c r="UE60" s="255">
        <v>656317.29173032462</v>
      </c>
      <c r="UF60" s="255">
        <v>189.37154400000003</v>
      </c>
      <c r="UG60" s="255">
        <v>8049.3973671943695</v>
      </c>
      <c r="UH60" s="119">
        <v>664366.68909751903</v>
      </c>
      <c r="UI60" s="262" t="b">
        <v>0</v>
      </c>
      <c r="UJ60" s="173">
        <v>2</v>
      </c>
      <c r="UK60" s="263">
        <v>1514.9723520000002</v>
      </c>
      <c r="UL60" s="189">
        <v>7.4999999999999997E-2</v>
      </c>
      <c r="UM60" s="263">
        <v>1420950.7249206232</v>
      </c>
      <c r="UN60" s="263">
        <v>378.74308800000006</v>
      </c>
      <c r="UO60" s="263">
        <v>7706.518800349907</v>
      </c>
      <c r="UP60" s="117">
        <v>1428657.2437209731</v>
      </c>
      <c r="UQ60" s="248" t="b">
        <v>0</v>
      </c>
      <c r="UR60" s="254">
        <v>2</v>
      </c>
      <c r="US60" s="255">
        <v>1514.9723520000002</v>
      </c>
      <c r="UT60" s="256">
        <v>7.4999999999999997E-2</v>
      </c>
      <c r="UU60" s="255">
        <v>447559.65120574547</v>
      </c>
      <c r="UV60" s="255">
        <v>378.74308800000006</v>
      </c>
      <c r="UW60" s="255">
        <v>11578.569295974788</v>
      </c>
      <c r="UX60" s="119">
        <v>459138.22050172027</v>
      </c>
      <c r="UY60" s="262" t="b">
        <v>0</v>
      </c>
      <c r="UZ60" s="173">
        <v>3</v>
      </c>
      <c r="VA60" s="263">
        <v>1325.6008080000001</v>
      </c>
      <c r="VB60" s="189">
        <v>7.4999999999999997E-2</v>
      </c>
      <c r="VC60" s="263">
        <v>426503.64276997087</v>
      </c>
      <c r="VD60" s="263">
        <v>568.11463200000014</v>
      </c>
      <c r="VE60" s="263">
        <v>14485.278100191066</v>
      </c>
      <c r="VF60" s="117">
        <v>440988.92087016196</v>
      </c>
      <c r="VG60" s="248" t="b">
        <v>0</v>
      </c>
      <c r="VH60" s="254">
        <v>2</v>
      </c>
      <c r="VI60" s="255">
        <v>1514.9723520000002</v>
      </c>
      <c r="VJ60" s="256">
        <v>0.03</v>
      </c>
      <c r="VK60" s="255">
        <v>139598.05833466229</v>
      </c>
      <c r="VL60" s="255">
        <v>378.74308800000006</v>
      </c>
      <c r="VM60" s="255">
        <v>13055.113857942044</v>
      </c>
      <c r="VN60" s="119">
        <v>152653.17219260434</v>
      </c>
      <c r="VO60" s="262" t="b">
        <v>0</v>
      </c>
      <c r="VP60" s="173">
        <v>0</v>
      </c>
      <c r="VQ60" s="263">
        <v>1893.7154400000002</v>
      </c>
      <c r="VR60" s="189">
        <v>7.4999999999999997E-2</v>
      </c>
      <c r="VS60" s="263">
        <v>402253.1955071456</v>
      </c>
      <c r="VT60" s="263">
        <v>0</v>
      </c>
      <c r="VU60" s="263">
        <v>0</v>
      </c>
      <c r="VV60" s="117">
        <v>402253.1955071456</v>
      </c>
      <c r="VW60" s="248" t="b">
        <v>0</v>
      </c>
      <c r="VX60" s="254">
        <v>3</v>
      </c>
      <c r="VY60" s="255">
        <v>1325.6008080000001</v>
      </c>
      <c r="VZ60" s="256">
        <v>7.4999999999999997E-2</v>
      </c>
      <c r="WA60" s="255">
        <v>427155.09930811112</v>
      </c>
      <c r="WB60" s="255">
        <v>568.11463200000014</v>
      </c>
      <c r="WC60" s="255">
        <v>8363.871302874637</v>
      </c>
      <c r="WD60" s="119">
        <v>435518.97061098577</v>
      </c>
      <c r="WE60" s="262" t="b">
        <v>0</v>
      </c>
      <c r="WF60" s="173">
        <v>2</v>
      </c>
      <c r="WG60" s="263">
        <v>1514.9723520000002</v>
      </c>
      <c r="WH60" s="189">
        <v>7.4999999999999997E-2</v>
      </c>
      <c r="WI60" s="263">
        <v>316069.83376604738</v>
      </c>
      <c r="WJ60" s="263">
        <v>378.74308800000006</v>
      </c>
      <c r="WK60" s="263">
        <v>11829.374596720181</v>
      </c>
      <c r="WL60" s="117">
        <v>327899.20836276753</v>
      </c>
      <c r="WM60" s="248" t="b">
        <v>0</v>
      </c>
      <c r="WN60" s="254">
        <v>5</v>
      </c>
      <c r="WO60" s="255">
        <v>946.85772000000009</v>
      </c>
      <c r="WP60" s="256">
        <v>7.4999999999999997E-2</v>
      </c>
      <c r="WQ60" s="255">
        <v>835395.35588828381</v>
      </c>
      <c r="WR60" s="255">
        <v>946.85772000000009</v>
      </c>
      <c r="WS60" s="255">
        <v>31771.754083093401</v>
      </c>
      <c r="WT60" s="119">
        <v>867167.10997137718</v>
      </c>
      <c r="WU60" s="262" t="b">
        <v>0</v>
      </c>
      <c r="WV60" s="173">
        <v>3</v>
      </c>
      <c r="WW60" s="263">
        <v>1325.6008080000001</v>
      </c>
      <c r="WX60" s="189">
        <v>7.4999999999999997E-2</v>
      </c>
      <c r="WY60" s="263">
        <v>1048694.1091010731</v>
      </c>
      <c r="WZ60" s="263">
        <v>568.11463200000014</v>
      </c>
      <c r="XA60" s="263">
        <v>6075.8898452769936</v>
      </c>
      <c r="XB60" s="117">
        <v>1054769.9989463501</v>
      </c>
      <c r="XC60" s="248" t="b">
        <v>0</v>
      </c>
      <c r="XD60" s="254">
        <v>2</v>
      </c>
      <c r="XE60" s="255">
        <v>1514.9723520000002</v>
      </c>
      <c r="XF60" s="256">
        <v>7.4999999999999997E-2</v>
      </c>
      <c r="XG60" s="255">
        <v>1020576.2849457201</v>
      </c>
      <c r="XH60" s="255">
        <v>378.74308800000006</v>
      </c>
      <c r="XI60" s="255">
        <v>11154.540250245305</v>
      </c>
      <c r="XJ60" s="119">
        <v>1031730.8251959654</v>
      </c>
      <c r="XK60" s="262" t="b">
        <v>0</v>
      </c>
      <c r="XL60" s="173">
        <v>3</v>
      </c>
      <c r="XM60" s="263">
        <v>1325.6008080000001</v>
      </c>
      <c r="XN60" s="189">
        <v>7.4999999999999997E-2</v>
      </c>
      <c r="XO60" s="263">
        <v>276331.35994058411</v>
      </c>
      <c r="XP60" s="263">
        <v>568.11463200000014</v>
      </c>
      <c r="XQ60" s="263">
        <v>16143.178566982633</v>
      </c>
      <c r="XR60" s="117">
        <v>292474.53850756673</v>
      </c>
      <c r="XS60" s="248" t="b">
        <v>0</v>
      </c>
      <c r="XT60" s="254">
        <v>4</v>
      </c>
      <c r="XU60" s="255">
        <v>1136.2292640000001</v>
      </c>
      <c r="XV60" s="256">
        <v>0.03</v>
      </c>
      <c r="XW60" s="255">
        <v>404084.42357377766</v>
      </c>
      <c r="XX60" s="255">
        <v>757.48617600000011</v>
      </c>
      <c r="XY60" s="255">
        <v>13089.915970092497</v>
      </c>
      <c r="XZ60" s="119">
        <v>417174.33954387018</v>
      </c>
      <c r="YA60" s="262" t="b">
        <v>0</v>
      </c>
      <c r="YB60" s="173">
        <v>3</v>
      </c>
      <c r="YC60" s="263">
        <v>1325.6008080000001</v>
      </c>
      <c r="YD60" s="189">
        <v>0.03</v>
      </c>
      <c r="YE60" s="263">
        <v>356374.74074371241</v>
      </c>
      <c r="YF60" s="263">
        <v>568.11463200000014</v>
      </c>
      <c r="YG60" s="263">
        <v>25714.934796382255</v>
      </c>
      <c r="YH60" s="117">
        <v>382089.67554009467</v>
      </c>
      <c r="YI60" s="248" t="b">
        <v>1</v>
      </c>
      <c r="YJ60" s="254">
        <v>9</v>
      </c>
      <c r="YK60" s="255">
        <v>189.37154399999997</v>
      </c>
      <c r="YL60" s="256">
        <v>7.4999999999999997E-2</v>
      </c>
      <c r="YM60" s="255">
        <v>402821.85922824283</v>
      </c>
      <c r="YN60" s="255">
        <v>1704.3438960000001</v>
      </c>
      <c r="YO60" s="255">
        <v>41499.020199588769</v>
      </c>
      <c r="YP60" s="119">
        <v>444320.87942783162</v>
      </c>
      <c r="YQ60" s="262" t="b">
        <v>0</v>
      </c>
      <c r="YR60" s="173">
        <v>2</v>
      </c>
      <c r="YS60" s="263">
        <v>1514.9723520000002</v>
      </c>
      <c r="YT60" s="189">
        <v>-5.0000000000000001E-3</v>
      </c>
      <c r="YU60" s="263">
        <v>296197.31657641422</v>
      </c>
      <c r="YV60" s="263">
        <v>378.74308800000006</v>
      </c>
      <c r="YW60" s="263">
        <v>5580.908799556807</v>
      </c>
      <c r="YX60" s="117">
        <v>301778.225375971</v>
      </c>
      <c r="YY60" s="248" t="b">
        <v>0</v>
      </c>
      <c r="YZ60" s="254">
        <v>4</v>
      </c>
      <c r="ZA60" s="255">
        <v>1136.2292640000001</v>
      </c>
      <c r="ZB60" s="256">
        <v>7.4999999999999997E-2</v>
      </c>
      <c r="ZC60" s="255">
        <v>140987.23063752067</v>
      </c>
      <c r="ZD60" s="255">
        <v>757.48617600000011</v>
      </c>
      <c r="ZE60" s="255">
        <v>20961.849619258472</v>
      </c>
      <c r="ZF60" s="119">
        <v>161949.08025677915</v>
      </c>
      <c r="ZG60" s="262" t="b">
        <v>0</v>
      </c>
      <c r="ZH60" s="173">
        <v>2</v>
      </c>
      <c r="ZI60" s="263">
        <v>1514.9723520000002</v>
      </c>
      <c r="ZJ60" s="189">
        <v>7.4999999999999997E-2</v>
      </c>
      <c r="ZK60" s="263">
        <v>986179.29619476513</v>
      </c>
      <c r="ZL60" s="263">
        <v>378.74308800000006</v>
      </c>
      <c r="ZM60" s="263">
        <v>13937.509551807883</v>
      </c>
      <c r="ZN60" s="117">
        <v>1000116.805746573</v>
      </c>
      <c r="ZO60" s="248" t="b">
        <v>0</v>
      </c>
      <c r="ZP60" s="254">
        <v>3</v>
      </c>
      <c r="ZQ60" s="255">
        <v>1325.6008080000001</v>
      </c>
      <c r="ZR60" s="256">
        <v>0.03</v>
      </c>
      <c r="ZS60" s="255">
        <v>306535.72999240598</v>
      </c>
      <c r="ZT60" s="255">
        <v>568.11463200000014</v>
      </c>
      <c r="ZU60" s="255">
        <v>12893.910542286465</v>
      </c>
      <c r="ZV60" s="119">
        <v>319429.64053469244</v>
      </c>
      <c r="ZW60" s="262" t="b">
        <v>0</v>
      </c>
      <c r="ZX60" s="173">
        <v>2</v>
      </c>
      <c r="ZY60" s="263">
        <v>1514.9723520000002</v>
      </c>
      <c r="ZZ60" s="189">
        <v>-5.0000000000000001E-3</v>
      </c>
      <c r="AAA60" s="263">
        <v>162574.3319356821</v>
      </c>
      <c r="AAB60" s="263">
        <v>378.74308800000006</v>
      </c>
      <c r="AAC60" s="263">
        <v>14933.725836134681</v>
      </c>
      <c r="AAD60" s="117">
        <v>177508.05777181679</v>
      </c>
      <c r="AAE60" s="248" t="b">
        <v>0</v>
      </c>
      <c r="AAF60" s="254">
        <v>2</v>
      </c>
      <c r="AAG60" s="255">
        <v>1514.9723520000002</v>
      </c>
      <c r="AAH60" s="256">
        <v>7.4999999999999997E-2</v>
      </c>
      <c r="AAI60" s="255">
        <v>448292.63534147735</v>
      </c>
      <c r="AAJ60" s="255">
        <v>378.74308800000006</v>
      </c>
      <c r="AAK60" s="255">
        <v>12454.55351636735</v>
      </c>
      <c r="AAL60" s="119">
        <v>460747.18885784468</v>
      </c>
      <c r="AAM60" s="262" t="b">
        <v>0</v>
      </c>
      <c r="AAN60" s="173">
        <v>2</v>
      </c>
      <c r="AAO60" s="263">
        <v>1514.9723520000002</v>
      </c>
      <c r="AAP60" s="189">
        <v>0.03</v>
      </c>
      <c r="AAQ60" s="263">
        <v>388451.98297557025</v>
      </c>
      <c r="AAR60" s="263">
        <v>378.74308800000006</v>
      </c>
      <c r="AAS60" s="263">
        <v>10340.910044603232</v>
      </c>
      <c r="AAT60" s="117">
        <v>398792.89302017348</v>
      </c>
      <c r="AAU60" s="248" t="b">
        <v>0</v>
      </c>
      <c r="AAV60" s="254">
        <v>5</v>
      </c>
      <c r="AAW60" s="255">
        <v>946.85772000000009</v>
      </c>
      <c r="AAX60" s="256">
        <v>7.4999999999999997E-2</v>
      </c>
      <c r="AAY60" s="255">
        <v>195700.94561399723</v>
      </c>
      <c r="AAZ60" s="255">
        <v>946.85772000000009</v>
      </c>
      <c r="ABA60" s="255">
        <v>37366.807987758257</v>
      </c>
      <c r="ABB60" s="119">
        <v>233067.75360175548</v>
      </c>
      <c r="ABC60" s="262" t="b">
        <v>0</v>
      </c>
      <c r="ABD60" s="173">
        <v>1</v>
      </c>
      <c r="ABE60" s="263">
        <v>1704.3438960000001</v>
      </c>
      <c r="ABF60" s="189">
        <v>-5.0000000000000001E-3</v>
      </c>
      <c r="ABG60" s="263">
        <v>469320.33265970642</v>
      </c>
      <c r="ABH60" s="263">
        <v>189.37154400000003</v>
      </c>
      <c r="ABI60" s="263">
        <v>9168.2258472856611</v>
      </c>
      <c r="ABJ60" s="117">
        <v>478488.55850699206</v>
      </c>
      <c r="ABK60" s="248" t="b">
        <v>0</v>
      </c>
      <c r="ABL60" s="254">
        <v>1</v>
      </c>
      <c r="ABM60" s="255">
        <v>1704.3438960000001</v>
      </c>
      <c r="ABN60" s="256">
        <v>7.4999999999999997E-2</v>
      </c>
      <c r="ABO60" s="255">
        <v>1579321.3352543304</v>
      </c>
      <c r="ABP60" s="255">
        <v>189.37154400000003</v>
      </c>
      <c r="ABQ60" s="255">
        <v>568.58603505346207</v>
      </c>
      <c r="ABR60" s="119">
        <v>1579889.9212893839</v>
      </c>
      <c r="ABS60" s="262" t="b">
        <v>0</v>
      </c>
      <c r="ABT60" s="173">
        <v>1</v>
      </c>
      <c r="ABU60" s="263">
        <v>1704.3438960000001</v>
      </c>
      <c r="ABV60" s="189">
        <v>7.4999999999999997E-2</v>
      </c>
      <c r="ABW60" s="263">
        <v>716144.99193509866</v>
      </c>
      <c r="ABX60" s="263">
        <v>189.37154400000003</v>
      </c>
      <c r="ABY60" s="263">
        <v>568.58603505346207</v>
      </c>
      <c r="ABZ60" s="117">
        <v>716713.57797015214</v>
      </c>
      <c r="ACA60" s="248" t="b">
        <v>0</v>
      </c>
      <c r="ACB60" s="254">
        <v>4</v>
      </c>
      <c r="ACC60" s="255">
        <v>1136.2292640000001</v>
      </c>
      <c r="ACD60" s="256">
        <v>7.4999999999999997E-2</v>
      </c>
      <c r="ACE60" s="255">
        <v>586524.27477337071</v>
      </c>
      <c r="ACF60" s="255">
        <v>757.48617600000011</v>
      </c>
      <c r="ACG60" s="255">
        <v>32114.421148030815</v>
      </c>
      <c r="ACH60" s="119">
        <v>618638.69592140149</v>
      </c>
      <c r="ACI60" s="262" t="b">
        <v>0</v>
      </c>
      <c r="ACJ60" s="173">
        <v>3</v>
      </c>
      <c r="ACK60" s="263">
        <v>1325.6008080000001</v>
      </c>
      <c r="ACL60" s="189">
        <v>7.4999999999999997E-2</v>
      </c>
      <c r="ACM60" s="263">
        <v>143706.67914132323</v>
      </c>
      <c r="ACN60" s="263">
        <v>568.11463200000014</v>
      </c>
      <c r="ACO60" s="263">
        <v>22207.069207239383</v>
      </c>
      <c r="ACP60" s="117">
        <v>165913.7483485626</v>
      </c>
      <c r="ACQ60" s="248" t="b">
        <v>0</v>
      </c>
      <c r="ACR60" s="254">
        <v>4</v>
      </c>
      <c r="ACS60" s="255">
        <v>1136.2292640000001</v>
      </c>
      <c r="ACT60" s="256">
        <v>7.4999999999999997E-2</v>
      </c>
      <c r="ACU60" s="255">
        <v>701339.2060668217</v>
      </c>
      <c r="ACV60" s="255">
        <v>757.48617600000011</v>
      </c>
      <c r="ACW60" s="255">
        <v>20262.283666650885</v>
      </c>
      <c r="ACX60" s="119">
        <v>721601.48973347258</v>
      </c>
      <c r="ACY60" s="262" t="b">
        <v>0</v>
      </c>
      <c r="ACZ60" s="173">
        <v>3</v>
      </c>
      <c r="ADA60" s="263">
        <v>1325.6008080000001</v>
      </c>
      <c r="ADB60" s="189">
        <v>7.4999999999999997E-2</v>
      </c>
      <c r="ADC60" s="263">
        <v>483140.20088638004</v>
      </c>
      <c r="ADD60" s="263">
        <v>568.11463200000014</v>
      </c>
      <c r="ADE60" s="263">
        <v>17106.064758431054</v>
      </c>
      <c r="ADF60" s="117">
        <v>500246.26564481109</v>
      </c>
      <c r="ADG60" s="248" t="b">
        <v>0</v>
      </c>
      <c r="ADH60" s="254">
        <v>5</v>
      </c>
      <c r="ADI60" s="255">
        <v>946.85772000000009</v>
      </c>
      <c r="ADJ60" s="256">
        <v>7.4999999999999997E-2</v>
      </c>
      <c r="ADK60" s="255">
        <v>285209.31925005862</v>
      </c>
      <c r="ADL60" s="255">
        <v>946.85772000000009</v>
      </c>
      <c r="ADM60" s="255">
        <v>32224.098177185653</v>
      </c>
      <c r="ADN60" s="119">
        <v>317433.41742724425</v>
      </c>
      <c r="ADO60" s="262" t="b">
        <v>0</v>
      </c>
      <c r="ADP60" s="173">
        <v>1</v>
      </c>
      <c r="ADQ60" s="263">
        <v>1704.3438960000001</v>
      </c>
      <c r="ADR60" s="189">
        <v>7.4999999999999997E-2</v>
      </c>
      <c r="ADS60" s="263">
        <v>293419.83028346539</v>
      </c>
      <c r="ADT60" s="263">
        <v>189.37154400000003</v>
      </c>
      <c r="ADU60" s="263">
        <v>7884.76245644754</v>
      </c>
      <c r="ADV60" s="117">
        <v>301304.59273991291</v>
      </c>
    </row>
    <row r="61" spans="1:802" x14ac:dyDescent="0.35">
      <c r="A61" s="15">
        <v>47087</v>
      </c>
      <c r="B61" s="16">
        <v>1893.7154400000002</v>
      </c>
      <c r="C61" s="248" t="b">
        <v>0</v>
      </c>
      <c r="D61" s="254">
        <v>3</v>
      </c>
      <c r="E61" s="255">
        <v>1325.6008080000001</v>
      </c>
      <c r="F61" s="256">
        <v>7.4999999999999997E-2</v>
      </c>
      <c r="G61" s="255">
        <v>618754.81701126078</v>
      </c>
      <c r="H61" s="255">
        <v>568.11463200000014</v>
      </c>
      <c r="I61" s="255">
        <v>15444.454605692574</v>
      </c>
      <c r="J61" s="119">
        <v>634199.27161695331</v>
      </c>
      <c r="K61" s="262" t="b">
        <v>0</v>
      </c>
      <c r="L61" s="173">
        <v>1</v>
      </c>
      <c r="M61" s="263">
        <v>1704.3438960000001</v>
      </c>
      <c r="N61" s="189">
        <v>7.4999999999999997E-2</v>
      </c>
      <c r="O61" s="263">
        <v>338375.39410926035</v>
      </c>
      <c r="P61" s="263">
        <v>189.37154400000003</v>
      </c>
      <c r="Q61" s="263">
        <v>378.90017891352068</v>
      </c>
      <c r="R61" s="117">
        <v>338754.29428817384</v>
      </c>
      <c r="S61" s="248" t="b">
        <v>0</v>
      </c>
      <c r="T61" s="254">
        <v>6</v>
      </c>
      <c r="U61" s="255">
        <v>757.48617599999989</v>
      </c>
      <c r="V61" s="256">
        <v>0.03</v>
      </c>
      <c r="W61" s="255">
        <v>120151.09392412771</v>
      </c>
      <c r="X61" s="255">
        <v>1136.2292640000003</v>
      </c>
      <c r="Y61" s="255">
        <v>39344.173500333651</v>
      </c>
      <c r="Z61" s="119">
        <v>159495.26742446137</v>
      </c>
      <c r="AA61" s="262" t="b">
        <v>0</v>
      </c>
      <c r="AB61" s="173">
        <v>6</v>
      </c>
      <c r="AC61" s="263">
        <v>757.48617599999989</v>
      </c>
      <c r="AD61" s="189">
        <v>-5.0000000000000001E-3</v>
      </c>
      <c r="AE61" s="263">
        <v>293361.82490306796</v>
      </c>
      <c r="AF61" s="263">
        <v>1136.2292640000003</v>
      </c>
      <c r="AG61" s="263">
        <v>35708.882949007908</v>
      </c>
      <c r="AH61" s="117">
        <v>329070.70785207587</v>
      </c>
      <c r="AI61" s="248" t="b">
        <v>0</v>
      </c>
      <c r="AJ61" s="254">
        <v>7</v>
      </c>
      <c r="AK61" s="255">
        <v>568.11463199999992</v>
      </c>
      <c r="AL61" s="256">
        <v>7.4999999999999997E-2</v>
      </c>
      <c r="AM61" s="255">
        <v>889932.82917844004</v>
      </c>
      <c r="AN61" s="255">
        <v>1325.6008080000001</v>
      </c>
      <c r="AO61" s="255">
        <v>32394.357162195658</v>
      </c>
      <c r="AP61" s="119">
        <v>922327.18634063564</v>
      </c>
      <c r="AQ61" s="262" t="b">
        <v>0</v>
      </c>
      <c r="AR61" s="173">
        <v>5</v>
      </c>
      <c r="AS61" s="263">
        <v>946.85772000000009</v>
      </c>
      <c r="AT61" s="189">
        <v>7.4999999999999997E-2</v>
      </c>
      <c r="AU61" s="263">
        <v>679203.84436187509</v>
      </c>
      <c r="AV61" s="263">
        <v>946.85772000000009</v>
      </c>
      <c r="AW61" s="263">
        <v>22618.789092077895</v>
      </c>
      <c r="AX61" s="117">
        <v>701822.63345395296</v>
      </c>
      <c r="AY61" s="248" t="b">
        <v>0</v>
      </c>
      <c r="AZ61" s="254">
        <v>0</v>
      </c>
      <c r="BA61" s="255">
        <v>1893.7154400000002</v>
      </c>
      <c r="BB61" s="256">
        <v>-5.0000000000000001E-3</v>
      </c>
      <c r="BC61" s="255">
        <v>187623.74704969453</v>
      </c>
      <c r="BD61" s="255">
        <v>0</v>
      </c>
      <c r="BE61" s="255">
        <v>0</v>
      </c>
      <c r="BF61" s="119">
        <v>187623.74704969453</v>
      </c>
      <c r="BG61" s="262" t="b">
        <v>0</v>
      </c>
      <c r="BH61" s="173">
        <v>3</v>
      </c>
      <c r="BI61" s="263">
        <v>1325.6008080000001</v>
      </c>
      <c r="BJ61" s="189">
        <v>7.4999999999999997E-2</v>
      </c>
      <c r="BK61" s="263">
        <v>484874.36579331814</v>
      </c>
      <c r="BL61" s="263">
        <v>568.11463200000014</v>
      </c>
      <c r="BM61" s="263">
        <v>13980.272730976443</v>
      </c>
      <c r="BN61" s="117">
        <v>498854.6385242946</v>
      </c>
      <c r="BO61" s="248" t="b">
        <v>0</v>
      </c>
      <c r="BP61" s="254">
        <v>3</v>
      </c>
      <c r="BQ61" s="255">
        <v>1325.6008080000001</v>
      </c>
      <c r="BR61" s="256">
        <v>7.4999999999999997E-2</v>
      </c>
      <c r="BS61" s="255">
        <v>418295.99163801555</v>
      </c>
      <c r="BT61" s="255">
        <v>568.11463200000014</v>
      </c>
      <c r="BU61" s="255">
        <v>15860.661534732157</v>
      </c>
      <c r="BV61" s="119">
        <v>434156.6531727477</v>
      </c>
      <c r="BW61" s="262" t="b">
        <v>0</v>
      </c>
      <c r="BX61" s="173">
        <v>2</v>
      </c>
      <c r="BY61" s="263">
        <v>1514.9723520000002</v>
      </c>
      <c r="BZ61" s="189">
        <v>-5.0000000000000001E-3</v>
      </c>
      <c r="CA61" s="263">
        <v>457190.74958203622</v>
      </c>
      <c r="CB61" s="263">
        <v>378.74308800000006</v>
      </c>
      <c r="CC61" s="263">
        <v>17637.123619973183</v>
      </c>
      <c r="CD61" s="117">
        <v>474827.87320200942</v>
      </c>
      <c r="CE61" s="248" t="b">
        <v>0</v>
      </c>
      <c r="CF61" s="254">
        <v>4</v>
      </c>
      <c r="CG61" s="255">
        <v>1136.2292640000001</v>
      </c>
      <c r="CH61" s="256">
        <v>0.03</v>
      </c>
      <c r="CI61" s="255">
        <v>492333.92861310655</v>
      </c>
      <c r="CJ61" s="255">
        <v>757.48617600000011</v>
      </c>
      <c r="CK61" s="255">
        <v>23216.887477107448</v>
      </c>
      <c r="CL61" s="119">
        <v>515550.81609021401</v>
      </c>
      <c r="CM61" s="262" t="b">
        <v>0</v>
      </c>
      <c r="CN61" s="173">
        <v>4</v>
      </c>
      <c r="CO61" s="263">
        <v>1136.2292640000001</v>
      </c>
      <c r="CP61" s="189">
        <v>7.4999999999999997E-2</v>
      </c>
      <c r="CQ61" s="263">
        <v>755924.31945675518</v>
      </c>
      <c r="CR61" s="263">
        <v>757.48617600000011</v>
      </c>
      <c r="CS61" s="263">
        <v>17376.591182951306</v>
      </c>
      <c r="CT61" s="117">
        <v>773300.91063970653</v>
      </c>
      <c r="CU61" s="248" t="b">
        <v>0</v>
      </c>
      <c r="CV61" s="254">
        <v>0</v>
      </c>
      <c r="CW61" s="255">
        <v>1893.7154400000002</v>
      </c>
      <c r="CX61" s="256">
        <v>7.4999999999999997E-2</v>
      </c>
      <c r="CY61" s="255">
        <v>432983.99722652556</v>
      </c>
      <c r="CZ61" s="255">
        <v>0</v>
      </c>
      <c r="DA61" s="255">
        <v>0</v>
      </c>
      <c r="DB61" s="119">
        <v>432983.99722652556</v>
      </c>
      <c r="DC61" s="262" t="b">
        <v>0</v>
      </c>
      <c r="DD61" s="173">
        <v>4</v>
      </c>
      <c r="DE61" s="263">
        <v>1136.2292640000001</v>
      </c>
      <c r="DF61" s="189">
        <v>7.4999999999999997E-2</v>
      </c>
      <c r="DG61" s="263">
        <v>543801.12184829579</v>
      </c>
      <c r="DH61" s="263">
        <v>757.48617600000011</v>
      </c>
      <c r="DI61" s="263">
        <v>26507.223431547609</v>
      </c>
      <c r="DJ61" s="117">
        <v>570308.34527984343</v>
      </c>
      <c r="DK61" s="248" t="b">
        <v>0</v>
      </c>
      <c r="DL61" s="254">
        <v>5</v>
      </c>
      <c r="DM61" s="255">
        <v>946.85772000000009</v>
      </c>
      <c r="DN61" s="256">
        <v>0.03</v>
      </c>
      <c r="DO61" s="255">
        <v>173250.92445502448</v>
      </c>
      <c r="DP61" s="255">
        <v>946.85772000000009</v>
      </c>
      <c r="DQ61" s="255">
        <v>33153.681307371742</v>
      </c>
      <c r="DR61" s="119">
        <v>206404.60576239621</v>
      </c>
      <c r="DS61" s="262" t="b">
        <v>0</v>
      </c>
      <c r="DT61" s="173">
        <v>4</v>
      </c>
      <c r="DU61" s="263">
        <v>1136.2292640000001</v>
      </c>
      <c r="DV61" s="189">
        <v>7.4999999999999997E-2</v>
      </c>
      <c r="DW61" s="263">
        <v>1236009.8923001552</v>
      </c>
      <c r="DX61" s="263">
        <v>757.48617600000011</v>
      </c>
      <c r="DY61" s="263">
        <v>16358.542298392735</v>
      </c>
      <c r="DZ61" s="117">
        <v>1252368.4345985479</v>
      </c>
      <c r="EA61" s="248" t="b">
        <v>0</v>
      </c>
      <c r="EB61" s="254">
        <v>3</v>
      </c>
      <c r="EC61" s="255">
        <v>1325.6008080000001</v>
      </c>
      <c r="ED61" s="256">
        <v>0.03</v>
      </c>
      <c r="EE61" s="255">
        <v>134181.35355215636</v>
      </c>
      <c r="EF61" s="255">
        <v>568.11463200000014</v>
      </c>
      <c r="EG61" s="255">
        <v>25059.120984665686</v>
      </c>
      <c r="EH61" s="119">
        <v>159240.47453682206</v>
      </c>
      <c r="EI61" s="262" t="b">
        <v>0</v>
      </c>
      <c r="EJ61" s="173">
        <v>6</v>
      </c>
      <c r="EK61" s="263">
        <v>757.48617599999989</v>
      </c>
      <c r="EL61" s="189">
        <v>-5.0000000000000001E-3</v>
      </c>
      <c r="EM61" s="263">
        <v>184326.75881411415</v>
      </c>
      <c r="EN61" s="263">
        <v>1136.2292640000003</v>
      </c>
      <c r="EO61" s="263">
        <v>42721.484361428833</v>
      </c>
      <c r="EP61" s="117">
        <v>227048.24317554297</v>
      </c>
      <c r="EQ61" s="248" t="b">
        <v>0</v>
      </c>
      <c r="ER61" s="254">
        <v>5</v>
      </c>
      <c r="ES61" s="255">
        <v>946.85772000000009</v>
      </c>
      <c r="ET61" s="256">
        <v>-5.0000000000000001E-3</v>
      </c>
      <c r="EU61" s="255">
        <v>220838.17702337063</v>
      </c>
      <c r="EV61" s="255">
        <v>946.85772000000009</v>
      </c>
      <c r="EW61" s="255">
        <v>27775.202124013569</v>
      </c>
      <c r="EX61" s="119">
        <v>248613.3791473842</v>
      </c>
      <c r="EY61" s="262" t="b">
        <v>0</v>
      </c>
      <c r="EZ61" s="173">
        <v>1</v>
      </c>
      <c r="FA61" s="263">
        <v>1704.3438960000001</v>
      </c>
      <c r="FB61" s="189">
        <v>-5.0000000000000001E-3</v>
      </c>
      <c r="FC61" s="263">
        <v>732384.74348501966</v>
      </c>
      <c r="FD61" s="263">
        <v>189.37154400000003</v>
      </c>
      <c r="FE61" s="263">
        <v>2705.2139131810472</v>
      </c>
      <c r="FF61" s="117">
        <v>735089.95739820076</v>
      </c>
      <c r="FG61" s="248" t="b">
        <v>0</v>
      </c>
      <c r="FH61" s="254">
        <v>4</v>
      </c>
      <c r="FI61" s="255">
        <v>1136.2292640000001</v>
      </c>
      <c r="FJ61" s="256">
        <v>0.03</v>
      </c>
      <c r="FK61" s="255">
        <v>776176.85381278466</v>
      </c>
      <c r="FL61" s="255">
        <v>757.48617600000011</v>
      </c>
      <c r="FM61" s="255">
        <v>14546.25607245293</v>
      </c>
      <c r="FN61" s="119">
        <v>790723.10988523753</v>
      </c>
      <c r="FO61" s="262" t="b">
        <v>0</v>
      </c>
      <c r="FP61" s="173">
        <v>4</v>
      </c>
      <c r="FQ61" s="263">
        <v>1136.2292640000001</v>
      </c>
      <c r="FR61" s="189">
        <v>-5.0000000000000001E-3</v>
      </c>
      <c r="FS61" s="263">
        <v>223819.94830972224</v>
      </c>
      <c r="FT61" s="263">
        <v>757.48617600000011</v>
      </c>
      <c r="FU61" s="263">
        <v>18553.14637631609</v>
      </c>
      <c r="FV61" s="117">
        <v>242373.09468603833</v>
      </c>
      <c r="FW61" s="248" t="b">
        <v>0</v>
      </c>
      <c r="FX61" s="254">
        <v>5</v>
      </c>
      <c r="FY61" s="255">
        <v>946.85772000000009</v>
      </c>
      <c r="FZ61" s="256">
        <v>7.4999999999999997E-2</v>
      </c>
      <c r="GA61" s="255">
        <v>294193.63956365956</v>
      </c>
      <c r="GB61" s="255">
        <v>946.85772000000009</v>
      </c>
      <c r="GC61" s="255">
        <v>36000.720081384992</v>
      </c>
      <c r="GD61" s="119">
        <v>330194.35964504455</v>
      </c>
      <c r="GE61" s="262" t="b">
        <v>0</v>
      </c>
      <c r="GF61" s="173">
        <v>3</v>
      </c>
      <c r="GG61" s="263">
        <v>1325.6008080000001</v>
      </c>
      <c r="GH61" s="189">
        <v>7.4999999999999997E-2</v>
      </c>
      <c r="GI61" s="263">
        <v>619533.59224448842</v>
      </c>
      <c r="GJ61" s="263">
        <v>568.11463200000014</v>
      </c>
      <c r="GK61" s="263">
        <v>11707.133730852445</v>
      </c>
      <c r="GL61" s="117">
        <v>631240.72597534081</v>
      </c>
      <c r="GM61" s="248" t="b">
        <v>0</v>
      </c>
      <c r="GN61" s="254">
        <v>2</v>
      </c>
      <c r="GO61" s="255">
        <v>1514.9723520000002</v>
      </c>
      <c r="GP61" s="256">
        <v>7.4999999999999997E-2</v>
      </c>
      <c r="GQ61" s="255">
        <v>1528934.9675141089</v>
      </c>
      <c r="GR61" s="255">
        <v>378.74308800000006</v>
      </c>
      <c r="GS61" s="255">
        <v>12143.971690582966</v>
      </c>
      <c r="GT61" s="119">
        <v>1541078.9392046919</v>
      </c>
      <c r="GU61" s="262" t="b">
        <v>0</v>
      </c>
      <c r="GV61" s="173">
        <v>1</v>
      </c>
      <c r="GW61" s="263">
        <v>1704.3438960000001</v>
      </c>
      <c r="GX61" s="189">
        <v>-5.0000000000000001E-3</v>
      </c>
      <c r="GY61" s="263">
        <v>200766.13965042579</v>
      </c>
      <c r="GZ61" s="263">
        <v>189.37154400000003</v>
      </c>
      <c r="HA61" s="263">
        <v>5033.6392078849231</v>
      </c>
      <c r="HB61" s="117">
        <v>205799.77885831072</v>
      </c>
      <c r="HC61" s="248" t="b">
        <v>0</v>
      </c>
      <c r="HD61" s="254">
        <v>2</v>
      </c>
      <c r="HE61" s="255">
        <v>1514.9723520000002</v>
      </c>
      <c r="HF61" s="256">
        <v>7.4999999999999997E-2</v>
      </c>
      <c r="HG61" s="255">
        <v>1062463.8711135914</v>
      </c>
      <c r="HH61" s="255">
        <v>378.74308800000006</v>
      </c>
      <c r="HI61" s="255">
        <v>8614.2880550118789</v>
      </c>
      <c r="HJ61" s="119">
        <v>1071078.1591686031</v>
      </c>
      <c r="HK61" s="262" t="b">
        <v>0</v>
      </c>
      <c r="HL61" s="173">
        <v>4</v>
      </c>
      <c r="HM61" s="263">
        <v>1136.2292640000001</v>
      </c>
      <c r="HN61" s="189">
        <v>7.4999999999999997E-2</v>
      </c>
      <c r="HO61" s="263">
        <v>753296.45696998714</v>
      </c>
      <c r="HP61" s="263">
        <v>757.48617600000011</v>
      </c>
      <c r="HQ61" s="263">
        <v>24082.857021377611</v>
      </c>
      <c r="HR61" s="117">
        <v>777379.31399136479</v>
      </c>
      <c r="HS61" s="248" t="b">
        <v>1</v>
      </c>
      <c r="HT61" s="254">
        <v>4</v>
      </c>
      <c r="HU61" s="255">
        <v>1136.2292640000001</v>
      </c>
      <c r="HV61" s="256">
        <v>7.4999999999999997E-2</v>
      </c>
      <c r="HW61" s="255">
        <v>525013.9314365969</v>
      </c>
      <c r="HX61" s="255">
        <v>757.48617600000011</v>
      </c>
      <c r="HY61" s="255">
        <v>25091.438734916039</v>
      </c>
      <c r="HZ61" s="119">
        <v>550105.37017151294</v>
      </c>
      <c r="IA61" s="262" t="b">
        <v>0</v>
      </c>
      <c r="IB61" s="173">
        <v>3</v>
      </c>
      <c r="IC61" s="263">
        <v>1325.6008080000001</v>
      </c>
      <c r="ID61" s="189">
        <v>7.4999999999999997E-2</v>
      </c>
      <c r="IE61" s="263">
        <v>604474.94740821864</v>
      </c>
      <c r="IF61" s="263">
        <v>568.11463200000014</v>
      </c>
      <c r="IG61" s="263">
        <v>24658.654451702227</v>
      </c>
      <c r="IH61" s="117">
        <v>629133.60185992089</v>
      </c>
      <c r="II61" s="248" t="b">
        <v>0</v>
      </c>
      <c r="IJ61" s="254">
        <v>4</v>
      </c>
      <c r="IK61" s="255">
        <v>1136.2292640000001</v>
      </c>
      <c r="IL61" s="256">
        <v>7.4999999999999997E-2</v>
      </c>
      <c r="IM61" s="255">
        <v>386090.64872995549</v>
      </c>
      <c r="IN61" s="255">
        <v>757.48617600000011</v>
      </c>
      <c r="IO61" s="255">
        <v>22941.614714667787</v>
      </c>
      <c r="IP61" s="119">
        <v>409032.26344462327</v>
      </c>
      <c r="IQ61" s="262" t="b">
        <v>0</v>
      </c>
      <c r="IR61" s="173">
        <v>0</v>
      </c>
      <c r="IS61" s="263">
        <v>1893.7154400000002</v>
      </c>
      <c r="IT61" s="189">
        <v>7.4999999999999997E-2</v>
      </c>
      <c r="IU61" s="263">
        <v>505385.87660738407</v>
      </c>
      <c r="IV61" s="263">
        <v>0</v>
      </c>
      <c r="IW61" s="263">
        <v>0</v>
      </c>
      <c r="IX61" s="117">
        <v>505385.87660738407</v>
      </c>
      <c r="IY61" s="248" t="b">
        <v>0</v>
      </c>
      <c r="IZ61" s="254">
        <v>2</v>
      </c>
      <c r="JA61" s="255">
        <v>1514.9723520000002</v>
      </c>
      <c r="JB61" s="256">
        <v>0.03</v>
      </c>
      <c r="JC61" s="255">
        <v>426878.13226675621</v>
      </c>
      <c r="JD61" s="255">
        <v>378.74308800000006</v>
      </c>
      <c r="JE61" s="255">
        <v>16821.255908554856</v>
      </c>
      <c r="JF61" s="119">
        <v>443699.38817531103</v>
      </c>
      <c r="JG61" s="262" t="b">
        <v>0</v>
      </c>
      <c r="JH61" s="173">
        <v>1</v>
      </c>
      <c r="JI61" s="263">
        <v>1704.3438960000001</v>
      </c>
      <c r="JJ61" s="189">
        <v>0.03</v>
      </c>
      <c r="JK61" s="263">
        <v>566394.70012242859</v>
      </c>
      <c r="JL61" s="263">
        <v>189.37154400000003</v>
      </c>
      <c r="JM61" s="263">
        <v>5723.3488791276886</v>
      </c>
      <c r="JN61" s="117">
        <v>572118.04900155624</v>
      </c>
      <c r="JO61" s="248" t="b">
        <v>0</v>
      </c>
      <c r="JP61" s="254">
        <v>3</v>
      </c>
      <c r="JQ61" s="255">
        <v>1325.6008080000001</v>
      </c>
      <c r="JR61" s="256">
        <v>7.4999999999999997E-2</v>
      </c>
      <c r="JS61" s="255">
        <v>1375992.7767948708</v>
      </c>
      <c r="JT61" s="255">
        <v>568.11463200000014</v>
      </c>
      <c r="JU61" s="255">
        <v>10404.296915324749</v>
      </c>
      <c r="JV61" s="119">
        <v>1386397.0737101955</v>
      </c>
      <c r="JW61" s="262" t="b">
        <v>0</v>
      </c>
      <c r="JX61" s="173">
        <v>5</v>
      </c>
      <c r="JY61" s="263">
        <v>946.85772000000009</v>
      </c>
      <c r="JZ61" s="189">
        <v>7.4999999999999997E-2</v>
      </c>
      <c r="KA61" s="263">
        <v>1082922.6637536022</v>
      </c>
      <c r="KB61" s="263">
        <v>946.85772000000009</v>
      </c>
      <c r="KC61" s="263">
        <v>40193.443688532971</v>
      </c>
      <c r="KD61" s="117">
        <v>1123116.1074421352</v>
      </c>
      <c r="KE61" s="248" t="b">
        <v>0</v>
      </c>
      <c r="KF61" s="254">
        <v>6</v>
      </c>
      <c r="KG61" s="255">
        <v>757.48617599999989</v>
      </c>
      <c r="KH61" s="256">
        <v>7.4999999999999997E-2</v>
      </c>
      <c r="KI61" s="255">
        <v>597166.95493800333</v>
      </c>
      <c r="KJ61" s="255">
        <v>1136.2292640000003</v>
      </c>
      <c r="KK61" s="255">
        <v>40433.471843185871</v>
      </c>
      <c r="KL61" s="119">
        <v>637600.42678118916</v>
      </c>
      <c r="KM61" s="262" t="b">
        <v>0</v>
      </c>
      <c r="KN61" s="173">
        <v>1</v>
      </c>
      <c r="KO61" s="263">
        <v>1704.3438960000001</v>
      </c>
      <c r="KP61" s="189">
        <v>0.03</v>
      </c>
      <c r="KQ61" s="263">
        <v>655379.41418626113</v>
      </c>
      <c r="KR61" s="263">
        <v>189.37154400000003</v>
      </c>
      <c r="KS61" s="263">
        <v>5033.6392078849231</v>
      </c>
      <c r="KT61" s="117">
        <v>660413.05339414603</v>
      </c>
      <c r="KU61" s="248" t="b">
        <v>0</v>
      </c>
      <c r="KV61" s="254">
        <v>1</v>
      </c>
      <c r="KW61" s="255">
        <v>1704.3438960000001</v>
      </c>
      <c r="KX61" s="256">
        <v>7.4999999999999997E-2</v>
      </c>
      <c r="KY61" s="255">
        <v>1041687.1007422666</v>
      </c>
      <c r="KZ61" s="255">
        <v>189.37154400000003</v>
      </c>
      <c r="LA61" s="255">
        <v>378.90017891352068</v>
      </c>
      <c r="LB61" s="119">
        <v>1042066.0009211801</v>
      </c>
      <c r="LC61" s="262" t="b">
        <v>0</v>
      </c>
      <c r="LD61" s="173">
        <v>3</v>
      </c>
      <c r="LE61" s="263">
        <v>1325.6008080000001</v>
      </c>
      <c r="LF61" s="189">
        <v>7.4999999999999997E-2</v>
      </c>
      <c r="LG61" s="263">
        <v>323661.04905345169</v>
      </c>
      <c r="LH61" s="263">
        <v>568.11463200000014</v>
      </c>
      <c r="LI61" s="263">
        <v>24906.481227273871</v>
      </c>
      <c r="LJ61" s="117">
        <v>348567.53028072556</v>
      </c>
      <c r="LK61" s="248" t="b">
        <v>0</v>
      </c>
      <c r="LL61" s="254">
        <v>3</v>
      </c>
      <c r="LM61" s="255">
        <v>1325.6008080000001</v>
      </c>
      <c r="LN61" s="256">
        <v>-5.0000000000000001E-3</v>
      </c>
      <c r="LO61" s="255">
        <v>106861.43757925917</v>
      </c>
      <c r="LP61" s="255">
        <v>568.11463200000014</v>
      </c>
      <c r="LQ61" s="255">
        <v>19164.59197919747</v>
      </c>
      <c r="LR61" s="119">
        <v>126026.02955845665</v>
      </c>
      <c r="LS61" s="262" t="b">
        <v>1</v>
      </c>
      <c r="LT61" s="173">
        <v>3</v>
      </c>
      <c r="LU61" s="263">
        <v>1325.6008080000001</v>
      </c>
      <c r="LV61" s="189">
        <v>7.4999999999999997E-2</v>
      </c>
      <c r="LW61" s="263">
        <v>313779.02001931908</v>
      </c>
      <c r="LX61" s="263">
        <v>568.11463200000014</v>
      </c>
      <c r="LY61" s="263">
        <v>14694.120501267018</v>
      </c>
      <c r="LZ61" s="117">
        <v>328473.14052058611</v>
      </c>
      <c r="MA61" s="248" t="b">
        <v>0</v>
      </c>
      <c r="MB61" s="254">
        <v>3</v>
      </c>
      <c r="MC61" s="255">
        <v>1325.6008080000001</v>
      </c>
      <c r="MD61" s="256">
        <v>7.4999999999999997E-2</v>
      </c>
      <c r="ME61" s="255">
        <v>988284.44047732174</v>
      </c>
      <c r="MF61" s="255">
        <v>568.11463200000014</v>
      </c>
      <c r="MG61" s="255">
        <v>13174.26711507738</v>
      </c>
      <c r="MH61" s="119">
        <v>1001458.7075923991</v>
      </c>
      <c r="MI61" s="262" t="b">
        <v>0</v>
      </c>
      <c r="MJ61" s="173">
        <v>4</v>
      </c>
      <c r="MK61" s="263">
        <v>1136.2292640000001</v>
      </c>
      <c r="ML61" s="189">
        <v>0.03</v>
      </c>
      <c r="MM61" s="263">
        <v>209007.38793088862</v>
      </c>
      <c r="MN61" s="263">
        <v>757.48617600000011</v>
      </c>
      <c r="MO61" s="263">
        <v>14887.051061530388</v>
      </c>
      <c r="MP61" s="117">
        <v>223894.43899241902</v>
      </c>
      <c r="MQ61" s="248" t="b">
        <v>0</v>
      </c>
      <c r="MR61" s="254">
        <v>6</v>
      </c>
      <c r="MS61" s="255">
        <v>757.48617599999989</v>
      </c>
      <c r="MT61" s="256">
        <v>0.03</v>
      </c>
      <c r="MU61" s="255">
        <v>143180.71082985302</v>
      </c>
      <c r="MV61" s="255">
        <v>1136.2292640000003</v>
      </c>
      <c r="MW61" s="255">
        <v>34176.760407794522</v>
      </c>
      <c r="MX61" s="119">
        <v>177357.47123764755</v>
      </c>
      <c r="MY61" s="262" t="b">
        <v>0</v>
      </c>
      <c r="MZ61" s="173">
        <v>4</v>
      </c>
      <c r="NA61" s="263">
        <v>1136.2292640000001</v>
      </c>
      <c r="NB61" s="189">
        <v>7.4999999999999997E-2</v>
      </c>
      <c r="NC61" s="263">
        <v>1008732.5280118271</v>
      </c>
      <c r="ND61" s="263">
        <v>757.48617600000011</v>
      </c>
      <c r="NE61" s="263">
        <v>24320.772665148648</v>
      </c>
      <c r="NF61" s="117">
        <v>1033053.3006769757</v>
      </c>
      <c r="NG61" s="248" t="b">
        <v>0</v>
      </c>
      <c r="NH61" s="254">
        <v>2</v>
      </c>
      <c r="NI61" s="255">
        <v>1514.9723520000002</v>
      </c>
      <c r="NJ61" s="256">
        <v>7.4999999999999997E-2</v>
      </c>
      <c r="NK61" s="255">
        <v>437031.43958841718</v>
      </c>
      <c r="NL61" s="255">
        <v>378.74308800000006</v>
      </c>
      <c r="NM61" s="255">
        <v>7219.9136764459972</v>
      </c>
      <c r="NN61" s="119">
        <v>444251.3532648632</v>
      </c>
      <c r="NO61" s="262" t="b">
        <v>0</v>
      </c>
      <c r="NP61" s="173">
        <v>6</v>
      </c>
      <c r="NQ61" s="263">
        <v>757.48617599999989</v>
      </c>
      <c r="NR61" s="189">
        <v>7.4999999999999997E-2</v>
      </c>
      <c r="NS61" s="263">
        <v>257254.02739749881</v>
      </c>
      <c r="NT61" s="263">
        <v>1136.2292640000003</v>
      </c>
      <c r="NU61" s="263">
        <v>38410.531432737727</v>
      </c>
      <c r="NV61" s="117">
        <v>295664.55883023655</v>
      </c>
      <c r="NW61" s="248" t="b">
        <v>0</v>
      </c>
      <c r="NX61" s="254">
        <v>4</v>
      </c>
      <c r="NY61" s="255">
        <v>1136.2292640000001</v>
      </c>
      <c r="NZ61" s="256">
        <v>7.4999999999999997E-2</v>
      </c>
      <c r="OA61" s="255">
        <v>1226057.4952963793</v>
      </c>
      <c r="OB61" s="255">
        <v>757.48617600000011</v>
      </c>
      <c r="OC61" s="255">
        <v>28910.145402891369</v>
      </c>
      <c r="OD61" s="119">
        <v>1254967.6406992706</v>
      </c>
      <c r="OE61" s="262" t="b">
        <v>0</v>
      </c>
      <c r="OF61" s="173">
        <v>4</v>
      </c>
      <c r="OG61" s="263">
        <v>1136.2292640000001</v>
      </c>
      <c r="OH61" s="189">
        <v>7.4999999999999997E-2</v>
      </c>
      <c r="OI61" s="263">
        <v>550051.44666536723</v>
      </c>
      <c r="OJ61" s="263">
        <v>757.48617600000011</v>
      </c>
      <c r="OK61" s="263">
        <v>25602.589957147702</v>
      </c>
      <c r="OL61" s="117">
        <v>575654.03662251495</v>
      </c>
      <c r="OM61" s="248" t="b">
        <v>0</v>
      </c>
      <c r="ON61" s="254">
        <v>3</v>
      </c>
      <c r="OO61" s="255">
        <v>1325.6008080000001</v>
      </c>
      <c r="OP61" s="256">
        <v>-5.0000000000000001E-3</v>
      </c>
      <c r="OQ61" s="255">
        <v>315521.0529935598</v>
      </c>
      <c r="OR61" s="255">
        <v>568.11463200000014</v>
      </c>
      <c r="OS61" s="255">
        <v>14334.696119734677</v>
      </c>
      <c r="OT61" s="119">
        <v>329855.74911329447</v>
      </c>
      <c r="OU61" s="262" t="b">
        <v>0</v>
      </c>
      <c r="OV61" s="173">
        <v>1</v>
      </c>
      <c r="OW61" s="263">
        <v>1704.3438960000001</v>
      </c>
      <c r="OX61" s="189">
        <v>7.4999999999999997E-2</v>
      </c>
      <c r="OY61" s="263">
        <v>518307.39409429964</v>
      </c>
      <c r="OZ61" s="263">
        <v>189.37154400000003</v>
      </c>
      <c r="PA61" s="263">
        <v>7094.9098523389002</v>
      </c>
      <c r="PB61" s="117">
        <v>525402.3039466386</v>
      </c>
      <c r="PC61" s="248" t="b">
        <v>0</v>
      </c>
      <c r="PD61" s="254">
        <v>6</v>
      </c>
      <c r="PE61" s="255">
        <v>757.48617599999989</v>
      </c>
      <c r="PF61" s="256">
        <v>-5.0000000000000001E-3</v>
      </c>
      <c r="PG61" s="255">
        <v>145992.72651598844</v>
      </c>
      <c r="PH61" s="255">
        <v>1136.2292640000003</v>
      </c>
      <c r="PI61" s="255">
        <v>22154.264195060168</v>
      </c>
      <c r="PJ61" s="119">
        <v>168146.99071104859</v>
      </c>
      <c r="PK61" s="262" t="b">
        <v>0</v>
      </c>
      <c r="PL61" s="173">
        <v>4</v>
      </c>
      <c r="PM61" s="263">
        <v>1136.2292640000001</v>
      </c>
      <c r="PN61" s="189">
        <v>-5.0000000000000001E-3</v>
      </c>
      <c r="PO61" s="263">
        <v>368893.28413311398</v>
      </c>
      <c r="PP61" s="263">
        <v>757.48617600000011</v>
      </c>
      <c r="PQ61" s="263">
        <v>25821.350104877922</v>
      </c>
      <c r="PR61" s="117">
        <v>394714.63423799188</v>
      </c>
      <c r="PS61" s="248" t="b">
        <v>0</v>
      </c>
      <c r="PT61" s="254">
        <v>6</v>
      </c>
      <c r="PU61" s="255">
        <v>757.48617599999989</v>
      </c>
      <c r="PV61" s="256">
        <v>0.03</v>
      </c>
      <c r="PW61" s="255">
        <v>335975.58231542882</v>
      </c>
      <c r="PX61" s="255">
        <v>1136.2292640000003</v>
      </c>
      <c r="PY61" s="255">
        <v>20297.108950937291</v>
      </c>
      <c r="PZ61" s="119">
        <v>356272.69126636611</v>
      </c>
      <c r="QA61" s="262" t="b">
        <v>0</v>
      </c>
      <c r="QB61" s="173">
        <v>2</v>
      </c>
      <c r="QC61" s="263">
        <v>1514.9723520000002</v>
      </c>
      <c r="QD61" s="189">
        <v>7.4999999999999997E-2</v>
      </c>
      <c r="QE61" s="263">
        <v>504573.92912686465</v>
      </c>
      <c r="QF61" s="263">
        <v>378.74308800000006</v>
      </c>
      <c r="QG61" s="263">
        <v>7400.952069713554</v>
      </c>
      <c r="QH61" s="117">
        <v>511974.88119657821</v>
      </c>
      <c r="QI61" s="248" t="b">
        <v>0</v>
      </c>
      <c r="QJ61" s="254">
        <v>2</v>
      </c>
      <c r="QK61" s="255">
        <v>1514.9723520000002</v>
      </c>
      <c r="QL61" s="256">
        <v>7.4999999999999997E-2</v>
      </c>
      <c r="QM61" s="255">
        <v>363336.40750331001</v>
      </c>
      <c r="QN61" s="255">
        <v>378.74308800000006</v>
      </c>
      <c r="QO61" s="255">
        <v>18724.298105529248</v>
      </c>
      <c r="QP61" s="119">
        <v>382060.70560883929</v>
      </c>
      <c r="QQ61" s="262" t="b">
        <v>0</v>
      </c>
      <c r="QR61" s="173">
        <v>1</v>
      </c>
      <c r="QS61" s="263">
        <v>1704.3438960000001</v>
      </c>
      <c r="QT61" s="189">
        <v>0.03</v>
      </c>
      <c r="QU61" s="263">
        <v>379621.88342411589</v>
      </c>
      <c r="QV61" s="263">
        <v>189.37154400000003</v>
      </c>
      <c r="QW61" s="263">
        <v>8245.446193107975</v>
      </c>
      <c r="QX61" s="117">
        <v>387867.32961722388</v>
      </c>
      <c r="QY61" s="248" t="b">
        <v>0</v>
      </c>
      <c r="QZ61" s="254">
        <v>3</v>
      </c>
      <c r="RA61" s="255">
        <v>1325.6008080000001</v>
      </c>
      <c r="RB61" s="256">
        <v>-5.0000000000000001E-3</v>
      </c>
      <c r="RC61" s="255">
        <v>486729.67267077626</v>
      </c>
      <c r="RD61" s="255">
        <v>568.11463200000014</v>
      </c>
      <c r="RE61" s="255">
        <v>12021.405965091868</v>
      </c>
      <c r="RF61" s="119">
        <v>498751.07863586815</v>
      </c>
      <c r="RG61" s="262" t="b">
        <v>0</v>
      </c>
      <c r="RH61" s="173">
        <v>1</v>
      </c>
      <c r="RI61" s="263">
        <v>1704.3438960000001</v>
      </c>
      <c r="RJ61" s="189">
        <v>7.4999999999999997E-2</v>
      </c>
      <c r="RK61" s="263">
        <v>707245.43250609806</v>
      </c>
      <c r="RL61" s="263">
        <v>189.37154400000003</v>
      </c>
      <c r="RM61" s="263">
        <v>3609.6562325194163</v>
      </c>
      <c r="RN61" s="117">
        <v>710855.08873861749</v>
      </c>
      <c r="RO61" s="248" t="b">
        <v>0</v>
      </c>
      <c r="RP61" s="254">
        <v>4</v>
      </c>
      <c r="RQ61" s="255">
        <v>1136.2292640000001</v>
      </c>
      <c r="RR61" s="256">
        <v>0.03</v>
      </c>
      <c r="RS61" s="255">
        <v>362264.80834536353</v>
      </c>
      <c r="RT61" s="255">
        <v>757.48617600000011</v>
      </c>
      <c r="RU61" s="255">
        <v>21413.436833741092</v>
      </c>
      <c r="RV61" s="119">
        <v>383678.24517910462</v>
      </c>
      <c r="RW61" s="262" t="b">
        <v>0</v>
      </c>
      <c r="RX61" s="173">
        <v>7</v>
      </c>
      <c r="RY61" s="263">
        <v>568.11463199999992</v>
      </c>
      <c r="RZ61" s="189">
        <v>7.4999999999999997E-2</v>
      </c>
      <c r="SA61" s="263">
        <v>540594.99003243097</v>
      </c>
      <c r="SB61" s="263">
        <v>1325.6008080000001</v>
      </c>
      <c r="SC61" s="263">
        <v>37833.938369975498</v>
      </c>
      <c r="SD61" s="117">
        <v>578428.92840240651</v>
      </c>
      <c r="SE61" s="248" t="b">
        <v>0</v>
      </c>
      <c r="SF61" s="254">
        <v>5</v>
      </c>
      <c r="SG61" s="255">
        <v>946.85772000000009</v>
      </c>
      <c r="SH61" s="256">
        <v>7.4999999999999997E-2</v>
      </c>
      <c r="SI61" s="255">
        <v>295210.31064496399</v>
      </c>
      <c r="SJ61" s="255">
        <v>946.85772000000009</v>
      </c>
      <c r="SK61" s="255">
        <v>22308.457886563439</v>
      </c>
      <c r="SL61" s="119">
        <v>317518.76853152743</v>
      </c>
      <c r="SM61" s="262" t="b">
        <v>0</v>
      </c>
      <c r="SN61" s="173">
        <v>2</v>
      </c>
      <c r="SO61" s="263">
        <v>1514.9723520000002</v>
      </c>
      <c r="SP61" s="189">
        <v>7.4999999999999997E-2</v>
      </c>
      <c r="SQ61" s="263">
        <v>650006.70178799704</v>
      </c>
      <c r="SR61" s="263">
        <v>378.74308800000006</v>
      </c>
      <c r="SS61" s="263">
        <v>2657.9664382558199</v>
      </c>
      <c r="ST61" s="117">
        <v>652664.66822625289</v>
      </c>
      <c r="SU61" s="248" t="b">
        <v>0</v>
      </c>
      <c r="SV61" s="254">
        <v>2</v>
      </c>
      <c r="SW61" s="255">
        <v>1514.9723520000002</v>
      </c>
      <c r="SX61" s="256">
        <v>0.03</v>
      </c>
      <c r="SY61" s="255">
        <v>437873.1170364932</v>
      </c>
      <c r="SZ61" s="255">
        <v>378.74308800000006</v>
      </c>
      <c r="TA61" s="255">
        <v>9333.828565366699</v>
      </c>
      <c r="TB61" s="119">
        <v>447206.94560185989</v>
      </c>
      <c r="TC61" s="262" t="b">
        <v>0</v>
      </c>
      <c r="TD61" s="173">
        <v>1</v>
      </c>
      <c r="TE61" s="263">
        <v>1704.3438960000001</v>
      </c>
      <c r="TF61" s="189">
        <v>7.4999999999999997E-2</v>
      </c>
      <c r="TG61" s="263">
        <v>662118.54863063991</v>
      </c>
      <c r="TH61" s="263">
        <v>189.37154400000003</v>
      </c>
      <c r="TI61" s="263">
        <v>3428.467661004483</v>
      </c>
      <c r="TJ61" s="117">
        <v>665547.01629164442</v>
      </c>
      <c r="TK61" s="248" t="b">
        <v>0</v>
      </c>
      <c r="TL61" s="254">
        <v>3</v>
      </c>
      <c r="TM61" s="255">
        <v>1325.6008080000001</v>
      </c>
      <c r="TN61" s="256">
        <v>7.4999999999999997E-2</v>
      </c>
      <c r="TO61" s="255">
        <v>571291.03300590813</v>
      </c>
      <c r="TP61" s="255">
        <v>568.11463200000014</v>
      </c>
      <c r="TQ61" s="255">
        <v>15789.815591049959</v>
      </c>
      <c r="TR61" s="119">
        <v>587080.84859695809</v>
      </c>
      <c r="TS61" s="262" t="b">
        <v>0</v>
      </c>
      <c r="TT61" s="173">
        <v>4</v>
      </c>
      <c r="TU61" s="263">
        <v>1136.2292640000001</v>
      </c>
      <c r="TV61" s="189">
        <v>7.4999999999999997E-2</v>
      </c>
      <c r="TW61" s="263">
        <v>889496.56179820211</v>
      </c>
      <c r="TX61" s="263">
        <v>757.48617600000011</v>
      </c>
      <c r="TY61" s="263">
        <v>15009.6305675694</v>
      </c>
      <c r="TZ61" s="117">
        <v>904506.19236577151</v>
      </c>
      <c r="UA61" s="248" t="b">
        <v>0</v>
      </c>
      <c r="UB61" s="254">
        <v>1</v>
      </c>
      <c r="UC61" s="255">
        <v>1704.3438960000001</v>
      </c>
      <c r="UD61" s="256">
        <v>7.4999999999999997E-2</v>
      </c>
      <c r="UE61" s="255">
        <v>707245.43250609888</v>
      </c>
      <c r="UF61" s="255">
        <v>189.37154400000003</v>
      </c>
      <c r="UG61" s="255">
        <v>8245.446193107975</v>
      </c>
      <c r="UH61" s="119">
        <v>715490.87869920686</v>
      </c>
      <c r="UI61" s="262" t="b">
        <v>0</v>
      </c>
      <c r="UJ61" s="173">
        <v>2</v>
      </c>
      <c r="UK61" s="263">
        <v>1514.9723520000002</v>
      </c>
      <c r="UL61" s="189">
        <v>7.4999999999999997E-2</v>
      </c>
      <c r="UM61" s="263">
        <v>1529037.0016416698</v>
      </c>
      <c r="UN61" s="263">
        <v>378.74308800000006</v>
      </c>
      <c r="UO61" s="263">
        <v>8091.6547394237223</v>
      </c>
      <c r="UP61" s="117">
        <v>1537128.6563810934</v>
      </c>
      <c r="UQ61" s="248" t="b">
        <v>0</v>
      </c>
      <c r="UR61" s="254">
        <v>2</v>
      </c>
      <c r="US61" s="255">
        <v>1514.9723520000002</v>
      </c>
      <c r="UT61" s="256">
        <v>7.4999999999999997E-2</v>
      </c>
      <c r="UU61" s="255">
        <v>482641.59739817638</v>
      </c>
      <c r="UV61" s="255">
        <v>378.74308800000006</v>
      </c>
      <c r="UW61" s="255">
        <v>11966.917248515398</v>
      </c>
      <c r="UX61" s="119">
        <v>494608.51464669179</v>
      </c>
      <c r="UY61" s="262" t="b">
        <v>0</v>
      </c>
      <c r="UZ61" s="173">
        <v>3</v>
      </c>
      <c r="VA61" s="263">
        <v>1325.6008080000001</v>
      </c>
      <c r="VB61" s="189">
        <v>7.4999999999999997E-2</v>
      </c>
      <c r="VC61" s="263">
        <v>459817.01678571868</v>
      </c>
      <c r="VD61" s="263">
        <v>568.11463200000014</v>
      </c>
      <c r="VE61" s="263">
        <v>15065.40882247208</v>
      </c>
      <c r="VF61" s="117">
        <v>474882.42560819077</v>
      </c>
      <c r="VG61" s="248" t="b">
        <v>0</v>
      </c>
      <c r="VH61" s="254">
        <v>2</v>
      </c>
      <c r="VI61" s="255">
        <v>1514.9723520000002</v>
      </c>
      <c r="VJ61" s="256">
        <v>0.03</v>
      </c>
      <c r="VK61" s="255">
        <v>145300.97243670217</v>
      </c>
      <c r="VL61" s="255">
        <v>378.74308800000006</v>
      </c>
      <c r="VM61" s="255">
        <v>13444.686660474335</v>
      </c>
      <c r="VN61" s="119">
        <v>158745.65909717651</v>
      </c>
      <c r="VO61" s="262" t="b">
        <v>0</v>
      </c>
      <c r="VP61" s="173">
        <v>0</v>
      </c>
      <c r="VQ61" s="263">
        <v>1893.7154400000002</v>
      </c>
      <c r="VR61" s="189">
        <v>7.4999999999999997E-2</v>
      </c>
      <c r="VS61" s="263">
        <v>434315.9006101815</v>
      </c>
      <c r="VT61" s="263">
        <v>0</v>
      </c>
      <c r="VU61" s="263">
        <v>0</v>
      </c>
      <c r="VV61" s="117">
        <v>434315.9006101815</v>
      </c>
      <c r="VW61" s="248" t="b">
        <v>0</v>
      </c>
      <c r="VX61" s="254">
        <v>3</v>
      </c>
      <c r="VY61" s="255">
        <v>1325.6008080000001</v>
      </c>
      <c r="VZ61" s="256">
        <v>7.4999999999999997E-2</v>
      </c>
      <c r="WA61" s="255">
        <v>460517.33256421948</v>
      </c>
      <c r="WB61" s="255">
        <v>568.11463200000014</v>
      </c>
      <c r="WC61" s="255">
        <v>8938.9240849038579</v>
      </c>
      <c r="WD61" s="119">
        <v>469456.25664912333</v>
      </c>
      <c r="WE61" s="262" t="b">
        <v>0</v>
      </c>
      <c r="WF61" s="173">
        <v>2</v>
      </c>
      <c r="WG61" s="263">
        <v>1514.9723520000002</v>
      </c>
      <c r="WH61" s="189">
        <v>7.4999999999999997E-2</v>
      </c>
      <c r="WI61" s="263">
        <v>341290.04365050094</v>
      </c>
      <c r="WJ61" s="263">
        <v>378.74308800000006</v>
      </c>
      <c r="WK61" s="263">
        <v>12217.930601817037</v>
      </c>
      <c r="WL61" s="117">
        <v>353507.97425231797</v>
      </c>
      <c r="WM61" s="248" t="b">
        <v>0</v>
      </c>
      <c r="WN61" s="254">
        <v>5</v>
      </c>
      <c r="WO61" s="255">
        <v>946.85772000000009</v>
      </c>
      <c r="WP61" s="256">
        <v>7.4999999999999997E-2</v>
      </c>
      <c r="WQ61" s="255">
        <v>898996.86529990507</v>
      </c>
      <c r="WR61" s="255">
        <v>946.85772000000009</v>
      </c>
      <c r="WS61" s="255">
        <v>32744.967684064959</v>
      </c>
      <c r="WT61" s="119">
        <v>931741.83298397006</v>
      </c>
      <c r="WU61" s="262" t="b">
        <v>1</v>
      </c>
      <c r="WV61" s="173">
        <v>4</v>
      </c>
      <c r="WW61" s="263">
        <v>1136.2292640000001</v>
      </c>
      <c r="WX61" s="189">
        <v>7.4999999999999997E-2</v>
      </c>
      <c r="WY61" s="263">
        <v>1015747.7798192882</v>
      </c>
      <c r="WZ61" s="263">
        <v>757.48617600000011</v>
      </c>
      <c r="XA61" s="263">
        <v>6838.4162034822202</v>
      </c>
      <c r="XB61" s="117">
        <v>1022586.1960227704</v>
      </c>
      <c r="XC61" s="248" t="b">
        <v>0</v>
      </c>
      <c r="XD61" s="254">
        <v>2</v>
      </c>
      <c r="XE61" s="255">
        <v>1514.9723520000002</v>
      </c>
      <c r="XF61" s="256">
        <v>7.4999999999999997E-2</v>
      </c>
      <c r="XG61" s="255">
        <v>1098634.478668649</v>
      </c>
      <c r="XH61" s="255">
        <v>378.74308800000006</v>
      </c>
      <c r="XI61" s="255">
        <v>11542.536454530891</v>
      </c>
      <c r="XJ61" s="119">
        <v>1110177.0151231799</v>
      </c>
      <c r="XK61" s="262" t="b">
        <v>0</v>
      </c>
      <c r="XL61" s="173">
        <v>3</v>
      </c>
      <c r="XM61" s="263">
        <v>1325.6008080000001</v>
      </c>
      <c r="XN61" s="189">
        <v>7.4999999999999997E-2</v>
      </c>
      <c r="XO61" s="263">
        <v>298381.81274412794</v>
      </c>
      <c r="XP61" s="263">
        <v>568.11463200000014</v>
      </c>
      <c r="XQ61" s="263">
        <v>16724.68458089064</v>
      </c>
      <c r="XR61" s="117">
        <v>315106.49732501857</v>
      </c>
      <c r="XS61" s="248" t="b">
        <v>0</v>
      </c>
      <c r="XT61" s="254">
        <v>4</v>
      </c>
      <c r="XU61" s="255">
        <v>1136.2292640000001</v>
      </c>
      <c r="XV61" s="256">
        <v>0.03</v>
      </c>
      <c r="XW61" s="255">
        <v>417343.18554499105</v>
      </c>
      <c r="XX61" s="255">
        <v>757.48617600000011</v>
      </c>
      <c r="XY61" s="255">
        <v>13858.260730303278</v>
      </c>
      <c r="XZ61" s="119">
        <v>431201.44627529435</v>
      </c>
      <c r="YA61" s="262" t="b">
        <v>0</v>
      </c>
      <c r="YB61" s="173">
        <v>3</v>
      </c>
      <c r="YC61" s="263">
        <v>1325.6008080000001</v>
      </c>
      <c r="YD61" s="189">
        <v>0.03</v>
      </c>
      <c r="YE61" s="263">
        <v>368391.58377402381</v>
      </c>
      <c r="YF61" s="263">
        <v>568.11463200000014</v>
      </c>
      <c r="YG61" s="263">
        <v>26304.380946903781</v>
      </c>
      <c r="YH61" s="117">
        <v>394695.96472092759</v>
      </c>
      <c r="YI61" s="248" t="b">
        <v>0</v>
      </c>
      <c r="YJ61" s="254">
        <v>9</v>
      </c>
      <c r="YK61" s="255">
        <v>189.37154399999997</v>
      </c>
      <c r="YL61" s="256">
        <v>7.4999999999999997E-2</v>
      </c>
      <c r="YM61" s="255">
        <v>433222.870214361</v>
      </c>
      <c r="YN61" s="255">
        <v>1704.3438960000001</v>
      </c>
      <c r="YO61" s="255">
        <v>43237.789114552346</v>
      </c>
      <c r="YP61" s="119">
        <v>476460.65932891332</v>
      </c>
      <c r="YQ61" s="262" t="b">
        <v>0</v>
      </c>
      <c r="YR61" s="173">
        <v>2</v>
      </c>
      <c r="YS61" s="263">
        <v>1514.9723520000002</v>
      </c>
      <c r="YT61" s="189">
        <v>-5.0000000000000001E-3</v>
      </c>
      <c r="YU61" s="263">
        <v>296231.30234553217</v>
      </c>
      <c r="YV61" s="263">
        <v>378.74308800000006</v>
      </c>
      <c r="YW61" s="263">
        <v>5964.2814641187297</v>
      </c>
      <c r="YX61" s="117">
        <v>302195.58380965091</v>
      </c>
      <c r="YY61" s="248" t="b">
        <v>0</v>
      </c>
      <c r="YZ61" s="254">
        <v>4</v>
      </c>
      <c r="ZA61" s="255">
        <v>1136.2292640000001</v>
      </c>
      <c r="ZB61" s="256">
        <v>7.4999999999999997E-2</v>
      </c>
      <c r="ZC61" s="255">
        <v>152697.5021993347</v>
      </c>
      <c r="ZD61" s="255">
        <v>757.48617600000011</v>
      </c>
      <c r="ZE61" s="255">
        <v>21736.724448464836</v>
      </c>
      <c r="ZF61" s="119">
        <v>174434.22664779954</v>
      </c>
      <c r="ZG61" s="262" t="b">
        <v>0</v>
      </c>
      <c r="ZH61" s="173">
        <v>2</v>
      </c>
      <c r="ZI61" s="263">
        <v>1514.9723520000002</v>
      </c>
      <c r="ZJ61" s="189">
        <v>7.4999999999999997E-2</v>
      </c>
      <c r="ZK61" s="263">
        <v>1061657.7157613724</v>
      </c>
      <c r="ZL61" s="263">
        <v>378.74308800000006</v>
      </c>
      <c r="ZM61" s="263">
        <v>14327.814335200172</v>
      </c>
      <c r="ZN61" s="117">
        <v>1075985.5300965726</v>
      </c>
      <c r="ZO61" s="248" t="b">
        <v>0</v>
      </c>
      <c r="ZP61" s="254">
        <v>3</v>
      </c>
      <c r="ZQ61" s="255">
        <v>1325.6008080000001</v>
      </c>
      <c r="ZR61" s="256">
        <v>0.03</v>
      </c>
      <c r="ZS61" s="255">
        <v>317057.40270017821</v>
      </c>
      <c r="ZT61" s="255">
        <v>568.11463200000014</v>
      </c>
      <c r="ZU61" s="255">
        <v>13472.721164524262</v>
      </c>
      <c r="ZV61" s="119">
        <v>330530.12386470247</v>
      </c>
      <c r="ZW61" s="262" t="b">
        <v>0</v>
      </c>
      <c r="ZX61" s="173">
        <v>2</v>
      </c>
      <c r="ZY61" s="263">
        <v>1514.9723520000002</v>
      </c>
      <c r="ZZ61" s="189">
        <v>-5.0000000000000001E-3</v>
      </c>
      <c r="AAA61" s="263">
        <v>163276.43262800371</v>
      </c>
      <c r="AAB61" s="263">
        <v>378.74308800000006</v>
      </c>
      <c r="AAC61" s="263">
        <v>15324.85701890495</v>
      </c>
      <c r="AAD61" s="117">
        <v>178601.28964690864</v>
      </c>
      <c r="AAE61" s="248" t="b">
        <v>0</v>
      </c>
      <c r="AAF61" s="254">
        <v>2</v>
      </c>
      <c r="AAG61" s="255">
        <v>1514.9723520000002</v>
      </c>
      <c r="AAH61" s="256">
        <v>7.4999999999999997E-2</v>
      </c>
      <c r="AAI61" s="255">
        <v>483429.55534408812</v>
      </c>
      <c r="AAJ61" s="255">
        <v>378.74308800000006</v>
      </c>
      <c r="AAK61" s="255">
        <v>12843.62813120634</v>
      </c>
      <c r="AAL61" s="119">
        <v>496273.18347529444</v>
      </c>
      <c r="AAM61" s="262" t="b">
        <v>0</v>
      </c>
      <c r="AAN61" s="173">
        <v>2</v>
      </c>
      <c r="AAO61" s="263">
        <v>1514.9723520000002</v>
      </c>
      <c r="AAP61" s="189">
        <v>0.03</v>
      </c>
      <c r="AAQ61" s="263">
        <v>401620.51481683739</v>
      </c>
      <c r="AAR61" s="263">
        <v>378.74308800000006</v>
      </c>
      <c r="AAS61" s="263">
        <v>10728.231311622254</v>
      </c>
      <c r="AAT61" s="117">
        <v>412348.74612845964</v>
      </c>
      <c r="AAU61" s="248" t="b">
        <v>1</v>
      </c>
      <c r="AAV61" s="254">
        <v>6</v>
      </c>
      <c r="AAW61" s="255">
        <v>757.48617599999989</v>
      </c>
      <c r="AAX61" s="256">
        <v>7.4999999999999997E-2</v>
      </c>
      <c r="AAY61" s="255">
        <v>190098.15105754233</v>
      </c>
      <c r="AAZ61" s="255">
        <v>1136.2292640000003</v>
      </c>
      <c r="ABA61" s="255">
        <v>38534.03444319556</v>
      </c>
      <c r="ABB61" s="119">
        <v>228632.18550073789</v>
      </c>
      <c r="ABC61" s="262" t="b">
        <v>0</v>
      </c>
      <c r="ABD61" s="173">
        <v>1</v>
      </c>
      <c r="ABE61" s="263">
        <v>1704.3438960000001</v>
      </c>
      <c r="ABF61" s="189">
        <v>-5.0000000000000001E-3</v>
      </c>
      <c r="ABG61" s="263">
        <v>468678.07489240787</v>
      </c>
      <c r="ABH61" s="263">
        <v>189.37154400000003</v>
      </c>
      <c r="ABI61" s="263">
        <v>9365.202784066918</v>
      </c>
      <c r="ABJ61" s="117">
        <v>478043.27767647477</v>
      </c>
      <c r="ABK61" s="248" t="b">
        <v>0</v>
      </c>
      <c r="ABL61" s="254">
        <v>1</v>
      </c>
      <c r="ABM61" s="255">
        <v>1704.3438960000001</v>
      </c>
      <c r="ABN61" s="256">
        <v>7.4999999999999997E-2</v>
      </c>
      <c r="ABO61" s="255">
        <v>1699474.7792944051</v>
      </c>
      <c r="ABP61" s="255">
        <v>189.37154400000003</v>
      </c>
      <c r="ABQ61" s="255">
        <v>758.42924284082392</v>
      </c>
      <c r="ABR61" s="119">
        <v>1700233.2085372459</v>
      </c>
      <c r="ABS61" s="262" t="b">
        <v>0</v>
      </c>
      <c r="ABT61" s="173">
        <v>1</v>
      </c>
      <c r="ABU61" s="263">
        <v>1704.3438960000001</v>
      </c>
      <c r="ABV61" s="189">
        <v>7.4999999999999997E-2</v>
      </c>
      <c r="ABW61" s="263">
        <v>771560.21022623102</v>
      </c>
      <c r="ABX61" s="263">
        <v>189.37154400000003</v>
      </c>
      <c r="ABY61" s="263">
        <v>758.42924284082392</v>
      </c>
      <c r="ABZ61" s="117">
        <v>772318.63946907187</v>
      </c>
      <c r="ACA61" s="248" t="b">
        <v>0</v>
      </c>
      <c r="ACB61" s="254">
        <v>4</v>
      </c>
      <c r="ACC61" s="255">
        <v>1136.2292640000001</v>
      </c>
      <c r="ACD61" s="256">
        <v>7.4999999999999997E-2</v>
      </c>
      <c r="ACE61" s="255">
        <v>631649.8246453735</v>
      </c>
      <c r="ACF61" s="255">
        <v>757.48617600000011</v>
      </c>
      <c r="ACG61" s="255">
        <v>32898.547460393274</v>
      </c>
      <c r="ACH61" s="119">
        <v>664548.37210576679</v>
      </c>
      <c r="ACI61" s="262" t="b">
        <v>0</v>
      </c>
      <c r="ACJ61" s="173">
        <v>3</v>
      </c>
      <c r="ACK61" s="263">
        <v>1325.6008080000001</v>
      </c>
      <c r="ACL61" s="189">
        <v>7.4999999999999997E-2</v>
      </c>
      <c r="ACM61" s="263">
        <v>155810.28088492245</v>
      </c>
      <c r="ACN61" s="263">
        <v>568.11463200000014</v>
      </c>
      <c r="ACO61" s="263">
        <v>22793.605449554711</v>
      </c>
      <c r="ACP61" s="117">
        <v>178603.88633447717</v>
      </c>
      <c r="ACQ61" s="248" t="b">
        <v>0</v>
      </c>
      <c r="ACR61" s="254">
        <v>4</v>
      </c>
      <c r="ACS61" s="255">
        <v>1136.2292640000001</v>
      </c>
      <c r="ACT61" s="256">
        <v>7.4999999999999997E-2</v>
      </c>
      <c r="ACU61" s="255">
        <v>755075.87578583322</v>
      </c>
      <c r="ACV61" s="255">
        <v>757.48617600000011</v>
      </c>
      <c r="ACW61" s="255">
        <v>21036.578179236065</v>
      </c>
      <c r="ACX61" s="119">
        <v>776112.45396506926</v>
      </c>
      <c r="ACY61" s="262" t="b">
        <v>0</v>
      </c>
      <c r="ACZ61" s="173">
        <v>3</v>
      </c>
      <c r="ADA61" s="263">
        <v>1325.6008080000001</v>
      </c>
      <c r="ADB61" s="189">
        <v>7.4999999999999997E-2</v>
      </c>
      <c r="ADC61" s="263">
        <v>520701.31676085852</v>
      </c>
      <c r="ADD61" s="263">
        <v>568.11463200000014</v>
      </c>
      <c r="ADE61" s="263">
        <v>17688.369523134646</v>
      </c>
      <c r="ADF61" s="117">
        <v>538389.68628399319</v>
      </c>
      <c r="ADG61" s="248" t="b">
        <v>0</v>
      </c>
      <c r="ADH61" s="254">
        <v>5</v>
      </c>
      <c r="ADI61" s="255">
        <v>946.85772000000009</v>
      </c>
      <c r="ADJ61" s="256">
        <v>7.4999999999999997E-2</v>
      </c>
      <c r="ADK61" s="255">
        <v>307546.87591381301</v>
      </c>
      <c r="ADL61" s="255">
        <v>946.85772000000009</v>
      </c>
      <c r="ADM61" s="255">
        <v>33197.687014824063</v>
      </c>
      <c r="ADN61" s="119">
        <v>340744.56292863708</v>
      </c>
      <c r="ADO61" s="262" t="b">
        <v>0</v>
      </c>
      <c r="ADP61" s="173">
        <v>1</v>
      </c>
      <c r="ADQ61" s="263">
        <v>1704.3438960000001</v>
      </c>
      <c r="ADR61" s="189">
        <v>7.4999999999999997E-2</v>
      </c>
      <c r="ADS61" s="263">
        <v>317130.66145072528</v>
      </c>
      <c r="ADT61" s="263">
        <v>189.37154400000003</v>
      </c>
      <c r="ADU61" s="263">
        <v>8080.6747114277287</v>
      </c>
      <c r="ADV61" s="117">
        <v>325211.33616215299</v>
      </c>
    </row>
    <row r="62" spans="1:802" x14ac:dyDescent="0.35">
      <c r="A62" s="15">
        <v>47118</v>
      </c>
      <c r="B62" s="16">
        <v>1893.7154400000002</v>
      </c>
      <c r="C62" s="248" t="b">
        <v>0</v>
      </c>
      <c r="D62" s="254">
        <v>3</v>
      </c>
      <c r="E62" s="255">
        <v>1325.6008080000001</v>
      </c>
      <c r="F62" s="256">
        <v>7.4999999999999997E-2</v>
      </c>
      <c r="G62" s="255">
        <v>666487.02909510524</v>
      </c>
      <c r="H62" s="255">
        <v>568.11463200000014</v>
      </c>
      <c r="I62" s="255">
        <v>16025.381001443286</v>
      </c>
      <c r="J62" s="119">
        <v>682512.4100965485</v>
      </c>
      <c r="K62" s="262" t="b">
        <v>0</v>
      </c>
      <c r="L62" s="173">
        <v>1</v>
      </c>
      <c r="M62" s="263">
        <v>1704.3438960000001</v>
      </c>
      <c r="N62" s="189">
        <v>7.4999999999999997E-2</v>
      </c>
      <c r="O62" s="263">
        <v>365457.89256345487</v>
      </c>
      <c r="P62" s="263">
        <v>189.37154400000003</v>
      </c>
      <c r="Q62" s="263">
        <v>568.58603505346207</v>
      </c>
      <c r="R62" s="117">
        <v>366026.47859850834</v>
      </c>
      <c r="S62" s="248" t="b">
        <v>0</v>
      </c>
      <c r="T62" s="254">
        <v>6</v>
      </c>
      <c r="U62" s="255">
        <v>757.48617599999989</v>
      </c>
      <c r="V62" s="256">
        <v>0.03</v>
      </c>
      <c r="W62" s="255">
        <v>124513.11291785155</v>
      </c>
      <c r="X62" s="255">
        <v>1136.2292640000003</v>
      </c>
      <c r="Y62" s="255">
        <v>40513.040255829626</v>
      </c>
      <c r="Z62" s="119">
        <v>165026.15317368117</v>
      </c>
      <c r="AA62" s="262" t="b">
        <v>0</v>
      </c>
      <c r="AB62" s="173">
        <v>6</v>
      </c>
      <c r="AC62" s="263">
        <v>757.48617599999989</v>
      </c>
      <c r="AD62" s="189">
        <v>-5.0000000000000001E-3</v>
      </c>
      <c r="AE62" s="263">
        <v>292652.5019545526</v>
      </c>
      <c r="AF62" s="263">
        <v>1136.2292640000003</v>
      </c>
      <c r="AG62" s="263">
        <v>36874.734092434839</v>
      </c>
      <c r="AH62" s="117">
        <v>329527.23604698747</v>
      </c>
      <c r="AI62" s="248" t="b">
        <v>0</v>
      </c>
      <c r="AJ62" s="254">
        <v>7</v>
      </c>
      <c r="AK62" s="255">
        <v>568.11463199999992</v>
      </c>
      <c r="AL62" s="256">
        <v>7.4999999999999997E-2</v>
      </c>
      <c r="AM62" s="255">
        <v>957245.905998823</v>
      </c>
      <c r="AN62" s="255">
        <v>1325.6008080000001</v>
      </c>
      <c r="AO62" s="255">
        <v>33746.830324151444</v>
      </c>
      <c r="AP62" s="119">
        <v>990992.73632297444</v>
      </c>
      <c r="AQ62" s="262" t="b">
        <v>0</v>
      </c>
      <c r="AR62" s="173">
        <v>5</v>
      </c>
      <c r="AS62" s="263">
        <v>946.85772000000009</v>
      </c>
      <c r="AT62" s="189">
        <v>7.4999999999999997E-2</v>
      </c>
      <c r="AU62" s="263">
        <v>731090.99040901568</v>
      </c>
      <c r="AV62" s="263">
        <v>946.85772000000009</v>
      </c>
      <c r="AW62" s="263">
        <v>23584.409959730132</v>
      </c>
      <c r="AX62" s="117">
        <v>754675.40036874579</v>
      </c>
      <c r="AY62" s="248" t="b">
        <v>0</v>
      </c>
      <c r="AZ62" s="254">
        <v>0</v>
      </c>
      <c r="BA62" s="255">
        <v>1893.7154400000002</v>
      </c>
      <c r="BB62" s="256">
        <v>-5.0000000000000001E-3</v>
      </c>
      <c r="BC62" s="255">
        <v>188579.34375444605</v>
      </c>
      <c r="BD62" s="255">
        <v>0</v>
      </c>
      <c r="BE62" s="255">
        <v>0</v>
      </c>
      <c r="BF62" s="119">
        <v>188579.34375444605</v>
      </c>
      <c r="BG62" s="262" t="b">
        <v>0</v>
      </c>
      <c r="BH62" s="173">
        <v>3</v>
      </c>
      <c r="BI62" s="263">
        <v>1325.6008080000001</v>
      </c>
      <c r="BJ62" s="189">
        <v>7.4999999999999997E-2</v>
      </c>
      <c r="BK62" s="263">
        <v>522565.54403581697</v>
      </c>
      <c r="BL62" s="263">
        <v>568.11463200000014</v>
      </c>
      <c r="BM62" s="263">
        <v>14559.984532055743</v>
      </c>
      <c r="BN62" s="117">
        <v>537125.52856787271</v>
      </c>
      <c r="BO62" s="248" t="b">
        <v>0</v>
      </c>
      <c r="BP62" s="254">
        <v>3</v>
      </c>
      <c r="BQ62" s="255">
        <v>1325.6008080000001</v>
      </c>
      <c r="BR62" s="256">
        <v>7.4999999999999997E-2</v>
      </c>
      <c r="BS62" s="255">
        <v>450993.79181886674</v>
      </c>
      <c r="BT62" s="255">
        <v>568.11463200000014</v>
      </c>
      <c r="BU62" s="255">
        <v>16441.933189993961</v>
      </c>
      <c r="BV62" s="119">
        <v>467435.7250088607</v>
      </c>
      <c r="BW62" s="262" t="b">
        <v>0</v>
      </c>
      <c r="BX62" s="173">
        <v>2</v>
      </c>
      <c r="BY62" s="263">
        <v>1514.9723520000002</v>
      </c>
      <c r="BZ62" s="189">
        <v>-5.0000000000000001E-3</v>
      </c>
      <c r="CA62" s="263">
        <v>456419.76818612608</v>
      </c>
      <c r="CB62" s="263">
        <v>378.74308800000006</v>
      </c>
      <c r="CC62" s="263">
        <v>18030.497374243387</v>
      </c>
      <c r="CD62" s="117">
        <v>474450.26556036947</v>
      </c>
      <c r="CE62" s="248" t="b">
        <v>0</v>
      </c>
      <c r="CF62" s="254">
        <v>4</v>
      </c>
      <c r="CG62" s="255">
        <v>1136.2292640000001</v>
      </c>
      <c r="CH62" s="256">
        <v>0.03</v>
      </c>
      <c r="CI62" s="255">
        <v>508240.17573549977</v>
      </c>
      <c r="CJ62" s="255">
        <v>757.48617600000011</v>
      </c>
      <c r="CK62" s="255">
        <v>23993.632946166192</v>
      </c>
      <c r="CL62" s="119">
        <v>532233.80868166592</v>
      </c>
      <c r="CM62" s="262" t="b">
        <v>0</v>
      </c>
      <c r="CN62" s="173">
        <v>4</v>
      </c>
      <c r="CO62" s="263">
        <v>1136.2292640000001</v>
      </c>
      <c r="CP62" s="189">
        <v>7.4999999999999997E-2</v>
      </c>
      <c r="CQ62" s="263">
        <v>813754.87268001179</v>
      </c>
      <c r="CR62" s="263">
        <v>757.48617600000011</v>
      </c>
      <c r="CS62" s="263">
        <v>18148.491903634975</v>
      </c>
      <c r="CT62" s="117">
        <v>831903.36458364676</v>
      </c>
      <c r="CU62" s="248" t="b">
        <v>0</v>
      </c>
      <c r="CV62" s="254">
        <v>0</v>
      </c>
      <c r="CW62" s="255">
        <v>1893.7154400000002</v>
      </c>
      <c r="CX62" s="256">
        <v>7.4999999999999997E-2</v>
      </c>
      <c r="CY62" s="255">
        <v>467351.51245851495</v>
      </c>
      <c r="CZ62" s="255">
        <v>0</v>
      </c>
      <c r="DA62" s="255">
        <v>0</v>
      </c>
      <c r="DB62" s="119">
        <v>467351.51245851495</v>
      </c>
      <c r="DC62" s="262" t="b">
        <v>0</v>
      </c>
      <c r="DD62" s="173">
        <v>4</v>
      </c>
      <c r="DE62" s="263">
        <v>1136.2292640000001</v>
      </c>
      <c r="DF62" s="189">
        <v>7.4999999999999997E-2</v>
      </c>
      <c r="DG62" s="263">
        <v>585722.43525091792</v>
      </c>
      <c r="DH62" s="263">
        <v>757.48617600000011</v>
      </c>
      <c r="DI62" s="263">
        <v>27286.698359689566</v>
      </c>
      <c r="DJ62" s="117">
        <v>613009.13361060747</v>
      </c>
      <c r="DK62" s="248" t="b">
        <v>0</v>
      </c>
      <c r="DL62" s="254">
        <v>5</v>
      </c>
      <c r="DM62" s="255">
        <v>946.85772000000009</v>
      </c>
      <c r="DN62" s="256">
        <v>0.03</v>
      </c>
      <c r="DO62" s="255">
        <v>179395.3099086752</v>
      </c>
      <c r="DP62" s="255">
        <v>946.85772000000009</v>
      </c>
      <c r="DQ62" s="255">
        <v>34128.041269647096</v>
      </c>
      <c r="DR62" s="119">
        <v>213523.35117832231</v>
      </c>
      <c r="DS62" s="262" t="b">
        <v>0</v>
      </c>
      <c r="DT62" s="173">
        <v>4</v>
      </c>
      <c r="DU62" s="263">
        <v>1136.2292640000001</v>
      </c>
      <c r="DV62" s="189">
        <v>7.4999999999999997E-2</v>
      </c>
      <c r="DW62" s="263">
        <v>1329846.8634866667</v>
      </c>
      <c r="DX62" s="263">
        <v>757.48617600000011</v>
      </c>
      <c r="DY62" s="263">
        <v>17129.598508724393</v>
      </c>
      <c r="DZ62" s="117">
        <v>1346976.4619953912</v>
      </c>
      <c r="EA62" s="248" t="b">
        <v>0</v>
      </c>
      <c r="EB62" s="254">
        <v>3</v>
      </c>
      <c r="EC62" s="255">
        <v>1325.6008080000001</v>
      </c>
      <c r="ED62" s="256">
        <v>0.03</v>
      </c>
      <c r="EE62" s="255">
        <v>139532.39496672104</v>
      </c>
      <c r="EF62" s="255">
        <v>568.11463200000014</v>
      </c>
      <c r="EG62" s="255">
        <v>25648.023112634477</v>
      </c>
      <c r="EH62" s="119">
        <v>165180.41807935553</v>
      </c>
      <c r="EI62" s="262" t="b">
        <v>0</v>
      </c>
      <c r="EJ62" s="173">
        <v>6</v>
      </c>
      <c r="EK62" s="263">
        <v>757.48617599999989</v>
      </c>
      <c r="EL62" s="189">
        <v>-5.0000000000000001E-3</v>
      </c>
      <c r="EM62" s="263">
        <v>184162.61119604358</v>
      </c>
      <c r="EN62" s="263">
        <v>1136.2292640000003</v>
      </c>
      <c r="EO62" s="263">
        <v>43893.152725008084</v>
      </c>
      <c r="EP62" s="117">
        <v>228055.76392105166</v>
      </c>
      <c r="EQ62" s="248" t="b">
        <v>0</v>
      </c>
      <c r="ER62" s="254">
        <v>5</v>
      </c>
      <c r="ES62" s="255">
        <v>946.85772000000009</v>
      </c>
      <c r="ET62" s="256">
        <v>-5.0000000000000001E-3</v>
      </c>
      <c r="EU62" s="255">
        <v>220680.84385825379</v>
      </c>
      <c r="EV62" s="255">
        <v>946.85772000000009</v>
      </c>
      <c r="EW62" s="255">
        <v>28745.100432809108</v>
      </c>
      <c r="EX62" s="119">
        <v>249425.94429106289</v>
      </c>
      <c r="EY62" s="262" t="b">
        <v>0</v>
      </c>
      <c r="EZ62" s="173">
        <v>1</v>
      </c>
      <c r="FA62" s="263">
        <v>1704.3438960000001</v>
      </c>
      <c r="FB62" s="189">
        <v>-5.0000000000000001E-3</v>
      </c>
      <c r="FC62" s="263">
        <v>730427.16366359452</v>
      </c>
      <c r="FD62" s="263">
        <v>189.37154400000003</v>
      </c>
      <c r="FE62" s="263">
        <v>2896.8295352294904</v>
      </c>
      <c r="FF62" s="117">
        <v>733323.993198824</v>
      </c>
      <c r="FG62" s="248" t="b">
        <v>0</v>
      </c>
      <c r="FH62" s="254">
        <v>4</v>
      </c>
      <c r="FI62" s="255">
        <v>1136.2292640000001</v>
      </c>
      <c r="FJ62" s="256">
        <v>0.03</v>
      </c>
      <c r="FK62" s="255">
        <v>800598.38869116816</v>
      </c>
      <c r="FL62" s="255">
        <v>757.48617600000011</v>
      </c>
      <c r="FM62" s="255">
        <v>15315.808922286069</v>
      </c>
      <c r="FN62" s="119">
        <v>815914.19761345419</v>
      </c>
      <c r="FO62" s="262" t="b">
        <v>0</v>
      </c>
      <c r="FP62" s="173">
        <v>4</v>
      </c>
      <c r="FQ62" s="263">
        <v>1136.2292640000001</v>
      </c>
      <c r="FR62" s="189">
        <v>-5.0000000000000001E-3</v>
      </c>
      <c r="FS62" s="263">
        <v>223837.07783217361</v>
      </c>
      <c r="FT62" s="263">
        <v>757.48617600000011</v>
      </c>
      <c r="FU62" s="263">
        <v>19326.023094376287</v>
      </c>
      <c r="FV62" s="117">
        <v>243163.1009265499</v>
      </c>
      <c r="FW62" s="248" t="b">
        <v>0</v>
      </c>
      <c r="FX62" s="254">
        <v>5</v>
      </c>
      <c r="FY62" s="255">
        <v>946.85772000000009</v>
      </c>
      <c r="FZ62" s="256">
        <v>7.4999999999999997E-2</v>
      </c>
      <c r="GA62" s="255">
        <v>317205.02025093406</v>
      </c>
      <c r="GB62" s="255">
        <v>946.85772000000009</v>
      </c>
      <c r="GC62" s="255">
        <v>36977.441770836405</v>
      </c>
      <c r="GD62" s="119">
        <v>354182.46202177048</v>
      </c>
      <c r="GE62" s="262" t="b">
        <v>0</v>
      </c>
      <c r="GF62" s="173">
        <v>3</v>
      </c>
      <c r="GG62" s="263">
        <v>1325.6008080000001</v>
      </c>
      <c r="GH62" s="189">
        <v>7.4999999999999997E-2</v>
      </c>
      <c r="GI62" s="263">
        <v>667324.21247082495</v>
      </c>
      <c r="GJ62" s="263">
        <v>568.11463200000014</v>
      </c>
      <c r="GK62" s="263">
        <v>12284.959876491936</v>
      </c>
      <c r="GL62" s="117">
        <v>679609.17234731687</v>
      </c>
      <c r="GM62" s="248" t="b">
        <v>0</v>
      </c>
      <c r="GN62" s="254">
        <v>2</v>
      </c>
      <c r="GO62" s="255">
        <v>1514.9723520000002</v>
      </c>
      <c r="GP62" s="256">
        <v>7.4999999999999997E-2</v>
      </c>
      <c r="GQ62" s="255">
        <v>1645120.062429667</v>
      </c>
      <c r="GR62" s="255">
        <v>378.74308800000006</v>
      </c>
      <c r="GS62" s="255">
        <v>12532.788665959844</v>
      </c>
      <c r="GT62" s="119">
        <v>1657652.8510956268</v>
      </c>
      <c r="GU62" s="262" t="b">
        <v>0</v>
      </c>
      <c r="GV62" s="173">
        <v>1</v>
      </c>
      <c r="GW62" s="263">
        <v>1704.3438960000001</v>
      </c>
      <c r="GX62" s="189">
        <v>-5.0000000000000001E-3</v>
      </c>
      <c r="GY62" s="263">
        <v>201466.65284817366</v>
      </c>
      <c r="GZ62" s="263">
        <v>189.37154400000003</v>
      </c>
      <c r="HA62" s="263">
        <v>5227.1863474617303</v>
      </c>
      <c r="HB62" s="117">
        <v>206693.8391956354</v>
      </c>
      <c r="HC62" s="248" t="b">
        <v>0</v>
      </c>
      <c r="HD62" s="254">
        <v>2</v>
      </c>
      <c r="HE62" s="255">
        <v>1514.9723520000002</v>
      </c>
      <c r="HF62" s="256">
        <v>7.4999999999999997E-2</v>
      </c>
      <c r="HG62" s="255">
        <v>1143663.6337991105</v>
      </c>
      <c r="HH62" s="255">
        <v>378.74308800000006</v>
      </c>
      <c r="HI62" s="255">
        <v>9000.177023281467</v>
      </c>
      <c r="HJ62" s="119">
        <v>1152663.8108223921</v>
      </c>
      <c r="HK62" s="262" t="b">
        <v>0</v>
      </c>
      <c r="HL62" s="173">
        <v>4</v>
      </c>
      <c r="HM62" s="263">
        <v>1136.2292640000001</v>
      </c>
      <c r="HN62" s="189">
        <v>7.4999999999999997E-2</v>
      </c>
      <c r="HO62" s="263">
        <v>810929.92050673615</v>
      </c>
      <c r="HP62" s="263">
        <v>757.48617600000011</v>
      </c>
      <c r="HQ62" s="263">
        <v>24860.320845179191</v>
      </c>
      <c r="HR62" s="117">
        <v>835790.24135191529</v>
      </c>
      <c r="HS62" s="248" t="b">
        <v>0</v>
      </c>
      <c r="HT62" s="254">
        <v>4</v>
      </c>
      <c r="HU62" s="255">
        <v>1136.2292640000001</v>
      </c>
      <c r="HV62" s="256">
        <v>7.4999999999999997E-2</v>
      </c>
      <c r="HW62" s="255">
        <v>565526.20555834158</v>
      </c>
      <c r="HX62" s="255">
        <v>757.48617600000011</v>
      </c>
      <c r="HY62" s="255">
        <v>25869.739215690432</v>
      </c>
      <c r="HZ62" s="119">
        <v>591395.94477403199</v>
      </c>
      <c r="IA62" s="262" t="b">
        <v>0</v>
      </c>
      <c r="IB62" s="173">
        <v>3</v>
      </c>
      <c r="IC62" s="263">
        <v>1325.6008080000001</v>
      </c>
      <c r="ID62" s="189">
        <v>7.4999999999999997E-2</v>
      </c>
      <c r="IE62" s="263">
        <v>651136.16927183501</v>
      </c>
      <c r="IF62" s="263">
        <v>568.11463200000014</v>
      </c>
      <c r="IG62" s="263">
        <v>25247.224377418406</v>
      </c>
      <c r="IH62" s="117">
        <v>676383.39364925341</v>
      </c>
      <c r="II62" s="248" t="b">
        <v>0</v>
      </c>
      <c r="IJ62" s="254">
        <v>4</v>
      </c>
      <c r="IK62" s="255">
        <v>1136.2292640000001</v>
      </c>
      <c r="IL62" s="256">
        <v>7.4999999999999997E-2</v>
      </c>
      <c r="IM62" s="255">
        <v>416183.67664870218</v>
      </c>
      <c r="IN62" s="255">
        <v>757.48617600000011</v>
      </c>
      <c r="IO62" s="255">
        <v>23718.131834478248</v>
      </c>
      <c r="IP62" s="119">
        <v>439901.80848318042</v>
      </c>
      <c r="IQ62" s="262" t="b">
        <v>0</v>
      </c>
      <c r="IR62" s="173">
        <v>0</v>
      </c>
      <c r="IS62" s="263">
        <v>1893.7154400000002</v>
      </c>
      <c r="IT62" s="189">
        <v>7.4999999999999997E-2</v>
      </c>
      <c r="IU62" s="263">
        <v>545183.53279293794</v>
      </c>
      <c r="IV62" s="263">
        <v>0</v>
      </c>
      <c r="IW62" s="263">
        <v>0</v>
      </c>
      <c r="IX62" s="117">
        <v>545183.53279293794</v>
      </c>
      <c r="IY62" s="248" t="b">
        <v>0</v>
      </c>
      <c r="IZ62" s="254">
        <v>2</v>
      </c>
      <c r="JA62" s="255">
        <v>1514.9723520000002</v>
      </c>
      <c r="JB62" s="256">
        <v>0.03</v>
      </c>
      <c r="JC62" s="255">
        <v>441199.44858675892</v>
      </c>
      <c r="JD62" s="255">
        <v>378.74308800000006</v>
      </c>
      <c r="JE62" s="255">
        <v>17213.952869462173</v>
      </c>
      <c r="JF62" s="119">
        <v>458413.40145622112</v>
      </c>
      <c r="JG62" s="262" t="b">
        <v>0</v>
      </c>
      <c r="JH62" s="173">
        <v>1</v>
      </c>
      <c r="JI62" s="263">
        <v>1704.3438960000001</v>
      </c>
      <c r="JJ62" s="189">
        <v>0.03</v>
      </c>
      <c r="JK62" s="263">
        <v>585090.88502210146</v>
      </c>
      <c r="JL62" s="263">
        <v>189.37154400000003</v>
      </c>
      <c r="JM62" s="263">
        <v>5917.4681591646249</v>
      </c>
      <c r="JN62" s="117">
        <v>591008.35318126611</v>
      </c>
      <c r="JO62" s="248" t="b">
        <v>0</v>
      </c>
      <c r="JP62" s="254">
        <v>3</v>
      </c>
      <c r="JQ62" s="255">
        <v>1325.6008080000001</v>
      </c>
      <c r="JR62" s="256">
        <v>7.4999999999999997E-2</v>
      </c>
      <c r="JS62" s="255">
        <v>1480517.8358624862</v>
      </c>
      <c r="JT62" s="255">
        <v>568.11463200000014</v>
      </c>
      <c r="JU62" s="255">
        <v>10981.042308168986</v>
      </c>
      <c r="JV62" s="119">
        <v>1491498.8781706551</v>
      </c>
      <c r="JW62" s="262" t="b">
        <v>0</v>
      </c>
      <c r="JX62" s="173">
        <v>5</v>
      </c>
      <c r="JY62" s="263">
        <v>946.85772000000009</v>
      </c>
      <c r="JZ62" s="189">
        <v>7.4999999999999997E-2</v>
      </c>
      <c r="KA62" s="263">
        <v>1165088.7212551222</v>
      </c>
      <c r="KB62" s="263">
        <v>946.85772000000009</v>
      </c>
      <c r="KC62" s="263">
        <v>41173.643402019436</v>
      </c>
      <c r="KD62" s="117">
        <v>1206262.3646571417</v>
      </c>
      <c r="KE62" s="248" t="b">
        <v>0</v>
      </c>
      <c r="KF62" s="254">
        <v>6</v>
      </c>
      <c r="KG62" s="255">
        <v>757.48617599999989</v>
      </c>
      <c r="KH62" s="256">
        <v>7.4999999999999997E-2</v>
      </c>
      <c r="KI62" s="255">
        <v>642711.9627343535</v>
      </c>
      <c r="KJ62" s="255">
        <v>1136.2292640000003</v>
      </c>
      <c r="KK62" s="255">
        <v>41603.242213175137</v>
      </c>
      <c r="KL62" s="119">
        <v>684315.20494752866</v>
      </c>
      <c r="KM62" s="262" t="b">
        <v>0</v>
      </c>
      <c r="KN62" s="173">
        <v>1</v>
      </c>
      <c r="KO62" s="263">
        <v>1704.3438960000001</v>
      </c>
      <c r="KP62" s="189">
        <v>0.03</v>
      </c>
      <c r="KQ62" s="263">
        <v>676745.14050784893</v>
      </c>
      <c r="KR62" s="263">
        <v>189.37154400000003</v>
      </c>
      <c r="KS62" s="263">
        <v>5227.1863474617303</v>
      </c>
      <c r="KT62" s="117">
        <v>681972.3268553107</v>
      </c>
      <c r="KU62" s="248" t="b">
        <v>0</v>
      </c>
      <c r="KV62" s="254">
        <v>1</v>
      </c>
      <c r="KW62" s="255">
        <v>1704.3438960000001</v>
      </c>
      <c r="KX62" s="256">
        <v>7.4999999999999997E-2</v>
      </c>
      <c r="KY62" s="255">
        <v>1121517.9771939365</v>
      </c>
      <c r="KZ62" s="255">
        <v>189.37154400000003</v>
      </c>
      <c r="LA62" s="255">
        <v>568.58603505346207</v>
      </c>
      <c r="LB62" s="119">
        <v>1122086.56322899</v>
      </c>
      <c r="LC62" s="262" t="b">
        <v>0</v>
      </c>
      <c r="LD62" s="173">
        <v>3</v>
      </c>
      <c r="LE62" s="263">
        <v>1325.6008080000001</v>
      </c>
      <c r="LF62" s="189">
        <v>7.4999999999999997E-2</v>
      </c>
      <c r="LG62" s="263">
        <v>349261.22854046058</v>
      </c>
      <c r="LH62" s="263">
        <v>568.11463200000014</v>
      </c>
      <c r="LI62" s="263">
        <v>25495.256734746141</v>
      </c>
      <c r="LJ62" s="117">
        <v>374756.48527520674</v>
      </c>
      <c r="LK62" s="248" t="b">
        <v>0</v>
      </c>
      <c r="LL62" s="254">
        <v>3</v>
      </c>
      <c r="LM62" s="255">
        <v>1325.6008080000001</v>
      </c>
      <c r="LN62" s="256">
        <v>-5.0000000000000001E-3</v>
      </c>
      <c r="LO62" s="255">
        <v>107652.73119936288</v>
      </c>
      <c r="LP62" s="255">
        <v>568.11463200000014</v>
      </c>
      <c r="LQ62" s="255">
        <v>19748.604370690107</v>
      </c>
      <c r="LR62" s="119">
        <v>127401.33557005299</v>
      </c>
      <c r="LS62" s="262" t="b">
        <v>0</v>
      </c>
      <c r="LT62" s="173">
        <v>3</v>
      </c>
      <c r="LU62" s="263">
        <v>1325.6008080000001</v>
      </c>
      <c r="LV62" s="189">
        <v>7.4999999999999997E-2</v>
      </c>
      <c r="LW62" s="263">
        <v>338638.04732876801</v>
      </c>
      <c r="LX62" s="263">
        <v>568.11463200000014</v>
      </c>
      <c r="LY62" s="263">
        <v>15274.424466279615</v>
      </c>
      <c r="LZ62" s="117">
        <v>353912.47179504763</v>
      </c>
      <c r="MA62" s="248" t="b">
        <v>0</v>
      </c>
      <c r="MB62" s="254">
        <v>3</v>
      </c>
      <c r="MC62" s="255">
        <v>1325.6008080000001</v>
      </c>
      <c r="MD62" s="256">
        <v>7.4999999999999997E-2</v>
      </c>
      <c r="ME62" s="255">
        <v>1063731.3743211208</v>
      </c>
      <c r="MF62" s="255">
        <v>568.11463200000014</v>
      </c>
      <c r="MG62" s="255">
        <v>13753.310303777915</v>
      </c>
      <c r="MH62" s="119">
        <v>1077484.6846248987</v>
      </c>
      <c r="MI62" s="262" t="b">
        <v>0</v>
      </c>
      <c r="MJ62" s="173">
        <v>4</v>
      </c>
      <c r="MK62" s="263">
        <v>1136.2292640000001</v>
      </c>
      <c r="ML62" s="189">
        <v>0.03</v>
      </c>
      <c r="MM62" s="263">
        <v>216413.83883281529</v>
      </c>
      <c r="MN62" s="263">
        <v>757.48617600000011</v>
      </c>
      <c r="MO62" s="263">
        <v>15656.886613796145</v>
      </c>
      <c r="MP62" s="117">
        <v>232070.72544661144</v>
      </c>
      <c r="MQ62" s="248" t="b">
        <v>0</v>
      </c>
      <c r="MR62" s="254">
        <v>6</v>
      </c>
      <c r="MS62" s="255">
        <v>757.48617599999989</v>
      </c>
      <c r="MT62" s="256">
        <v>0.03</v>
      </c>
      <c r="MU62" s="255">
        <v>148233.61833074864</v>
      </c>
      <c r="MV62" s="255">
        <v>1136.2292640000003</v>
      </c>
      <c r="MW62" s="255">
        <v>35341.340597177666</v>
      </c>
      <c r="MX62" s="119">
        <v>183574.95892792632</v>
      </c>
      <c r="MY62" s="262" t="b">
        <v>0</v>
      </c>
      <c r="MZ62" s="173">
        <v>4</v>
      </c>
      <c r="NA62" s="263">
        <v>1136.2292640000001</v>
      </c>
      <c r="NB62" s="189">
        <v>7.4999999999999997E-2</v>
      </c>
      <c r="NC62" s="263">
        <v>1085523.696876714</v>
      </c>
      <c r="ND62" s="263">
        <v>757.48617600000011</v>
      </c>
      <c r="NE62" s="263">
        <v>25098.433849044737</v>
      </c>
      <c r="NF62" s="117">
        <v>1110622.1307257588</v>
      </c>
      <c r="NG62" s="248" t="b">
        <v>0</v>
      </c>
      <c r="NH62" s="254">
        <v>2</v>
      </c>
      <c r="NI62" s="255">
        <v>1514.9723520000002</v>
      </c>
      <c r="NJ62" s="256">
        <v>7.4999999999999997E-2</v>
      </c>
      <c r="NK62" s="255">
        <v>471323.76990954846</v>
      </c>
      <c r="NL62" s="255">
        <v>378.74308800000006</v>
      </c>
      <c r="NM62" s="255">
        <v>7604.6459580228984</v>
      </c>
      <c r="NN62" s="119">
        <v>478928.41586757137</v>
      </c>
      <c r="NO62" s="262" t="b">
        <v>0</v>
      </c>
      <c r="NP62" s="173">
        <v>6</v>
      </c>
      <c r="NQ62" s="263">
        <v>757.48617599999989</v>
      </c>
      <c r="NR62" s="189">
        <v>7.4999999999999997E-2</v>
      </c>
      <c r="NS62" s="263">
        <v>277305.56562831119</v>
      </c>
      <c r="NT62" s="263">
        <v>1136.2292640000003</v>
      </c>
      <c r="NU62" s="263">
        <v>39578.623696553477</v>
      </c>
      <c r="NV62" s="117">
        <v>316884.18932486465</v>
      </c>
      <c r="NW62" s="248" t="b">
        <v>0</v>
      </c>
      <c r="NX62" s="254">
        <v>4</v>
      </c>
      <c r="NY62" s="255">
        <v>1136.2292640000001</v>
      </c>
      <c r="NZ62" s="256">
        <v>7.4999999999999997E-2</v>
      </c>
      <c r="OA62" s="255">
        <v>1319148.0367076076</v>
      </c>
      <c r="OB62" s="255">
        <v>757.48617600000011</v>
      </c>
      <c r="OC62" s="255">
        <v>29691.613646394355</v>
      </c>
      <c r="OD62" s="119">
        <v>1348839.6503540019</v>
      </c>
      <c r="OE62" s="262" t="b">
        <v>0</v>
      </c>
      <c r="OF62" s="173">
        <v>4</v>
      </c>
      <c r="OG62" s="263">
        <v>1136.2292640000001</v>
      </c>
      <c r="OH62" s="189">
        <v>7.4999999999999997E-2</v>
      </c>
      <c r="OI62" s="263">
        <v>592441.53442926973</v>
      </c>
      <c r="OJ62" s="263">
        <v>757.48617600000011</v>
      </c>
      <c r="OK62" s="263">
        <v>26381.314457343131</v>
      </c>
      <c r="OL62" s="117">
        <v>618822.8488866128</v>
      </c>
      <c r="OM62" s="248" t="b">
        <v>0</v>
      </c>
      <c r="ON62" s="254">
        <v>3</v>
      </c>
      <c r="OO62" s="255">
        <v>1325.6008080000001</v>
      </c>
      <c r="OP62" s="256">
        <v>-5.0000000000000001E-3</v>
      </c>
      <c r="OQ62" s="255">
        <v>315269.04853659205</v>
      </c>
      <c r="OR62" s="255">
        <v>568.11463200000014</v>
      </c>
      <c r="OS62" s="255">
        <v>14914.701928523567</v>
      </c>
      <c r="OT62" s="119">
        <v>330183.75046511559</v>
      </c>
      <c r="OU62" s="262" t="b">
        <v>0</v>
      </c>
      <c r="OV62" s="173">
        <v>1</v>
      </c>
      <c r="OW62" s="263">
        <v>1704.3438960000001</v>
      </c>
      <c r="OX62" s="189">
        <v>7.4999999999999997E-2</v>
      </c>
      <c r="OY62" s="263">
        <v>558884.79254737205</v>
      </c>
      <c r="OZ62" s="263">
        <v>189.37154400000003</v>
      </c>
      <c r="PA62" s="263">
        <v>7290.1668944792655</v>
      </c>
      <c r="PB62" s="117">
        <v>566174.95944185136</v>
      </c>
      <c r="PC62" s="248" t="b">
        <v>0</v>
      </c>
      <c r="PD62" s="254">
        <v>6</v>
      </c>
      <c r="PE62" s="255">
        <v>757.48617599999989</v>
      </c>
      <c r="PF62" s="256">
        <v>-5.0000000000000001E-3</v>
      </c>
      <c r="PG62" s="255">
        <v>146020.2490594085</v>
      </c>
      <c r="PH62" s="255">
        <v>1136.2292640000003</v>
      </c>
      <c r="PI62" s="255">
        <v>23308.871265605267</v>
      </c>
      <c r="PJ62" s="119">
        <v>169329.12032501376</v>
      </c>
      <c r="PK62" s="262" t="b">
        <v>0</v>
      </c>
      <c r="PL62" s="173">
        <v>4</v>
      </c>
      <c r="PM62" s="263">
        <v>1136.2292640000001</v>
      </c>
      <c r="PN62" s="189">
        <v>-5.0000000000000001E-3</v>
      </c>
      <c r="PO62" s="263">
        <v>368185.04697644844</v>
      </c>
      <c r="PP62" s="263">
        <v>757.48617600000011</v>
      </c>
      <c r="PQ62" s="263">
        <v>26600.256074953792</v>
      </c>
      <c r="PR62" s="117">
        <v>394785.30305140221</v>
      </c>
      <c r="PS62" s="248" t="b">
        <v>0</v>
      </c>
      <c r="PT62" s="254">
        <v>6</v>
      </c>
      <c r="PU62" s="255">
        <v>757.48617599999989</v>
      </c>
      <c r="PV62" s="256">
        <v>0.03</v>
      </c>
      <c r="PW62" s="255">
        <v>346812.33596089168</v>
      </c>
      <c r="PX62" s="255">
        <v>1136.2292640000003</v>
      </c>
      <c r="PY62" s="255">
        <v>21450.175440423132</v>
      </c>
      <c r="PZ62" s="119">
        <v>368262.51140131481</v>
      </c>
      <c r="QA62" s="262" t="b">
        <v>0</v>
      </c>
      <c r="QB62" s="173">
        <v>2</v>
      </c>
      <c r="QC62" s="263">
        <v>1514.9723520000002</v>
      </c>
      <c r="QD62" s="189">
        <v>7.4999999999999997E-2</v>
      </c>
      <c r="QE62" s="263">
        <v>543931.94616337947</v>
      </c>
      <c r="QF62" s="263">
        <v>378.74308800000006</v>
      </c>
      <c r="QG62" s="263">
        <v>7785.8345295378303</v>
      </c>
      <c r="QH62" s="117">
        <v>551717.78069291729</v>
      </c>
      <c r="QI62" s="248" t="b">
        <v>0</v>
      </c>
      <c r="QJ62" s="254">
        <v>2</v>
      </c>
      <c r="QK62" s="255">
        <v>1514.9723520000002</v>
      </c>
      <c r="QL62" s="256">
        <v>7.4999999999999997E-2</v>
      </c>
      <c r="QM62" s="255">
        <v>392101.61041805823</v>
      </c>
      <c r="QN62" s="255">
        <v>378.74308800000006</v>
      </c>
      <c r="QO62" s="255">
        <v>19118.573712472164</v>
      </c>
      <c r="QP62" s="119">
        <v>411220.1841305304</v>
      </c>
      <c r="QQ62" s="262" t="b">
        <v>0</v>
      </c>
      <c r="QR62" s="173">
        <v>1</v>
      </c>
      <c r="QS62" s="263">
        <v>1704.3438960000001</v>
      </c>
      <c r="QT62" s="189">
        <v>0.03</v>
      </c>
      <c r="QU62" s="263">
        <v>392714.88382283936</v>
      </c>
      <c r="QV62" s="263">
        <v>189.37154400000003</v>
      </c>
      <c r="QW62" s="263">
        <v>8441.6576489949475</v>
      </c>
      <c r="QX62" s="117">
        <v>401156.54147183429</v>
      </c>
      <c r="QY62" s="248" t="b">
        <v>0</v>
      </c>
      <c r="QZ62" s="254">
        <v>3</v>
      </c>
      <c r="RA62" s="255">
        <v>1325.6008080000001</v>
      </c>
      <c r="RB62" s="256">
        <v>-5.0000000000000001E-3</v>
      </c>
      <c r="RC62" s="255">
        <v>485621.62511542242</v>
      </c>
      <c r="RD62" s="255">
        <v>568.11463200000014</v>
      </c>
      <c r="RE62" s="255">
        <v>12599.49281152794</v>
      </c>
      <c r="RF62" s="119">
        <v>498221.11792695033</v>
      </c>
      <c r="RG62" s="262" t="b">
        <v>0</v>
      </c>
      <c r="RH62" s="173">
        <v>1</v>
      </c>
      <c r="RI62" s="263">
        <v>1704.3438960000001</v>
      </c>
      <c r="RJ62" s="189">
        <v>7.4999999999999997E-2</v>
      </c>
      <c r="RK62" s="263">
        <v>761993.18384005537</v>
      </c>
      <c r="RL62" s="263">
        <v>189.37154400000003</v>
      </c>
      <c r="RM62" s="263">
        <v>3802.0221239439784</v>
      </c>
      <c r="RN62" s="117">
        <v>765795.20596399938</v>
      </c>
      <c r="RO62" s="248" t="b">
        <v>0</v>
      </c>
      <c r="RP62" s="254">
        <v>4</v>
      </c>
      <c r="RQ62" s="255">
        <v>1136.2292640000001</v>
      </c>
      <c r="RR62" s="256">
        <v>0.03</v>
      </c>
      <c r="RS62" s="255">
        <v>374268.98185972444</v>
      </c>
      <c r="RT62" s="255">
        <v>757.48617600000011</v>
      </c>
      <c r="RU62" s="255">
        <v>22188.686271753824</v>
      </c>
      <c r="RV62" s="119">
        <v>396457.66813147825</v>
      </c>
      <c r="RW62" s="262" t="b">
        <v>0</v>
      </c>
      <c r="RX62" s="173">
        <v>7</v>
      </c>
      <c r="RY62" s="263">
        <v>568.11463199999992</v>
      </c>
      <c r="RZ62" s="189">
        <v>7.4999999999999997E-2</v>
      </c>
      <c r="SA62" s="263">
        <v>581707.72891686321</v>
      </c>
      <c r="SB62" s="263">
        <v>1325.6008080000001</v>
      </c>
      <c r="SC62" s="263">
        <v>39190.923871869221</v>
      </c>
      <c r="SD62" s="117">
        <v>620898.65278873243</v>
      </c>
      <c r="SE62" s="248" t="b">
        <v>0</v>
      </c>
      <c r="SF62" s="254">
        <v>5</v>
      </c>
      <c r="SG62" s="255">
        <v>946.85772000000009</v>
      </c>
      <c r="SH62" s="256">
        <v>7.4999999999999997E-2</v>
      </c>
      <c r="SI62" s="255">
        <v>318297.9416633363</v>
      </c>
      <c r="SJ62" s="255">
        <v>946.85772000000009</v>
      </c>
      <c r="SK62" s="255">
        <v>23273.821322652631</v>
      </c>
      <c r="SL62" s="119">
        <v>341571.76298598893</v>
      </c>
      <c r="SM62" s="262" t="b">
        <v>0</v>
      </c>
      <c r="SN62" s="173">
        <v>2</v>
      </c>
      <c r="SO62" s="263">
        <v>1514.9723520000002</v>
      </c>
      <c r="SP62" s="189">
        <v>7.4999999999999997E-2</v>
      </c>
      <c r="SQ62" s="263">
        <v>700272.17677409679</v>
      </c>
      <c r="SR62" s="263">
        <v>378.74308800000006</v>
      </c>
      <c r="SS62" s="263">
        <v>3038.9144107230063</v>
      </c>
      <c r="ST62" s="117">
        <v>703311.09118481982</v>
      </c>
      <c r="SU62" s="248" t="b">
        <v>0</v>
      </c>
      <c r="SV62" s="254">
        <v>2</v>
      </c>
      <c r="SW62" s="255">
        <v>1514.9723520000002</v>
      </c>
      <c r="SX62" s="256">
        <v>0.03</v>
      </c>
      <c r="SY62" s="255">
        <v>452524.282899588</v>
      </c>
      <c r="SZ62" s="255">
        <v>378.74308800000006</v>
      </c>
      <c r="TA62" s="255">
        <v>9720.3144199144426</v>
      </c>
      <c r="TB62" s="119">
        <v>462244.59731950244</v>
      </c>
      <c r="TC62" s="262" t="b">
        <v>0</v>
      </c>
      <c r="TD62" s="173">
        <v>1</v>
      </c>
      <c r="TE62" s="263">
        <v>1704.3438960000001</v>
      </c>
      <c r="TF62" s="189">
        <v>7.4999999999999997E-2</v>
      </c>
      <c r="TG62" s="263">
        <v>713481.78367393778</v>
      </c>
      <c r="TH62" s="263">
        <v>189.37154400000003</v>
      </c>
      <c r="TI62" s="263">
        <v>3620.6832496030897</v>
      </c>
      <c r="TJ62" s="117">
        <v>717102.46692354092</v>
      </c>
      <c r="TK62" s="248" t="b">
        <v>0</v>
      </c>
      <c r="TL62" s="254">
        <v>3</v>
      </c>
      <c r="TM62" s="255">
        <v>1325.6008080000001</v>
      </c>
      <c r="TN62" s="256">
        <v>7.4999999999999997E-2</v>
      </c>
      <c r="TO62" s="255">
        <v>615463.46128935122</v>
      </c>
      <c r="TP62" s="255">
        <v>568.11463200000014</v>
      </c>
      <c r="TQ62" s="255">
        <v>16371.028476901232</v>
      </c>
      <c r="TR62" s="119">
        <v>631834.48976625246</v>
      </c>
      <c r="TS62" s="262" t="b">
        <v>0</v>
      </c>
      <c r="TT62" s="173">
        <v>4</v>
      </c>
      <c r="TU62" s="263">
        <v>1136.2292640000001</v>
      </c>
      <c r="TV62" s="189">
        <v>7.4999999999999997E-2</v>
      </c>
      <c r="TW62" s="263">
        <v>957345.03319706721</v>
      </c>
      <c r="TX62" s="263">
        <v>757.48617600000011</v>
      </c>
      <c r="TY62" s="263">
        <v>15779.567804207454</v>
      </c>
      <c r="TZ62" s="117">
        <v>973124.60100127466</v>
      </c>
      <c r="UA62" s="248" t="b">
        <v>0</v>
      </c>
      <c r="UB62" s="254">
        <v>1</v>
      </c>
      <c r="UC62" s="255">
        <v>1704.3438960000001</v>
      </c>
      <c r="UD62" s="256">
        <v>7.4999999999999997E-2</v>
      </c>
      <c r="UE62" s="255">
        <v>761993.18384005618</v>
      </c>
      <c r="UF62" s="255">
        <v>189.37154400000003</v>
      </c>
      <c r="UG62" s="255">
        <v>8441.6576489949475</v>
      </c>
      <c r="UH62" s="119">
        <v>770434.84148905112</v>
      </c>
      <c r="UI62" s="262" t="b">
        <v>0</v>
      </c>
      <c r="UJ62" s="173">
        <v>2</v>
      </c>
      <c r="UK62" s="263">
        <v>1514.9723520000002</v>
      </c>
      <c r="UL62" s="189">
        <v>7.4999999999999997E-2</v>
      </c>
      <c r="UM62" s="263">
        <v>1645229.7491167949</v>
      </c>
      <c r="UN62" s="263">
        <v>378.74308800000006</v>
      </c>
      <c r="UO62" s="263">
        <v>8477.110163438203</v>
      </c>
      <c r="UP62" s="117">
        <v>1653706.859280233</v>
      </c>
      <c r="UQ62" s="248" t="b">
        <v>0</v>
      </c>
      <c r="UR62" s="254">
        <v>2</v>
      </c>
      <c r="US62" s="255">
        <v>1514.9723520000002</v>
      </c>
      <c r="UT62" s="256">
        <v>7.4999999999999997E-2</v>
      </c>
      <c r="UU62" s="255">
        <v>520354.68955503963</v>
      </c>
      <c r="UV62" s="255">
        <v>378.74308800000006</v>
      </c>
      <c r="UW62" s="255">
        <v>12355.587350484268</v>
      </c>
      <c r="UX62" s="119">
        <v>532710.27690552385</v>
      </c>
      <c r="UY62" s="262" t="b">
        <v>0</v>
      </c>
      <c r="UZ62" s="173">
        <v>3</v>
      </c>
      <c r="VA62" s="263">
        <v>1325.6008080000001</v>
      </c>
      <c r="VB62" s="189">
        <v>7.4999999999999997E-2</v>
      </c>
      <c r="VC62" s="263">
        <v>495628.89385264757</v>
      </c>
      <c r="VD62" s="263">
        <v>568.11463200000014</v>
      </c>
      <c r="VE62" s="263">
        <v>15646.020785298528</v>
      </c>
      <c r="VF62" s="117">
        <v>511274.91463794612</v>
      </c>
      <c r="VG62" s="248" t="b">
        <v>0</v>
      </c>
      <c r="VH62" s="254">
        <v>2</v>
      </c>
      <c r="VI62" s="255">
        <v>1514.9723520000002</v>
      </c>
      <c r="VJ62" s="256">
        <v>0.03</v>
      </c>
      <c r="VK62" s="255">
        <v>151174.97396180325</v>
      </c>
      <c r="VL62" s="255">
        <v>378.74308800000006</v>
      </c>
      <c r="VM62" s="255">
        <v>13834.58262849464</v>
      </c>
      <c r="VN62" s="119">
        <v>165009.5565902979</v>
      </c>
      <c r="VO62" s="262" t="b">
        <v>0</v>
      </c>
      <c r="VP62" s="173">
        <v>0</v>
      </c>
      <c r="VQ62" s="263">
        <v>1893.7154400000002</v>
      </c>
      <c r="VR62" s="189">
        <v>7.4999999999999997E-2</v>
      </c>
      <c r="VS62" s="263">
        <v>468783.30859594507</v>
      </c>
      <c r="VT62" s="263">
        <v>0</v>
      </c>
      <c r="VU62" s="263">
        <v>0</v>
      </c>
      <c r="VV62" s="117">
        <v>468783.30859594507</v>
      </c>
      <c r="VW62" s="248" t="b">
        <v>0</v>
      </c>
      <c r="VX62" s="254">
        <v>3</v>
      </c>
      <c r="VY62" s="255">
        <v>1325.6008080000001</v>
      </c>
      <c r="VZ62" s="256">
        <v>7.4999999999999997E-2</v>
      </c>
      <c r="WA62" s="255">
        <v>496381.73331453593</v>
      </c>
      <c r="WB62" s="255">
        <v>568.11463200000014</v>
      </c>
      <c r="WC62" s="255">
        <v>9514.4538951335326</v>
      </c>
      <c r="WD62" s="119">
        <v>505896.18720966944</v>
      </c>
      <c r="WE62" s="262" t="b">
        <v>0</v>
      </c>
      <c r="WF62" s="173">
        <v>2</v>
      </c>
      <c r="WG62" s="263">
        <v>1514.9723520000002</v>
      </c>
      <c r="WH62" s="189">
        <v>7.4999999999999997E-2</v>
      </c>
      <c r="WI62" s="263">
        <v>368401.76927628851</v>
      </c>
      <c r="WJ62" s="263">
        <v>378.74308800000006</v>
      </c>
      <c r="WK62" s="263">
        <v>12606.80892892968</v>
      </c>
      <c r="WL62" s="117">
        <v>381008.57820521819</v>
      </c>
      <c r="WM62" s="248" t="b">
        <v>1</v>
      </c>
      <c r="WN62" s="254">
        <v>6</v>
      </c>
      <c r="WO62" s="255">
        <v>757.48617599999989</v>
      </c>
      <c r="WP62" s="256">
        <v>7.4999999999999997E-2</v>
      </c>
      <c r="WQ62" s="255">
        <v>870536.95335365809</v>
      </c>
      <c r="WR62" s="255">
        <v>1136.2292640000003</v>
      </c>
      <c r="WS62" s="255">
        <v>33908.360146811923</v>
      </c>
      <c r="WT62" s="119">
        <v>904445.31350047002</v>
      </c>
      <c r="WU62" s="262" t="b">
        <v>0</v>
      </c>
      <c r="WV62" s="173">
        <v>4</v>
      </c>
      <c r="WW62" s="263">
        <v>1136.2292640000001</v>
      </c>
      <c r="WX62" s="189">
        <v>7.4999999999999997E-2</v>
      </c>
      <c r="WY62" s="263">
        <v>1093065.0925697347</v>
      </c>
      <c r="WZ62" s="263">
        <v>757.48617600000011</v>
      </c>
      <c r="XA62" s="263">
        <v>7601.5751063647713</v>
      </c>
      <c r="XB62" s="117">
        <v>1100666.6676760993</v>
      </c>
      <c r="XC62" s="248" t="b">
        <v>0</v>
      </c>
      <c r="XD62" s="254">
        <v>2</v>
      </c>
      <c r="XE62" s="255">
        <v>1514.9723520000002</v>
      </c>
      <c r="XF62" s="256">
        <v>7.4999999999999997E-2</v>
      </c>
      <c r="XG62" s="255">
        <v>1182547.0369207975</v>
      </c>
      <c r="XH62" s="255">
        <v>378.74308800000006</v>
      </c>
      <c r="XI62" s="255">
        <v>11930.854516456155</v>
      </c>
      <c r="XJ62" s="119">
        <v>1194477.8914372537</v>
      </c>
      <c r="XK62" s="262" t="b">
        <v>0</v>
      </c>
      <c r="XL62" s="173">
        <v>3</v>
      </c>
      <c r="XM62" s="263">
        <v>1325.6008080000001</v>
      </c>
      <c r="XN62" s="189">
        <v>7.4999999999999997E-2</v>
      </c>
      <c r="XO62" s="263">
        <v>322086.04950793751</v>
      </c>
      <c r="XP62" s="263">
        <v>568.11463200000014</v>
      </c>
      <c r="XQ62" s="263">
        <v>17306.672976200905</v>
      </c>
      <c r="XR62" s="117">
        <v>339392.72248413844</v>
      </c>
      <c r="XS62" s="248" t="b">
        <v>0</v>
      </c>
      <c r="XT62" s="254">
        <v>4</v>
      </c>
      <c r="XU62" s="255">
        <v>1136.2292640000001</v>
      </c>
      <c r="XV62" s="256">
        <v>0.03</v>
      </c>
      <c r="XW62" s="255">
        <v>430999.71037534083</v>
      </c>
      <c r="XX62" s="255">
        <v>757.48617600000011</v>
      </c>
      <c r="XY62" s="255">
        <v>14627.242861777611</v>
      </c>
      <c r="XZ62" s="119">
        <v>445626.95323711843</v>
      </c>
      <c r="YA62" s="262" t="b">
        <v>0</v>
      </c>
      <c r="YB62" s="173">
        <v>3</v>
      </c>
      <c r="YC62" s="263">
        <v>1325.6008080000001</v>
      </c>
      <c r="YD62" s="189">
        <v>0.03</v>
      </c>
      <c r="YE62" s="263">
        <v>380768.93209524453</v>
      </c>
      <c r="YF62" s="263">
        <v>568.11463200000014</v>
      </c>
      <c r="YG62" s="263">
        <v>26894.316065473518</v>
      </c>
      <c r="YH62" s="117">
        <v>407663.24816071807</v>
      </c>
      <c r="YI62" s="248" t="b">
        <v>0</v>
      </c>
      <c r="YJ62" s="254">
        <v>9</v>
      </c>
      <c r="YK62" s="255">
        <v>189.37154399999997</v>
      </c>
      <c r="YL62" s="256">
        <v>7.4999999999999997E-2</v>
      </c>
      <c r="YM62" s="255">
        <v>465903.95702443807</v>
      </c>
      <c r="YN62" s="255">
        <v>1704.3438960000001</v>
      </c>
      <c r="YO62" s="255">
        <v>44978.000404602928</v>
      </c>
      <c r="YP62" s="119">
        <v>510881.95742904098</v>
      </c>
      <c r="YQ62" s="262" t="b">
        <v>0</v>
      </c>
      <c r="YR62" s="173">
        <v>2</v>
      </c>
      <c r="YS62" s="263">
        <v>1514.9723520000002</v>
      </c>
      <c r="YT62" s="189">
        <v>-5.0000000000000001E-3</v>
      </c>
      <c r="YU62" s="263">
        <v>296265.11818580452</v>
      </c>
      <c r="YV62" s="263">
        <v>378.74308800000006</v>
      </c>
      <c r="YW62" s="263">
        <v>6347.9721509179044</v>
      </c>
      <c r="YX62" s="117">
        <v>302613.09033672244</v>
      </c>
      <c r="YY62" s="248" t="b">
        <v>0</v>
      </c>
      <c r="YZ62" s="254">
        <v>4</v>
      </c>
      <c r="ZA62" s="255">
        <v>1136.2292640000001</v>
      </c>
      <c r="ZB62" s="256">
        <v>7.4999999999999997E-2</v>
      </c>
      <c r="ZC62" s="255">
        <v>165286.04412828479</v>
      </c>
      <c r="ZD62" s="255">
        <v>757.48617600000011</v>
      </c>
      <c r="ZE62" s="255">
        <v>22512.242065875875</v>
      </c>
      <c r="ZF62" s="119">
        <v>187798.28619416067</v>
      </c>
      <c r="ZG62" s="262" t="b">
        <v>0</v>
      </c>
      <c r="ZH62" s="173">
        <v>2</v>
      </c>
      <c r="ZI62" s="263">
        <v>1514.9723520000002</v>
      </c>
      <c r="ZJ62" s="189">
        <v>7.4999999999999997E-2</v>
      </c>
      <c r="ZK62" s="263">
        <v>1142797.0167954753</v>
      </c>
      <c r="ZL62" s="263">
        <v>378.74308800000006</v>
      </c>
      <c r="ZM62" s="263">
        <v>14718.442891286495</v>
      </c>
      <c r="ZN62" s="117">
        <v>1157515.4596867617</v>
      </c>
      <c r="ZO62" s="248" t="b">
        <v>0</v>
      </c>
      <c r="ZP62" s="254">
        <v>3</v>
      </c>
      <c r="ZQ62" s="255">
        <v>1325.6008080000001</v>
      </c>
      <c r="ZR62" s="256">
        <v>0.03</v>
      </c>
      <c r="ZS62" s="255">
        <v>327894.72558918357</v>
      </c>
      <c r="ZT62" s="255">
        <v>568.11463200000014</v>
      </c>
      <c r="ZU62" s="255">
        <v>14052.011932234194</v>
      </c>
      <c r="ZV62" s="119">
        <v>341946.73752141779</v>
      </c>
      <c r="ZW62" s="262" t="b">
        <v>0</v>
      </c>
      <c r="ZX62" s="173">
        <v>2</v>
      </c>
      <c r="ZY62" s="263">
        <v>1514.9723520000002</v>
      </c>
      <c r="ZZ62" s="189">
        <v>-5.0000000000000001E-3</v>
      </c>
      <c r="AAA62" s="263">
        <v>163975.0228168637</v>
      </c>
      <c r="AAB62" s="263">
        <v>378.74308800000006</v>
      </c>
      <c r="AAC62" s="263">
        <v>15716.312659899037</v>
      </c>
      <c r="AAD62" s="117">
        <v>179691.33547676273</v>
      </c>
      <c r="AAE62" s="248" t="b">
        <v>0</v>
      </c>
      <c r="AAF62" s="254">
        <v>2</v>
      </c>
      <c r="AAG62" s="255">
        <v>1514.9723520000002</v>
      </c>
      <c r="AAH62" s="256">
        <v>7.4999999999999997E-2</v>
      </c>
      <c r="AAI62" s="255">
        <v>521201.74434689473</v>
      </c>
      <c r="AAJ62" s="255">
        <v>378.74308800000006</v>
      </c>
      <c r="AAK62" s="255">
        <v>13233.025498267663</v>
      </c>
      <c r="AAL62" s="119">
        <v>534434.7698451624</v>
      </c>
      <c r="AAM62" s="262" t="b">
        <v>0</v>
      </c>
      <c r="AAN62" s="173">
        <v>2</v>
      </c>
      <c r="AAO62" s="263">
        <v>1514.9723520000002</v>
      </c>
      <c r="AAP62" s="189">
        <v>0.03</v>
      </c>
      <c r="AAQ62" s="263">
        <v>415184.10261334252</v>
      </c>
      <c r="AAR62" s="263">
        <v>378.74308800000006</v>
      </c>
      <c r="AAS62" s="263">
        <v>11115.873876394766</v>
      </c>
      <c r="AAT62" s="117">
        <v>426299.97648973728</v>
      </c>
      <c r="AAU62" s="248" t="b">
        <v>0</v>
      </c>
      <c r="AAV62" s="254">
        <v>6</v>
      </c>
      <c r="AAW62" s="255">
        <v>757.48617599999989</v>
      </c>
      <c r="AAX62" s="256">
        <v>7.4999999999999997E-2</v>
      </c>
      <c r="AAY62" s="255">
        <v>205112.998562858</v>
      </c>
      <c r="AAZ62" s="255">
        <v>1136.2292640000003</v>
      </c>
      <c r="ABA62" s="255">
        <v>39702.229157465721</v>
      </c>
      <c r="ABB62" s="119">
        <v>244815.22772032372</v>
      </c>
      <c r="ABC62" s="262" t="b">
        <v>0</v>
      </c>
      <c r="ABD62" s="173">
        <v>1</v>
      </c>
      <c r="ABE62" s="263">
        <v>1704.3438960000001</v>
      </c>
      <c r="ABF62" s="189">
        <v>-5.0000000000000001E-3</v>
      </c>
      <c r="ABG62" s="263">
        <v>468039.02841394581</v>
      </c>
      <c r="ABH62" s="263">
        <v>189.37154400000003</v>
      </c>
      <c r="ABI62" s="263">
        <v>9562.3431207248814</v>
      </c>
      <c r="ABJ62" s="117">
        <v>477601.3715346707</v>
      </c>
      <c r="ABK62" s="248" t="b">
        <v>0</v>
      </c>
      <c r="ABL62" s="254">
        <v>1</v>
      </c>
      <c r="ABM62" s="255">
        <v>1704.3438960000001</v>
      </c>
      <c r="ABN62" s="256">
        <v>7.4999999999999997E-2</v>
      </c>
      <c r="ABO62" s="255">
        <v>1828639.7316374853</v>
      </c>
      <c r="ABP62" s="255">
        <v>189.37154400000003</v>
      </c>
      <c r="ABQ62" s="255">
        <v>948.42993280479504</v>
      </c>
      <c r="ABR62" s="119">
        <v>1829588.1615702901</v>
      </c>
      <c r="ABS62" s="262" t="b">
        <v>1</v>
      </c>
      <c r="ABT62" s="173">
        <v>2</v>
      </c>
      <c r="ABU62" s="263">
        <v>1514.9723520000002</v>
      </c>
      <c r="ABV62" s="189">
        <v>7.4999999999999997E-2</v>
      </c>
      <c r="ABW62" s="263">
        <v>747999.47574587853</v>
      </c>
      <c r="ABX62" s="263">
        <v>378.74308800000006</v>
      </c>
      <c r="ABY62" s="263">
        <v>1137.8014768047951</v>
      </c>
      <c r="ABZ62" s="117">
        <v>749137.2772226833</v>
      </c>
      <c r="ACA62" s="248" t="b">
        <v>0</v>
      </c>
      <c r="ACB62" s="254">
        <v>4</v>
      </c>
      <c r="ACC62" s="255">
        <v>1136.2292640000001</v>
      </c>
      <c r="ACD62" s="256">
        <v>7.4999999999999997E-2</v>
      </c>
      <c r="ACE62" s="255">
        <v>680159.79075777647</v>
      </c>
      <c r="ACF62" s="255">
        <v>757.48617600000011</v>
      </c>
      <c r="ACG62" s="255">
        <v>33683.324235418295</v>
      </c>
      <c r="ACH62" s="119">
        <v>713843.11499319482</v>
      </c>
      <c r="ACI62" s="262" t="b">
        <v>0</v>
      </c>
      <c r="ACJ62" s="173">
        <v>3</v>
      </c>
      <c r="ACK62" s="263">
        <v>1325.6008080000001</v>
      </c>
      <c r="ACL62" s="189">
        <v>7.4999999999999997E-2</v>
      </c>
      <c r="ACM62" s="263">
        <v>168821.65275929161</v>
      </c>
      <c r="ACN62" s="263">
        <v>568.11463200000014</v>
      </c>
      <c r="ACO62" s="263">
        <v>23380.628246038486</v>
      </c>
      <c r="ACP62" s="117">
        <v>192202.28100533009</v>
      </c>
      <c r="ACQ62" s="248" t="b">
        <v>0</v>
      </c>
      <c r="ACR62" s="254">
        <v>4</v>
      </c>
      <c r="ACS62" s="255">
        <v>1136.2292640000001</v>
      </c>
      <c r="ACT62" s="256">
        <v>7.4999999999999997E-2</v>
      </c>
      <c r="ACU62" s="255">
        <v>812842.7957337707</v>
      </c>
      <c r="ACV62" s="255">
        <v>757.48617600000011</v>
      </c>
      <c r="ACW62" s="255">
        <v>21811.514998631163</v>
      </c>
      <c r="ACX62" s="119">
        <v>834654.31073240191</v>
      </c>
      <c r="ACY62" s="262" t="b">
        <v>0</v>
      </c>
      <c r="ACZ62" s="173">
        <v>3</v>
      </c>
      <c r="ADA62" s="263">
        <v>1325.6008080000001</v>
      </c>
      <c r="ADB62" s="189">
        <v>7.4999999999999997E-2</v>
      </c>
      <c r="ADC62" s="263">
        <v>561079.5163259228</v>
      </c>
      <c r="ADD62" s="263">
        <v>568.11463200000014</v>
      </c>
      <c r="ADE62" s="263">
        <v>18271.157331834725</v>
      </c>
      <c r="ADF62" s="117">
        <v>579350.67365775758</v>
      </c>
      <c r="ADG62" s="248" t="b">
        <v>0</v>
      </c>
      <c r="ADH62" s="254">
        <v>5</v>
      </c>
      <c r="ADI62" s="255">
        <v>946.85772000000009</v>
      </c>
      <c r="ADJ62" s="256">
        <v>7.4999999999999997E-2</v>
      </c>
      <c r="ADK62" s="255">
        <v>331559.74932734901</v>
      </c>
      <c r="ADL62" s="255">
        <v>946.85772000000009</v>
      </c>
      <c r="ADM62" s="255">
        <v>34172.083481510992</v>
      </c>
      <c r="ADN62" s="119">
        <v>365731.83280886</v>
      </c>
      <c r="ADO62" s="262" t="b">
        <v>0</v>
      </c>
      <c r="ADP62" s="173">
        <v>1</v>
      </c>
      <c r="ADQ62" s="263">
        <v>1704.3438960000001</v>
      </c>
      <c r="ADR62" s="189">
        <v>7.4999999999999997E-2</v>
      </c>
      <c r="ADS62" s="263">
        <v>342619.80495552969</v>
      </c>
      <c r="ADT62" s="263">
        <v>189.37154400000003</v>
      </c>
      <c r="ADU62" s="263">
        <v>8276.7494830904907</v>
      </c>
      <c r="ADV62" s="117">
        <v>350896.55443862017</v>
      </c>
    </row>
    <row r="63" spans="1:802" x14ac:dyDescent="0.35">
      <c r="A63" s="15">
        <v>47149</v>
      </c>
      <c r="B63" s="16">
        <v>2007.3383664000007</v>
      </c>
      <c r="C63" s="248" t="b">
        <v>0</v>
      </c>
      <c r="D63" s="254">
        <v>3</v>
      </c>
      <c r="E63" s="255">
        <v>1405.1368564800005</v>
      </c>
      <c r="F63" s="256">
        <v>-5.0000000000000001E-3</v>
      </c>
      <c r="G63" s="255">
        <v>664559.73080610973</v>
      </c>
      <c r="H63" s="255">
        <v>602.20150992000026</v>
      </c>
      <c r="I63" s="255">
        <v>16640.876175700902</v>
      </c>
      <c r="J63" s="119">
        <v>681200.60698181065</v>
      </c>
      <c r="K63" s="262" t="b">
        <v>0</v>
      </c>
      <c r="L63" s="173">
        <v>1</v>
      </c>
      <c r="M63" s="263">
        <v>1806.6045297600008</v>
      </c>
      <c r="N63" s="189">
        <v>7.4999999999999997E-2</v>
      </c>
      <c r="O63" s="263">
        <v>394673.839035474</v>
      </c>
      <c r="P63" s="263">
        <v>200.73383664000008</v>
      </c>
      <c r="Q63" s="263">
        <v>769.79153548082388</v>
      </c>
      <c r="R63" s="117">
        <v>395443.63057095482</v>
      </c>
      <c r="S63" s="248" t="b">
        <v>0</v>
      </c>
      <c r="T63" s="254">
        <v>6</v>
      </c>
      <c r="U63" s="255">
        <v>802.93534656000008</v>
      </c>
      <c r="V63" s="256">
        <v>0.03</v>
      </c>
      <c r="W63" s="255">
        <v>129051.4416519471</v>
      </c>
      <c r="X63" s="255">
        <v>1204.4030198400005</v>
      </c>
      <c r="Y63" s="255">
        <v>41751.05038668988</v>
      </c>
      <c r="Z63" s="119">
        <v>170802.49203863699</v>
      </c>
      <c r="AA63" s="262" t="b">
        <v>0</v>
      </c>
      <c r="AB63" s="173">
        <v>6</v>
      </c>
      <c r="AC63" s="263">
        <v>802.93534656000008</v>
      </c>
      <c r="AD63" s="189">
        <v>7.4999999999999997E-2</v>
      </c>
      <c r="AE63" s="263">
        <v>315404.37494770408</v>
      </c>
      <c r="AF63" s="263">
        <v>1204.4030198400005</v>
      </c>
      <c r="AG63" s="263">
        <v>38109.726109660893</v>
      </c>
      <c r="AH63" s="117">
        <v>353514.10105736495</v>
      </c>
      <c r="AI63" s="248" t="b">
        <v>0</v>
      </c>
      <c r="AJ63" s="254">
        <v>7</v>
      </c>
      <c r="AK63" s="255">
        <v>602.20150992000003</v>
      </c>
      <c r="AL63" s="256">
        <v>0.03</v>
      </c>
      <c r="AM63" s="255">
        <v>986565.48468870763</v>
      </c>
      <c r="AN63" s="255">
        <v>1405.1368564800007</v>
      </c>
      <c r="AO63" s="255">
        <v>35179.961462623702</v>
      </c>
      <c r="AP63" s="119">
        <v>1021745.4461513313</v>
      </c>
      <c r="AQ63" s="262" t="b">
        <v>0</v>
      </c>
      <c r="AR63" s="173">
        <v>5</v>
      </c>
      <c r="AS63" s="263">
        <v>1003.6691832000004</v>
      </c>
      <c r="AT63" s="189">
        <v>0.03</v>
      </c>
      <c r="AU63" s="263">
        <v>754027.3893044861</v>
      </c>
      <c r="AV63" s="263">
        <v>1003.6691832000004</v>
      </c>
      <c r="AW63" s="263">
        <v>24607.643309896092</v>
      </c>
      <c r="AX63" s="117">
        <v>778635.03261438222</v>
      </c>
      <c r="AY63" s="248" t="b">
        <v>0</v>
      </c>
      <c r="AZ63" s="254">
        <v>0</v>
      </c>
      <c r="BA63" s="255">
        <v>2007.3383664000007</v>
      </c>
      <c r="BB63" s="256">
        <v>7.4999999999999997E-2</v>
      </c>
      <c r="BC63" s="255">
        <v>204730.1329024295</v>
      </c>
      <c r="BD63" s="255">
        <v>0</v>
      </c>
      <c r="BE63" s="255">
        <v>0</v>
      </c>
      <c r="BF63" s="119">
        <v>204730.1329024295</v>
      </c>
      <c r="BG63" s="262" t="b">
        <v>0</v>
      </c>
      <c r="BH63" s="173">
        <v>3</v>
      </c>
      <c r="BI63" s="263">
        <v>1405.1368564800005</v>
      </c>
      <c r="BJ63" s="189">
        <v>-5.0000000000000001E-3</v>
      </c>
      <c r="BK63" s="263">
        <v>521357.85317211784</v>
      </c>
      <c r="BL63" s="263">
        <v>602.20150992000026</v>
      </c>
      <c r="BM63" s="263">
        <v>15174.264104089374</v>
      </c>
      <c r="BN63" s="117">
        <v>536532.11727620719</v>
      </c>
      <c r="BO63" s="248" t="b">
        <v>0</v>
      </c>
      <c r="BP63" s="254">
        <v>3</v>
      </c>
      <c r="BQ63" s="255">
        <v>1405.1368564800005</v>
      </c>
      <c r="BR63" s="256">
        <v>7.4999999999999997E-2</v>
      </c>
      <c r="BS63" s="255">
        <v>486223.46306176169</v>
      </c>
      <c r="BT63" s="255">
        <v>602.20150992000026</v>
      </c>
      <c r="BU63" s="255">
        <v>17057.773910168595</v>
      </c>
      <c r="BV63" s="119">
        <v>503281.23697193031</v>
      </c>
      <c r="BW63" s="262" t="b">
        <v>0</v>
      </c>
      <c r="BX63" s="173">
        <v>2</v>
      </c>
      <c r="BY63" s="263">
        <v>1605.8706931200006</v>
      </c>
      <c r="BZ63" s="189">
        <v>-5.0000000000000001E-3</v>
      </c>
      <c r="CA63" s="263">
        <v>455743.54003831546</v>
      </c>
      <c r="CB63" s="263">
        <v>401.46767328000016</v>
      </c>
      <c r="CC63" s="263">
        <v>18446.922032315939</v>
      </c>
      <c r="CD63" s="117">
        <v>474190.46207063139</v>
      </c>
      <c r="CE63" s="248" t="b">
        <v>0</v>
      </c>
      <c r="CF63" s="254">
        <v>4</v>
      </c>
      <c r="CG63" s="255">
        <v>1204.4030198400003</v>
      </c>
      <c r="CH63" s="256">
        <v>-5.0000000000000001E-3</v>
      </c>
      <c r="CI63" s="255">
        <v>506903.3778766623</v>
      </c>
      <c r="CJ63" s="255">
        <v>802.93534656000031</v>
      </c>
      <c r="CK63" s="255">
        <v>24816.471925756668</v>
      </c>
      <c r="CL63" s="119">
        <v>531719.84980241896</v>
      </c>
      <c r="CM63" s="262" t="b">
        <v>0</v>
      </c>
      <c r="CN63" s="173">
        <v>4</v>
      </c>
      <c r="CO63" s="263">
        <v>1204.4030198400003</v>
      </c>
      <c r="CP63" s="189">
        <v>7.4999999999999997E-2</v>
      </c>
      <c r="CQ63" s="263">
        <v>875990.89115085267</v>
      </c>
      <c r="CR63" s="263">
        <v>802.93534656000031</v>
      </c>
      <c r="CS63" s="263">
        <v>18966.482115946943</v>
      </c>
      <c r="CT63" s="117">
        <v>894957.37326679961</v>
      </c>
      <c r="CU63" s="248" t="b">
        <v>0</v>
      </c>
      <c r="CV63" s="254">
        <v>0</v>
      </c>
      <c r="CW63" s="255">
        <v>2007.3383664000007</v>
      </c>
      <c r="CX63" s="256">
        <v>7.4999999999999997E-2</v>
      </c>
      <c r="CY63" s="255">
        <v>504410.21425930352</v>
      </c>
      <c r="CZ63" s="255">
        <v>0</v>
      </c>
      <c r="DA63" s="255">
        <v>0</v>
      </c>
      <c r="DB63" s="119">
        <v>504410.21425930352</v>
      </c>
      <c r="DC63" s="262" t="b">
        <v>0</v>
      </c>
      <c r="DD63" s="173">
        <v>4</v>
      </c>
      <c r="DE63" s="263">
        <v>1204.4030198400003</v>
      </c>
      <c r="DF63" s="189">
        <v>7.4999999999999997E-2</v>
      </c>
      <c r="DG63" s="263">
        <v>630856.02091457671</v>
      </c>
      <c r="DH63" s="263">
        <v>802.93534656000031</v>
      </c>
      <c r="DI63" s="263">
        <v>28112.269062553594</v>
      </c>
      <c r="DJ63" s="117">
        <v>658968.28997713036</v>
      </c>
      <c r="DK63" s="248" t="b">
        <v>0</v>
      </c>
      <c r="DL63" s="254">
        <v>5</v>
      </c>
      <c r="DM63" s="255">
        <v>1003.6691832000004</v>
      </c>
      <c r="DN63" s="256">
        <v>0.03</v>
      </c>
      <c r="DO63" s="255">
        <v>185780.83838913546</v>
      </c>
      <c r="DP63" s="255">
        <v>1003.6691832000004</v>
      </c>
      <c r="DQ63" s="255">
        <v>35160.020963848248</v>
      </c>
      <c r="DR63" s="119">
        <v>220940.85935298371</v>
      </c>
      <c r="DS63" s="262" t="b">
        <v>1</v>
      </c>
      <c r="DT63" s="173">
        <v>5</v>
      </c>
      <c r="DU63" s="263">
        <v>1003.6691832000004</v>
      </c>
      <c r="DV63" s="189">
        <v>7.4999999999999997E-2</v>
      </c>
      <c r="DW63" s="263">
        <v>1287630.50960655</v>
      </c>
      <c r="DX63" s="263">
        <v>1003.6691832000004</v>
      </c>
      <c r="DY63" s="263">
        <v>18147.477346770826</v>
      </c>
      <c r="DZ63" s="117">
        <v>1305777.9869533209</v>
      </c>
      <c r="EA63" s="248" t="b">
        <v>0</v>
      </c>
      <c r="EB63" s="254">
        <v>3</v>
      </c>
      <c r="EC63" s="255">
        <v>1405.1368564800005</v>
      </c>
      <c r="ED63" s="256">
        <v>7.4999999999999997E-2</v>
      </c>
      <c r="EE63" s="255">
        <v>151402.46144570512</v>
      </c>
      <c r="EF63" s="255">
        <v>602.20150992000026</v>
      </c>
      <c r="EG63" s="255">
        <v>26271.500635284039</v>
      </c>
      <c r="EH63" s="119">
        <v>177673.96208098915</v>
      </c>
      <c r="EI63" s="262" t="b">
        <v>0</v>
      </c>
      <c r="EJ63" s="173">
        <v>6</v>
      </c>
      <c r="EK63" s="263">
        <v>802.93534656000008</v>
      </c>
      <c r="EL63" s="189">
        <v>0.03</v>
      </c>
      <c r="EM63" s="263">
        <v>190490.42487848489</v>
      </c>
      <c r="EN63" s="263">
        <v>1204.4030198400005</v>
      </c>
      <c r="EO63" s="263">
        <v>45133.966787992293</v>
      </c>
      <c r="EP63" s="117">
        <v>235624.3916664772</v>
      </c>
      <c r="EQ63" s="248" t="b">
        <v>0</v>
      </c>
      <c r="ER63" s="254">
        <v>5</v>
      </c>
      <c r="ES63" s="255">
        <v>1003.6691832000004</v>
      </c>
      <c r="ET63" s="256">
        <v>-5.0000000000000001E-3</v>
      </c>
      <c r="EU63" s="255">
        <v>220581.10882216253</v>
      </c>
      <c r="EV63" s="255">
        <v>1003.6691832000004</v>
      </c>
      <c r="EW63" s="255">
        <v>29772.61477241883</v>
      </c>
      <c r="EX63" s="119">
        <v>250353.72359458136</v>
      </c>
      <c r="EY63" s="262" t="b">
        <v>0</v>
      </c>
      <c r="EZ63" s="173">
        <v>1</v>
      </c>
      <c r="FA63" s="263">
        <v>1806.6045297600008</v>
      </c>
      <c r="FB63" s="189">
        <v>7.4999999999999997E-2</v>
      </c>
      <c r="FC63" s="263">
        <v>787015.80546812399</v>
      </c>
      <c r="FD63" s="263">
        <v>200.73383664000008</v>
      </c>
      <c r="FE63" s="263">
        <v>3099.9664023797268</v>
      </c>
      <c r="FF63" s="117">
        <v>790115.77187050367</v>
      </c>
      <c r="FG63" s="248" t="b">
        <v>0</v>
      </c>
      <c r="FH63" s="254">
        <v>4</v>
      </c>
      <c r="FI63" s="255">
        <v>1204.4030198400003</v>
      </c>
      <c r="FJ63" s="256">
        <v>-5.0000000000000001E-3</v>
      </c>
      <c r="FK63" s="255">
        <v>797799.79976755229</v>
      </c>
      <c r="FL63" s="255">
        <v>802.93534656000031</v>
      </c>
      <c r="FM63" s="255">
        <v>16131.449316099148</v>
      </c>
      <c r="FN63" s="119">
        <v>813931.24908365146</v>
      </c>
      <c r="FO63" s="262" t="b">
        <v>0</v>
      </c>
      <c r="FP63" s="173">
        <v>4</v>
      </c>
      <c r="FQ63" s="263">
        <v>1204.4030198400003</v>
      </c>
      <c r="FR63" s="189">
        <v>7.4999999999999997E-2</v>
      </c>
      <c r="FS63" s="263">
        <v>241829.26168942664</v>
      </c>
      <c r="FT63" s="263">
        <v>802.93534656000031</v>
      </c>
      <c r="FU63" s="263">
        <v>20144.990113691805</v>
      </c>
      <c r="FV63" s="117">
        <v>261974.25180311844</v>
      </c>
      <c r="FW63" s="248" t="b">
        <v>0</v>
      </c>
      <c r="FX63" s="254">
        <v>5</v>
      </c>
      <c r="FY63" s="255">
        <v>1003.6691832000004</v>
      </c>
      <c r="FZ63" s="256">
        <v>7.4999999999999997E-2</v>
      </c>
      <c r="GA63" s="255">
        <v>341999.06595295412</v>
      </c>
      <c r="GB63" s="255">
        <v>1003.6691832000004</v>
      </c>
      <c r="GC63" s="255">
        <v>38011.785151356329</v>
      </c>
      <c r="GD63" s="119">
        <v>380010.85110431042</v>
      </c>
      <c r="GE63" s="262" t="b">
        <v>0</v>
      </c>
      <c r="GF63" s="173">
        <v>3</v>
      </c>
      <c r="GG63" s="263">
        <v>1405.1368564800005</v>
      </c>
      <c r="GH63" s="189">
        <v>7.4999999999999997E-2</v>
      </c>
      <c r="GI63" s="263">
        <v>718778.66526261682</v>
      </c>
      <c r="GJ63" s="263">
        <v>602.20150992000026</v>
      </c>
      <c r="GK63" s="263">
        <v>12897.352228862699</v>
      </c>
      <c r="GL63" s="117">
        <v>731676.01749147952</v>
      </c>
      <c r="GM63" s="248" t="b">
        <v>0</v>
      </c>
      <c r="GN63" s="254">
        <v>2</v>
      </c>
      <c r="GO63" s="255">
        <v>1605.8706931200006</v>
      </c>
      <c r="GP63" s="256">
        <v>0.03</v>
      </c>
      <c r="GQ63" s="255">
        <v>1696079.5349956769</v>
      </c>
      <c r="GR63" s="255">
        <v>401.46767328000016</v>
      </c>
      <c r="GS63" s="255">
        <v>12944.652765117304</v>
      </c>
      <c r="GT63" s="119">
        <v>1709024.1877607943</v>
      </c>
      <c r="GU63" s="262" t="b">
        <v>0</v>
      </c>
      <c r="GV63" s="173">
        <v>1</v>
      </c>
      <c r="GW63" s="263">
        <v>1806.6045297600008</v>
      </c>
      <c r="GX63" s="189">
        <v>0.03</v>
      </c>
      <c r="GY63" s="263">
        <v>209317.25696337887</v>
      </c>
      <c r="GZ63" s="263">
        <v>200.73383664000008</v>
      </c>
      <c r="HA63" s="263">
        <v>5432.2563344077398</v>
      </c>
      <c r="HB63" s="117">
        <v>214749.51329778662</v>
      </c>
      <c r="HC63" s="248" t="b">
        <v>0</v>
      </c>
      <c r="HD63" s="254">
        <v>2</v>
      </c>
      <c r="HE63" s="255">
        <v>1605.8706931200006</v>
      </c>
      <c r="HF63" s="256">
        <v>7.4999999999999997E-2</v>
      </c>
      <c r="HG63" s="255">
        <v>1231044.2770271637</v>
      </c>
      <c r="HH63" s="255">
        <v>401.46767328000016</v>
      </c>
      <c r="HI63" s="255">
        <v>9409.1106864381418</v>
      </c>
      <c r="HJ63" s="119">
        <v>1240453.3877136018</v>
      </c>
      <c r="HK63" s="262" t="b">
        <v>0</v>
      </c>
      <c r="HL63" s="173">
        <v>4</v>
      </c>
      <c r="HM63" s="263">
        <v>1204.4030198400003</v>
      </c>
      <c r="HN63" s="189">
        <v>-5.0000000000000001E-3</v>
      </c>
      <c r="HO63" s="263">
        <v>808079.67392404249</v>
      </c>
      <c r="HP63" s="263">
        <v>802.93534656000031</v>
      </c>
      <c r="HQ63" s="263">
        <v>25683.878775415142</v>
      </c>
      <c r="HR63" s="117">
        <v>833763.55269945762</v>
      </c>
      <c r="HS63" s="248" t="b">
        <v>0</v>
      </c>
      <c r="HT63" s="254">
        <v>4</v>
      </c>
      <c r="HU63" s="255">
        <v>1204.4030198400003</v>
      </c>
      <c r="HV63" s="256">
        <v>0.03</v>
      </c>
      <c r="HW63" s="255">
        <v>583696.39474493184</v>
      </c>
      <c r="HX63" s="255">
        <v>802.93534656000031</v>
      </c>
      <c r="HY63" s="255">
        <v>26694.134496938041</v>
      </c>
      <c r="HZ63" s="119">
        <v>610390.52924186992</v>
      </c>
      <c r="IA63" s="262" t="b">
        <v>0</v>
      </c>
      <c r="IB63" s="173">
        <v>3</v>
      </c>
      <c r="IC63" s="263">
        <v>1405.1368564800005</v>
      </c>
      <c r="ID63" s="189">
        <v>0.03</v>
      </c>
      <c r="IE63" s="263">
        <v>672075.39120647009</v>
      </c>
      <c r="IF63" s="263">
        <v>602.20150992000026</v>
      </c>
      <c r="IG63" s="263">
        <v>25870.369422240925</v>
      </c>
      <c r="IH63" s="117">
        <v>697945.76062871097</v>
      </c>
      <c r="II63" s="248" t="b">
        <v>0</v>
      </c>
      <c r="IJ63" s="254">
        <v>4</v>
      </c>
      <c r="IK63" s="255">
        <v>1204.4030198400003</v>
      </c>
      <c r="IL63" s="256">
        <v>7.4999999999999997E-2</v>
      </c>
      <c r="IM63" s="255">
        <v>448601.85541719483</v>
      </c>
      <c r="IN63" s="255">
        <v>802.93534656000031</v>
      </c>
      <c r="IO63" s="255">
        <v>24540.742275396035</v>
      </c>
      <c r="IP63" s="119">
        <v>473142.59769259085</v>
      </c>
      <c r="IQ63" s="262" t="b">
        <v>0</v>
      </c>
      <c r="IR63" s="173">
        <v>0</v>
      </c>
      <c r="IS63" s="263">
        <v>2007.3383664000007</v>
      </c>
      <c r="IT63" s="189">
        <v>7.4999999999999997E-2</v>
      </c>
      <c r="IU63" s="263">
        <v>588079.6361188083</v>
      </c>
      <c r="IV63" s="263">
        <v>0</v>
      </c>
      <c r="IW63" s="263">
        <v>0</v>
      </c>
      <c r="IX63" s="117">
        <v>588079.6361188083</v>
      </c>
      <c r="IY63" s="248" t="b">
        <v>0</v>
      </c>
      <c r="IZ63" s="254">
        <v>2</v>
      </c>
      <c r="JA63" s="255">
        <v>1605.8706931200006</v>
      </c>
      <c r="JB63" s="256">
        <v>-5.0000000000000001E-3</v>
      </c>
      <c r="JC63" s="255">
        <v>440599.32203694514</v>
      </c>
      <c r="JD63" s="255">
        <v>401.46767328000016</v>
      </c>
      <c r="JE63" s="255">
        <v>17629.70017274595</v>
      </c>
      <c r="JF63" s="119">
        <v>458229.02220969112</v>
      </c>
      <c r="JG63" s="262" t="b">
        <v>0</v>
      </c>
      <c r="JH63" s="173">
        <v>1</v>
      </c>
      <c r="JI63" s="263">
        <v>1806.6045297600008</v>
      </c>
      <c r="JJ63" s="189">
        <v>0.03</v>
      </c>
      <c r="JK63" s="263">
        <v>604450.21610252443</v>
      </c>
      <c r="JL63" s="263">
        <v>200.73383664000008</v>
      </c>
      <c r="JM63" s="263">
        <v>6123.1107611830821</v>
      </c>
      <c r="JN63" s="117">
        <v>610573.32686370751</v>
      </c>
      <c r="JO63" s="248" t="b">
        <v>0</v>
      </c>
      <c r="JP63" s="254">
        <v>3</v>
      </c>
      <c r="JQ63" s="255">
        <v>1405.1368564800005</v>
      </c>
      <c r="JR63" s="256">
        <v>0.03</v>
      </c>
      <c r="JS63" s="255">
        <v>1526338.5077948407</v>
      </c>
      <c r="JT63" s="255">
        <v>602.20150992000026</v>
      </c>
      <c r="JU63" s="255">
        <v>11592.35301121886</v>
      </c>
      <c r="JV63" s="119">
        <v>1537930.8608060596</v>
      </c>
      <c r="JW63" s="262" t="b">
        <v>0</v>
      </c>
      <c r="JX63" s="173">
        <v>5</v>
      </c>
      <c r="JY63" s="263">
        <v>1003.6691832000004</v>
      </c>
      <c r="JZ63" s="189">
        <v>0.03</v>
      </c>
      <c r="KA63" s="263">
        <v>1201045.0520759758</v>
      </c>
      <c r="KB63" s="263">
        <v>1003.6691832000004</v>
      </c>
      <c r="KC63" s="263">
        <v>42211.467691727907</v>
      </c>
      <c r="KD63" s="117">
        <v>1243256.5197677037</v>
      </c>
      <c r="KE63" s="248" t="b">
        <v>0</v>
      </c>
      <c r="KF63" s="254">
        <v>6</v>
      </c>
      <c r="KG63" s="255">
        <v>802.93534656000008</v>
      </c>
      <c r="KH63" s="256">
        <v>7.4999999999999997E-2</v>
      </c>
      <c r="KI63" s="255">
        <v>691718.29528599</v>
      </c>
      <c r="KJ63" s="255">
        <v>1204.4030198400005</v>
      </c>
      <c r="KK63" s="255">
        <v>42842.156708111339</v>
      </c>
      <c r="KL63" s="119">
        <v>734560.45199410128</v>
      </c>
      <c r="KM63" s="262" t="b">
        <v>0</v>
      </c>
      <c r="KN63" s="173">
        <v>1</v>
      </c>
      <c r="KO63" s="263">
        <v>1806.6045297600008</v>
      </c>
      <c r="KP63" s="189">
        <v>0.03</v>
      </c>
      <c r="KQ63" s="263">
        <v>698854.09925284435</v>
      </c>
      <c r="KR63" s="263">
        <v>200.73383664000008</v>
      </c>
      <c r="KS63" s="263">
        <v>5432.2563344077398</v>
      </c>
      <c r="KT63" s="117">
        <v>704286.35558725207</v>
      </c>
      <c r="KU63" s="248" t="b">
        <v>0</v>
      </c>
      <c r="KV63" s="254">
        <v>1</v>
      </c>
      <c r="KW63" s="255">
        <v>1806.6045297600008</v>
      </c>
      <c r="KX63" s="256">
        <v>7.4999999999999997E-2</v>
      </c>
      <c r="KY63" s="255">
        <v>1207438.4300132417</v>
      </c>
      <c r="KZ63" s="255">
        <v>200.73383664000008</v>
      </c>
      <c r="LA63" s="255">
        <v>769.79153548082388</v>
      </c>
      <c r="LB63" s="119">
        <v>1208208.2215487226</v>
      </c>
      <c r="LC63" s="262" t="b">
        <v>0</v>
      </c>
      <c r="LD63" s="173">
        <v>3</v>
      </c>
      <c r="LE63" s="263">
        <v>1405.1368564800005</v>
      </c>
      <c r="LF63" s="189">
        <v>-5.0000000000000001E-3</v>
      </c>
      <c r="LG63" s="263">
        <v>348920.05925423827</v>
      </c>
      <c r="LH63" s="263">
        <v>602.20150992000026</v>
      </c>
      <c r="LI63" s="263">
        <v>26118.607531862654</v>
      </c>
      <c r="LJ63" s="117">
        <v>375038.66678610095</v>
      </c>
      <c r="LK63" s="248" t="b">
        <v>0</v>
      </c>
      <c r="LL63" s="254">
        <v>3</v>
      </c>
      <c r="LM63" s="255">
        <v>1405.1368564800005</v>
      </c>
      <c r="LN63" s="256">
        <v>-5.0000000000000001E-3</v>
      </c>
      <c r="LO63" s="255">
        <v>108519.60439984608</v>
      </c>
      <c r="LP63" s="255">
        <v>602.20150992000026</v>
      </c>
      <c r="LQ63" s="255">
        <v>20367.188100640738</v>
      </c>
      <c r="LR63" s="119">
        <v>128886.79250048682</v>
      </c>
      <c r="LS63" s="262" t="b">
        <v>0</v>
      </c>
      <c r="LT63" s="173">
        <v>3</v>
      </c>
      <c r="LU63" s="263">
        <v>1405.1368564800005</v>
      </c>
      <c r="LV63" s="189">
        <v>7.4999999999999997E-2</v>
      </c>
      <c r="LW63" s="263">
        <v>365441.03773490555</v>
      </c>
      <c r="LX63" s="263">
        <v>602.20150992000026</v>
      </c>
      <c r="LY63" s="263">
        <v>15889.296693469096</v>
      </c>
      <c r="LZ63" s="117">
        <v>381330.33442837466</v>
      </c>
      <c r="MA63" s="248" t="b">
        <v>0</v>
      </c>
      <c r="MB63" s="254">
        <v>3</v>
      </c>
      <c r="MC63" s="255">
        <v>1405.1368564800005</v>
      </c>
      <c r="MD63" s="256">
        <v>7.4999999999999997E-2</v>
      </c>
      <c r="ME63" s="255">
        <v>1144916.3642516849</v>
      </c>
      <c r="MF63" s="255">
        <v>602.20150992000026</v>
      </c>
      <c r="MG63" s="255">
        <v>14366.920708793328</v>
      </c>
      <c r="MH63" s="119">
        <v>1159283.2849604781</v>
      </c>
      <c r="MI63" s="262" t="b">
        <v>0</v>
      </c>
      <c r="MJ63" s="173">
        <v>4</v>
      </c>
      <c r="MK63" s="263">
        <v>1204.4030198400003</v>
      </c>
      <c r="ML63" s="189">
        <v>-5.0000000000000001E-3</v>
      </c>
      <c r="MM63" s="263">
        <v>216536.17265849124</v>
      </c>
      <c r="MN63" s="263">
        <v>802.93534656000031</v>
      </c>
      <c r="MO63" s="263">
        <v>16472.809944554287</v>
      </c>
      <c r="MP63" s="117">
        <v>233008.98260304553</v>
      </c>
      <c r="MQ63" s="248" t="b">
        <v>0</v>
      </c>
      <c r="MR63" s="254">
        <v>6</v>
      </c>
      <c r="MS63" s="255">
        <v>802.93534656000008</v>
      </c>
      <c r="MT63" s="256">
        <v>7.4999999999999997E-2</v>
      </c>
      <c r="MU63" s="255">
        <v>160154.07505211479</v>
      </c>
      <c r="MV63" s="255">
        <v>1204.4030198400005</v>
      </c>
      <c r="MW63" s="255">
        <v>36575.060606055114</v>
      </c>
      <c r="MX63" s="119">
        <v>196729.13565816989</v>
      </c>
      <c r="MY63" s="262" t="b">
        <v>0</v>
      </c>
      <c r="MZ63" s="173">
        <v>4</v>
      </c>
      <c r="NA63" s="263">
        <v>1204.4030198400003</v>
      </c>
      <c r="NB63" s="189">
        <v>7.4999999999999997E-2</v>
      </c>
      <c r="NC63" s="263">
        <v>1168142.3771623075</v>
      </c>
      <c r="ND63" s="263">
        <v>802.93534656000031</v>
      </c>
      <c r="NE63" s="263">
        <v>25922.189303092917</v>
      </c>
      <c r="NF63" s="117">
        <v>1194064.5664654004</v>
      </c>
      <c r="NG63" s="248" t="b">
        <v>0</v>
      </c>
      <c r="NH63" s="254">
        <v>2</v>
      </c>
      <c r="NI63" s="255">
        <v>1605.8706931200006</v>
      </c>
      <c r="NJ63" s="256">
        <v>7.4999999999999997E-2</v>
      </c>
      <c r="NK63" s="255">
        <v>508278.92334588454</v>
      </c>
      <c r="NL63" s="255">
        <v>401.46767328000016</v>
      </c>
      <c r="NM63" s="255">
        <v>8012.4219749711865</v>
      </c>
      <c r="NN63" s="119">
        <v>516291.34532085573</v>
      </c>
      <c r="NO63" s="262" t="b">
        <v>0</v>
      </c>
      <c r="NP63" s="173">
        <v>6</v>
      </c>
      <c r="NQ63" s="263">
        <v>802.93534656000008</v>
      </c>
      <c r="NR63" s="189">
        <v>-5.0000000000000001E-3</v>
      </c>
      <c r="NS63" s="263">
        <v>276721.97314672964</v>
      </c>
      <c r="NT63" s="263">
        <v>1204.4030198400005</v>
      </c>
      <c r="NU63" s="263">
        <v>40815.85869326313</v>
      </c>
      <c r="NV63" s="117">
        <v>317537.83183999278</v>
      </c>
      <c r="NW63" s="248" t="b">
        <v>0</v>
      </c>
      <c r="NX63" s="254">
        <v>4</v>
      </c>
      <c r="NY63" s="255">
        <v>1204.4030198400003</v>
      </c>
      <c r="NZ63" s="256">
        <v>7.4999999999999997E-2</v>
      </c>
      <c r="OA63" s="255">
        <v>1419288.5424805179</v>
      </c>
      <c r="OB63" s="255">
        <v>802.93534656000031</v>
      </c>
      <c r="OC63" s="255">
        <v>30519.17931815048</v>
      </c>
      <c r="OD63" s="119">
        <v>1449807.7217986684</v>
      </c>
      <c r="OE63" s="262" t="b">
        <v>0</v>
      </c>
      <c r="OF63" s="173">
        <v>4</v>
      </c>
      <c r="OG63" s="263">
        <v>1204.4030198400003</v>
      </c>
      <c r="OH63" s="189">
        <v>0.03</v>
      </c>
      <c r="OI63" s="263">
        <v>611419.1834819878</v>
      </c>
      <c r="OJ63" s="263">
        <v>802.93534656000031</v>
      </c>
      <c r="OK63" s="263">
        <v>27206.134109752049</v>
      </c>
      <c r="OL63" s="117">
        <v>638625.31759173982</v>
      </c>
      <c r="OM63" s="248" t="b">
        <v>0</v>
      </c>
      <c r="ON63" s="254">
        <v>3</v>
      </c>
      <c r="OO63" s="255">
        <v>1405.1368564800005</v>
      </c>
      <c r="OP63" s="256">
        <v>7.4999999999999997E-2</v>
      </c>
      <c r="OQ63" s="255">
        <v>340319.36403331644</v>
      </c>
      <c r="OR63" s="255">
        <v>602.20150992000026</v>
      </c>
      <c r="OS63" s="255">
        <v>15529.275752157389</v>
      </c>
      <c r="OT63" s="119">
        <v>355848.63978547382</v>
      </c>
      <c r="OU63" s="262" t="b">
        <v>0</v>
      </c>
      <c r="OV63" s="173">
        <v>1</v>
      </c>
      <c r="OW63" s="263">
        <v>1806.6045297600008</v>
      </c>
      <c r="OX63" s="189">
        <v>7.4999999999999997E-2</v>
      </c>
      <c r="OY63" s="263">
        <v>602607.75651818491</v>
      </c>
      <c r="OZ63" s="263">
        <v>200.73383664000008</v>
      </c>
      <c r="PA63" s="263">
        <v>7496.9482024181807</v>
      </c>
      <c r="PB63" s="117">
        <v>610104.70472060307</v>
      </c>
      <c r="PC63" s="248" t="b">
        <v>0</v>
      </c>
      <c r="PD63" s="254">
        <v>6</v>
      </c>
      <c r="PE63" s="255">
        <v>802.93534656000008</v>
      </c>
      <c r="PF63" s="256">
        <v>7.4999999999999997E-2</v>
      </c>
      <c r="PG63" s="255">
        <v>157774.70308542412</v>
      </c>
      <c r="PH63" s="255">
        <v>1204.4030198400005</v>
      </c>
      <c r="PI63" s="255">
        <v>24532.609882562472</v>
      </c>
      <c r="PJ63" s="119">
        <v>182307.3129679866</v>
      </c>
      <c r="PK63" s="262" t="b">
        <v>0</v>
      </c>
      <c r="PL63" s="173">
        <v>4</v>
      </c>
      <c r="PM63" s="263">
        <v>1204.4030198400003</v>
      </c>
      <c r="PN63" s="189">
        <v>0.03</v>
      </c>
      <c r="PO63" s="263">
        <v>380435.00140558195</v>
      </c>
      <c r="PP63" s="263">
        <v>802.93534656000031</v>
      </c>
      <c r="PQ63" s="263">
        <v>27425.257347779334</v>
      </c>
      <c r="PR63" s="117">
        <v>407860.2587533613</v>
      </c>
      <c r="PS63" s="248" t="b">
        <v>0</v>
      </c>
      <c r="PT63" s="254">
        <v>6</v>
      </c>
      <c r="PU63" s="255">
        <v>802.93534656000008</v>
      </c>
      <c r="PV63" s="256">
        <v>7.4999999999999997E-2</v>
      </c>
      <c r="PW63" s="255">
        <v>373626.19650451856</v>
      </c>
      <c r="PX63" s="255">
        <v>1204.4030198400005</v>
      </c>
      <c r="PY63" s="255">
        <v>22672.372198350375</v>
      </c>
      <c r="PZ63" s="119">
        <v>396298.56870286894</v>
      </c>
      <c r="QA63" s="262" t="b">
        <v>0</v>
      </c>
      <c r="QB63" s="173">
        <v>2</v>
      </c>
      <c r="QC63" s="263">
        <v>1605.8706931200006</v>
      </c>
      <c r="QD63" s="189">
        <v>7.4999999999999997E-2</v>
      </c>
      <c r="QE63" s="263">
        <v>586332.71281875297</v>
      </c>
      <c r="QF63" s="263">
        <v>401.46767328000016</v>
      </c>
      <c r="QG63" s="263">
        <v>8193.7608493120752</v>
      </c>
      <c r="QH63" s="117">
        <v>594526.47366806504</v>
      </c>
      <c r="QI63" s="248" t="b">
        <v>0</v>
      </c>
      <c r="QJ63" s="254">
        <v>2</v>
      </c>
      <c r="QK63" s="255">
        <v>1605.8706931200006</v>
      </c>
      <c r="QL63" s="256">
        <v>7.4999999999999997E-2</v>
      </c>
      <c r="QM63" s="255">
        <v>423115.10189253261</v>
      </c>
      <c r="QN63" s="255">
        <v>401.46767328000016</v>
      </c>
      <c r="QO63" s="255">
        <v>19535.900971338597</v>
      </c>
      <c r="QP63" s="119">
        <v>442651.00286387122</v>
      </c>
      <c r="QQ63" s="262" t="b">
        <v>0</v>
      </c>
      <c r="QR63" s="173">
        <v>1</v>
      </c>
      <c r="QS63" s="263">
        <v>1806.6045297600008</v>
      </c>
      <c r="QT63" s="189">
        <v>-5.0000000000000001E-3</v>
      </c>
      <c r="QU63" s="263">
        <v>392557.91393348516</v>
      </c>
      <c r="QV63" s="263">
        <v>200.73383664000008</v>
      </c>
      <c r="QW63" s="263">
        <v>8649.3941624030504</v>
      </c>
      <c r="QX63" s="117">
        <v>401207.30809588823</v>
      </c>
      <c r="QY63" s="248" t="b">
        <v>0</v>
      </c>
      <c r="QZ63" s="254">
        <v>3</v>
      </c>
      <c r="RA63" s="255">
        <v>1405.1368564800005</v>
      </c>
      <c r="RB63" s="256">
        <v>-5.0000000000000001E-3</v>
      </c>
      <c r="RC63" s="255">
        <v>484598.65384632529</v>
      </c>
      <c r="RD63" s="255">
        <v>602.20150992000026</v>
      </c>
      <c r="RE63" s="255">
        <v>13212.146080956532</v>
      </c>
      <c r="RF63" s="119">
        <v>497810.7999272818</v>
      </c>
      <c r="RG63" s="262" t="b">
        <v>0</v>
      </c>
      <c r="RH63" s="173">
        <v>1</v>
      </c>
      <c r="RI63" s="263">
        <v>1806.6045297600008</v>
      </c>
      <c r="RJ63" s="189">
        <v>7.4999999999999997E-2</v>
      </c>
      <c r="RK63" s="263">
        <v>820949.27715781948</v>
      </c>
      <c r="RL63" s="263">
        <v>200.73383664000008</v>
      </c>
      <c r="RM63" s="263">
        <v>4005.909882847377</v>
      </c>
      <c r="RN63" s="117">
        <v>824955.18704066682</v>
      </c>
      <c r="RO63" s="248" t="b">
        <v>0</v>
      </c>
      <c r="RP63" s="254">
        <v>4</v>
      </c>
      <c r="RQ63" s="255">
        <v>1204.4030198400003</v>
      </c>
      <c r="RR63" s="256">
        <v>7.4999999999999997E-2</v>
      </c>
      <c r="RS63" s="255">
        <v>403543.55851904379</v>
      </c>
      <c r="RT63" s="255">
        <v>802.93534656000031</v>
      </c>
      <c r="RU63" s="255">
        <v>23010.027979283514</v>
      </c>
      <c r="RV63" s="119">
        <v>426553.58649832732</v>
      </c>
      <c r="RW63" s="262" t="b">
        <v>0</v>
      </c>
      <c r="RX63" s="173">
        <v>7</v>
      </c>
      <c r="RY63" s="263">
        <v>602.20150992000003</v>
      </c>
      <c r="RZ63" s="189">
        <v>0.03</v>
      </c>
      <c r="SA63" s="263">
        <v>599761.1622942891</v>
      </c>
      <c r="SB63" s="263">
        <v>1405.1368564800007</v>
      </c>
      <c r="SC63" s="263">
        <v>40628.571093437378</v>
      </c>
      <c r="SD63" s="117">
        <v>640389.73338772648</v>
      </c>
      <c r="SE63" s="248" t="b">
        <v>0</v>
      </c>
      <c r="SF63" s="254">
        <v>5</v>
      </c>
      <c r="SG63" s="255">
        <v>1003.6691832000004</v>
      </c>
      <c r="SH63" s="256">
        <v>7.4999999999999997E-2</v>
      </c>
      <c r="SI63" s="255">
        <v>343173.95647128648</v>
      </c>
      <c r="SJ63" s="255">
        <v>1003.6691832000004</v>
      </c>
      <c r="SK63" s="255">
        <v>24296.797027706252</v>
      </c>
      <c r="SL63" s="119">
        <v>367470.75349899271</v>
      </c>
      <c r="SM63" s="262" t="b">
        <v>0</v>
      </c>
      <c r="SN63" s="173">
        <v>2</v>
      </c>
      <c r="SO63" s="263">
        <v>1605.8706931200006</v>
      </c>
      <c r="SP63" s="189">
        <v>-5.0000000000000001E-3</v>
      </c>
      <c r="SQ63" s="263">
        <v>698376.68658334634</v>
      </c>
      <c r="SR63" s="263">
        <v>401.46767328000016</v>
      </c>
      <c r="SS63" s="263">
        <v>3442.9029793329373</v>
      </c>
      <c r="ST63" s="117">
        <v>701819.58956267929</v>
      </c>
      <c r="SU63" s="248" t="b">
        <v>0</v>
      </c>
      <c r="SV63" s="254">
        <v>2</v>
      </c>
      <c r="SW63" s="255">
        <v>1605.8706931200006</v>
      </c>
      <c r="SX63" s="256">
        <v>7.4999999999999997E-2</v>
      </c>
      <c r="SY63" s="255">
        <v>488069.47481017705</v>
      </c>
      <c r="SZ63" s="255">
        <v>401.46767328000016</v>
      </c>
      <c r="TA63" s="255">
        <v>10129.84546448919</v>
      </c>
      <c r="TB63" s="119">
        <v>498199.32027466624</v>
      </c>
      <c r="TC63" s="262" t="b">
        <v>0</v>
      </c>
      <c r="TD63" s="173">
        <v>1</v>
      </c>
      <c r="TE63" s="263">
        <v>1806.6045297600008</v>
      </c>
      <c r="TF63" s="189">
        <v>0.03</v>
      </c>
      <c r="TG63" s="263">
        <v>736692.84171391593</v>
      </c>
      <c r="TH63" s="263">
        <v>200.73383664000008</v>
      </c>
      <c r="TI63" s="263">
        <v>3824.4205809986101</v>
      </c>
      <c r="TJ63" s="117">
        <v>740517.26229491457</v>
      </c>
      <c r="TK63" s="248" t="b">
        <v>0</v>
      </c>
      <c r="TL63" s="254">
        <v>3</v>
      </c>
      <c r="TM63" s="255">
        <v>1405.1368564800005</v>
      </c>
      <c r="TN63" s="256">
        <v>7.4999999999999997E-2</v>
      </c>
      <c r="TO63" s="255">
        <v>663028.35774253262</v>
      </c>
      <c r="TP63" s="255">
        <v>602.20150992000026</v>
      </c>
      <c r="TQ63" s="255">
        <v>16986.810378913869</v>
      </c>
      <c r="TR63" s="119">
        <v>680015.16812144651</v>
      </c>
      <c r="TS63" s="262" t="b">
        <v>0</v>
      </c>
      <c r="TT63" s="173">
        <v>4</v>
      </c>
      <c r="TU63" s="263">
        <v>1204.4030198400003</v>
      </c>
      <c r="TV63" s="189">
        <v>-5.0000000000000001E-3</v>
      </c>
      <c r="TW63" s="263">
        <v>953762.71105092193</v>
      </c>
      <c r="TX63" s="263">
        <v>802.93534656000031</v>
      </c>
      <c r="TY63" s="263">
        <v>16595.592903688954</v>
      </c>
      <c r="TZ63" s="117">
        <v>970358.30395461083</v>
      </c>
      <c r="UA63" s="248" t="b">
        <v>0</v>
      </c>
      <c r="UB63" s="254">
        <v>1</v>
      </c>
      <c r="UC63" s="255">
        <v>1806.6045297600008</v>
      </c>
      <c r="UD63" s="256">
        <v>7.4999999999999997E-2</v>
      </c>
      <c r="UE63" s="255">
        <v>820949.2771578203</v>
      </c>
      <c r="UF63" s="255">
        <v>200.73383664000008</v>
      </c>
      <c r="UG63" s="255">
        <v>8649.3941624030504</v>
      </c>
      <c r="UH63" s="119">
        <v>829598.67132022337</v>
      </c>
      <c r="UI63" s="262" t="b">
        <v>0</v>
      </c>
      <c r="UJ63" s="173">
        <v>2</v>
      </c>
      <c r="UK63" s="263">
        <v>1605.8706931200006</v>
      </c>
      <c r="UL63" s="189">
        <v>0.03</v>
      </c>
      <c r="UM63" s="263">
        <v>1696192.5122834188</v>
      </c>
      <c r="UN63" s="263">
        <v>401.46767328000016</v>
      </c>
      <c r="UO63" s="263">
        <v>8885.609922698286</v>
      </c>
      <c r="UP63" s="117">
        <v>1705078.122206117</v>
      </c>
      <c r="UQ63" s="248" t="b">
        <v>0</v>
      </c>
      <c r="UR63" s="254">
        <v>2</v>
      </c>
      <c r="US63" s="255">
        <v>1605.8706931200006</v>
      </c>
      <c r="UT63" s="256">
        <v>0.03</v>
      </c>
      <c r="UU63" s="255">
        <v>537571.20093481091</v>
      </c>
      <c r="UV63" s="255">
        <v>401.46767328000016</v>
      </c>
      <c r="UW63" s="255">
        <v>12767.304454396628</v>
      </c>
      <c r="UX63" s="119">
        <v>550338.50538920751</v>
      </c>
      <c r="UY63" s="262" t="b">
        <v>0</v>
      </c>
      <c r="UZ63" s="173">
        <v>3</v>
      </c>
      <c r="VA63" s="263">
        <v>1405.1368564800005</v>
      </c>
      <c r="VB63" s="189">
        <v>0.03</v>
      </c>
      <c r="VC63" s="263">
        <v>511902.89752470696</v>
      </c>
      <c r="VD63" s="263">
        <v>602.20150992000026</v>
      </c>
      <c r="VE63" s="263">
        <v>16261.201265797785</v>
      </c>
      <c r="VF63" s="117">
        <v>528164.09879050474</v>
      </c>
      <c r="VG63" s="248" t="b">
        <v>1</v>
      </c>
      <c r="VH63" s="254">
        <v>3</v>
      </c>
      <c r="VI63" s="255">
        <v>1405.1368564800005</v>
      </c>
      <c r="VJ63" s="256">
        <v>7.4999999999999997E-2</v>
      </c>
      <c r="VK63" s="255">
        <v>147666.92416452465</v>
      </c>
      <c r="VL63" s="255">
        <v>602.20150992000026</v>
      </c>
      <c r="VM63" s="255">
        <v>14448.260452001046</v>
      </c>
      <c r="VN63" s="119">
        <v>162115.18461652569</v>
      </c>
      <c r="VO63" s="262" t="b">
        <v>0</v>
      </c>
      <c r="VP63" s="173">
        <v>0</v>
      </c>
      <c r="VQ63" s="263">
        <v>2007.3383664000007</v>
      </c>
      <c r="VR63" s="189">
        <v>0.03</v>
      </c>
      <c r="VS63" s="263">
        <v>484854.1462202234</v>
      </c>
      <c r="VT63" s="263">
        <v>0</v>
      </c>
      <c r="VU63" s="263">
        <v>0</v>
      </c>
      <c r="VV63" s="117">
        <v>484854.1462202234</v>
      </c>
      <c r="VW63" s="248" t="b">
        <v>0</v>
      </c>
      <c r="VX63" s="254">
        <v>3</v>
      </c>
      <c r="VY63" s="255">
        <v>1405.1368564800005</v>
      </c>
      <c r="VZ63" s="256">
        <v>7.4999999999999997E-2</v>
      </c>
      <c r="WA63" s="255">
        <v>535015.50016960618</v>
      </c>
      <c r="WB63" s="255">
        <v>602.20150992000026</v>
      </c>
      <c r="WC63" s="255">
        <v>10124.548007196736</v>
      </c>
      <c r="WD63" s="119">
        <v>545140.04817680293</v>
      </c>
      <c r="WE63" s="262" t="b">
        <v>0</v>
      </c>
      <c r="WF63" s="173">
        <v>2</v>
      </c>
      <c r="WG63" s="263">
        <v>1605.8706931200006</v>
      </c>
      <c r="WH63" s="189">
        <v>-5.0000000000000001E-3</v>
      </c>
      <c r="WI63" s="263">
        <v>368165.63112302707</v>
      </c>
      <c r="WJ63" s="263">
        <v>401.46767328000016</v>
      </c>
      <c r="WK63" s="263">
        <v>13018.734430716508</v>
      </c>
      <c r="WL63" s="117">
        <v>381184.36555374356</v>
      </c>
      <c r="WM63" s="248" t="b">
        <v>0</v>
      </c>
      <c r="WN63" s="254">
        <v>6</v>
      </c>
      <c r="WO63" s="255">
        <v>802.93534656000008</v>
      </c>
      <c r="WP63" s="256">
        <v>-5.0000000000000001E-3</v>
      </c>
      <c r="WQ63" s="255">
        <v>866987.20393344981</v>
      </c>
      <c r="WR63" s="255">
        <v>1204.4030198400005</v>
      </c>
      <c r="WS63" s="255">
        <v>35140.891443788678</v>
      </c>
      <c r="WT63" s="119">
        <v>902128.09537723847</v>
      </c>
      <c r="WU63" s="262" t="b">
        <v>0</v>
      </c>
      <c r="WV63" s="173">
        <v>4</v>
      </c>
      <c r="WW63" s="263">
        <v>1204.4030198400003</v>
      </c>
      <c r="WX63" s="189">
        <v>7.4999999999999997E-2</v>
      </c>
      <c r="WY63" s="263">
        <v>1176249.3775323047</v>
      </c>
      <c r="WZ63" s="263">
        <v>802.93534656000031</v>
      </c>
      <c r="XA63" s="263">
        <v>8410.8162492045667</v>
      </c>
      <c r="XB63" s="117">
        <v>1184660.1937815093</v>
      </c>
      <c r="XC63" s="248" t="b">
        <v>0</v>
      </c>
      <c r="XD63" s="254">
        <v>2</v>
      </c>
      <c r="XE63" s="255">
        <v>1605.8706931200006</v>
      </c>
      <c r="XF63" s="256">
        <v>7.4999999999999997E-2</v>
      </c>
      <c r="XG63" s="255">
        <v>1272843.9353829774</v>
      </c>
      <c r="XH63" s="255">
        <v>401.46767328000016</v>
      </c>
      <c r="XI63" s="255">
        <v>12342.219288294275</v>
      </c>
      <c r="XJ63" s="119">
        <v>1285186.1546712716</v>
      </c>
      <c r="XK63" s="262" t="b">
        <v>0</v>
      </c>
      <c r="XL63" s="173">
        <v>3</v>
      </c>
      <c r="XM63" s="263">
        <v>1405.1368564800005</v>
      </c>
      <c r="XN63" s="189">
        <v>0.03</v>
      </c>
      <c r="XO63" s="263">
        <v>333153.76784965565</v>
      </c>
      <c r="XP63" s="263">
        <v>602.20150992000026</v>
      </c>
      <c r="XQ63" s="263">
        <v>17923.23103098719</v>
      </c>
      <c r="XR63" s="117">
        <v>351076.99888064282</v>
      </c>
      <c r="XS63" s="248" t="b">
        <v>0</v>
      </c>
      <c r="XT63" s="254">
        <v>4</v>
      </c>
      <c r="XU63" s="255">
        <v>1204.4030198400003</v>
      </c>
      <c r="XV63" s="256">
        <v>0.03</v>
      </c>
      <c r="XW63" s="255">
        <v>445134.10470644105</v>
      </c>
      <c r="XX63" s="255">
        <v>802.93534656000031</v>
      </c>
      <c r="XY63" s="255">
        <v>15442.312063799254</v>
      </c>
      <c r="XZ63" s="119">
        <v>460576.41677024029</v>
      </c>
      <c r="YA63" s="262" t="b">
        <v>0</v>
      </c>
      <c r="YB63" s="173">
        <v>3</v>
      </c>
      <c r="YC63" s="263">
        <v>1405.1368564800005</v>
      </c>
      <c r="YD63" s="189">
        <v>7.4999999999999997E-2</v>
      </c>
      <c r="YE63" s="263">
        <v>410731.73885886784</v>
      </c>
      <c r="YF63" s="263">
        <v>602.20150992000026</v>
      </c>
      <c r="YG63" s="263">
        <v>27518.8274356291</v>
      </c>
      <c r="YH63" s="117">
        <v>438250.56629449694</v>
      </c>
      <c r="YI63" s="248" t="b">
        <v>0</v>
      </c>
      <c r="YJ63" s="254">
        <v>9</v>
      </c>
      <c r="YK63" s="255">
        <v>200.73383664000002</v>
      </c>
      <c r="YL63" s="256">
        <v>7.4999999999999997E-2</v>
      </c>
      <c r="YM63" s="255">
        <v>501047.48763791093</v>
      </c>
      <c r="YN63" s="255">
        <v>1806.6045297600008</v>
      </c>
      <c r="YO63" s="255">
        <v>46821.915900005624</v>
      </c>
      <c r="YP63" s="119">
        <v>547869.4035379166</v>
      </c>
      <c r="YQ63" s="262" t="b">
        <v>0</v>
      </c>
      <c r="YR63" s="173">
        <v>2</v>
      </c>
      <c r="YS63" s="263">
        <v>1605.8706931200006</v>
      </c>
      <c r="YT63" s="189">
        <v>7.4999999999999997E-2</v>
      </c>
      <c r="YU63" s="263">
        <v>320090.87274285982</v>
      </c>
      <c r="YV63" s="263">
        <v>401.46767328000016</v>
      </c>
      <c r="YW63" s="263">
        <v>6754.7057090458984</v>
      </c>
      <c r="YX63" s="117">
        <v>326845.57845190575</v>
      </c>
      <c r="YY63" s="248" t="b">
        <v>0</v>
      </c>
      <c r="YZ63" s="254">
        <v>4</v>
      </c>
      <c r="ZA63" s="255">
        <v>1204.4030198400003</v>
      </c>
      <c r="ZB63" s="256">
        <v>7.4999999999999997E-2</v>
      </c>
      <c r="ZC63" s="255">
        <v>178886.90045774615</v>
      </c>
      <c r="ZD63" s="255">
        <v>802.93534656000031</v>
      </c>
      <c r="ZE63" s="255">
        <v>23333.852175268905</v>
      </c>
      <c r="ZF63" s="119">
        <v>202220.75263301504</v>
      </c>
      <c r="ZG63" s="262" t="b">
        <v>0</v>
      </c>
      <c r="ZH63" s="173">
        <v>2</v>
      </c>
      <c r="ZI63" s="263">
        <v>1605.8706931200006</v>
      </c>
      <c r="ZJ63" s="189">
        <v>7.4999999999999997E-2</v>
      </c>
      <c r="ZK63" s="263">
        <v>1230112.6637482557</v>
      </c>
      <c r="ZL63" s="263">
        <v>401.46767328000016</v>
      </c>
      <c r="ZM63" s="263">
        <v>15132.120073928645</v>
      </c>
      <c r="ZN63" s="117">
        <v>1245244.7838221844</v>
      </c>
      <c r="ZO63" s="248" t="b">
        <v>0</v>
      </c>
      <c r="ZP63" s="254">
        <v>3</v>
      </c>
      <c r="ZQ63" s="255">
        <v>1405.1368564800005</v>
      </c>
      <c r="ZR63" s="256">
        <v>7.4999999999999997E-2</v>
      </c>
      <c r="ZS63" s="255">
        <v>353891.96686485229</v>
      </c>
      <c r="ZT63" s="255">
        <v>602.20150992000026</v>
      </c>
      <c r="ZU63" s="255">
        <v>14665.870121635229</v>
      </c>
      <c r="ZV63" s="119">
        <v>368557.8369864875</v>
      </c>
      <c r="ZW63" s="262" t="b">
        <v>0</v>
      </c>
      <c r="ZX63" s="173">
        <v>2</v>
      </c>
      <c r="ZY63" s="263">
        <v>1605.8706931200006</v>
      </c>
      <c r="ZZ63" s="189">
        <v>0.03</v>
      </c>
      <c r="AAA63" s="263">
        <v>170500.14419448961</v>
      </c>
      <c r="AAB63" s="263">
        <v>401.46767328000016</v>
      </c>
      <c r="AAC63" s="263">
        <v>16130.817613547404</v>
      </c>
      <c r="AAD63" s="117">
        <v>186630.96180803701</v>
      </c>
      <c r="AAE63" s="248" t="b">
        <v>0</v>
      </c>
      <c r="AAF63" s="254">
        <v>2</v>
      </c>
      <c r="AAG63" s="255">
        <v>1605.8706931200006</v>
      </c>
      <c r="AAH63" s="256">
        <v>7.4999999999999997E-2</v>
      </c>
      <c r="AAI63" s="255">
        <v>561897.74586603185</v>
      </c>
      <c r="AAJ63" s="255">
        <v>401.46767328000016</v>
      </c>
      <c r="AAK63" s="255">
        <v>13645.470470566592</v>
      </c>
      <c r="AAL63" s="119">
        <v>575543.21633659839</v>
      </c>
      <c r="AAM63" s="262" t="b">
        <v>0</v>
      </c>
      <c r="AAN63" s="173">
        <v>2</v>
      </c>
      <c r="AAO63" s="263">
        <v>1605.8706931200006</v>
      </c>
      <c r="AAP63" s="189">
        <v>0.03</v>
      </c>
      <c r="AAQ63" s="263">
        <v>429245.49638486281</v>
      </c>
      <c r="AAR63" s="263">
        <v>401.46767328000016</v>
      </c>
      <c r="AAS63" s="263">
        <v>11526.5625907295</v>
      </c>
      <c r="AAT63" s="117">
        <v>440772.05897559231</v>
      </c>
      <c r="AAU63" s="248" t="b">
        <v>0</v>
      </c>
      <c r="AAV63" s="254">
        <v>6</v>
      </c>
      <c r="AAW63" s="255">
        <v>802.93534656000008</v>
      </c>
      <c r="AAX63" s="256">
        <v>0.03</v>
      </c>
      <c r="AAY63" s="255">
        <v>212069.32386630375</v>
      </c>
      <c r="AAZ63" s="255">
        <v>1204.4030198400005</v>
      </c>
      <c r="ABA63" s="255">
        <v>40939.566689616346</v>
      </c>
      <c r="ABB63" s="119">
        <v>253008.89055592008</v>
      </c>
      <c r="ABC63" s="262" t="b">
        <v>1</v>
      </c>
      <c r="ABD63" s="173">
        <v>2</v>
      </c>
      <c r="ABE63" s="263">
        <v>1605.8706931200006</v>
      </c>
      <c r="ABF63" s="189">
        <v>0.03</v>
      </c>
      <c r="ABG63" s="263">
        <v>435478.05003284774</v>
      </c>
      <c r="ABH63" s="263">
        <v>401.46767328000016</v>
      </c>
      <c r="ABI63" s="263">
        <v>9971.743122085978</v>
      </c>
      <c r="ABJ63" s="117">
        <v>445449.79315493372</v>
      </c>
      <c r="ABK63" s="248" t="b">
        <v>0</v>
      </c>
      <c r="ABL63" s="254">
        <v>1</v>
      </c>
      <c r="ABM63" s="255">
        <v>1806.6045297600008</v>
      </c>
      <c r="ABN63" s="256">
        <v>0.03</v>
      </c>
      <c r="ABO63" s="255">
        <v>1885305.5281163701</v>
      </c>
      <c r="ABP63" s="255">
        <v>200.73383664000008</v>
      </c>
      <c r="ABQ63" s="255">
        <v>1149.9505282228436</v>
      </c>
      <c r="ABR63" s="119">
        <v>1886455.4786445929</v>
      </c>
      <c r="ABS63" s="262" t="b">
        <v>0</v>
      </c>
      <c r="ABT63" s="173">
        <v>2</v>
      </c>
      <c r="ABU63" s="263">
        <v>1605.8706931200006</v>
      </c>
      <c r="ABV63" s="189">
        <v>7.4999999999999997E-2</v>
      </c>
      <c r="ABW63" s="263">
        <v>805705.30711993948</v>
      </c>
      <c r="ABX63" s="263">
        <v>401.46767328000016</v>
      </c>
      <c r="ABY63" s="263">
        <v>1540.2129997763641</v>
      </c>
      <c r="ABZ63" s="117">
        <v>807245.52011971583</v>
      </c>
      <c r="ACA63" s="248" t="b">
        <v>0</v>
      </c>
      <c r="ACB63" s="254">
        <v>4</v>
      </c>
      <c r="ACC63" s="255">
        <v>1204.4030198400003</v>
      </c>
      <c r="ACD63" s="256">
        <v>-5.0000000000000001E-3</v>
      </c>
      <c r="ACE63" s="255">
        <v>677963.39482382755</v>
      </c>
      <c r="ACF63" s="255">
        <v>802.93534656000031</v>
      </c>
      <c r="ACG63" s="255">
        <v>34514.201183249454</v>
      </c>
      <c r="ACH63" s="119">
        <v>712477.59600707702</v>
      </c>
      <c r="ACI63" s="262" t="b">
        <v>0</v>
      </c>
      <c r="ACJ63" s="173">
        <v>3</v>
      </c>
      <c r="ACK63" s="263">
        <v>1405.1368564800005</v>
      </c>
      <c r="ACL63" s="189">
        <v>7.4999999999999997E-2</v>
      </c>
      <c r="ACM63" s="263">
        <v>182888.41357271848</v>
      </c>
      <c r="ACN63" s="263">
        <v>602.20150992000026</v>
      </c>
      <c r="ACO63" s="263">
        <v>24002.224878225934</v>
      </c>
      <c r="ACP63" s="117">
        <v>206890.63845094442</v>
      </c>
      <c r="ACQ63" s="248" t="b">
        <v>0</v>
      </c>
      <c r="ACR63" s="254">
        <v>4</v>
      </c>
      <c r="ACS63" s="255">
        <v>1204.4030198400003</v>
      </c>
      <c r="ACT63" s="256">
        <v>7.4999999999999997E-2</v>
      </c>
      <c r="ACU63" s="255">
        <v>875010.40843364352</v>
      </c>
      <c r="ACV63" s="255">
        <v>802.93534656000031</v>
      </c>
      <c r="ACW63" s="255">
        <v>22632.543828214159</v>
      </c>
      <c r="ACX63" s="119">
        <v>897642.95226185769</v>
      </c>
      <c r="ACY63" s="262" t="b">
        <v>0</v>
      </c>
      <c r="ACZ63" s="173">
        <v>3</v>
      </c>
      <c r="ADA63" s="263">
        <v>1405.1368564800005</v>
      </c>
      <c r="ADB63" s="189">
        <v>7.4999999999999997E-2</v>
      </c>
      <c r="ADC63" s="263">
        <v>604565.61690684699</v>
      </c>
      <c r="ADD63" s="263">
        <v>602.20150992000026</v>
      </c>
      <c r="ADE63" s="263">
        <v>18888.515463154697</v>
      </c>
      <c r="ADF63" s="117">
        <v>623454.13237000164</v>
      </c>
      <c r="ADG63" s="248" t="b">
        <v>0</v>
      </c>
      <c r="ADH63" s="254">
        <v>5</v>
      </c>
      <c r="ADI63" s="255">
        <v>1003.6691832000004</v>
      </c>
      <c r="ADJ63" s="256">
        <v>7.4999999999999997E-2</v>
      </c>
      <c r="ADK63" s="255">
        <v>357430.39971010014</v>
      </c>
      <c r="ADL63" s="255">
        <v>1003.6691832000004</v>
      </c>
      <c r="ADM63" s="255">
        <v>35204.09971040552</v>
      </c>
      <c r="ADN63" s="119">
        <v>392634.49942050566</v>
      </c>
      <c r="ADO63" s="262" t="b">
        <v>0</v>
      </c>
      <c r="ADP63" s="173">
        <v>1</v>
      </c>
      <c r="ADQ63" s="263">
        <v>1806.6045297600008</v>
      </c>
      <c r="ADR63" s="189">
        <v>7.4999999999999997E-2</v>
      </c>
      <c r="ADS63" s="263">
        <v>370122.8948569544</v>
      </c>
      <c r="ADT63" s="263">
        <v>200.73383664000008</v>
      </c>
      <c r="ADU63" s="263">
        <v>8484.3491988896094</v>
      </c>
      <c r="ADV63" s="117">
        <v>378607.24405584403</v>
      </c>
    </row>
    <row r="64" spans="1:802" x14ac:dyDescent="0.35">
      <c r="A64" s="15">
        <v>47177</v>
      </c>
      <c r="B64" s="16">
        <v>2007.3383664000007</v>
      </c>
      <c r="C64" s="248" t="b">
        <v>0</v>
      </c>
      <c r="D64" s="254">
        <v>3</v>
      </c>
      <c r="E64" s="255">
        <v>1405.1368564800005</v>
      </c>
      <c r="F64" s="256">
        <v>-5.0000000000000001E-3</v>
      </c>
      <c r="G64" s="255">
        <v>662642.06900855922</v>
      </c>
      <c r="H64" s="255">
        <v>602.20150992000026</v>
      </c>
      <c r="I64" s="255">
        <v>17256.881926664759</v>
      </c>
      <c r="J64" s="119">
        <v>679898.95093522395</v>
      </c>
      <c r="K64" s="262" t="b">
        <v>0</v>
      </c>
      <c r="L64" s="173">
        <v>1</v>
      </c>
      <c r="M64" s="263">
        <v>1806.6045297600008</v>
      </c>
      <c r="N64" s="189">
        <v>7.4999999999999997E-2</v>
      </c>
      <c r="O64" s="263">
        <v>426080.98149289453</v>
      </c>
      <c r="P64" s="263">
        <v>200.73383664000008</v>
      </c>
      <c r="Q64" s="263">
        <v>971.16394353960629</v>
      </c>
      <c r="R64" s="117">
        <v>427052.14543643413</v>
      </c>
      <c r="S64" s="248" t="b">
        <v>0</v>
      </c>
      <c r="T64" s="254">
        <v>6</v>
      </c>
      <c r="U64" s="255">
        <v>802.93534656000008</v>
      </c>
      <c r="V64" s="256">
        <v>0.03</v>
      </c>
      <c r="W64" s="255">
        <v>133725.92024806552</v>
      </c>
      <c r="X64" s="255">
        <v>1204.4030198400005</v>
      </c>
      <c r="Y64" s="255">
        <v>42990.087494139625</v>
      </c>
      <c r="Z64" s="119">
        <v>176716.00774220514</v>
      </c>
      <c r="AA64" s="262" t="b">
        <v>0</v>
      </c>
      <c r="AB64" s="173">
        <v>6</v>
      </c>
      <c r="AC64" s="263">
        <v>802.93534656000008</v>
      </c>
      <c r="AD64" s="189">
        <v>7.4999999999999997E-2</v>
      </c>
      <c r="AE64" s="263">
        <v>339862.63841534191</v>
      </c>
      <c r="AF64" s="263">
        <v>1204.4030198400005</v>
      </c>
      <c r="AG64" s="263">
        <v>39345.74259983615</v>
      </c>
      <c r="AH64" s="117">
        <v>379208.38101517805</v>
      </c>
      <c r="AI64" s="248" t="b">
        <v>1</v>
      </c>
      <c r="AJ64" s="254">
        <v>8</v>
      </c>
      <c r="AK64" s="255">
        <v>401.46767328000004</v>
      </c>
      <c r="AL64" s="256">
        <v>0.03</v>
      </c>
      <c r="AM64" s="255">
        <v>914947.67197971209</v>
      </c>
      <c r="AN64" s="255">
        <v>1605.8706931200006</v>
      </c>
      <c r="AO64" s="255">
        <v>36815.015274638179</v>
      </c>
      <c r="AP64" s="119">
        <v>951762.68725435028</v>
      </c>
      <c r="AQ64" s="262" t="b">
        <v>0</v>
      </c>
      <c r="AR64" s="173">
        <v>5</v>
      </c>
      <c r="AS64" s="263">
        <v>1003.6691832000004</v>
      </c>
      <c r="AT64" s="189">
        <v>0.03</v>
      </c>
      <c r="AU64" s="263">
        <v>777651.88016682072</v>
      </c>
      <c r="AV64" s="263">
        <v>1003.6691832000004</v>
      </c>
      <c r="AW64" s="263">
        <v>25631.725471125887</v>
      </c>
      <c r="AX64" s="117">
        <v>803283.60563794663</v>
      </c>
      <c r="AY64" s="248" t="b">
        <v>0</v>
      </c>
      <c r="AZ64" s="254">
        <v>0</v>
      </c>
      <c r="BA64" s="255">
        <v>2007.3383664000007</v>
      </c>
      <c r="BB64" s="256">
        <v>7.4999999999999997E-2</v>
      </c>
      <c r="BC64" s="255">
        <v>222092.23123651173</v>
      </c>
      <c r="BD64" s="255">
        <v>0</v>
      </c>
      <c r="BE64" s="255">
        <v>0</v>
      </c>
      <c r="BF64" s="119">
        <v>222092.23123651173</v>
      </c>
      <c r="BG64" s="262" t="b">
        <v>0</v>
      </c>
      <c r="BH64" s="173">
        <v>3</v>
      </c>
      <c r="BI64" s="263">
        <v>1405.1368564800005</v>
      </c>
      <c r="BJ64" s="189">
        <v>-5.0000000000000001E-3</v>
      </c>
      <c r="BK64" s="263">
        <v>520156.20076273725</v>
      </c>
      <c r="BL64" s="263">
        <v>602.20150992000026</v>
      </c>
      <c r="BM64" s="263">
        <v>15789.053244440871</v>
      </c>
      <c r="BN64" s="117">
        <v>535945.25400717813</v>
      </c>
      <c r="BO64" s="248" t="b">
        <v>0</v>
      </c>
      <c r="BP64" s="254">
        <v>3</v>
      </c>
      <c r="BQ64" s="255">
        <v>1405.1368564800005</v>
      </c>
      <c r="BR64" s="256">
        <v>7.4999999999999997E-2</v>
      </c>
      <c r="BS64" s="255">
        <v>524095.35964787379</v>
      </c>
      <c r="BT64" s="255">
        <v>602.20150992000026</v>
      </c>
      <c r="BU64" s="255">
        <v>17674.12549369298</v>
      </c>
      <c r="BV64" s="119">
        <v>541769.48514156672</v>
      </c>
      <c r="BW64" s="262" t="b">
        <v>0</v>
      </c>
      <c r="BX64" s="173">
        <v>2</v>
      </c>
      <c r="BY64" s="263">
        <v>1605.8706931200006</v>
      </c>
      <c r="BZ64" s="189">
        <v>-5.0000000000000001E-3</v>
      </c>
      <c r="CA64" s="263">
        <v>455070.69303124386</v>
      </c>
      <c r="CB64" s="263">
        <v>401.46767328000016</v>
      </c>
      <c r="CC64" s="263">
        <v>18863.692130514115</v>
      </c>
      <c r="CD64" s="117">
        <v>473934.38516175799</v>
      </c>
      <c r="CE64" s="248" t="b">
        <v>0</v>
      </c>
      <c r="CF64" s="254">
        <v>4</v>
      </c>
      <c r="CG64" s="255">
        <v>1204.4030198400003</v>
      </c>
      <c r="CH64" s="256">
        <v>-5.0000000000000001E-3</v>
      </c>
      <c r="CI64" s="255">
        <v>505573.264007119</v>
      </c>
      <c r="CJ64" s="255">
        <v>802.93534656000031</v>
      </c>
      <c r="CK64" s="255">
        <v>25639.993481642687</v>
      </c>
      <c r="CL64" s="119">
        <v>531213.25748876168</v>
      </c>
      <c r="CM64" s="262" t="b">
        <v>0</v>
      </c>
      <c r="CN64" s="173">
        <v>4</v>
      </c>
      <c r="CO64" s="263">
        <v>1204.4030198400003</v>
      </c>
      <c r="CP64" s="189">
        <v>7.4999999999999997E-2</v>
      </c>
      <c r="CQ64" s="263">
        <v>942894.61100700661</v>
      </c>
      <c r="CR64" s="263">
        <v>802.93534656000031</v>
      </c>
      <c r="CS64" s="263">
        <v>19785.150882317186</v>
      </c>
      <c r="CT64" s="117">
        <v>962679.76188932383</v>
      </c>
      <c r="CU64" s="248" t="b">
        <v>0</v>
      </c>
      <c r="CV64" s="254">
        <v>0</v>
      </c>
      <c r="CW64" s="255">
        <v>2007.3383664000007</v>
      </c>
      <c r="CX64" s="256">
        <v>7.4999999999999997E-2</v>
      </c>
      <c r="CY64" s="255">
        <v>544248.31869515125</v>
      </c>
      <c r="CZ64" s="255">
        <v>0</v>
      </c>
      <c r="DA64" s="255">
        <v>0</v>
      </c>
      <c r="DB64" s="119">
        <v>544248.31869515125</v>
      </c>
      <c r="DC64" s="262" t="b">
        <v>0</v>
      </c>
      <c r="DD64" s="173">
        <v>4</v>
      </c>
      <c r="DE64" s="263">
        <v>1204.4030198400003</v>
      </c>
      <c r="DF64" s="189">
        <v>7.4999999999999997E-2</v>
      </c>
      <c r="DG64" s="263">
        <v>679374.62550301</v>
      </c>
      <c r="DH64" s="263">
        <v>802.93534656000031</v>
      </c>
      <c r="DI64" s="263">
        <v>28938.524607781736</v>
      </c>
      <c r="DJ64" s="117">
        <v>708313.15011079179</v>
      </c>
      <c r="DK64" s="248" t="b">
        <v>0</v>
      </c>
      <c r="DL64" s="254">
        <v>5</v>
      </c>
      <c r="DM64" s="255">
        <v>1003.6691832000004</v>
      </c>
      <c r="DN64" s="256">
        <v>0.03</v>
      </c>
      <c r="DO64" s="255">
        <v>192357.93272400953</v>
      </c>
      <c r="DP64" s="255">
        <v>1003.6691832000004</v>
      </c>
      <c r="DQ64" s="255">
        <v>36192.856724538971</v>
      </c>
      <c r="DR64" s="119">
        <v>228550.78944854852</v>
      </c>
      <c r="DS64" s="262" t="b">
        <v>0</v>
      </c>
      <c r="DT64" s="173">
        <v>5</v>
      </c>
      <c r="DU64" s="263">
        <v>1003.6691832000004</v>
      </c>
      <c r="DV64" s="189">
        <v>7.4999999999999997E-2</v>
      </c>
      <c r="DW64" s="263">
        <v>1385206.4670102412</v>
      </c>
      <c r="DX64" s="263">
        <v>1003.6691832000004</v>
      </c>
      <c r="DY64" s="263">
        <v>19166.200554109204</v>
      </c>
      <c r="DZ64" s="117">
        <v>1404372.6675643504</v>
      </c>
      <c r="EA64" s="248" t="b">
        <v>0</v>
      </c>
      <c r="EB64" s="254">
        <v>3</v>
      </c>
      <c r="EC64" s="255">
        <v>1405.1368564800005</v>
      </c>
      <c r="ED64" s="256">
        <v>7.4999999999999997E-2</v>
      </c>
      <c r="EE64" s="255">
        <v>164162.78291061299</v>
      </c>
      <c r="EF64" s="255">
        <v>602.20150992000026</v>
      </c>
      <c r="EG64" s="255">
        <v>26895.495356302075</v>
      </c>
      <c r="EH64" s="119">
        <v>191058.27826691506</v>
      </c>
      <c r="EI64" s="262" t="b">
        <v>0</v>
      </c>
      <c r="EJ64" s="173">
        <v>6</v>
      </c>
      <c r="EK64" s="263">
        <v>802.93534656000008</v>
      </c>
      <c r="EL64" s="189">
        <v>0.03</v>
      </c>
      <c r="EM64" s="263">
        <v>197008.07297139944</v>
      </c>
      <c r="EN64" s="263">
        <v>1204.4030198400005</v>
      </c>
      <c r="EO64" s="263">
        <v>46375.810153534563</v>
      </c>
      <c r="EP64" s="117">
        <v>243383.88312493399</v>
      </c>
      <c r="EQ64" s="248" t="b">
        <v>0</v>
      </c>
      <c r="ER64" s="254">
        <v>5</v>
      </c>
      <c r="ES64" s="255">
        <v>1003.6691832000004</v>
      </c>
      <c r="ET64" s="256">
        <v>-5.0000000000000001E-3</v>
      </c>
      <c r="EU64" s="255">
        <v>220481.87246125171</v>
      </c>
      <c r="EV64" s="255">
        <v>1003.6691832000004</v>
      </c>
      <c r="EW64" s="255">
        <v>30800.981474336299</v>
      </c>
      <c r="EX64" s="119">
        <v>251282.85393558801</v>
      </c>
      <c r="EY64" s="262" t="b">
        <v>0</v>
      </c>
      <c r="EZ64" s="173">
        <v>1</v>
      </c>
      <c r="FA64" s="263">
        <v>1806.6045297600008</v>
      </c>
      <c r="FB64" s="189">
        <v>7.4999999999999997E-2</v>
      </c>
      <c r="FC64" s="263">
        <v>847848.59540799318</v>
      </c>
      <c r="FD64" s="263">
        <v>200.73383664000008</v>
      </c>
      <c r="FE64" s="263">
        <v>3303.2717793036932</v>
      </c>
      <c r="FF64" s="117">
        <v>851151.86718729686</v>
      </c>
      <c r="FG64" s="248" t="b">
        <v>0</v>
      </c>
      <c r="FH64" s="254">
        <v>4</v>
      </c>
      <c r="FI64" s="255">
        <v>1204.4030198400003</v>
      </c>
      <c r="FJ64" s="256">
        <v>-5.0000000000000001E-3</v>
      </c>
      <c r="FK64" s="255">
        <v>795015.20378855453</v>
      </c>
      <c r="FL64" s="255">
        <v>802.93534656000031</v>
      </c>
      <c r="FM64" s="255">
        <v>16947.766314706496</v>
      </c>
      <c r="FN64" s="119">
        <v>811962.97010326106</v>
      </c>
      <c r="FO64" s="262" t="b">
        <v>0</v>
      </c>
      <c r="FP64" s="173">
        <v>4</v>
      </c>
      <c r="FQ64" s="263">
        <v>1204.4030198400003</v>
      </c>
      <c r="FR64" s="189">
        <v>7.4999999999999997E-2</v>
      </c>
      <c r="FS64" s="263">
        <v>261170.85933597366</v>
      </c>
      <c r="FT64" s="263">
        <v>802.93534656000031</v>
      </c>
      <c r="FU64" s="263">
        <v>20964.636497364238</v>
      </c>
      <c r="FV64" s="117">
        <v>282135.49583333789</v>
      </c>
      <c r="FW64" s="248" t="b">
        <v>0</v>
      </c>
      <c r="FX64" s="254">
        <v>5</v>
      </c>
      <c r="FY64" s="255">
        <v>1003.6691832000004</v>
      </c>
      <c r="FZ64" s="256">
        <v>7.4999999999999997E-2</v>
      </c>
      <c r="GA64" s="255">
        <v>368652.66508262564</v>
      </c>
      <c r="GB64" s="255">
        <v>1003.6691832000004</v>
      </c>
      <c r="GC64" s="255">
        <v>39046.986559133715</v>
      </c>
      <c r="GD64" s="119">
        <v>407699.65164175932</v>
      </c>
      <c r="GE64" s="262" t="b">
        <v>0</v>
      </c>
      <c r="GF64" s="173">
        <v>3</v>
      </c>
      <c r="GG64" s="263">
        <v>1405.1368564800005</v>
      </c>
      <c r="GH64" s="189">
        <v>7.4999999999999997E-2</v>
      </c>
      <c r="GI64" s="263">
        <v>774092.20201379305</v>
      </c>
      <c r="GJ64" s="263">
        <v>602.20150992000026</v>
      </c>
      <c r="GK64" s="263">
        <v>13510.252584030688</v>
      </c>
      <c r="GL64" s="117">
        <v>787602.45459782379</v>
      </c>
      <c r="GM64" s="248" t="b">
        <v>0</v>
      </c>
      <c r="GN64" s="254">
        <v>2</v>
      </c>
      <c r="GO64" s="255">
        <v>1605.8706931200006</v>
      </c>
      <c r="GP64" s="256">
        <v>0.03</v>
      </c>
      <c r="GQ64" s="255">
        <v>1748567.7917386673</v>
      </c>
      <c r="GR64" s="255">
        <v>401.46767328000016</v>
      </c>
      <c r="GS64" s="255">
        <v>13356.858521242944</v>
      </c>
      <c r="GT64" s="119">
        <v>1761924.6502599102</v>
      </c>
      <c r="GU64" s="262" t="b">
        <v>0</v>
      </c>
      <c r="GV64" s="173">
        <v>1</v>
      </c>
      <c r="GW64" s="263">
        <v>1806.6045297600008</v>
      </c>
      <c r="GX64" s="189">
        <v>0.03</v>
      </c>
      <c r="GY64" s="263">
        <v>217403.37920204023</v>
      </c>
      <c r="GZ64" s="263">
        <v>200.73383664000008</v>
      </c>
      <c r="HA64" s="263">
        <v>5637.4964347240293</v>
      </c>
      <c r="HB64" s="117">
        <v>223040.87563676425</v>
      </c>
      <c r="HC64" s="248" t="b">
        <v>0</v>
      </c>
      <c r="HD64" s="254">
        <v>2</v>
      </c>
      <c r="HE64" s="255">
        <v>1605.8706931200006</v>
      </c>
      <c r="HF64" s="256">
        <v>7.4999999999999997E-2</v>
      </c>
      <c r="HG64" s="255">
        <v>1324978.4684973208</v>
      </c>
      <c r="HH64" s="255">
        <v>401.46767328000016</v>
      </c>
      <c r="HI64" s="255">
        <v>9818.3835756546432</v>
      </c>
      <c r="HJ64" s="119">
        <v>1334796.8520729754</v>
      </c>
      <c r="HK64" s="262" t="b">
        <v>0</v>
      </c>
      <c r="HL64" s="173">
        <v>4</v>
      </c>
      <c r="HM64" s="263">
        <v>1204.4030198400003</v>
      </c>
      <c r="HN64" s="189">
        <v>-5.0000000000000001E-3</v>
      </c>
      <c r="HO64" s="263">
        <v>805243.6785742623</v>
      </c>
      <c r="HP64" s="263">
        <v>802.93534656000031</v>
      </c>
      <c r="HQ64" s="263">
        <v>26508.119878343594</v>
      </c>
      <c r="HR64" s="117">
        <v>831751.79845260584</v>
      </c>
      <c r="HS64" s="248" t="b">
        <v>0</v>
      </c>
      <c r="HT64" s="254">
        <v>4</v>
      </c>
      <c r="HU64" s="255">
        <v>1204.4030198400003</v>
      </c>
      <c r="HV64" s="256">
        <v>0.03</v>
      </c>
      <c r="HW64" s="255">
        <v>602411.68960711977</v>
      </c>
      <c r="HX64" s="255">
        <v>802.93534656000031</v>
      </c>
      <c r="HY64" s="255">
        <v>27519.213645492735</v>
      </c>
      <c r="HZ64" s="119">
        <v>629930.90325261245</v>
      </c>
      <c r="IA64" s="262" t="b">
        <v>0</v>
      </c>
      <c r="IB64" s="173">
        <v>3</v>
      </c>
      <c r="IC64" s="263">
        <v>1405.1368564800005</v>
      </c>
      <c r="ID64" s="189">
        <v>0.03</v>
      </c>
      <c r="IE64" s="263">
        <v>693642.78979914426</v>
      </c>
      <c r="IF64" s="263">
        <v>602.20150992000026</v>
      </c>
      <c r="IG64" s="263">
        <v>26494.03138962889</v>
      </c>
      <c r="IH64" s="117">
        <v>720136.82118877314</v>
      </c>
      <c r="II64" s="248" t="b">
        <v>0</v>
      </c>
      <c r="IJ64" s="254">
        <v>4</v>
      </c>
      <c r="IK64" s="255">
        <v>1204.4030198400003</v>
      </c>
      <c r="IL64" s="256">
        <v>7.4999999999999997E-2</v>
      </c>
      <c r="IM64" s="255">
        <v>483451.39759332442</v>
      </c>
      <c r="IN64" s="255">
        <v>802.93534656000031</v>
      </c>
      <c r="IO64" s="255">
        <v>25364.035103027822</v>
      </c>
      <c r="IP64" s="119">
        <v>508815.43269635225</v>
      </c>
      <c r="IQ64" s="262" t="b">
        <v>0</v>
      </c>
      <c r="IR64" s="173">
        <v>0</v>
      </c>
      <c r="IS64" s="263">
        <v>2007.3383664000007</v>
      </c>
      <c r="IT64" s="189">
        <v>7.4999999999999997E-2</v>
      </c>
      <c r="IU64" s="263">
        <v>634192.94719411887</v>
      </c>
      <c r="IV64" s="263">
        <v>0</v>
      </c>
      <c r="IW64" s="263">
        <v>0</v>
      </c>
      <c r="IX64" s="117">
        <v>634192.94719411887</v>
      </c>
      <c r="IY64" s="248" t="b">
        <v>0</v>
      </c>
      <c r="IZ64" s="254">
        <v>2</v>
      </c>
      <c r="JA64" s="255">
        <v>1605.8706931200006</v>
      </c>
      <c r="JB64" s="256">
        <v>-5.0000000000000001E-3</v>
      </c>
      <c r="JC64" s="255">
        <v>440002.19611988042</v>
      </c>
      <c r="JD64" s="255">
        <v>401.46767328000016</v>
      </c>
      <c r="JE64" s="255">
        <v>18045.792354263736</v>
      </c>
      <c r="JF64" s="119">
        <v>458047.98847414413</v>
      </c>
      <c r="JG64" s="262" t="b">
        <v>0</v>
      </c>
      <c r="JH64" s="173">
        <v>1</v>
      </c>
      <c r="JI64" s="263">
        <v>1806.6045297600008</v>
      </c>
      <c r="JJ64" s="189">
        <v>0.03</v>
      </c>
      <c r="JK64" s="263">
        <v>624390.32711536018</v>
      </c>
      <c r="JL64" s="263">
        <v>200.73383664000008</v>
      </c>
      <c r="JM64" s="263">
        <v>6328.9239515778463</v>
      </c>
      <c r="JN64" s="117">
        <v>630719.25106693804</v>
      </c>
      <c r="JO64" s="248" t="b">
        <v>0</v>
      </c>
      <c r="JP64" s="254">
        <v>3</v>
      </c>
      <c r="JQ64" s="255">
        <v>1405.1368564800005</v>
      </c>
      <c r="JR64" s="256">
        <v>0.03</v>
      </c>
      <c r="JS64" s="255">
        <v>1573533.7998851661</v>
      </c>
      <c r="JT64" s="255">
        <v>602.20150992000026</v>
      </c>
      <c r="JU64" s="255">
        <v>12204.170819796622</v>
      </c>
      <c r="JV64" s="119">
        <v>1585737.9707049627</v>
      </c>
      <c r="JW64" s="262" t="b">
        <v>0</v>
      </c>
      <c r="JX64" s="173">
        <v>5</v>
      </c>
      <c r="JY64" s="263">
        <v>1003.6691832000004</v>
      </c>
      <c r="JZ64" s="189">
        <v>0.03</v>
      </c>
      <c r="KA64" s="263">
        <v>1238080.0728214551</v>
      </c>
      <c r="KB64" s="263">
        <v>1003.6691832000004</v>
      </c>
      <c r="KC64" s="263">
        <v>43250.152896240688</v>
      </c>
      <c r="KD64" s="117">
        <v>1281330.2257176957</v>
      </c>
      <c r="KE64" s="248" t="b">
        <v>0</v>
      </c>
      <c r="KF64" s="254">
        <v>6</v>
      </c>
      <c r="KG64" s="255">
        <v>802.93534656000008</v>
      </c>
      <c r="KH64" s="256">
        <v>7.4999999999999997E-2</v>
      </c>
      <c r="KI64" s="255">
        <v>744400.10277899913</v>
      </c>
      <c r="KJ64" s="255">
        <v>1204.4030198400005</v>
      </c>
      <c r="KK64" s="255">
        <v>44082.098929841508</v>
      </c>
      <c r="KL64" s="119">
        <v>788482.20170884067</v>
      </c>
      <c r="KM64" s="262" t="b">
        <v>0</v>
      </c>
      <c r="KN64" s="173">
        <v>1</v>
      </c>
      <c r="KO64" s="263">
        <v>1806.6045297600008</v>
      </c>
      <c r="KP64" s="189">
        <v>0.03</v>
      </c>
      <c r="KQ64" s="263">
        <v>721626.32676018961</v>
      </c>
      <c r="KR64" s="263">
        <v>200.73383664000008</v>
      </c>
      <c r="KS64" s="263">
        <v>5637.4964347240293</v>
      </c>
      <c r="KT64" s="117">
        <v>727263.82319491368</v>
      </c>
      <c r="KU64" s="248" t="b">
        <v>0</v>
      </c>
      <c r="KV64" s="254">
        <v>1</v>
      </c>
      <c r="KW64" s="255">
        <v>1806.6045297600008</v>
      </c>
      <c r="KX64" s="256">
        <v>7.4999999999999997E-2</v>
      </c>
      <c r="KY64" s="255">
        <v>1299802.9167939948</v>
      </c>
      <c r="KZ64" s="255">
        <v>200.73383664000008</v>
      </c>
      <c r="LA64" s="255">
        <v>971.16394353960629</v>
      </c>
      <c r="LB64" s="119">
        <v>1300774.0807375344</v>
      </c>
      <c r="LC64" s="262" t="b">
        <v>0</v>
      </c>
      <c r="LD64" s="173">
        <v>3</v>
      </c>
      <c r="LE64" s="263">
        <v>1405.1368564800005</v>
      </c>
      <c r="LF64" s="189">
        <v>-5.0000000000000001E-3</v>
      </c>
      <c r="LG64" s="263">
        <v>348580.59581444704</v>
      </c>
      <c r="LH64" s="263">
        <v>602.20150992000026</v>
      </c>
      <c r="LI64" s="263">
        <v>26742.475422223983</v>
      </c>
      <c r="LJ64" s="117">
        <v>375323.07123667101</v>
      </c>
      <c r="LK64" s="248" t="b">
        <v>0</v>
      </c>
      <c r="LL64" s="254">
        <v>3</v>
      </c>
      <c r="LM64" s="255">
        <v>1405.1368564800005</v>
      </c>
      <c r="LN64" s="256">
        <v>-5.0000000000000001E-3</v>
      </c>
      <c r="LO64" s="255">
        <v>109382.14323432685</v>
      </c>
      <c r="LP64" s="255">
        <v>602.20150992000026</v>
      </c>
      <c r="LQ64" s="255">
        <v>20986.284969372278</v>
      </c>
      <c r="LR64" s="119">
        <v>130368.42820369914</v>
      </c>
      <c r="LS64" s="262" t="b">
        <v>0</v>
      </c>
      <c r="LT64" s="173">
        <v>3</v>
      </c>
      <c r="LU64" s="263">
        <v>1405.1368564800005</v>
      </c>
      <c r="LV64" s="189">
        <v>7.4999999999999997E-2</v>
      </c>
      <c r="LW64" s="263">
        <v>394254.25242150342</v>
      </c>
      <c r="LX64" s="263">
        <v>602.20150992000026</v>
      </c>
      <c r="LY64" s="263">
        <v>16504.678980606484</v>
      </c>
      <c r="LZ64" s="117">
        <v>410758.93140210991</v>
      </c>
      <c r="MA64" s="248" t="b">
        <v>0</v>
      </c>
      <c r="MB64" s="254">
        <v>3</v>
      </c>
      <c r="MC64" s="255">
        <v>1405.1368564800005</v>
      </c>
      <c r="MD64" s="256">
        <v>7.4999999999999997E-2</v>
      </c>
      <c r="ME64" s="255">
        <v>1232190.2284270413</v>
      </c>
      <c r="MF64" s="255">
        <v>602.20150992000026</v>
      </c>
      <c r="MG64" s="255">
        <v>14981.040127027061</v>
      </c>
      <c r="MH64" s="119">
        <v>1247171.2685540684</v>
      </c>
      <c r="MI64" s="262" t="b">
        <v>0</v>
      </c>
      <c r="MJ64" s="173">
        <v>4</v>
      </c>
      <c r="MK64" s="263">
        <v>1204.4030198400003</v>
      </c>
      <c r="ML64" s="189">
        <v>-5.0000000000000001E-3</v>
      </c>
      <c r="MM64" s="263">
        <v>216657.8948150388</v>
      </c>
      <c r="MN64" s="263">
        <v>802.93534656000031</v>
      </c>
      <c r="MO64" s="263">
        <v>17289.410114813676</v>
      </c>
      <c r="MP64" s="117">
        <v>233947.30492985249</v>
      </c>
      <c r="MQ64" s="248" t="b">
        <v>0</v>
      </c>
      <c r="MR64" s="254">
        <v>6</v>
      </c>
      <c r="MS64" s="255">
        <v>802.93534656000008</v>
      </c>
      <c r="MT64" s="256">
        <v>7.4999999999999997E-2</v>
      </c>
      <c r="MU64" s="255">
        <v>172968.56602758338</v>
      </c>
      <c r="MV64" s="255">
        <v>1204.4030198400005</v>
      </c>
      <c r="MW64" s="255">
        <v>37809.804032702355</v>
      </c>
      <c r="MX64" s="119">
        <v>210778.37006028573</v>
      </c>
      <c r="MY64" s="262" t="b">
        <v>0</v>
      </c>
      <c r="MZ64" s="173">
        <v>4</v>
      </c>
      <c r="NA64" s="263">
        <v>1204.4030198400003</v>
      </c>
      <c r="NB64" s="189">
        <v>7.4999999999999997E-2</v>
      </c>
      <c r="NC64" s="263">
        <v>1256957.4584693203</v>
      </c>
      <c r="ND64" s="263">
        <v>802.93534656000031</v>
      </c>
      <c r="NE64" s="263">
        <v>26746.62809368713</v>
      </c>
      <c r="NF64" s="117">
        <v>1283704.0865630074</v>
      </c>
      <c r="NG64" s="248" t="b">
        <v>0</v>
      </c>
      <c r="NH64" s="254">
        <v>2</v>
      </c>
      <c r="NI64" s="255">
        <v>1605.8706931200006</v>
      </c>
      <c r="NJ64" s="256">
        <v>7.4999999999999997E-2</v>
      </c>
      <c r="NK64" s="255">
        <v>548005.71328994597</v>
      </c>
      <c r="NL64" s="255">
        <v>401.46767328000016</v>
      </c>
      <c r="NM64" s="255">
        <v>8420.5362576676507</v>
      </c>
      <c r="NN64" s="119">
        <v>556426.24954761367</v>
      </c>
      <c r="NO64" s="262" t="b">
        <v>0</v>
      </c>
      <c r="NP64" s="173">
        <v>6</v>
      </c>
      <c r="NQ64" s="263">
        <v>802.93534656000008</v>
      </c>
      <c r="NR64" s="189">
        <v>-5.0000000000000001E-3</v>
      </c>
      <c r="NS64" s="263">
        <v>276141.29862755601</v>
      </c>
      <c r="NT64" s="263">
        <v>1204.4030198400005</v>
      </c>
      <c r="NU64" s="263">
        <v>42054.120023558957</v>
      </c>
      <c r="NV64" s="117">
        <v>318195.41865111497</v>
      </c>
      <c r="NW64" s="248" t="b">
        <v>0</v>
      </c>
      <c r="NX64" s="254">
        <v>4</v>
      </c>
      <c r="NY64" s="255">
        <v>1204.4030198400003</v>
      </c>
      <c r="NZ64" s="256">
        <v>7.4999999999999997E-2</v>
      </c>
      <c r="OA64" s="255">
        <v>1526939.5861863967</v>
      </c>
      <c r="OB64" s="255">
        <v>802.93534656000031</v>
      </c>
      <c r="OC64" s="255">
        <v>31347.43148717345</v>
      </c>
      <c r="OD64" s="119">
        <v>1558287.0176735702</v>
      </c>
      <c r="OE64" s="262" t="b">
        <v>0</v>
      </c>
      <c r="OF64" s="173">
        <v>4</v>
      </c>
      <c r="OG64" s="263">
        <v>1204.4030198400003</v>
      </c>
      <c r="OH64" s="189">
        <v>0.03</v>
      </c>
      <c r="OI64" s="263">
        <v>630966.16200628749</v>
      </c>
      <c r="OJ64" s="263">
        <v>802.93534656000031</v>
      </c>
      <c r="OK64" s="263">
        <v>28031.637981500102</v>
      </c>
      <c r="OL64" s="117">
        <v>658997.79998778761</v>
      </c>
      <c r="OM64" s="248" t="b">
        <v>0</v>
      </c>
      <c r="ON64" s="254">
        <v>3</v>
      </c>
      <c r="OO64" s="255">
        <v>1405.1368564800005</v>
      </c>
      <c r="OP64" s="256">
        <v>7.4999999999999997E-2</v>
      </c>
      <c r="OQ64" s="255">
        <v>367248.45319229516</v>
      </c>
      <c r="OR64" s="255">
        <v>602.20150992000026</v>
      </c>
      <c r="OS64" s="255">
        <v>16144.359388201996</v>
      </c>
      <c r="OT64" s="119">
        <v>383392.81258049718</v>
      </c>
      <c r="OU64" s="262" t="b">
        <v>1</v>
      </c>
      <c r="OV64" s="173">
        <v>2</v>
      </c>
      <c r="OW64" s="263">
        <v>1605.8706931200006</v>
      </c>
      <c r="OX64" s="189">
        <v>7.4999999999999997E-2</v>
      </c>
      <c r="OY64" s="263">
        <v>584628.87512446393</v>
      </c>
      <c r="OZ64" s="263">
        <v>401.46767328000016</v>
      </c>
      <c r="PA64" s="263">
        <v>7904.6348799733651</v>
      </c>
      <c r="PB64" s="117">
        <v>592533.5100044373</v>
      </c>
      <c r="PC64" s="248" t="b">
        <v>0</v>
      </c>
      <c r="PD64" s="254">
        <v>6</v>
      </c>
      <c r="PE64" s="255">
        <v>802.93534656000008</v>
      </c>
      <c r="PF64" s="256">
        <v>7.4999999999999997E-2</v>
      </c>
      <c r="PG64" s="255">
        <v>170410.74116339092</v>
      </c>
      <c r="PH64" s="255">
        <v>1204.4030198400005</v>
      </c>
      <c r="PI64" s="255">
        <v>25757.363637344442</v>
      </c>
      <c r="PJ64" s="119">
        <v>196168.10480073537</v>
      </c>
      <c r="PK64" s="262" t="b">
        <v>0</v>
      </c>
      <c r="PL64" s="173">
        <v>4</v>
      </c>
      <c r="PM64" s="263">
        <v>1204.4030198400003</v>
      </c>
      <c r="PN64" s="189">
        <v>0.03</v>
      </c>
      <c r="PO64" s="263">
        <v>393052.45446758944</v>
      </c>
      <c r="PP64" s="263">
        <v>802.93534656000031</v>
      </c>
      <c r="PQ64" s="263">
        <v>28250.942990605068</v>
      </c>
      <c r="PR64" s="117">
        <v>421303.39745819452</v>
      </c>
      <c r="PS64" s="248" t="b">
        <v>0</v>
      </c>
      <c r="PT64" s="254">
        <v>6</v>
      </c>
      <c r="PU64" s="255">
        <v>802.93534656000008</v>
      </c>
      <c r="PV64" s="256">
        <v>7.4999999999999997E-2</v>
      </c>
      <c r="PW64" s="255">
        <v>402451.09658891748</v>
      </c>
      <c r="PX64" s="255">
        <v>1204.4030198400005</v>
      </c>
      <c r="PY64" s="255">
        <v>23895.58281507155</v>
      </c>
      <c r="PZ64" s="119">
        <v>426346.67940398905</v>
      </c>
      <c r="QA64" s="262" t="b">
        <v>0</v>
      </c>
      <c r="QB64" s="173">
        <v>2</v>
      </c>
      <c r="QC64" s="263">
        <v>1605.8706931200006</v>
      </c>
      <c r="QD64" s="189">
        <v>7.4999999999999997E-2</v>
      </c>
      <c r="QE64" s="263">
        <v>631913.53697327944</v>
      </c>
      <c r="QF64" s="263">
        <v>401.46767328000016</v>
      </c>
      <c r="QG64" s="263">
        <v>8602.0255595164163</v>
      </c>
      <c r="QH64" s="117">
        <v>640515.56253279583</v>
      </c>
      <c r="QI64" s="248" t="b">
        <v>1</v>
      </c>
      <c r="QJ64" s="254">
        <v>3</v>
      </c>
      <c r="QK64" s="255">
        <v>1405.1368564800005</v>
      </c>
      <c r="QL64" s="256">
        <v>7.4999999999999997E-2</v>
      </c>
      <c r="QM64" s="255">
        <v>410768.99793750525</v>
      </c>
      <c r="QN64" s="255">
        <v>602.20150992000026</v>
      </c>
      <c r="QO64" s="255">
        <v>20154.308255712414</v>
      </c>
      <c r="QP64" s="119">
        <v>430923.30619321764</v>
      </c>
      <c r="QQ64" s="262" t="b">
        <v>0</v>
      </c>
      <c r="QR64" s="173">
        <v>1</v>
      </c>
      <c r="QS64" s="263">
        <v>1806.6045297600008</v>
      </c>
      <c r="QT64" s="189">
        <v>-5.0000000000000001E-3</v>
      </c>
      <c r="QU64" s="263">
        <v>392401.72889357776</v>
      </c>
      <c r="QV64" s="263">
        <v>200.73383664000008</v>
      </c>
      <c r="QW64" s="263">
        <v>8857.303001166767</v>
      </c>
      <c r="QX64" s="117">
        <v>401259.03189474455</v>
      </c>
      <c r="QY64" s="248" t="b">
        <v>0</v>
      </c>
      <c r="QZ64" s="254">
        <v>3</v>
      </c>
      <c r="RA64" s="255">
        <v>1405.1368564800005</v>
      </c>
      <c r="RB64" s="256">
        <v>-5.0000000000000001E-3</v>
      </c>
      <c r="RC64" s="255">
        <v>483580.79743357364</v>
      </c>
      <c r="RD64" s="255">
        <v>602.20150992000026</v>
      </c>
      <c r="RE64" s="255">
        <v>13825.307569622995</v>
      </c>
      <c r="RF64" s="119">
        <v>497406.10500319663</v>
      </c>
      <c r="RG64" s="262" t="b">
        <v>0</v>
      </c>
      <c r="RH64" s="173">
        <v>1</v>
      </c>
      <c r="RI64" s="263">
        <v>1806.6045297600008</v>
      </c>
      <c r="RJ64" s="189">
        <v>7.4999999999999997E-2</v>
      </c>
      <c r="RK64" s="263">
        <v>884327.07747441588</v>
      </c>
      <c r="RL64" s="263">
        <v>200.73383664000008</v>
      </c>
      <c r="RM64" s="263">
        <v>4209.966774417835</v>
      </c>
      <c r="RN64" s="117">
        <v>888537.04424883367</v>
      </c>
      <c r="RO64" s="248" t="b">
        <v>0</v>
      </c>
      <c r="RP64" s="254">
        <v>4</v>
      </c>
      <c r="RQ64" s="255">
        <v>1204.4030198400003</v>
      </c>
      <c r="RR64" s="256">
        <v>7.4999999999999997E-2</v>
      </c>
      <c r="RS64" s="255">
        <v>435013.72842781205</v>
      </c>
      <c r="RT64" s="255">
        <v>802.93534656000031</v>
      </c>
      <c r="RU64" s="255">
        <v>23832.051021064501</v>
      </c>
      <c r="RV64" s="119">
        <v>458845.77944887656</v>
      </c>
      <c r="RW64" s="262" t="b">
        <v>0</v>
      </c>
      <c r="RX64" s="173">
        <v>7</v>
      </c>
      <c r="RY64" s="263">
        <v>602.20150992000003</v>
      </c>
      <c r="RZ64" s="189">
        <v>0.03</v>
      </c>
      <c r="SA64" s="263">
        <v>618356.1986730377</v>
      </c>
      <c r="SB64" s="263">
        <v>1405.1368564800007</v>
      </c>
      <c r="SC64" s="263">
        <v>42067.410898170805</v>
      </c>
      <c r="SD64" s="117">
        <v>660423.60957120848</v>
      </c>
      <c r="SE64" s="248" t="b">
        <v>0</v>
      </c>
      <c r="SF64" s="254">
        <v>5</v>
      </c>
      <c r="SG64" s="255">
        <v>1003.6691832000004</v>
      </c>
      <c r="SH64" s="256">
        <v>7.4999999999999997E-2</v>
      </c>
      <c r="SI64" s="255">
        <v>369915.67238983297</v>
      </c>
      <c r="SJ64" s="255">
        <v>1003.6691832000004</v>
      </c>
      <c r="SK64" s="255">
        <v>25320.621330097267</v>
      </c>
      <c r="SL64" s="119">
        <v>395236.29371993023</v>
      </c>
      <c r="SM64" s="262" t="b">
        <v>0</v>
      </c>
      <c r="SN64" s="173">
        <v>2</v>
      </c>
      <c r="SO64" s="263">
        <v>1605.8706931200006</v>
      </c>
      <c r="SP64" s="189">
        <v>-5.0000000000000001E-3</v>
      </c>
      <c r="SQ64" s="263">
        <v>696490.67384354968</v>
      </c>
      <c r="SR64" s="263">
        <v>401.46767328000016</v>
      </c>
      <c r="SS64" s="263">
        <v>3847.2266718582905</v>
      </c>
      <c r="ST64" s="117">
        <v>700337.90051540802</v>
      </c>
      <c r="SU64" s="248" t="b">
        <v>0</v>
      </c>
      <c r="SV64" s="254">
        <v>2</v>
      </c>
      <c r="SW64" s="255">
        <v>1605.8706931200006</v>
      </c>
      <c r="SX64" s="256">
        <v>7.4999999999999997E-2</v>
      </c>
      <c r="SY64" s="255">
        <v>526280.55611406034</v>
      </c>
      <c r="SZ64" s="255">
        <v>401.46767328000016</v>
      </c>
      <c r="TA64" s="255">
        <v>10539.716230674419</v>
      </c>
      <c r="TB64" s="119">
        <v>536820.27234473475</v>
      </c>
      <c r="TC64" s="262" t="b">
        <v>0</v>
      </c>
      <c r="TD64" s="173">
        <v>1</v>
      </c>
      <c r="TE64" s="263">
        <v>1806.6045297600008</v>
      </c>
      <c r="TF64" s="189">
        <v>0.03</v>
      </c>
      <c r="TG64" s="263">
        <v>760600.23149509344</v>
      </c>
      <c r="TH64" s="263">
        <v>200.73383664000008</v>
      </c>
      <c r="TI64" s="263">
        <v>4028.3269202758383</v>
      </c>
      <c r="TJ64" s="117">
        <v>764628.55841536925</v>
      </c>
      <c r="TK64" s="248" t="b">
        <v>0</v>
      </c>
      <c r="TL64" s="254">
        <v>3</v>
      </c>
      <c r="TM64" s="255">
        <v>1405.1368564800005</v>
      </c>
      <c r="TN64" s="256">
        <v>7.4999999999999997E-2</v>
      </c>
      <c r="TO64" s="255">
        <v>714160.62142970262</v>
      </c>
      <c r="TP64" s="255">
        <v>602.20150992000026</v>
      </c>
      <c r="TQ64" s="255">
        <v>17603.103095484348</v>
      </c>
      <c r="TR64" s="119">
        <v>731763.72452518693</v>
      </c>
      <c r="TS64" s="262" t="b">
        <v>0</v>
      </c>
      <c r="TT64" s="173">
        <v>4</v>
      </c>
      <c r="TU64" s="263">
        <v>1204.4030198400003</v>
      </c>
      <c r="TV64" s="189">
        <v>-5.0000000000000001E-3</v>
      </c>
      <c r="TW64" s="263">
        <v>950198.30051550735</v>
      </c>
      <c r="TX64" s="263">
        <v>802.93534656000031</v>
      </c>
      <c r="TY64" s="263">
        <v>17412.294927092735</v>
      </c>
      <c r="TZ64" s="117">
        <v>967610.59544260008</v>
      </c>
      <c r="UA64" s="248" t="b">
        <v>0</v>
      </c>
      <c r="UB64" s="254">
        <v>1</v>
      </c>
      <c r="UC64" s="255">
        <v>1806.6045297600008</v>
      </c>
      <c r="UD64" s="256">
        <v>7.4999999999999997E-2</v>
      </c>
      <c r="UE64" s="255">
        <v>884327.0774744167</v>
      </c>
      <c r="UF64" s="255">
        <v>200.73383664000008</v>
      </c>
      <c r="UG64" s="255">
        <v>8857.303001166767</v>
      </c>
      <c r="UH64" s="119">
        <v>893184.38047558349</v>
      </c>
      <c r="UI64" s="262" t="b">
        <v>0</v>
      </c>
      <c r="UJ64" s="173">
        <v>2</v>
      </c>
      <c r="UK64" s="263">
        <v>1605.8706931200006</v>
      </c>
      <c r="UL64" s="189">
        <v>0.03</v>
      </c>
      <c r="UM64" s="263">
        <v>1748684.1583450413</v>
      </c>
      <c r="UN64" s="263">
        <v>401.46767328000016</v>
      </c>
      <c r="UO64" s="263">
        <v>9294.4485480783769</v>
      </c>
      <c r="UP64" s="117">
        <v>1757978.6068931196</v>
      </c>
      <c r="UQ64" s="248" t="b">
        <v>0</v>
      </c>
      <c r="UR64" s="254">
        <v>2</v>
      </c>
      <c r="US64" s="255">
        <v>1605.8706931200006</v>
      </c>
      <c r="UT64" s="256">
        <v>0.03</v>
      </c>
      <c r="UU64" s="255">
        <v>555304.20765597536</v>
      </c>
      <c r="UV64" s="255">
        <v>401.46767328000016</v>
      </c>
      <c r="UW64" s="255">
        <v>13179.363093339012</v>
      </c>
      <c r="UX64" s="119">
        <v>568483.57074931439</v>
      </c>
      <c r="UY64" s="262" t="b">
        <v>0</v>
      </c>
      <c r="UZ64" s="173">
        <v>3</v>
      </c>
      <c r="VA64" s="263">
        <v>1405.1368564800005</v>
      </c>
      <c r="VB64" s="189">
        <v>0.03</v>
      </c>
      <c r="VC64" s="263">
        <v>528665.12130692822</v>
      </c>
      <c r="VD64" s="263">
        <v>602.20150992000026</v>
      </c>
      <c r="VE64" s="263">
        <v>16876.892061952818</v>
      </c>
      <c r="VF64" s="117">
        <v>545542.01336888107</v>
      </c>
      <c r="VG64" s="248" t="b">
        <v>0</v>
      </c>
      <c r="VH64" s="254">
        <v>3</v>
      </c>
      <c r="VI64" s="255">
        <v>1405.1368564800005</v>
      </c>
      <c r="VJ64" s="256">
        <v>7.4999999999999997E-2</v>
      </c>
      <c r="VK64" s="255">
        <v>160147.080333344</v>
      </c>
      <c r="VL64" s="255">
        <v>602.20150992000026</v>
      </c>
      <c r="VM64" s="255">
        <v>15062.447344651981</v>
      </c>
      <c r="VN64" s="119">
        <v>175209.52767799597</v>
      </c>
      <c r="VO64" s="262" t="b">
        <v>0</v>
      </c>
      <c r="VP64" s="173">
        <v>0</v>
      </c>
      <c r="VQ64" s="263">
        <v>2007.3383664000007</v>
      </c>
      <c r="VR64" s="189">
        <v>0.03</v>
      </c>
      <c r="VS64" s="263">
        <v>501407.10897323012</v>
      </c>
      <c r="VT64" s="263">
        <v>0</v>
      </c>
      <c r="VU64" s="263">
        <v>0</v>
      </c>
      <c r="VV64" s="117">
        <v>501407.10897323012</v>
      </c>
      <c r="VW64" s="248" t="b">
        <v>0</v>
      </c>
      <c r="VX64" s="254">
        <v>3</v>
      </c>
      <c r="VY64" s="255">
        <v>1405.1368564800005</v>
      </c>
      <c r="VZ64" s="256">
        <v>7.4999999999999997E-2</v>
      </c>
      <c r="WA64" s="255">
        <v>576546.79953880666</v>
      </c>
      <c r="WB64" s="255">
        <v>602.20150992000026</v>
      </c>
      <c r="WC64" s="255">
        <v>10735.148215579233</v>
      </c>
      <c r="WD64" s="119">
        <v>587281.94775438588</v>
      </c>
      <c r="WE64" s="262" t="b">
        <v>0</v>
      </c>
      <c r="WF64" s="173">
        <v>2</v>
      </c>
      <c r="WG64" s="263">
        <v>1605.8706931200006</v>
      </c>
      <c r="WH64" s="189">
        <v>-5.0000000000000001E-3</v>
      </c>
      <c r="WI64" s="263">
        <v>367930.67366053193</v>
      </c>
      <c r="WJ64" s="263">
        <v>401.46767328000016</v>
      </c>
      <c r="WK64" s="263">
        <v>13431.001640407338</v>
      </c>
      <c r="WL64" s="117">
        <v>381361.67530093924</v>
      </c>
      <c r="WM64" s="248" t="b">
        <v>0</v>
      </c>
      <c r="WN64" s="254">
        <v>6</v>
      </c>
      <c r="WO64" s="255">
        <v>802.93534656000008</v>
      </c>
      <c r="WP64" s="256">
        <v>-5.0000000000000001E-3</v>
      </c>
      <c r="WQ64" s="255">
        <v>863455.20326034247</v>
      </c>
      <c r="WR64" s="255">
        <v>1204.4030198400005</v>
      </c>
      <c r="WS64" s="255">
        <v>36374.445172453401</v>
      </c>
      <c r="WT64" s="119">
        <v>899829.64843279589</v>
      </c>
      <c r="WU64" s="262" t="b">
        <v>0</v>
      </c>
      <c r="WV64" s="173">
        <v>4</v>
      </c>
      <c r="WW64" s="263">
        <v>1204.4030198400003</v>
      </c>
      <c r="WX64" s="189">
        <v>7.4999999999999997E-2</v>
      </c>
      <c r="WY64" s="263">
        <v>1265672.4838670674</v>
      </c>
      <c r="WZ64" s="263">
        <v>802.93534656000031</v>
      </c>
      <c r="XA64" s="263">
        <v>9220.728688416044</v>
      </c>
      <c r="XB64" s="117">
        <v>1274893.2125554834</v>
      </c>
      <c r="XC64" s="248" t="b">
        <v>0</v>
      </c>
      <c r="XD64" s="254">
        <v>2</v>
      </c>
      <c r="XE64" s="255">
        <v>1605.8706931200006</v>
      </c>
      <c r="XF64" s="256">
        <v>7.4999999999999997E-2</v>
      </c>
      <c r="XG64" s="255">
        <v>1369913.1012298206</v>
      </c>
      <c r="XH64" s="255">
        <v>401.46767328000016</v>
      </c>
      <c r="XI64" s="255">
        <v>12753.925302889533</v>
      </c>
      <c r="XJ64" s="119">
        <v>1382667.0265327101</v>
      </c>
      <c r="XK64" s="262" t="b">
        <v>0</v>
      </c>
      <c r="XL64" s="173">
        <v>3</v>
      </c>
      <c r="XM64" s="263">
        <v>1405.1368564800005</v>
      </c>
      <c r="XN64" s="189">
        <v>0.03</v>
      </c>
      <c r="XO64" s="263">
        <v>344553.51774162531</v>
      </c>
      <c r="XP64" s="263">
        <v>602.20150992000026</v>
      </c>
      <c r="XQ64" s="263">
        <v>18540.300544179627</v>
      </c>
      <c r="XR64" s="117">
        <v>363093.81828580494</v>
      </c>
      <c r="XS64" s="248" t="b">
        <v>0</v>
      </c>
      <c r="XT64" s="254">
        <v>4</v>
      </c>
      <c r="XU64" s="255">
        <v>1204.4030198400003</v>
      </c>
      <c r="XV64" s="256">
        <v>0.03</v>
      </c>
      <c r="XW64" s="255">
        <v>459692.53086747433</v>
      </c>
      <c r="XX64" s="255">
        <v>802.93534656000031</v>
      </c>
      <c r="XY64" s="255">
        <v>16258.057396789804</v>
      </c>
      <c r="XZ64" s="119">
        <v>475950.58826426411</v>
      </c>
      <c r="YA64" s="262" t="b">
        <v>0</v>
      </c>
      <c r="YB64" s="173">
        <v>3</v>
      </c>
      <c r="YC64" s="263">
        <v>1405.1368564800005</v>
      </c>
      <c r="YD64" s="189">
        <v>7.4999999999999997E-2</v>
      </c>
      <c r="YE64" s="263">
        <v>442941.75612976291</v>
      </c>
      <c r="YF64" s="263">
        <v>602.20150992000026</v>
      </c>
      <c r="YG64" s="263">
        <v>28143.856861769069</v>
      </c>
      <c r="YH64" s="117">
        <v>471085.61299153196</v>
      </c>
      <c r="YI64" s="248" t="b">
        <v>0</v>
      </c>
      <c r="YJ64" s="254">
        <v>9</v>
      </c>
      <c r="YK64" s="255">
        <v>200.73383664000002</v>
      </c>
      <c r="YL64" s="256">
        <v>7.4999999999999997E-2</v>
      </c>
      <c r="YM64" s="255">
        <v>538826.78304739424</v>
      </c>
      <c r="YN64" s="255">
        <v>1806.6045297600008</v>
      </c>
      <c r="YO64" s="255">
        <v>48667.360993591392</v>
      </c>
      <c r="YP64" s="119">
        <v>587494.14404098561</v>
      </c>
      <c r="YQ64" s="262" t="b">
        <v>0</v>
      </c>
      <c r="YR64" s="173">
        <v>2</v>
      </c>
      <c r="YS64" s="263">
        <v>1605.8706931200006</v>
      </c>
      <c r="YT64" s="189">
        <v>7.4999999999999997E-2</v>
      </c>
      <c r="YU64" s="263">
        <v>345703.55889169429</v>
      </c>
      <c r="YV64" s="263">
        <v>401.46767328000016</v>
      </c>
      <c r="YW64" s="263">
        <v>7161.7766681627436</v>
      </c>
      <c r="YX64" s="117">
        <v>352865.33555985702</v>
      </c>
      <c r="YY64" s="248" t="b">
        <v>0</v>
      </c>
      <c r="YZ64" s="254">
        <v>4</v>
      </c>
      <c r="ZA64" s="255">
        <v>1204.4030198400003</v>
      </c>
      <c r="ZB64" s="256">
        <v>7.4999999999999997E-2</v>
      </c>
      <c r="ZC64" s="255">
        <v>193507.82101191711</v>
      </c>
      <c r="ZD64" s="255">
        <v>802.93534656000031</v>
      </c>
      <c r="ZE64" s="255">
        <v>24156.143841562811</v>
      </c>
      <c r="ZF64" s="119">
        <v>217663.96485347993</v>
      </c>
      <c r="ZG64" s="262" t="b">
        <v>0</v>
      </c>
      <c r="ZH64" s="173">
        <v>2</v>
      </c>
      <c r="ZI64" s="263">
        <v>1605.8706931200006</v>
      </c>
      <c r="ZJ64" s="189">
        <v>7.4999999999999997E-2</v>
      </c>
      <c r="ZK64" s="263">
        <v>1323976.9842224948</v>
      </c>
      <c r="ZL64" s="263">
        <v>401.46767328000016</v>
      </c>
      <c r="ZM64" s="263">
        <v>15546.140417560831</v>
      </c>
      <c r="ZN64" s="117">
        <v>1339523.1246400557</v>
      </c>
      <c r="ZO64" s="248" t="b">
        <v>0</v>
      </c>
      <c r="ZP64" s="254">
        <v>3</v>
      </c>
      <c r="ZQ64" s="255">
        <v>1405.1368564800005</v>
      </c>
      <c r="ZR64" s="256">
        <v>7.4999999999999997E-2</v>
      </c>
      <c r="ZS64" s="255">
        <v>381839.0012361962</v>
      </c>
      <c r="ZT64" s="255">
        <v>602.20150992000026</v>
      </c>
      <c r="ZU64" s="255">
        <v>15280.237529801176</v>
      </c>
      <c r="ZV64" s="119">
        <v>397119.23876599735</v>
      </c>
      <c r="ZW64" s="262" t="b">
        <v>0</v>
      </c>
      <c r="ZX64" s="173">
        <v>2</v>
      </c>
      <c r="ZY64" s="263">
        <v>1605.8706931200006</v>
      </c>
      <c r="ZZ64" s="189">
        <v>0.03</v>
      </c>
      <c r="AAA64" s="263">
        <v>177221.01921344429</v>
      </c>
      <c r="AAB64" s="263">
        <v>401.46767328000016</v>
      </c>
      <c r="AAC64" s="263">
        <v>16545.666414853407</v>
      </c>
      <c r="AAD64" s="117">
        <v>193766.68562829771</v>
      </c>
      <c r="AAE64" s="248" t="b">
        <v>0</v>
      </c>
      <c r="AAF64" s="254">
        <v>2</v>
      </c>
      <c r="AAG64" s="255">
        <v>1605.8706931200006</v>
      </c>
      <c r="AAH64" s="256">
        <v>7.4999999999999997E-2</v>
      </c>
      <c r="AAI64" s="255">
        <v>605645.94749910431</v>
      </c>
      <c r="AAJ64" s="255">
        <v>401.46767328000016</v>
      </c>
      <c r="AAK64" s="255">
        <v>14058.257581690112</v>
      </c>
      <c r="AAL64" s="119">
        <v>619704.2050807944</v>
      </c>
      <c r="AAM64" s="262" t="b">
        <v>0</v>
      </c>
      <c r="AAN64" s="173">
        <v>2</v>
      </c>
      <c r="AAO64" s="263">
        <v>1605.8706931200006</v>
      </c>
      <c r="AAP64" s="189">
        <v>0.03</v>
      </c>
      <c r="AAQ64" s="263">
        <v>443728.73196952872</v>
      </c>
      <c r="AAR64" s="263">
        <v>401.46767328000016</v>
      </c>
      <c r="AAS64" s="263">
        <v>11937.591987005906</v>
      </c>
      <c r="AAT64" s="117">
        <v>455666.32395653462</v>
      </c>
      <c r="AAU64" s="248" t="b">
        <v>0</v>
      </c>
      <c r="AAV64" s="254">
        <v>6</v>
      </c>
      <c r="AAW64" s="255">
        <v>802.93534656000008</v>
      </c>
      <c r="AAX64" s="256">
        <v>0.03</v>
      </c>
      <c r="AAY64" s="255">
        <v>219234.33892885287</v>
      </c>
      <c r="AAZ64" s="255">
        <v>1204.4030198400005</v>
      </c>
      <c r="ABA64" s="255">
        <v>42177.930640410195</v>
      </c>
      <c r="ABB64" s="119">
        <v>261412.26956926307</v>
      </c>
      <c r="ABC64" s="262" t="b">
        <v>0</v>
      </c>
      <c r="ABD64" s="173">
        <v>2</v>
      </c>
      <c r="ABE64" s="263">
        <v>1605.8706931200006</v>
      </c>
      <c r="ABF64" s="189">
        <v>0.03</v>
      </c>
      <c r="ABG64" s="263">
        <v>450148.26222695317</v>
      </c>
      <c r="ABH64" s="263">
        <v>401.46767328000016</v>
      </c>
      <c r="ABI64" s="263">
        <v>10381.482736352218</v>
      </c>
      <c r="ABJ64" s="117">
        <v>460529.74496330536</v>
      </c>
      <c r="ABK64" s="248" t="b">
        <v>0</v>
      </c>
      <c r="ABL64" s="254">
        <v>1</v>
      </c>
      <c r="ABM64" s="255">
        <v>1806.6045297600008</v>
      </c>
      <c r="ABN64" s="256">
        <v>0.03</v>
      </c>
      <c r="ABO64" s="255">
        <v>1943671.2984896214</v>
      </c>
      <c r="ABP64" s="255">
        <v>200.73383664000008</v>
      </c>
      <c r="ABQ64" s="255">
        <v>1351.6382926556171</v>
      </c>
      <c r="ABR64" s="119">
        <v>1945022.936782277</v>
      </c>
      <c r="ABS64" s="262" t="b">
        <v>0</v>
      </c>
      <c r="ABT64" s="173">
        <v>2</v>
      </c>
      <c r="ABU64" s="263">
        <v>1605.8706931200006</v>
      </c>
      <c r="ABV64" s="189">
        <v>7.4999999999999997E-2</v>
      </c>
      <c r="ABW64" s="263">
        <v>867739.07584705495</v>
      </c>
      <c r="ABX64" s="263">
        <v>401.46767328000016</v>
      </c>
      <c r="ABY64" s="263">
        <v>1942.9583384438902</v>
      </c>
      <c r="ABZ64" s="117">
        <v>869682.03418549884</v>
      </c>
      <c r="ACA64" s="248" t="b">
        <v>0</v>
      </c>
      <c r="ACB64" s="254">
        <v>4</v>
      </c>
      <c r="ACC64" s="255">
        <v>1204.4030198400003</v>
      </c>
      <c r="ACD64" s="256">
        <v>-5.0000000000000001E-3</v>
      </c>
      <c r="ACE64" s="255">
        <v>675777.9808695484</v>
      </c>
      <c r="ACF64" s="255">
        <v>802.93534656000031</v>
      </c>
      <c r="ACG64" s="255">
        <v>35345.767375177173</v>
      </c>
      <c r="ACH64" s="119">
        <v>711123.74824472552</v>
      </c>
      <c r="ACI64" s="262" t="b">
        <v>0</v>
      </c>
      <c r="ACJ64" s="173">
        <v>3</v>
      </c>
      <c r="ACK64" s="263">
        <v>1405.1368564800005</v>
      </c>
      <c r="ACL64" s="189">
        <v>7.4999999999999997E-2</v>
      </c>
      <c r="ACM64" s="263">
        <v>198010.18144715237</v>
      </c>
      <c r="ACN64" s="263">
        <v>602.20150992000026</v>
      </c>
      <c r="ACO64" s="263">
        <v>24624.337148511531</v>
      </c>
      <c r="ACP64" s="117">
        <v>222634.51859566389</v>
      </c>
      <c r="ACQ64" s="248" t="b">
        <v>0</v>
      </c>
      <c r="ACR64" s="254">
        <v>4</v>
      </c>
      <c r="ACS64" s="255">
        <v>1204.4030198400003</v>
      </c>
      <c r="ACT64" s="256">
        <v>7.4999999999999997E-2</v>
      </c>
      <c r="ACU64" s="255">
        <v>941840.59208600677</v>
      </c>
      <c r="ACV64" s="255">
        <v>802.93534656000031</v>
      </c>
      <c r="ACW64" s="255">
        <v>23454.253732504272</v>
      </c>
      <c r="ACX64" s="119">
        <v>965294.84581851109</v>
      </c>
      <c r="ACY64" s="262" t="b">
        <v>1</v>
      </c>
      <c r="ACZ64" s="173">
        <v>4</v>
      </c>
      <c r="ADA64" s="263">
        <v>1204.4030198400003</v>
      </c>
      <c r="ADB64" s="189">
        <v>7.4999999999999997E-2</v>
      </c>
      <c r="ADC64" s="263">
        <v>586121.6373772145</v>
      </c>
      <c r="ADD64" s="263">
        <v>802.93534656000031</v>
      </c>
      <c r="ADE64" s="263">
        <v>19707.119553214801</v>
      </c>
      <c r="ADF64" s="117">
        <v>605828.75693042926</v>
      </c>
      <c r="ADG64" s="248" t="b">
        <v>0</v>
      </c>
      <c r="ADH64" s="254">
        <v>5</v>
      </c>
      <c r="ADI64" s="255">
        <v>1003.6691832000004</v>
      </c>
      <c r="ADJ64" s="256">
        <v>7.4999999999999997E-2</v>
      </c>
      <c r="ADK64" s="255">
        <v>385241.34887155762</v>
      </c>
      <c r="ADL64" s="255">
        <v>1003.6691832000004</v>
      </c>
      <c r="ADM64" s="255">
        <v>36236.972036096544</v>
      </c>
      <c r="ADN64" s="119">
        <v>421478.32090765418</v>
      </c>
      <c r="ADO64" s="262" t="b">
        <v>0</v>
      </c>
      <c r="ADP64" s="173">
        <v>1</v>
      </c>
      <c r="ADQ64" s="263">
        <v>1806.6045297600008</v>
      </c>
      <c r="ADR64" s="189">
        <v>7.4999999999999997E-2</v>
      </c>
      <c r="ADS64" s="263">
        <v>399688.71650098596</v>
      </c>
      <c r="ADT64" s="263">
        <v>200.73383664000008</v>
      </c>
      <c r="ADU64" s="263">
        <v>8692.1211265655111</v>
      </c>
      <c r="ADV64" s="117">
        <v>408380.83762755146</v>
      </c>
    </row>
    <row r="65" spans="1:802" x14ac:dyDescent="0.35">
      <c r="A65" s="15">
        <v>47208</v>
      </c>
      <c r="B65" s="16">
        <v>2007.3383664000007</v>
      </c>
      <c r="C65" s="248" t="b">
        <v>0</v>
      </c>
      <c r="D65" s="254">
        <v>3</v>
      </c>
      <c r="E65" s="255">
        <v>1405.1368564800005</v>
      </c>
      <c r="F65" s="256">
        <v>-5.0000000000000001E-3</v>
      </c>
      <c r="G65" s="255">
        <v>660733.9955199965</v>
      </c>
      <c r="H65" s="255">
        <v>602.20150992000026</v>
      </c>
      <c r="I65" s="255">
        <v>17873.3986778777</v>
      </c>
      <c r="J65" s="119">
        <v>678607.39419787424</v>
      </c>
      <c r="K65" s="262" t="b">
        <v>0</v>
      </c>
      <c r="L65" s="173">
        <v>1</v>
      </c>
      <c r="M65" s="263">
        <v>1806.6045297600008</v>
      </c>
      <c r="N65" s="189">
        <v>7.4999999999999997E-2</v>
      </c>
      <c r="O65" s="263">
        <v>459843.65963462164</v>
      </c>
      <c r="P65" s="263">
        <v>200.73383664000008</v>
      </c>
      <c r="Q65" s="263">
        <v>1172.7033976860512</v>
      </c>
      <c r="R65" s="117">
        <v>461016.36303230771</v>
      </c>
      <c r="S65" s="248" t="b">
        <v>0</v>
      </c>
      <c r="T65" s="254">
        <v>6</v>
      </c>
      <c r="U65" s="255">
        <v>802.93534656000008</v>
      </c>
      <c r="V65" s="256">
        <v>0.03</v>
      </c>
      <c r="W65" s="255">
        <v>138540.63320206749</v>
      </c>
      <c r="X65" s="255">
        <v>1204.4030198400005</v>
      </c>
      <c r="Y65" s="255">
        <v>44230.152430095091</v>
      </c>
      <c r="Z65" s="119">
        <v>182770.78563216259</v>
      </c>
      <c r="AA65" s="262" t="b">
        <v>0</v>
      </c>
      <c r="AB65" s="173">
        <v>6</v>
      </c>
      <c r="AC65" s="263">
        <v>802.93534656000008</v>
      </c>
      <c r="AD65" s="189">
        <v>7.4999999999999997E-2</v>
      </c>
      <c r="AE65" s="263">
        <v>366155.27164305258</v>
      </c>
      <c r="AF65" s="263">
        <v>1204.4030198400005</v>
      </c>
      <c r="AG65" s="263">
        <v>40582.784412799971</v>
      </c>
      <c r="AH65" s="117">
        <v>406738.05605585256</v>
      </c>
      <c r="AI65" s="248" t="b">
        <v>0</v>
      </c>
      <c r="AJ65" s="254">
        <v>8</v>
      </c>
      <c r="AK65" s="255">
        <v>401.46767328000004</v>
      </c>
      <c r="AL65" s="256">
        <v>0.03</v>
      </c>
      <c r="AM65" s="255">
        <v>942797.5698123835</v>
      </c>
      <c r="AN65" s="255">
        <v>1605.8706931200006</v>
      </c>
      <c r="AO65" s="255">
        <v>38451.425426108726</v>
      </c>
      <c r="AP65" s="119">
        <v>981248.99523849227</v>
      </c>
      <c r="AQ65" s="262" t="b">
        <v>0</v>
      </c>
      <c r="AR65" s="173">
        <v>5</v>
      </c>
      <c r="AS65" s="263">
        <v>1003.6691832000004</v>
      </c>
      <c r="AT65" s="189">
        <v>0.03</v>
      </c>
      <c r="AU65" s="263">
        <v>801985.1057550254</v>
      </c>
      <c r="AV65" s="263">
        <v>1003.6691832000004</v>
      </c>
      <c r="AW65" s="263">
        <v>26656.657147540642</v>
      </c>
      <c r="AX65" s="117">
        <v>828641.762902566</v>
      </c>
      <c r="AY65" s="248" t="b">
        <v>0</v>
      </c>
      <c r="AZ65" s="254">
        <v>0</v>
      </c>
      <c r="BA65" s="255">
        <v>2007.3383664000007</v>
      </c>
      <c r="BB65" s="256">
        <v>7.4999999999999997E-2</v>
      </c>
      <c r="BC65" s="255">
        <v>240756.4869456501</v>
      </c>
      <c r="BD65" s="255">
        <v>0</v>
      </c>
      <c r="BE65" s="255">
        <v>0</v>
      </c>
      <c r="BF65" s="119">
        <v>240756.4869456501</v>
      </c>
      <c r="BG65" s="262" t="b">
        <v>0</v>
      </c>
      <c r="BH65" s="173">
        <v>3</v>
      </c>
      <c r="BI65" s="263">
        <v>1405.1368564800005</v>
      </c>
      <c r="BJ65" s="189">
        <v>-5.0000000000000001E-3</v>
      </c>
      <c r="BK65" s="263">
        <v>518960.55661540356</v>
      </c>
      <c r="BL65" s="263">
        <v>602.20150992000026</v>
      </c>
      <c r="BM65" s="263">
        <v>16404.352375816576</v>
      </c>
      <c r="BN65" s="117">
        <v>535364.90899122017</v>
      </c>
      <c r="BO65" s="248" t="b">
        <v>0</v>
      </c>
      <c r="BP65" s="254">
        <v>3</v>
      </c>
      <c r="BQ65" s="255">
        <v>1405.1368564800005</v>
      </c>
      <c r="BR65" s="256">
        <v>7.4999999999999997E-2</v>
      </c>
      <c r="BS65" s="255">
        <v>564807.64847794431</v>
      </c>
      <c r="BT65" s="255">
        <v>602.20150992000026</v>
      </c>
      <c r="BU65" s="255">
        <v>18290.988364347737</v>
      </c>
      <c r="BV65" s="119">
        <v>583098.63684229203</v>
      </c>
      <c r="BW65" s="262" t="b">
        <v>0</v>
      </c>
      <c r="BX65" s="173">
        <v>2</v>
      </c>
      <c r="BY65" s="263">
        <v>1605.8706931200006</v>
      </c>
      <c r="BZ65" s="189">
        <v>-5.0000000000000001E-3</v>
      </c>
      <c r="CA65" s="263">
        <v>454401.21025920764</v>
      </c>
      <c r="CB65" s="263">
        <v>401.46767328000016</v>
      </c>
      <c r="CC65" s="263">
        <v>19280.80795539367</v>
      </c>
      <c r="CD65" s="117">
        <v>473682.01821460132</v>
      </c>
      <c r="CE65" s="248" t="b">
        <v>0</v>
      </c>
      <c r="CF65" s="254">
        <v>4</v>
      </c>
      <c r="CG65" s="255">
        <v>1204.4030198400003</v>
      </c>
      <c r="CH65" s="256">
        <v>-5.0000000000000001E-3</v>
      </c>
      <c r="CI65" s="255">
        <v>504249.80070692342</v>
      </c>
      <c r="CJ65" s="255">
        <v>802.93534656000031</v>
      </c>
      <c r="CK65" s="255">
        <v>26464.198180047297</v>
      </c>
      <c r="CL65" s="119">
        <v>530713.99888697069</v>
      </c>
      <c r="CM65" s="262" t="b">
        <v>0</v>
      </c>
      <c r="CN65" s="173">
        <v>4</v>
      </c>
      <c r="CO65" s="263">
        <v>1204.4030198400003</v>
      </c>
      <c r="CP65" s="189">
        <v>7.4999999999999997E-2</v>
      </c>
      <c r="CQ65" s="263">
        <v>1014816.1098523721</v>
      </c>
      <c r="CR65" s="263">
        <v>802.93534656000031</v>
      </c>
      <c r="CS65" s="263">
        <v>20604.498765632157</v>
      </c>
      <c r="CT65" s="117">
        <v>1035420.6086180042</v>
      </c>
      <c r="CU65" s="248" t="b">
        <v>0</v>
      </c>
      <c r="CV65" s="254">
        <v>0</v>
      </c>
      <c r="CW65" s="255">
        <v>2007.3383664000007</v>
      </c>
      <c r="CX65" s="256">
        <v>7.4999999999999997E-2</v>
      </c>
      <c r="CY65" s="255">
        <v>587074.28096368758</v>
      </c>
      <c r="CZ65" s="255">
        <v>0</v>
      </c>
      <c r="DA65" s="255">
        <v>0</v>
      </c>
      <c r="DB65" s="119">
        <v>587074.28096368758</v>
      </c>
      <c r="DC65" s="262" t="b">
        <v>0</v>
      </c>
      <c r="DD65" s="173">
        <v>4</v>
      </c>
      <c r="DE65" s="263">
        <v>1204.4030198400003</v>
      </c>
      <c r="DF65" s="189">
        <v>7.4999999999999997E-2</v>
      </c>
      <c r="DG65" s="263">
        <v>731532.12543557573</v>
      </c>
      <c r="DH65" s="263">
        <v>802.93534656000031</v>
      </c>
      <c r="DI65" s="263">
        <v>29765.465563476835</v>
      </c>
      <c r="DJ65" s="117">
        <v>761297.59099905251</v>
      </c>
      <c r="DK65" s="248" t="b">
        <v>0</v>
      </c>
      <c r="DL65" s="254">
        <v>5</v>
      </c>
      <c r="DM65" s="255">
        <v>1003.6691832000004</v>
      </c>
      <c r="DN65" s="256">
        <v>0.03</v>
      </c>
      <c r="DO65" s="255">
        <v>199132.33988892983</v>
      </c>
      <c r="DP65" s="255">
        <v>1003.6691832000004</v>
      </c>
      <c r="DQ65" s="255">
        <v>37226.549261859043</v>
      </c>
      <c r="DR65" s="119">
        <v>236358.88915078886</v>
      </c>
      <c r="DS65" s="262" t="b">
        <v>0</v>
      </c>
      <c r="DT65" s="173">
        <v>5</v>
      </c>
      <c r="DU65" s="263">
        <v>1003.6691832000004</v>
      </c>
      <c r="DV65" s="189">
        <v>7.4999999999999997E-2</v>
      </c>
      <c r="DW65" s="263">
        <v>1490100.6212192092</v>
      </c>
      <c r="DX65" s="263">
        <v>1003.6691832000004</v>
      </c>
      <c r="DY65" s="263">
        <v>20185.768831176039</v>
      </c>
      <c r="DZ65" s="117">
        <v>1510286.3900503851</v>
      </c>
      <c r="EA65" s="248" t="b">
        <v>0</v>
      </c>
      <c r="EB65" s="254">
        <v>3</v>
      </c>
      <c r="EC65" s="255">
        <v>1405.1368564800005</v>
      </c>
      <c r="ED65" s="256">
        <v>7.4999999999999997E-2</v>
      </c>
      <c r="EE65" s="255">
        <v>177880.12848538897</v>
      </c>
      <c r="EF65" s="255">
        <v>602.20150992000026</v>
      </c>
      <c r="EG65" s="255">
        <v>27520.007704724347</v>
      </c>
      <c r="EH65" s="119">
        <v>205400.13619011332</v>
      </c>
      <c r="EI65" s="262" t="b">
        <v>0</v>
      </c>
      <c r="EJ65" s="173">
        <v>6</v>
      </c>
      <c r="EK65" s="263">
        <v>802.93534656000008</v>
      </c>
      <c r="EL65" s="189">
        <v>0.03</v>
      </c>
      <c r="EM65" s="263">
        <v>203721.25050710142</v>
      </c>
      <c r="EN65" s="263">
        <v>1204.4030198400005</v>
      </c>
      <c r="EO65" s="263">
        <v>47618.683675480599</v>
      </c>
      <c r="EP65" s="117">
        <v>251339.93418258202</v>
      </c>
      <c r="EQ65" s="248" t="b">
        <v>0</v>
      </c>
      <c r="ER65" s="254">
        <v>5</v>
      </c>
      <c r="ES65" s="255">
        <v>1003.6691832000004</v>
      </c>
      <c r="ET65" s="256">
        <v>-5.0000000000000001E-3</v>
      </c>
      <c r="EU65" s="255">
        <v>220383.13228214544</v>
      </c>
      <c r="EV65" s="255">
        <v>1003.6691832000004</v>
      </c>
      <c r="EW65" s="255">
        <v>31830.20124562853</v>
      </c>
      <c r="EX65" s="119">
        <v>252213.33352777397</v>
      </c>
      <c r="EY65" s="262" t="b">
        <v>0</v>
      </c>
      <c r="EZ65" s="173">
        <v>1</v>
      </c>
      <c r="FA65" s="263">
        <v>1806.6045297600008</v>
      </c>
      <c r="FB65" s="189">
        <v>7.4999999999999997E-2</v>
      </c>
      <c r="FC65" s="263">
        <v>913243.84459335264</v>
      </c>
      <c r="FD65" s="263">
        <v>200.73383664000008</v>
      </c>
      <c r="FE65" s="263">
        <v>3506.7458057866697</v>
      </c>
      <c r="FF65" s="117">
        <v>916750.59039913933</v>
      </c>
      <c r="FG65" s="248" t="b">
        <v>0</v>
      </c>
      <c r="FH65" s="254">
        <v>4</v>
      </c>
      <c r="FI65" s="255">
        <v>1204.4030198400003</v>
      </c>
      <c r="FJ65" s="256">
        <v>-5.0000000000000001E-3</v>
      </c>
      <c r="FK65" s="255">
        <v>792244.53078945179</v>
      </c>
      <c r="FL65" s="255">
        <v>802.93534656000031</v>
      </c>
      <c r="FM65" s="255">
        <v>17764.760479377575</v>
      </c>
      <c r="FN65" s="119">
        <v>810009.29126882937</v>
      </c>
      <c r="FO65" s="262" t="b">
        <v>0</v>
      </c>
      <c r="FP65" s="173">
        <v>4</v>
      </c>
      <c r="FQ65" s="263">
        <v>1204.4030198400003</v>
      </c>
      <c r="FR65" s="189">
        <v>7.4999999999999997E-2</v>
      </c>
      <c r="FS65" s="263">
        <v>281963.07680601167</v>
      </c>
      <c r="FT65" s="263">
        <v>802.93534656000031</v>
      </c>
      <c r="FU65" s="263">
        <v>21784.962808952212</v>
      </c>
      <c r="FV65" s="117">
        <v>303748.03961496387</v>
      </c>
      <c r="FW65" s="248" t="b">
        <v>0</v>
      </c>
      <c r="FX65" s="254">
        <v>5</v>
      </c>
      <c r="FY65" s="255">
        <v>1003.6691832000004</v>
      </c>
      <c r="FZ65" s="256">
        <v>7.4999999999999997E-2</v>
      </c>
      <c r="GA65" s="255">
        <v>397305.28414702252</v>
      </c>
      <c r="GB65" s="255">
        <v>1003.6691832000004</v>
      </c>
      <c r="GC65" s="255">
        <v>40083.046705934881</v>
      </c>
      <c r="GD65" s="119">
        <v>437388.33085295738</v>
      </c>
      <c r="GE65" s="262" t="b">
        <v>0</v>
      </c>
      <c r="GF65" s="173">
        <v>3</v>
      </c>
      <c r="GG65" s="263">
        <v>1405.1368564800005</v>
      </c>
      <c r="GH65" s="189">
        <v>7.4999999999999997E-2</v>
      </c>
      <c r="GI65" s="263">
        <v>833554.25402130757</v>
      </c>
      <c r="GJ65" s="263">
        <v>602.20150992000026</v>
      </c>
      <c r="GK65" s="263">
        <v>14123.661363403586</v>
      </c>
      <c r="GL65" s="117">
        <v>847677.91538471112</v>
      </c>
      <c r="GM65" s="248" t="b">
        <v>0</v>
      </c>
      <c r="GN65" s="254">
        <v>2</v>
      </c>
      <c r="GO65" s="255">
        <v>1605.8706931200006</v>
      </c>
      <c r="GP65" s="256">
        <v>0.03</v>
      </c>
      <c r="GQ65" s="255">
        <v>1802630.6961839474</v>
      </c>
      <c r="GR65" s="255">
        <v>401.46767328000016</v>
      </c>
      <c r="GS65" s="255">
        <v>13769.406217754244</v>
      </c>
      <c r="GT65" s="119">
        <v>1816400.1024017017</v>
      </c>
      <c r="GU65" s="262" t="b">
        <v>0</v>
      </c>
      <c r="GV65" s="173">
        <v>1</v>
      </c>
      <c r="GW65" s="263">
        <v>1806.6045297600008</v>
      </c>
      <c r="GX65" s="189">
        <v>0.03</v>
      </c>
      <c r="GY65" s="263">
        <v>225732.08510786144</v>
      </c>
      <c r="GZ65" s="263">
        <v>200.73383664000008</v>
      </c>
      <c r="HA65" s="263">
        <v>5842.9067895261232</v>
      </c>
      <c r="HB65" s="117">
        <v>231574.99189738755</v>
      </c>
      <c r="HC65" s="248" t="b">
        <v>0</v>
      </c>
      <c r="HD65" s="254">
        <v>2</v>
      </c>
      <c r="HE65" s="255">
        <v>1605.8706931200006</v>
      </c>
      <c r="HF65" s="256">
        <v>7.4999999999999997E-2</v>
      </c>
      <c r="HG65" s="255">
        <v>1425957.7243277398</v>
      </c>
      <c r="HH65" s="255">
        <v>401.46767328000016</v>
      </c>
      <c r="HI65" s="255">
        <v>10227.995972331919</v>
      </c>
      <c r="HJ65" s="119">
        <v>1436185.7203000716</v>
      </c>
      <c r="HK65" s="262" t="b">
        <v>0</v>
      </c>
      <c r="HL65" s="173">
        <v>4</v>
      </c>
      <c r="HM65" s="263">
        <v>1204.4030198400003</v>
      </c>
      <c r="HN65" s="189">
        <v>-5.0000000000000001E-3</v>
      </c>
      <c r="HO65" s="263">
        <v>802421.863201231</v>
      </c>
      <c r="HP65" s="263">
        <v>802.93534656000031</v>
      </c>
      <c r="HQ65" s="263">
        <v>27333.044720682337</v>
      </c>
      <c r="HR65" s="117">
        <v>829754.90792191331</v>
      </c>
      <c r="HS65" s="248" t="b">
        <v>0</v>
      </c>
      <c r="HT65" s="254">
        <v>4</v>
      </c>
      <c r="HU65" s="255">
        <v>1204.4030198400003</v>
      </c>
      <c r="HV65" s="256">
        <v>0.03</v>
      </c>
      <c r="HW65" s="255">
        <v>621688.44331517338</v>
      </c>
      <c r="HX65" s="255">
        <v>802.93534656000031</v>
      </c>
      <c r="HY65" s="255">
        <v>28344.977228648506</v>
      </c>
      <c r="HZ65" s="119">
        <v>650033.42054382188</v>
      </c>
      <c r="IA65" s="262" t="b">
        <v>0</v>
      </c>
      <c r="IB65" s="173">
        <v>3</v>
      </c>
      <c r="IC65" s="263">
        <v>1405.1368564800005</v>
      </c>
      <c r="ID65" s="189">
        <v>0.03</v>
      </c>
      <c r="IE65" s="263">
        <v>715857.21034959867</v>
      </c>
      <c r="IF65" s="263">
        <v>602.20150992000026</v>
      </c>
      <c r="IG65" s="263">
        <v>27118.21070838927</v>
      </c>
      <c r="IH65" s="117">
        <v>742975.42105798796</v>
      </c>
      <c r="II65" s="248" t="b">
        <v>0</v>
      </c>
      <c r="IJ65" s="254">
        <v>4</v>
      </c>
      <c r="IK65" s="255">
        <v>1204.4030198400003</v>
      </c>
      <c r="IL65" s="256">
        <v>7.4999999999999997E-2</v>
      </c>
      <c r="IM65" s="255">
        <v>520914.65543266374</v>
      </c>
      <c r="IN65" s="255">
        <v>802.93534656000031</v>
      </c>
      <c r="IO65" s="255">
        <v>26188.010883439398</v>
      </c>
      <c r="IP65" s="119">
        <v>547102.66631610319</v>
      </c>
      <c r="IQ65" s="262" t="b">
        <v>0</v>
      </c>
      <c r="IR65" s="173">
        <v>0</v>
      </c>
      <c r="IS65" s="263">
        <v>2007.3383664000007</v>
      </c>
      <c r="IT65" s="189">
        <v>7.4999999999999997E-2</v>
      </c>
      <c r="IU65" s="263">
        <v>683764.75660007773</v>
      </c>
      <c r="IV65" s="263">
        <v>0</v>
      </c>
      <c r="IW65" s="263">
        <v>0</v>
      </c>
      <c r="IX65" s="117">
        <v>683764.75660007773</v>
      </c>
      <c r="IY65" s="248" t="b">
        <v>0</v>
      </c>
      <c r="IZ65" s="254">
        <v>2</v>
      </c>
      <c r="JA65" s="255">
        <v>1605.8706931200006</v>
      </c>
      <c r="JB65" s="256">
        <v>-5.0000000000000001E-3</v>
      </c>
      <c r="JC65" s="255">
        <v>439408.05583240103</v>
      </c>
      <c r="JD65" s="255">
        <v>401.46767328000016</v>
      </c>
      <c r="JE65" s="255">
        <v>18462.229700105174</v>
      </c>
      <c r="JF65" s="119">
        <v>457870.28553250618</v>
      </c>
      <c r="JG65" s="262" t="b">
        <v>0</v>
      </c>
      <c r="JH65" s="173">
        <v>1</v>
      </c>
      <c r="JI65" s="263">
        <v>1806.6045297600008</v>
      </c>
      <c r="JJ65" s="189">
        <v>0.03</v>
      </c>
      <c r="JK65" s="263">
        <v>644928.64145858097</v>
      </c>
      <c r="JL65" s="263">
        <v>200.73383664000008</v>
      </c>
      <c r="JM65" s="263">
        <v>6534.9078718584788</v>
      </c>
      <c r="JN65" s="117">
        <v>651463.54933043942</v>
      </c>
      <c r="JO65" s="248" t="b">
        <v>0</v>
      </c>
      <c r="JP65" s="254">
        <v>3</v>
      </c>
      <c r="JQ65" s="255">
        <v>1405.1368564800005</v>
      </c>
      <c r="JR65" s="256">
        <v>0.03</v>
      </c>
      <c r="JS65" s="255">
        <v>1622144.9507382012</v>
      </c>
      <c r="JT65" s="255">
        <v>602.20150992000026</v>
      </c>
      <c r="JU65" s="255">
        <v>12816.496154565633</v>
      </c>
      <c r="JV65" s="119">
        <v>1634961.4468927667</v>
      </c>
      <c r="JW65" s="262" t="b">
        <v>0</v>
      </c>
      <c r="JX65" s="173">
        <v>5</v>
      </c>
      <c r="JY65" s="263">
        <v>1003.6691832000004</v>
      </c>
      <c r="JZ65" s="189">
        <v>0.03</v>
      </c>
      <c r="KA65" s="263">
        <v>1276226.1441892989</v>
      </c>
      <c r="KB65" s="263">
        <v>1003.6691832000004</v>
      </c>
      <c r="KC65" s="263">
        <v>44289.699729719418</v>
      </c>
      <c r="KD65" s="117">
        <v>1320515.8439190183</v>
      </c>
      <c r="KE65" s="248" t="b">
        <v>0</v>
      </c>
      <c r="KF65" s="254">
        <v>6</v>
      </c>
      <c r="KG65" s="255">
        <v>802.93534656000008</v>
      </c>
      <c r="KH65" s="256">
        <v>7.4999999999999997E-2</v>
      </c>
      <c r="KI65" s="255">
        <v>801033.04583398404</v>
      </c>
      <c r="KJ65" s="255">
        <v>1204.4030198400005</v>
      </c>
      <c r="KK65" s="255">
        <v>45323.069730904186</v>
      </c>
      <c r="KL65" s="119">
        <v>846356.11556488823</v>
      </c>
      <c r="KM65" s="262" t="b">
        <v>0</v>
      </c>
      <c r="KN65" s="173">
        <v>1</v>
      </c>
      <c r="KO65" s="263">
        <v>1806.6045297600008</v>
      </c>
      <c r="KP65" s="189">
        <v>0.03</v>
      </c>
      <c r="KQ65" s="263">
        <v>745081.72109275532</v>
      </c>
      <c r="KR65" s="263">
        <v>200.73383664000008</v>
      </c>
      <c r="KS65" s="263">
        <v>5842.9067895261232</v>
      </c>
      <c r="KT65" s="117">
        <v>750924.62788228143</v>
      </c>
      <c r="KU65" s="248" t="b">
        <v>0</v>
      </c>
      <c r="KV65" s="254">
        <v>1</v>
      </c>
      <c r="KW65" s="255">
        <v>1806.6045297600008</v>
      </c>
      <c r="KX65" s="256">
        <v>7.4999999999999997E-2</v>
      </c>
      <c r="KY65" s="255">
        <v>1399094.7400833045</v>
      </c>
      <c r="KZ65" s="255">
        <v>200.73383664000008</v>
      </c>
      <c r="LA65" s="255">
        <v>1172.7033976860512</v>
      </c>
      <c r="LB65" s="119">
        <v>1400267.4434809906</v>
      </c>
      <c r="LC65" s="262" t="b">
        <v>0</v>
      </c>
      <c r="LD65" s="173">
        <v>3</v>
      </c>
      <c r="LE65" s="263">
        <v>1405.1368564800005</v>
      </c>
      <c r="LF65" s="189">
        <v>-5.0000000000000001E-3</v>
      </c>
      <c r="LG65" s="263">
        <v>348242.82969185477</v>
      </c>
      <c r="LH65" s="263">
        <v>602.20150992000026</v>
      </c>
      <c r="LI65" s="263">
        <v>27366.860834778683</v>
      </c>
      <c r="LJ65" s="117">
        <v>375609.69052663347</v>
      </c>
      <c r="LK65" s="248" t="b">
        <v>0</v>
      </c>
      <c r="LL65" s="254">
        <v>3</v>
      </c>
      <c r="LM65" s="255">
        <v>1405.1368564800005</v>
      </c>
      <c r="LN65" s="256">
        <v>-5.0000000000000001E-3</v>
      </c>
      <c r="LO65" s="255">
        <v>110240.36937463522</v>
      </c>
      <c r="LP65" s="255">
        <v>602.20150992000026</v>
      </c>
      <c r="LQ65" s="255">
        <v>21605.895402552902</v>
      </c>
      <c r="LR65" s="119">
        <v>131846.26477718813</v>
      </c>
      <c r="LS65" s="262" t="b">
        <v>0</v>
      </c>
      <c r="LT65" s="173">
        <v>3</v>
      </c>
      <c r="LU65" s="263">
        <v>1405.1368564800005</v>
      </c>
      <c r="LV65" s="189">
        <v>7.4999999999999997E-2</v>
      </c>
      <c r="LW65" s="263">
        <v>425228.45820959611</v>
      </c>
      <c r="LX65" s="263">
        <v>602.20150992000026</v>
      </c>
      <c r="LY65" s="263">
        <v>17120.571750805946</v>
      </c>
      <c r="LZ65" s="117">
        <v>442349.02996040205</v>
      </c>
      <c r="MA65" s="248" t="b">
        <v>0</v>
      </c>
      <c r="MB65" s="254">
        <v>3</v>
      </c>
      <c r="MC65" s="255">
        <v>1405.1368564800005</v>
      </c>
      <c r="MD65" s="256">
        <v>7.4999999999999997E-2</v>
      </c>
      <c r="ME65" s="255">
        <v>1326009.6324155494</v>
      </c>
      <c r="MF65" s="255">
        <v>602.20150992000026</v>
      </c>
      <c r="MG65" s="255">
        <v>15595.668980724979</v>
      </c>
      <c r="MH65" s="119">
        <v>1341605.3013962742</v>
      </c>
      <c r="MI65" s="262" t="b">
        <v>0</v>
      </c>
      <c r="MJ65" s="173">
        <v>4</v>
      </c>
      <c r="MK65" s="263">
        <v>1204.4030198400003</v>
      </c>
      <c r="ML65" s="189">
        <v>-5.0000000000000001E-3</v>
      </c>
      <c r="MM65" s="263">
        <v>216779.00836080362</v>
      </c>
      <c r="MN65" s="263">
        <v>802.93534656000031</v>
      </c>
      <c r="MO65" s="263">
        <v>18106.687686038476</v>
      </c>
      <c r="MP65" s="117">
        <v>234885.69604684209</v>
      </c>
      <c r="MQ65" s="248" t="b">
        <v>0</v>
      </c>
      <c r="MR65" s="254">
        <v>6</v>
      </c>
      <c r="MS65" s="255">
        <v>802.93534656000008</v>
      </c>
      <c r="MT65" s="256">
        <v>7.4999999999999997E-2</v>
      </c>
      <c r="MU65" s="255">
        <v>186744.14382621212</v>
      </c>
      <c r="MV65" s="255">
        <v>1204.4030198400005</v>
      </c>
      <c r="MW65" s="255">
        <v>39045.571726083443</v>
      </c>
      <c r="MX65" s="119">
        <v>225789.71555229556</v>
      </c>
      <c r="MY65" s="262" t="b">
        <v>0</v>
      </c>
      <c r="MZ65" s="173">
        <v>4</v>
      </c>
      <c r="NA65" s="263">
        <v>1204.4030198400003</v>
      </c>
      <c r="NB65" s="189">
        <v>7.4999999999999997E-2</v>
      </c>
      <c r="NC65" s="263">
        <v>1352433.6708743591</v>
      </c>
      <c r="ND65" s="263">
        <v>802.93534656000031</v>
      </c>
      <c r="NE65" s="263">
        <v>27571.750787681085</v>
      </c>
      <c r="NF65" s="117">
        <v>1380005.4216620401</v>
      </c>
      <c r="NG65" s="248" t="b">
        <v>0</v>
      </c>
      <c r="NH65" s="254">
        <v>2</v>
      </c>
      <c r="NI65" s="255">
        <v>1605.8706931200006</v>
      </c>
      <c r="NJ65" s="256">
        <v>7.4999999999999997E-2</v>
      </c>
      <c r="NK65" s="255">
        <v>590712.01247981191</v>
      </c>
      <c r="NL65" s="255">
        <v>401.46767328000016</v>
      </c>
      <c r="NM65" s="255">
        <v>8828.9890867166196</v>
      </c>
      <c r="NN65" s="119">
        <v>599541.00156652858</v>
      </c>
      <c r="NO65" s="262" t="b">
        <v>0</v>
      </c>
      <c r="NP65" s="173">
        <v>6</v>
      </c>
      <c r="NQ65" s="263">
        <v>802.93534656000008</v>
      </c>
      <c r="NR65" s="189">
        <v>-5.0000000000000001E-3</v>
      </c>
      <c r="NS65" s="263">
        <v>275563.52748097829</v>
      </c>
      <c r="NT65" s="263">
        <v>1204.4030198400005</v>
      </c>
      <c r="NU65" s="263">
        <v>43293.408538823787</v>
      </c>
      <c r="NV65" s="117">
        <v>318856.93601980206</v>
      </c>
      <c r="NW65" s="248" t="b">
        <v>1</v>
      </c>
      <c r="NX65" s="254">
        <v>5</v>
      </c>
      <c r="NY65" s="255">
        <v>1003.6691832000004</v>
      </c>
      <c r="NZ65" s="256">
        <v>7.4999999999999997E-2</v>
      </c>
      <c r="OA65" s="255">
        <v>1478317.7188185386</v>
      </c>
      <c r="OB65" s="255">
        <v>1003.6691832000004</v>
      </c>
      <c r="OC65" s="255">
        <v>32377.104559578915</v>
      </c>
      <c r="OD65" s="119">
        <v>1510694.8233781175</v>
      </c>
      <c r="OE65" s="262" t="b">
        <v>0</v>
      </c>
      <c r="OF65" s="173">
        <v>4</v>
      </c>
      <c r="OG65" s="263">
        <v>1204.4030198400003</v>
      </c>
      <c r="OH65" s="189">
        <v>0.03</v>
      </c>
      <c r="OI65" s="263">
        <v>651099.54988631618</v>
      </c>
      <c r="OJ65" s="263">
        <v>802.93534656000031</v>
      </c>
      <c r="OK65" s="263">
        <v>28857.826640173309</v>
      </c>
      <c r="OL65" s="117">
        <v>679957.3765264895</v>
      </c>
      <c r="OM65" s="248" t="b">
        <v>1</v>
      </c>
      <c r="ON65" s="254">
        <v>4</v>
      </c>
      <c r="OO65" s="255">
        <v>1204.4030198400003</v>
      </c>
      <c r="OP65" s="256">
        <v>7.4999999999999997E-2</v>
      </c>
      <c r="OQ65" s="255">
        <v>356517.28148338554</v>
      </c>
      <c r="OR65" s="255">
        <v>802.93534656000031</v>
      </c>
      <c r="OS65" s="255">
        <v>16960.687096206213</v>
      </c>
      <c r="OT65" s="119">
        <v>373477.96857959178</v>
      </c>
      <c r="OU65" s="262" t="b">
        <v>0</v>
      </c>
      <c r="OV65" s="173">
        <v>2</v>
      </c>
      <c r="OW65" s="263">
        <v>1605.8706931200006</v>
      </c>
      <c r="OX65" s="189">
        <v>7.4999999999999997E-2</v>
      </c>
      <c r="OY65" s="263">
        <v>630081.91145191877</v>
      </c>
      <c r="OZ65" s="263">
        <v>401.46767328000016</v>
      </c>
      <c r="PA65" s="263">
        <v>8312.6597491662942</v>
      </c>
      <c r="PB65" s="117">
        <v>638394.57120108511</v>
      </c>
      <c r="PC65" s="248" t="b">
        <v>0</v>
      </c>
      <c r="PD65" s="254">
        <v>6</v>
      </c>
      <c r="PE65" s="255">
        <v>802.93534656000008</v>
      </c>
      <c r="PF65" s="256">
        <v>7.4999999999999997E-2</v>
      </c>
      <c r="PG65" s="255">
        <v>183994.48209720524</v>
      </c>
      <c r="PH65" s="255">
        <v>1204.4030198400005</v>
      </c>
      <c r="PI65" s="255">
        <v>26983.133372046694</v>
      </c>
      <c r="PJ65" s="119">
        <v>210977.61546925193</v>
      </c>
      <c r="PK65" s="262" t="b">
        <v>0</v>
      </c>
      <c r="PL65" s="173">
        <v>4</v>
      </c>
      <c r="PM65" s="263">
        <v>1204.4030198400003</v>
      </c>
      <c r="PN65" s="189">
        <v>0.03</v>
      </c>
      <c r="PO65" s="263">
        <v>406048.43112145714</v>
      </c>
      <c r="PP65" s="263">
        <v>802.93534656000031</v>
      </c>
      <c r="PQ65" s="263">
        <v>29077.313571141996</v>
      </c>
      <c r="PR65" s="117">
        <v>435125.74469259911</v>
      </c>
      <c r="PS65" s="248" t="b">
        <v>0</v>
      </c>
      <c r="PT65" s="254">
        <v>6</v>
      </c>
      <c r="PU65" s="255">
        <v>802.93534656000008</v>
      </c>
      <c r="PV65" s="256">
        <v>7.4999999999999997E-2</v>
      </c>
      <c r="PW65" s="255">
        <v>433437.86417964631</v>
      </c>
      <c r="PX65" s="255">
        <v>1204.4030198400005</v>
      </c>
      <c r="PY65" s="255">
        <v>25119.808131621165</v>
      </c>
      <c r="PZ65" s="119">
        <v>458557.67231126747</v>
      </c>
      <c r="QA65" s="262" t="b">
        <v>0</v>
      </c>
      <c r="QB65" s="173">
        <v>2</v>
      </c>
      <c r="QC65" s="263">
        <v>1605.8706931200006</v>
      </c>
      <c r="QD65" s="189">
        <v>7.4999999999999997E-2</v>
      </c>
      <c r="QE65" s="263">
        <v>680912.92293939542</v>
      </c>
      <c r="QF65" s="263">
        <v>401.46767328000016</v>
      </c>
      <c r="QG65" s="263">
        <v>9010.6289408586144</v>
      </c>
      <c r="QH65" s="117">
        <v>689923.55188025406</v>
      </c>
      <c r="QI65" s="248" t="b">
        <v>0</v>
      </c>
      <c r="QJ65" s="254">
        <v>3</v>
      </c>
      <c r="QK65" s="255">
        <v>1405.1368564800005</v>
      </c>
      <c r="QL65" s="256">
        <v>7.4999999999999997E-2</v>
      </c>
      <c r="QM65" s="255">
        <v>442981.80963929812</v>
      </c>
      <c r="QN65" s="255">
        <v>602.20150992000026</v>
      </c>
      <c r="QO65" s="255">
        <v>20773.228532498808</v>
      </c>
      <c r="QP65" s="119">
        <v>463755.03817179694</v>
      </c>
      <c r="QQ65" s="262" t="b">
        <v>0</v>
      </c>
      <c r="QR65" s="173">
        <v>1</v>
      </c>
      <c r="QS65" s="263">
        <v>1806.6045297600008</v>
      </c>
      <c r="QT65" s="189">
        <v>-5.0000000000000001E-3</v>
      </c>
      <c r="QU65" s="263">
        <v>392246.32477886986</v>
      </c>
      <c r="QV65" s="263">
        <v>200.73383664000008</v>
      </c>
      <c r="QW65" s="263">
        <v>9065.3843082365474</v>
      </c>
      <c r="QX65" s="117">
        <v>401311.7090871064</v>
      </c>
      <c r="QY65" s="248" t="b">
        <v>0</v>
      </c>
      <c r="QZ65" s="254">
        <v>3</v>
      </c>
      <c r="RA65" s="255">
        <v>1405.1368564800005</v>
      </c>
      <c r="RB65" s="256">
        <v>-5.0000000000000001E-3</v>
      </c>
      <c r="RC65" s="255">
        <v>482568.03030288575</v>
      </c>
      <c r="RD65" s="255">
        <v>602.20150992000026</v>
      </c>
      <c r="RE65" s="255">
        <v>14438.977699114555</v>
      </c>
      <c r="RF65" s="119">
        <v>497007.00800200028</v>
      </c>
      <c r="RG65" s="262" t="b">
        <v>0</v>
      </c>
      <c r="RH65" s="173">
        <v>1</v>
      </c>
      <c r="RI65" s="263">
        <v>1806.6045297600008</v>
      </c>
      <c r="RJ65" s="189">
        <v>7.4999999999999997E-2</v>
      </c>
      <c r="RK65" s="263">
        <v>952458.21281475702</v>
      </c>
      <c r="RL65" s="263">
        <v>200.73383664000008</v>
      </c>
      <c r="RM65" s="263">
        <v>4414.1929389573452</v>
      </c>
      <c r="RN65" s="117">
        <v>956872.40575371438</v>
      </c>
      <c r="RO65" s="248" t="b">
        <v>0</v>
      </c>
      <c r="RP65" s="254">
        <v>4</v>
      </c>
      <c r="RQ65" s="255">
        <v>1204.4030198400003</v>
      </c>
      <c r="RR65" s="256">
        <v>7.4999999999999997E-2</v>
      </c>
      <c r="RS65" s="255">
        <v>468844.16107973794</v>
      </c>
      <c r="RT65" s="255">
        <v>802.93534656000031</v>
      </c>
      <c r="RU65" s="255">
        <v>24654.755962289517</v>
      </c>
      <c r="RV65" s="119">
        <v>493498.91704202746</v>
      </c>
      <c r="RW65" s="262" t="b">
        <v>0</v>
      </c>
      <c r="RX65" s="173">
        <v>7</v>
      </c>
      <c r="RY65" s="263">
        <v>602.20150992000003</v>
      </c>
      <c r="RZ65" s="189">
        <v>0.03</v>
      </c>
      <c r="SA65" s="263">
        <v>637509.08614314883</v>
      </c>
      <c r="SB65" s="263">
        <v>1405.1368564800007</v>
      </c>
      <c r="SC65" s="263">
        <v>43507.444275362701</v>
      </c>
      <c r="SD65" s="117">
        <v>681016.53041851148</v>
      </c>
      <c r="SE65" s="248" t="b">
        <v>0</v>
      </c>
      <c r="SF65" s="254">
        <v>5</v>
      </c>
      <c r="SG65" s="255">
        <v>1003.6691832000004</v>
      </c>
      <c r="SH65" s="256">
        <v>7.4999999999999997E-2</v>
      </c>
      <c r="SI65" s="255">
        <v>398663.01700227044</v>
      </c>
      <c r="SJ65" s="255">
        <v>1003.6691832000004</v>
      </c>
      <c r="SK65" s="255">
        <v>26345.29493376951</v>
      </c>
      <c r="SL65" s="119">
        <v>425008.31193603994</v>
      </c>
      <c r="SM65" s="262" t="b">
        <v>0</v>
      </c>
      <c r="SN65" s="173">
        <v>2</v>
      </c>
      <c r="SO65" s="263">
        <v>1605.8706931200006</v>
      </c>
      <c r="SP65" s="189">
        <v>-5.0000000000000001E-3</v>
      </c>
      <c r="SQ65" s="263">
        <v>694614.09116745193</v>
      </c>
      <c r="SR65" s="263">
        <v>401.46767328000016</v>
      </c>
      <c r="SS65" s="263">
        <v>4251.8857662971259</v>
      </c>
      <c r="ST65" s="117">
        <v>698865.97693374904</v>
      </c>
      <c r="SU65" s="248" t="b">
        <v>0</v>
      </c>
      <c r="SV65" s="254">
        <v>2</v>
      </c>
      <c r="SW65" s="255">
        <v>1605.8706931200006</v>
      </c>
      <c r="SX65" s="256">
        <v>7.4999999999999997E-2</v>
      </c>
      <c r="SY65" s="255">
        <v>567357.46851573489</v>
      </c>
      <c r="SZ65" s="255">
        <v>401.46767328000016</v>
      </c>
      <c r="TA65" s="255">
        <v>10949.927000282156</v>
      </c>
      <c r="TB65" s="119">
        <v>578307.39551601699</v>
      </c>
      <c r="TC65" s="262" t="b">
        <v>0</v>
      </c>
      <c r="TD65" s="173">
        <v>1</v>
      </c>
      <c r="TE65" s="263">
        <v>1806.6045297600008</v>
      </c>
      <c r="TF65" s="189">
        <v>0.03</v>
      </c>
      <c r="TG65" s="263">
        <v>785224.84296970628</v>
      </c>
      <c r="TH65" s="263">
        <v>200.73383664000008</v>
      </c>
      <c r="TI65" s="263">
        <v>4232.4024076332544</v>
      </c>
      <c r="TJ65" s="117">
        <v>789457.24537733954</v>
      </c>
      <c r="TK65" s="248" t="b">
        <v>0</v>
      </c>
      <c r="TL65" s="254">
        <v>3</v>
      </c>
      <c r="TM65" s="255">
        <v>1405.1368564800005</v>
      </c>
      <c r="TN65" s="256">
        <v>7.4999999999999997E-2</v>
      </c>
      <c r="TO65" s="255">
        <v>769127.8048934103</v>
      </c>
      <c r="TP65" s="255">
        <v>602.20150992000026</v>
      </c>
      <c r="TQ65" s="255">
        <v>18219.907050352816</v>
      </c>
      <c r="TR65" s="119">
        <v>787347.71194376308</v>
      </c>
      <c r="TS65" s="262" t="b">
        <v>0</v>
      </c>
      <c r="TT65" s="173">
        <v>4</v>
      </c>
      <c r="TU65" s="263">
        <v>1204.4030198400003</v>
      </c>
      <c r="TV65" s="189">
        <v>-5.0000000000000001E-3</v>
      </c>
      <c r="TW65" s="263">
        <v>946651.71203276981</v>
      </c>
      <c r="TX65" s="263">
        <v>802.93534656000031</v>
      </c>
      <c r="TY65" s="263">
        <v>18229.674435952995</v>
      </c>
      <c r="TZ65" s="117">
        <v>964881.38646872283</v>
      </c>
      <c r="UA65" s="248" t="b">
        <v>0</v>
      </c>
      <c r="UB65" s="254">
        <v>1</v>
      </c>
      <c r="UC65" s="255">
        <v>1806.6045297600008</v>
      </c>
      <c r="UD65" s="256">
        <v>7.4999999999999997E-2</v>
      </c>
      <c r="UE65" s="255">
        <v>952458.21281475783</v>
      </c>
      <c r="UF65" s="255">
        <v>200.73383664000008</v>
      </c>
      <c r="UG65" s="255">
        <v>9065.3843082365474</v>
      </c>
      <c r="UH65" s="119">
        <v>961523.59712299437</v>
      </c>
      <c r="UI65" s="262" t="b">
        <v>0</v>
      </c>
      <c r="UJ65" s="173">
        <v>2</v>
      </c>
      <c r="UK65" s="263">
        <v>1605.8706931200006</v>
      </c>
      <c r="UL65" s="189">
        <v>0.03</v>
      </c>
      <c r="UM65" s="263">
        <v>1802750.5537885125</v>
      </c>
      <c r="UN65" s="263">
        <v>401.46767328000016</v>
      </c>
      <c r="UO65" s="263">
        <v>9703.626320680838</v>
      </c>
      <c r="UP65" s="117">
        <v>1812454.1801091933</v>
      </c>
      <c r="UQ65" s="248" t="b">
        <v>0</v>
      </c>
      <c r="UR65" s="254">
        <v>2</v>
      </c>
      <c r="US65" s="255">
        <v>1605.8706931200006</v>
      </c>
      <c r="UT65" s="256">
        <v>0.03</v>
      </c>
      <c r="UU65" s="255">
        <v>573569.20457877475</v>
      </c>
      <c r="UV65" s="255">
        <v>401.46767328000016</v>
      </c>
      <c r="UW65" s="255">
        <v>13591.763550627744</v>
      </c>
      <c r="UX65" s="119">
        <v>587160.96812940249</v>
      </c>
      <c r="UY65" s="262" t="b">
        <v>0</v>
      </c>
      <c r="UZ65" s="173">
        <v>3</v>
      </c>
      <c r="VA65" s="263">
        <v>1405.1368564800005</v>
      </c>
      <c r="VB65" s="189">
        <v>0.03</v>
      </c>
      <c r="VC65" s="263">
        <v>545930.21180261613</v>
      </c>
      <c r="VD65" s="263">
        <v>602.20150992000026</v>
      </c>
      <c r="VE65" s="263">
        <v>17493.093597089915</v>
      </c>
      <c r="VF65" s="117">
        <v>563423.30539970601</v>
      </c>
      <c r="VG65" s="248" t="b">
        <v>0</v>
      </c>
      <c r="VH65" s="254">
        <v>3</v>
      </c>
      <c r="VI65" s="255">
        <v>1405.1368564800005</v>
      </c>
      <c r="VJ65" s="256">
        <v>7.4999999999999997E-2</v>
      </c>
      <c r="VK65" s="255">
        <v>173563.24821482479</v>
      </c>
      <c r="VL65" s="255">
        <v>602.20150992000026</v>
      </c>
      <c r="VM65" s="255">
        <v>15677.143728739702</v>
      </c>
      <c r="VN65" s="119">
        <v>189240.39194356449</v>
      </c>
      <c r="VO65" s="262" t="b">
        <v>0</v>
      </c>
      <c r="VP65" s="173">
        <v>0</v>
      </c>
      <c r="VQ65" s="263">
        <v>2007.3383664000007</v>
      </c>
      <c r="VR65" s="189">
        <v>0.03</v>
      </c>
      <c r="VS65" s="263">
        <v>518456.66060882702</v>
      </c>
      <c r="VT65" s="263">
        <v>0</v>
      </c>
      <c r="VU65" s="263">
        <v>0</v>
      </c>
      <c r="VV65" s="117">
        <v>518456.66060882702</v>
      </c>
      <c r="VW65" s="248" t="b">
        <v>0</v>
      </c>
      <c r="VX65" s="254">
        <v>3</v>
      </c>
      <c r="VY65" s="255">
        <v>1405.1368564800005</v>
      </c>
      <c r="VZ65" s="256">
        <v>7.4999999999999997E-2</v>
      </c>
      <c r="WA65" s="255">
        <v>621192.94636069715</v>
      </c>
      <c r="WB65" s="255">
        <v>602.20150992000026</v>
      </c>
      <c r="WC65" s="255">
        <v>11346.25494010721</v>
      </c>
      <c r="WD65" s="119">
        <v>632539.20130080439</v>
      </c>
      <c r="WE65" s="262" t="b">
        <v>1</v>
      </c>
      <c r="WF65" s="173">
        <v>3</v>
      </c>
      <c r="WG65" s="263">
        <v>1405.1368564800005</v>
      </c>
      <c r="WH65" s="189">
        <v>-5.0000000000000001E-3</v>
      </c>
      <c r="WI65" s="263">
        <v>330887.05511948635</v>
      </c>
      <c r="WJ65" s="263">
        <v>602.20150992000026</v>
      </c>
      <c r="WK65" s="263">
        <v>14044.344678101901</v>
      </c>
      <c r="WL65" s="117">
        <v>344931.39979758824</v>
      </c>
      <c r="WM65" s="248" t="b">
        <v>0</v>
      </c>
      <c r="WN65" s="254">
        <v>6</v>
      </c>
      <c r="WO65" s="255">
        <v>802.93534656000008</v>
      </c>
      <c r="WP65" s="256">
        <v>-5.0000000000000001E-3</v>
      </c>
      <c r="WQ65" s="255">
        <v>859940.86259060074</v>
      </c>
      <c r="WR65" s="255">
        <v>1204.4030198400005</v>
      </c>
      <c r="WS65" s="255">
        <v>37609.022180952146</v>
      </c>
      <c r="WT65" s="119">
        <v>897549.88477155287</v>
      </c>
      <c r="WU65" s="262" t="b">
        <v>0</v>
      </c>
      <c r="WV65" s="173">
        <v>4</v>
      </c>
      <c r="WW65" s="263">
        <v>1204.4030198400003</v>
      </c>
      <c r="WX65" s="189">
        <v>7.4999999999999997E-2</v>
      </c>
      <c r="WY65" s="263">
        <v>1361802.3231769372</v>
      </c>
      <c r="WZ65" s="263">
        <v>802.93534656000031</v>
      </c>
      <c r="XA65" s="263">
        <v>10031.31298086513</v>
      </c>
      <c r="XB65" s="117">
        <v>1371833.6361578023</v>
      </c>
      <c r="XC65" s="248" t="b">
        <v>0</v>
      </c>
      <c r="XD65" s="254">
        <v>2</v>
      </c>
      <c r="XE65" s="255">
        <v>1605.8706931200006</v>
      </c>
      <c r="XF65" s="256">
        <v>7.4999999999999997E-2</v>
      </c>
      <c r="XG65" s="255">
        <v>1474262.4545151771</v>
      </c>
      <c r="XH65" s="255">
        <v>401.46767328000016</v>
      </c>
      <c r="XI65" s="255">
        <v>13165.972843315803</v>
      </c>
      <c r="XJ65" s="119">
        <v>1487428.427358493</v>
      </c>
      <c r="XK65" s="262" t="b">
        <v>1</v>
      </c>
      <c r="XL65" s="173">
        <v>4</v>
      </c>
      <c r="XM65" s="263">
        <v>1204.4030198400003</v>
      </c>
      <c r="XN65" s="189">
        <v>0.03</v>
      </c>
      <c r="XO65" s="263">
        <v>320605.51396632672</v>
      </c>
      <c r="XP65" s="263">
        <v>802.93534656000031</v>
      </c>
      <c r="XQ65" s="263">
        <v>19358.615776692455</v>
      </c>
      <c r="XR65" s="117">
        <v>339964.12974301918</v>
      </c>
      <c r="XS65" s="248" t="b">
        <v>0</v>
      </c>
      <c r="XT65" s="254">
        <v>4</v>
      </c>
      <c r="XU65" s="255">
        <v>1204.4030198400003</v>
      </c>
      <c r="XV65" s="256">
        <v>0.03</v>
      </c>
      <c r="XW65" s="255">
        <v>474687.70981333859</v>
      </c>
      <c r="XX65" s="255">
        <v>802.93534656000031</v>
      </c>
      <c r="XY65" s="255">
        <v>17074.479421625671</v>
      </c>
      <c r="XZ65" s="119">
        <v>491762.18923496426</v>
      </c>
      <c r="YA65" s="262" t="b">
        <v>0</v>
      </c>
      <c r="YB65" s="173">
        <v>3</v>
      </c>
      <c r="YC65" s="263">
        <v>1405.1368564800005</v>
      </c>
      <c r="YD65" s="189">
        <v>7.4999999999999997E-2</v>
      </c>
      <c r="YE65" s="263">
        <v>477567.52469597507</v>
      </c>
      <c r="YF65" s="263">
        <v>602.20150992000026</v>
      </c>
      <c r="YG65" s="263">
        <v>28769.40477364061</v>
      </c>
      <c r="YH65" s="117">
        <v>506336.92946961569</v>
      </c>
      <c r="YI65" s="248" t="b">
        <v>0</v>
      </c>
      <c r="YJ65" s="254">
        <v>9</v>
      </c>
      <c r="YK65" s="255">
        <v>200.73383664000002</v>
      </c>
      <c r="YL65" s="256">
        <v>7.4999999999999997E-2</v>
      </c>
      <c r="YM65" s="255">
        <v>579439.52561258886</v>
      </c>
      <c r="YN65" s="255">
        <v>1806.6045297600008</v>
      </c>
      <c r="YO65" s="255">
        <v>50514.33695422022</v>
      </c>
      <c r="YP65" s="119">
        <v>629953.86256680905</v>
      </c>
      <c r="YQ65" s="262" t="b">
        <v>0</v>
      </c>
      <c r="YR65" s="173">
        <v>2</v>
      </c>
      <c r="YS65" s="263">
        <v>1605.8706931200006</v>
      </c>
      <c r="YT65" s="189">
        <v>7.4999999999999997E-2</v>
      </c>
      <c r="YU65" s="263">
        <v>373237.19650169136</v>
      </c>
      <c r="YV65" s="263">
        <v>401.46767328000016</v>
      </c>
      <c r="YW65" s="263">
        <v>7569.1853081554191</v>
      </c>
      <c r="YX65" s="117">
        <v>380806.38180984679</v>
      </c>
      <c r="YY65" s="248" t="b">
        <v>0</v>
      </c>
      <c r="YZ65" s="254">
        <v>4</v>
      </c>
      <c r="ZA65" s="255">
        <v>1204.4030198400003</v>
      </c>
      <c r="ZB65" s="256">
        <v>7.4999999999999997E-2</v>
      </c>
      <c r="ZC65" s="255">
        <v>209225.3106076509</v>
      </c>
      <c r="ZD65" s="255">
        <v>802.93534656000031</v>
      </c>
      <c r="ZE65" s="255">
        <v>24979.117630135017</v>
      </c>
      <c r="ZF65" s="119">
        <v>234204.42823778591</v>
      </c>
      <c r="ZG65" s="262" t="b">
        <v>0</v>
      </c>
      <c r="ZH65" s="173">
        <v>2</v>
      </c>
      <c r="ZI65" s="263">
        <v>1605.8706931200006</v>
      </c>
      <c r="ZJ65" s="189">
        <v>7.4999999999999997E-2</v>
      </c>
      <c r="ZK65" s="263">
        <v>1424881.1287323018</v>
      </c>
      <c r="ZL65" s="263">
        <v>401.46767328000016</v>
      </c>
      <c r="ZM65" s="263">
        <v>15960.504206848176</v>
      </c>
      <c r="ZN65" s="117">
        <v>1440841.6329391499</v>
      </c>
      <c r="ZO65" s="248" t="b">
        <v>0</v>
      </c>
      <c r="ZP65" s="254">
        <v>3</v>
      </c>
      <c r="ZQ65" s="255">
        <v>1405.1368564800005</v>
      </c>
      <c r="ZR65" s="256">
        <v>7.4999999999999997E-2</v>
      </c>
      <c r="ZS65" s="255">
        <v>411882.0631853909</v>
      </c>
      <c r="ZT65" s="255">
        <v>602.20150992000026</v>
      </c>
      <c r="ZU65" s="255">
        <v>15895.114579148409</v>
      </c>
      <c r="ZV65" s="119">
        <v>427777.17776453932</v>
      </c>
      <c r="ZW65" s="262" t="b">
        <v>0</v>
      </c>
      <c r="ZX65" s="173">
        <v>2</v>
      </c>
      <c r="ZY65" s="263">
        <v>1605.8706931200006</v>
      </c>
      <c r="ZZ65" s="189">
        <v>0.03</v>
      </c>
      <c r="AAA65" s="263">
        <v>184143.52048296764</v>
      </c>
      <c r="AAB65" s="263">
        <v>401.46767328000016</v>
      </c>
      <c r="AAC65" s="263">
        <v>16960.859349051785</v>
      </c>
      <c r="AAD65" s="117">
        <v>201104.37983201942</v>
      </c>
      <c r="AAE65" s="248" t="b">
        <v>0</v>
      </c>
      <c r="AAF65" s="254">
        <v>2</v>
      </c>
      <c r="AAG65" s="255">
        <v>1605.8706931200006</v>
      </c>
      <c r="AAH65" s="256">
        <v>7.4999999999999997E-2</v>
      </c>
      <c r="AAI65" s="255">
        <v>652675.2642546572</v>
      </c>
      <c r="AAJ65" s="255">
        <v>401.46767328000016</v>
      </c>
      <c r="AAK65" s="255">
        <v>14471.38711545542</v>
      </c>
      <c r="AAL65" s="119">
        <v>667146.65137011267</v>
      </c>
      <c r="AAM65" s="262" t="b">
        <v>0</v>
      </c>
      <c r="AAN65" s="173">
        <v>2</v>
      </c>
      <c r="AAO65" s="263">
        <v>1605.8706931200006</v>
      </c>
      <c r="AAP65" s="189">
        <v>0.03</v>
      </c>
      <c r="AAQ65" s="263">
        <v>458646.46462173457</v>
      </c>
      <c r="AAR65" s="263">
        <v>401.46767328000016</v>
      </c>
      <c r="AAS65" s="263">
        <v>12348.962347832641</v>
      </c>
      <c r="AAT65" s="117">
        <v>470995.4269695672</v>
      </c>
      <c r="AAU65" s="248" t="b">
        <v>0</v>
      </c>
      <c r="AAV65" s="254">
        <v>6</v>
      </c>
      <c r="AAW65" s="255">
        <v>802.93534656000008</v>
      </c>
      <c r="AAX65" s="256">
        <v>0.03</v>
      </c>
      <c r="AAY65" s="255">
        <v>226614.30444327847</v>
      </c>
      <c r="AAZ65" s="255">
        <v>1204.4030198400005</v>
      </c>
      <c r="ABA65" s="255">
        <v>43417.321861300661</v>
      </c>
      <c r="ABB65" s="119">
        <v>270031.62630457914</v>
      </c>
      <c r="ABC65" s="262" t="b">
        <v>0</v>
      </c>
      <c r="ABD65" s="173">
        <v>2</v>
      </c>
      <c r="ABE65" s="263">
        <v>1605.8706931200006</v>
      </c>
      <c r="ABF65" s="189">
        <v>0.03</v>
      </c>
      <c r="ABG65" s="263">
        <v>465258.58078688179</v>
      </c>
      <c r="ABH65" s="263">
        <v>401.46767328000016</v>
      </c>
      <c r="ABI65" s="263">
        <v>10791.562245245448</v>
      </c>
      <c r="ABJ65" s="117">
        <v>476050.14303212723</v>
      </c>
      <c r="ABK65" s="248" t="b">
        <v>0</v>
      </c>
      <c r="ABL65" s="254">
        <v>1</v>
      </c>
      <c r="ABM65" s="255">
        <v>1806.6045297600008</v>
      </c>
      <c r="ABN65" s="256">
        <v>0.03</v>
      </c>
      <c r="ABO65" s="255">
        <v>2003788.0419740702</v>
      </c>
      <c r="ABP65" s="255">
        <v>200.73383664000008</v>
      </c>
      <c r="ABQ65" s="255">
        <v>1553.4933647761848</v>
      </c>
      <c r="ABR65" s="119">
        <v>2005341.5353388465</v>
      </c>
      <c r="ABS65" s="262" t="b">
        <v>0</v>
      </c>
      <c r="ABT65" s="173">
        <v>2</v>
      </c>
      <c r="ABU65" s="263">
        <v>1605.8706931200006</v>
      </c>
      <c r="ABV65" s="189">
        <v>7.4999999999999997E-2</v>
      </c>
      <c r="ABW65" s="263">
        <v>934425.37722870405</v>
      </c>
      <c r="ABX65" s="263">
        <v>401.46767328000016</v>
      </c>
      <c r="ABY65" s="263">
        <v>2346.0377697202161</v>
      </c>
      <c r="ABZ65" s="117">
        <v>936771.41499842424</v>
      </c>
      <c r="ACA65" s="248" t="b">
        <v>0</v>
      </c>
      <c r="ACB65" s="254">
        <v>4</v>
      </c>
      <c r="ACC65" s="255">
        <v>1204.4030198400003</v>
      </c>
      <c r="ACD65" s="256">
        <v>-5.0000000000000001E-3</v>
      </c>
      <c r="ACE65" s="255">
        <v>673603.4939850407</v>
      </c>
      <c r="ACF65" s="255">
        <v>802.93534656000031</v>
      </c>
      <c r="ACG65" s="255">
        <v>36178.023382955696</v>
      </c>
      <c r="ACH65" s="119">
        <v>709781.51736799639</v>
      </c>
      <c r="ACI65" s="262" t="b">
        <v>0</v>
      </c>
      <c r="ACJ65" s="173">
        <v>3</v>
      </c>
      <c r="ACK65" s="263">
        <v>1405.1368564800005</v>
      </c>
      <c r="ACL65" s="189">
        <v>7.4999999999999997E-2</v>
      </c>
      <c r="ACM65" s="263">
        <v>214266.0819121688</v>
      </c>
      <c r="ACN65" s="263">
        <v>602.20150992000026</v>
      </c>
      <c r="ACO65" s="263">
        <v>25246.96548463673</v>
      </c>
      <c r="ACP65" s="117">
        <v>239513.04739680552</v>
      </c>
      <c r="ACQ65" s="248" t="b">
        <v>0</v>
      </c>
      <c r="ACR65" s="254">
        <v>4</v>
      </c>
      <c r="ACS65" s="255">
        <v>1204.4030198400003</v>
      </c>
      <c r="ACT65" s="256">
        <v>7.4999999999999997E-2</v>
      </c>
      <c r="ACU65" s="255">
        <v>1013683.0395122973</v>
      </c>
      <c r="ACV65" s="255">
        <v>802.93534656000031</v>
      </c>
      <c r="ACW65" s="255">
        <v>24276.645276478928</v>
      </c>
      <c r="ACX65" s="119">
        <v>1037959.6847887762</v>
      </c>
      <c r="ACY65" s="262" t="b">
        <v>0</v>
      </c>
      <c r="ACZ65" s="173">
        <v>4</v>
      </c>
      <c r="ADA65" s="263">
        <v>1204.4030198400003</v>
      </c>
      <c r="ADB65" s="189">
        <v>7.4999999999999997E-2</v>
      </c>
      <c r="ADC65" s="263">
        <v>631285.16320034559</v>
      </c>
      <c r="ADD65" s="263">
        <v>802.93534656000031</v>
      </c>
      <c r="ADE65" s="263">
        <v>20526.402706568169</v>
      </c>
      <c r="ADF65" s="117">
        <v>651811.56590691372</v>
      </c>
      <c r="ADG65" s="248" t="b">
        <v>0</v>
      </c>
      <c r="ADH65" s="254">
        <v>5</v>
      </c>
      <c r="ADI65" s="255">
        <v>1003.6691832000004</v>
      </c>
      <c r="ADJ65" s="256">
        <v>7.4999999999999997E-2</v>
      </c>
      <c r="ADK65" s="255">
        <v>415138.11922012444</v>
      </c>
      <c r="ADL65" s="255">
        <v>1003.6691832000004</v>
      </c>
      <c r="ADM65" s="255">
        <v>37270.701168748979</v>
      </c>
      <c r="ADN65" s="119">
        <v>452408.8203888734</v>
      </c>
      <c r="ADO65" s="262" t="b">
        <v>0</v>
      </c>
      <c r="ADP65" s="173">
        <v>1</v>
      </c>
      <c r="ADQ65" s="263">
        <v>1806.6045297600008</v>
      </c>
      <c r="ADR65" s="189">
        <v>7.4999999999999997E-2</v>
      </c>
      <c r="ADS65" s="263">
        <v>431471.97476831992</v>
      </c>
      <c r="ADT65" s="263">
        <v>200.73383664000008</v>
      </c>
      <c r="ADU65" s="263">
        <v>8900.0654089745112</v>
      </c>
      <c r="ADV65" s="117">
        <v>440372.04017729446</v>
      </c>
    </row>
    <row r="66" spans="1:802" x14ac:dyDescent="0.35">
      <c r="A66" s="15">
        <v>47238</v>
      </c>
      <c r="B66" s="16">
        <v>2007.3383664000007</v>
      </c>
      <c r="C66" s="248" t="b">
        <v>0</v>
      </c>
      <c r="D66" s="254">
        <v>3</v>
      </c>
      <c r="E66" s="255">
        <v>1405.1368564800005</v>
      </c>
      <c r="F66" s="256">
        <v>-5.0000000000000001E-3</v>
      </c>
      <c r="G66" s="255">
        <v>658835.46239887655</v>
      </c>
      <c r="H66" s="255">
        <v>602.20150992000026</v>
      </c>
      <c r="I66" s="255">
        <v>18490.426853233905</v>
      </c>
      <c r="J66" s="119">
        <v>677325.8892521105</v>
      </c>
      <c r="K66" s="262" t="b">
        <v>0</v>
      </c>
      <c r="L66" s="173">
        <v>1</v>
      </c>
      <c r="M66" s="263">
        <v>1806.6045297600008</v>
      </c>
      <c r="N66" s="189">
        <v>7.4999999999999997E-2</v>
      </c>
      <c r="O66" s="263">
        <v>496138.53863697825</v>
      </c>
      <c r="P66" s="263">
        <v>200.73383664000008</v>
      </c>
      <c r="Q66" s="263">
        <v>1374.4100364912551</v>
      </c>
      <c r="R66" s="117">
        <v>497512.94867346948</v>
      </c>
      <c r="S66" s="248" t="b">
        <v>0</v>
      </c>
      <c r="T66" s="254">
        <v>6</v>
      </c>
      <c r="U66" s="255">
        <v>802.93534656000008</v>
      </c>
      <c r="V66" s="256">
        <v>0.03</v>
      </c>
      <c r="W66" s="255">
        <v>143499.78754468952</v>
      </c>
      <c r="X66" s="255">
        <v>1204.4030198400005</v>
      </c>
      <c r="Y66" s="255">
        <v>45471.246047179193</v>
      </c>
      <c r="Z66" s="119">
        <v>188971.03359186871</v>
      </c>
      <c r="AA66" s="262" t="b">
        <v>0</v>
      </c>
      <c r="AB66" s="173">
        <v>6</v>
      </c>
      <c r="AC66" s="263">
        <v>802.93534656000008</v>
      </c>
      <c r="AD66" s="189">
        <v>7.4999999999999997E-2</v>
      </c>
      <c r="AE66" s="263">
        <v>394419.85236284154</v>
      </c>
      <c r="AF66" s="263">
        <v>1204.4030198400005</v>
      </c>
      <c r="AG66" s="263">
        <v>41820.852399096679</v>
      </c>
      <c r="AH66" s="117">
        <v>436240.70476193819</v>
      </c>
      <c r="AI66" s="248" t="b">
        <v>0</v>
      </c>
      <c r="AJ66" s="254">
        <v>8</v>
      </c>
      <c r="AK66" s="255">
        <v>401.46767328000004</v>
      </c>
      <c r="AL66" s="256">
        <v>0.03</v>
      </c>
      <c r="AM66" s="255">
        <v>971482.96458003507</v>
      </c>
      <c r="AN66" s="255">
        <v>1605.8706931200006</v>
      </c>
      <c r="AO66" s="255">
        <v>40089.19304217062</v>
      </c>
      <c r="AP66" s="119">
        <v>1011572.1576222057</v>
      </c>
      <c r="AQ66" s="262" t="b">
        <v>0</v>
      </c>
      <c r="AR66" s="173">
        <v>5</v>
      </c>
      <c r="AS66" s="263">
        <v>1003.6691832000004</v>
      </c>
      <c r="AT66" s="189">
        <v>0.03</v>
      </c>
      <c r="AU66" s="263">
        <v>827048.32811087614</v>
      </c>
      <c r="AV66" s="263">
        <v>1003.6691832000004</v>
      </c>
      <c r="AW66" s="263">
        <v>27682.439043845585</v>
      </c>
      <c r="AX66" s="117">
        <v>854730.76715472178</v>
      </c>
      <c r="AY66" s="248" t="b">
        <v>0</v>
      </c>
      <c r="AZ66" s="254">
        <v>0</v>
      </c>
      <c r="BA66" s="255">
        <v>2007.3383664000007</v>
      </c>
      <c r="BB66" s="256">
        <v>7.4999999999999997E-2</v>
      </c>
      <c r="BC66" s="255">
        <v>260820.56183297388</v>
      </c>
      <c r="BD66" s="255">
        <v>0</v>
      </c>
      <c r="BE66" s="255">
        <v>0</v>
      </c>
      <c r="BF66" s="119">
        <v>260820.56183297388</v>
      </c>
      <c r="BG66" s="262" t="b">
        <v>0</v>
      </c>
      <c r="BH66" s="173">
        <v>3</v>
      </c>
      <c r="BI66" s="263">
        <v>1405.1368564800005</v>
      </c>
      <c r="BJ66" s="189">
        <v>-5.0000000000000001E-3</v>
      </c>
      <c r="BK66" s="263">
        <v>517770.89068880654</v>
      </c>
      <c r="BL66" s="263">
        <v>602.20150992000026</v>
      </c>
      <c r="BM66" s="263">
        <v>17020.16192127348</v>
      </c>
      <c r="BN66" s="117">
        <v>534791.05261007999</v>
      </c>
      <c r="BO66" s="248" t="b">
        <v>0</v>
      </c>
      <c r="BP66" s="254">
        <v>3</v>
      </c>
      <c r="BQ66" s="255">
        <v>1405.1368564800005</v>
      </c>
      <c r="BR66" s="256">
        <v>7.4999999999999997E-2</v>
      </c>
      <c r="BS66" s="255">
        <v>608573.35897027014</v>
      </c>
      <c r="BT66" s="255">
        <v>602.20150992000026</v>
      </c>
      <c r="BU66" s="255">
        <v>18908.362946265024</v>
      </c>
      <c r="BV66" s="119">
        <v>627481.72191653517</v>
      </c>
      <c r="BW66" s="262" t="b">
        <v>0</v>
      </c>
      <c r="BX66" s="173">
        <v>2</v>
      </c>
      <c r="BY66" s="263">
        <v>1605.8706931200006</v>
      </c>
      <c r="BZ66" s="189">
        <v>-5.0000000000000001E-3</v>
      </c>
      <c r="CA66" s="263">
        <v>453735.07490103162</v>
      </c>
      <c r="CB66" s="263">
        <v>401.46767328000016</v>
      </c>
      <c r="CC66" s="263">
        <v>19698.269793748059</v>
      </c>
      <c r="CD66" s="117">
        <v>473433.34469477966</v>
      </c>
      <c r="CE66" s="248" t="b">
        <v>0</v>
      </c>
      <c r="CF66" s="254">
        <v>4</v>
      </c>
      <c r="CG66" s="255">
        <v>1204.4030198400003</v>
      </c>
      <c r="CH66" s="256">
        <v>-5.0000000000000001E-3</v>
      </c>
      <c r="CI66" s="255">
        <v>502932.95472322882</v>
      </c>
      <c r="CJ66" s="255">
        <v>802.93534656000031</v>
      </c>
      <c r="CK66" s="255">
        <v>27289.086587663256</v>
      </c>
      <c r="CL66" s="119">
        <v>530222.04131089209</v>
      </c>
      <c r="CM66" s="262" t="b">
        <v>0</v>
      </c>
      <c r="CN66" s="173">
        <v>4</v>
      </c>
      <c r="CO66" s="263">
        <v>1204.4030198400003</v>
      </c>
      <c r="CP66" s="189">
        <v>7.4999999999999997E-2</v>
      </c>
      <c r="CQ66" s="263">
        <v>1092131.7211111397</v>
      </c>
      <c r="CR66" s="263">
        <v>802.93534656000031</v>
      </c>
      <c r="CS66" s="263">
        <v>21424.526329245247</v>
      </c>
      <c r="CT66" s="117">
        <v>1113556.2474403849</v>
      </c>
      <c r="CU66" s="248" t="b">
        <v>0</v>
      </c>
      <c r="CV66" s="254">
        <v>0</v>
      </c>
      <c r="CW66" s="255">
        <v>2007.3383664000007</v>
      </c>
      <c r="CX66" s="256">
        <v>7.4999999999999997E-2</v>
      </c>
      <c r="CY66" s="255">
        <v>633112.19040236413</v>
      </c>
      <c r="CZ66" s="255">
        <v>0</v>
      </c>
      <c r="DA66" s="255">
        <v>0</v>
      </c>
      <c r="DB66" s="119">
        <v>633112.19040236413</v>
      </c>
      <c r="DC66" s="262" t="b">
        <v>0</v>
      </c>
      <c r="DD66" s="173">
        <v>4</v>
      </c>
      <c r="DE66" s="263">
        <v>1204.4030198400003</v>
      </c>
      <c r="DF66" s="189">
        <v>7.4999999999999997E-2</v>
      </c>
      <c r="DG66" s="263">
        <v>787601.43786308391</v>
      </c>
      <c r="DH66" s="263">
        <v>802.93534656000031</v>
      </c>
      <c r="DI66" s="263">
        <v>30593.092498212998</v>
      </c>
      <c r="DJ66" s="117">
        <v>818194.53036129696</v>
      </c>
      <c r="DK66" s="248" t="b">
        <v>0</v>
      </c>
      <c r="DL66" s="254">
        <v>5</v>
      </c>
      <c r="DM66" s="255">
        <v>1003.6691832000004</v>
      </c>
      <c r="DN66" s="256">
        <v>0.03</v>
      </c>
      <c r="DO66" s="255">
        <v>206109.97926879773</v>
      </c>
      <c r="DP66" s="255">
        <v>1003.6691832000004</v>
      </c>
      <c r="DQ66" s="255">
        <v>38261.099286537341</v>
      </c>
      <c r="DR66" s="119">
        <v>244371.07855533506</v>
      </c>
      <c r="DS66" s="262" t="b">
        <v>1</v>
      </c>
      <c r="DT66" s="173">
        <v>6</v>
      </c>
      <c r="DU66" s="263">
        <v>802.93534656000008</v>
      </c>
      <c r="DV66" s="189">
        <v>7.4999999999999997E-2</v>
      </c>
      <c r="DW66" s="263">
        <v>1442475.2863761447</v>
      </c>
      <c r="DX66" s="263">
        <v>1204.4030198400005</v>
      </c>
      <c r="DY66" s="263">
        <v>21406.916715628879</v>
      </c>
      <c r="DZ66" s="117">
        <v>1463882.2030917737</v>
      </c>
      <c r="EA66" s="248" t="b">
        <v>1</v>
      </c>
      <c r="EB66" s="254">
        <v>4</v>
      </c>
      <c r="EC66" s="255">
        <v>1204.4030198400003</v>
      </c>
      <c r="ED66" s="256">
        <v>7.4999999999999997E-2</v>
      </c>
      <c r="EE66" s="255">
        <v>173303.42732945384</v>
      </c>
      <c r="EF66" s="255">
        <v>802.93534656000031</v>
      </c>
      <c r="EG66" s="255">
        <v>28345.771946582514</v>
      </c>
      <c r="EH66" s="119">
        <v>201649.19927603635</v>
      </c>
      <c r="EI66" s="262" t="b">
        <v>0</v>
      </c>
      <c r="EJ66" s="173">
        <v>6</v>
      </c>
      <c r="EK66" s="263">
        <v>802.93534656000008</v>
      </c>
      <c r="EL66" s="189">
        <v>0.03</v>
      </c>
      <c r="EM66" s="263">
        <v>210635.82336887447</v>
      </c>
      <c r="EN66" s="263">
        <v>1204.4030198400005</v>
      </c>
      <c r="EO66" s="263">
        <v>48862.588208384404</v>
      </c>
      <c r="EP66" s="117">
        <v>259498.41157725887</v>
      </c>
      <c r="EQ66" s="248" t="b">
        <v>0</v>
      </c>
      <c r="ER66" s="254">
        <v>5</v>
      </c>
      <c r="ES66" s="255">
        <v>1003.6691832000004</v>
      </c>
      <c r="ET66" s="256">
        <v>-5.0000000000000001E-3</v>
      </c>
      <c r="EU66" s="255">
        <v>220284.88580393471</v>
      </c>
      <c r="EV66" s="255">
        <v>1003.6691832000004</v>
      </c>
      <c r="EW66" s="255">
        <v>32860.274793949087</v>
      </c>
      <c r="EX66" s="119">
        <v>253145.16059788381</v>
      </c>
      <c r="EY66" s="262" t="b">
        <v>0</v>
      </c>
      <c r="EZ66" s="173">
        <v>1</v>
      </c>
      <c r="FA66" s="263">
        <v>1806.6045297600008</v>
      </c>
      <c r="FB66" s="189">
        <v>7.4999999999999997E-2</v>
      </c>
      <c r="FC66" s="263">
        <v>983543.737467614</v>
      </c>
      <c r="FD66" s="263">
        <v>200.73383664000008</v>
      </c>
      <c r="FE66" s="263">
        <v>3710.3886217298932</v>
      </c>
      <c r="FF66" s="117">
        <v>987254.12608934392</v>
      </c>
      <c r="FG66" s="248" t="b">
        <v>0</v>
      </c>
      <c r="FH66" s="254">
        <v>4</v>
      </c>
      <c r="FI66" s="255">
        <v>1204.4030198400003</v>
      </c>
      <c r="FJ66" s="256">
        <v>-5.0000000000000001E-3</v>
      </c>
      <c r="FK66" s="255">
        <v>789487.7111553445</v>
      </c>
      <c r="FL66" s="255">
        <v>802.93534656000031</v>
      </c>
      <c r="FM66" s="255">
        <v>18582.432371847448</v>
      </c>
      <c r="FN66" s="119">
        <v>808070.14352719195</v>
      </c>
      <c r="FO66" s="262" t="b">
        <v>0</v>
      </c>
      <c r="FP66" s="173">
        <v>4</v>
      </c>
      <c r="FQ66" s="263">
        <v>1204.4030198400003</v>
      </c>
      <c r="FR66" s="189">
        <v>7.4999999999999997E-2</v>
      </c>
      <c r="FS66" s="263">
        <v>304314.71058630256</v>
      </c>
      <c r="FT66" s="263">
        <v>802.93534656000031</v>
      </c>
      <c r="FU66" s="263">
        <v>22605.969612481851</v>
      </c>
      <c r="FV66" s="117">
        <v>326920.68019878439</v>
      </c>
      <c r="FW66" s="248" t="b">
        <v>0</v>
      </c>
      <c r="FX66" s="254">
        <v>5</v>
      </c>
      <c r="FY66" s="255">
        <v>1003.6691832000004</v>
      </c>
      <c r="FZ66" s="256">
        <v>7.4999999999999997E-2</v>
      </c>
      <c r="GA66" s="255">
        <v>428106.84964124917</v>
      </c>
      <c r="GB66" s="255">
        <v>1003.6691832000004</v>
      </c>
      <c r="GC66" s="255">
        <v>41119.96630411657</v>
      </c>
      <c r="GD66" s="119">
        <v>469226.81594536576</v>
      </c>
      <c r="GE66" s="262" t="b">
        <v>0</v>
      </c>
      <c r="GF66" s="173">
        <v>3</v>
      </c>
      <c r="GG66" s="263">
        <v>1405.1368564800005</v>
      </c>
      <c r="GH66" s="189">
        <v>7.4999999999999997E-2</v>
      </c>
      <c r="GI66" s="263">
        <v>897475.95992938569</v>
      </c>
      <c r="GJ66" s="263">
        <v>602.20150992000026</v>
      </c>
      <c r="GK66" s="263">
        <v>14737.578988738647</v>
      </c>
      <c r="GL66" s="117">
        <v>912213.53891812428</v>
      </c>
      <c r="GM66" s="248" t="b">
        <v>0</v>
      </c>
      <c r="GN66" s="254">
        <v>2</v>
      </c>
      <c r="GO66" s="255">
        <v>1605.8706931200006</v>
      </c>
      <c r="GP66" s="256">
        <v>0.03</v>
      </c>
      <c r="GQ66" s="255">
        <v>1858315.4877625857</v>
      </c>
      <c r="GR66" s="255">
        <v>401.46767328000016</v>
      </c>
      <c r="GS66" s="255">
        <v>14182.296138303785</v>
      </c>
      <c r="GT66" s="119">
        <v>1872497.7839008896</v>
      </c>
      <c r="GU66" s="262" t="b">
        <v>0</v>
      </c>
      <c r="GV66" s="173">
        <v>1</v>
      </c>
      <c r="GW66" s="263">
        <v>1806.6045297600008</v>
      </c>
      <c r="GX66" s="189">
        <v>0.03</v>
      </c>
      <c r="GY66" s="263">
        <v>234310.65219085728</v>
      </c>
      <c r="GZ66" s="263">
        <v>200.73383664000008</v>
      </c>
      <c r="HA66" s="263">
        <v>6048.4875400466071</v>
      </c>
      <c r="HB66" s="117">
        <v>240359.13973090387</v>
      </c>
      <c r="HC66" s="248" t="b">
        <v>0</v>
      </c>
      <c r="HD66" s="254">
        <v>2</v>
      </c>
      <c r="HE66" s="255">
        <v>1605.8706931200006</v>
      </c>
      <c r="HF66" s="256">
        <v>7.4999999999999997E-2</v>
      </c>
      <c r="HG66" s="255">
        <v>1534510.4243454402</v>
      </c>
      <c r="HH66" s="255">
        <v>401.46767328000016</v>
      </c>
      <c r="HI66" s="255">
        <v>10637.948158104347</v>
      </c>
      <c r="HJ66" s="119">
        <v>1545148.3725035447</v>
      </c>
      <c r="HK66" s="262" t="b">
        <v>0</v>
      </c>
      <c r="HL66" s="173">
        <v>4</v>
      </c>
      <c r="HM66" s="263">
        <v>1204.4030198400003</v>
      </c>
      <c r="HN66" s="189">
        <v>-5.0000000000000001E-3</v>
      </c>
      <c r="HO66" s="263">
        <v>799614.15690506482</v>
      </c>
      <c r="HP66" s="263">
        <v>802.93534656000031</v>
      </c>
      <c r="HQ66" s="263">
        <v>28158.653869619273</v>
      </c>
      <c r="HR66" s="117">
        <v>827772.81077468407</v>
      </c>
      <c r="HS66" s="248" t="b">
        <v>0</v>
      </c>
      <c r="HT66" s="254">
        <v>4</v>
      </c>
      <c r="HU66" s="255">
        <v>1204.4030198400003</v>
      </c>
      <c r="HV66" s="256">
        <v>0.03</v>
      </c>
      <c r="HW66" s="255">
        <v>641543.49963446858</v>
      </c>
      <c r="HX66" s="255">
        <v>802.93534656000031</v>
      </c>
      <c r="HY66" s="255">
        <v>29171.425814169943</v>
      </c>
      <c r="HZ66" s="119">
        <v>670714.9254486385</v>
      </c>
      <c r="IA66" s="262" t="b">
        <v>0</v>
      </c>
      <c r="IB66" s="173">
        <v>3</v>
      </c>
      <c r="IC66" s="263">
        <v>1405.1368564800005</v>
      </c>
      <c r="ID66" s="189">
        <v>0.03</v>
      </c>
      <c r="IE66" s="263">
        <v>738738.06351656665</v>
      </c>
      <c r="IF66" s="263">
        <v>602.20150992000026</v>
      </c>
      <c r="IG66" s="263">
        <v>27742.907807684747</v>
      </c>
      <c r="IH66" s="117">
        <v>766480.97132425138</v>
      </c>
      <c r="II66" s="248" t="b">
        <v>0</v>
      </c>
      <c r="IJ66" s="254">
        <v>4</v>
      </c>
      <c r="IK66" s="255">
        <v>1204.4030198400003</v>
      </c>
      <c r="IL66" s="256">
        <v>7.4999999999999997E-2</v>
      </c>
      <c r="IM66" s="255">
        <v>561187.65760995355</v>
      </c>
      <c r="IN66" s="255">
        <v>802.93534656000031</v>
      </c>
      <c r="IO66" s="255">
        <v>27012.670183166123</v>
      </c>
      <c r="IP66" s="119">
        <v>588200.32779311971</v>
      </c>
      <c r="IQ66" s="262" t="b">
        <v>0</v>
      </c>
      <c r="IR66" s="173">
        <v>0</v>
      </c>
      <c r="IS66" s="263">
        <v>2007.3383664000007</v>
      </c>
      <c r="IT66" s="189">
        <v>7.4999999999999997E-2</v>
      </c>
      <c r="IU66" s="263">
        <v>737054.45171148353</v>
      </c>
      <c r="IV66" s="263">
        <v>0</v>
      </c>
      <c r="IW66" s="263">
        <v>0</v>
      </c>
      <c r="IX66" s="117">
        <v>737054.45171148353</v>
      </c>
      <c r="IY66" s="248" t="b">
        <v>0</v>
      </c>
      <c r="IZ66" s="254">
        <v>2</v>
      </c>
      <c r="JA66" s="255">
        <v>1605.8706931200006</v>
      </c>
      <c r="JB66" s="256">
        <v>-5.0000000000000001E-3</v>
      </c>
      <c r="JC66" s="255">
        <v>438816.88624635903</v>
      </c>
      <c r="JD66" s="255">
        <v>401.46767328000016</v>
      </c>
      <c r="JE66" s="255">
        <v>18879.012496597225</v>
      </c>
      <c r="JF66" s="119">
        <v>457695.89874295628</v>
      </c>
      <c r="JG66" s="262" t="b">
        <v>0</v>
      </c>
      <c r="JH66" s="173">
        <v>1</v>
      </c>
      <c r="JI66" s="263">
        <v>1806.6045297600008</v>
      </c>
      <c r="JJ66" s="189">
        <v>0.03</v>
      </c>
      <c r="JK66" s="263">
        <v>666083.10523209837</v>
      </c>
      <c r="JL66" s="263">
        <v>200.73383664000008</v>
      </c>
      <c r="JM66" s="263">
        <v>6741.0626636519264</v>
      </c>
      <c r="JN66" s="117">
        <v>672824.16789575026</v>
      </c>
      <c r="JO66" s="248" t="b">
        <v>0</v>
      </c>
      <c r="JP66" s="254">
        <v>3</v>
      </c>
      <c r="JQ66" s="255">
        <v>1405.1368564800005</v>
      </c>
      <c r="JR66" s="256">
        <v>0.03</v>
      </c>
      <c r="JS66" s="255">
        <v>1672214.4361168272</v>
      </c>
      <c r="JT66" s="255">
        <v>602.20150992000026</v>
      </c>
      <c r="JU66" s="255">
        <v>13429.329436538217</v>
      </c>
      <c r="JV66" s="119">
        <v>1685643.7655533655</v>
      </c>
      <c r="JW66" s="262" t="b">
        <v>0</v>
      </c>
      <c r="JX66" s="173">
        <v>5</v>
      </c>
      <c r="JY66" s="263">
        <v>1003.6691832000004</v>
      </c>
      <c r="JZ66" s="189">
        <v>0.03</v>
      </c>
      <c r="KA66" s="263">
        <v>1315516.5976981779</v>
      </c>
      <c r="KB66" s="263">
        <v>1003.6691832000004</v>
      </c>
      <c r="KC66" s="263">
        <v>45330.108906918169</v>
      </c>
      <c r="KD66" s="117">
        <v>1360846.7066050961</v>
      </c>
      <c r="KE66" s="248" t="b">
        <v>0</v>
      </c>
      <c r="KF66" s="254">
        <v>6</v>
      </c>
      <c r="KG66" s="255">
        <v>802.93534656000008</v>
      </c>
      <c r="KH66" s="256">
        <v>7.4999999999999997E-2</v>
      </c>
      <c r="KI66" s="255">
        <v>861913.45961809275</v>
      </c>
      <c r="KJ66" s="255">
        <v>1204.4030198400005</v>
      </c>
      <c r="KK66" s="255">
        <v>46565.069964545139</v>
      </c>
      <c r="KL66" s="119">
        <v>908478.52958263783</v>
      </c>
      <c r="KM66" s="262" t="b">
        <v>0</v>
      </c>
      <c r="KN66" s="173">
        <v>1</v>
      </c>
      <c r="KO66" s="263">
        <v>1806.6045297600008</v>
      </c>
      <c r="KP66" s="189">
        <v>0.03</v>
      </c>
      <c r="KQ66" s="263">
        <v>769240.77725529799</v>
      </c>
      <c r="KR66" s="263">
        <v>200.73383664000008</v>
      </c>
      <c r="KS66" s="263">
        <v>6048.4875400466071</v>
      </c>
      <c r="KT66" s="117">
        <v>775289.26479534456</v>
      </c>
      <c r="KU66" s="248" t="b">
        <v>0</v>
      </c>
      <c r="KV66" s="254">
        <v>1</v>
      </c>
      <c r="KW66" s="255">
        <v>1806.6045297600008</v>
      </c>
      <c r="KX66" s="256">
        <v>7.4999999999999997E-2</v>
      </c>
      <c r="KY66" s="255">
        <v>1505833.4501193124</v>
      </c>
      <c r="KZ66" s="255">
        <v>200.73383664000008</v>
      </c>
      <c r="LA66" s="255">
        <v>1374.4100364912551</v>
      </c>
      <c r="LB66" s="119">
        <v>1507207.8601558036</v>
      </c>
      <c r="LC66" s="262" t="b">
        <v>0</v>
      </c>
      <c r="LD66" s="173">
        <v>3</v>
      </c>
      <c r="LE66" s="263">
        <v>1405.1368564800005</v>
      </c>
      <c r="LF66" s="189">
        <v>-5.0000000000000001E-3</v>
      </c>
      <c r="LG66" s="263">
        <v>347906.75239987549</v>
      </c>
      <c r="LH66" s="263">
        <v>602.20150992000026</v>
      </c>
      <c r="LI66" s="263">
        <v>27991.764198831141</v>
      </c>
      <c r="LJ66" s="117">
        <v>375898.51659870666</v>
      </c>
      <c r="LK66" s="248" t="b">
        <v>0</v>
      </c>
      <c r="LL66" s="254">
        <v>3</v>
      </c>
      <c r="LM66" s="255">
        <v>1405.1368564800005</v>
      </c>
      <c r="LN66" s="256">
        <v>-5.0000000000000001E-3</v>
      </c>
      <c r="LO66" s="255">
        <v>111094.30438424206</v>
      </c>
      <c r="LP66" s="255">
        <v>602.20150992000026</v>
      </c>
      <c r="LQ66" s="255">
        <v>22226.019826203898</v>
      </c>
      <c r="LR66" s="119">
        <v>133320.32421044595</v>
      </c>
      <c r="LS66" s="262" t="b">
        <v>0</v>
      </c>
      <c r="LT66" s="173">
        <v>3</v>
      </c>
      <c r="LU66" s="263">
        <v>1405.1368564800005</v>
      </c>
      <c r="LV66" s="189">
        <v>7.4999999999999997E-2</v>
      </c>
      <c r="LW66" s="263">
        <v>458525.72943179577</v>
      </c>
      <c r="LX66" s="263">
        <v>602.20150992000026</v>
      </c>
      <c r="LY66" s="263">
        <v>17736.975427532638</v>
      </c>
      <c r="LZ66" s="117">
        <v>476262.7048593284</v>
      </c>
      <c r="MA66" s="248" t="b">
        <v>0</v>
      </c>
      <c r="MB66" s="254">
        <v>3</v>
      </c>
      <c r="MC66" s="255">
        <v>1405.1368564800005</v>
      </c>
      <c r="MD66" s="256">
        <v>7.4999999999999997E-2</v>
      </c>
      <c r="ME66" s="255">
        <v>1426865.4917031955</v>
      </c>
      <c r="MF66" s="255">
        <v>602.20150992000026</v>
      </c>
      <c r="MG66" s="255">
        <v>16210.807692483217</v>
      </c>
      <c r="MH66" s="119">
        <v>1443076.2993956788</v>
      </c>
      <c r="MI66" s="262" t="b">
        <v>0</v>
      </c>
      <c r="MJ66" s="173">
        <v>4</v>
      </c>
      <c r="MK66" s="263">
        <v>1204.4030198400003</v>
      </c>
      <c r="ML66" s="189">
        <v>-5.0000000000000001E-3</v>
      </c>
      <c r="MM66" s="263">
        <v>216899.5163388396</v>
      </c>
      <c r="MN66" s="263">
        <v>802.93534656000031</v>
      </c>
      <c r="MO66" s="263">
        <v>18924.643220158607</v>
      </c>
      <c r="MP66" s="117">
        <v>235824.15955899822</v>
      </c>
      <c r="MQ66" s="248" t="b">
        <v>0</v>
      </c>
      <c r="MR66" s="254">
        <v>6</v>
      </c>
      <c r="MS66" s="255">
        <v>802.93534656000008</v>
      </c>
      <c r="MT66" s="256">
        <v>7.4999999999999997E-2</v>
      </c>
      <c r="MU66" s="255">
        <v>201552.88995973804</v>
      </c>
      <c r="MV66" s="255">
        <v>1204.4030198400005</v>
      </c>
      <c r="MW66" s="255">
        <v>40282.364535866662</v>
      </c>
      <c r="MX66" s="119">
        <v>241835.25449560469</v>
      </c>
      <c r="MY66" s="262" t="b">
        <v>0</v>
      </c>
      <c r="MZ66" s="173">
        <v>4</v>
      </c>
      <c r="NA66" s="263">
        <v>1204.4030198400003</v>
      </c>
      <c r="NB66" s="189">
        <v>7.4999999999999997E-2</v>
      </c>
      <c r="NC66" s="263">
        <v>1455070.5992097759</v>
      </c>
      <c r="ND66" s="263">
        <v>802.93534656000031</v>
      </c>
      <c r="NE66" s="263">
        <v>28397.557952398722</v>
      </c>
      <c r="NF66" s="117">
        <v>1483468.1571621746</v>
      </c>
      <c r="NG66" s="248" t="b">
        <v>0</v>
      </c>
      <c r="NH66" s="254">
        <v>2</v>
      </c>
      <c r="NI66" s="255">
        <v>1605.8706931200006</v>
      </c>
      <c r="NJ66" s="256">
        <v>7.4999999999999997E-2</v>
      </c>
      <c r="NK66" s="255">
        <v>636621.28410891781</v>
      </c>
      <c r="NL66" s="255">
        <v>401.46767328000016</v>
      </c>
      <c r="NM66" s="255">
        <v>9237.7807429551976</v>
      </c>
      <c r="NN66" s="119">
        <v>645859.06485187297</v>
      </c>
      <c r="NO66" s="262" t="b">
        <v>0</v>
      </c>
      <c r="NP66" s="173">
        <v>6</v>
      </c>
      <c r="NQ66" s="263">
        <v>802.93534656000008</v>
      </c>
      <c r="NR66" s="189">
        <v>-5.0000000000000001E-3</v>
      </c>
      <c r="NS66" s="263">
        <v>274988.64519013342</v>
      </c>
      <c r="NT66" s="263">
        <v>1204.4030198400005</v>
      </c>
      <c r="NU66" s="263">
        <v>44533.725091146698</v>
      </c>
      <c r="NV66" s="117">
        <v>319522.37028128013</v>
      </c>
      <c r="NW66" s="248" t="b">
        <v>0</v>
      </c>
      <c r="NX66" s="254">
        <v>5</v>
      </c>
      <c r="NY66" s="255">
        <v>1003.6691832000004</v>
      </c>
      <c r="NZ66" s="256">
        <v>7.4999999999999997E-2</v>
      </c>
      <c r="OA66" s="255">
        <v>1590195.216913129</v>
      </c>
      <c r="OB66" s="255">
        <v>1003.6691832000004</v>
      </c>
      <c r="OC66" s="255">
        <v>33407.631785043261</v>
      </c>
      <c r="OD66" s="119">
        <v>1623602.8486981723</v>
      </c>
      <c r="OE66" s="262" t="b">
        <v>0</v>
      </c>
      <c r="OF66" s="173">
        <v>4</v>
      </c>
      <c r="OG66" s="263">
        <v>1204.4030198400003</v>
      </c>
      <c r="OH66" s="189">
        <v>0.03</v>
      </c>
      <c r="OI66" s="263">
        <v>671836.93940274569</v>
      </c>
      <c r="OJ66" s="263">
        <v>802.93534656000031</v>
      </c>
      <c r="OK66" s="263">
        <v>29684.700653828528</v>
      </c>
      <c r="OL66" s="117">
        <v>701521.64005657425</v>
      </c>
      <c r="OM66" s="248" t="b">
        <v>0</v>
      </c>
      <c r="ON66" s="254">
        <v>4</v>
      </c>
      <c r="OO66" s="255">
        <v>1204.4030198400003</v>
      </c>
      <c r="OP66" s="256">
        <v>7.4999999999999997E-2</v>
      </c>
      <c r="OQ66" s="255">
        <v>384460.48061447946</v>
      </c>
      <c r="OR66" s="255">
        <v>802.93534656000031</v>
      </c>
      <c r="OS66" s="255">
        <v>17777.691979158015</v>
      </c>
      <c r="OT66" s="119">
        <v>402238.17259363749</v>
      </c>
      <c r="OU66" s="262" t="b">
        <v>0</v>
      </c>
      <c r="OV66" s="173">
        <v>2</v>
      </c>
      <c r="OW66" s="263">
        <v>1605.8706931200006</v>
      </c>
      <c r="OX66" s="189">
        <v>7.4999999999999997E-2</v>
      </c>
      <c r="OY66" s="263">
        <v>678943.92550393275</v>
      </c>
      <c r="OZ66" s="263">
        <v>401.46767328000016</v>
      </c>
      <c r="PA66" s="263">
        <v>8721.0230905398184</v>
      </c>
      <c r="PB66" s="117">
        <v>687664.9485944726</v>
      </c>
      <c r="PC66" s="248" t="b">
        <v>0</v>
      </c>
      <c r="PD66" s="254">
        <v>6</v>
      </c>
      <c r="PE66" s="255">
        <v>802.93534656000008</v>
      </c>
      <c r="PF66" s="256">
        <v>7.4999999999999997E-2</v>
      </c>
      <c r="PG66" s="255">
        <v>198597.00360105562</v>
      </c>
      <c r="PH66" s="255">
        <v>1204.4030198400005</v>
      </c>
      <c r="PI66" s="255">
        <v>28209.919929463293</v>
      </c>
      <c r="PJ66" s="119">
        <v>226806.92353051892</v>
      </c>
      <c r="PK66" s="262" t="b">
        <v>0</v>
      </c>
      <c r="PL66" s="173">
        <v>4</v>
      </c>
      <c r="PM66" s="263">
        <v>1204.4030198400003</v>
      </c>
      <c r="PN66" s="189">
        <v>0.03</v>
      </c>
      <c r="PO66" s="263">
        <v>419434.28707494086</v>
      </c>
      <c r="PP66" s="263">
        <v>802.93534656000031</v>
      </c>
      <c r="PQ66" s="263">
        <v>29904.369657572053</v>
      </c>
      <c r="PR66" s="117">
        <v>449338.65673251293</v>
      </c>
      <c r="PS66" s="248" t="b">
        <v>0</v>
      </c>
      <c r="PT66" s="254">
        <v>6</v>
      </c>
      <c r="PU66" s="255">
        <v>802.93534656000008</v>
      </c>
      <c r="PV66" s="256">
        <v>7.4999999999999997E-2</v>
      </c>
      <c r="PW66" s="255">
        <v>466748.63933967979</v>
      </c>
      <c r="PX66" s="255">
        <v>1204.4030198400005</v>
      </c>
      <c r="PY66" s="255">
        <v>26345.048989731407</v>
      </c>
      <c r="PZ66" s="119">
        <v>493093.6883294112</v>
      </c>
      <c r="QA66" s="262" t="b">
        <v>0</v>
      </c>
      <c r="QB66" s="173">
        <v>2</v>
      </c>
      <c r="QC66" s="263">
        <v>1605.8706931200006</v>
      </c>
      <c r="QD66" s="189">
        <v>7.4999999999999997E-2</v>
      </c>
      <c r="QE66" s="263">
        <v>733587.26285297005</v>
      </c>
      <c r="QF66" s="263">
        <v>401.46767328000016</v>
      </c>
      <c r="QG66" s="263">
        <v>9419.5712742792875</v>
      </c>
      <c r="QH66" s="117">
        <v>743006.83412724931</v>
      </c>
      <c r="QI66" s="248" t="b">
        <v>0</v>
      </c>
      <c r="QJ66" s="254">
        <v>3</v>
      </c>
      <c r="QK66" s="255">
        <v>1405.1368564800005</v>
      </c>
      <c r="QL66" s="256">
        <v>7.4999999999999997E-2</v>
      </c>
      <c r="QM66" s="255">
        <v>477610.58221872547</v>
      </c>
      <c r="QN66" s="255">
        <v>602.20150992000026</v>
      </c>
      <c r="QO66" s="255">
        <v>21392.662227244538</v>
      </c>
      <c r="QP66" s="119">
        <v>499003.24444596999</v>
      </c>
      <c r="QQ66" s="262" t="b">
        <v>0</v>
      </c>
      <c r="QR66" s="173">
        <v>1</v>
      </c>
      <c r="QS66" s="263">
        <v>1806.6045297600008</v>
      </c>
      <c r="QT66" s="189">
        <v>-5.0000000000000001E-3</v>
      </c>
      <c r="QU66" s="263">
        <v>392091.69768473553</v>
      </c>
      <c r="QV66" s="263">
        <v>200.73383664000008</v>
      </c>
      <c r="QW66" s="263">
        <v>9273.6382266814253</v>
      </c>
      <c r="QX66" s="117">
        <v>401365.33591141697</v>
      </c>
      <c r="QY66" s="248" t="b">
        <v>0</v>
      </c>
      <c r="QZ66" s="254">
        <v>3</v>
      </c>
      <c r="RA66" s="255">
        <v>1405.1368564800005</v>
      </c>
      <c r="RB66" s="256">
        <v>-5.0000000000000001E-3</v>
      </c>
      <c r="RC66" s="255">
        <v>481560.32700785127</v>
      </c>
      <c r="RD66" s="255">
        <v>602.20150992000026</v>
      </c>
      <c r="RE66" s="255">
        <v>15053.156891368166</v>
      </c>
      <c r="RF66" s="119">
        <v>496613.48389921943</v>
      </c>
      <c r="RG66" s="262" t="b">
        <v>0</v>
      </c>
      <c r="RH66" s="173">
        <v>1</v>
      </c>
      <c r="RI66" s="263">
        <v>1806.6045297600008</v>
      </c>
      <c r="RJ66" s="189">
        <v>7.4999999999999997E-2</v>
      </c>
      <c r="RK66" s="263">
        <v>1025699.1833056237</v>
      </c>
      <c r="RL66" s="263">
        <v>200.73383664000008</v>
      </c>
      <c r="RM66" s="263">
        <v>4618.5885168842879</v>
      </c>
      <c r="RN66" s="117">
        <v>1030317.771822508</v>
      </c>
      <c r="RO66" s="248" t="b">
        <v>0</v>
      </c>
      <c r="RP66" s="254">
        <v>4</v>
      </c>
      <c r="RQ66" s="255">
        <v>1204.4030198400003</v>
      </c>
      <c r="RR66" s="256">
        <v>7.4999999999999997E-2</v>
      </c>
      <c r="RS66" s="255">
        <v>505211.87618055829</v>
      </c>
      <c r="RT66" s="255">
        <v>802.93534656000031</v>
      </c>
      <c r="RU66" s="255">
        <v>25478.143368620138</v>
      </c>
      <c r="RV66" s="119">
        <v>530690.01954917843</v>
      </c>
      <c r="RW66" s="262" t="b">
        <v>0</v>
      </c>
      <c r="RX66" s="173">
        <v>7</v>
      </c>
      <c r="RY66" s="263">
        <v>602.20150992000003</v>
      </c>
      <c r="RZ66" s="189">
        <v>0.03</v>
      </c>
      <c r="SA66" s="263">
        <v>657236.56023736321</v>
      </c>
      <c r="SB66" s="263">
        <v>1405.1368564800007</v>
      </c>
      <c r="SC66" s="263">
        <v>44948.672215126906</v>
      </c>
      <c r="SD66" s="117">
        <v>702185.23245249013</v>
      </c>
      <c r="SE66" s="248" t="b">
        <v>0</v>
      </c>
      <c r="SF66" s="254">
        <v>5</v>
      </c>
      <c r="SG66" s="255">
        <v>1003.6691832000004</v>
      </c>
      <c r="SH66" s="256">
        <v>7.4999999999999997E-2</v>
      </c>
      <c r="SI66" s="255">
        <v>429566.41246064071</v>
      </c>
      <c r="SJ66" s="255">
        <v>1003.6691832000004</v>
      </c>
      <c r="SK66" s="255">
        <v>27370.818543250763</v>
      </c>
      <c r="SL66" s="119">
        <v>456937.2310038915</v>
      </c>
      <c r="SM66" s="262" t="b">
        <v>0</v>
      </c>
      <c r="SN66" s="173">
        <v>2</v>
      </c>
      <c r="SO66" s="263">
        <v>1605.8706931200006</v>
      </c>
      <c r="SP66" s="189">
        <v>-5.0000000000000001E-3</v>
      </c>
      <c r="SQ66" s="263">
        <v>692746.89140473469</v>
      </c>
      <c r="SR66" s="263">
        <v>401.46767328000016</v>
      </c>
      <c r="SS66" s="263">
        <v>4656.8805408781154</v>
      </c>
      <c r="ST66" s="117">
        <v>697403.77194561285</v>
      </c>
      <c r="SU66" s="248" t="b">
        <v>0</v>
      </c>
      <c r="SV66" s="254">
        <v>2</v>
      </c>
      <c r="SW66" s="255">
        <v>1605.8706931200006</v>
      </c>
      <c r="SX66" s="256">
        <v>7.4999999999999997E-2</v>
      </c>
      <c r="SY66" s="255">
        <v>611515.14934753499</v>
      </c>
      <c r="SZ66" s="255">
        <v>401.46767328000016</v>
      </c>
      <c r="TA66" s="255">
        <v>11360.478055358199</v>
      </c>
      <c r="TB66" s="119">
        <v>622875.62740289315</v>
      </c>
      <c r="TC66" s="262" t="b">
        <v>0</v>
      </c>
      <c r="TD66" s="173">
        <v>1</v>
      </c>
      <c r="TE66" s="263">
        <v>1806.6045297600008</v>
      </c>
      <c r="TF66" s="189">
        <v>0.03</v>
      </c>
      <c r="TG66" s="263">
        <v>810588.1927885575</v>
      </c>
      <c r="TH66" s="263">
        <v>200.73383664000008</v>
      </c>
      <c r="TI66" s="263">
        <v>4436.6471833856367</v>
      </c>
      <c r="TJ66" s="117">
        <v>815024.83997194318</v>
      </c>
      <c r="TK66" s="248" t="b">
        <v>0</v>
      </c>
      <c r="TL66" s="254">
        <v>3</v>
      </c>
      <c r="TM66" s="255">
        <v>1405.1368564800005</v>
      </c>
      <c r="TN66" s="256">
        <v>7.4999999999999997E-2</v>
      </c>
      <c r="TO66" s="255">
        <v>828217.52711689612</v>
      </c>
      <c r="TP66" s="255">
        <v>602.20150992000026</v>
      </c>
      <c r="TQ66" s="255">
        <v>18837.222667610928</v>
      </c>
      <c r="TR66" s="119">
        <v>847054.74978450709</v>
      </c>
      <c r="TS66" s="262" t="b">
        <v>0</v>
      </c>
      <c r="TT66" s="173">
        <v>4</v>
      </c>
      <c r="TU66" s="263">
        <v>1204.4030198400003</v>
      </c>
      <c r="TV66" s="189">
        <v>-5.0000000000000001E-3</v>
      </c>
      <c r="TW66" s="263">
        <v>943122.85649244592</v>
      </c>
      <c r="TX66" s="263">
        <v>802.93534656000031</v>
      </c>
      <c r="TY66" s="263">
        <v>19047.731992269739</v>
      </c>
      <c r="TZ66" s="117">
        <v>962170.58848471567</v>
      </c>
      <c r="UA66" s="248" t="b">
        <v>0</v>
      </c>
      <c r="UB66" s="254">
        <v>1</v>
      </c>
      <c r="UC66" s="255">
        <v>1806.6045297600008</v>
      </c>
      <c r="UD66" s="256">
        <v>7.4999999999999997E-2</v>
      </c>
      <c r="UE66" s="255">
        <v>1025699.1833056246</v>
      </c>
      <c r="UF66" s="255">
        <v>200.73383664000008</v>
      </c>
      <c r="UG66" s="255">
        <v>9273.6382266814253</v>
      </c>
      <c r="UH66" s="119">
        <v>1034972.821532306</v>
      </c>
      <c r="UI66" s="262" t="b">
        <v>0</v>
      </c>
      <c r="UJ66" s="173">
        <v>2</v>
      </c>
      <c r="UK66" s="263">
        <v>1605.8706931200006</v>
      </c>
      <c r="UL66" s="189">
        <v>0.03</v>
      </c>
      <c r="UM66" s="263">
        <v>1858438.9410952879</v>
      </c>
      <c r="UN66" s="263">
        <v>401.46767328000016</v>
      </c>
      <c r="UO66" s="263">
        <v>10113.143521841215</v>
      </c>
      <c r="UP66" s="117">
        <v>1868552.0846171291</v>
      </c>
      <c r="UQ66" s="248" t="b">
        <v>0</v>
      </c>
      <c r="UR66" s="254">
        <v>2</v>
      </c>
      <c r="US66" s="255">
        <v>1605.8706931200006</v>
      </c>
      <c r="UT66" s="256">
        <v>0.03</v>
      </c>
      <c r="UU66" s="255">
        <v>592382.15140925802</v>
      </c>
      <c r="UV66" s="255">
        <v>401.46767328000016</v>
      </c>
      <c r="UW66" s="255">
        <v>14004.50610981417</v>
      </c>
      <c r="UX66" s="119">
        <v>606386.65751907218</v>
      </c>
      <c r="UY66" s="262" t="b">
        <v>0</v>
      </c>
      <c r="UZ66" s="173">
        <v>3</v>
      </c>
      <c r="VA66" s="263">
        <v>1405.1368564800005</v>
      </c>
      <c r="VB66" s="189">
        <v>0.03</v>
      </c>
      <c r="VC66" s="263">
        <v>563713.25501317461</v>
      </c>
      <c r="VD66" s="263">
        <v>602.20150992000026</v>
      </c>
      <c r="VE66" s="263">
        <v>18109.806294886526</v>
      </c>
      <c r="VF66" s="117">
        <v>581823.06130806112</v>
      </c>
      <c r="VG66" s="248" t="b">
        <v>0</v>
      </c>
      <c r="VH66" s="254">
        <v>3</v>
      </c>
      <c r="VI66" s="255">
        <v>1405.1368564800005</v>
      </c>
      <c r="VJ66" s="256">
        <v>7.4999999999999997E-2</v>
      </c>
      <c r="VK66" s="255">
        <v>187985.62868741664</v>
      </c>
      <c r="VL66" s="255">
        <v>602.20150992000026</v>
      </c>
      <c r="VM66" s="255">
        <v>16292.350026906774</v>
      </c>
      <c r="VN66" s="119">
        <v>204277.97871432343</v>
      </c>
      <c r="VO66" s="262" t="b">
        <v>0</v>
      </c>
      <c r="VP66" s="173">
        <v>0</v>
      </c>
      <c r="VQ66" s="263">
        <v>2007.3383664000007</v>
      </c>
      <c r="VR66" s="189">
        <v>0.03</v>
      </c>
      <c r="VS66" s="263">
        <v>536017.69879349181</v>
      </c>
      <c r="VT66" s="263">
        <v>0</v>
      </c>
      <c r="VU66" s="263">
        <v>0</v>
      </c>
      <c r="VV66" s="117">
        <v>536017.69879349181</v>
      </c>
      <c r="VW66" s="248" t="b">
        <v>0</v>
      </c>
      <c r="VX66" s="254">
        <v>3</v>
      </c>
      <c r="VY66" s="255">
        <v>1405.1368564800005</v>
      </c>
      <c r="VZ66" s="256">
        <v>7.4999999999999997E-2</v>
      </c>
      <c r="WA66" s="255">
        <v>669187.55419422942</v>
      </c>
      <c r="WB66" s="255">
        <v>602.20150992000026</v>
      </c>
      <c r="WC66" s="255">
        <v>11957.868600955117</v>
      </c>
      <c r="WD66" s="119">
        <v>681145.42279518454</v>
      </c>
      <c r="WE66" s="262" t="b">
        <v>0</v>
      </c>
      <c r="WF66" s="173">
        <v>3</v>
      </c>
      <c r="WG66" s="263">
        <v>1405.1368564800005</v>
      </c>
      <c r="WH66" s="189">
        <v>-5.0000000000000001E-3</v>
      </c>
      <c r="WI66" s="263">
        <v>330637.75670036889</v>
      </c>
      <c r="WJ66" s="263">
        <v>602.20150992000026</v>
      </c>
      <c r="WK66" s="263">
        <v>14658.196507223402</v>
      </c>
      <c r="WL66" s="117">
        <v>345295.95320759231</v>
      </c>
      <c r="WM66" s="248" t="b">
        <v>0</v>
      </c>
      <c r="WN66" s="254">
        <v>6</v>
      </c>
      <c r="WO66" s="255">
        <v>802.93534656000008</v>
      </c>
      <c r="WP66" s="256">
        <v>-5.0000000000000001E-3</v>
      </c>
      <c r="WQ66" s="255">
        <v>856444.09362420766</v>
      </c>
      <c r="WR66" s="255">
        <v>1204.4030198400005</v>
      </c>
      <c r="WS66" s="255">
        <v>38844.623318134538</v>
      </c>
      <c r="WT66" s="119">
        <v>895288.71694234223</v>
      </c>
      <c r="WU66" s="262" t="b">
        <v>0</v>
      </c>
      <c r="WV66" s="173">
        <v>4</v>
      </c>
      <c r="WW66" s="263">
        <v>1204.4030198400003</v>
      </c>
      <c r="WX66" s="189">
        <v>7.4999999999999997E-2</v>
      </c>
      <c r="WY66" s="263">
        <v>1465141.9004350472</v>
      </c>
      <c r="WZ66" s="263">
        <v>802.93534656000031</v>
      </c>
      <c r="XA66" s="263">
        <v>10842.569683879692</v>
      </c>
      <c r="XB66" s="117">
        <v>1475984.4701189268</v>
      </c>
      <c r="XC66" s="248" t="b">
        <v>1</v>
      </c>
      <c r="XD66" s="254">
        <v>3</v>
      </c>
      <c r="XE66" s="255">
        <v>1405.1368564800005</v>
      </c>
      <c r="XF66" s="256">
        <v>7.4999999999999997E-2</v>
      </c>
      <c r="XG66" s="255">
        <v>1427754.0615999138</v>
      </c>
      <c r="XH66" s="255">
        <v>602.20150992000026</v>
      </c>
      <c r="XI66" s="255">
        <v>13779.096029521781</v>
      </c>
      <c r="XJ66" s="119">
        <v>1441533.1576294354</v>
      </c>
      <c r="XK66" s="262" t="b">
        <v>0</v>
      </c>
      <c r="XL66" s="173">
        <v>4</v>
      </c>
      <c r="XM66" s="263">
        <v>1204.4030198400003</v>
      </c>
      <c r="XN66" s="189">
        <v>0.03</v>
      </c>
      <c r="XO66" s="263">
        <v>331428.08240515651</v>
      </c>
      <c r="XP66" s="263">
        <v>802.93534656000031</v>
      </c>
      <c r="XQ66" s="263">
        <v>20177.609832880204</v>
      </c>
      <c r="XR66" s="117">
        <v>351605.69223803672</v>
      </c>
      <c r="XS66" s="248" t="b">
        <v>0</v>
      </c>
      <c r="XT66" s="254">
        <v>4</v>
      </c>
      <c r="XU66" s="255">
        <v>1204.4030198400003</v>
      </c>
      <c r="XV66" s="256">
        <v>0.03</v>
      </c>
      <c r="XW66" s="255">
        <v>490132.7441275788</v>
      </c>
      <c r="XX66" s="255">
        <v>802.93534656000031</v>
      </c>
      <c r="XY66" s="255">
        <v>17891.578699648529</v>
      </c>
      <c r="XZ66" s="119">
        <v>508024.32282722736</v>
      </c>
      <c r="YA66" s="262" t="b">
        <v>0</v>
      </c>
      <c r="YB66" s="173">
        <v>3</v>
      </c>
      <c r="YC66" s="263">
        <v>1405.1368564800005</v>
      </c>
      <c r="YD66" s="189">
        <v>7.4999999999999997E-2</v>
      </c>
      <c r="YE66" s="263">
        <v>514790.22590465314</v>
      </c>
      <c r="YF66" s="263">
        <v>602.20150992000026</v>
      </c>
      <c r="YG66" s="263">
        <v>29395.471601347399</v>
      </c>
      <c r="YH66" s="117">
        <v>544185.69750600052</v>
      </c>
      <c r="YI66" s="248" t="b">
        <v>0</v>
      </c>
      <c r="YJ66" s="254">
        <v>9</v>
      </c>
      <c r="YK66" s="255">
        <v>200.73383664000002</v>
      </c>
      <c r="YL66" s="256">
        <v>7.4999999999999997E-2</v>
      </c>
      <c r="YM66" s="255">
        <v>623098.22387017298</v>
      </c>
      <c r="YN66" s="255">
        <v>1806.6045297600008</v>
      </c>
      <c r="YO66" s="255">
        <v>52362.845051804667</v>
      </c>
      <c r="YP66" s="119">
        <v>675461.06892197765</v>
      </c>
      <c r="YQ66" s="262" t="b">
        <v>0</v>
      </c>
      <c r="YR66" s="173">
        <v>2</v>
      </c>
      <c r="YS66" s="263">
        <v>1605.8706931200006</v>
      </c>
      <c r="YT66" s="189">
        <v>7.4999999999999997E-2</v>
      </c>
      <c r="YU66" s="263">
        <v>402835.85693243821</v>
      </c>
      <c r="YV66" s="263">
        <v>401.46767328000016</v>
      </c>
      <c r="YW66" s="263">
        <v>7976.9319091430825</v>
      </c>
      <c r="YX66" s="117">
        <v>410812.78884158132</v>
      </c>
      <c r="YY66" s="248" t="b">
        <v>0</v>
      </c>
      <c r="YZ66" s="254">
        <v>4</v>
      </c>
      <c r="ZA66" s="255">
        <v>1204.4030198400003</v>
      </c>
      <c r="ZB66" s="256">
        <v>7.4999999999999997E-2</v>
      </c>
      <c r="ZC66" s="255">
        <v>226121.61192306472</v>
      </c>
      <c r="ZD66" s="255">
        <v>802.93534656000031</v>
      </c>
      <c r="ZE66" s="255">
        <v>25802.774106831948</v>
      </c>
      <c r="ZF66" s="119">
        <v>251924.38602989668</v>
      </c>
      <c r="ZG66" s="262" t="b">
        <v>0</v>
      </c>
      <c r="ZH66" s="173">
        <v>2</v>
      </c>
      <c r="ZI66" s="263">
        <v>1605.8706931200006</v>
      </c>
      <c r="ZJ66" s="189">
        <v>7.4999999999999997E-2</v>
      </c>
      <c r="ZK66" s="263">
        <v>1533353.0840803443</v>
      </c>
      <c r="ZL66" s="263">
        <v>401.46767328000016</v>
      </c>
      <c r="ZM66" s="263">
        <v>16375.211726691939</v>
      </c>
      <c r="ZN66" s="117">
        <v>1549728.2958070363</v>
      </c>
      <c r="ZO66" s="248" t="b">
        <v>0</v>
      </c>
      <c r="ZP66" s="254">
        <v>3</v>
      </c>
      <c r="ZQ66" s="255">
        <v>1405.1368564800005</v>
      </c>
      <c r="ZR66" s="256">
        <v>7.4999999999999997E-2</v>
      </c>
      <c r="ZS66" s="255">
        <v>444178.3547807752</v>
      </c>
      <c r="ZT66" s="255">
        <v>602.20150992000026</v>
      </c>
      <c r="ZU66" s="255">
        <v>16510.501692443711</v>
      </c>
      <c r="ZV66" s="119">
        <v>460688.85647321894</v>
      </c>
      <c r="ZW66" s="262" t="b">
        <v>0</v>
      </c>
      <c r="ZX66" s="173">
        <v>2</v>
      </c>
      <c r="ZY66" s="263">
        <v>1605.8706931200006</v>
      </c>
      <c r="ZZ66" s="189">
        <v>0.03</v>
      </c>
      <c r="AAA66" s="263">
        <v>191273.69679057668</v>
      </c>
      <c r="AAB66" s="263">
        <v>401.46767328000016</v>
      </c>
      <c r="AAC66" s="263">
        <v>17376.396701613889</v>
      </c>
      <c r="AAD66" s="117">
        <v>208650.09349219056</v>
      </c>
      <c r="AAE66" s="248" t="b">
        <v>0</v>
      </c>
      <c r="AAF66" s="254">
        <v>2</v>
      </c>
      <c r="AAG66" s="255">
        <v>1605.8706931200006</v>
      </c>
      <c r="AAH66" s="256">
        <v>7.4999999999999997E-2</v>
      </c>
      <c r="AAI66" s="255">
        <v>703231.77976687648</v>
      </c>
      <c r="AAJ66" s="255">
        <v>401.46767328000016</v>
      </c>
      <c r="AAK66" s="255">
        <v>14884.859355915149</v>
      </c>
      <c r="AAL66" s="119">
        <v>718116.63912279159</v>
      </c>
      <c r="AAM66" s="262" t="b">
        <v>0</v>
      </c>
      <c r="AAN66" s="173">
        <v>2</v>
      </c>
      <c r="AAO66" s="263">
        <v>1605.8706931200006</v>
      </c>
      <c r="AAP66" s="189">
        <v>0.03</v>
      </c>
      <c r="AAQ66" s="263">
        <v>474011.72925350664</v>
      </c>
      <c r="AAR66" s="263">
        <v>401.46767328000016</v>
      </c>
      <c r="AAS66" s="263">
        <v>12760.673956052793</v>
      </c>
      <c r="AAT66" s="117">
        <v>486772.40320955944</v>
      </c>
      <c r="AAU66" s="248" t="b">
        <v>0</v>
      </c>
      <c r="AAV66" s="254">
        <v>6</v>
      </c>
      <c r="AAW66" s="255">
        <v>802.93534656000008</v>
      </c>
      <c r="AAX66" s="256">
        <v>0.03</v>
      </c>
      <c r="AAY66" s="255">
        <v>234215.66892313684</v>
      </c>
      <c r="AAZ66" s="255">
        <v>1204.4030198400005</v>
      </c>
      <c r="ABA66" s="255">
        <v>44657.741204447448</v>
      </c>
      <c r="ABB66" s="119">
        <v>278873.4101275843</v>
      </c>
      <c r="ABC66" s="262" t="b">
        <v>0</v>
      </c>
      <c r="ABD66" s="173">
        <v>2</v>
      </c>
      <c r="ABE66" s="263">
        <v>1605.8706931200006</v>
      </c>
      <c r="ABF66" s="189">
        <v>0.03</v>
      </c>
      <c r="ABG66" s="263">
        <v>480822.20890360826</v>
      </c>
      <c r="ABH66" s="263">
        <v>401.46767328000016</v>
      </c>
      <c r="ABI66" s="263">
        <v>11201.981930721218</v>
      </c>
      <c r="ABJ66" s="117">
        <v>492024.19083432946</v>
      </c>
      <c r="ABK66" s="248" t="b">
        <v>0</v>
      </c>
      <c r="ABL66" s="254">
        <v>1</v>
      </c>
      <c r="ABM66" s="255">
        <v>1806.6045297600008</v>
      </c>
      <c r="ABN66" s="256">
        <v>0.03</v>
      </c>
      <c r="ABO66" s="255">
        <v>2065708.2877630524</v>
      </c>
      <c r="ABP66" s="255">
        <v>200.73383664000008</v>
      </c>
      <c r="ABQ66" s="255">
        <v>1755.5158833726507</v>
      </c>
      <c r="ABR66" s="119">
        <v>2067463.803646425</v>
      </c>
      <c r="ABS66" s="262" t="b">
        <v>0</v>
      </c>
      <c r="ABT66" s="173">
        <v>2</v>
      </c>
      <c r="ABU66" s="263">
        <v>1605.8706931200006</v>
      </c>
      <c r="ABV66" s="189">
        <v>7.4999999999999997E-2</v>
      </c>
      <c r="ABW66" s="263">
        <v>1006113.1512139769</v>
      </c>
      <c r="ABX66" s="263">
        <v>401.46767328000016</v>
      </c>
      <c r="ABY66" s="263">
        <v>2749.4515707478949</v>
      </c>
      <c r="ABZ66" s="117">
        <v>1008862.6027847248</v>
      </c>
      <c r="ACA66" s="248" t="b">
        <v>0</v>
      </c>
      <c r="ACB66" s="254">
        <v>4</v>
      </c>
      <c r="ACC66" s="255">
        <v>1204.4030198400003</v>
      </c>
      <c r="ACD66" s="256">
        <v>-5.0000000000000001E-3</v>
      </c>
      <c r="ACE66" s="255">
        <v>671439.87953495549</v>
      </c>
      <c r="ACF66" s="255">
        <v>802.93534656000031</v>
      </c>
      <c r="ACG66" s="255">
        <v>37010.969778813567</v>
      </c>
      <c r="ACH66" s="119">
        <v>708450.84931376902</v>
      </c>
      <c r="ACI66" s="262" t="b">
        <v>0</v>
      </c>
      <c r="ACJ66" s="173">
        <v>3</v>
      </c>
      <c r="ACK66" s="263">
        <v>1405.1368564800005</v>
      </c>
      <c r="ACL66" s="189">
        <v>7.4999999999999997E-2</v>
      </c>
      <c r="ACM66" s="263">
        <v>231741.17491206145</v>
      </c>
      <c r="ACN66" s="263">
        <v>602.20150992000026</v>
      </c>
      <c r="ACO66" s="263">
        <v>25870.110314697817</v>
      </c>
      <c r="ACP66" s="117">
        <v>257611.28522675927</v>
      </c>
      <c r="ACQ66" s="248" t="b">
        <v>0</v>
      </c>
      <c r="ACR66" s="254">
        <v>4</v>
      </c>
      <c r="ACS66" s="255">
        <v>1204.4030198400003</v>
      </c>
      <c r="ACT66" s="256">
        <v>7.4999999999999997E-2</v>
      </c>
      <c r="ACU66" s="255">
        <v>1090913.6704955595</v>
      </c>
      <c r="ACV66" s="255">
        <v>802.93534656000031</v>
      </c>
      <c r="ACW66" s="255">
        <v>25099.719025584229</v>
      </c>
      <c r="ACX66" s="119">
        <v>1116013.3895211436</v>
      </c>
      <c r="ACY66" s="262" t="b">
        <v>0</v>
      </c>
      <c r="ACZ66" s="173">
        <v>4</v>
      </c>
      <c r="ADA66" s="263">
        <v>1204.4030198400003</v>
      </c>
      <c r="ADB66" s="189">
        <v>7.4999999999999997E-2</v>
      </c>
      <c r="ADC66" s="263">
        <v>679835.95346021152</v>
      </c>
      <c r="ADD66" s="263">
        <v>802.93534656000031</v>
      </c>
      <c r="ADE66" s="263">
        <v>21346.365486523686</v>
      </c>
      <c r="ADF66" s="117">
        <v>701182.31894673523</v>
      </c>
      <c r="ADG66" s="248" t="b">
        <v>0</v>
      </c>
      <c r="ADH66" s="254">
        <v>5</v>
      </c>
      <c r="ADI66" s="255">
        <v>1003.6691832000004</v>
      </c>
      <c r="ADJ66" s="256">
        <v>7.4999999999999997E-2</v>
      </c>
      <c r="ADK66" s="255">
        <v>447277.14734483376</v>
      </c>
      <c r="ADL66" s="255">
        <v>1003.6691832000004</v>
      </c>
      <c r="ADM66" s="255">
        <v>38305.287819116864</v>
      </c>
      <c r="ADN66" s="119">
        <v>485582.43516395061</v>
      </c>
      <c r="ADO66" s="262" t="b">
        <v>0</v>
      </c>
      <c r="ADP66" s="173">
        <v>1</v>
      </c>
      <c r="ADQ66" s="263">
        <v>1806.6045297600008</v>
      </c>
      <c r="ADR66" s="189">
        <v>7.4999999999999997E-2</v>
      </c>
      <c r="ADS66" s="263">
        <v>465638.97740570392</v>
      </c>
      <c r="ADT66" s="263">
        <v>200.73383664000008</v>
      </c>
      <c r="ADU66" s="263">
        <v>9108.1821890914289</v>
      </c>
      <c r="ADV66" s="117">
        <v>474747.15959479532</v>
      </c>
    </row>
    <row r="67" spans="1:802" x14ac:dyDescent="0.35">
      <c r="A67" s="15">
        <v>47269</v>
      </c>
      <c r="B67" s="16">
        <v>2007.3383664000007</v>
      </c>
      <c r="C67" s="248" t="b">
        <v>0</v>
      </c>
      <c r="D67" s="254">
        <v>3</v>
      </c>
      <c r="E67" s="255">
        <v>1405.1368564800005</v>
      </c>
      <c r="F67" s="256">
        <v>-5.0000000000000001E-3</v>
      </c>
      <c r="G67" s="255">
        <v>656946.42194336222</v>
      </c>
      <c r="H67" s="255">
        <v>602.20150992000026</v>
      </c>
      <c r="I67" s="255">
        <v>19107.966876979193</v>
      </c>
      <c r="J67" s="119">
        <v>676054.38882034144</v>
      </c>
      <c r="K67" s="262" t="b">
        <v>0</v>
      </c>
      <c r="L67" s="173">
        <v>1</v>
      </c>
      <c r="M67" s="263">
        <v>1806.6045297600008</v>
      </c>
      <c r="N67" s="189">
        <v>7.4999999999999997E-2</v>
      </c>
      <c r="O67" s="263">
        <v>535155.53356451157</v>
      </c>
      <c r="P67" s="263">
        <v>200.73383664000008</v>
      </c>
      <c r="Q67" s="263">
        <v>1576.2839986412646</v>
      </c>
      <c r="R67" s="117">
        <v>536731.81756315287</v>
      </c>
      <c r="S67" s="248" t="b">
        <v>0</v>
      </c>
      <c r="T67" s="254">
        <v>6</v>
      </c>
      <c r="U67" s="255">
        <v>802.93534656000008</v>
      </c>
      <c r="V67" s="256">
        <v>0.03</v>
      </c>
      <c r="W67" s="255">
        <v>148607.71651759022</v>
      </c>
      <c r="X67" s="255">
        <v>1204.4030198400005</v>
      </c>
      <c r="Y67" s="255">
        <v>46713.369198722139</v>
      </c>
      <c r="Z67" s="119">
        <v>195321.08571631234</v>
      </c>
      <c r="AA67" s="262" t="b">
        <v>0</v>
      </c>
      <c r="AB67" s="173">
        <v>6</v>
      </c>
      <c r="AC67" s="263">
        <v>802.93534656000008</v>
      </c>
      <c r="AD67" s="189">
        <v>7.4999999999999997E-2</v>
      </c>
      <c r="AE67" s="263">
        <v>424804.2766366147</v>
      </c>
      <c r="AF67" s="263">
        <v>1204.4030198400005</v>
      </c>
      <c r="AG67" s="263">
        <v>43059.947409976172</v>
      </c>
      <c r="AH67" s="117">
        <v>467864.22404659085</v>
      </c>
      <c r="AI67" s="248" t="b">
        <v>0</v>
      </c>
      <c r="AJ67" s="254">
        <v>8</v>
      </c>
      <c r="AK67" s="255">
        <v>401.46767328000004</v>
      </c>
      <c r="AL67" s="256">
        <v>0.03</v>
      </c>
      <c r="AM67" s="255">
        <v>1001028.9211907162</v>
      </c>
      <c r="AN67" s="255">
        <v>1605.8706931200006</v>
      </c>
      <c r="AO67" s="255">
        <v>41728.319248892483</v>
      </c>
      <c r="AP67" s="119">
        <v>1042757.2404396087</v>
      </c>
      <c r="AQ67" s="262" t="b">
        <v>0</v>
      </c>
      <c r="AR67" s="173">
        <v>5</v>
      </c>
      <c r="AS67" s="263">
        <v>1003.6691832000004</v>
      </c>
      <c r="AT67" s="189">
        <v>0.03</v>
      </c>
      <c r="AU67" s="263">
        <v>852863.44713740249</v>
      </c>
      <c r="AV67" s="263">
        <v>1003.6691832000004</v>
      </c>
      <c r="AW67" s="263">
        <v>28709.071865330519</v>
      </c>
      <c r="AX67" s="117">
        <v>881572.51900273305</v>
      </c>
      <c r="AY67" s="248" t="b">
        <v>0</v>
      </c>
      <c r="AZ67" s="254">
        <v>0</v>
      </c>
      <c r="BA67" s="255">
        <v>2007.3383664000007</v>
      </c>
      <c r="BB67" s="256">
        <v>7.4999999999999997E-2</v>
      </c>
      <c r="BC67" s="255">
        <v>282389.4423368469</v>
      </c>
      <c r="BD67" s="255">
        <v>0</v>
      </c>
      <c r="BE67" s="255">
        <v>0</v>
      </c>
      <c r="BF67" s="119">
        <v>282389.4423368469</v>
      </c>
      <c r="BG67" s="262" t="b">
        <v>0</v>
      </c>
      <c r="BH67" s="173">
        <v>3</v>
      </c>
      <c r="BI67" s="263">
        <v>1405.1368564800005</v>
      </c>
      <c r="BJ67" s="189">
        <v>-5.0000000000000001E-3</v>
      </c>
      <c r="BK67" s="263">
        <v>516587.1730918425</v>
      </c>
      <c r="BL67" s="263">
        <v>602.20150992000026</v>
      </c>
      <c r="BM67" s="263">
        <v>17636.48230421952</v>
      </c>
      <c r="BN67" s="117">
        <v>534223.65539606207</v>
      </c>
      <c r="BO67" s="248" t="b">
        <v>0</v>
      </c>
      <c r="BP67" s="254">
        <v>3</v>
      </c>
      <c r="BQ67" s="255">
        <v>1405.1368564800005</v>
      </c>
      <c r="BR67" s="256">
        <v>7.4999999999999997E-2</v>
      </c>
      <c r="BS67" s="255">
        <v>655621.49774952047</v>
      </c>
      <c r="BT67" s="255">
        <v>602.20150992000026</v>
      </c>
      <c r="BU67" s="255">
        <v>19526.24966392884</v>
      </c>
      <c r="BV67" s="119">
        <v>675147.74741344934</v>
      </c>
      <c r="BW67" s="262" t="b">
        <v>1</v>
      </c>
      <c r="BX67" s="173">
        <v>3</v>
      </c>
      <c r="BY67" s="263">
        <v>1405.1368564800005</v>
      </c>
      <c r="BZ67" s="189">
        <v>-5.0000000000000001E-3</v>
      </c>
      <c r="CA67" s="263">
        <v>407724.89643035381</v>
      </c>
      <c r="CB67" s="263">
        <v>602.20150992000026</v>
      </c>
      <c r="CC67" s="263">
        <v>20316.811769248645</v>
      </c>
      <c r="CD67" s="117">
        <v>428041.70819960244</v>
      </c>
      <c r="CE67" s="248" t="b">
        <v>0</v>
      </c>
      <c r="CF67" s="254">
        <v>4</v>
      </c>
      <c r="CG67" s="255">
        <v>1204.4030198400003</v>
      </c>
      <c r="CH67" s="256">
        <v>-5.0000000000000001E-3</v>
      </c>
      <c r="CI67" s="255">
        <v>501622.69296945271</v>
      </c>
      <c r="CJ67" s="255">
        <v>802.93534656000031</v>
      </c>
      <c r="CK67" s="255">
        <v>28114.659271653414</v>
      </c>
      <c r="CL67" s="119">
        <v>529737.3522411061</v>
      </c>
      <c r="CM67" s="262" t="b">
        <v>0</v>
      </c>
      <c r="CN67" s="173">
        <v>4</v>
      </c>
      <c r="CO67" s="263">
        <v>1204.4030198400003</v>
      </c>
      <c r="CP67" s="189">
        <v>7.4999999999999997E-2</v>
      </c>
      <c r="CQ67" s="263">
        <v>1175246.003214315</v>
      </c>
      <c r="CR67" s="263">
        <v>802.93534656000031</v>
      </c>
      <c r="CS67" s="263">
        <v>22245.234136977168</v>
      </c>
      <c r="CT67" s="117">
        <v>1197491.2373512923</v>
      </c>
      <c r="CU67" s="248" t="b">
        <v>0</v>
      </c>
      <c r="CV67" s="254">
        <v>0</v>
      </c>
      <c r="CW67" s="255">
        <v>2007.3383664000007</v>
      </c>
      <c r="CX67" s="256">
        <v>7.4999999999999997E-2</v>
      </c>
      <c r="CY67" s="255">
        <v>682602.94304894144</v>
      </c>
      <c r="CZ67" s="255">
        <v>0</v>
      </c>
      <c r="DA67" s="255">
        <v>0</v>
      </c>
      <c r="DB67" s="119">
        <v>682602.94304894144</v>
      </c>
      <c r="DC67" s="262" t="b">
        <v>0</v>
      </c>
      <c r="DD67" s="173">
        <v>4</v>
      </c>
      <c r="DE67" s="263">
        <v>1204.4030198400003</v>
      </c>
      <c r="DF67" s="189">
        <v>7.4999999999999997E-2</v>
      </c>
      <c r="DG67" s="263">
        <v>847875.94872265519</v>
      </c>
      <c r="DH67" s="263">
        <v>802.93534656000031</v>
      </c>
      <c r="DI67" s="263">
        <v>31421.405981035983</v>
      </c>
      <c r="DJ67" s="117">
        <v>879297.35470369121</v>
      </c>
      <c r="DK67" s="248" t="b">
        <v>0</v>
      </c>
      <c r="DL67" s="254">
        <v>5</v>
      </c>
      <c r="DM67" s="255">
        <v>1003.6691832000004</v>
      </c>
      <c r="DN67" s="256">
        <v>0.03</v>
      </c>
      <c r="DO67" s="255">
        <v>213296.94783006166</v>
      </c>
      <c r="DP67" s="255">
        <v>1003.6691832000004</v>
      </c>
      <c r="DQ67" s="255">
        <v>39296.507509892304</v>
      </c>
      <c r="DR67" s="119">
        <v>252593.45533995397</v>
      </c>
      <c r="DS67" s="262" t="b">
        <v>0</v>
      </c>
      <c r="DT67" s="173">
        <v>6</v>
      </c>
      <c r="DU67" s="263">
        <v>802.93534656000008</v>
      </c>
      <c r="DV67" s="189">
        <v>7.4999999999999997E-2</v>
      </c>
      <c r="DW67" s="263">
        <v>1551463.8682009156</v>
      </c>
      <c r="DX67" s="263">
        <v>1204.4030198400005</v>
      </c>
      <c r="DY67" s="263">
        <v>22629.077588795128</v>
      </c>
      <c r="DZ67" s="117">
        <v>1574092.9457897109</v>
      </c>
      <c r="EA67" s="248" t="b">
        <v>0</v>
      </c>
      <c r="EB67" s="254">
        <v>4</v>
      </c>
      <c r="EC67" s="255">
        <v>1204.4030198400003</v>
      </c>
      <c r="ED67" s="256">
        <v>7.4999999999999997E-2</v>
      </c>
      <c r="EE67" s="255">
        <v>187505.58739900289</v>
      </c>
      <c r="EF67" s="255">
        <v>802.93534656000031</v>
      </c>
      <c r="EG67" s="255">
        <v>29172.221191352768</v>
      </c>
      <c r="EH67" s="119">
        <v>216677.80859035565</v>
      </c>
      <c r="EI67" s="262" t="b">
        <v>0</v>
      </c>
      <c r="EJ67" s="173">
        <v>6</v>
      </c>
      <c r="EK67" s="263">
        <v>802.93534656000008</v>
      </c>
      <c r="EL67" s="189">
        <v>0.03</v>
      </c>
      <c r="EM67" s="263">
        <v>217757.83341650071</v>
      </c>
      <c r="EN67" s="263">
        <v>1204.4030198400005</v>
      </c>
      <c r="EO67" s="263">
        <v>50107.524607508858</v>
      </c>
      <c r="EP67" s="117">
        <v>267865.35802400956</v>
      </c>
      <c r="EQ67" s="248" t="b">
        <v>0</v>
      </c>
      <c r="ER67" s="254">
        <v>5</v>
      </c>
      <c r="ES67" s="255">
        <v>1003.6691832000004</v>
      </c>
      <c r="ET67" s="256">
        <v>-5.0000000000000001E-3</v>
      </c>
      <c r="EU67" s="255">
        <v>220187.13055811502</v>
      </c>
      <c r="EV67" s="255">
        <v>1003.6691832000004</v>
      </c>
      <c r="EW67" s="255">
        <v>33891.202827538553</v>
      </c>
      <c r="EX67" s="119">
        <v>254078.33338565356</v>
      </c>
      <c r="EY67" s="262" t="b">
        <v>0</v>
      </c>
      <c r="EZ67" s="173">
        <v>1</v>
      </c>
      <c r="FA67" s="263">
        <v>1806.6045297600008</v>
      </c>
      <c r="FB67" s="189">
        <v>7.4999999999999997E-2</v>
      </c>
      <c r="FC67" s="263">
        <v>1059116.1223074452</v>
      </c>
      <c r="FD67" s="263">
        <v>200.73383664000008</v>
      </c>
      <c r="FE67" s="263">
        <v>3914.2003671506545</v>
      </c>
      <c r="FF67" s="117">
        <v>1063030.3226745958</v>
      </c>
      <c r="FG67" s="248" t="b">
        <v>0</v>
      </c>
      <c r="FH67" s="254">
        <v>4</v>
      </c>
      <c r="FI67" s="255">
        <v>1204.4030198400003</v>
      </c>
      <c r="FJ67" s="256">
        <v>-5.0000000000000001E-3</v>
      </c>
      <c r="FK67" s="255">
        <v>786744.67561940779</v>
      </c>
      <c r="FL67" s="255">
        <v>802.93534656000031</v>
      </c>
      <c r="FM67" s="255">
        <v>19400.782554317157</v>
      </c>
      <c r="FN67" s="119">
        <v>806145.45817372494</v>
      </c>
      <c r="FO67" s="262" t="b">
        <v>0</v>
      </c>
      <c r="FP67" s="173">
        <v>4</v>
      </c>
      <c r="FQ67" s="263">
        <v>1204.4030198400003</v>
      </c>
      <c r="FR67" s="189">
        <v>7.4999999999999997E-2</v>
      </c>
      <c r="FS67" s="263">
        <v>328342.71690011525</v>
      </c>
      <c r="FT67" s="263">
        <v>802.93534656000031</v>
      </c>
      <c r="FU67" s="263">
        <v>23427.657472447154</v>
      </c>
      <c r="FV67" s="117">
        <v>351770.37437256239</v>
      </c>
      <c r="FW67" s="248" t="b">
        <v>0</v>
      </c>
      <c r="FX67" s="254">
        <v>5</v>
      </c>
      <c r="FY67" s="255">
        <v>1003.6691832000004</v>
      </c>
      <c r="FZ67" s="256">
        <v>7.4999999999999997E-2</v>
      </c>
      <c r="GA67" s="255">
        <v>461218.53254754283</v>
      </c>
      <c r="GB67" s="255">
        <v>1003.6691832000004</v>
      </c>
      <c r="GC67" s="255">
        <v>42157.746066626467</v>
      </c>
      <c r="GD67" s="119">
        <v>503376.27861416928</v>
      </c>
      <c r="GE67" s="262" t="b">
        <v>1</v>
      </c>
      <c r="GF67" s="173">
        <v>4</v>
      </c>
      <c r="GG67" s="263">
        <v>1204.4030198400003</v>
      </c>
      <c r="GH67" s="189">
        <v>7.4999999999999997E-2</v>
      </c>
      <c r="GI67" s="263">
        <v>869512.39425152075</v>
      </c>
      <c r="GJ67" s="263">
        <v>802.93534656000031</v>
      </c>
      <c r="GK67" s="263">
        <v>15552.739718782992</v>
      </c>
      <c r="GL67" s="117">
        <v>885065.13397030369</v>
      </c>
      <c r="GM67" s="248" t="b">
        <v>0</v>
      </c>
      <c r="GN67" s="254">
        <v>2</v>
      </c>
      <c r="GO67" s="255">
        <v>1605.8706931200006</v>
      </c>
      <c r="GP67" s="256">
        <v>0.03</v>
      </c>
      <c r="GQ67" s="255">
        <v>1915670.8230885833</v>
      </c>
      <c r="GR67" s="255">
        <v>401.46767328000016</v>
      </c>
      <c r="GS67" s="255">
        <v>14595.528566779452</v>
      </c>
      <c r="GT67" s="119">
        <v>1930266.3516553626</v>
      </c>
      <c r="GU67" s="262" t="b">
        <v>0</v>
      </c>
      <c r="GV67" s="173">
        <v>1</v>
      </c>
      <c r="GW67" s="263">
        <v>1806.6045297600008</v>
      </c>
      <c r="GX67" s="189">
        <v>0.03</v>
      </c>
      <c r="GY67" s="263">
        <v>243146.57628634298</v>
      </c>
      <c r="GZ67" s="263">
        <v>200.73383664000008</v>
      </c>
      <c r="HA67" s="263">
        <v>6254.238827635224</v>
      </c>
      <c r="HB67" s="117">
        <v>249400.8151139782</v>
      </c>
      <c r="HC67" s="248" t="b">
        <v>0</v>
      </c>
      <c r="HD67" s="254">
        <v>2</v>
      </c>
      <c r="HE67" s="255">
        <v>1605.8706931200006</v>
      </c>
      <c r="HF67" s="256">
        <v>7.4999999999999997E-2</v>
      </c>
      <c r="HG67" s="255">
        <v>1651204.5768644682</v>
      </c>
      <c r="HH67" s="255">
        <v>401.46767328000016</v>
      </c>
      <c r="HI67" s="255">
        <v>11048.240414839933</v>
      </c>
      <c r="HJ67" s="119">
        <v>1662252.8172793081</v>
      </c>
      <c r="HK67" s="262" t="b">
        <v>0</v>
      </c>
      <c r="HL67" s="173">
        <v>4</v>
      </c>
      <c r="HM67" s="263">
        <v>1204.4030198400003</v>
      </c>
      <c r="HN67" s="189">
        <v>-5.0000000000000001E-3</v>
      </c>
      <c r="HO67" s="263">
        <v>796820.48914037948</v>
      </c>
      <c r="HP67" s="263">
        <v>802.93534656000031</v>
      </c>
      <c r="HQ67" s="263">
        <v>28984.947892812805</v>
      </c>
      <c r="HR67" s="117">
        <v>825805.43703319225</v>
      </c>
      <c r="HS67" s="248" t="b">
        <v>0</v>
      </c>
      <c r="HT67" s="254">
        <v>4</v>
      </c>
      <c r="HU67" s="255">
        <v>1204.4030198400003</v>
      </c>
      <c r="HV67" s="256">
        <v>0.03</v>
      </c>
      <c r="HW67" s="255">
        <v>661994.20764334267</v>
      </c>
      <c r="HX67" s="255">
        <v>802.93534656000031</v>
      </c>
      <c r="HY67" s="255">
        <v>29998.559970292619</v>
      </c>
      <c r="HZ67" s="119">
        <v>691992.76761363528</v>
      </c>
      <c r="IA67" s="262" t="b">
        <v>0</v>
      </c>
      <c r="IB67" s="173">
        <v>3</v>
      </c>
      <c r="IC67" s="263">
        <v>1405.1368564800005</v>
      </c>
      <c r="ID67" s="189">
        <v>0.03</v>
      </c>
      <c r="IE67" s="263">
        <v>762305.34227854374</v>
      </c>
      <c r="IF67" s="263">
        <v>602.20150992000026</v>
      </c>
      <c r="IG67" s="263">
        <v>28368.123117034014</v>
      </c>
      <c r="IH67" s="117">
        <v>790673.46539557772</v>
      </c>
      <c r="II67" s="248" t="b">
        <v>0</v>
      </c>
      <c r="IJ67" s="254">
        <v>4</v>
      </c>
      <c r="IK67" s="255">
        <v>1204.4030198400003</v>
      </c>
      <c r="IL67" s="256">
        <v>7.4999999999999997E-2</v>
      </c>
      <c r="IM67" s="255">
        <v>604481.13495054003</v>
      </c>
      <c r="IN67" s="255">
        <v>802.93534656000031</v>
      </c>
      <c r="IO67" s="255">
        <v>27838.013569213323</v>
      </c>
      <c r="IP67" s="119">
        <v>632319.14851975336</v>
      </c>
      <c r="IQ67" s="262" t="b">
        <v>0</v>
      </c>
      <c r="IR67" s="173">
        <v>0</v>
      </c>
      <c r="IS67" s="263">
        <v>2007.3383664000007</v>
      </c>
      <c r="IT67" s="189">
        <v>7.4999999999999997E-2</v>
      </c>
      <c r="IU67" s="263">
        <v>794340.87395624479</v>
      </c>
      <c r="IV67" s="263">
        <v>0</v>
      </c>
      <c r="IW67" s="263">
        <v>0</v>
      </c>
      <c r="IX67" s="117">
        <v>794340.87395624479</v>
      </c>
      <c r="IY67" s="248" t="b">
        <v>1</v>
      </c>
      <c r="IZ67" s="254">
        <v>3</v>
      </c>
      <c r="JA67" s="255">
        <v>1405.1368564800005</v>
      </c>
      <c r="JB67" s="256">
        <v>-5.0000000000000001E-3</v>
      </c>
      <c r="JC67" s="255">
        <v>394365.65849009447</v>
      </c>
      <c r="JD67" s="255">
        <v>602.20150992000026</v>
      </c>
      <c r="JE67" s="255">
        <v>19496.87486694437</v>
      </c>
      <c r="JF67" s="119">
        <v>413862.53335703886</v>
      </c>
      <c r="JG67" s="262" t="b">
        <v>0</v>
      </c>
      <c r="JH67" s="173">
        <v>1</v>
      </c>
      <c r="JI67" s="263">
        <v>1806.6045297600008</v>
      </c>
      <c r="JJ67" s="189">
        <v>0.03</v>
      </c>
      <c r="JK67" s="263">
        <v>687872.20291882125</v>
      </c>
      <c r="JL67" s="263">
        <v>200.73383664000008</v>
      </c>
      <c r="JM67" s="263">
        <v>6947.3884687026211</v>
      </c>
      <c r="JN67" s="117">
        <v>694819.59138752392</v>
      </c>
      <c r="JO67" s="248" t="b">
        <v>0</v>
      </c>
      <c r="JP67" s="254">
        <v>3</v>
      </c>
      <c r="JQ67" s="255">
        <v>1405.1368564800005</v>
      </c>
      <c r="JR67" s="256">
        <v>0.03</v>
      </c>
      <c r="JS67" s="255">
        <v>1723786.0060568121</v>
      </c>
      <c r="JT67" s="255">
        <v>602.20150992000026</v>
      </c>
      <c r="JU67" s="255">
        <v>14042.671087075936</v>
      </c>
      <c r="JV67" s="119">
        <v>1737828.6771438881</v>
      </c>
      <c r="JW67" s="262" t="b">
        <v>0</v>
      </c>
      <c r="JX67" s="173">
        <v>5</v>
      </c>
      <c r="JY67" s="263">
        <v>1003.6691832000004</v>
      </c>
      <c r="JZ67" s="189">
        <v>0.03</v>
      </c>
      <c r="KA67" s="263">
        <v>1355985.7648123233</v>
      </c>
      <c r="KB67" s="263">
        <v>1003.6691832000004</v>
      </c>
      <c r="KC67" s="263">
        <v>46371.38114318392</v>
      </c>
      <c r="KD67" s="117">
        <v>1402357.1459555072</v>
      </c>
      <c r="KE67" s="248" t="b">
        <v>0</v>
      </c>
      <c r="KF67" s="254">
        <v>6</v>
      </c>
      <c r="KG67" s="255">
        <v>802.93534656000008</v>
      </c>
      <c r="KH67" s="256">
        <v>7.4999999999999997E-2</v>
      </c>
      <c r="KI67" s="255">
        <v>927359.90443600959</v>
      </c>
      <c r="KJ67" s="255">
        <v>1204.4030198400005</v>
      </c>
      <c r="KK67" s="255">
        <v>47808.100484717921</v>
      </c>
      <c r="KL67" s="119">
        <v>975168.00492072746</v>
      </c>
      <c r="KM67" s="262" t="b">
        <v>0</v>
      </c>
      <c r="KN67" s="173">
        <v>1</v>
      </c>
      <c r="KO67" s="263">
        <v>1806.6045297600008</v>
      </c>
      <c r="KP67" s="189">
        <v>0.03</v>
      </c>
      <c r="KQ67" s="263">
        <v>794124.60510271695</v>
      </c>
      <c r="KR67" s="263">
        <v>200.73383664000008</v>
      </c>
      <c r="KS67" s="263">
        <v>6254.238827635224</v>
      </c>
      <c r="KT67" s="117">
        <v>800378.84393035213</v>
      </c>
      <c r="KU67" s="248" t="b">
        <v>0</v>
      </c>
      <c r="KV67" s="254">
        <v>1</v>
      </c>
      <c r="KW67" s="255">
        <v>1806.6045297600008</v>
      </c>
      <c r="KX67" s="256">
        <v>7.4999999999999997E-2</v>
      </c>
      <c r="KY67" s="255">
        <v>1620577.5634080209</v>
      </c>
      <c r="KZ67" s="255">
        <v>200.73383664000008</v>
      </c>
      <c r="LA67" s="255">
        <v>1576.2839986412646</v>
      </c>
      <c r="LB67" s="119">
        <v>1622153.8474066621</v>
      </c>
      <c r="LC67" s="262" t="b">
        <v>0</v>
      </c>
      <c r="LD67" s="173">
        <v>3</v>
      </c>
      <c r="LE67" s="263">
        <v>1405.1368564800005</v>
      </c>
      <c r="LF67" s="189">
        <v>-5.0000000000000001E-3</v>
      </c>
      <c r="LG67" s="263">
        <v>347572.35549435607</v>
      </c>
      <c r="LH67" s="263">
        <v>602.20150992000026</v>
      </c>
      <c r="LI67" s="263">
        <v>28617.185944041863</v>
      </c>
      <c r="LJ67" s="117">
        <v>376189.54143839795</v>
      </c>
      <c r="LK67" s="248" t="b">
        <v>0</v>
      </c>
      <c r="LL67" s="254">
        <v>3</v>
      </c>
      <c r="LM67" s="255">
        <v>1405.1368564800005</v>
      </c>
      <c r="LN67" s="256">
        <v>-5.0000000000000001E-3</v>
      </c>
      <c r="LO67" s="255">
        <v>111943.96971880086</v>
      </c>
      <c r="LP67" s="255">
        <v>602.20150992000026</v>
      </c>
      <c r="LQ67" s="255">
        <v>22846.658666699946</v>
      </c>
      <c r="LR67" s="119">
        <v>134790.62838550081</v>
      </c>
      <c r="LS67" s="262" t="b">
        <v>0</v>
      </c>
      <c r="LT67" s="173">
        <v>3</v>
      </c>
      <c r="LU67" s="263">
        <v>1405.1368564800005</v>
      </c>
      <c r="LV67" s="189">
        <v>7.4999999999999997E-2</v>
      </c>
      <c r="LW67" s="263">
        <v>494320.29599566042</v>
      </c>
      <c r="LX67" s="263">
        <v>602.20150992000026</v>
      </c>
      <c r="LY67" s="263">
        <v>18353.890434602996</v>
      </c>
      <c r="LZ67" s="117">
        <v>512674.18643026339</v>
      </c>
      <c r="MA67" s="248" t="b">
        <v>0</v>
      </c>
      <c r="MB67" s="254">
        <v>3</v>
      </c>
      <c r="MC67" s="255">
        <v>1405.1368564800005</v>
      </c>
      <c r="MD67" s="256">
        <v>7.4999999999999997E-2</v>
      </c>
      <c r="ME67" s="255">
        <v>1535285.5404374152</v>
      </c>
      <c r="MF67" s="255">
        <v>602.20150992000026</v>
      </c>
      <c r="MG67" s="255">
        <v>16826.456685248468</v>
      </c>
      <c r="MH67" s="119">
        <v>1552111.9971226638</v>
      </c>
      <c r="MI67" s="262" t="b">
        <v>0</v>
      </c>
      <c r="MJ67" s="173">
        <v>4</v>
      </c>
      <c r="MK67" s="263">
        <v>1204.4030198400003</v>
      </c>
      <c r="ML67" s="189">
        <v>-5.0000000000000001E-3</v>
      </c>
      <c r="MM67" s="263">
        <v>217019.42177698543</v>
      </c>
      <c r="MN67" s="263">
        <v>802.93534656000031</v>
      </c>
      <c r="MO67" s="263">
        <v>19743.277279570131</v>
      </c>
      <c r="MP67" s="117">
        <v>236762.69905655558</v>
      </c>
      <c r="MQ67" s="248" t="b">
        <v>0</v>
      </c>
      <c r="MR67" s="254">
        <v>6</v>
      </c>
      <c r="MS67" s="255">
        <v>802.93534656000008</v>
      </c>
      <c r="MT67" s="256">
        <v>7.4999999999999997E-2</v>
      </c>
      <c r="MU67" s="255">
        <v>217472.29205327839</v>
      </c>
      <c r="MV67" s="255">
        <v>1204.4030198400005</v>
      </c>
      <c r="MW67" s="255">
        <v>41520.18331242515</v>
      </c>
      <c r="MX67" s="119">
        <v>258992.47536570355</v>
      </c>
      <c r="MY67" s="262" t="b">
        <v>0</v>
      </c>
      <c r="MZ67" s="173">
        <v>4</v>
      </c>
      <c r="NA67" s="263">
        <v>1204.4030198400003</v>
      </c>
      <c r="NB67" s="189">
        <v>7.4999999999999997E-2</v>
      </c>
      <c r="NC67" s="263">
        <v>1565405.2971703489</v>
      </c>
      <c r="ND67" s="263">
        <v>802.93534656000031</v>
      </c>
      <c r="NE67" s="263">
        <v>29224.050155634592</v>
      </c>
      <c r="NF67" s="117">
        <v>1594629.3473259835</v>
      </c>
      <c r="NG67" s="248" t="b">
        <v>0</v>
      </c>
      <c r="NH67" s="254">
        <v>2</v>
      </c>
      <c r="NI67" s="255">
        <v>1605.8706931200006</v>
      </c>
      <c r="NJ67" s="256">
        <v>7.4999999999999997E-2</v>
      </c>
      <c r="NK67" s="255">
        <v>685973.75111020671</v>
      </c>
      <c r="NL67" s="255">
        <v>401.46767328000016</v>
      </c>
      <c r="NM67" s="255">
        <v>9646.9115074534511</v>
      </c>
      <c r="NN67" s="119">
        <v>695620.66261766013</v>
      </c>
      <c r="NO67" s="262" t="b">
        <v>0</v>
      </c>
      <c r="NP67" s="173">
        <v>6</v>
      </c>
      <c r="NQ67" s="263">
        <v>802.93534656000008</v>
      </c>
      <c r="NR67" s="189">
        <v>-5.0000000000000001E-3</v>
      </c>
      <c r="NS67" s="263">
        <v>274416.63731074281</v>
      </c>
      <c r="NT67" s="263">
        <v>1204.4030198400005</v>
      </c>
      <c r="NU67" s="263">
        <v>45775.070533323618</v>
      </c>
      <c r="NV67" s="117">
        <v>320191.70784406643</v>
      </c>
      <c r="NW67" s="248" t="b">
        <v>0</v>
      </c>
      <c r="NX67" s="254">
        <v>5</v>
      </c>
      <c r="NY67" s="255">
        <v>1003.6691832000004</v>
      </c>
      <c r="NZ67" s="256">
        <v>7.4999999999999997E-2</v>
      </c>
      <c r="OA67" s="255">
        <v>1710463.5273648135</v>
      </c>
      <c r="OB67" s="255">
        <v>1003.6691832000004</v>
      </c>
      <c r="OC67" s="255">
        <v>34439.013872118994</v>
      </c>
      <c r="OD67" s="119">
        <v>1744902.5412369324</v>
      </c>
      <c r="OE67" s="262" t="b">
        <v>0</v>
      </c>
      <c r="OF67" s="173">
        <v>4</v>
      </c>
      <c r="OG67" s="263">
        <v>1204.4030198400003</v>
      </c>
      <c r="OH67" s="189">
        <v>0.03</v>
      </c>
      <c r="OI67" s="263">
        <v>693196.45060466812</v>
      </c>
      <c r="OJ67" s="263">
        <v>802.93534656000031</v>
      </c>
      <c r="OK67" s="263">
        <v>30512.260590993836</v>
      </c>
      <c r="OL67" s="117">
        <v>723708.71119566192</v>
      </c>
      <c r="OM67" s="248" t="b">
        <v>0</v>
      </c>
      <c r="ON67" s="254">
        <v>4</v>
      </c>
      <c r="OO67" s="255">
        <v>1204.4030198400003</v>
      </c>
      <c r="OP67" s="256">
        <v>7.4999999999999997E-2</v>
      </c>
      <c r="OQ67" s="255">
        <v>414499.41968040541</v>
      </c>
      <c r="OR67" s="255">
        <v>802.93534656000031</v>
      </c>
      <c r="OS67" s="255">
        <v>18595.374598799834</v>
      </c>
      <c r="OT67" s="119">
        <v>433094.79427920526</v>
      </c>
      <c r="OU67" s="262" t="b">
        <v>0</v>
      </c>
      <c r="OV67" s="173">
        <v>2</v>
      </c>
      <c r="OW67" s="263">
        <v>1605.8706931200006</v>
      </c>
      <c r="OX67" s="189">
        <v>7.4999999999999997E-2</v>
      </c>
      <c r="OY67" s="263">
        <v>731470.59060984768</v>
      </c>
      <c r="OZ67" s="263">
        <v>401.46767328000016</v>
      </c>
      <c r="PA67" s="263">
        <v>9129.7251848695141</v>
      </c>
      <c r="PB67" s="117">
        <v>740600.31579471717</v>
      </c>
      <c r="PC67" s="248" t="b">
        <v>0</v>
      </c>
      <c r="PD67" s="254">
        <v>6</v>
      </c>
      <c r="PE67" s="255">
        <v>802.93534656000008</v>
      </c>
      <c r="PF67" s="256">
        <v>7.4999999999999997E-2</v>
      </c>
      <c r="PG67" s="255">
        <v>214294.7142176948</v>
      </c>
      <c r="PH67" s="255">
        <v>1204.4030198400005</v>
      </c>
      <c r="PI67" s="255">
        <v>29437.724153087434</v>
      </c>
      <c r="PJ67" s="119">
        <v>243732.43837078224</v>
      </c>
      <c r="PK67" s="262" t="b">
        <v>0</v>
      </c>
      <c r="PL67" s="173">
        <v>4</v>
      </c>
      <c r="PM67" s="263">
        <v>1204.4030198400003</v>
      </c>
      <c r="PN67" s="189">
        <v>0.03</v>
      </c>
      <c r="PO67" s="263">
        <v>433221.71870702913</v>
      </c>
      <c r="PP67" s="263">
        <v>802.93534656000031</v>
      </c>
      <c r="PQ67" s="263">
        <v>30732.111818548507</v>
      </c>
      <c r="PR67" s="117">
        <v>463953.83052557765</v>
      </c>
      <c r="PS67" s="248" t="b">
        <v>0</v>
      </c>
      <c r="PT67" s="254">
        <v>6</v>
      </c>
      <c r="PU67" s="255">
        <v>802.93534656000008</v>
      </c>
      <c r="PV67" s="256">
        <v>7.4999999999999997E-2</v>
      </c>
      <c r="PW67" s="255">
        <v>502557.7226367158</v>
      </c>
      <c r="PX67" s="255">
        <v>1204.4030198400005</v>
      </c>
      <c r="PY67" s="255">
        <v>27571.306231832707</v>
      </c>
      <c r="PZ67" s="119">
        <v>530129.02886854846</v>
      </c>
      <c r="QA67" s="262" t="b">
        <v>0</v>
      </c>
      <c r="QB67" s="173">
        <v>2</v>
      </c>
      <c r="QC67" s="263">
        <v>1605.8706931200006</v>
      </c>
      <c r="QD67" s="189">
        <v>7.4999999999999997E-2</v>
      </c>
      <c r="QE67" s="263">
        <v>790212.17826006282</v>
      </c>
      <c r="QF67" s="263">
        <v>401.46767328000016</v>
      </c>
      <c r="QG67" s="263">
        <v>9828.8528409521023</v>
      </c>
      <c r="QH67" s="117">
        <v>800041.03110101493</v>
      </c>
      <c r="QI67" s="248" t="b">
        <v>0</v>
      </c>
      <c r="QJ67" s="254">
        <v>3</v>
      </c>
      <c r="QK67" s="255">
        <v>1405.1368564800005</v>
      </c>
      <c r="QL67" s="256">
        <v>7.4999999999999997E-2</v>
      </c>
      <c r="QM67" s="255">
        <v>514836.51274160983</v>
      </c>
      <c r="QN67" s="255">
        <v>602.20150992000026</v>
      </c>
      <c r="QO67" s="255">
        <v>22012.609765849371</v>
      </c>
      <c r="QP67" s="119">
        <v>536849.12250745925</v>
      </c>
      <c r="QQ67" s="262" t="b">
        <v>0</v>
      </c>
      <c r="QR67" s="173">
        <v>1</v>
      </c>
      <c r="QS67" s="263">
        <v>1806.6045297600008</v>
      </c>
      <c r="QT67" s="189">
        <v>-5.0000000000000001E-3</v>
      </c>
      <c r="QU67" s="263">
        <v>391937.84372607188</v>
      </c>
      <c r="QV67" s="263">
        <v>200.73383664000008</v>
      </c>
      <c r="QW67" s="263">
        <v>9482.0648996891159</v>
      </c>
      <c r="QX67" s="117">
        <v>401419.90862576099</v>
      </c>
      <c r="QY67" s="248" t="b">
        <v>0</v>
      </c>
      <c r="QZ67" s="254">
        <v>3</v>
      </c>
      <c r="RA67" s="255">
        <v>1405.1368564800005</v>
      </c>
      <c r="RB67" s="256">
        <v>-5.0000000000000001E-3</v>
      </c>
      <c r="RC67" s="255">
        <v>480557.66222929198</v>
      </c>
      <c r="RD67" s="255">
        <v>602.20150992000026</v>
      </c>
      <c r="RE67" s="255">
        <v>15667.845568670788</v>
      </c>
      <c r="RF67" s="119">
        <v>496225.50779796275</v>
      </c>
      <c r="RG67" s="262" t="b">
        <v>0</v>
      </c>
      <c r="RH67" s="173">
        <v>1</v>
      </c>
      <c r="RI67" s="263">
        <v>1806.6045297600008</v>
      </c>
      <c r="RJ67" s="189">
        <v>7.4999999999999997E-2</v>
      </c>
      <c r="RK67" s="263">
        <v>1104433.2265833055</v>
      </c>
      <c r="RL67" s="263">
        <v>200.73383664000008</v>
      </c>
      <c r="RM67" s="263">
        <v>4823.1536487335252</v>
      </c>
      <c r="RN67" s="117">
        <v>1109256.3802320391</v>
      </c>
      <c r="RO67" s="248" t="b">
        <v>0</v>
      </c>
      <c r="RP67" s="254">
        <v>4</v>
      </c>
      <c r="RQ67" s="255">
        <v>1204.4030198400003</v>
      </c>
      <c r="RR67" s="256">
        <v>7.4999999999999997E-2</v>
      </c>
      <c r="RS67" s="255">
        <v>544307.16991394013</v>
      </c>
      <c r="RT67" s="255">
        <v>802.93534656000031</v>
      </c>
      <c r="RU67" s="255">
        <v>26302.213806187185</v>
      </c>
      <c r="RV67" s="119">
        <v>570609.38372012728</v>
      </c>
      <c r="RW67" s="262" t="b">
        <v>0</v>
      </c>
      <c r="RX67" s="173">
        <v>7</v>
      </c>
      <c r="RY67" s="263">
        <v>602.20150992000003</v>
      </c>
      <c r="RZ67" s="189">
        <v>0.03</v>
      </c>
      <c r="SA67" s="263">
        <v>677555.85855440411</v>
      </c>
      <c r="SB67" s="263">
        <v>1405.1368564800007</v>
      </c>
      <c r="SC67" s="263">
        <v>46391.095708398607</v>
      </c>
      <c r="SD67" s="117">
        <v>723946.95426280273</v>
      </c>
      <c r="SE67" s="248" t="b">
        <v>0</v>
      </c>
      <c r="SF67" s="254">
        <v>5</v>
      </c>
      <c r="SG67" s="255">
        <v>1003.6691832000004</v>
      </c>
      <c r="SH67" s="256">
        <v>7.4999999999999997E-2</v>
      </c>
      <c r="SI67" s="255">
        <v>462787.56257838872</v>
      </c>
      <c r="SJ67" s="255">
        <v>1003.6691832000004</v>
      </c>
      <c r="SK67" s="255">
        <v>28397.192863653243</v>
      </c>
      <c r="SL67" s="119">
        <v>491184.75544204196</v>
      </c>
      <c r="SM67" s="262" t="b">
        <v>0</v>
      </c>
      <c r="SN67" s="173">
        <v>2</v>
      </c>
      <c r="SO67" s="263">
        <v>1605.8706931200006</v>
      </c>
      <c r="SP67" s="189">
        <v>-5.0000000000000001E-3</v>
      </c>
      <c r="SQ67" s="263">
        <v>690889.02764083107</v>
      </c>
      <c r="SR67" s="263">
        <v>401.46767328000016</v>
      </c>
      <c r="SS67" s="263">
        <v>5062.2112740607308</v>
      </c>
      <c r="ST67" s="117">
        <v>695951.23891489184</v>
      </c>
      <c r="SU67" s="248" t="b">
        <v>0</v>
      </c>
      <c r="SV67" s="254">
        <v>2</v>
      </c>
      <c r="SW67" s="255">
        <v>1605.8706931200006</v>
      </c>
      <c r="SX67" s="256">
        <v>7.4999999999999997E-2</v>
      </c>
      <c r="SY67" s="255">
        <v>658984.65624172019</v>
      </c>
      <c r="SZ67" s="255">
        <v>401.46767328000016</v>
      </c>
      <c r="TA67" s="255">
        <v>11771.369678182311</v>
      </c>
      <c r="TB67" s="119">
        <v>670756.02591990249</v>
      </c>
      <c r="TC67" s="262" t="b">
        <v>0</v>
      </c>
      <c r="TD67" s="173">
        <v>1</v>
      </c>
      <c r="TE67" s="263">
        <v>1806.6045297600008</v>
      </c>
      <c r="TF67" s="189">
        <v>0.03</v>
      </c>
      <c r="TG67" s="263">
        <v>836712.4431019742</v>
      </c>
      <c r="TH67" s="263">
        <v>200.73383664000008</v>
      </c>
      <c r="TI67" s="263">
        <v>4641.0613879641614</v>
      </c>
      <c r="TJ67" s="117">
        <v>841353.50448993838</v>
      </c>
      <c r="TK67" s="248" t="b">
        <v>0</v>
      </c>
      <c r="TL67" s="254">
        <v>3</v>
      </c>
      <c r="TM67" s="255">
        <v>1405.1368564800005</v>
      </c>
      <c r="TN67" s="256">
        <v>7.4999999999999997E-2</v>
      </c>
      <c r="TO67" s="255">
        <v>891738.97850714333</v>
      </c>
      <c r="TP67" s="255">
        <v>602.20150992000026</v>
      </c>
      <c r="TQ67" s="255">
        <v>19455.050371702135</v>
      </c>
      <c r="TR67" s="119">
        <v>911194.02887884551</v>
      </c>
      <c r="TS67" s="262" t="b">
        <v>0</v>
      </c>
      <c r="TT67" s="173">
        <v>4</v>
      </c>
      <c r="TU67" s="263">
        <v>1204.4030198400003</v>
      </c>
      <c r="TV67" s="189">
        <v>-5.0000000000000001E-3</v>
      </c>
      <c r="TW67" s="263">
        <v>939611.64522982365</v>
      </c>
      <c r="TX67" s="263">
        <v>802.93534656000031</v>
      </c>
      <c r="TY67" s="263">
        <v>19866.468158509178</v>
      </c>
      <c r="TZ67" s="117">
        <v>959478.11338833289</v>
      </c>
      <c r="UA67" s="248" t="b">
        <v>0</v>
      </c>
      <c r="UB67" s="254">
        <v>1</v>
      </c>
      <c r="UC67" s="255">
        <v>1806.6045297600008</v>
      </c>
      <c r="UD67" s="256">
        <v>7.4999999999999997E-2</v>
      </c>
      <c r="UE67" s="255">
        <v>1104433.2265833064</v>
      </c>
      <c r="UF67" s="255">
        <v>200.73383664000008</v>
      </c>
      <c r="UG67" s="255">
        <v>9482.0648996891159</v>
      </c>
      <c r="UH67" s="119">
        <v>1113915.2914829955</v>
      </c>
      <c r="UI67" s="262" t="b">
        <v>0</v>
      </c>
      <c r="UJ67" s="173">
        <v>2</v>
      </c>
      <c r="UK67" s="263">
        <v>1605.8706931200006</v>
      </c>
      <c r="UL67" s="189">
        <v>0.03</v>
      </c>
      <c r="UM67" s="263">
        <v>1915797.9800212665</v>
      </c>
      <c r="UN67" s="263">
        <v>401.46767328000016</v>
      </c>
      <c r="UO67" s="263">
        <v>10523.000433128436</v>
      </c>
      <c r="UP67" s="117">
        <v>1926320.9804543948</v>
      </c>
      <c r="UQ67" s="248" t="b">
        <v>0</v>
      </c>
      <c r="UR67" s="254">
        <v>2</v>
      </c>
      <c r="US67" s="255">
        <v>1605.8706931200006</v>
      </c>
      <c r="UT67" s="256">
        <v>0.03</v>
      </c>
      <c r="UU67" s="255">
        <v>611759.48664465582</v>
      </c>
      <c r="UV67" s="255">
        <v>401.46767328000016</v>
      </c>
      <c r="UW67" s="255">
        <v>14417.591054684855</v>
      </c>
      <c r="UX67" s="119">
        <v>626177.07769934065</v>
      </c>
      <c r="UY67" s="262" t="b">
        <v>0</v>
      </c>
      <c r="UZ67" s="173">
        <v>3</v>
      </c>
      <c r="VA67" s="263">
        <v>1405.1368564800005</v>
      </c>
      <c r="VB67" s="189">
        <v>0.03</v>
      </c>
      <c r="VC67" s="263">
        <v>582029.78952004993</v>
      </c>
      <c r="VD67" s="263">
        <v>602.20150992000026</v>
      </c>
      <c r="VE67" s="263">
        <v>18727.03057937156</v>
      </c>
      <c r="VF67" s="117">
        <v>600756.82009942154</v>
      </c>
      <c r="VG67" s="248" t="b">
        <v>0</v>
      </c>
      <c r="VH67" s="254">
        <v>3</v>
      </c>
      <c r="VI67" s="255">
        <v>1405.1368564800005</v>
      </c>
      <c r="VJ67" s="256">
        <v>7.4999999999999997E-2</v>
      </c>
      <c r="VK67" s="255">
        <v>203489.68769545289</v>
      </c>
      <c r="VL67" s="255">
        <v>602.20150992000026</v>
      </c>
      <c r="VM67" s="255">
        <v>16908.066662146361</v>
      </c>
      <c r="VN67" s="119">
        <v>220397.75435759925</v>
      </c>
      <c r="VO67" s="262" t="b">
        <v>0</v>
      </c>
      <c r="VP67" s="173">
        <v>0</v>
      </c>
      <c r="VQ67" s="263">
        <v>2007.3383664000007</v>
      </c>
      <c r="VR67" s="189">
        <v>0.03</v>
      </c>
      <c r="VS67" s="263">
        <v>554105.5681236966</v>
      </c>
      <c r="VT67" s="263">
        <v>0</v>
      </c>
      <c r="VU67" s="263">
        <v>0</v>
      </c>
      <c r="VV67" s="117">
        <v>554105.5681236966</v>
      </c>
      <c r="VW67" s="248" t="b">
        <v>0</v>
      </c>
      <c r="VX67" s="254">
        <v>3</v>
      </c>
      <c r="VY67" s="255">
        <v>1405.1368564800005</v>
      </c>
      <c r="VZ67" s="256">
        <v>7.4999999999999997E-2</v>
      </c>
      <c r="WA67" s="255">
        <v>720781.75761527661</v>
      </c>
      <c r="WB67" s="255">
        <v>602.20150992000026</v>
      </c>
      <c r="WC67" s="255">
        <v>12569.989618645952</v>
      </c>
      <c r="WD67" s="119">
        <v>733351.74723392259</v>
      </c>
      <c r="WE67" s="262" t="b">
        <v>0</v>
      </c>
      <c r="WF67" s="173">
        <v>3</v>
      </c>
      <c r="WG67" s="263">
        <v>1405.1368564800005</v>
      </c>
      <c r="WH67" s="189">
        <v>-5.0000000000000001E-3</v>
      </c>
      <c r="WI67" s="263">
        <v>330389.70477334701</v>
      </c>
      <c r="WJ67" s="263">
        <v>602.20150992000026</v>
      </c>
      <c r="WK67" s="263">
        <v>15272.557549833718</v>
      </c>
      <c r="WL67" s="117">
        <v>345662.26232318074</v>
      </c>
      <c r="WM67" s="248" t="b">
        <v>0</v>
      </c>
      <c r="WN67" s="254">
        <v>6</v>
      </c>
      <c r="WO67" s="255">
        <v>802.93534656000008</v>
      </c>
      <c r="WP67" s="256">
        <v>-5.0000000000000001E-3</v>
      </c>
      <c r="WQ67" s="255">
        <v>852964.80850264663</v>
      </c>
      <c r="WR67" s="255">
        <v>1204.4030198400005</v>
      </c>
      <c r="WS67" s="255">
        <v>40081.249433554352</v>
      </c>
      <c r="WT67" s="119">
        <v>893046.05793620099</v>
      </c>
      <c r="WU67" s="262" t="b">
        <v>0</v>
      </c>
      <c r="WV67" s="173">
        <v>4</v>
      </c>
      <c r="WW67" s="263">
        <v>1204.4030198400003</v>
      </c>
      <c r="WX67" s="189">
        <v>7.4999999999999997E-2</v>
      </c>
      <c r="WY67" s="263">
        <v>1576231.9459875156</v>
      </c>
      <c r="WZ67" s="263">
        <v>802.93534656000031</v>
      </c>
      <c r="XA67" s="263">
        <v>11654.499355249924</v>
      </c>
      <c r="XB67" s="117">
        <v>1587886.4453427657</v>
      </c>
      <c r="XC67" s="248" t="b">
        <v>0</v>
      </c>
      <c r="XD67" s="254">
        <v>3</v>
      </c>
      <c r="XE67" s="255">
        <v>1405.1368564800005</v>
      </c>
      <c r="XF67" s="256">
        <v>7.4999999999999997E-2</v>
      </c>
      <c r="XG67" s="255">
        <v>1536240.7530763873</v>
      </c>
      <c r="XH67" s="255">
        <v>602.20150992000026</v>
      </c>
      <c r="XI67" s="255">
        <v>14392.727824779506</v>
      </c>
      <c r="XJ67" s="119">
        <v>1550633.4809011668</v>
      </c>
      <c r="XK67" s="262" t="b">
        <v>0</v>
      </c>
      <c r="XL67" s="173">
        <v>4</v>
      </c>
      <c r="XM67" s="263">
        <v>1204.4030198400003</v>
      </c>
      <c r="XN67" s="189">
        <v>0.03</v>
      </c>
      <c r="XO67" s="263">
        <v>342575.32789715123</v>
      </c>
      <c r="XP67" s="263">
        <v>802.93534656000031</v>
      </c>
      <c r="XQ67" s="263">
        <v>20997.283275852984</v>
      </c>
      <c r="XR67" s="117">
        <v>363572.6111730042</v>
      </c>
      <c r="XS67" s="248" t="b">
        <v>0</v>
      </c>
      <c r="XT67" s="254">
        <v>4</v>
      </c>
      <c r="XU67" s="255">
        <v>1204.4030198400003</v>
      </c>
      <c r="XV67" s="256">
        <v>0.03</v>
      </c>
      <c r="XW67" s="255">
        <v>506041.12947124621</v>
      </c>
      <c r="XX67" s="255">
        <v>802.93534656000031</v>
      </c>
      <c r="XY67" s="255">
        <v>18709.355792665712</v>
      </c>
      <c r="XZ67" s="119">
        <v>524750.48526391189</v>
      </c>
      <c r="YA67" s="262" t="b">
        <v>0</v>
      </c>
      <c r="YB67" s="173">
        <v>3</v>
      </c>
      <c r="YC67" s="263">
        <v>1405.1368564800005</v>
      </c>
      <c r="YD67" s="189">
        <v>7.4999999999999997E-2</v>
      </c>
      <c r="YE67" s="263">
        <v>554804.62970398215</v>
      </c>
      <c r="YF67" s="263">
        <v>602.20150992000026</v>
      </c>
      <c r="YG67" s="263">
        <v>30022.057775349898</v>
      </c>
      <c r="YH67" s="117">
        <v>584826.68747933209</v>
      </c>
      <c r="YI67" s="248" t="b">
        <v>0</v>
      </c>
      <c r="YJ67" s="254">
        <v>9</v>
      </c>
      <c r="YK67" s="255">
        <v>200.73383664000002</v>
      </c>
      <c r="YL67" s="256">
        <v>7.4999999999999997E-2</v>
      </c>
      <c r="YM67" s="255">
        <v>670031.32449707598</v>
      </c>
      <c r="YN67" s="255">
        <v>1806.6045297600008</v>
      </c>
      <c r="YO67" s="255">
        <v>54212.88655731074</v>
      </c>
      <c r="YP67" s="119">
        <v>724244.21105438669</v>
      </c>
      <c r="YQ67" s="262" t="b">
        <v>0</v>
      </c>
      <c r="YR67" s="173">
        <v>2</v>
      </c>
      <c r="YS67" s="263">
        <v>1605.8706931200006</v>
      </c>
      <c r="YT67" s="189">
        <v>7.4999999999999997E-2</v>
      </c>
      <c r="YU67" s="263">
        <v>434654.41689549107</v>
      </c>
      <c r="YV67" s="263">
        <v>401.46767328000016</v>
      </c>
      <c r="YW67" s="263">
        <v>8385.016751477262</v>
      </c>
      <c r="YX67" s="117">
        <v>443039.43364696833</v>
      </c>
      <c r="YY67" s="248" t="b">
        <v>0</v>
      </c>
      <c r="YZ67" s="254">
        <v>4</v>
      </c>
      <c r="ZA67" s="255">
        <v>1204.4030198400003</v>
      </c>
      <c r="ZB67" s="256">
        <v>7.4999999999999997E-2</v>
      </c>
      <c r="ZC67" s="255">
        <v>244285.13583713459</v>
      </c>
      <c r="ZD67" s="255">
        <v>802.93534656000031</v>
      </c>
      <c r="ZE67" s="255">
        <v>26627.113837969431</v>
      </c>
      <c r="ZF67" s="119">
        <v>270912.24967510405</v>
      </c>
      <c r="ZG67" s="262" t="b">
        <v>0</v>
      </c>
      <c r="ZH67" s="173">
        <v>2</v>
      </c>
      <c r="ZI67" s="263">
        <v>1605.8706931200006</v>
      </c>
      <c r="ZJ67" s="189">
        <v>7.4999999999999997E-2</v>
      </c>
      <c r="ZK67" s="263">
        <v>1649960.43607949</v>
      </c>
      <c r="ZL67" s="263">
        <v>401.46767328000016</v>
      </c>
      <c r="ZM67" s="263">
        <v>16790.263262229717</v>
      </c>
      <c r="ZN67" s="117">
        <v>1666750.6993417197</v>
      </c>
      <c r="ZO67" s="248" t="b">
        <v>0</v>
      </c>
      <c r="ZP67" s="254">
        <v>3</v>
      </c>
      <c r="ZQ67" s="255">
        <v>1405.1368564800005</v>
      </c>
      <c r="ZR67" s="256">
        <v>7.4999999999999997E-2</v>
      </c>
      <c r="ZS67" s="255">
        <v>478896.8682458133</v>
      </c>
      <c r="ZT67" s="255">
        <v>602.20150992000026</v>
      </c>
      <c r="ZU67" s="255">
        <v>17126.39929280457</v>
      </c>
      <c r="ZV67" s="119">
        <v>496023.26753861789</v>
      </c>
      <c r="ZW67" s="262" t="b">
        <v>0</v>
      </c>
      <c r="ZX67" s="173">
        <v>2</v>
      </c>
      <c r="ZY67" s="263">
        <v>1605.8706931200006</v>
      </c>
      <c r="ZZ67" s="189">
        <v>0.03</v>
      </c>
      <c r="AAA67" s="263">
        <v>198617.77838741397</v>
      </c>
      <c r="AAB67" s="263">
        <v>401.46767328000016</v>
      </c>
      <c r="AAC67" s="263">
        <v>17792.278758247878</v>
      </c>
      <c r="AAD67" s="117">
        <v>216410.05714566185</v>
      </c>
      <c r="AAE67" s="248" t="b">
        <v>0</v>
      </c>
      <c r="AAF67" s="254">
        <v>2</v>
      </c>
      <c r="AAG67" s="255">
        <v>1605.8706931200006</v>
      </c>
      <c r="AAH67" s="256">
        <v>7.4999999999999997E-2</v>
      </c>
      <c r="AAI67" s="255">
        <v>757580.03394251224</v>
      </c>
      <c r="AAJ67" s="255">
        <v>401.46767328000016</v>
      </c>
      <c r="AAK67" s="255">
        <v>15298.674587357562</v>
      </c>
      <c r="AAL67" s="119">
        <v>772878.70852986979</v>
      </c>
      <c r="AAM67" s="262" t="b">
        <v>1</v>
      </c>
      <c r="AAN67" s="173">
        <v>3</v>
      </c>
      <c r="AAO67" s="263">
        <v>1405.1368564800005</v>
      </c>
      <c r="AAP67" s="189">
        <v>0.03</v>
      </c>
      <c r="AAQ67" s="263">
        <v>440814.00987448066</v>
      </c>
      <c r="AAR67" s="263">
        <v>602.20150992000026</v>
      </c>
      <c r="AAS67" s="263">
        <v>13373.460931384083</v>
      </c>
      <c r="AAT67" s="117">
        <v>454187.47080586472</v>
      </c>
      <c r="AAU67" s="248" t="b">
        <v>0</v>
      </c>
      <c r="AAV67" s="254">
        <v>6</v>
      </c>
      <c r="AAW67" s="255">
        <v>802.93534656000008</v>
      </c>
      <c r="AAX67" s="256">
        <v>0.03</v>
      </c>
      <c r="AAY67" s="255">
        <v>242045.07433739095</v>
      </c>
      <c r="AAZ67" s="255">
        <v>1204.4030198400005</v>
      </c>
      <c r="ABA67" s="255">
        <v>45899.189522717141</v>
      </c>
      <c r="ABB67" s="119">
        <v>287944.2638601081</v>
      </c>
      <c r="ABC67" s="262" t="b">
        <v>0</v>
      </c>
      <c r="ABD67" s="173">
        <v>2</v>
      </c>
      <c r="ABE67" s="263">
        <v>1605.8706931200006</v>
      </c>
      <c r="ABF67" s="189">
        <v>0.03</v>
      </c>
      <c r="ABG67" s="263">
        <v>496852.74586383655</v>
      </c>
      <c r="ABH67" s="263">
        <v>401.46767328000016</v>
      </c>
      <c r="ABI67" s="263">
        <v>11612.742074968968</v>
      </c>
      <c r="ABJ67" s="117">
        <v>508465.48793880554</v>
      </c>
      <c r="ABK67" s="248" t="b">
        <v>0</v>
      </c>
      <c r="ABL67" s="254">
        <v>1</v>
      </c>
      <c r="ABM67" s="255">
        <v>1806.6045297600008</v>
      </c>
      <c r="ABN67" s="256">
        <v>0.03</v>
      </c>
      <c r="ABO67" s="255">
        <v>2129486.140925704</v>
      </c>
      <c r="ABP67" s="255">
        <v>200.73383664000008</v>
      </c>
      <c r="ABQ67" s="255">
        <v>1957.7059873482485</v>
      </c>
      <c r="ABR67" s="119">
        <v>2131443.8469130523</v>
      </c>
      <c r="ABS67" s="262" t="b">
        <v>0</v>
      </c>
      <c r="ABT67" s="173">
        <v>2</v>
      </c>
      <c r="ABU67" s="263">
        <v>1605.8706931200006</v>
      </c>
      <c r="ABV67" s="189">
        <v>7.4999999999999997E-2</v>
      </c>
      <c r="ABW67" s="263">
        <v>1083177.508248145</v>
      </c>
      <c r="ABX67" s="263">
        <v>401.46767328000016</v>
      </c>
      <c r="ABY67" s="263">
        <v>3153.2000188993798</v>
      </c>
      <c r="ABZ67" s="117">
        <v>1086330.7082670443</v>
      </c>
      <c r="ACA67" s="248" t="b">
        <v>0</v>
      </c>
      <c r="ACB67" s="254">
        <v>4</v>
      </c>
      <c r="ACC67" s="255">
        <v>1204.4030198400003</v>
      </c>
      <c r="ACD67" s="256">
        <v>-5.0000000000000001E-3</v>
      </c>
      <c r="ACE67" s="255">
        <v>669287.08315712074</v>
      </c>
      <c r="ACF67" s="255">
        <v>802.93534656000031</v>
      </c>
      <c r="ACG67" s="255">
        <v>37844.607135454004</v>
      </c>
      <c r="ACH67" s="119">
        <v>707131.6902925747</v>
      </c>
      <c r="ACI67" s="262" t="b">
        <v>0</v>
      </c>
      <c r="ACJ67" s="173">
        <v>3</v>
      </c>
      <c r="ACK67" s="263">
        <v>1405.1368564800005</v>
      </c>
      <c r="ACL67" s="189">
        <v>7.4999999999999997E-2</v>
      </c>
      <c r="ACM67" s="263">
        <v>250526.89988694605</v>
      </c>
      <c r="ACN67" s="263">
        <v>602.20150992000026</v>
      </c>
      <c r="ACO67" s="263">
        <v>26493.772067146198</v>
      </c>
      <c r="ACP67" s="117">
        <v>277020.67195409222</v>
      </c>
      <c r="ACQ67" s="248" t="b">
        <v>0</v>
      </c>
      <c r="ACR67" s="254">
        <v>4</v>
      </c>
      <c r="ACS67" s="255">
        <v>1204.4030198400003</v>
      </c>
      <c r="ACT67" s="256">
        <v>7.4999999999999997E-2</v>
      </c>
      <c r="ACU67" s="255">
        <v>1173936.5988025663</v>
      </c>
      <c r="ACV67" s="255">
        <v>802.93534656000031</v>
      </c>
      <c r="ACW67" s="255">
        <v>25923.475545735331</v>
      </c>
      <c r="ACX67" s="119">
        <v>1199860.0743483016</v>
      </c>
      <c r="ACY67" s="262" t="b">
        <v>0</v>
      </c>
      <c r="ACZ67" s="173">
        <v>4</v>
      </c>
      <c r="ADA67" s="263">
        <v>1204.4030198400003</v>
      </c>
      <c r="ADB67" s="189">
        <v>7.4999999999999997E-2</v>
      </c>
      <c r="ADC67" s="263">
        <v>732028.0529895674</v>
      </c>
      <c r="ADD67" s="263">
        <v>802.93534656000031</v>
      </c>
      <c r="ADE67" s="263">
        <v>22167.008456857522</v>
      </c>
      <c r="ADF67" s="117">
        <v>754195.06144642492</v>
      </c>
      <c r="ADG67" s="248" t="b">
        <v>0</v>
      </c>
      <c r="ADH67" s="254">
        <v>5</v>
      </c>
      <c r="ADI67" s="255">
        <v>1003.6691832000004</v>
      </c>
      <c r="ADJ67" s="256">
        <v>7.4999999999999997E-2</v>
      </c>
      <c r="ADK67" s="255">
        <v>481826.60257889627</v>
      </c>
      <c r="ADL67" s="255">
        <v>1003.6691832000004</v>
      </c>
      <c r="ADM67" s="255">
        <v>39340.732698543819</v>
      </c>
      <c r="ADN67" s="119">
        <v>521167.33527744008</v>
      </c>
      <c r="ADO67" s="262" t="b">
        <v>0</v>
      </c>
      <c r="ADP67" s="173">
        <v>1</v>
      </c>
      <c r="ADQ67" s="263">
        <v>1806.6045297600008</v>
      </c>
      <c r="ADR67" s="189">
        <v>7.4999999999999997E-2</v>
      </c>
      <c r="ADS67" s="263">
        <v>502368.50524089171</v>
      </c>
      <c r="ADT67" s="263">
        <v>200.73383664000008</v>
      </c>
      <c r="ADU67" s="263">
        <v>9316.4716100096884</v>
      </c>
      <c r="ADV67" s="117">
        <v>511684.97685090138</v>
      </c>
    </row>
    <row r="68" spans="1:802" x14ac:dyDescent="0.35">
      <c r="A68" s="15">
        <v>47299</v>
      </c>
      <c r="B68" s="16">
        <v>2007.3383664000007</v>
      </c>
      <c r="C68" s="248" t="b">
        <v>0</v>
      </c>
      <c r="D68" s="254">
        <v>3</v>
      </c>
      <c r="E68" s="255">
        <v>1405.1368564800005</v>
      </c>
      <c r="F68" s="256">
        <v>-5.0000000000000001E-3</v>
      </c>
      <c r="G68" s="255">
        <v>655066.8266901254</v>
      </c>
      <c r="H68" s="255">
        <v>602.20150992000026</v>
      </c>
      <c r="I68" s="255">
        <v>19726.019173711313</v>
      </c>
      <c r="J68" s="119">
        <v>674792.8458638367</v>
      </c>
      <c r="K68" s="262" t="b">
        <v>0</v>
      </c>
      <c r="L68" s="173">
        <v>1</v>
      </c>
      <c r="M68" s="263">
        <v>1806.6045297600008</v>
      </c>
      <c r="N68" s="189">
        <v>7.4999999999999997E-2</v>
      </c>
      <c r="O68" s="263">
        <v>577098.80311160989</v>
      </c>
      <c r="P68" s="263">
        <v>200.73383664000008</v>
      </c>
      <c r="Q68" s="263">
        <v>1778.3254229371717</v>
      </c>
      <c r="R68" s="117">
        <v>578877.12853454705</v>
      </c>
      <c r="S68" s="248" t="b">
        <v>0</v>
      </c>
      <c r="T68" s="254">
        <v>6</v>
      </c>
      <c r="U68" s="255">
        <v>802.93534656000008</v>
      </c>
      <c r="V68" s="256">
        <v>0.03</v>
      </c>
      <c r="W68" s="255">
        <v>153868.88335967791</v>
      </c>
      <c r="X68" s="255">
        <v>1204.4030198400005</v>
      </c>
      <c r="Y68" s="255">
        <v>47956.522738762003</v>
      </c>
      <c r="Z68" s="119">
        <v>201825.40609843991</v>
      </c>
      <c r="AA68" s="262" t="b">
        <v>0</v>
      </c>
      <c r="AB68" s="173">
        <v>6</v>
      </c>
      <c r="AC68" s="263">
        <v>802.93534656000008</v>
      </c>
      <c r="AD68" s="189">
        <v>7.4999999999999997E-2</v>
      </c>
      <c r="AE68" s="263">
        <v>457467.53273092082</v>
      </c>
      <c r="AF68" s="263">
        <v>1204.4030198400005</v>
      </c>
      <c r="AG68" s="263">
        <v>44300.070297394486</v>
      </c>
      <c r="AH68" s="117">
        <v>501767.60302831529</v>
      </c>
      <c r="AI68" s="248" t="b">
        <v>1</v>
      </c>
      <c r="AJ68" s="254">
        <v>9</v>
      </c>
      <c r="AK68" s="255">
        <v>200.73383664000002</v>
      </c>
      <c r="AL68" s="256">
        <v>0.03</v>
      </c>
      <c r="AM68" s="255">
        <v>928154.54378043406</v>
      </c>
      <c r="AN68" s="255">
        <v>1806.6045297600008</v>
      </c>
      <c r="AO68" s="255">
        <v>43569.539009917047</v>
      </c>
      <c r="AP68" s="119">
        <v>971724.08279035112</v>
      </c>
      <c r="AQ68" s="262" t="b">
        <v>0</v>
      </c>
      <c r="AR68" s="173">
        <v>5</v>
      </c>
      <c r="AS68" s="263">
        <v>1003.6691832000004</v>
      </c>
      <c r="AT68" s="189">
        <v>0.03</v>
      </c>
      <c r="AU68" s="263">
        <v>879453.01973472454</v>
      </c>
      <c r="AV68" s="263">
        <v>1003.6691832000004</v>
      </c>
      <c r="AW68" s="263">
        <v>29736.556317870312</v>
      </c>
      <c r="AX68" s="117">
        <v>909189.57605259481</v>
      </c>
      <c r="AY68" s="248" t="b">
        <v>0</v>
      </c>
      <c r="AZ68" s="254">
        <v>0</v>
      </c>
      <c r="BA68" s="255">
        <v>2007.3383664000007</v>
      </c>
      <c r="BB68" s="256">
        <v>7.4999999999999997E-2</v>
      </c>
      <c r="BC68" s="255">
        <v>305575.98887851037</v>
      </c>
      <c r="BD68" s="255">
        <v>0</v>
      </c>
      <c r="BE68" s="255">
        <v>0</v>
      </c>
      <c r="BF68" s="119">
        <v>305575.98887851037</v>
      </c>
      <c r="BG68" s="262" t="b">
        <v>0</v>
      </c>
      <c r="BH68" s="173">
        <v>3</v>
      </c>
      <c r="BI68" s="263">
        <v>1405.1368564800005</v>
      </c>
      <c r="BJ68" s="189">
        <v>-5.0000000000000001E-3</v>
      </c>
      <c r="BK68" s="263">
        <v>515409.37408286327</v>
      </c>
      <c r="BL68" s="263">
        <v>602.20150992000026</v>
      </c>
      <c r="BM68" s="263">
        <v>18253.313948413863</v>
      </c>
      <c r="BN68" s="117">
        <v>533662.68803127715</v>
      </c>
      <c r="BO68" s="248" t="b">
        <v>1</v>
      </c>
      <c r="BP68" s="254">
        <v>4</v>
      </c>
      <c r="BQ68" s="255">
        <v>1204.4030198400003</v>
      </c>
      <c r="BR68" s="256">
        <v>7.4999999999999997E-2</v>
      </c>
      <c r="BS68" s="255">
        <v>635518.2020925011</v>
      </c>
      <c r="BT68" s="255">
        <v>802.93534656000031</v>
      </c>
      <c r="BU68" s="255">
        <v>20345.382778815307</v>
      </c>
      <c r="BV68" s="119">
        <v>655863.58487131645</v>
      </c>
      <c r="BW68" s="262" t="b">
        <v>0</v>
      </c>
      <c r="BX68" s="173">
        <v>3</v>
      </c>
      <c r="BY68" s="263">
        <v>1405.1368564800005</v>
      </c>
      <c r="BZ68" s="189">
        <v>-5.0000000000000001E-3</v>
      </c>
      <c r="CA68" s="263">
        <v>407091.40880468203</v>
      </c>
      <c r="CB68" s="263">
        <v>602.20150992000026</v>
      </c>
      <c r="CC68" s="263">
        <v>20935.866848893234</v>
      </c>
      <c r="CD68" s="117">
        <v>428027.27565357526</v>
      </c>
      <c r="CE68" s="248" t="b">
        <v>0</v>
      </c>
      <c r="CF68" s="254">
        <v>4</v>
      </c>
      <c r="CG68" s="255">
        <v>1204.4030198400003</v>
      </c>
      <c r="CH68" s="256">
        <v>-5.0000000000000001E-3</v>
      </c>
      <c r="CI68" s="255">
        <v>500318.98252444546</v>
      </c>
      <c r="CJ68" s="255">
        <v>802.93534656000031</v>
      </c>
      <c r="CK68" s="255">
        <v>28940.916799651106</v>
      </c>
      <c r="CL68" s="119">
        <v>529259.89932409651</v>
      </c>
      <c r="CM68" s="262" t="b">
        <v>0</v>
      </c>
      <c r="CN68" s="173">
        <v>4</v>
      </c>
      <c r="CO68" s="263">
        <v>1204.4030198400003</v>
      </c>
      <c r="CP68" s="189">
        <v>7.4999999999999997E-2</v>
      </c>
      <c r="CQ68" s="263">
        <v>1264593.8564752284</v>
      </c>
      <c r="CR68" s="263">
        <v>802.93534656000031</v>
      </c>
      <c r="CS68" s="263">
        <v>23066.622753116346</v>
      </c>
      <c r="CT68" s="117">
        <v>1287660.4792283447</v>
      </c>
      <c r="CU68" s="248" t="b">
        <v>0</v>
      </c>
      <c r="CV68" s="254">
        <v>0</v>
      </c>
      <c r="CW68" s="255">
        <v>2007.3383664000007</v>
      </c>
      <c r="CX68" s="256">
        <v>7.4999999999999997E-2</v>
      </c>
      <c r="CY68" s="255">
        <v>735805.50214401202</v>
      </c>
      <c r="CZ68" s="255">
        <v>0</v>
      </c>
      <c r="DA68" s="255">
        <v>0</v>
      </c>
      <c r="DB68" s="119">
        <v>735805.50214401202</v>
      </c>
      <c r="DC68" s="262" t="b">
        <v>0</v>
      </c>
      <c r="DD68" s="173">
        <v>4</v>
      </c>
      <c r="DE68" s="263">
        <v>1204.4030198400003</v>
      </c>
      <c r="DF68" s="189">
        <v>7.4999999999999997E-2</v>
      </c>
      <c r="DG68" s="263">
        <v>912671.04789669428</v>
      </c>
      <c r="DH68" s="263">
        <v>802.93534656000031</v>
      </c>
      <c r="DI68" s="263">
        <v>32250.406581463598</v>
      </c>
      <c r="DJ68" s="117">
        <v>944921.45447815792</v>
      </c>
      <c r="DK68" s="248" t="b">
        <v>0</v>
      </c>
      <c r="DL68" s="254">
        <v>5</v>
      </c>
      <c r="DM68" s="255">
        <v>1003.6691832000004</v>
      </c>
      <c r="DN68" s="256">
        <v>0.03</v>
      </c>
      <c r="DO68" s="255">
        <v>220699.52544816351</v>
      </c>
      <c r="DP68" s="255">
        <v>1003.6691832000004</v>
      </c>
      <c r="DQ68" s="255">
        <v>40332.774643832447</v>
      </c>
      <c r="DR68" s="119">
        <v>261032.30009199594</v>
      </c>
      <c r="DS68" s="262" t="b">
        <v>0</v>
      </c>
      <c r="DT68" s="173">
        <v>6</v>
      </c>
      <c r="DU68" s="263">
        <v>802.93534656000008</v>
      </c>
      <c r="DV68" s="189">
        <v>7.4999999999999997E-2</v>
      </c>
      <c r="DW68" s="263">
        <v>1668626.5936625444</v>
      </c>
      <c r="DX68" s="263">
        <v>1204.4030198400005</v>
      </c>
      <c r="DY68" s="263">
        <v>23852.25229098753</v>
      </c>
      <c r="DZ68" s="117">
        <v>1692478.845953532</v>
      </c>
      <c r="EA68" s="248" t="b">
        <v>1</v>
      </c>
      <c r="EB68" s="254">
        <v>5</v>
      </c>
      <c r="EC68" s="255">
        <v>1003.6691832000004</v>
      </c>
      <c r="ED68" s="256">
        <v>7.4999999999999997E-2</v>
      </c>
      <c r="EE68" s="255">
        <v>182415.32499173528</v>
      </c>
      <c r="EF68" s="255">
        <v>1003.6691832000004</v>
      </c>
      <c r="EG68" s="255">
        <v>30200.089843911133</v>
      </c>
      <c r="EH68" s="119">
        <v>212615.4148356464</v>
      </c>
      <c r="EI68" s="262" t="b">
        <v>1</v>
      </c>
      <c r="EJ68" s="173">
        <v>7</v>
      </c>
      <c r="EK68" s="263">
        <v>602.20150992000003</v>
      </c>
      <c r="EL68" s="189">
        <v>0.03</v>
      </c>
      <c r="EM68" s="263">
        <v>202463.71308701616</v>
      </c>
      <c r="EN68" s="263">
        <v>1405.1368564800007</v>
      </c>
      <c r="EO68" s="263">
        <v>51554.227565466324</v>
      </c>
      <c r="EP68" s="117">
        <v>254017.9406524825</v>
      </c>
      <c r="EQ68" s="248" t="b">
        <v>0</v>
      </c>
      <c r="ER68" s="254">
        <v>5</v>
      </c>
      <c r="ES68" s="255">
        <v>1003.6691832000004</v>
      </c>
      <c r="ET68" s="256">
        <v>-5.0000000000000001E-3</v>
      </c>
      <c r="EU68" s="255">
        <v>220089.86408852445</v>
      </c>
      <c r="EV68" s="255">
        <v>1003.6691832000004</v>
      </c>
      <c r="EW68" s="255">
        <v>34922.986055225032</v>
      </c>
      <c r="EX68" s="119">
        <v>255012.8501437495</v>
      </c>
      <c r="EY68" s="262" t="b">
        <v>0</v>
      </c>
      <c r="EZ68" s="173">
        <v>1</v>
      </c>
      <c r="FA68" s="263">
        <v>1806.6045297600008</v>
      </c>
      <c r="FB68" s="189">
        <v>7.4999999999999997E-2</v>
      </c>
      <c r="FC68" s="263">
        <v>1140356.4360102636</v>
      </c>
      <c r="FD68" s="263">
        <v>200.73383664000008</v>
      </c>
      <c r="FE68" s="263">
        <v>4118.181182182394</v>
      </c>
      <c r="FF68" s="117">
        <v>1144474.617192446</v>
      </c>
      <c r="FG68" s="248" t="b">
        <v>0</v>
      </c>
      <c r="FH68" s="254">
        <v>4</v>
      </c>
      <c r="FI68" s="255">
        <v>1204.4030198400003</v>
      </c>
      <c r="FJ68" s="256">
        <v>-5.0000000000000001E-3</v>
      </c>
      <c r="FK68" s="255">
        <v>784015.35526115075</v>
      </c>
      <c r="FL68" s="255">
        <v>802.93534656000031</v>
      </c>
      <c r="FM68" s="255">
        <v>20219.811589454104</v>
      </c>
      <c r="FN68" s="119">
        <v>804235.16685060482</v>
      </c>
      <c r="FO68" s="262" t="b">
        <v>0</v>
      </c>
      <c r="FP68" s="173">
        <v>4</v>
      </c>
      <c r="FQ68" s="263">
        <v>1204.4030198400003</v>
      </c>
      <c r="FR68" s="189">
        <v>7.4999999999999997E-2</v>
      </c>
      <c r="FS68" s="263">
        <v>354172.82368746388</v>
      </c>
      <c r="FT68" s="263">
        <v>802.93534656000031</v>
      </c>
      <c r="FU68" s="263">
        <v>24250.026953810397</v>
      </c>
      <c r="FV68" s="117">
        <v>378422.8506412743</v>
      </c>
      <c r="FW68" s="248" t="b">
        <v>0</v>
      </c>
      <c r="FX68" s="254">
        <v>5</v>
      </c>
      <c r="FY68" s="255">
        <v>1003.6691832000004</v>
      </c>
      <c r="FZ68" s="256">
        <v>7.4999999999999997E-2</v>
      </c>
      <c r="GA68" s="255">
        <v>496813.59167180851</v>
      </c>
      <c r="GB68" s="255">
        <v>1003.6691832000004</v>
      </c>
      <c r="GC68" s="255">
        <v>43196.386707003658</v>
      </c>
      <c r="GD68" s="119">
        <v>540009.9783788122</v>
      </c>
      <c r="GE68" s="262" t="b">
        <v>0</v>
      </c>
      <c r="GF68" s="173">
        <v>4</v>
      </c>
      <c r="GG68" s="263">
        <v>1204.4030198400003</v>
      </c>
      <c r="GH68" s="189">
        <v>7.4999999999999997E-2</v>
      </c>
      <c r="GI68" s="263">
        <v>935930.22684022482</v>
      </c>
      <c r="GJ68" s="263">
        <v>802.93534656000031</v>
      </c>
      <c r="GK68" s="263">
        <v>16368.576655722227</v>
      </c>
      <c r="GL68" s="117">
        <v>952298.80349594704</v>
      </c>
      <c r="GM68" s="248" t="b">
        <v>0</v>
      </c>
      <c r="GN68" s="254">
        <v>2</v>
      </c>
      <c r="GO68" s="255">
        <v>1605.8706931200006</v>
      </c>
      <c r="GP68" s="256">
        <v>0.03</v>
      </c>
      <c r="GQ68" s="255">
        <v>1974746.8184743607</v>
      </c>
      <c r="GR68" s="255">
        <v>401.46767328000016</v>
      </c>
      <c r="GS68" s="255">
        <v>15009.103787304624</v>
      </c>
      <c r="GT68" s="119">
        <v>1989755.9222616653</v>
      </c>
      <c r="GU68" s="262" t="b">
        <v>0</v>
      </c>
      <c r="GV68" s="173">
        <v>1</v>
      </c>
      <c r="GW68" s="263">
        <v>1806.6045297600008</v>
      </c>
      <c r="GX68" s="189">
        <v>0.03</v>
      </c>
      <c r="GY68" s="263">
        <v>252247.57810469327</v>
      </c>
      <c r="GZ68" s="263">
        <v>200.73383664000008</v>
      </c>
      <c r="HA68" s="263">
        <v>6460.1607937589706</v>
      </c>
      <c r="HB68" s="117">
        <v>258707.73889845223</v>
      </c>
      <c r="HC68" s="248" t="b">
        <v>0</v>
      </c>
      <c r="HD68" s="254">
        <v>2</v>
      </c>
      <c r="HE68" s="255">
        <v>1605.8706931200006</v>
      </c>
      <c r="HF68" s="256">
        <v>7.4999999999999997E-2</v>
      </c>
      <c r="HG68" s="255">
        <v>1776650.7908224231</v>
      </c>
      <c r="HH68" s="255">
        <v>401.46767328000016</v>
      </c>
      <c r="HI68" s="255">
        <v>11458.873024640501</v>
      </c>
      <c r="HJ68" s="119">
        <v>1788109.6638470637</v>
      </c>
      <c r="HK68" s="262" t="b">
        <v>0</v>
      </c>
      <c r="HL68" s="173">
        <v>4</v>
      </c>
      <c r="HM68" s="263">
        <v>1204.4030198400003</v>
      </c>
      <c r="HN68" s="189">
        <v>-5.0000000000000001E-3</v>
      </c>
      <c r="HO68" s="263">
        <v>794040.78971451754</v>
      </c>
      <c r="HP68" s="263">
        <v>802.93534656000031</v>
      </c>
      <c r="HQ68" s="263">
        <v>29811.92735839223</v>
      </c>
      <c r="HR68" s="117">
        <v>823852.71707290981</v>
      </c>
      <c r="HS68" s="248" t="b">
        <v>0</v>
      </c>
      <c r="HT68" s="254">
        <v>4</v>
      </c>
      <c r="HU68" s="255">
        <v>1204.4030198400003</v>
      </c>
      <c r="HV68" s="256">
        <v>0.03</v>
      </c>
      <c r="HW68" s="255">
        <v>683058.43689248303</v>
      </c>
      <c r="HX68" s="255">
        <v>802.93534656000031</v>
      </c>
      <c r="HY68" s="255">
        <v>30826.380265723477</v>
      </c>
      <c r="HZ68" s="119">
        <v>713884.81715820648</v>
      </c>
      <c r="IA68" s="262" t="b">
        <v>0</v>
      </c>
      <c r="IB68" s="173">
        <v>3</v>
      </c>
      <c r="IC68" s="263">
        <v>1405.1368564800005</v>
      </c>
      <c r="ID68" s="189">
        <v>0.03</v>
      </c>
      <c r="IE68" s="263">
        <v>786579.6394033801</v>
      </c>
      <c r="IF68" s="263">
        <v>602.20150992000026</v>
      </c>
      <c r="IG68" s="263">
        <v>28993.857066312059</v>
      </c>
      <c r="IH68" s="117">
        <v>815573.49646969221</v>
      </c>
      <c r="II68" s="248" t="b">
        <v>0</v>
      </c>
      <c r="IJ68" s="254">
        <v>4</v>
      </c>
      <c r="IK68" s="255">
        <v>1204.4030198400003</v>
      </c>
      <c r="IL68" s="256">
        <v>7.4999999999999997E-2</v>
      </c>
      <c r="IM68" s="255">
        <v>651021.62309167057</v>
      </c>
      <c r="IN68" s="255">
        <v>802.93534656000031</v>
      </c>
      <c r="IO68" s="255">
        <v>28664.041609056669</v>
      </c>
      <c r="IP68" s="119">
        <v>679685.66470072721</v>
      </c>
      <c r="IQ68" s="262" t="b">
        <v>0</v>
      </c>
      <c r="IR68" s="173">
        <v>0</v>
      </c>
      <c r="IS68" s="263">
        <v>2007.3383664000007</v>
      </c>
      <c r="IT68" s="189">
        <v>7.4999999999999997E-2</v>
      </c>
      <c r="IU68" s="263">
        <v>855923.77786936308</v>
      </c>
      <c r="IV68" s="263">
        <v>0</v>
      </c>
      <c r="IW68" s="263">
        <v>0</v>
      </c>
      <c r="IX68" s="117">
        <v>855923.77786936308</v>
      </c>
      <c r="IY68" s="248" t="b">
        <v>0</v>
      </c>
      <c r="IZ68" s="254">
        <v>3</v>
      </c>
      <c r="JA68" s="255">
        <v>1405.1368564800005</v>
      </c>
      <c r="JB68" s="256">
        <v>-5.0000000000000001E-3</v>
      </c>
      <c r="JC68" s="255">
        <v>393798.96705412399</v>
      </c>
      <c r="JD68" s="255">
        <v>602.20150992000026</v>
      </c>
      <c r="JE68" s="255">
        <v>20115.249777677138</v>
      </c>
      <c r="JF68" s="119">
        <v>413914.21683180111</v>
      </c>
      <c r="JG68" s="262" t="b">
        <v>0</v>
      </c>
      <c r="JH68" s="173">
        <v>1</v>
      </c>
      <c r="JI68" s="263">
        <v>1806.6045297600008</v>
      </c>
      <c r="JJ68" s="189">
        <v>0.03</v>
      </c>
      <c r="JK68" s="263">
        <v>710314.97353614587</v>
      </c>
      <c r="JL68" s="263">
        <v>200.73383664000008</v>
      </c>
      <c r="JM68" s="263">
        <v>7153.8854288725788</v>
      </c>
      <c r="JN68" s="117">
        <v>717468.85896501841</v>
      </c>
      <c r="JO68" s="248" t="b">
        <v>0</v>
      </c>
      <c r="JP68" s="254">
        <v>3</v>
      </c>
      <c r="JQ68" s="255">
        <v>1405.1368564800005</v>
      </c>
      <c r="JR68" s="256">
        <v>0.03</v>
      </c>
      <c r="JS68" s="255">
        <v>1776904.7230949965</v>
      </c>
      <c r="JT68" s="255">
        <v>602.20150992000026</v>
      </c>
      <c r="JU68" s="255">
        <v>14656.521527889892</v>
      </c>
      <c r="JV68" s="119">
        <v>1791561.2446228864</v>
      </c>
      <c r="JW68" s="262" t="b">
        <v>0</v>
      </c>
      <c r="JX68" s="173">
        <v>5</v>
      </c>
      <c r="JY68" s="263">
        <v>1003.6691832000004</v>
      </c>
      <c r="JZ68" s="189">
        <v>0.03</v>
      </c>
      <c r="KA68" s="263">
        <v>1397669.0069398929</v>
      </c>
      <c r="KB68" s="263">
        <v>1003.6691832000004</v>
      </c>
      <c r="KC68" s="263">
        <v>47413.517154457062</v>
      </c>
      <c r="KD68" s="117">
        <v>1445082.5240943499</v>
      </c>
      <c r="KE68" s="248" t="b">
        <v>0</v>
      </c>
      <c r="KF68" s="254">
        <v>6</v>
      </c>
      <c r="KG68" s="255">
        <v>802.93534656000008</v>
      </c>
      <c r="KH68" s="256">
        <v>7.4999999999999997E-2</v>
      </c>
      <c r="KI68" s="255">
        <v>997714.83261527028</v>
      </c>
      <c r="KJ68" s="255">
        <v>1204.4030198400005</v>
      </c>
      <c r="KK68" s="255">
        <v>49052.162146084484</v>
      </c>
      <c r="KL68" s="119">
        <v>1046766.9947613548</v>
      </c>
      <c r="KM68" s="262" t="b">
        <v>0</v>
      </c>
      <c r="KN68" s="173">
        <v>1</v>
      </c>
      <c r="KO68" s="263">
        <v>1806.6045297600008</v>
      </c>
      <c r="KP68" s="189">
        <v>0.03</v>
      </c>
      <c r="KQ68" s="263">
        <v>819754.94778555841</v>
      </c>
      <c r="KR68" s="263">
        <v>200.73383664000008</v>
      </c>
      <c r="KS68" s="263">
        <v>6460.1607937589706</v>
      </c>
      <c r="KT68" s="117">
        <v>826215.10857931734</v>
      </c>
      <c r="KU68" s="248" t="b">
        <v>0</v>
      </c>
      <c r="KV68" s="254">
        <v>1</v>
      </c>
      <c r="KW68" s="255">
        <v>1806.6045297600008</v>
      </c>
      <c r="KX68" s="256">
        <v>7.4999999999999997E-2</v>
      </c>
      <c r="KY68" s="255">
        <v>1743927.4851933825</v>
      </c>
      <c r="KZ68" s="255">
        <v>200.73383664000008</v>
      </c>
      <c r="LA68" s="255">
        <v>1778.3254229371717</v>
      </c>
      <c r="LB68" s="119">
        <v>1745705.8106163198</v>
      </c>
      <c r="LC68" s="262" t="b">
        <v>0</v>
      </c>
      <c r="LD68" s="173">
        <v>3</v>
      </c>
      <c r="LE68" s="263">
        <v>1405.1368564800005</v>
      </c>
      <c r="LF68" s="189">
        <v>-5.0000000000000001E-3</v>
      </c>
      <c r="LG68" s="263">
        <v>347239.63057336427</v>
      </c>
      <c r="LH68" s="263">
        <v>602.20150992000026</v>
      </c>
      <c r="LI68" s="263">
        <v>29243.126500427778</v>
      </c>
      <c r="LJ68" s="117">
        <v>376482.75707379205</v>
      </c>
      <c r="LK68" s="248" t="b">
        <v>0</v>
      </c>
      <c r="LL68" s="254">
        <v>3</v>
      </c>
      <c r="LM68" s="255">
        <v>1405.1368564800005</v>
      </c>
      <c r="LN68" s="256">
        <v>-5.0000000000000001E-3</v>
      </c>
      <c r="LO68" s="255">
        <v>112789.38672668686</v>
      </c>
      <c r="LP68" s="255">
        <v>602.20150992000026</v>
      </c>
      <c r="LQ68" s="255">
        <v>23467.812350769433</v>
      </c>
      <c r="LR68" s="119">
        <v>136257.19907745629</v>
      </c>
      <c r="LS68" s="262" t="b">
        <v>0</v>
      </c>
      <c r="LT68" s="173">
        <v>3</v>
      </c>
      <c r="LU68" s="263">
        <v>1405.1368564800005</v>
      </c>
      <c r="LV68" s="189">
        <v>7.4999999999999997E-2</v>
      </c>
      <c r="LW68" s="263">
        <v>532799.4550518149</v>
      </c>
      <c r="LX68" s="263">
        <v>602.20150992000026</v>
      </c>
      <c r="LY68" s="263">
        <v>18971.317196185031</v>
      </c>
      <c r="LZ68" s="117">
        <v>551770.77224799991</v>
      </c>
      <c r="MA68" s="248" t="b">
        <v>0</v>
      </c>
      <c r="MB68" s="254">
        <v>3</v>
      </c>
      <c r="MC68" s="255">
        <v>1405.1368564800005</v>
      </c>
      <c r="MD68" s="256">
        <v>7.4999999999999997E-2</v>
      </c>
      <c r="ME68" s="255">
        <v>1651837.0928267015</v>
      </c>
      <c r="MF68" s="255">
        <v>602.20150992000026</v>
      </c>
      <c r="MG68" s="255">
        <v>17442.616382318276</v>
      </c>
      <c r="MH68" s="119">
        <v>1669279.7092090198</v>
      </c>
      <c r="MI68" s="262" t="b">
        <v>0</v>
      </c>
      <c r="MJ68" s="173">
        <v>4</v>
      </c>
      <c r="MK68" s="263">
        <v>1204.4030198400003</v>
      </c>
      <c r="ML68" s="189">
        <v>-5.0000000000000001E-3</v>
      </c>
      <c r="MM68" s="263">
        <v>217138.72768794053</v>
      </c>
      <c r="MN68" s="263">
        <v>802.93534656000031</v>
      </c>
      <c r="MO68" s="263">
        <v>20562.590427135638</v>
      </c>
      <c r="MP68" s="117">
        <v>237701.31811507617</v>
      </c>
      <c r="MQ68" s="248" t="b">
        <v>0</v>
      </c>
      <c r="MR68" s="254">
        <v>6</v>
      </c>
      <c r="MS68" s="255">
        <v>802.93534656000008</v>
      </c>
      <c r="MT68" s="256">
        <v>7.4999999999999997E-2</v>
      </c>
      <c r="MU68" s="255">
        <v>234585.64930383425</v>
      </c>
      <c r="MV68" s="255">
        <v>1204.4030198400005</v>
      </c>
      <c r="MW68" s="255">
        <v>42759.028906837448</v>
      </c>
      <c r="MX68" s="119">
        <v>277344.6782106717</v>
      </c>
      <c r="MY68" s="262" t="b">
        <v>0</v>
      </c>
      <c r="MZ68" s="173">
        <v>4</v>
      </c>
      <c r="NA68" s="263">
        <v>1204.4030198400003</v>
      </c>
      <c r="NB68" s="189">
        <v>7.4999999999999997E-2</v>
      </c>
      <c r="NC68" s="263">
        <v>1684015.0974779648</v>
      </c>
      <c r="ND68" s="263">
        <v>802.93534656000031</v>
      </c>
      <c r="NE68" s="263">
        <v>30051.227965654256</v>
      </c>
      <c r="NF68" s="117">
        <v>1714066.3254436192</v>
      </c>
      <c r="NG68" s="248" t="b">
        <v>0</v>
      </c>
      <c r="NH68" s="254">
        <v>2</v>
      </c>
      <c r="NI68" s="255">
        <v>1605.8706931200006</v>
      </c>
      <c r="NJ68" s="256">
        <v>7.4999999999999997E-2</v>
      </c>
      <c r="NK68" s="255">
        <v>739027.65313659224</v>
      </c>
      <c r="NL68" s="255">
        <v>401.46767328000016</v>
      </c>
      <c r="NM68" s="255">
        <v>10056.381661514608</v>
      </c>
      <c r="NN68" s="119">
        <v>749084.03479810688</v>
      </c>
      <c r="NO68" s="262" t="b">
        <v>0</v>
      </c>
      <c r="NP68" s="173">
        <v>6</v>
      </c>
      <c r="NQ68" s="263">
        <v>802.93534656000008</v>
      </c>
      <c r="NR68" s="189">
        <v>-5.0000000000000001E-3</v>
      </c>
      <c r="NS68" s="263">
        <v>273847.4894707491</v>
      </c>
      <c r="NT68" s="263">
        <v>1204.4030198400005</v>
      </c>
      <c r="NU68" s="263">
        <v>47017.445718857896</v>
      </c>
      <c r="NV68" s="117">
        <v>320864.93518960697</v>
      </c>
      <c r="NW68" s="248" t="b">
        <v>0</v>
      </c>
      <c r="NX68" s="254">
        <v>5</v>
      </c>
      <c r="NY68" s="255">
        <v>1003.6691832000004</v>
      </c>
      <c r="NZ68" s="256">
        <v>7.4999999999999997E-2</v>
      </c>
      <c r="OA68" s="255">
        <v>1839751.9611003743</v>
      </c>
      <c r="OB68" s="255">
        <v>1003.6691832000004</v>
      </c>
      <c r="OC68" s="255">
        <v>35471.251529946414</v>
      </c>
      <c r="OD68" s="119">
        <v>1875223.2126303208</v>
      </c>
      <c r="OE68" s="262" t="b">
        <v>0</v>
      </c>
      <c r="OF68" s="173">
        <v>4</v>
      </c>
      <c r="OG68" s="263">
        <v>1204.4030198400003</v>
      </c>
      <c r="OH68" s="189">
        <v>0.03</v>
      </c>
      <c r="OI68" s="263">
        <v>715196.74714264821</v>
      </c>
      <c r="OJ68" s="263">
        <v>802.93534656000031</v>
      </c>
      <c r="OK68" s="263">
        <v>31340.507020668927</v>
      </c>
      <c r="OL68" s="117">
        <v>746537.25416331715</v>
      </c>
      <c r="OM68" s="248" t="b">
        <v>0</v>
      </c>
      <c r="ON68" s="254">
        <v>4</v>
      </c>
      <c r="OO68" s="255">
        <v>1204.4030198400003</v>
      </c>
      <c r="OP68" s="256">
        <v>7.4999999999999997E-2</v>
      </c>
      <c r="OQ68" s="255">
        <v>446791.27917627583</v>
      </c>
      <c r="OR68" s="255">
        <v>802.93534656000031</v>
      </c>
      <c r="OS68" s="255">
        <v>19413.735517340083</v>
      </c>
      <c r="OT68" s="119">
        <v>466205.0146936159</v>
      </c>
      <c r="OU68" s="262" t="b">
        <v>0</v>
      </c>
      <c r="OV68" s="173">
        <v>2</v>
      </c>
      <c r="OW68" s="263">
        <v>1605.8706931200006</v>
      </c>
      <c r="OX68" s="189">
        <v>7.4999999999999997E-2</v>
      </c>
      <c r="OY68" s="263">
        <v>787936.75559870631</v>
      </c>
      <c r="OZ68" s="263">
        <v>401.46767328000016</v>
      </c>
      <c r="PA68" s="263">
        <v>9538.7663131638692</v>
      </c>
      <c r="PB68" s="117">
        <v>797475.52191187022</v>
      </c>
      <c r="PC68" s="248" t="b">
        <v>1</v>
      </c>
      <c r="PD68" s="254">
        <v>7</v>
      </c>
      <c r="PE68" s="255">
        <v>602.20150992000003</v>
      </c>
      <c r="PF68" s="256">
        <v>7.4999999999999997E-2</v>
      </c>
      <c r="PG68" s="255">
        <v>207932.33751553972</v>
      </c>
      <c r="PH68" s="255">
        <v>1405.1368564800007</v>
      </c>
      <c r="PI68" s="255">
        <v>30867.280723752028</v>
      </c>
      <c r="PJ68" s="119">
        <v>238799.61823929174</v>
      </c>
      <c r="PK68" s="262" t="b">
        <v>1</v>
      </c>
      <c r="PL68" s="173">
        <v>5</v>
      </c>
      <c r="PM68" s="263">
        <v>1003.6691832000004</v>
      </c>
      <c r="PN68" s="189">
        <v>0.03</v>
      </c>
      <c r="PO68" s="263">
        <v>402600.20242461603</v>
      </c>
      <c r="PP68" s="263">
        <v>1003.6691832000004</v>
      </c>
      <c r="PQ68" s="263">
        <v>31761.274459836339</v>
      </c>
      <c r="PR68" s="117">
        <v>434361.47688445239</v>
      </c>
      <c r="PS68" s="248" t="b">
        <v>0</v>
      </c>
      <c r="PT68" s="254">
        <v>6</v>
      </c>
      <c r="PU68" s="255">
        <v>802.93534656000008</v>
      </c>
      <c r="PV68" s="256">
        <v>7.4999999999999997E-2</v>
      </c>
      <c r="PW68" s="255">
        <v>541052.4871810294</v>
      </c>
      <c r="PX68" s="255">
        <v>1204.4030198400005</v>
      </c>
      <c r="PY68" s="255">
        <v>28798.580701054321</v>
      </c>
      <c r="PZ68" s="119">
        <v>569851.06788208371</v>
      </c>
      <c r="QA68" s="262" t="b">
        <v>0</v>
      </c>
      <c r="QB68" s="173">
        <v>2</v>
      </c>
      <c r="QC68" s="263">
        <v>1605.8706931200006</v>
      </c>
      <c r="QD68" s="189">
        <v>7.4999999999999997E-2</v>
      </c>
      <c r="QE68" s="263">
        <v>851083.9623226875</v>
      </c>
      <c r="QF68" s="263">
        <v>401.46767328000016</v>
      </c>
      <c r="QG68" s="263">
        <v>10238.473922283971</v>
      </c>
      <c r="QH68" s="117">
        <v>861322.43624497147</v>
      </c>
      <c r="QI68" s="248" t="b">
        <v>0</v>
      </c>
      <c r="QJ68" s="254">
        <v>3</v>
      </c>
      <c r="QK68" s="255">
        <v>1405.1368564800005</v>
      </c>
      <c r="QL68" s="256">
        <v>7.4999999999999997E-2</v>
      </c>
      <c r="QM68" s="255">
        <v>554854.38805371057</v>
      </c>
      <c r="QN68" s="255">
        <v>602.20150992000026</v>
      </c>
      <c r="QO68" s="255">
        <v>22633.071574566373</v>
      </c>
      <c r="QP68" s="119">
        <v>577487.45962827699</v>
      </c>
      <c r="QQ68" s="262" t="b">
        <v>1</v>
      </c>
      <c r="QR68" s="173">
        <v>2</v>
      </c>
      <c r="QS68" s="263">
        <v>1605.8706931200006</v>
      </c>
      <c r="QT68" s="189">
        <v>-5.0000000000000001E-3</v>
      </c>
      <c r="QU68" s="263">
        <v>352586.20974981738</v>
      </c>
      <c r="QV68" s="263">
        <v>401.46767328000016</v>
      </c>
      <c r="QW68" s="263">
        <v>9891.398307206111</v>
      </c>
      <c r="QX68" s="117">
        <v>362477.60805702349</v>
      </c>
      <c r="QY68" s="248" t="b">
        <v>1</v>
      </c>
      <c r="QZ68" s="254">
        <v>4</v>
      </c>
      <c r="RA68" s="255">
        <v>1204.4030198400003</v>
      </c>
      <c r="RB68" s="256">
        <v>-5.0000000000000001E-3</v>
      </c>
      <c r="RC68" s="255">
        <v>431543.78954617103</v>
      </c>
      <c r="RD68" s="255">
        <v>802.93534656000031</v>
      </c>
      <c r="RE68" s="255">
        <v>16483.777990299692</v>
      </c>
      <c r="RF68" s="119">
        <v>448027.56753647071</v>
      </c>
      <c r="RG68" s="262" t="b">
        <v>0</v>
      </c>
      <c r="RH68" s="173">
        <v>1</v>
      </c>
      <c r="RI68" s="263">
        <v>1806.6045297600008</v>
      </c>
      <c r="RJ68" s="189">
        <v>7.4999999999999997E-2</v>
      </c>
      <c r="RK68" s="263">
        <v>1189072.3231068135</v>
      </c>
      <c r="RL68" s="263">
        <v>200.73383664000008</v>
      </c>
      <c r="RM68" s="263">
        <v>5027.8884751564974</v>
      </c>
      <c r="RN68" s="117">
        <v>1194100.2115819699</v>
      </c>
      <c r="RO68" s="248" t="b">
        <v>0</v>
      </c>
      <c r="RP68" s="254">
        <v>4</v>
      </c>
      <c r="RQ68" s="255">
        <v>1204.4030198400003</v>
      </c>
      <c r="RR68" s="256">
        <v>7.4999999999999997E-2</v>
      </c>
      <c r="RS68" s="255">
        <v>586334.61067732563</v>
      </c>
      <c r="RT68" s="255">
        <v>802.93534656000031</v>
      </c>
      <c r="RU68" s="255">
        <v>27126.9678415911</v>
      </c>
      <c r="RV68" s="119">
        <v>613461.57851891674</v>
      </c>
      <c r="RW68" s="262" t="b">
        <v>0</v>
      </c>
      <c r="RX68" s="173">
        <v>7</v>
      </c>
      <c r="RY68" s="263">
        <v>602.20150992000003</v>
      </c>
      <c r="RZ68" s="189">
        <v>0.03</v>
      </c>
      <c r="SA68" s="263">
        <v>698484.73582095618</v>
      </c>
      <c r="SB68" s="263">
        <v>1405.1368564800007</v>
      </c>
      <c r="SC68" s="263">
        <v>47834.715746935006</v>
      </c>
      <c r="SD68" s="117">
        <v>746319.45156789117</v>
      </c>
      <c r="SE68" s="248" t="b">
        <v>0</v>
      </c>
      <c r="SF68" s="254">
        <v>5</v>
      </c>
      <c r="SG68" s="255">
        <v>1003.6691832000004</v>
      </c>
      <c r="SH68" s="256">
        <v>7.4999999999999997E-2</v>
      </c>
      <c r="SI68" s="255">
        <v>498500.29895496788</v>
      </c>
      <c r="SJ68" s="255">
        <v>1003.6691832000004</v>
      </c>
      <c r="SK68" s="255">
        <v>29424.418600674082</v>
      </c>
      <c r="SL68" s="119">
        <v>527924.71755564201</v>
      </c>
      <c r="SM68" s="262" t="b">
        <v>0</v>
      </c>
      <c r="SN68" s="173">
        <v>2</v>
      </c>
      <c r="SO68" s="263">
        <v>1605.8706931200006</v>
      </c>
      <c r="SP68" s="189">
        <v>-5.0000000000000001E-3</v>
      </c>
      <c r="SQ68" s="263">
        <v>689040.45319574699</v>
      </c>
      <c r="SR68" s="263">
        <v>401.46767328000016</v>
      </c>
      <c r="SS68" s="263">
        <v>5467.8782445354373</v>
      </c>
      <c r="ST68" s="117">
        <v>694508.3314402824</v>
      </c>
      <c r="SU68" s="248" t="b">
        <v>0</v>
      </c>
      <c r="SV68" s="254">
        <v>2</v>
      </c>
      <c r="SW68" s="255">
        <v>1605.8706931200006</v>
      </c>
      <c r="SX68" s="256">
        <v>7.4999999999999997E-2</v>
      </c>
      <c r="SY68" s="255">
        <v>710014.3761529692</v>
      </c>
      <c r="SZ68" s="255">
        <v>401.46767328000016</v>
      </c>
      <c r="TA68" s="255">
        <v>12182.602151268422</v>
      </c>
      <c r="TB68" s="119">
        <v>722196.97830423759</v>
      </c>
      <c r="TC68" s="262" t="b">
        <v>0</v>
      </c>
      <c r="TD68" s="173">
        <v>1</v>
      </c>
      <c r="TE68" s="263">
        <v>1806.6045297600008</v>
      </c>
      <c r="TF68" s="189">
        <v>0.03</v>
      </c>
      <c r="TG68" s="263">
        <v>863620.42092479346</v>
      </c>
      <c r="TH68" s="263">
        <v>200.73383664000008</v>
      </c>
      <c r="TI68" s="263">
        <v>4845.6451619164982</v>
      </c>
      <c r="TJ68" s="117">
        <v>868466.06608670997</v>
      </c>
      <c r="TK68" s="248" t="b">
        <v>0</v>
      </c>
      <c r="TL68" s="254">
        <v>3</v>
      </c>
      <c r="TM68" s="255">
        <v>1405.1368564800005</v>
      </c>
      <c r="TN68" s="256">
        <v>7.4999999999999997E-2</v>
      </c>
      <c r="TO68" s="255">
        <v>960024.5387516591</v>
      </c>
      <c r="TP68" s="255">
        <v>602.20150992000026</v>
      </c>
      <c r="TQ68" s="255">
        <v>20073.390587421985</v>
      </c>
      <c r="TR68" s="119">
        <v>980097.92933908105</v>
      </c>
      <c r="TS68" s="262" t="b">
        <v>0</v>
      </c>
      <c r="TT68" s="173">
        <v>4</v>
      </c>
      <c r="TU68" s="263">
        <v>1204.4030198400003</v>
      </c>
      <c r="TV68" s="189">
        <v>-5.0000000000000001E-3</v>
      </c>
      <c r="TW68" s="263">
        <v>936117.99002351449</v>
      </c>
      <c r="TX68" s="263">
        <v>802.93534656000031</v>
      </c>
      <c r="TY68" s="263">
        <v>20685.883497604107</v>
      </c>
      <c r="TZ68" s="117">
        <v>956803.87352111854</v>
      </c>
      <c r="UA68" s="248" t="b">
        <v>0</v>
      </c>
      <c r="UB68" s="254">
        <v>1</v>
      </c>
      <c r="UC68" s="255">
        <v>1806.6045297600008</v>
      </c>
      <c r="UD68" s="256">
        <v>7.4999999999999997E-2</v>
      </c>
      <c r="UE68" s="255">
        <v>1189072.3231068144</v>
      </c>
      <c r="UF68" s="255">
        <v>200.73383664000008</v>
      </c>
      <c r="UG68" s="255">
        <v>9690.664470566111</v>
      </c>
      <c r="UH68" s="119">
        <v>1198762.9875773806</v>
      </c>
      <c r="UI68" s="262" t="b">
        <v>0</v>
      </c>
      <c r="UJ68" s="173">
        <v>2</v>
      </c>
      <c r="UK68" s="263">
        <v>1605.8706931200006</v>
      </c>
      <c r="UL68" s="189">
        <v>0.03</v>
      </c>
      <c r="UM68" s="263">
        <v>1974877.7901150244</v>
      </c>
      <c r="UN68" s="263">
        <v>401.46767328000016</v>
      </c>
      <c r="UO68" s="263">
        <v>10933.197336344998</v>
      </c>
      <c r="UP68" s="117">
        <v>1985810.9874513694</v>
      </c>
      <c r="UQ68" s="248" t="b">
        <v>0</v>
      </c>
      <c r="UR68" s="254">
        <v>2</v>
      </c>
      <c r="US68" s="255">
        <v>1605.8706931200006</v>
      </c>
      <c r="UT68" s="256">
        <v>0.03</v>
      </c>
      <c r="UU68" s="255">
        <v>631718.14193711558</v>
      </c>
      <c r="UV68" s="255">
        <v>401.46767328000016</v>
      </c>
      <c r="UW68" s="255">
        <v>14831.018669261774</v>
      </c>
      <c r="UX68" s="119">
        <v>646549.16060637741</v>
      </c>
      <c r="UY68" s="262" t="b">
        <v>0</v>
      </c>
      <c r="UZ68" s="173">
        <v>3</v>
      </c>
      <c r="VA68" s="263">
        <v>1405.1368564800005</v>
      </c>
      <c r="VB68" s="189">
        <v>0.03</v>
      </c>
      <c r="VC68" s="263">
        <v>600895.8200621315</v>
      </c>
      <c r="VD68" s="263">
        <v>602.20150992000026</v>
      </c>
      <c r="VE68" s="263">
        <v>19344.766874925674</v>
      </c>
      <c r="VF68" s="117">
        <v>620240.5869370572</v>
      </c>
      <c r="VG68" s="248" t="b">
        <v>1</v>
      </c>
      <c r="VH68" s="254">
        <v>4</v>
      </c>
      <c r="VI68" s="255">
        <v>1204.4030198400003</v>
      </c>
      <c r="VJ68" s="256">
        <v>7.4999999999999997E-2</v>
      </c>
      <c r="VK68" s="255">
        <v>198080.67586519069</v>
      </c>
      <c r="VL68" s="255">
        <v>802.93534656000031</v>
      </c>
      <c r="VM68" s="255">
        <v>17725.027894442515</v>
      </c>
      <c r="VN68" s="119">
        <v>215805.70375963321</v>
      </c>
      <c r="VO68" s="262" t="b">
        <v>0</v>
      </c>
      <c r="VP68" s="173">
        <v>0</v>
      </c>
      <c r="VQ68" s="263">
        <v>2007.3383664000007</v>
      </c>
      <c r="VR68" s="189">
        <v>0.03</v>
      </c>
      <c r="VS68" s="263">
        <v>572736.07353380753</v>
      </c>
      <c r="VT68" s="263">
        <v>0</v>
      </c>
      <c r="VU68" s="263">
        <v>0</v>
      </c>
      <c r="VV68" s="117">
        <v>572736.07353380753</v>
      </c>
      <c r="VW68" s="248" t="b">
        <v>0</v>
      </c>
      <c r="VX68" s="254">
        <v>3</v>
      </c>
      <c r="VY68" s="255">
        <v>1405.1368564800005</v>
      </c>
      <c r="VZ68" s="256">
        <v>7.4999999999999997E-2</v>
      </c>
      <c r="WA68" s="255">
        <v>776245.52629290242</v>
      </c>
      <c r="WB68" s="255">
        <v>602.20150992000026</v>
      </c>
      <c r="WC68" s="255">
        <v>13182.618414051554</v>
      </c>
      <c r="WD68" s="119">
        <v>789428.14470695402</v>
      </c>
      <c r="WE68" s="262" t="b">
        <v>0</v>
      </c>
      <c r="WF68" s="173">
        <v>3</v>
      </c>
      <c r="WG68" s="263">
        <v>1405.1368564800005</v>
      </c>
      <c r="WH68" s="189">
        <v>-5.0000000000000001E-3</v>
      </c>
      <c r="WI68" s="263">
        <v>330142.89310596028</v>
      </c>
      <c r="WJ68" s="263">
        <v>602.20150992000026</v>
      </c>
      <c r="WK68" s="263">
        <v>15887.42822834485</v>
      </c>
      <c r="WL68" s="117">
        <v>346030.3213343051</v>
      </c>
      <c r="WM68" s="248" t="b">
        <v>0</v>
      </c>
      <c r="WN68" s="254">
        <v>6</v>
      </c>
      <c r="WO68" s="255">
        <v>802.93534656000008</v>
      </c>
      <c r="WP68" s="256">
        <v>-5.0000000000000001E-3</v>
      </c>
      <c r="WQ68" s="255">
        <v>849502.91980669333</v>
      </c>
      <c r="WR68" s="255">
        <v>1204.4030198400005</v>
      </c>
      <c r="WS68" s="255">
        <v>41318.901377470102</v>
      </c>
      <c r="WT68" s="119">
        <v>890821.82118416345</v>
      </c>
      <c r="WU68" s="262" t="b">
        <v>0</v>
      </c>
      <c r="WV68" s="173">
        <v>4</v>
      </c>
      <c r="WW68" s="263">
        <v>1204.4030198400003</v>
      </c>
      <c r="WX68" s="189">
        <v>7.4999999999999997E-2</v>
      </c>
      <c r="WY68" s="263">
        <v>1695653.7449564191</v>
      </c>
      <c r="WZ68" s="263">
        <v>802.93534656000031</v>
      </c>
      <c r="XA68" s="263">
        <v>12467.102553228726</v>
      </c>
      <c r="XB68" s="117">
        <v>1708120.8475096477</v>
      </c>
      <c r="XC68" s="248" t="b">
        <v>0</v>
      </c>
      <c r="XD68" s="254">
        <v>3</v>
      </c>
      <c r="XE68" s="255">
        <v>1405.1368564800005</v>
      </c>
      <c r="XF68" s="256">
        <v>7.4999999999999997E-2</v>
      </c>
      <c r="XG68" s="255">
        <v>1652863.9464135964</v>
      </c>
      <c r="XH68" s="255">
        <v>602.20150992000026</v>
      </c>
      <c r="XI68" s="255">
        <v>15006.868650999571</v>
      </c>
      <c r="XJ68" s="119">
        <v>1667870.815064596</v>
      </c>
      <c r="XK68" s="262" t="b">
        <v>0</v>
      </c>
      <c r="XL68" s="173">
        <v>4</v>
      </c>
      <c r="XM68" s="263">
        <v>1204.4030198400003</v>
      </c>
      <c r="XN68" s="189">
        <v>0.03</v>
      </c>
      <c r="XO68" s="263">
        <v>354056.99075390579</v>
      </c>
      <c r="XP68" s="263">
        <v>802.93534656000031</v>
      </c>
      <c r="XQ68" s="263">
        <v>21817.636669188028</v>
      </c>
      <c r="XR68" s="117">
        <v>375874.62742309383</v>
      </c>
      <c r="XS68" s="248" t="b">
        <v>0</v>
      </c>
      <c r="XT68" s="254">
        <v>4</v>
      </c>
      <c r="XU68" s="255">
        <v>1204.4030198400003</v>
      </c>
      <c r="XV68" s="256">
        <v>0.03</v>
      </c>
      <c r="XW68" s="255">
        <v>522426.76637522364</v>
      </c>
      <c r="XX68" s="255">
        <v>802.93534656000031</v>
      </c>
      <c r="XY68" s="255">
        <v>19527.811262950592</v>
      </c>
      <c r="XZ68" s="119">
        <v>541954.57763817417</v>
      </c>
      <c r="YA68" s="262" t="b">
        <v>0</v>
      </c>
      <c r="YB68" s="173">
        <v>3</v>
      </c>
      <c r="YC68" s="263">
        <v>1405.1368564800005</v>
      </c>
      <c r="YD68" s="189">
        <v>7.4999999999999997E-2</v>
      </c>
      <c r="YE68" s="263">
        <v>597820.11378826085</v>
      </c>
      <c r="YF68" s="263">
        <v>602.20150992000026</v>
      </c>
      <c r="YG68" s="263">
        <v>30649.163726465653</v>
      </c>
      <c r="YH68" s="117">
        <v>628469.27751472651</v>
      </c>
      <c r="YI68" s="248" t="b">
        <v>0</v>
      </c>
      <c r="YJ68" s="254">
        <v>9</v>
      </c>
      <c r="YK68" s="255">
        <v>200.73383664000002</v>
      </c>
      <c r="YL68" s="256">
        <v>7.4999999999999997E-2</v>
      </c>
      <c r="YM68" s="255">
        <v>720484.40767099662</v>
      </c>
      <c r="YN68" s="255">
        <v>1806.6045297600008</v>
      </c>
      <c r="YO68" s="255">
        <v>56064.462742758755</v>
      </c>
      <c r="YP68" s="119">
        <v>776548.87041375542</v>
      </c>
      <c r="YQ68" s="262" t="b">
        <v>0</v>
      </c>
      <c r="YR68" s="173">
        <v>2</v>
      </c>
      <c r="YS68" s="263">
        <v>1605.8706931200006</v>
      </c>
      <c r="YT68" s="189">
        <v>7.4999999999999997E-2</v>
      </c>
      <c r="YU68" s="263">
        <v>468859.36885577289</v>
      </c>
      <c r="YV68" s="263">
        <v>401.46767328000016</v>
      </c>
      <c r="YW68" s="263">
        <v>8793.4401157420434</v>
      </c>
      <c r="YX68" s="117">
        <v>477652.80897151493</v>
      </c>
      <c r="YY68" s="248" t="b">
        <v>0</v>
      </c>
      <c r="YZ68" s="254">
        <v>4</v>
      </c>
      <c r="ZA68" s="255">
        <v>1204.4030198400003</v>
      </c>
      <c r="ZB68" s="256">
        <v>7.4999999999999997E-2</v>
      </c>
      <c r="ZC68" s="255">
        <v>263810.92404475971</v>
      </c>
      <c r="ZD68" s="255">
        <v>802.93534656000031</v>
      </c>
      <c r="ZE68" s="255">
        <v>27452.13739033306</v>
      </c>
      <c r="ZF68" s="119">
        <v>291263.06143509276</v>
      </c>
      <c r="ZG68" s="262" t="b">
        <v>0</v>
      </c>
      <c r="ZH68" s="173">
        <v>2</v>
      </c>
      <c r="ZI68" s="263">
        <v>1605.8706931200006</v>
      </c>
      <c r="ZJ68" s="189">
        <v>7.4999999999999997E-2</v>
      </c>
      <c r="ZK68" s="263">
        <v>1775313.3394785717</v>
      </c>
      <c r="ZL68" s="263">
        <v>401.46767328000016</v>
      </c>
      <c r="ZM68" s="263">
        <v>17205.659098835644</v>
      </c>
      <c r="ZN68" s="117">
        <v>1792518.9985774073</v>
      </c>
      <c r="ZO68" s="248" t="b">
        <v>0</v>
      </c>
      <c r="ZP68" s="254">
        <v>3</v>
      </c>
      <c r="ZQ68" s="255">
        <v>1405.1368564800005</v>
      </c>
      <c r="ZR68" s="256">
        <v>7.4999999999999997E-2</v>
      </c>
      <c r="ZS68" s="255">
        <v>516219.27022072923</v>
      </c>
      <c r="ZT68" s="255">
        <v>602.20150992000026</v>
      </c>
      <c r="ZU68" s="255">
        <v>17742.807803699463</v>
      </c>
      <c r="ZV68" s="119">
        <v>533962.07802442869</v>
      </c>
      <c r="ZW68" s="262" t="b">
        <v>0</v>
      </c>
      <c r="ZX68" s="173">
        <v>2</v>
      </c>
      <c r="ZY68" s="263">
        <v>1605.8706931200006</v>
      </c>
      <c r="ZZ68" s="189">
        <v>0.03</v>
      </c>
      <c r="AAA68" s="263">
        <v>206182.18243215641</v>
      </c>
      <c r="AAB68" s="263">
        <v>401.46767328000016</v>
      </c>
      <c r="AAC68" s="263">
        <v>18208.505804898916</v>
      </c>
      <c r="AAD68" s="117">
        <v>224390.68823705532</v>
      </c>
      <c r="AAE68" s="248" t="b">
        <v>0</v>
      </c>
      <c r="AAF68" s="254">
        <v>2</v>
      </c>
      <c r="AAG68" s="255">
        <v>1605.8706931200006</v>
      </c>
      <c r="AAH68" s="256">
        <v>7.4999999999999997E-2</v>
      </c>
      <c r="AAI68" s="255">
        <v>816004.40718132071</v>
      </c>
      <c r="AAJ68" s="255">
        <v>401.46767328000016</v>
      </c>
      <c r="AAK68" s="255">
        <v>15712.833094306754</v>
      </c>
      <c r="AAL68" s="119">
        <v>831717.24027562747</v>
      </c>
      <c r="AAM68" s="262" t="b">
        <v>0</v>
      </c>
      <c r="AAN68" s="173">
        <v>3</v>
      </c>
      <c r="AAO68" s="263">
        <v>1405.1368564800005</v>
      </c>
      <c r="AAP68" s="189">
        <v>0.03</v>
      </c>
      <c r="AAQ68" s="263">
        <v>455443.56702719507</v>
      </c>
      <c r="AAR68" s="263">
        <v>602.20150992000026</v>
      </c>
      <c r="AAS68" s="263">
        <v>13986.756236867384</v>
      </c>
      <c r="AAT68" s="117">
        <v>469430.32326406246</v>
      </c>
      <c r="AAU68" s="248" t="b">
        <v>0</v>
      </c>
      <c r="AAV68" s="254">
        <v>6</v>
      </c>
      <c r="AAW68" s="255">
        <v>802.93534656000008</v>
      </c>
      <c r="AAX68" s="256">
        <v>0.03</v>
      </c>
      <c r="AAY68" s="255">
        <v>250109.36191407268</v>
      </c>
      <c r="AAZ68" s="255">
        <v>1204.4030198400005</v>
      </c>
      <c r="ABA68" s="255">
        <v>47141.667669683833</v>
      </c>
      <c r="ABB68" s="119">
        <v>297251.02958375652</v>
      </c>
      <c r="ABC68" s="262" t="b">
        <v>0</v>
      </c>
      <c r="ABD68" s="173">
        <v>2</v>
      </c>
      <c r="ABE68" s="263">
        <v>1605.8706931200006</v>
      </c>
      <c r="ABF68" s="189">
        <v>0.03</v>
      </c>
      <c r="ABG68" s="263">
        <v>513364.19893287163</v>
      </c>
      <c r="ABH68" s="263">
        <v>401.46767328000016</v>
      </c>
      <c r="ABI68" s="263">
        <v>12023.842960412227</v>
      </c>
      <c r="ABJ68" s="117">
        <v>525388.04189328384</v>
      </c>
      <c r="ABK68" s="248" t="b">
        <v>0</v>
      </c>
      <c r="ABL68" s="254">
        <v>1</v>
      </c>
      <c r="ABM68" s="255">
        <v>1806.6045297600008</v>
      </c>
      <c r="ABN68" s="256">
        <v>0.03</v>
      </c>
      <c r="ABO68" s="255">
        <v>2195177.3296832349</v>
      </c>
      <c r="ABP68" s="255">
        <v>200.73383664000008</v>
      </c>
      <c r="ABQ68" s="255">
        <v>2160.0638157214375</v>
      </c>
      <c r="ABR68" s="119">
        <v>2197337.3934989562</v>
      </c>
      <c r="ABS68" s="262" t="b">
        <v>0</v>
      </c>
      <c r="ABT68" s="173">
        <v>2</v>
      </c>
      <c r="ABU68" s="263">
        <v>1605.8706931200006</v>
      </c>
      <c r="ABV68" s="189">
        <v>7.4999999999999997E-2</v>
      </c>
      <c r="ABW68" s="263">
        <v>1166021.6920598757</v>
      </c>
      <c r="ABX68" s="263">
        <v>401.46767328000016</v>
      </c>
      <c r="ABY68" s="263">
        <v>3557.2833917772141</v>
      </c>
      <c r="ABZ68" s="117">
        <v>1169578.9754516529</v>
      </c>
      <c r="ACA68" s="248" t="b">
        <v>0</v>
      </c>
      <c r="ACB68" s="254">
        <v>4</v>
      </c>
      <c r="ACC68" s="255">
        <v>1204.4030198400003</v>
      </c>
      <c r="ACD68" s="256">
        <v>-5.0000000000000001E-3</v>
      </c>
      <c r="ACE68" s="255">
        <v>667145.05076117511</v>
      </c>
      <c r="ACF68" s="255">
        <v>802.93534656000031</v>
      </c>
      <c r="ACG68" s="255">
        <v>38678.936026055322</v>
      </c>
      <c r="ACH68" s="119">
        <v>705823.98678723047</v>
      </c>
      <c r="ACI68" s="262" t="b">
        <v>0</v>
      </c>
      <c r="ACJ68" s="173">
        <v>3</v>
      </c>
      <c r="ACK68" s="263">
        <v>1405.1368564800005</v>
      </c>
      <c r="ACL68" s="189">
        <v>7.4999999999999997E-2</v>
      </c>
      <c r="ACM68" s="263">
        <v>270721.55423494696</v>
      </c>
      <c r="ACN68" s="263">
        <v>602.20150992000026</v>
      </c>
      <c r="ACO68" s="263">
        <v>27117.951170788696</v>
      </c>
      <c r="ACP68" s="117">
        <v>297839.50540573563</v>
      </c>
      <c r="ACQ68" s="248" t="b">
        <v>0</v>
      </c>
      <c r="ACR68" s="254">
        <v>4</v>
      </c>
      <c r="ACS68" s="255">
        <v>1204.4030198400003</v>
      </c>
      <c r="ACT68" s="256">
        <v>7.4999999999999997E-2</v>
      </c>
      <c r="ACU68" s="255">
        <v>1263186.2467325986</v>
      </c>
      <c r="ACV68" s="255">
        <v>802.93534656000031</v>
      </c>
      <c r="ACW68" s="255">
        <v>26747.915403316838</v>
      </c>
      <c r="ACX68" s="119">
        <v>1289934.1621359154</v>
      </c>
      <c r="ACY68" s="262" t="b">
        <v>0</v>
      </c>
      <c r="ACZ68" s="173">
        <v>4</v>
      </c>
      <c r="ADA68" s="263">
        <v>1204.4030198400003</v>
      </c>
      <c r="ADB68" s="189">
        <v>7.4999999999999997E-2</v>
      </c>
      <c r="ADC68" s="263">
        <v>788134.55998362496</v>
      </c>
      <c r="ADD68" s="263">
        <v>802.93534656000031</v>
      </c>
      <c r="ADE68" s="263">
        <v>22988.332181813519</v>
      </c>
      <c r="ADF68" s="117">
        <v>811122.8921654385</v>
      </c>
      <c r="ADG68" s="248" t="b">
        <v>0</v>
      </c>
      <c r="ADH68" s="254">
        <v>5</v>
      </c>
      <c r="ADI68" s="255">
        <v>1003.6691832000004</v>
      </c>
      <c r="ADJ68" s="256">
        <v>7.4999999999999997E-2</v>
      </c>
      <c r="ADK68" s="255">
        <v>518967.26695551345</v>
      </c>
      <c r="ADL68" s="255">
        <v>1003.6691832000004</v>
      </c>
      <c r="ADM68" s="255">
        <v>40377.036518963563</v>
      </c>
      <c r="ADN68" s="119">
        <v>559344.30347447703</v>
      </c>
      <c r="ADO68" s="262" t="b">
        <v>0</v>
      </c>
      <c r="ADP68" s="173">
        <v>1</v>
      </c>
      <c r="ADQ68" s="263">
        <v>1806.6045297600008</v>
      </c>
      <c r="ADR68" s="189">
        <v>7.4999999999999997E-2</v>
      </c>
      <c r="ADS68" s="263">
        <v>541852.74766371853</v>
      </c>
      <c r="ADT68" s="263">
        <v>200.73383664000008</v>
      </c>
      <c r="ADU68" s="263">
        <v>9524.9338149414161</v>
      </c>
      <c r="ADV68" s="117">
        <v>551377.68147865997</v>
      </c>
    </row>
    <row r="69" spans="1:802" x14ac:dyDescent="0.35">
      <c r="A69" s="15">
        <v>47330</v>
      </c>
      <c r="B69" s="16">
        <v>2007.3383664000007</v>
      </c>
      <c r="C69" s="248" t="b">
        <v>0</v>
      </c>
      <c r="D69" s="254">
        <v>3</v>
      </c>
      <c r="E69" s="255">
        <v>1405.1368564800005</v>
      </c>
      <c r="F69" s="256">
        <v>-5.0000000000000001E-3</v>
      </c>
      <c r="G69" s="255">
        <v>653196.62941315479</v>
      </c>
      <c r="H69" s="255">
        <v>602.20150992000026</v>
      </c>
      <c r="I69" s="255">
        <v>20344.584168380228</v>
      </c>
      <c r="J69" s="119">
        <v>673541.21358153503</v>
      </c>
      <c r="K69" s="262" t="b">
        <v>0</v>
      </c>
      <c r="L69" s="173">
        <v>1</v>
      </c>
      <c r="M69" s="263">
        <v>1806.6045297600008</v>
      </c>
      <c r="N69" s="189">
        <v>7.4999999999999997E-2</v>
      </c>
      <c r="O69" s="263">
        <v>622187.81787474058</v>
      </c>
      <c r="P69" s="263">
        <v>200.73383664000008</v>
      </c>
      <c r="Q69" s="263">
        <v>1980.5344482952089</v>
      </c>
      <c r="R69" s="117">
        <v>624168.35232303583</v>
      </c>
      <c r="S69" s="248" t="b">
        <v>0</v>
      </c>
      <c r="T69" s="254">
        <v>6</v>
      </c>
      <c r="U69" s="255">
        <v>802.93534656000008</v>
      </c>
      <c r="V69" s="256">
        <v>0.03</v>
      </c>
      <c r="W69" s="255">
        <v>159287.88520702824</v>
      </c>
      <c r="X69" s="255">
        <v>1204.4030198400005</v>
      </c>
      <c r="Y69" s="255">
        <v>49200.707522045312</v>
      </c>
      <c r="Z69" s="119">
        <v>208488.59272907354</v>
      </c>
      <c r="AA69" s="262" t="b">
        <v>0</v>
      </c>
      <c r="AB69" s="173">
        <v>6</v>
      </c>
      <c r="AC69" s="263">
        <v>802.93534656000008</v>
      </c>
      <c r="AD69" s="189">
        <v>7.4999999999999997E-2</v>
      </c>
      <c r="AE69" s="263">
        <v>492580.53303229989</v>
      </c>
      <c r="AF69" s="263">
        <v>1204.4030198400005</v>
      </c>
      <c r="AG69" s="263">
        <v>45541.221914014386</v>
      </c>
      <c r="AH69" s="117">
        <v>538121.75494631426</v>
      </c>
      <c r="AI69" s="248" t="b">
        <v>0</v>
      </c>
      <c r="AJ69" s="254">
        <v>9</v>
      </c>
      <c r="AK69" s="255">
        <v>200.73383664000002</v>
      </c>
      <c r="AL69" s="256">
        <v>0.03</v>
      </c>
      <c r="AM69" s="255">
        <v>956199.91393048712</v>
      </c>
      <c r="AN69" s="255">
        <v>1806.6045297600008</v>
      </c>
      <c r="AO69" s="255">
        <v>45412.286132910267</v>
      </c>
      <c r="AP69" s="119">
        <v>1001612.2000633974</v>
      </c>
      <c r="AQ69" s="262" t="b">
        <v>0</v>
      </c>
      <c r="AR69" s="173">
        <v>5</v>
      </c>
      <c r="AS69" s="263">
        <v>1003.6691832000004</v>
      </c>
      <c r="AT69" s="189">
        <v>0.03</v>
      </c>
      <c r="AU69" s="263">
        <v>906840.27950996626</v>
      </c>
      <c r="AV69" s="263">
        <v>1003.6691832000004</v>
      </c>
      <c r="AW69" s="263">
        <v>30764.893107925385</v>
      </c>
      <c r="AX69" s="117">
        <v>937605.17261789169</v>
      </c>
      <c r="AY69" s="248" t="b">
        <v>0</v>
      </c>
      <c r="AZ69" s="254">
        <v>0</v>
      </c>
      <c r="BA69" s="255">
        <v>2007.3383664000007</v>
      </c>
      <c r="BB69" s="256">
        <v>7.4999999999999997E-2</v>
      </c>
      <c r="BC69" s="255">
        <v>330501.5264107986</v>
      </c>
      <c r="BD69" s="255">
        <v>0</v>
      </c>
      <c r="BE69" s="255">
        <v>0</v>
      </c>
      <c r="BF69" s="119">
        <v>330501.5264107986</v>
      </c>
      <c r="BG69" s="262" t="b">
        <v>0</v>
      </c>
      <c r="BH69" s="173">
        <v>3</v>
      </c>
      <c r="BI69" s="263">
        <v>1405.1368564800005</v>
      </c>
      <c r="BJ69" s="189">
        <v>-5.0000000000000001E-3</v>
      </c>
      <c r="BK69" s="263">
        <v>514237.46406892891</v>
      </c>
      <c r="BL69" s="263">
        <v>602.20150992000026</v>
      </c>
      <c r="BM69" s="263">
        <v>18870.657277967199</v>
      </c>
      <c r="BN69" s="117">
        <v>533108.12134689605</v>
      </c>
      <c r="BO69" s="248" t="b">
        <v>0</v>
      </c>
      <c r="BP69" s="254">
        <v>4</v>
      </c>
      <c r="BQ69" s="255">
        <v>1204.4030198400003</v>
      </c>
      <c r="BR69" s="256">
        <v>7.4999999999999997E-2</v>
      </c>
      <c r="BS69" s="255">
        <v>684386.47026927862</v>
      </c>
      <c r="BT69" s="255">
        <v>802.93534656000031</v>
      </c>
      <c r="BU69" s="255">
        <v>21165.195395841296</v>
      </c>
      <c r="BV69" s="119">
        <v>705551.66566511989</v>
      </c>
      <c r="BW69" s="262" t="b">
        <v>0</v>
      </c>
      <c r="BX69" s="173">
        <v>3</v>
      </c>
      <c r="BY69" s="263">
        <v>1405.1368564800005</v>
      </c>
      <c r="BZ69" s="189">
        <v>-5.0000000000000001E-3</v>
      </c>
      <c r="CA69" s="263">
        <v>406461.08861713856</v>
      </c>
      <c r="CB69" s="263">
        <v>602.20150992000026</v>
      </c>
      <c r="CC69" s="263">
        <v>21555.435458321266</v>
      </c>
      <c r="CD69" s="117">
        <v>428016.52407545981</v>
      </c>
      <c r="CE69" s="248" t="b">
        <v>0</v>
      </c>
      <c r="CF69" s="254">
        <v>4</v>
      </c>
      <c r="CG69" s="255">
        <v>1204.4030198400003</v>
      </c>
      <c r="CH69" s="256">
        <v>-5.0000000000000001E-3</v>
      </c>
      <c r="CI69" s="255">
        <v>499021.79063166323</v>
      </c>
      <c r="CJ69" s="255">
        <v>802.93534656000031</v>
      </c>
      <c r="CK69" s="255">
        <v>29767.859739760537</v>
      </c>
      <c r="CL69" s="119">
        <v>528789.65037142381</v>
      </c>
      <c r="CM69" s="262" t="b">
        <v>0</v>
      </c>
      <c r="CN69" s="173">
        <v>4</v>
      </c>
      <c r="CO69" s="263">
        <v>1204.4030198400003</v>
      </c>
      <c r="CP69" s="189">
        <v>7.4999999999999997E-2</v>
      </c>
      <c r="CQ69" s="263">
        <v>1360642.7987307105</v>
      </c>
      <c r="CR69" s="263">
        <v>802.93534656000031</v>
      </c>
      <c r="CS69" s="263">
        <v>23888.692742419302</v>
      </c>
      <c r="CT69" s="117">
        <v>1384531.4914731297</v>
      </c>
      <c r="CU69" s="248" t="b">
        <v>0</v>
      </c>
      <c r="CV69" s="254">
        <v>0</v>
      </c>
      <c r="CW69" s="255">
        <v>2007.3383664000007</v>
      </c>
      <c r="CX69" s="256">
        <v>7.4999999999999997E-2</v>
      </c>
      <c r="CY69" s="255">
        <v>792998.25317121285</v>
      </c>
      <c r="CZ69" s="255">
        <v>0</v>
      </c>
      <c r="DA69" s="255">
        <v>0</v>
      </c>
      <c r="DB69" s="119">
        <v>792998.25317121285</v>
      </c>
      <c r="DC69" s="262" t="b">
        <v>0</v>
      </c>
      <c r="DD69" s="173">
        <v>4</v>
      </c>
      <c r="DE69" s="263">
        <v>1204.4030198400003</v>
      </c>
      <c r="DF69" s="189">
        <v>7.4999999999999997E-2</v>
      </c>
      <c r="DG69" s="263">
        <v>982325.77950878628</v>
      </c>
      <c r="DH69" s="263">
        <v>802.93534656000031</v>
      </c>
      <c r="DI69" s="263">
        <v>33080.094869486085</v>
      </c>
      <c r="DJ69" s="117">
        <v>1015405.8743782723</v>
      </c>
      <c r="DK69" s="248" t="b">
        <v>0</v>
      </c>
      <c r="DL69" s="254">
        <v>5</v>
      </c>
      <c r="DM69" s="255">
        <v>1003.6691832000004</v>
      </c>
      <c r="DN69" s="256">
        <v>0.03</v>
      </c>
      <c r="DO69" s="255">
        <v>228324.18039480841</v>
      </c>
      <c r="DP69" s="255">
        <v>1003.6691832000004</v>
      </c>
      <c r="DQ69" s="255">
        <v>41369.901400856841</v>
      </c>
      <c r="DR69" s="119">
        <v>269694.08179566526</v>
      </c>
      <c r="DS69" s="262" t="b">
        <v>0</v>
      </c>
      <c r="DT69" s="173">
        <v>6</v>
      </c>
      <c r="DU69" s="263">
        <v>802.93534656000008</v>
      </c>
      <c r="DV69" s="189">
        <v>7.4999999999999997E-2</v>
      </c>
      <c r="DW69" s="263">
        <v>1794576.5235337953</v>
      </c>
      <c r="DX69" s="263">
        <v>1204.4030198400005</v>
      </c>
      <c r="DY69" s="263">
        <v>25076.441663215905</v>
      </c>
      <c r="DZ69" s="117">
        <v>1819652.9651970111</v>
      </c>
      <c r="EA69" s="248" t="b">
        <v>1</v>
      </c>
      <c r="EB69" s="254">
        <v>6</v>
      </c>
      <c r="EC69" s="255">
        <v>802.93534656000008</v>
      </c>
      <c r="ED69" s="256">
        <v>7.4999999999999997E-2</v>
      </c>
      <c r="EE69" s="255">
        <v>177289.76227606391</v>
      </c>
      <c r="EF69" s="255">
        <v>1204.4030198400005</v>
      </c>
      <c r="EG69" s="255">
        <v>31429.544989333335</v>
      </c>
      <c r="EH69" s="119">
        <v>208719.30726539725</v>
      </c>
      <c r="EI69" s="262" t="b">
        <v>0</v>
      </c>
      <c r="EJ69" s="173">
        <v>7</v>
      </c>
      <c r="EK69" s="263">
        <v>602.20150992000003</v>
      </c>
      <c r="EL69" s="189">
        <v>0.03</v>
      </c>
      <c r="EM69" s="263">
        <v>209139.82598954666</v>
      </c>
      <c r="EN69" s="263">
        <v>1405.1368564800007</v>
      </c>
      <c r="EO69" s="263">
        <v>53002.130618667557</v>
      </c>
      <c r="EP69" s="117">
        <v>262141.95660821421</v>
      </c>
      <c r="EQ69" s="248" t="b">
        <v>0</v>
      </c>
      <c r="ER69" s="254">
        <v>5</v>
      </c>
      <c r="ES69" s="255">
        <v>1003.6691832000004</v>
      </c>
      <c r="ET69" s="256">
        <v>-5.0000000000000001E-3</v>
      </c>
      <c r="EU69" s="255">
        <v>219993.08395128182</v>
      </c>
      <c r="EV69" s="255">
        <v>1003.6691832000004</v>
      </c>
      <c r="EW69" s="255">
        <v>35955.625186424622</v>
      </c>
      <c r="EX69" s="119">
        <v>255948.70913770644</v>
      </c>
      <c r="EY69" s="262" t="b">
        <v>0</v>
      </c>
      <c r="EZ69" s="173">
        <v>1</v>
      </c>
      <c r="FA69" s="263">
        <v>1806.6045297600008</v>
      </c>
      <c r="FB69" s="189">
        <v>7.4999999999999997E-2</v>
      </c>
      <c r="FC69" s="263">
        <v>1227689.7732407935</v>
      </c>
      <c r="FD69" s="263">
        <v>200.73383664000008</v>
      </c>
      <c r="FE69" s="263">
        <v>4322.331207074797</v>
      </c>
      <c r="FF69" s="117">
        <v>1232012.1044478682</v>
      </c>
      <c r="FG69" s="248" t="b">
        <v>0</v>
      </c>
      <c r="FH69" s="254">
        <v>4</v>
      </c>
      <c r="FI69" s="255">
        <v>1204.4030198400003</v>
      </c>
      <c r="FJ69" s="256">
        <v>-5.0000000000000001E-3</v>
      </c>
      <c r="FK69" s="255">
        <v>781299.68150468497</v>
      </c>
      <c r="FL69" s="255">
        <v>802.93534656000031</v>
      </c>
      <c r="FM69" s="255">
        <v>21039.520040392454</v>
      </c>
      <c r="FN69" s="119">
        <v>802339.20154507738</v>
      </c>
      <c r="FO69" s="262" t="b">
        <v>0</v>
      </c>
      <c r="FP69" s="173">
        <v>4</v>
      </c>
      <c r="FQ69" s="263">
        <v>1204.4030198400003</v>
      </c>
      <c r="FR69" s="189">
        <v>7.4999999999999997E-2</v>
      </c>
      <c r="FS69" s="263">
        <v>381940.18848386366</v>
      </c>
      <c r="FT69" s="263">
        <v>802.93534656000031</v>
      </c>
      <c r="FU69" s="263">
        <v>25073.078622002504</v>
      </c>
      <c r="FV69" s="117">
        <v>407013.26710586617</v>
      </c>
      <c r="FW69" s="248" t="b">
        <v>0</v>
      </c>
      <c r="FX69" s="254">
        <v>5</v>
      </c>
      <c r="FY69" s="255">
        <v>1003.6691832000004</v>
      </c>
      <c r="FZ69" s="256">
        <v>7.4999999999999997E-2</v>
      </c>
      <c r="GA69" s="255">
        <v>535078.2802303941</v>
      </c>
      <c r="GB69" s="255">
        <v>1003.6691832000004</v>
      </c>
      <c r="GC69" s="255">
        <v>44235.888939379154</v>
      </c>
      <c r="GD69" s="119">
        <v>579314.16916977323</v>
      </c>
      <c r="GE69" s="262" t="b">
        <v>0</v>
      </c>
      <c r="GF69" s="173">
        <v>4</v>
      </c>
      <c r="GG69" s="263">
        <v>1204.4030198400003</v>
      </c>
      <c r="GH69" s="189">
        <v>7.4999999999999997E-2</v>
      </c>
      <c r="GI69" s="263">
        <v>1007329.3968730817</v>
      </c>
      <c r="GJ69" s="263">
        <v>802.93534656000031</v>
      </c>
      <c r="GK69" s="263">
        <v>17185.090360495746</v>
      </c>
      <c r="GL69" s="117">
        <v>1024514.4872335774</v>
      </c>
      <c r="GM69" s="248" t="b">
        <v>0</v>
      </c>
      <c r="GN69" s="254">
        <v>2</v>
      </c>
      <c r="GO69" s="255">
        <v>1605.8706931200006</v>
      </c>
      <c r="GP69" s="256">
        <v>0.03</v>
      </c>
      <c r="GQ69" s="255">
        <v>2035595.0937217115</v>
      </c>
      <c r="GR69" s="255">
        <v>401.46767328000016</v>
      </c>
      <c r="GS69" s="255">
        <v>15423.022084238371</v>
      </c>
      <c r="GT69" s="119">
        <v>2051018.11580595</v>
      </c>
      <c r="GU69" s="262" t="b">
        <v>0</v>
      </c>
      <c r="GV69" s="173">
        <v>1</v>
      </c>
      <c r="GW69" s="263">
        <v>1806.6045297600008</v>
      </c>
      <c r="GX69" s="189">
        <v>0.03</v>
      </c>
      <c r="GY69" s="263">
        <v>261621.60997759405</v>
      </c>
      <c r="GZ69" s="263">
        <v>200.73383664000008</v>
      </c>
      <c r="HA69" s="263">
        <v>6666.2535800021988</v>
      </c>
      <c r="HB69" s="117">
        <v>268287.86355759623</v>
      </c>
      <c r="HC69" s="248" t="b">
        <v>0</v>
      </c>
      <c r="HD69" s="254">
        <v>2</v>
      </c>
      <c r="HE69" s="255">
        <v>1605.8706931200006</v>
      </c>
      <c r="HF69" s="256">
        <v>7.4999999999999997E-2</v>
      </c>
      <c r="HG69" s="255">
        <v>1911505.4708272247</v>
      </c>
      <c r="HH69" s="255">
        <v>401.46767328000016</v>
      </c>
      <c r="HI69" s="255">
        <v>11869.846269841893</v>
      </c>
      <c r="HJ69" s="119">
        <v>1923375.3170970667</v>
      </c>
      <c r="HK69" s="262" t="b">
        <v>0</v>
      </c>
      <c r="HL69" s="173">
        <v>4</v>
      </c>
      <c r="HM69" s="263">
        <v>1204.4030198400003</v>
      </c>
      <c r="HN69" s="189">
        <v>-5.0000000000000001E-3</v>
      </c>
      <c r="HO69" s="263">
        <v>791274.98878578492</v>
      </c>
      <c r="HP69" s="263">
        <v>802.93534656000031</v>
      </c>
      <c r="HQ69" s="263">
        <v>30639.592834958134</v>
      </c>
      <c r="HR69" s="117">
        <v>821914.58162074303</v>
      </c>
      <c r="HS69" s="248" t="b">
        <v>0</v>
      </c>
      <c r="HT69" s="254">
        <v>4</v>
      </c>
      <c r="HU69" s="255">
        <v>1204.4030198400003</v>
      </c>
      <c r="HV69" s="256">
        <v>0.03</v>
      </c>
      <c r="HW69" s="255">
        <v>704754.59301909758</v>
      </c>
      <c r="HX69" s="255">
        <v>802.93534656000031</v>
      </c>
      <c r="HY69" s="255">
        <v>31654.887269641222</v>
      </c>
      <c r="HZ69" s="119">
        <v>736409.48028873885</v>
      </c>
      <c r="IA69" s="262" t="b">
        <v>0</v>
      </c>
      <c r="IB69" s="173">
        <v>3</v>
      </c>
      <c r="IC69" s="263">
        <v>1405.1368564800005</v>
      </c>
      <c r="ID69" s="189">
        <v>0.03</v>
      </c>
      <c r="IE69" s="263">
        <v>811582.16544196161</v>
      </c>
      <c r="IF69" s="263">
        <v>602.20150992000026</v>
      </c>
      <c r="IG69" s="263">
        <v>29620.110085750468</v>
      </c>
      <c r="IH69" s="117">
        <v>841202.27552771207</v>
      </c>
      <c r="II69" s="248" t="b">
        <v>0</v>
      </c>
      <c r="IJ69" s="254">
        <v>4</v>
      </c>
      <c r="IK69" s="255">
        <v>1204.4030198400003</v>
      </c>
      <c r="IL69" s="256">
        <v>7.4999999999999997E-2</v>
      </c>
      <c r="IM69" s="255">
        <v>701052.64784338581</v>
      </c>
      <c r="IN69" s="255">
        <v>802.93534656000031</v>
      </c>
      <c r="IO69" s="255">
        <v>29490.754870642584</v>
      </c>
      <c r="IP69" s="119">
        <v>730543.40271402837</v>
      </c>
      <c r="IQ69" s="262" t="b">
        <v>0</v>
      </c>
      <c r="IR69" s="173">
        <v>0</v>
      </c>
      <c r="IS69" s="263">
        <v>2007.3383664000007</v>
      </c>
      <c r="IT69" s="189">
        <v>7.4999999999999997E-2</v>
      </c>
      <c r="IU69" s="263">
        <v>922125.39957596525</v>
      </c>
      <c r="IV69" s="263">
        <v>0</v>
      </c>
      <c r="IW69" s="263">
        <v>0</v>
      </c>
      <c r="IX69" s="117">
        <v>922125.39957596525</v>
      </c>
      <c r="IY69" s="248" t="b">
        <v>0</v>
      </c>
      <c r="IZ69" s="254">
        <v>3</v>
      </c>
      <c r="JA69" s="255">
        <v>1405.1368564800005</v>
      </c>
      <c r="JB69" s="256">
        <v>-5.0000000000000001E-3</v>
      </c>
      <c r="JC69" s="255">
        <v>393235.10907533334</v>
      </c>
      <c r="JD69" s="255">
        <v>602.20150992000026</v>
      </c>
      <c r="JE69" s="255">
        <v>20734.137653967315</v>
      </c>
      <c r="JF69" s="119">
        <v>413969.24672930065</v>
      </c>
      <c r="JG69" s="262" t="b">
        <v>0</v>
      </c>
      <c r="JH69" s="173">
        <v>1</v>
      </c>
      <c r="JI69" s="263">
        <v>1806.6045297600008</v>
      </c>
      <c r="JJ69" s="189">
        <v>0.03</v>
      </c>
      <c r="JK69" s="263">
        <v>733431.0272719902</v>
      </c>
      <c r="JL69" s="263">
        <v>200.73383664000008</v>
      </c>
      <c r="JM69" s="263">
        <v>7360.5536861414939</v>
      </c>
      <c r="JN69" s="117">
        <v>740791.5809581317</v>
      </c>
      <c r="JO69" s="248" t="b">
        <v>0</v>
      </c>
      <c r="JP69" s="254">
        <v>3</v>
      </c>
      <c r="JQ69" s="255">
        <v>1405.1368564800005</v>
      </c>
      <c r="JR69" s="256">
        <v>0.03</v>
      </c>
      <c r="JS69" s="255">
        <v>1831617.0016443266</v>
      </c>
      <c r="JT69" s="255">
        <v>602.20150992000026</v>
      </c>
      <c r="JU69" s="255">
        <v>15270.881181041012</v>
      </c>
      <c r="JV69" s="119">
        <v>1846887.8828253676</v>
      </c>
      <c r="JW69" s="262" t="b">
        <v>0</v>
      </c>
      <c r="JX69" s="173">
        <v>5</v>
      </c>
      <c r="JY69" s="263">
        <v>1003.6691832000004</v>
      </c>
      <c r="JZ69" s="189">
        <v>0.03</v>
      </c>
      <c r="KA69" s="263">
        <v>1440602.7463312896</v>
      </c>
      <c r="KB69" s="263">
        <v>1003.6691832000004</v>
      </c>
      <c r="KC69" s="263">
        <v>48456.517657271892</v>
      </c>
      <c r="KD69" s="117">
        <v>1489059.2639885615</v>
      </c>
      <c r="KE69" s="248" t="b">
        <v>0</v>
      </c>
      <c r="KF69" s="254">
        <v>6</v>
      </c>
      <c r="KG69" s="255">
        <v>802.93534656000008</v>
      </c>
      <c r="KH69" s="256">
        <v>7.4999999999999997E-2</v>
      </c>
      <c r="KI69" s="255">
        <v>1073346.3804079755</v>
      </c>
      <c r="KJ69" s="255">
        <v>1204.4030198400005</v>
      </c>
      <c r="KK69" s="255">
        <v>50297.255804015746</v>
      </c>
      <c r="KL69" s="119">
        <v>1123643.6362119913</v>
      </c>
      <c r="KM69" s="262" t="b">
        <v>0</v>
      </c>
      <c r="KN69" s="173">
        <v>1</v>
      </c>
      <c r="KO69" s="263">
        <v>1806.6045297600008</v>
      </c>
      <c r="KP69" s="189">
        <v>0.03</v>
      </c>
      <c r="KQ69" s="263">
        <v>846154.20074888517</v>
      </c>
      <c r="KR69" s="263">
        <v>200.73383664000008</v>
      </c>
      <c r="KS69" s="263">
        <v>6666.2535800021988</v>
      </c>
      <c r="KT69" s="117">
        <v>852820.4543288874</v>
      </c>
      <c r="KU69" s="248" t="b">
        <v>0</v>
      </c>
      <c r="KV69" s="254">
        <v>1</v>
      </c>
      <c r="KW69" s="255">
        <v>1806.6045297600008</v>
      </c>
      <c r="KX69" s="256">
        <v>7.4999999999999997E-2</v>
      </c>
      <c r="KY69" s="255">
        <v>1876528.6511126461</v>
      </c>
      <c r="KZ69" s="255">
        <v>200.73383664000008</v>
      </c>
      <c r="LA69" s="255">
        <v>1980.5344482952089</v>
      </c>
      <c r="LB69" s="119">
        <v>1878509.1855609412</v>
      </c>
      <c r="LC69" s="262" t="b">
        <v>0</v>
      </c>
      <c r="LD69" s="173">
        <v>3</v>
      </c>
      <c r="LE69" s="263">
        <v>1405.1368564800005</v>
      </c>
      <c r="LF69" s="189">
        <v>-5.0000000000000001E-3</v>
      </c>
      <c r="LG69" s="263">
        <v>346908.56927697745</v>
      </c>
      <c r="LH69" s="263">
        <v>602.20150992000026</v>
      </c>
      <c r="LI69" s="263">
        <v>29869.58629836253</v>
      </c>
      <c r="LJ69" s="117">
        <v>376778.15557533997</v>
      </c>
      <c r="LK69" s="248" t="b">
        <v>0</v>
      </c>
      <c r="LL69" s="254">
        <v>3</v>
      </c>
      <c r="LM69" s="255">
        <v>1405.1368564800005</v>
      </c>
      <c r="LN69" s="256">
        <v>-5.0000000000000001E-3</v>
      </c>
      <c r="LO69" s="255">
        <v>113630.57664953344</v>
      </c>
      <c r="LP69" s="255">
        <v>602.20150992000026</v>
      </c>
      <c r="LQ69" s="255">
        <v>24089.481305494719</v>
      </c>
      <c r="LR69" s="119">
        <v>137720.05795502817</v>
      </c>
      <c r="LS69" s="262" t="b">
        <v>0</v>
      </c>
      <c r="LT69" s="173">
        <v>3</v>
      </c>
      <c r="LU69" s="263">
        <v>1405.1368564800005</v>
      </c>
      <c r="LV69" s="189">
        <v>7.4999999999999997E-2</v>
      </c>
      <c r="LW69" s="263">
        <v>574164.55103718105</v>
      </c>
      <c r="LX69" s="263">
        <v>602.20150992000026</v>
      </c>
      <c r="LY69" s="263">
        <v>19589.256136798616</v>
      </c>
      <c r="LZ69" s="117">
        <v>593753.8071739797</v>
      </c>
      <c r="MA69" s="248" t="b">
        <v>0</v>
      </c>
      <c r="MB69" s="254">
        <v>3</v>
      </c>
      <c r="MC69" s="255">
        <v>1405.1368564800005</v>
      </c>
      <c r="MD69" s="256">
        <v>7.4999999999999997E-2</v>
      </c>
      <c r="ME69" s="255">
        <v>1777130.0116451841</v>
      </c>
      <c r="MF69" s="255">
        <v>602.20150992000026</v>
      </c>
      <c r="MG69" s="255">
        <v>18059.287207341327</v>
      </c>
      <c r="MH69" s="119">
        <v>1795189.2988525254</v>
      </c>
      <c r="MI69" s="262" t="b">
        <v>0</v>
      </c>
      <c r="MJ69" s="173">
        <v>4</v>
      </c>
      <c r="MK69" s="263">
        <v>1204.4030198400003</v>
      </c>
      <c r="ML69" s="189">
        <v>-5.0000000000000001E-3</v>
      </c>
      <c r="MM69" s="263">
        <v>217257.43706934084</v>
      </c>
      <c r="MN69" s="263">
        <v>802.93534656000031</v>
      </c>
      <c r="MO69" s="263">
        <v>21382.583226184637</v>
      </c>
      <c r="MP69" s="117">
        <v>238640.02029552549</v>
      </c>
      <c r="MQ69" s="248" t="b">
        <v>0</v>
      </c>
      <c r="MR69" s="254">
        <v>6</v>
      </c>
      <c r="MS69" s="255">
        <v>802.93534656000008</v>
      </c>
      <c r="MT69" s="256">
        <v>7.4999999999999997E-2</v>
      </c>
      <c r="MU69" s="255">
        <v>252982.50834818181</v>
      </c>
      <c r="MV69" s="255">
        <v>1204.4030198400005</v>
      </c>
      <c r="MW69" s="255">
        <v>43998.902170888097</v>
      </c>
      <c r="MX69" s="119">
        <v>296981.41051906993</v>
      </c>
      <c r="MY69" s="262" t="b">
        <v>0</v>
      </c>
      <c r="MZ69" s="173">
        <v>4</v>
      </c>
      <c r="NA69" s="263">
        <v>1204.4030198400003</v>
      </c>
      <c r="NB69" s="189">
        <v>7.4999999999999997E-2</v>
      </c>
      <c r="NC69" s="263">
        <v>1811520.632808652</v>
      </c>
      <c r="ND69" s="263">
        <v>802.93534656000031</v>
      </c>
      <c r="NE69" s="263">
        <v>30879.09195119467</v>
      </c>
      <c r="NF69" s="117">
        <v>1842399.7247598467</v>
      </c>
      <c r="NG69" s="248" t="b">
        <v>0</v>
      </c>
      <c r="NH69" s="254">
        <v>2</v>
      </c>
      <c r="NI69" s="255">
        <v>1605.8706931200006</v>
      </c>
      <c r="NJ69" s="256">
        <v>7.4999999999999997E-2</v>
      </c>
      <c r="NK69" s="255">
        <v>796060.59781495668</v>
      </c>
      <c r="NL69" s="255">
        <v>401.46767328000016</v>
      </c>
      <c r="NM69" s="255">
        <v>10466.191486675247</v>
      </c>
      <c r="NN69" s="119">
        <v>806526.78930163197</v>
      </c>
      <c r="NO69" s="262" t="b">
        <v>0</v>
      </c>
      <c r="NP69" s="173">
        <v>6</v>
      </c>
      <c r="NQ69" s="263">
        <v>802.93534656000008</v>
      </c>
      <c r="NR69" s="189">
        <v>-5.0000000000000001E-3</v>
      </c>
      <c r="NS69" s="263">
        <v>273281.18736995541</v>
      </c>
      <c r="NT69" s="263">
        <v>1204.4030198400005</v>
      </c>
      <c r="NU69" s="263">
        <v>48260.851501960889</v>
      </c>
      <c r="NV69" s="117">
        <v>321542.0388719163</v>
      </c>
      <c r="NW69" s="248" t="b">
        <v>0</v>
      </c>
      <c r="NX69" s="254">
        <v>5</v>
      </c>
      <c r="NY69" s="255">
        <v>1003.6691832000004</v>
      </c>
      <c r="NZ69" s="256">
        <v>7.4999999999999997E-2</v>
      </c>
      <c r="OA69" s="255">
        <v>1978737.0273661024</v>
      </c>
      <c r="OB69" s="255">
        <v>1003.6691832000004</v>
      </c>
      <c r="OC69" s="255">
        <v>36504.345468254061</v>
      </c>
      <c r="OD69" s="119">
        <v>2015241.3728343565</v>
      </c>
      <c r="OE69" s="262" t="b">
        <v>0</v>
      </c>
      <c r="OF69" s="173">
        <v>4</v>
      </c>
      <c r="OG69" s="263">
        <v>1204.4030198400003</v>
      </c>
      <c r="OH69" s="189">
        <v>0.03</v>
      </c>
      <c r="OI69" s="263">
        <v>737857.05257676763</v>
      </c>
      <c r="OJ69" s="263">
        <v>802.93534656000031</v>
      </c>
      <c r="OK69" s="263">
        <v>32169.440512325506</v>
      </c>
      <c r="OL69" s="117">
        <v>770026.49308909313</v>
      </c>
      <c r="OM69" s="248" t="b">
        <v>0</v>
      </c>
      <c r="ON69" s="254">
        <v>4</v>
      </c>
      <c r="OO69" s="255">
        <v>1204.4030198400003</v>
      </c>
      <c r="OP69" s="256">
        <v>7.4999999999999997E-2</v>
      </c>
      <c r="OQ69" s="255">
        <v>481505.02813433652</v>
      </c>
      <c r="OR69" s="255">
        <v>802.93534656000031</v>
      </c>
      <c r="OS69" s="255">
        <v>20232.775297453551</v>
      </c>
      <c r="OT69" s="119">
        <v>501737.80343179009</v>
      </c>
      <c r="OU69" s="262" t="b">
        <v>0</v>
      </c>
      <c r="OV69" s="173">
        <v>2</v>
      </c>
      <c r="OW69" s="263">
        <v>1605.8706931200006</v>
      </c>
      <c r="OX69" s="189">
        <v>7.4999999999999997E-2</v>
      </c>
      <c r="OY69" s="263">
        <v>848637.88296172931</v>
      </c>
      <c r="OZ69" s="263">
        <v>401.46767328000016</v>
      </c>
      <c r="PA69" s="263">
        <v>9948.1467566644806</v>
      </c>
      <c r="PB69" s="117">
        <v>858586.02971839381</v>
      </c>
      <c r="PC69" s="248" t="b">
        <v>0</v>
      </c>
      <c r="PD69" s="254">
        <v>7</v>
      </c>
      <c r="PE69" s="255">
        <v>602.20150992000003</v>
      </c>
      <c r="PF69" s="256">
        <v>7.4999999999999997E-2</v>
      </c>
      <c r="PG69" s="255">
        <v>224129.4643391252</v>
      </c>
      <c r="PH69" s="255">
        <v>1405.1368564800007</v>
      </c>
      <c r="PI69" s="255">
        <v>32298.023166078601</v>
      </c>
      <c r="PJ69" s="119">
        <v>256427.48750520381</v>
      </c>
      <c r="PK69" s="262" t="b">
        <v>0</v>
      </c>
      <c r="PL69" s="173">
        <v>5</v>
      </c>
      <c r="PM69" s="263">
        <v>1003.6691832000004</v>
      </c>
      <c r="PN69" s="189">
        <v>0.03</v>
      </c>
      <c r="PO69" s="263">
        <v>415681.87768055452</v>
      </c>
      <c r="PP69" s="263">
        <v>1003.6691832000004</v>
      </c>
      <c r="PQ69" s="263">
        <v>32791.290830760983</v>
      </c>
      <c r="PR69" s="117">
        <v>448473.16851131548</v>
      </c>
      <c r="PS69" s="248" t="b">
        <v>0</v>
      </c>
      <c r="PT69" s="254">
        <v>6</v>
      </c>
      <c r="PU69" s="255">
        <v>802.93534656000008</v>
      </c>
      <c r="PV69" s="256">
        <v>7.4999999999999997E-2</v>
      </c>
      <c r="PW69" s="255">
        <v>582434.35906616657</v>
      </c>
      <c r="PX69" s="255">
        <v>1204.4030198400005</v>
      </c>
      <c r="PY69" s="255">
        <v>30026.873241224919</v>
      </c>
      <c r="PZ69" s="119">
        <v>612461.23230739147</v>
      </c>
      <c r="QA69" s="262" t="b">
        <v>0</v>
      </c>
      <c r="QB69" s="173">
        <v>2</v>
      </c>
      <c r="QC69" s="263">
        <v>1605.8706931200006</v>
      </c>
      <c r="QD69" s="189">
        <v>7.4999999999999997E-2</v>
      </c>
      <c r="QE69" s="263">
        <v>916521.13019000913</v>
      </c>
      <c r="QF69" s="263">
        <v>401.46767328000016</v>
      </c>
      <c r="QG69" s="263">
        <v>10648.434799915245</v>
      </c>
      <c r="QH69" s="117">
        <v>927169.56498992443</v>
      </c>
      <c r="QI69" s="248" t="b">
        <v>0</v>
      </c>
      <c r="QJ69" s="254">
        <v>3</v>
      </c>
      <c r="QK69" s="255">
        <v>1405.1368564800005</v>
      </c>
      <c r="QL69" s="256">
        <v>7.4999999999999997E-2</v>
      </c>
      <c r="QM69" s="255">
        <v>597873.6040142189</v>
      </c>
      <c r="QN69" s="255">
        <v>602.20150992000026</v>
      </c>
      <c r="QO69" s="255">
        <v>23254.048080002201</v>
      </c>
      <c r="QP69" s="119">
        <v>621127.65209422109</v>
      </c>
      <c r="QQ69" s="262" t="b">
        <v>0</v>
      </c>
      <c r="QR69" s="173">
        <v>2</v>
      </c>
      <c r="QS69" s="263">
        <v>1605.8706931200006</v>
      </c>
      <c r="QT69" s="189">
        <v>-5.0000000000000001E-3</v>
      </c>
      <c r="QU69" s="263">
        <v>352429.14939418831</v>
      </c>
      <c r="QV69" s="263">
        <v>401.46767328000016</v>
      </c>
      <c r="QW69" s="263">
        <v>10301.071272386118</v>
      </c>
      <c r="QX69" s="117">
        <v>362730.22066657443</v>
      </c>
      <c r="QY69" s="248" t="b">
        <v>0</v>
      </c>
      <c r="QZ69" s="254">
        <v>4</v>
      </c>
      <c r="RA69" s="255">
        <v>1204.4030198400003</v>
      </c>
      <c r="RB69" s="256">
        <v>-5.0000000000000001E-3</v>
      </c>
      <c r="RC69" s="255">
        <v>430590.4736182802</v>
      </c>
      <c r="RD69" s="255">
        <v>802.93534656000031</v>
      </c>
      <c r="RE69" s="255">
        <v>17300.387258971066</v>
      </c>
      <c r="RF69" s="119">
        <v>447890.86087725125</v>
      </c>
      <c r="RG69" s="262" t="b">
        <v>0</v>
      </c>
      <c r="RH69" s="173">
        <v>1</v>
      </c>
      <c r="RI69" s="263">
        <v>1806.6045297600008</v>
      </c>
      <c r="RJ69" s="189">
        <v>7.4999999999999997E-2</v>
      </c>
      <c r="RK69" s="263">
        <v>1280059.3518695845</v>
      </c>
      <c r="RL69" s="263">
        <v>200.73383664000008</v>
      </c>
      <c r="RM69" s="263">
        <v>5232.7931369213211</v>
      </c>
      <c r="RN69" s="117">
        <v>1285292.1450065058</v>
      </c>
      <c r="RO69" s="248" t="b">
        <v>0</v>
      </c>
      <c r="RP69" s="254">
        <v>4</v>
      </c>
      <c r="RQ69" s="255">
        <v>1204.4030198400003</v>
      </c>
      <c r="RR69" s="256">
        <v>7.4999999999999997E-2</v>
      </c>
      <c r="RS69" s="255">
        <v>631514.10949796508</v>
      </c>
      <c r="RT69" s="255">
        <v>802.93534656000031</v>
      </c>
      <c r="RU69" s="255">
        <v>27952.406041902341</v>
      </c>
      <c r="RV69" s="119">
        <v>659466.51553986745</v>
      </c>
      <c r="RW69" s="262" t="b">
        <v>1</v>
      </c>
      <c r="RX69" s="173">
        <v>8</v>
      </c>
      <c r="RY69" s="263">
        <v>401.46767328000004</v>
      </c>
      <c r="RZ69" s="189">
        <v>0.03</v>
      </c>
      <c r="SA69" s="263">
        <v>647896.81777930644</v>
      </c>
      <c r="SB69" s="263">
        <v>1605.8706931200006</v>
      </c>
      <c r="SC69" s="263">
        <v>49480.267159956005</v>
      </c>
      <c r="SD69" s="117">
        <v>697377.08493926248</v>
      </c>
      <c r="SE69" s="248" t="b">
        <v>0</v>
      </c>
      <c r="SF69" s="254">
        <v>5</v>
      </c>
      <c r="SG69" s="255">
        <v>1003.6691832000004</v>
      </c>
      <c r="SH69" s="256">
        <v>7.4999999999999997E-2</v>
      </c>
      <c r="SI69" s="255">
        <v>536891.4905597904</v>
      </c>
      <c r="SJ69" s="255">
        <v>1003.6691832000004</v>
      </c>
      <c r="SK69" s="255">
        <v>30452.496460595816</v>
      </c>
      <c r="SL69" s="119">
        <v>567343.98702038627</v>
      </c>
      <c r="SM69" s="262" t="b">
        <v>0</v>
      </c>
      <c r="SN69" s="173">
        <v>2</v>
      </c>
      <c r="SO69" s="263">
        <v>1605.8706931200006</v>
      </c>
      <c r="SP69" s="189">
        <v>-5.0000000000000001E-3</v>
      </c>
      <c r="SQ69" s="263">
        <v>687201.12162288825</v>
      </c>
      <c r="SR69" s="263">
        <v>401.46767328000016</v>
      </c>
      <c r="SS69" s="263">
        <v>5873.8817312238834</v>
      </c>
      <c r="ST69" s="117">
        <v>693075.00335411215</v>
      </c>
      <c r="SU69" s="248" t="b">
        <v>0</v>
      </c>
      <c r="SV69" s="254">
        <v>2</v>
      </c>
      <c r="SW69" s="255">
        <v>1605.8706931200006</v>
      </c>
      <c r="SX69" s="256">
        <v>7.4999999999999997E-2</v>
      </c>
      <c r="SY69" s="255">
        <v>764871.32505756186</v>
      </c>
      <c r="SZ69" s="255">
        <v>401.46767328000016</v>
      </c>
      <c r="TA69" s="255">
        <v>12594.175757364814</v>
      </c>
      <c r="TB69" s="119">
        <v>777465.50081492669</v>
      </c>
      <c r="TC69" s="262" t="b">
        <v>0</v>
      </c>
      <c r="TD69" s="173">
        <v>1</v>
      </c>
      <c r="TE69" s="263">
        <v>1806.6045297600008</v>
      </c>
      <c r="TF69" s="189">
        <v>0.03</v>
      </c>
      <c r="TG69" s="263">
        <v>891335.63808229729</v>
      </c>
      <c r="TH69" s="263">
        <v>200.73383664000008</v>
      </c>
      <c r="TI69" s="263">
        <v>5050.3986459069047</v>
      </c>
      <c r="TJ69" s="117">
        <v>896386.03672820423</v>
      </c>
      <c r="TK69" s="248" t="b">
        <v>0</v>
      </c>
      <c r="TL69" s="254">
        <v>3</v>
      </c>
      <c r="TM69" s="255">
        <v>1405.1368564800005</v>
      </c>
      <c r="TN69" s="256">
        <v>7.4999999999999997E-2</v>
      </c>
      <c r="TO69" s="255">
        <v>1033431.5160145136</v>
      </c>
      <c r="TP69" s="255">
        <v>602.20150992000026</v>
      </c>
      <c r="TQ69" s="255">
        <v>20692.243739918409</v>
      </c>
      <c r="TR69" s="119">
        <v>1054123.7597544319</v>
      </c>
      <c r="TS69" s="262" t="b">
        <v>0</v>
      </c>
      <c r="TT69" s="173">
        <v>4</v>
      </c>
      <c r="TU69" s="263">
        <v>1204.4030198400003</v>
      </c>
      <c r="TV69" s="189">
        <v>-5.0000000000000001E-3</v>
      </c>
      <c r="TW69" s="263">
        <v>932641.80309323687</v>
      </c>
      <c r="TX69" s="263">
        <v>802.93534656000031</v>
      </c>
      <c r="TY69" s="263">
        <v>21505.978572954293</v>
      </c>
      <c r="TZ69" s="117">
        <v>954147.78166619118</v>
      </c>
      <c r="UA69" s="248" t="b">
        <v>0</v>
      </c>
      <c r="UB69" s="254">
        <v>1</v>
      </c>
      <c r="UC69" s="255">
        <v>1806.6045297600008</v>
      </c>
      <c r="UD69" s="256">
        <v>7.4999999999999997E-2</v>
      </c>
      <c r="UE69" s="255">
        <v>1280059.3518695855</v>
      </c>
      <c r="UF69" s="255">
        <v>200.73383664000008</v>
      </c>
      <c r="UG69" s="255">
        <v>9899.4370827377861</v>
      </c>
      <c r="UH69" s="119">
        <v>1289958.7889523231</v>
      </c>
      <c r="UI69" s="262" t="b">
        <v>0</v>
      </c>
      <c r="UJ69" s="173">
        <v>2</v>
      </c>
      <c r="UK69" s="263">
        <v>1605.8706931200006</v>
      </c>
      <c r="UL69" s="189">
        <v>0.03</v>
      </c>
      <c r="UM69" s="263">
        <v>2035729.9945115952</v>
      </c>
      <c r="UN69" s="263">
        <v>401.46767328000016</v>
      </c>
      <c r="UO69" s="263">
        <v>11343.734513527164</v>
      </c>
      <c r="UP69" s="117">
        <v>2047073.7290251225</v>
      </c>
      <c r="UQ69" s="248" t="b">
        <v>0</v>
      </c>
      <c r="UR69" s="254">
        <v>2</v>
      </c>
      <c r="US69" s="255">
        <v>1605.8706931200006</v>
      </c>
      <c r="UT69" s="256">
        <v>0.03</v>
      </c>
      <c r="UU69" s="255">
        <v>652275.55688834912</v>
      </c>
      <c r="UV69" s="255">
        <v>401.46767328000016</v>
      </c>
      <c r="UW69" s="255">
        <v>15244.789237802506</v>
      </c>
      <c r="UX69" s="119">
        <v>667520.34612615162</v>
      </c>
      <c r="UY69" s="262" t="b">
        <v>0</v>
      </c>
      <c r="UZ69" s="173">
        <v>3</v>
      </c>
      <c r="VA69" s="263">
        <v>1405.1368564800005</v>
      </c>
      <c r="VB69" s="189">
        <v>0.03</v>
      </c>
      <c r="VC69" s="263">
        <v>620327.83152047545</v>
      </c>
      <c r="VD69" s="263">
        <v>602.20150992000026</v>
      </c>
      <c r="VE69" s="263">
        <v>19963.015606281566</v>
      </c>
      <c r="VF69" s="117">
        <v>640290.84712675703</v>
      </c>
      <c r="VG69" s="248" t="b">
        <v>0</v>
      </c>
      <c r="VH69" s="254">
        <v>4</v>
      </c>
      <c r="VI69" s="255">
        <v>1204.4030198400003</v>
      </c>
      <c r="VJ69" s="256">
        <v>7.4999999999999997E-2</v>
      </c>
      <c r="VK69" s="255">
        <v>214141.12957491999</v>
      </c>
      <c r="VL69" s="255">
        <v>802.93534656000031</v>
      </c>
      <c r="VM69" s="255">
        <v>18542.666827218804</v>
      </c>
      <c r="VN69" s="119">
        <v>232683.7964021388</v>
      </c>
      <c r="VO69" s="262" t="b">
        <v>0</v>
      </c>
      <c r="VP69" s="173">
        <v>0</v>
      </c>
      <c r="VQ69" s="263">
        <v>2007.3383664000007</v>
      </c>
      <c r="VR69" s="189">
        <v>0.03</v>
      </c>
      <c r="VS69" s="263">
        <v>591925.49410622171</v>
      </c>
      <c r="VT69" s="263">
        <v>0</v>
      </c>
      <c r="VU69" s="263">
        <v>0</v>
      </c>
      <c r="VV69" s="117">
        <v>591925.49410622171</v>
      </c>
      <c r="VW69" s="248" t="b">
        <v>0</v>
      </c>
      <c r="VX69" s="254">
        <v>3</v>
      </c>
      <c r="VY69" s="255">
        <v>1405.1368564800005</v>
      </c>
      <c r="VZ69" s="256">
        <v>7.4999999999999997E-2</v>
      </c>
      <c r="WA69" s="255">
        <v>835869.07762135006</v>
      </c>
      <c r="WB69" s="255">
        <v>602.20150992000026</v>
      </c>
      <c r="WC69" s="255">
        <v>13795.755408392892</v>
      </c>
      <c r="WD69" s="119">
        <v>849664.83302974293</v>
      </c>
      <c r="WE69" s="262" t="b">
        <v>0</v>
      </c>
      <c r="WF69" s="173">
        <v>3</v>
      </c>
      <c r="WG69" s="263">
        <v>1405.1368564800005</v>
      </c>
      <c r="WH69" s="189">
        <v>-5.0000000000000001E-3</v>
      </c>
      <c r="WI69" s="263">
        <v>329897.31549691048</v>
      </c>
      <c r="WJ69" s="263">
        <v>602.20150992000026</v>
      </c>
      <c r="WK69" s="263">
        <v>16502.808965519202</v>
      </c>
      <c r="WL69" s="117">
        <v>346400.12446242967</v>
      </c>
      <c r="WM69" s="248" t="b">
        <v>0</v>
      </c>
      <c r="WN69" s="254">
        <v>6</v>
      </c>
      <c r="WO69" s="255">
        <v>802.93534656000008</v>
      </c>
      <c r="WP69" s="256">
        <v>-5.0000000000000001E-3</v>
      </c>
      <c r="WQ69" s="255">
        <v>846058.34055421979</v>
      </c>
      <c r="WR69" s="255">
        <v>1204.4030198400005</v>
      </c>
      <c r="WS69" s="255">
        <v>42557.580000845621</v>
      </c>
      <c r="WT69" s="119">
        <v>888615.92055506539</v>
      </c>
      <c r="WU69" s="262" t="b">
        <v>1</v>
      </c>
      <c r="WV69" s="173">
        <v>5</v>
      </c>
      <c r="WW69" s="263">
        <v>1003.6691832000004</v>
      </c>
      <c r="WX69" s="189">
        <v>7.4999999999999997E-2</v>
      </c>
      <c r="WY69" s="263">
        <v>1641548.6674285356</v>
      </c>
      <c r="WZ69" s="263">
        <v>1003.6691832000004</v>
      </c>
      <c r="XA69" s="263">
        <v>13481.113673172091</v>
      </c>
      <c r="XB69" s="117">
        <v>1655029.7811017078</v>
      </c>
      <c r="XC69" s="248" t="b">
        <v>1</v>
      </c>
      <c r="XD69" s="254">
        <v>4</v>
      </c>
      <c r="XE69" s="255">
        <v>1204.4030198400003</v>
      </c>
      <c r="XF69" s="256">
        <v>7.4999999999999997E-2</v>
      </c>
      <c r="XG69" s="255">
        <v>1600350.2711749945</v>
      </c>
      <c r="XH69" s="255">
        <v>802.93534656000031</v>
      </c>
      <c r="XI69" s="255">
        <v>15822.252767082562</v>
      </c>
      <c r="XJ69" s="119">
        <v>1616172.5239420771</v>
      </c>
      <c r="XK69" s="262" t="b">
        <v>0</v>
      </c>
      <c r="XL69" s="173">
        <v>4</v>
      </c>
      <c r="XM69" s="263">
        <v>1204.4030198400003</v>
      </c>
      <c r="XN69" s="189">
        <v>0.03</v>
      </c>
      <c r="XO69" s="263">
        <v>365883.10349636298</v>
      </c>
      <c r="XP69" s="263">
        <v>802.93534656000031</v>
      </c>
      <c r="XQ69" s="263">
        <v>22638.670576930075</v>
      </c>
      <c r="XR69" s="117">
        <v>388521.77407329308</v>
      </c>
      <c r="XS69" s="248" t="b">
        <v>0</v>
      </c>
      <c r="XT69" s="254">
        <v>4</v>
      </c>
      <c r="XU69" s="255">
        <v>1204.4030198400003</v>
      </c>
      <c r="XV69" s="256">
        <v>0.03</v>
      </c>
      <c r="XW69" s="255">
        <v>539303.97238632035</v>
      </c>
      <c r="XX69" s="255">
        <v>802.93534656000031</v>
      </c>
      <c r="XY69" s="255">
        <v>20346.945673242968</v>
      </c>
      <c r="XZ69" s="119">
        <v>559650.91805956326</v>
      </c>
      <c r="YA69" s="262" t="b">
        <v>0</v>
      </c>
      <c r="YB69" s="173">
        <v>3</v>
      </c>
      <c r="YC69" s="263">
        <v>1405.1368564800005</v>
      </c>
      <c r="YD69" s="189">
        <v>7.4999999999999997E-2</v>
      </c>
      <c r="YE69" s="263">
        <v>644061.75917886046</v>
      </c>
      <c r="YF69" s="263">
        <v>602.20150992000026</v>
      </c>
      <c r="YG69" s="263">
        <v>31276.789885869592</v>
      </c>
      <c r="YH69" s="117">
        <v>675338.54906473006</v>
      </c>
      <c r="YI69" s="248" t="b">
        <v>0</v>
      </c>
      <c r="YJ69" s="254">
        <v>9</v>
      </c>
      <c r="YK69" s="255">
        <v>200.73383664000002</v>
      </c>
      <c r="YL69" s="256">
        <v>7.4999999999999997E-2</v>
      </c>
      <c r="YM69" s="255">
        <v>774721.47208296135</v>
      </c>
      <c r="YN69" s="255">
        <v>1806.6045297600008</v>
      </c>
      <c r="YO69" s="255">
        <v>57917.574881224216</v>
      </c>
      <c r="YP69" s="119">
        <v>832639.04696418555</v>
      </c>
      <c r="YQ69" s="262" t="b">
        <v>0</v>
      </c>
      <c r="YR69" s="173">
        <v>2</v>
      </c>
      <c r="YS69" s="263">
        <v>1605.8706931200006</v>
      </c>
      <c r="YT69" s="189">
        <v>7.4999999999999997E-2</v>
      </c>
      <c r="YU69" s="263">
        <v>505629.69221307582</v>
      </c>
      <c r="YV69" s="263">
        <v>401.46767328000016</v>
      </c>
      <c r="YW69" s="263">
        <v>9202.2022827542714</v>
      </c>
      <c r="YX69" s="117">
        <v>514831.89449583011</v>
      </c>
      <c r="YY69" s="248" t="b">
        <v>0</v>
      </c>
      <c r="YZ69" s="254">
        <v>4</v>
      </c>
      <c r="ZA69" s="255">
        <v>1204.4030198400003</v>
      </c>
      <c r="ZB69" s="256">
        <v>7.4999999999999997E-2</v>
      </c>
      <c r="ZC69" s="255">
        <v>284801.14636795671</v>
      </c>
      <c r="ZD69" s="255">
        <v>802.93534656000031</v>
      </c>
      <c r="ZE69" s="255">
        <v>28277.845331178611</v>
      </c>
      <c r="ZF69" s="119">
        <v>313078.99169913534</v>
      </c>
      <c r="ZG69" s="262" t="b">
        <v>0</v>
      </c>
      <c r="ZH69" s="173">
        <v>2</v>
      </c>
      <c r="ZI69" s="263">
        <v>1605.8706931200006</v>
      </c>
      <c r="ZJ69" s="189">
        <v>7.4999999999999997E-2</v>
      </c>
      <c r="ZK69" s="263">
        <v>1910067.7106325843</v>
      </c>
      <c r="ZL69" s="263">
        <v>401.46767328000016</v>
      </c>
      <c r="ZM69" s="263">
        <v>17621.399522120573</v>
      </c>
      <c r="ZN69" s="117">
        <v>1927689.1101547049</v>
      </c>
      <c r="ZO69" s="248" t="b">
        <v>0</v>
      </c>
      <c r="ZP69" s="254">
        <v>3</v>
      </c>
      <c r="ZQ69" s="255">
        <v>1405.1368564800005</v>
      </c>
      <c r="ZR69" s="256">
        <v>7.4999999999999997E-2</v>
      </c>
      <c r="ZS69" s="255">
        <v>556340.85234376392</v>
      </c>
      <c r="ZT69" s="255">
        <v>602.20150992000026</v>
      </c>
      <c r="ZU69" s="255">
        <v>18359.727648948148</v>
      </c>
      <c r="ZV69" s="119">
        <v>574700.57999271213</v>
      </c>
      <c r="ZW69" s="262" t="b">
        <v>0</v>
      </c>
      <c r="ZX69" s="173">
        <v>2</v>
      </c>
      <c r="ZY69" s="263">
        <v>1605.8706931200006</v>
      </c>
      <c r="ZZ69" s="189">
        <v>0.03</v>
      </c>
      <c r="AAA69" s="263">
        <v>213973.51859824109</v>
      </c>
      <c r="AAB69" s="263">
        <v>401.46767328000016</v>
      </c>
      <c r="AAC69" s="263">
        <v>18625.078127749373</v>
      </c>
      <c r="AAD69" s="117">
        <v>232598.59672599047</v>
      </c>
      <c r="AAE69" s="248" t="b">
        <v>0</v>
      </c>
      <c r="AAF69" s="254">
        <v>2</v>
      </c>
      <c r="AAG69" s="255">
        <v>1605.8706931200006</v>
      </c>
      <c r="AAH69" s="256">
        <v>7.4999999999999997E-2</v>
      </c>
      <c r="AAI69" s="255">
        <v>878810.60841303982</v>
      </c>
      <c r="AAJ69" s="255">
        <v>401.46767328000016</v>
      </c>
      <c r="AAK69" s="255">
        <v>16127.33516152284</v>
      </c>
      <c r="AAL69" s="119">
        <v>894937.94357456267</v>
      </c>
      <c r="AAM69" s="262" t="b">
        <v>0</v>
      </c>
      <c r="AAN69" s="173">
        <v>3</v>
      </c>
      <c r="AAO69" s="263">
        <v>1405.1368564800005</v>
      </c>
      <c r="AAP69" s="189">
        <v>0.03</v>
      </c>
      <c r="AAQ69" s="263">
        <v>470512.01089449093</v>
      </c>
      <c r="AAR69" s="263">
        <v>602.20150992000026</v>
      </c>
      <c r="AAS69" s="263">
        <v>14600.560294181934</v>
      </c>
      <c r="AAT69" s="117">
        <v>485112.57118867285</v>
      </c>
      <c r="AAU69" s="248" t="b">
        <v>0</v>
      </c>
      <c r="AAV69" s="254">
        <v>6</v>
      </c>
      <c r="AAW69" s="255">
        <v>802.93534656000008</v>
      </c>
      <c r="AAX69" s="256">
        <v>0.03</v>
      </c>
      <c r="AAY69" s="255">
        <v>258415.57811805487</v>
      </c>
      <c r="AAZ69" s="255">
        <v>1204.4030198400005</v>
      </c>
      <c r="ABA69" s="255">
        <v>48385.176499629677</v>
      </c>
      <c r="ABB69" s="119">
        <v>306800.75461768452</v>
      </c>
      <c r="ABC69" s="262" t="b">
        <v>0</v>
      </c>
      <c r="ABD69" s="173">
        <v>2</v>
      </c>
      <c r="ABE69" s="263">
        <v>1605.8706931200006</v>
      </c>
      <c r="ABF69" s="189">
        <v>0.03</v>
      </c>
      <c r="ABG69" s="263">
        <v>530370.99559397786</v>
      </c>
      <c r="ABH69" s="263">
        <v>401.46767328000016</v>
      </c>
      <c r="ABI69" s="263">
        <v>12435.284869708801</v>
      </c>
      <c r="ABJ69" s="117">
        <v>542806.28046368668</v>
      </c>
      <c r="ABK69" s="248" t="b">
        <v>0</v>
      </c>
      <c r="ABL69" s="254">
        <v>1</v>
      </c>
      <c r="ABM69" s="255">
        <v>1806.6045297600008</v>
      </c>
      <c r="ABN69" s="256">
        <v>0.03</v>
      </c>
      <c r="ABO69" s="255">
        <v>2262839.254103492</v>
      </c>
      <c r="ABP69" s="255">
        <v>200.73383664000008</v>
      </c>
      <c r="ABQ69" s="255">
        <v>2362.5895076259985</v>
      </c>
      <c r="ABR69" s="119">
        <v>2265201.8436111179</v>
      </c>
      <c r="ABS69" s="262" t="b">
        <v>0</v>
      </c>
      <c r="ABT69" s="173">
        <v>2</v>
      </c>
      <c r="ABU69" s="263">
        <v>1605.8706931200006</v>
      </c>
      <c r="ABV69" s="189">
        <v>7.4999999999999997E-2</v>
      </c>
      <c r="ABW69" s="263">
        <v>1255079.1896574863</v>
      </c>
      <c r="ABX69" s="263">
        <v>401.46767328000016</v>
      </c>
      <c r="ABY69" s="263">
        <v>3961.7019672142242</v>
      </c>
      <c r="ABZ69" s="117">
        <v>1259040.8916247005</v>
      </c>
      <c r="ACA69" s="248" t="b">
        <v>0</v>
      </c>
      <c r="ACB69" s="254">
        <v>4</v>
      </c>
      <c r="ACC69" s="255">
        <v>1204.4030198400003</v>
      </c>
      <c r="ACD69" s="256">
        <v>-5.0000000000000001E-3</v>
      </c>
      <c r="ACE69" s="255">
        <v>665013.72852720926</v>
      </c>
      <c r="ACF69" s="255">
        <v>802.93534656000031</v>
      </c>
      <c r="ACG69" s="255">
        <v>39513.957024271294</v>
      </c>
      <c r="ACH69" s="119">
        <v>704527.68555148051</v>
      </c>
      <c r="ACI69" s="262" t="b">
        <v>0</v>
      </c>
      <c r="ACJ69" s="173">
        <v>3</v>
      </c>
      <c r="ACK69" s="263">
        <v>1405.1368564800005</v>
      </c>
      <c r="ACL69" s="189">
        <v>7.4999999999999997E-2</v>
      </c>
      <c r="ACM69" s="263">
        <v>292430.80765904795</v>
      </c>
      <c r="ACN69" s="263">
        <v>602.20150992000026</v>
      </c>
      <c r="ACO69" s="263">
        <v>27742.648054787842</v>
      </c>
      <c r="ACP69" s="117">
        <v>320173.45571383578</v>
      </c>
      <c r="ACQ69" s="248" t="b">
        <v>0</v>
      </c>
      <c r="ACR69" s="254">
        <v>4</v>
      </c>
      <c r="ACS69" s="255">
        <v>1204.4030198400003</v>
      </c>
      <c r="ACT69" s="256">
        <v>7.4999999999999997E-2</v>
      </c>
      <c r="ACU69" s="255">
        <v>1359129.6182573834</v>
      </c>
      <c r="ACV69" s="255">
        <v>802.93534656000031</v>
      </c>
      <c r="ACW69" s="255">
        <v>27573.039165183196</v>
      </c>
      <c r="ACX69" s="119">
        <v>1386702.6574225666</v>
      </c>
      <c r="ACY69" s="262" t="b">
        <v>0</v>
      </c>
      <c r="ACZ69" s="173">
        <v>4</v>
      </c>
      <c r="ADA69" s="263">
        <v>1204.4030198400003</v>
      </c>
      <c r="ADB69" s="189">
        <v>7.4999999999999997E-2</v>
      </c>
      <c r="ADC69" s="263">
        <v>848449.05500223686</v>
      </c>
      <c r="ADD69" s="263">
        <v>802.93534656000031</v>
      </c>
      <c r="ADE69" s="263">
        <v>23810.337226103584</v>
      </c>
      <c r="ADF69" s="117">
        <v>872259.3922283405</v>
      </c>
      <c r="ADG69" s="248" t="b">
        <v>1</v>
      </c>
      <c r="ADH69" s="254">
        <v>6</v>
      </c>
      <c r="ADI69" s="255">
        <v>802.93534656000008</v>
      </c>
      <c r="ADJ69" s="256">
        <v>7.4999999999999997E-2</v>
      </c>
      <c r="ADK69" s="255">
        <v>502903.76612601924</v>
      </c>
      <c r="ADL69" s="255">
        <v>1204.4030198400005</v>
      </c>
      <c r="ADM69" s="255">
        <v>41614.933829540387</v>
      </c>
      <c r="ADN69" s="119">
        <v>544518.69995555957</v>
      </c>
      <c r="ADO69" s="262" t="b">
        <v>0</v>
      </c>
      <c r="ADP69" s="173">
        <v>1</v>
      </c>
      <c r="ADQ69" s="263">
        <v>1806.6045297600008</v>
      </c>
      <c r="ADR69" s="189">
        <v>7.4999999999999997E-2</v>
      </c>
      <c r="ADS69" s="263">
        <v>584298.30826825742</v>
      </c>
      <c r="ADT69" s="263">
        <v>200.73383664000008</v>
      </c>
      <c r="ADU69" s="263">
        <v>9733.5689472175345</v>
      </c>
      <c r="ADV69" s="117">
        <v>594031.87721547496</v>
      </c>
    </row>
    <row r="70" spans="1:802" x14ac:dyDescent="0.35">
      <c r="A70" s="15">
        <v>47361</v>
      </c>
      <c r="B70" s="16">
        <v>2007.3383664000007</v>
      </c>
      <c r="C70" s="248" t="b">
        <v>0</v>
      </c>
      <c r="D70" s="254">
        <v>3</v>
      </c>
      <c r="E70" s="255">
        <v>1405.1368564800005</v>
      </c>
      <c r="F70" s="256">
        <v>-5.0000000000000001E-3</v>
      </c>
      <c r="G70" s="255">
        <v>651335.78312256909</v>
      </c>
      <c r="H70" s="255">
        <v>602.20150992000026</v>
      </c>
      <c r="I70" s="255">
        <v>20963.662286288421</v>
      </c>
      <c r="J70" s="119">
        <v>672299.44540885754</v>
      </c>
      <c r="K70" s="262" t="b">
        <v>0</v>
      </c>
      <c r="L70" s="173">
        <v>1</v>
      </c>
      <c r="M70" s="263">
        <v>1806.6045297600008</v>
      </c>
      <c r="N70" s="189">
        <v>7.4999999999999997E-2</v>
      </c>
      <c r="O70" s="263">
        <v>670658.50874510605</v>
      </c>
      <c r="P70" s="263">
        <v>200.73383664000008</v>
      </c>
      <c r="Q70" s="263">
        <v>2182.9112137468455</v>
      </c>
      <c r="R70" s="117">
        <v>672841.41995885293</v>
      </c>
      <c r="S70" s="248" t="b">
        <v>0</v>
      </c>
      <c r="T70" s="254">
        <v>6</v>
      </c>
      <c r="U70" s="255">
        <v>802.93534656000008</v>
      </c>
      <c r="V70" s="256">
        <v>0.03</v>
      </c>
      <c r="W70" s="255">
        <v>164869.45710979908</v>
      </c>
      <c r="X70" s="255">
        <v>1204.4030198400005</v>
      </c>
      <c r="Y70" s="255">
        <v>50445.924404027646</v>
      </c>
      <c r="Z70" s="119">
        <v>215315.38151382672</v>
      </c>
      <c r="AA70" s="262" t="b">
        <v>0</v>
      </c>
      <c r="AB70" s="173">
        <v>6</v>
      </c>
      <c r="AC70" s="263">
        <v>802.93534656000008</v>
      </c>
      <c r="AD70" s="189">
        <v>7.4999999999999997E-2</v>
      </c>
      <c r="AE70" s="263">
        <v>530327.00835628237</v>
      </c>
      <c r="AF70" s="263">
        <v>1204.4030198400005</v>
      </c>
      <c r="AG70" s="263">
        <v>46783.403113205961</v>
      </c>
      <c r="AH70" s="117">
        <v>577110.41146948829</v>
      </c>
      <c r="AI70" s="248" t="b">
        <v>0</v>
      </c>
      <c r="AJ70" s="254">
        <v>9</v>
      </c>
      <c r="AK70" s="255">
        <v>200.73383664000002</v>
      </c>
      <c r="AL70" s="256">
        <v>0.03</v>
      </c>
      <c r="AM70" s="255">
        <v>985086.64518504182</v>
      </c>
      <c r="AN70" s="255">
        <v>1806.6045297600008</v>
      </c>
      <c r="AO70" s="255">
        <v>47256.561884877112</v>
      </c>
      <c r="AP70" s="119">
        <v>1032343.207069919</v>
      </c>
      <c r="AQ70" s="262" t="b">
        <v>0</v>
      </c>
      <c r="AR70" s="173">
        <v>5</v>
      </c>
      <c r="AS70" s="263">
        <v>1003.6691832000004</v>
      </c>
      <c r="AT70" s="189">
        <v>0.03</v>
      </c>
      <c r="AU70" s="263">
        <v>935049.15707846521</v>
      </c>
      <c r="AV70" s="263">
        <v>1003.6691832000004</v>
      </c>
      <c r="AW70" s="263">
        <v>31794.082942542194</v>
      </c>
      <c r="AX70" s="117">
        <v>966843.24002100737</v>
      </c>
      <c r="AY70" s="248" t="b">
        <v>0</v>
      </c>
      <c r="AZ70" s="254">
        <v>0</v>
      </c>
      <c r="BA70" s="255">
        <v>2007.3383664000007</v>
      </c>
      <c r="BB70" s="256">
        <v>7.4999999999999997E-2</v>
      </c>
      <c r="BC70" s="255">
        <v>357296.47925800848</v>
      </c>
      <c r="BD70" s="255">
        <v>0</v>
      </c>
      <c r="BE70" s="255">
        <v>0</v>
      </c>
      <c r="BF70" s="119">
        <v>357296.47925800848</v>
      </c>
      <c r="BG70" s="262" t="b">
        <v>0</v>
      </c>
      <c r="BH70" s="173">
        <v>3</v>
      </c>
      <c r="BI70" s="263">
        <v>1405.1368564800005</v>
      </c>
      <c r="BJ70" s="189">
        <v>-5.0000000000000001E-3</v>
      </c>
      <c r="BK70" s="263">
        <v>513071.41360506421</v>
      </c>
      <c r="BL70" s="263">
        <v>602.20150992000026</v>
      </c>
      <c r="BM70" s="263">
        <v>19488.512717342037</v>
      </c>
      <c r="BN70" s="117">
        <v>532559.92632240627</v>
      </c>
      <c r="BO70" s="248" t="b">
        <v>0</v>
      </c>
      <c r="BP70" s="254">
        <v>4</v>
      </c>
      <c r="BQ70" s="255">
        <v>1204.4030198400003</v>
      </c>
      <c r="BR70" s="256">
        <v>7.4999999999999997E-2</v>
      </c>
      <c r="BS70" s="255">
        <v>736919.85855931451</v>
      </c>
      <c r="BT70" s="255">
        <v>802.93534656000031</v>
      </c>
      <c r="BU70" s="255">
        <v>21985.68807867973</v>
      </c>
      <c r="BV70" s="119">
        <v>758905.54663799424</v>
      </c>
      <c r="BW70" s="262" t="b">
        <v>0</v>
      </c>
      <c r="BX70" s="173">
        <v>3</v>
      </c>
      <c r="BY70" s="263">
        <v>1405.1368564800005</v>
      </c>
      <c r="BZ70" s="189">
        <v>-5.0000000000000001E-3</v>
      </c>
      <c r="CA70" s="263">
        <v>405833.92003053287</v>
      </c>
      <c r="CB70" s="263">
        <v>602.20150992000026</v>
      </c>
      <c r="CC70" s="263">
        <v>22175.518023525274</v>
      </c>
      <c r="CD70" s="117">
        <v>428009.43805405812</v>
      </c>
      <c r="CE70" s="248" t="b">
        <v>0</v>
      </c>
      <c r="CF70" s="254">
        <v>4</v>
      </c>
      <c r="CG70" s="255">
        <v>1204.4030198400003</v>
      </c>
      <c r="CH70" s="256">
        <v>-5.0000000000000001E-3</v>
      </c>
      <c r="CI70" s="255">
        <v>497731.08469834493</v>
      </c>
      <c r="CJ70" s="255">
        <v>802.93534656000031</v>
      </c>
      <c r="CK70" s="255">
        <v>30595.488660557177</v>
      </c>
      <c r="CL70" s="119">
        <v>528326.57335890213</v>
      </c>
      <c r="CM70" s="262" t="b">
        <v>0</v>
      </c>
      <c r="CN70" s="173">
        <v>4</v>
      </c>
      <c r="CO70" s="263">
        <v>1204.4030198400003</v>
      </c>
      <c r="CP70" s="189">
        <v>7.4999999999999997E-2</v>
      </c>
      <c r="CQ70" s="263">
        <v>1463895.4116553536</v>
      </c>
      <c r="CR70" s="263">
        <v>802.93534656000031</v>
      </c>
      <c r="CS70" s="263">
        <v>24711.444670111043</v>
      </c>
      <c r="CT70" s="117">
        <v>1488606.8563254646</v>
      </c>
      <c r="CU70" s="248" t="b">
        <v>0</v>
      </c>
      <c r="CV70" s="254">
        <v>0</v>
      </c>
      <c r="CW70" s="255">
        <v>2007.3383664000007</v>
      </c>
      <c r="CX70" s="256">
        <v>7.4999999999999997E-2</v>
      </c>
      <c r="CY70" s="255">
        <v>854480.46052545379</v>
      </c>
      <c r="CZ70" s="255">
        <v>0</v>
      </c>
      <c r="DA70" s="255">
        <v>0</v>
      </c>
      <c r="DB70" s="119">
        <v>854480.46052545379</v>
      </c>
      <c r="DC70" s="262" t="b">
        <v>0</v>
      </c>
      <c r="DD70" s="173">
        <v>4</v>
      </c>
      <c r="DE70" s="263">
        <v>1204.4030198400003</v>
      </c>
      <c r="DF70" s="189">
        <v>7.4999999999999997E-2</v>
      </c>
      <c r="DG70" s="263">
        <v>1057204.6159917852</v>
      </c>
      <c r="DH70" s="263">
        <v>802.93534656000031</v>
      </c>
      <c r="DI70" s="263">
        <v>33910.471415566513</v>
      </c>
      <c r="DJ70" s="117">
        <v>1091115.0874073517</v>
      </c>
      <c r="DK70" s="248" t="b">
        <v>1</v>
      </c>
      <c r="DL70" s="254">
        <v>6</v>
      </c>
      <c r="DM70" s="255">
        <v>802.93534656000008</v>
      </c>
      <c r="DN70" s="256">
        <v>0.03</v>
      </c>
      <c r="DO70" s="255">
        <v>212459.45057254742</v>
      </c>
      <c r="DP70" s="255">
        <v>1204.4030198400005</v>
      </c>
      <c r="DQ70" s="255">
        <v>42608.622330695594</v>
      </c>
      <c r="DR70" s="119">
        <v>255068.07290324301</v>
      </c>
      <c r="DS70" s="262" t="b">
        <v>0</v>
      </c>
      <c r="DT70" s="173">
        <v>6</v>
      </c>
      <c r="DU70" s="263">
        <v>802.93534656000008</v>
      </c>
      <c r="DV70" s="189">
        <v>7.4999999999999997E-2</v>
      </c>
      <c r="DW70" s="263">
        <v>1929972.69814539</v>
      </c>
      <c r="DX70" s="263">
        <v>1204.4030198400005</v>
      </c>
      <c r="DY70" s="263">
        <v>26301.64654718772</v>
      </c>
      <c r="DZ70" s="117">
        <v>1956274.3446925778</v>
      </c>
      <c r="EA70" s="248" t="b">
        <v>0</v>
      </c>
      <c r="EB70" s="254">
        <v>6</v>
      </c>
      <c r="EC70" s="255">
        <v>802.93534656000008</v>
      </c>
      <c r="ED70" s="256">
        <v>7.4999999999999997E-2</v>
      </c>
      <c r="EE70" s="255">
        <v>191389.42979332869</v>
      </c>
      <c r="EF70" s="255">
        <v>1204.4030198400005</v>
      </c>
      <c r="EG70" s="255">
        <v>32660.020014658545</v>
      </c>
      <c r="EH70" s="119">
        <v>224049.44980798723</v>
      </c>
      <c r="EI70" s="262" t="b">
        <v>0</v>
      </c>
      <c r="EJ70" s="173">
        <v>7</v>
      </c>
      <c r="EK70" s="263">
        <v>602.20150992000003</v>
      </c>
      <c r="EL70" s="189">
        <v>0.03</v>
      </c>
      <c r="EM70" s="263">
        <v>216016.22227915307</v>
      </c>
      <c r="EN70" s="263">
        <v>1405.1368564800007</v>
      </c>
      <c r="EO70" s="263">
        <v>54451.234762637294</v>
      </c>
      <c r="EP70" s="117">
        <v>270467.45704179036</v>
      </c>
      <c r="EQ70" s="248" t="b">
        <v>0</v>
      </c>
      <c r="ER70" s="254">
        <v>5</v>
      </c>
      <c r="ES70" s="255">
        <v>1003.6691832000004</v>
      </c>
      <c r="ET70" s="256">
        <v>-5.0000000000000001E-3</v>
      </c>
      <c r="EU70" s="255">
        <v>219896.78771472539</v>
      </c>
      <c r="EV70" s="255">
        <v>1003.6691832000004</v>
      </c>
      <c r="EW70" s="255">
        <v>36989.120931141908</v>
      </c>
      <c r="EX70" s="119">
        <v>256885.90864586731</v>
      </c>
      <c r="EY70" s="262" t="b">
        <v>0</v>
      </c>
      <c r="EZ70" s="173">
        <v>1</v>
      </c>
      <c r="FA70" s="263">
        <v>1806.6045297600008</v>
      </c>
      <c r="FB70" s="189">
        <v>7.4999999999999997E-2</v>
      </c>
      <c r="FC70" s="263">
        <v>1321573.1107636131</v>
      </c>
      <c r="FD70" s="263">
        <v>200.73383664000008</v>
      </c>
      <c r="FE70" s="263">
        <v>4526.6505821938936</v>
      </c>
      <c r="FF70" s="117">
        <v>1326099.761345807</v>
      </c>
      <c r="FG70" s="248" t="b">
        <v>0</v>
      </c>
      <c r="FH70" s="254">
        <v>4</v>
      </c>
      <c r="FI70" s="255">
        <v>1204.4030198400003</v>
      </c>
      <c r="FJ70" s="256">
        <v>-5.0000000000000001E-3</v>
      </c>
      <c r="FK70" s="255">
        <v>778597.5861170016</v>
      </c>
      <c r="FL70" s="255">
        <v>802.93534656000031</v>
      </c>
      <c r="FM70" s="255">
        <v>21859.90847073351</v>
      </c>
      <c r="FN70" s="119">
        <v>800457.49458773516</v>
      </c>
      <c r="FO70" s="262" t="b">
        <v>0</v>
      </c>
      <c r="FP70" s="173">
        <v>4</v>
      </c>
      <c r="FQ70" s="263">
        <v>1204.4030198400003</v>
      </c>
      <c r="FR70" s="189">
        <v>7.4999999999999997E-2</v>
      </c>
      <c r="FS70" s="263">
        <v>411790.10563999345</v>
      </c>
      <c r="FT70" s="263">
        <v>802.93534656000031</v>
      </c>
      <c r="FU70" s="263">
        <v>25896.813042923452</v>
      </c>
      <c r="FV70" s="117">
        <v>437686.9186829169</v>
      </c>
      <c r="FW70" s="248" t="b">
        <v>0</v>
      </c>
      <c r="FX70" s="254">
        <v>5</v>
      </c>
      <c r="FY70" s="255">
        <v>1003.6691832000004</v>
      </c>
      <c r="FZ70" s="256">
        <v>7.4999999999999997E-2</v>
      </c>
      <c r="GA70" s="255">
        <v>576212.82043087366</v>
      </c>
      <c r="GB70" s="255">
        <v>1003.6691832000004</v>
      </c>
      <c r="GC70" s="255">
        <v>45276.253478476356</v>
      </c>
      <c r="GD70" s="119">
        <v>621489.07390934997</v>
      </c>
      <c r="GE70" s="262" t="b">
        <v>0</v>
      </c>
      <c r="GF70" s="173">
        <v>4</v>
      </c>
      <c r="GG70" s="263">
        <v>1204.4030198400003</v>
      </c>
      <c r="GH70" s="189">
        <v>7.4999999999999997E-2</v>
      </c>
      <c r="GI70" s="263">
        <v>1084083.5046584026</v>
      </c>
      <c r="GJ70" s="263">
        <v>802.93534656000031</v>
      </c>
      <c r="GK70" s="263">
        <v>18002.28139450826</v>
      </c>
      <c r="GL70" s="117">
        <v>1102085.7860529108</v>
      </c>
      <c r="GM70" s="248" t="b">
        <v>0</v>
      </c>
      <c r="GN70" s="254">
        <v>2</v>
      </c>
      <c r="GO70" s="255">
        <v>1605.8706931200006</v>
      </c>
      <c r="GP70" s="256">
        <v>0.03</v>
      </c>
      <c r="GQ70" s="255">
        <v>2098268.817226483</v>
      </c>
      <c r="GR70" s="255">
        <v>401.46767328000016</v>
      </c>
      <c r="GS70" s="255">
        <v>15837.28374217565</v>
      </c>
      <c r="GT70" s="119">
        <v>2114106.1009686585</v>
      </c>
      <c r="GU70" s="262" t="b">
        <v>0</v>
      </c>
      <c r="GV70" s="173">
        <v>1</v>
      </c>
      <c r="GW70" s="263">
        <v>1806.6045297600008</v>
      </c>
      <c r="GX70" s="189">
        <v>0.03</v>
      </c>
      <c r="GY70" s="263">
        <v>271276.86280668189</v>
      </c>
      <c r="GZ70" s="263">
        <v>200.73383664000008</v>
      </c>
      <c r="HA70" s="263">
        <v>6872.5173280667068</v>
      </c>
      <c r="HB70" s="117">
        <v>278149.38013474859</v>
      </c>
      <c r="HC70" s="248" t="b">
        <v>0</v>
      </c>
      <c r="HD70" s="254">
        <v>2</v>
      </c>
      <c r="HE70" s="255">
        <v>1605.8706931200006</v>
      </c>
      <c r="HF70" s="256">
        <v>7.4999999999999997E-2</v>
      </c>
      <c r="HG70" s="255">
        <v>2056474.2518323865</v>
      </c>
      <c r="HH70" s="255">
        <v>401.46767328000016</v>
      </c>
      <c r="HI70" s="255">
        <v>12281.160433014156</v>
      </c>
      <c r="HJ70" s="119">
        <v>2068755.4122654006</v>
      </c>
      <c r="HK70" s="262" t="b">
        <v>0</v>
      </c>
      <c r="HL70" s="173">
        <v>4</v>
      </c>
      <c r="HM70" s="263">
        <v>1204.4030198400003</v>
      </c>
      <c r="HN70" s="189">
        <v>-5.0000000000000001E-3</v>
      </c>
      <c r="HO70" s="263">
        <v>788523.01686169603</v>
      </c>
      <c r="HP70" s="263">
        <v>802.93534656000031</v>
      </c>
      <c r="HQ70" s="263">
        <v>31467.944891582778</v>
      </c>
      <c r="HR70" s="117">
        <v>819990.96175327885</v>
      </c>
      <c r="HS70" s="248" t="b">
        <v>0</v>
      </c>
      <c r="HT70" s="254">
        <v>4</v>
      </c>
      <c r="HU70" s="255">
        <v>1204.4030198400003</v>
      </c>
      <c r="HV70" s="256">
        <v>0.03</v>
      </c>
      <c r="HW70" s="255">
        <v>727101.63382951054</v>
      </c>
      <c r="HX70" s="255">
        <v>802.93534656000031</v>
      </c>
      <c r="HY70" s="255">
        <v>32484.08155169672</v>
      </c>
      <c r="HZ70" s="119">
        <v>759585.71538120729</v>
      </c>
      <c r="IA70" s="262" t="b">
        <v>0</v>
      </c>
      <c r="IB70" s="173">
        <v>3</v>
      </c>
      <c r="IC70" s="263">
        <v>1405.1368564800005</v>
      </c>
      <c r="ID70" s="189">
        <v>0.03</v>
      </c>
      <c r="IE70" s="263">
        <v>837334.76726170047</v>
      </c>
      <c r="IF70" s="263">
        <v>602.20150992000026</v>
      </c>
      <c r="IG70" s="263">
        <v>30246.882605937728</v>
      </c>
      <c r="IH70" s="117">
        <v>867581.64986763825</v>
      </c>
      <c r="II70" s="248" t="b">
        <v>0</v>
      </c>
      <c r="IJ70" s="254">
        <v>4</v>
      </c>
      <c r="IK70" s="255">
        <v>1204.4030198400003</v>
      </c>
      <c r="IL70" s="256">
        <v>7.4999999999999997E-2</v>
      </c>
      <c r="IM70" s="255">
        <v>754835.99945147976</v>
      </c>
      <c r="IN70" s="255">
        <v>802.93534656000031</v>
      </c>
      <c r="IO70" s="255">
        <v>30318.153922388621</v>
      </c>
      <c r="IP70" s="119">
        <v>785154.15337386844</v>
      </c>
      <c r="IQ70" s="262" t="b">
        <v>0</v>
      </c>
      <c r="IR70" s="173">
        <v>0</v>
      </c>
      <c r="IS70" s="263">
        <v>2007.3383664000007</v>
      </c>
      <c r="IT70" s="189">
        <v>7.4999999999999997E-2</v>
      </c>
      <c r="IU70" s="263">
        <v>993292.14291056257</v>
      </c>
      <c r="IV70" s="263">
        <v>0</v>
      </c>
      <c r="IW70" s="263">
        <v>0</v>
      </c>
      <c r="IX70" s="117">
        <v>993292.14291056257</v>
      </c>
      <c r="IY70" s="248" t="b">
        <v>0</v>
      </c>
      <c r="IZ70" s="254">
        <v>3</v>
      </c>
      <c r="JA70" s="255">
        <v>1405.1368564800005</v>
      </c>
      <c r="JB70" s="256">
        <v>-5.0000000000000001E-3</v>
      </c>
      <c r="JC70" s="255">
        <v>392674.07038643665</v>
      </c>
      <c r="JD70" s="255">
        <v>602.20150992000026</v>
      </c>
      <c r="JE70" s="255">
        <v>21353.538921339379</v>
      </c>
      <c r="JF70" s="119">
        <v>414027.60930777603</v>
      </c>
      <c r="JG70" s="262" t="b">
        <v>0</v>
      </c>
      <c r="JH70" s="173">
        <v>1</v>
      </c>
      <c r="JI70" s="263">
        <v>1806.6045297600008</v>
      </c>
      <c r="JJ70" s="189">
        <v>0.03</v>
      </c>
      <c r="JK70" s="263">
        <v>757240.56261990988</v>
      </c>
      <c r="JL70" s="263">
        <v>200.73383664000008</v>
      </c>
      <c r="JM70" s="263">
        <v>7567.3933826068396</v>
      </c>
      <c r="JN70" s="117">
        <v>764807.95600251667</v>
      </c>
      <c r="JO70" s="248" t="b">
        <v>0</v>
      </c>
      <c r="JP70" s="254">
        <v>3</v>
      </c>
      <c r="JQ70" s="255">
        <v>1405.1368564800005</v>
      </c>
      <c r="JR70" s="256">
        <v>0.03</v>
      </c>
      <c r="JS70" s="255">
        <v>1887970.6485501365</v>
      </c>
      <c r="JT70" s="255">
        <v>602.20150992000026</v>
      </c>
      <c r="JU70" s="255">
        <v>15885.750468940336</v>
      </c>
      <c r="JV70" s="119">
        <v>1903856.3990190767</v>
      </c>
      <c r="JW70" s="262" t="b">
        <v>0</v>
      </c>
      <c r="JX70" s="173">
        <v>5</v>
      </c>
      <c r="JY70" s="263">
        <v>1003.6691832000004</v>
      </c>
      <c r="JZ70" s="189">
        <v>0.03</v>
      </c>
      <c r="KA70" s="263">
        <v>1484824.4979044283</v>
      </c>
      <c r="KB70" s="263">
        <v>1003.6691832000004</v>
      </c>
      <c r="KC70" s="263">
        <v>49500.383368757088</v>
      </c>
      <c r="KD70" s="117">
        <v>1534324.8812731854</v>
      </c>
      <c r="KE70" s="248" t="b">
        <v>0</v>
      </c>
      <c r="KF70" s="254">
        <v>6</v>
      </c>
      <c r="KG70" s="255">
        <v>802.93534656000008</v>
      </c>
      <c r="KH70" s="256">
        <v>7.4999999999999997E-2</v>
      </c>
      <c r="KI70" s="255">
        <v>1154650.2942851337</v>
      </c>
      <c r="KJ70" s="255">
        <v>1204.4030198400005</v>
      </c>
      <c r="KK70" s="255">
        <v>51543.382314592192</v>
      </c>
      <c r="KL70" s="119">
        <v>1206193.6765997258</v>
      </c>
      <c r="KM70" s="262" t="b">
        <v>0</v>
      </c>
      <c r="KN70" s="173">
        <v>1</v>
      </c>
      <c r="KO70" s="263">
        <v>1806.6045297600008</v>
      </c>
      <c r="KP70" s="189">
        <v>0.03</v>
      </c>
      <c r="KQ70" s="263">
        <v>873345.4313011117</v>
      </c>
      <c r="KR70" s="263">
        <v>200.73383664000008</v>
      </c>
      <c r="KS70" s="263">
        <v>6872.5173280667068</v>
      </c>
      <c r="KT70" s="117">
        <v>880217.94862917846</v>
      </c>
      <c r="KU70" s="248" t="b">
        <v>0</v>
      </c>
      <c r="KV70" s="254">
        <v>1</v>
      </c>
      <c r="KW70" s="255">
        <v>1806.6045297600008</v>
      </c>
      <c r="KX70" s="256">
        <v>7.4999999999999997E-2</v>
      </c>
      <c r="KY70" s="255">
        <v>2019074.9044758545</v>
      </c>
      <c r="KZ70" s="255">
        <v>200.73383664000008</v>
      </c>
      <c r="LA70" s="255">
        <v>2182.9112137468455</v>
      </c>
      <c r="LB70" s="119">
        <v>2021257.8156896012</v>
      </c>
      <c r="LC70" s="262" t="b">
        <v>0</v>
      </c>
      <c r="LD70" s="173">
        <v>3</v>
      </c>
      <c r="LE70" s="263">
        <v>1405.1368564800005</v>
      </c>
      <c r="LF70" s="189">
        <v>-5.0000000000000001E-3</v>
      </c>
      <c r="LG70" s="263">
        <v>346579.16328707256</v>
      </c>
      <c r="LH70" s="263">
        <v>602.20150992000026</v>
      </c>
      <c r="LI70" s="263">
        <v>30496.565768576773</v>
      </c>
      <c r="LJ70" s="117">
        <v>377075.72905564931</v>
      </c>
      <c r="LK70" s="248" t="b">
        <v>0</v>
      </c>
      <c r="LL70" s="254">
        <v>3</v>
      </c>
      <c r="LM70" s="255">
        <v>1405.1368564800005</v>
      </c>
      <c r="LN70" s="256">
        <v>-5.0000000000000001E-3</v>
      </c>
      <c r="LO70" s="255">
        <v>114467.56062276578</v>
      </c>
      <c r="LP70" s="255">
        <v>602.20150992000026</v>
      </c>
      <c r="LQ70" s="255">
        <v>24711.665958312456</v>
      </c>
      <c r="LR70" s="119">
        <v>139179.22658107826</v>
      </c>
      <c r="LS70" s="262" t="b">
        <v>0</v>
      </c>
      <c r="LT70" s="173">
        <v>3</v>
      </c>
      <c r="LU70" s="263">
        <v>1405.1368564800005</v>
      </c>
      <c r="LV70" s="189">
        <v>7.4999999999999997E-2</v>
      </c>
      <c r="LW70" s="263">
        <v>618632.02922144963</v>
      </c>
      <c r="LX70" s="263">
        <v>602.20150992000026</v>
      </c>
      <c r="LY70" s="263">
        <v>20207.70768131578</v>
      </c>
      <c r="LZ70" s="117">
        <v>638839.73690276546</v>
      </c>
      <c r="MA70" s="248" t="b">
        <v>0</v>
      </c>
      <c r="MB70" s="254">
        <v>3</v>
      </c>
      <c r="MC70" s="255">
        <v>1405.1368564800005</v>
      </c>
      <c r="MD70" s="256">
        <v>7.4999999999999997E-2</v>
      </c>
      <c r="ME70" s="255">
        <v>1911819.8993750529</v>
      </c>
      <c r="MF70" s="255">
        <v>602.20150992000026</v>
      </c>
      <c r="MG70" s="255">
        <v>18676.46958431774</v>
      </c>
      <c r="MH70" s="119">
        <v>1930496.3689593705</v>
      </c>
      <c r="MI70" s="262" t="b">
        <v>0</v>
      </c>
      <c r="MJ70" s="173">
        <v>4</v>
      </c>
      <c r="MK70" s="263">
        <v>1204.4030198400003</v>
      </c>
      <c r="ML70" s="189">
        <v>-5.0000000000000001E-3</v>
      </c>
      <c r="MM70" s="263">
        <v>217375.55290383415</v>
      </c>
      <c r="MN70" s="263">
        <v>802.93534656000031</v>
      </c>
      <c r="MO70" s="263">
        <v>22203.256240513936</v>
      </c>
      <c r="MP70" s="117">
        <v>239578.80914434808</v>
      </c>
      <c r="MQ70" s="248" t="b">
        <v>0</v>
      </c>
      <c r="MR70" s="254">
        <v>6</v>
      </c>
      <c r="MS70" s="255">
        <v>802.93534656000008</v>
      </c>
      <c r="MT70" s="256">
        <v>7.4999999999999997E-2</v>
      </c>
      <c r="MU70" s="255">
        <v>272759.13182085549</v>
      </c>
      <c r="MV70" s="255">
        <v>1204.4030198400005</v>
      </c>
      <c r="MW70" s="255">
        <v>45239.803957068238</v>
      </c>
      <c r="MX70" s="119">
        <v>317998.93577792373</v>
      </c>
      <c r="MY70" s="262" t="b">
        <v>0</v>
      </c>
      <c r="MZ70" s="173">
        <v>4</v>
      </c>
      <c r="NA70" s="263">
        <v>1204.4030198400003</v>
      </c>
      <c r="NB70" s="189">
        <v>7.4999999999999997E-2</v>
      </c>
      <c r="NC70" s="263">
        <v>1948589.0832891408</v>
      </c>
      <c r="ND70" s="263">
        <v>802.93534656000031</v>
      </c>
      <c r="NE70" s="263">
        <v>31707.642681464586</v>
      </c>
      <c r="NF70" s="117">
        <v>1980296.7259706054</v>
      </c>
      <c r="NG70" s="248" t="b">
        <v>0</v>
      </c>
      <c r="NH70" s="254">
        <v>2</v>
      </c>
      <c r="NI70" s="255">
        <v>1605.8706931200006</v>
      </c>
      <c r="NJ70" s="256">
        <v>7.4999999999999997E-2</v>
      </c>
      <c r="NK70" s="255">
        <v>857371.01334419847</v>
      </c>
      <c r="NL70" s="255">
        <v>401.46767328000016</v>
      </c>
      <c r="NM70" s="255">
        <v>10876.341264705488</v>
      </c>
      <c r="NN70" s="119">
        <v>868247.35460890399</v>
      </c>
      <c r="NO70" s="262" t="b">
        <v>0</v>
      </c>
      <c r="NP70" s="173">
        <v>6</v>
      </c>
      <c r="NQ70" s="263">
        <v>802.93534656000008</v>
      </c>
      <c r="NR70" s="189">
        <v>-5.0000000000000001E-3</v>
      </c>
      <c r="NS70" s="263">
        <v>272717.71677966567</v>
      </c>
      <c r="NT70" s="263">
        <v>1204.4030198400005</v>
      </c>
      <c r="NU70" s="263">
        <v>49505.288737552568</v>
      </c>
      <c r="NV70" s="117">
        <v>322223.00551721826</v>
      </c>
      <c r="NW70" s="248" t="b">
        <v>0</v>
      </c>
      <c r="NX70" s="254">
        <v>5</v>
      </c>
      <c r="NY70" s="255">
        <v>1003.6691832000004</v>
      </c>
      <c r="NZ70" s="256">
        <v>7.4999999999999997E-2</v>
      </c>
      <c r="OA70" s="255">
        <v>2128145.9736017603</v>
      </c>
      <c r="OB70" s="255">
        <v>1003.6691832000004</v>
      </c>
      <c r="OC70" s="255">
        <v>37538.296397359234</v>
      </c>
      <c r="OD70" s="119">
        <v>2165684.2699991195</v>
      </c>
      <c r="OE70" s="262" t="b">
        <v>0</v>
      </c>
      <c r="OF70" s="173">
        <v>4</v>
      </c>
      <c r="OG70" s="263">
        <v>1204.4030198400003</v>
      </c>
      <c r="OH70" s="189">
        <v>0.03</v>
      </c>
      <c r="OI70" s="263">
        <v>761197.16717391065</v>
      </c>
      <c r="OJ70" s="263">
        <v>802.93534656000031</v>
      </c>
      <c r="OK70" s="263">
        <v>32999.061635907674</v>
      </c>
      <c r="OL70" s="117">
        <v>794196.22880981828</v>
      </c>
      <c r="OM70" s="248" t="b">
        <v>0</v>
      </c>
      <c r="ON70" s="254">
        <v>4</v>
      </c>
      <c r="OO70" s="255">
        <v>1204.4030198400003</v>
      </c>
      <c r="OP70" s="256">
        <v>7.4999999999999997E-2</v>
      </c>
      <c r="OQ70" s="255">
        <v>518822.30826425174</v>
      </c>
      <c r="OR70" s="255">
        <v>802.93534656000031</v>
      </c>
      <c r="OS70" s="255">
        <v>21052.494502281788</v>
      </c>
      <c r="OT70" s="119">
        <v>539874.80276653357</v>
      </c>
      <c r="OU70" s="262" t="b">
        <v>0</v>
      </c>
      <c r="OV70" s="173">
        <v>2</v>
      </c>
      <c r="OW70" s="263">
        <v>1605.8706931200006</v>
      </c>
      <c r="OX70" s="189">
        <v>7.4999999999999997E-2</v>
      </c>
      <c r="OY70" s="263">
        <v>913891.59487697901</v>
      </c>
      <c r="OZ70" s="263">
        <v>401.46767328000016</v>
      </c>
      <c r="PA70" s="263">
        <v>10357.866796846243</v>
      </c>
      <c r="PB70" s="117">
        <v>924249.46167382528</v>
      </c>
      <c r="PC70" s="248" t="b">
        <v>0</v>
      </c>
      <c r="PD70" s="254">
        <v>7</v>
      </c>
      <c r="PE70" s="255">
        <v>602.20150992000003</v>
      </c>
      <c r="PF70" s="256">
        <v>7.4999999999999997E-2</v>
      </c>
      <c r="PG70" s="255">
        <v>241541.37567447958</v>
      </c>
      <c r="PH70" s="255">
        <v>1405.1368564800007</v>
      </c>
      <c r="PI70" s="255">
        <v>33729.952463792899</v>
      </c>
      <c r="PJ70" s="119">
        <v>275271.32813827251</v>
      </c>
      <c r="PK70" s="262" t="b">
        <v>0</v>
      </c>
      <c r="PL70" s="173">
        <v>5</v>
      </c>
      <c r="PM70" s="263">
        <v>1003.6691832000004</v>
      </c>
      <c r="PN70" s="189">
        <v>0.03</v>
      </c>
      <c r="PO70" s="263">
        <v>429156.00319417118</v>
      </c>
      <c r="PP70" s="263">
        <v>1003.6691832000004</v>
      </c>
      <c r="PQ70" s="263">
        <v>33822.161639523707</v>
      </c>
      <c r="PR70" s="117">
        <v>462978.16483369487</v>
      </c>
      <c r="PS70" s="248" t="b">
        <v>0</v>
      </c>
      <c r="PT70" s="254">
        <v>6</v>
      </c>
      <c r="PU70" s="255">
        <v>802.93534656000008</v>
      </c>
      <c r="PV70" s="256">
        <v>7.4999999999999997E-2</v>
      </c>
      <c r="PW70" s="255">
        <v>626919.87134268903</v>
      </c>
      <c r="PX70" s="255">
        <v>1204.4030198400005</v>
      </c>
      <c r="PY70" s="255">
        <v>31256.184696873155</v>
      </c>
      <c r="PZ70" s="119">
        <v>658176.05603956222</v>
      </c>
      <c r="QA70" s="262" t="b">
        <v>0</v>
      </c>
      <c r="QB70" s="173">
        <v>2</v>
      </c>
      <c r="QC70" s="263">
        <v>1605.8706931200006</v>
      </c>
      <c r="QD70" s="189">
        <v>7.4999999999999997E-2</v>
      </c>
      <c r="QE70" s="263">
        <v>986866.08564737986</v>
      </c>
      <c r="QF70" s="263">
        <v>401.46767328000016</v>
      </c>
      <c r="QG70" s="263">
        <v>11058.735755719905</v>
      </c>
      <c r="QH70" s="117">
        <v>997924.82140309981</v>
      </c>
      <c r="QI70" s="248" t="b">
        <v>0</v>
      </c>
      <c r="QJ70" s="254">
        <v>3</v>
      </c>
      <c r="QK70" s="255">
        <v>1405.1368564800005</v>
      </c>
      <c r="QL70" s="256">
        <v>7.4999999999999997E-2</v>
      </c>
      <c r="QM70" s="255">
        <v>644119.26117176528</v>
      </c>
      <c r="QN70" s="255">
        <v>602.20150992000026</v>
      </c>
      <c r="QO70" s="255">
        <v>23875.539709117402</v>
      </c>
      <c r="QP70" s="119">
        <v>667994.80088088266</v>
      </c>
      <c r="QQ70" s="262" t="b">
        <v>0</v>
      </c>
      <c r="QR70" s="173">
        <v>2</v>
      </c>
      <c r="QS70" s="263">
        <v>1605.8706931200006</v>
      </c>
      <c r="QT70" s="189">
        <v>-5.0000000000000001E-3</v>
      </c>
      <c r="QU70" s="263">
        <v>352272.87434033735</v>
      </c>
      <c r="QV70" s="263">
        <v>401.46767328000016</v>
      </c>
      <c r="QW70" s="263">
        <v>10711.084076905159</v>
      </c>
      <c r="QX70" s="117">
        <v>362983.95841724251</v>
      </c>
      <c r="QY70" s="248" t="b">
        <v>0</v>
      </c>
      <c r="QZ70" s="254">
        <v>4</v>
      </c>
      <c r="RA70" s="255">
        <v>1204.4030198400003</v>
      </c>
      <c r="RB70" s="256">
        <v>-5.0000000000000001E-3</v>
      </c>
      <c r="RC70" s="255">
        <v>429641.92427002883</v>
      </c>
      <c r="RD70" s="255">
        <v>802.93534656000031</v>
      </c>
      <c r="RE70" s="255">
        <v>18117.67393615533</v>
      </c>
      <c r="RF70" s="119">
        <v>447759.59820618416</v>
      </c>
      <c r="RG70" s="262" t="b">
        <v>0</v>
      </c>
      <c r="RH70" s="173">
        <v>1</v>
      </c>
      <c r="RI70" s="263">
        <v>1806.6045297600008</v>
      </c>
      <c r="RJ70" s="189">
        <v>7.4999999999999997E-2</v>
      </c>
      <c r="RK70" s="263">
        <v>1377870.4077895633</v>
      </c>
      <c r="RL70" s="263">
        <v>200.73383664000008</v>
      </c>
      <c r="RM70" s="263">
        <v>5437.8677749128865</v>
      </c>
      <c r="RN70" s="117">
        <v>1383308.2755644761</v>
      </c>
      <c r="RO70" s="248" t="b">
        <v>0</v>
      </c>
      <c r="RP70" s="254">
        <v>4</v>
      </c>
      <c r="RQ70" s="255">
        <v>1204.4030198400003</v>
      </c>
      <c r="RR70" s="256">
        <v>7.4999999999999997E-2</v>
      </c>
      <c r="RS70" s="255">
        <v>680082.07073015242</v>
      </c>
      <c r="RT70" s="255">
        <v>802.93534656000031</v>
      </c>
      <c r="RU70" s="255">
        <v>28778.528974661778</v>
      </c>
      <c r="RV70" s="119">
        <v>708860.59970481414</v>
      </c>
      <c r="RW70" s="262" t="b">
        <v>0</v>
      </c>
      <c r="RX70" s="173">
        <v>8</v>
      </c>
      <c r="RY70" s="263">
        <v>401.46767328000004</v>
      </c>
      <c r="RZ70" s="189">
        <v>0.03</v>
      </c>
      <c r="SA70" s="263">
        <v>667735.18998596573</v>
      </c>
      <c r="SB70" s="263">
        <v>1605.8706931200006</v>
      </c>
      <c r="SC70" s="263">
        <v>51127.18362059322</v>
      </c>
      <c r="SD70" s="117">
        <v>718862.37360655889</v>
      </c>
      <c r="SE70" s="248" t="b">
        <v>0</v>
      </c>
      <c r="SF70" s="254">
        <v>5</v>
      </c>
      <c r="SG70" s="255">
        <v>1003.6691832000004</v>
      </c>
      <c r="SH70" s="256">
        <v>7.4999999999999997E-2</v>
      </c>
      <c r="SI70" s="255">
        <v>578162.02153497469</v>
      </c>
      <c r="SJ70" s="255">
        <v>1003.6691832000004</v>
      </c>
      <c r="SK70" s="255">
        <v>31481.427150286872</v>
      </c>
      <c r="SL70" s="119">
        <v>609643.44868526154</v>
      </c>
      <c r="SM70" s="262" t="b">
        <v>0</v>
      </c>
      <c r="SN70" s="173">
        <v>2</v>
      </c>
      <c r="SO70" s="263">
        <v>1605.8706931200006</v>
      </c>
      <c r="SP70" s="189">
        <v>-5.0000000000000001E-3</v>
      </c>
      <c r="SQ70" s="263">
        <v>685370.9867078939</v>
      </c>
      <c r="SR70" s="263">
        <v>401.46767328000016</v>
      </c>
      <c r="SS70" s="263">
        <v>6280.2220132790953</v>
      </c>
      <c r="ST70" s="117">
        <v>691651.208721173</v>
      </c>
      <c r="SU70" s="248" t="b">
        <v>0</v>
      </c>
      <c r="SV70" s="254">
        <v>2</v>
      </c>
      <c r="SW70" s="255">
        <v>1605.8706931200006</v>
      </c>
      <c r="SX70" s="256">
        <v>7.4999999999999997E-2</v>
      </c>
      <c r="SY70" s="255">
        <v>823842.54512999905</v>
      </c>
      <c r="SZ70" s="255">
        <v>401.46767328000016</v>
      </c>
      <c r="TA70" s="255">
        <v>13006.090779454322</v>
      </c>
      <c r="TB70" s="119">
        <v>836848.63590945338</v>
      </c>
      <c r="TC70" s="262" t="b">
        <v>0</v>
      </c>
      <c r="TD70" s="173">
        <v>1</v>
      </c>
      <c r="TE70" s="263">
        <v>1806.6045297600008</v>
      </c>
      <c r="TF70" s="189">
        <v>0.03</v>
      </c>
      <c r="TG70" s="263">
        <v>919882.31175452622</v>
      </c>
      <c r="TH70" s="263">
        <v>200.73383664000008</v>
      </c>
      <c r="TI70" s="263">
        <v>5255.3219807163268</v>
      </c>
      <c r="TJ70" s="117">
        <v>925137.63373524253</v>
      </c>
      <c r="TK70" s="248" t="b">
        <v>0</v>
      </c>
      <c r="TL70" s="254">
        <v>3</v>
      </c>
      <c r="TM70" s="255">
        <v>1405.1368564800005</v>
      </c>
      <c r="TN70" s="256">
        <v>7.4999999999999997E-2</v>
      </c>
      <c r="TO70" s="255">
        <v>1112344.0165720822</v>
      </c>
      <c r="TP70" s="255">
        <v>602.20150992000026</v>
      </c>
      <c r="TQ70" s="255">
        <v>21311.610254692012</v>
      </c>
      <c r="TR70" s="119">
        <v>1133655.6268267741</v>
      </c>
      <c r="TS70" s="262" t="b">
        <v>0</v>
      </c>
      <c r="TT70" s="173">
        <v>4</v>
      </c>
      <c r="TU70" s="263">
        <v>1204.4030198400003</v>
      </c>
      <c r="TV70" s="189">
        <v>-5.0000000000000001E-3</v>
      </c>
      <c r="TW70" s="263">
        <v>929182.99709761073</v>
      </c>
      <c r="TX70" s="263">
        <v>802.93534656000031</v>
      </c>
      <c r="TY70" s="263">
        <v>22326.753948426871</v>
      </c>
      <c r="TZ70" s="117">
        <v>951509.75104603765</v>
      </c>
      <c r="UA70" s="248" t="b">
        <v>0</v>
      </c>
      <c r="UB70" s="254">
        <v>1</v>
      </c>
      <c r="UC70" s="255">
        <v>1806.6045297600008</v>
      </c>
      <c r="UD70" s="256">
        <v>7.4999999999999997E-2</v>
      </c>
      <c r="UE70" s="255">
        <v>1377870.4077895645</v>
      </c>
      <c r="UF70" s="255">
        <v>200.73383664000008</v>
      </c>
      <c r="UG70" s="255">
        <v>10108.382879748489</v>
      </c>
      <c r="UH70" s="119">
        <v>1387978.7906693129</v>
      </c>
      <c r="UI70" s="262" t="b">
        <v>0</v>
      </c>
      <c r="UJ70" s="173">
        <v>2</v>
      </c>
      <c r="UK70" s="263">
        <v>1605.8706931200006</v>
      </c>
      <c r="UL70" s="189">
        <v>0.03</v>
      </c>
      <c r="UM70" s="263">
        <v>2098407.7650400633</v>
      </c>
      <c r="UN70" s="263">
        <v>401.46767328000016</v>
      </c>
      <c r="UO70" s="263">
        <v>11754.612246945158</v>
      </c>
      <c r="UP70" s="117">
        <v>2110162.3772870083</v>
      </c>
      <c r="UQ70" s="248" t="b">
        <v>0</v>
      </c>
      <c r="UR70" s="254">
        <v>2</v>
      </c>
      <c r="US70" s="255">
        <v>1605.8706931200006</v>
      </c>
      <c r="UT70" s="256">
        <v>0.03</v>
      </c>
      <c r="UU70" s="255">
        <v>673449.69428811967</v>
      </c>
      <c r="UV70" s="255">
        <v>401.46767328000016</v>
      </c>
      <c r="UW70" s="255">
        <v>15658.903044800438</v>
      </c>
      <c r="UX70" s="119">
        <v>689108.59733292006</v>
      </c>
      <c r="UY70" s="262" t="b">
        <v>0</v>
      </c>
      <c r="UZ70" s="173">
        <v>3</v>
      </c>
      <c r="VA70" s="263">
        <v>1405.1368564800005</v>
      </c>
      <c r="VB70" s="189">
        <v>0.03</v>
      </c>
      <c r="VC70" s="263">
        <v>640342.80332256982</v>
      </c>
      <c r="VD70" s="263">
        <v>602.20150992000026</v>
      </c>
      <c r="VE70" s="263">
        <v>20581.777198524265</v>
      </c>
      <c r="VF70" s="117">
        <v>660924.58052109403</v>
      </c>
      <c r="VG70" s="248" t="b">
        <v>0</v>
      </c>
      <c r="VH70" s="254">
        <v>4</v>
      </c>
      <c r="VI70" s="255">
        <v>1204.4030198400003</v>
      </c>
      <c r="VJ70" s="256">
        <v>7.4999999999999997E-2</v>
      </c>
      <c r="VK70" s="255">
        <v>231406.11731287901</v>
      </c>
      <c r="VL70" s="255">
        <v>802.93534656000031</v>
      </c>
      <c r="VM70" s="255">
        <v>19360.984022653603</v>
      </c>
      <c r="VN70" s="119">
        <v>250767.10133553261</v>
      </c>
      <c r="VO70" s="262" t="b">
        <v>0</v>
      </c>
      <c r="VP70" s="173">
        <v>0</v>
      </c>
      <c r="VQ70" s="263">
        <v>2007.3383664000007</v>
      </c>
      <c r="VR70" s="189">
        <v>0.03</v>
      </c>
      <c r="VS70" s="263">
        <v>611690.59729580837</v>
      </c>
      <c r="VT70" s="263">
        <v>0</v>
      </c>
      <c r="VU70" s="263">
        <v>0</v>
      </c>
      <c r="VV70" s="117">
        <v>611690.59729580837</v>
      </c>
      <c r="VW70" s="248" t="b">
        <v>0</v>
      </c>
      <c r="VX70" s="254">
        <v>3</v>
      </c>
      <c r="VY70" s="255">
        <v>1405.1368564800005</v>
      </c>
      <c r="VZ70" s="256">
        <v>7.4999999999999997E-2</v>
      </c>
      <c r="WA70" s="255">
        <v>899964.39529943129</v>
      </c>
      <c r="WB70" s="255">
        <v>602.20150992000026</v>
      </c>
      <c r="WC70" s="255">
        <v>14409.401023240351</v>
      </c>
      <c r="WD70" s="119">
        <v>914373.79632267158</v>
      </c>
      <c r="WE70" s="262" t="b">
        <v>0</v>
      </c>
      <c r="WF70" s="173">
        <v>3</v>
      </c>
      <c r="WG70" s="263">
        <v>1405.1368564800005</v>
      </c>
      <c r="WH70" s="189">
        <v>-5.0000000000000001E-3</v>
      </c>
      <c r="WI70" s="263">
        <v>329652.96577590588</v>
      </c>
      <c r="WJ70" s="263">
        <v>602.20150992000026</v>
      </c>
      <c r="WK70" s="263">
        <v>17118.700184469872</v>
      </c>
      <c r="WL70" s="117">
        <v>346771.66596037574</v>
      </c>
      <c r="WM70" s="248" t="b">
        <v>0</v>
      </c>
      <c r="WN70" s="254">
        <v>6</v>
      </c>
      <c r="WO70" s="255">
        <v>802.93534656000008</v>
      </c>
      <c r="WP70" s="256">
        <v>-5.0000000000000001E-3</v>
      </c>
      <c r="WQ70" s="255">
        <v>842630.98419800866</v>
      </c>
      <c r="WR70" s="255">
        <v>1204.4030198400005</v>
      </c>
      <c r="WS70" s="255">
        <v>43797.286155350659</v>
      </c>
      <c r="WT70" s="119">
        <v>886428.27035335929</v>
      </c>
      <c r="WU70" s="262" t="b">
        <v>0</v>
      </c>
      <c r="WV70" s="173">
        <v>5</v>
      </c>
      <c r="WW70" s="263">
        <v>1003.6691832000004</v>
      </c>
      <c r="WX70" s="189">
        <v>7.4999999999999997E-2</v>
      </c>
      <c r="WY70" s="263">
        <v>1765668.4866688757</v>
      </c>
      <c r="WZ70" s="263">
        <v>1003.6691832000004</v>
      </c>
      <c r="XA70" s="263">
        <v>14495.965953987819</v>
      </c>
      <c r="XB70" s="117">
        <v>1780164.4526228635</v>
      </c>
      <c r="XC70" s="248" t="b">
        <v>0</v>
      </c>
      <c r="XD70" s="254">
        <v>4</v>
      </c>
      <c r="XE70" s="255">
        <v>1204.4030198400003</v>
      </c>
      <c r="XF70" s="256">
        <v>7.4999999999999997E-2</v>
      </c>
      <c r="XG70" s="255">
        <v>1721580.944532959</v>
      </c>
      <c r="XH70" s="255">
        <v>802.93534656000031</v>
      </c>
      <c r="XI70" s="255">
        <v>16638.313275367676</v>
      </c>
      <c r="XJ70" s="119">
        <v>1738219.2578083267</v>
      </c>
      <c r="XK70" s="262" t="b">
        <v>0</v>
      </c>
      <c r="XL70" s="173">
        <v>4</v>
      </c>
      <c r="XM70" s="263">
        <v>1204.4030198400003</v>
      </c>
      <c r="XN70" s="189">
        <v>0.03</v>
      </c>
      <c r="XO70" s="263">
        <v>378063.99962109391</v>
      </c>
      <c r="XP70" s="263">
        <v>802.93534656000031</v>
      </c>
      <c r="XQ70" s="263">
        <v>23460.385563591764</v>
      </c>
      <c r="XR70" s="117">
        <v>401524.3851846857</v>
      </c>
      <c r="XS70" s="248" t="b">
        <v>0</v>
      </c>
      <c r="XT70" s="254">
        <v>4</v>
      </c>
      <c r="XU70" s="255">
        <v>1204.4030198400003</v>
      </c>
      <c r="XV70" s="256">
        <v>0.03</v>
      </c>
      <c r="XW70" s="255">
        <v>556687.49457774998</v>
      </c>
      <c r="XX70" s="255">
        <v>802.93534656000031</v>
      </c>
      <c r="XY70" s="255">
        <v>21166.759586749453</v>
      </c>
      <c r="XZ70" s="119">
        <v>577854.25416449946</v>
      </c>
      <c r="YA70" s="262" t="b">
        <v>1</v>
      </c>
      <c r="YB70" s="173">
        <v>4</v>
      </c>
      <c r="YC70" s="263">
        <v>1204.4030198400003</v>
      </c>
      <c r="YD70" s="189">
        <v>7.4999999999999997E-2</v>
      </c>
      <c r="YE70" s="263">
        <v>624334.15502538742</v>
      </c>
      <c r="YF70" s="263">
        <v>802.93534656000031</v>
      </c>
      <c r="YG70" s="263">
        <v>32105.670521734315</v>
      </c>
      <c r="YH70" s="117">
        <v>656439.8255471217</v>
      </c>
      <c r="YI70" s="248" t="b">
        <v>0</v>
      </c>
      <c r="YJ70" s="254">
        <v>9</v>
      </c>
      <c r="YK70" s="255">
        <v>200.73383664000002</v>
      </c>
      <c r="YL70" s="256">
        <v>7.4999999999999997E-2</v>
      </c>
      <c r="YM70" s="255">
        <v>833026.31632582343</v>
      </c>
      <c r="YN70" s="255">
        <v>1806.6045297600008</v>
      </c>
      <c r="YO70" s="255">
        <v>59772.22424683869</v>
      </c>
      <c r="YP70" s="119">
        <v>892798.54057266214</v>
      </c>
      <c r="YQ70" s="262" t="b">
        <v>0</v>
      </c>
      <c r="YR70" s="173">
        <v>2</v>
      </c>
      <c r="YS70" s="263">
        <v>1605.8706931200006</v>
      </c>
      <c r="YT70" s="189">
        <v>7.4999999999999997E-2</v>
      </c>
      <c r="YU70" s="263">
        <v>545157.78982217656</v>
      </c>
      <c r="YV70" s="263">
        <v>401.46767328000016</v>
      </c>
      <c r="YW70" s="263">
        <v>9611.3035335637396</v>
      </c>
      <c r="YX70" s="117">
        <v>554769.0933557403</v>
      </c>
      <c r="YY70" s="248" t="b">
        <v>0</v>
      </c>
      <c r="YZ70" s="254">
        <v>4</v>
      </c>
      <c r="ZA70" s="255">
        <v>1204.4030198400003</v>
      </c>
      <c r="ZB70" s="256">
        <v>7.4999999999999997E-2</v>
      </c>
      <c r="ZC70" s="255">
        <v>307365.63536539348</v>
      </c>
      <c r="ZD70" s="255">
        <v>802.93534656000031</v>
      </c>
      <c r="ZE70" s="255">
        <v>29104.238228232407</v>
      </c>
      <c r="ZF70" s="119">
        <v>336469.8735936259</v>
      </c>
      <c r="ZG70" s="262" t="b">
        <v>0</v>
      </c>
      <c r="ZH70" s="173">
        <v>2</v>
      </c>
      <c r="ZI70" s="263">
        <v>1605.8706931200006</v>
      </c>
      <c r="ZJ70" s="189">
        <v>7.4999999999999997E-2</v>
      </c>
      <c r="ZK70" s="263">
        <v>2054928.6596231479</v>
      </c>
      <c r="ZL70" s="263">
        <v>401.46767328000016</v>
      </c>
      <c r="ZM70" s="263">
        <v>18037.484817932294</v>
      </c>
      <c r="ZN70" s="117">
        <v>2072966.1444410803</v>
      </c>
      <c r="ZO70" s="248" t="b">
        <v>0</v>
      </c>
      <c r="ZP70" s="254">
        <v>3</v>
      </c>
      <c r="ZQ70" s="255">
        <v>1405.1368564800005</v>
      </c>
      <c r="ZR70" s="256">
        <v>7.4999999999999997E-2</v>
      </c>
      <c r="ZS70" s="255">
        <v>599471.55312602618</v>
      </c>
      <c r="ZT70" s="255">
        <v>602.20150992000026</v>
      </c>
      <c r="ZU70" s="255">
        <v>18977.159252721965</v>
      </c>
      <c r="ZV70" s="119">
        <v>618448.71237874811</v>
      </c>
      <c r="ZW70" s="262" t="b">
        <v>0</v>
      </c>
      <c r="ZX70" s="173">
        <v>2</v>
      </c>
      <c r="ZY70" s="263">
        <v>1605.8706931200006</v>
      </c>
      <c r="ZZ70" s="189">
        <v>0.03</v>
      </c>
      <c r="AAA70" s="263">
        <v>221998.59484930834</v>
      </c>
      <c r="AAB70" s="263">
        <v>401.46767328000016</v>
      </c>
      <c r="AAC70" s="263">
        <v>19041.996013219017</v>
      </c>
      <c r="AAD70" s="117">
        <v>241040.59086252737</v>
      </c>
      <c r="AAE70" s="248" t="b">
        <v>0</v>
      </c>
      <c r="AAF70" s="254">
        <v>2</v>
      </c>
      <c r="AAG70" s="255">
        <v>1605.8706931200006</v>
      </c>
      <c r="AAH70" s="256">
        <v>7.4999999999999997E-2</v>
      </c>
      <c r="AAI70" s="255">
        <v>946327.27473713784</v>
      </c>
      <c r="AAJ70" s="255">
        <v>401.46767328000016</v>
      </c>
      <c r="AAK70" s="255">
        <v>16542.181074002161</v>
      </c>
      <c r="AAL70" s="119">
        <v>962869.45581114001</v>
      </c>
      <c r="AAM70" s="262" t="b">
        <v>0</v>
      </c>
      <c r="AAN70" s="173">
        <v>3</v>
      </c>
      <c r="AAO70" s="263">
        <v>1405.1368564800005</v>
      </c>
      <c r="AAP70" s="189">
        <v>0.03</v>
      </c>
      <c r="AAQ70" s="263">
        <v>486032.50807780563</v>
      </c>
      <c r="AAR70" s="263">
        <v>602.20150992000026</v>
      </c>
      <c r="AAS70" s="263">
        <v>15214.873525356767</v>
      </c>
      <c r="AAT70" s="117">
        <v>501247.38160316239</v>
      </c>
      <c r="AAU70" s="248" t="b">
        <v>0</v>
      </c>
      <c r="AAV70" s="254">
        <v>6</v>
      </c>
      <c r="AAW70" s="255">
        <v>802.93534656000008</v>
      </c>
      <c r="AAX70" s="256">
        <v>0.03</v>
      </c>
      <c r="AAY70" s="255">
        <v>266970.98080815654</v>
      </c>
      <c r="AAZ70" s="255">
        <v>1204.4030198400005</v>
      </c>
      <c r="ABA70" s="255">
        <v>49629.716867545489</v>
      </c>
      <c r="ABB70" s="119">
        <v>316600.69767570205</v>
      </c>
      <c r="ABC70" s="262" t="b">
        <v>0</v>
      </c>
      <c r="ABD70" s="173">
        <v>2</v>
      </c>
      <c r="ABE70" s="263">
        <v>1605.8706931200006</v>
      </c>
      <c r="ABF70" s="189">
        <v>0.03</v>
      </c>
      <c r="ABG70" s="263">
        <v>547887.99615491729</v>
      </c>
      <c r="ABH70" s="263">
        <v>401.46767328000016</v>
      </c>
      <c r="ABI70" s="263">
        <v>12847.068085750976</v>
      </c>
      <c r="ABJ70" s="117">
        <v>560735.06424066832</v>
      </c>
      <c r="ABK70" s="248" t="b">
        <v>0</v>
      </c>
      <c r="ABL70" s="254">
        <v>1</v>
      </c>
      <c r="ABM70" s="255">
        <v>1806.6045297600008</v>
      </c>
      <c r="ABN70" s="256">
        <v>0.03</v>
      </c>
      <c r="ABO70" s="255">
        <v>2332531.0362563566</v>
      </c>
      <c r="ABP70" s="255">
        <v>200.73383664000008</v>
      </c>
      <c r="ABQ70" s="255">
        <v>2565.2832023111287</v>
      </c>
      <c r="ABR70" s="119">
        <v>2335096.3194586677</v>
      </c>
      <c r="ABS70" s="262" t="b">
        <v>0</v>
      </c>
      <c r="ABT70" s="173">
        <v>2</v>
      </c>
      <c r="ABU70" s="263">
        <v>1605.8706931200006</v>
      </c>
      <c r="ABV70" s="189">
        <v>7.4999999999999997E-2</v>
      </c>
      <c r="ABW70" s="263">
        <v>1350815.9995749176</v>
      </c>
      <c r="ABX70" s="263">
        <v>401.46767328000016</v>
      </c>
      <c r="ABY70" s="263">
        <v>4366.4560232737085</v>
      </c>
      <c r="ABZ70" s="117">
        <v>1355182.4555981914</v>
      </c>
      <c r="ACA70" s="248" t="b">
        <v>0</v>
      </c>
      <c r="ACB70" s="254">
        <v>4</v>
      </c>
      <c r="ACC70" s="255">
        <v>1204.4030198400003</v>
      </c>
      <c r="ACD70" s="256">
        <v>-5.0000000000000001E-3</v>
      </c>
      <c r="ACE70" s="255">
        <v>662893.06290441321</v>
      </c>
      <c r="ACF70" s="255">
        <v>802.93534656000031</v>
      </c>
      <c r="ACG70" s="255">
        <v>40349.670704231561</v>
      </c>
      <c r="ACH70" s="119">
        <v>703242.7336086448</v>
      </c>
      <c r="ACI70" s="262" t="b">
        <v>0</v>
      </c>
      <c r="ACJ70" s="173">
        <v>3</v>
      </c>
      <c r="ACK70" s="263">
        <v>1405.1368564800005</v>
      </c>
      <c r="ACL70" s="189">
        <v>7.4999999999999997E-2</v>
      </c>
      <c r="ACM70" s="263">
        <v>315768.25508995651</v>
      </c>
      <c r="ACN70" s="263">
        <v>602.20150992000026</v>
      </c>
      <c r="ACO70" s="263">
        <v>28367.863148662178</v>
      </c>
      <c r="ACP70" s="117">
        <v>344136.11823861871</v>
      </c>
      <c r="ACQ70" s="248" t="b">
        <v>0</v>
      </c>
      <c r="ACR70" s="254">
        <v>4</v>
      </c>
      <c r="ACS70" s="255">
        <v>1204.4030198400003</v>
      </c>
      <c r="ACT70" s="256">
        <v>7.4999999999999997E-2</v>
      </c>
      <c r="ACU70" s="255">
        <v>1462268.742646527</v>
      </c>
      <c r="ACV70" s="255">
        <v>802.93534656000031</v>
      </c>
      <c r="ACW70" s="255">
        <v>28398.847398659076</v>
      </c>
      <c r="ACX70" s="119">
        <v>1490667.590045186</v>
      </c>
      <c r="ACY70" s="262" t="b">
        <v>0</v>
      </c>
      <c r="ACZ70" s="173">
        <v>4</v>
      </c>
      <c r="ADA70" s="263">
        <v>1204.4030198400003</v>
      </c>
      <c r="ADB70" s="189">
        <v>7.4999999999999997E-2</v>
      </c>
      <c r="ADC70" s="263">
        <v>913287.13714724465</v>
      </c>
      <c r="ADD70" s="263">
        <v>802.93534656000031</v>
      </c>
      <c r="ADE70" s="263">
        <v>24633.024154908071</v>
      </c>
      <c r="ADF70" s="117">
        <v>937920.16130215267</v>
      </c>
      <c r="ADG70" s="248" t="b">
        <v>0</v>
      </c>
      <c r="ADH70" s="254">
        <v>6</v>
      </c>
      <c r="ADI70" s="255">
        <v>802.93534656000008</v>
      </c>
      <c r="ADJ70" s="256">
        <v>7.4999999999999997E-2</v>
      </c>
      <c r="ADK70" s="255">
        <v>541424.48393203062</v>
      </c>
      <c r="ADL70" s="255">
        <v>1204.4030198400005</v>
      </c>
      <c r="ADM70" s="255">
        <v>42853.85802311798</v>
      </c>
      <c r="ADN70" s="119">
        <v>584278.34195514861</v>
      </c>
      <c r="ADO70" s="262" t="b">
        <v>0</v>
      </c>
      <c r="ADP70" s="173">
        <v>1</v>
      </c>
      <c r="ADQ70" s="263">
        <v>1806.6045297600008</v>
      </c>
      <c r="ADR70" s="189">
        <v>7.4999999999999997E-2</v>
      </c>
      <c r="ADS70" s="263">
        <v>629927.28591813671</v>
      </c>
      <c r="ADT70" s="263">
        <v>200.73383664000008</v>
      </c>
      <c r="ADU70" s="263">
        <v>9942.3771502878681</v>
      </c>
      <c r="ADV70" s="117">
        <v>639869.66306842456</v>
      </c>
    </row>
    <row r="71" spans="1:802" x14ac:dyDescent="0.35">
      <c r="A71" s="15">
        <v>47391</v>
      </c>
      <c r="B71" s="16">
        <v>2007.3383664000007</v>
      </c>
      <c r="C71" s="248" t="b">
        <v>1</v>
      </c>
      <c r="D71" s="254">
        <v>4</v>
      </c>
      <c r="E71" s="255">
        <v>1204.4030198400003</v>
      </c>
      <c r="F71" s="256">
        <v>-5.0000000000000001E-3</v>
      </c>
      <c r="G71" s="255">
        <v>584475.59680610069</v>
      </c>
      <c r="H71" s="255">
        <v>802.93534656000031</v>
      </c>
      <c r="I71" s="255">
        <v>21783.987789731178</v>
      </c>
      <c r="J71" s="119">
        <v>606259.58459583181</v>
      </c>
      <c r="K71" s="262" t="b">
        <v>0</v>
      </c>
      <c r="L71" s="173">
        <v>1</v>
      </c>
      <c r="M71" s="263">
        <v>1806.6045297600008</v>
      </c>
      <c r="N71" s="189">
        <v>7.4999999999999997E-2</v>
      </c>
      <c r="O71" s="263">
        <v>722764.50143074896</v>
      </c>
      <c r="P71" s="263">
        <v>200.73383664000008</v>
      </c>
      <c r="Q71" s="263">
        <v>2385.4558584388819</v>
      </c>
      <c r="R71" s="117">
        <v>725149.95728918782</v>
      </c>
      <c r="S71" s="248" t="b">
        <v>0</v>
      </c>
      <c r="T71" s="254">
        <v>6</v>
      </c>
      <c r="U71" s="255">
        <v>802.93534656000008</v>
      </c>
      <c r="V71" s="256">
        <v>0.03</v>
      </c>
      <c r="W71" s="255">
        <v>170618.47616965306</v>
      </c>
      <c r="X71" s="255">
        <v>1204.4030198400005</v>
      </c>
      <c r="Y71" s="255">
        <v>51692.174240874214</v>
      </c>
      <c r="Z71" s="119">
        <v>222310.65041052728</v>
      </c>
      <c r="AA71" s="262" t="b">
        <v>0</v>
      </c>
      <c r="AB71" s="173">
        <v>6</v>
      </c>
      <c r="AC71" s="263">
        <v>802.93534656000008</v>
      </c>
      <c r="AD71" s="189">
        <v>7.4999999999999997E-2</v>
      </c>
      <c r="AE71" s="263">
        <v>570904.46932956355</v>
      </c>
      <c r="AF71" s="263">
        <v>1204.4030198400005</v>
      </c>
      <c r="AG71" s="263">
        <v>48026.614749047185</v>
      </c>
      <c r="AH71" s="117">
        <v>618931.08407861076</v>
      </c>
      <c r="AI71" s="248" t="b">
        <v>0</v>
      </c>
      <c r="AJ71" s="254">
        <v>9</v>
      </c>
      <c r="AK71" s="255">
        <v>200.73383664000002</v>
      </c>
      <c r="AL71" s="256">
        <v>0.03</v>
      </c>
      <c r="AM71" s="255">
        <v>1014839.9783772331</v>
      </c>
      <c r="AN71" s="255">
        <v>1806.6045297600008</v>
      </c>
      <c r="AO71" s="255">
        <v>49102.367533873577</v>
      </c>
      <c r="AP71" s="119">
        <v>1063942.3459111068</v>
      </c>
      <c r="AQ71" s="262" t="b">
        <v>0</v>
      </c>
      <c r="AR71" s="173">
        <v>5</v>
      </c>
      <c r="AS71" s="263">
        <v>1003.6691832000004</v>
      </c>
      <c r="AT71" s="189">
        <v>0.03</v>
      </c>
      <c r="AU71" s="263">
        <v>964104.30097401922</v>
      </c>
      <c r="AV71" s="263">
        <v>1003.6691832000004</v>
      </c>
      <c r="AW71" s="263">
        <v>32824.126529353714</v>
      </c>
      <c r="AX71" s="117">
        <v>996928.42750337289</v>
      </c>
      <c r="AY71" s="248" t="b">
        <v>0</v>
      </c>
      <c r="AZ71" s="254">
        <v>0</v>
      </c>
      <c r="BA71" s="255">
        <v>2007.3383664000007</v>
      </c>
      <c r="BB71" s="256">
        <v>7.4999999999999997E-2</v>
      </c>
      <c r="BC71" s="255">
        <v>386101.05356875906</v>
      </c>
      <c r="BD71" s="255">
        <v>0</v>
      </c>
      <c r="BE71" s="255">
        <v>0</v>
      </c>
      <c r="BF71" s="119">
        <v>386101.05356875906</v>
      </c>
      <c r="BG71" s="262" t="b">
        <v>0</v>
      </c>
      <c r="BH71" s="173">
        <v>3</v>
      </c>
      <c r="BI71" s="263">
        <v>1405.1368564800005</v>
      </c>
      <c r="BJ71" s="189">
        <v>-5.0000000000000001E-3</v>
      </c>
      <c r="BK71" s="263">
        <v>511911.19339351886</v>
      </c>
      <c r="BL71" s="263">
        <v>602.20150992000026</v>
      </c>
      <c r="BM71" s="263">
        <v>20106.880691352992</v>
      </c>
      <c r="BN71" s="117">
        <v>532018.0740848718</v>
      </c>
      <c r="BO71" s="248" t="b">
        <v>0</v>
      </c>
      <c r="BP71" s="254">
        <v>4</v>
      </c>
      <c r="BQ71" s="255">
        <v>1204.4030198400003</v>
      </c>
      <c r="BR71" s="256">
        <v>7.4999999999999997E-2</v>
      </c>
      <c r="BS71" s="255">
        <v>793393.25097110309</v>
      </c>
      <c r="BT71" s="255">
        <v>802.93534656000031</v>
      </c>
      <c r="BU71" s="255">
        <v>22806.86139147112</v>
      </c>
      <c r="BV71" s="119">
        <v>816200.1123625742</v>
      </c>
      <c r="BW71" s="262" t="b">
        <v>0</v>
      </c>
      <c r="BX71" s="173">
        <v>3</v>
      </c>
      <c r="BY71" s="263">
        <v>1405.1368564800005</v>
      </c>
      <c r="BZ71" s="189">
        <v>-5.0000000000000001E-3</v>
      </c>
      <c r="CA71" s="263">
        <v>405209.8872868602</v>
      </c>
      <c r="CB71" s="263">
        <v>602.20150992000026</v>
      </c>
      <c r="CC71" s="263">
        <v>22796.114970851158</v>
      </c>
      <c r="CD71" s="117">
        <v>428006.00225771137</v>
      </c>
      <c r="CE71" s="248" t="b">
        <v>0</v>
      </c>
      <c r="CF71" s="254">
        <v>4</v>
      </c>
      <c r="CG71" s="255">
        <v>1204.4030198400003</v>
      </c>
      <c r="CH71" s="256">
        <v>-5.0000000000000001E-3</v>
      </c>
      <c r="CI71" s="255">
        <v>496446.83229469322</v>
      </c>
      <c r="CJ71" s="255">
        <v>802.93534656000031</v>
      </c>
      <c r="CK71" s="255">
        <v>31423.804131088156</v>
      </c>
      <c r="CL71" s="119">
        <v>527870.63642578141</v>
      </c>
      <c r="CM71" s="262" t="b">
        <v>0</v>
      </c>
      <c r="CN71" s="173">
        <v>4</v>
      </c>
      <c r="CO71" s="263">
        <v>1204.4030198400003</v>
      </c>
      <c r="CP71" s="189">
        <v>7.4999999999999997E-2</v>
      </c>
      <c r="CQ71" s="263">
        <v>1574891.970549345</v>
      </c>
      <c r="CR71" s="263">
        <v>802.93534656000031</v>
      </c>
      <c r="CS71" s="263">
        <v>25534.879101885457</v>
      </c>
      <c r="CT71" s="117">
        <v>1600426.8496512305</v>
      </c>
      <c r="CU71" s="248" t="b">
        <v>0</v>
      </c>
      <c r="CV71" s="254">
        <v>0</v>
      </c>
      <c r="CW71" s="255">
        <v>2007.3383664000007</v>
      </c>
      <c r="CX71" s="256">
        <v>7.4999999999999997E-2</v>
      </c>
      <c r="CY71" s="255">
        <v>920573.83343126276</v>
      </c>
      <c r="CZ71" s="255">
        <v>0</v>
      </c>
      <c r="DA71" s="255">
        <v>0</v>
      </c>
      <c r="DB71" s="119">
        <v>920573.83343126276</v>
      </c>
      <c r="DC71" s="262" t="b">
        <v>0</v>
      </c>
      <c r="DD71" s="173">
        <v>4</v>
      </c>
      <c r="DE71" s="263">
        <v>1204.4030198400003</v>
      </c>
      <c r="DF71" s="189">
        <v>7.4999999999999997E-2</v>
      </c>
      <c r="DG71" s="263">
        <v>1137699.3652110088</v>
      </c>
      <c r="DH71" s="263">
        <v>802.93534656000031</v>
      </c>
      <c r="DI71" s="263">
        <v>34741.53679064117</v>
      </c>
      <c r="DJ71" s="117">
        <v>1172440.9020016501</v>
      </c>
      <c r="DK71" s="248" t="b">
        <v>0</v>
      </c>
      <c r="DL71" s="254">
        <v>6</v>
      </c>
      <c r="DM71" s="255">
        <v>802.93534656000008</v>
      </c>
      <c r="DN71" s="256">
        <v>0.03</v>
      </c>
      <c r="DO71" s="255">
        <v>219636.16943628385</v>
      </c>
      <c r="DP71" s="255">
        <v>1204.4030198400005</v>
      </c>
      <c r="DQ71" s="255">
        <v>43848.370826758684</v>
      </c>
      <c r="DR71" s="119">
        <v>263484.54026304255</v>
      </c>
      <c r="DS71" s="262" t="b">
        <v>0</v>
      </c>
      <c r="DT71" s="173">
        <v>6</v>
      </c>
      <c r="DU71" s="263">
        <v>802.93534656000008</v>
      </c>
      <c r="DV71" s="189">
        <v>7.4999999999999997E-2</v>
      </c>
      <c r="DW71" s="263">
        <v>2075523.5858528542</v>
      </c>
      <c r="DX71" s="263">
        <v>1204.4030198400005</v>
      </c>
      <c r="DY71" s="263">
        <v>27527.867785308674</v>
      </c>
      <c r="DZ71" s="117">
        <v>2103051.4536381629</v>
      </c>
      <c r="EA71" s="248" t="b">
        <v>0</v>
      </c>
      <c r="EB71" s="254">
        <v>6</v>
      </c>
      <c r="EC71" s="255">
        <v>802.93534656000008</v>
      </c>
      <c r="ED71" s="256">
        <v>7.4999999999999997E-2</v>
      </c>
      <c r="EE71" s="255">
        <v>206546.57237438834</v>
      </c>
      <c r="EF71" s="255">
        <v>1204.4030198400005</v>
      </c>
      <c r="EG71" s="255">
        <v>33891.51576591601</v>
      </c>
      <c r="EH71" s="119">
        <v>240438.08814030435</v>
      </c>
      <c r="EI71" s="262" t="b">
        <v>0</v>
      </c>
      <c r="EJ71" s="173">
        <v>7</v>
      </c>
      <c r="EK71" s="263">
        <v>602.20150992000003</v>
      </c>
      <c r="EL71" s="189">
        <v>0.03</v>
      </c>
      <c r="EM71" s="263">
        <v>223098.91045744767</v>
      </c>
      <c r="EN71" s="263">
        <v>1405.1368564800007</v>
      </c>
      <c r="EO71" s="263">
        <v>55901.540993726114</v>
      </c>
      <c r="EP71" s="117">
        <v>279000.45145117375</v>
      </c>
      <c r="EQ71" s="248" t="b">
        <v>0</v>
      </c>
      <c r="ER71" s="254">
        <v>5</v>
      </c>
      <c r="ES71" s="255">
        <v>1003.6691832000004</v>
      </c>
      <c r="ET71" s="256">
        <v>-5.0000000000000001E-3</v>
      </c>
      <c r="EU71" s="255">
        <v>219800.97295935175</v>
      </c>
      <c r="EV71" s="255">
        <v>1003.6691832000004</v>
      </c>
      <c r="EW71" s="255">
        <v>38023.473999970447</v>
      </c>
      <c r="EX71" s="119">
        <v>257824.4469593222</v>
      </c>
      <c r="EY71" s="262" t="b">
        <v>0</v>
      </c>
      <c r="EZ71" s="173">
        <v>1</v>
      </c>
      <c r="FA71" s="263">
        <v>1806.6045297600008</v>
      </c>
      <c r="FB71" s="189">
        <v>7.4999999999999997E-2</v>
      </c>
      <c r="FC71" s="263">
        <v>1422497.6986006442</v>
      </c>
      <c r="FD71" s="263">
        <v>200.73383664000008</v>
      </c>
      <c r="FE71" s="263">
        <v>4731.1394480221506</v>
      </c>
      <c r="FF71" s="117">
        <v>1427228.8380486665</v>
      </c>
      <c r="FG71" s="248" t="b">
        <v>0</v>
      </c>
      <c r="FH71" s="254">
        <v>4</v>
      </c>
      <c r="FI71" s="255">
        <v>1204.4030198400003</v>
      </c>
      <c r="FJ71" s="256">
        <v>-5.0000000000000001E-3</v>
      </c>
      <c r="FK71" s="255">
        <v>775909.00120625657</v>
      </c>
      <c r="FL71" s="255">
        <v>802.93534656000031</v>
      </c>
      <c r="FM71" s="255">
        <v>22680.977444546101</v>
      </c>
      <c r="FN71" s="119">
        <v>798589.97865080263</v>
      </c>
      <c r="FO71" s="262" t="b">
        <v>0</v>
      </c>
      <c r="FP71" s="173">
        <v>4</v>
      </c>
      <c r="FQ71" s="263">
        <v>1204.4030198400003</v>
      </c>
      <c r="FR71" s="189">
        <v>7.4999999999999997E-2</v>
      </c>
      <c r="FS71" s="263">
        <v>443878.76658283296</v>
      </c>
      <c r="FT71" s="263">
        <v>802.93534656000031</v>
      </c>
      <c r="FU71" s="263">
        <v>26721.230782942654</v>
      </c>
      <c r="FV71" s="117">
        <v>470599.99736577563</v>
      </c>
      <c r="FW71" s="248" t="b">
        <v>0</v>
      </c>
      <c r="FX71" s="254">
        <v>5</v>
      </c>
      <c r="FY71" s="255">
        <v>1003.6691832000004</v>
      </c>
      <c r="FZ71" s="256">
        <v>7.4999999999999997E-2</v>
      </c>
      <c r="GA71" s="255">
        <v>620432.45114638912</v>
      </c>
      <c r="GB71" s="255">
        <v>1003.6691832000004</v>
      </c>
      <c r="GC71" s="255">
        <v>46317.48103961155</v>
      </c>
      <c r="GD71" s="119">
        <v>666749.93218600063</v>
      </c>
      <c r="GE71" s="262" t="b">
        <v>0</v>
      </c>
      <c r="GF71" s="173">
        <v>4</v>
      </c>
      <c r="GG71" s="263">
        <v>1204.4030198400003</v>
      </c>
      <c r="GH71" s="189">
        <v>7.4999999999999997E-2</v>
      </c>
      <c r="GI71" s="263">
        <v>1166594.1705276228</v>
      </c>
      <c r="GJ71" s="263">
        <v>802.93534656000031</v>
      </c>
      <c r="GK71" s="263">
        <v>18820.150319630189</v>
      </c>
      <c r="GL71" s="117">
        <v>1185414.3208472531</v>
      </c>
      <c r="GM71" s="248" t="b">
        <v>0</v>
      </c>
      <c r="GN71" s="254">
        <v>2</v>
      </c>
      <c r="GO71" s="255">
        <v>1605.8706931200006</v>
      </c>
      <c r="GP71" s="256">
        <v>0.03</v>
      </c>
      <c r="GQ71" s="255">
        <v>2162822.7524363976</v>
      </c>
      <c r="GR71" s="255">
        <v>401.46767328000016</v>
      </c>
      <c r="GS71" s="255">
        <v>16251.889045947501</v>
      </c>
      <c r="GT71" s="119">
        <v>2179074.6414823453</v>
      </c>
      <c r="GU71" s="262" t="b">
        <v>0</v>
      </c>
      <c r="GV71" s="173">
        <v>1</v>
      </c>
      <c r="GW71" s="263">
        <v>1806.6045297600008</v>
      </c>
      <c r="GX71" s="189">
        <v>0.03</v>
      </c>
      <c r="GY71" s="263">
        <v>281221.77322064235</v>
      </c>
      <c r="GZ71" s="263">
        <v>200.73383664000008</v>
      </c>
      <c r="HA71" s="263">
        <v>7078.9521797718426</v>
      </c>
      <c r="HB71" s="117">
        <v>288300.7254004142</v>
      </c>
      <c r="HC71" s="248" t="b">
        <v>0</v>
      </c>
      <c r="HD71" s="254">
        <v>2</v>
      </c>
      <c r="HE71" s="255">
        <v>1605.8706931200006</v>
      </c>
      <c r="HF71" s="256">
        <v>7.4999999999999997E-2</v>
      </c>
      <c r="HG71" s="255">
        <v>2212315.6914129355</v>
      </c>
      <c r="HH71" s="255">
        <v>401.46767328000016</v>
      </c>
      <c r="HI71" s="255">
        <v>12692.815796961742</v>
      </c>
      <c r="HJ71" s="119">
        <v>2225008.507209897</v>
      </c>
      <c r="HK71" s="262" t="b">
        <v>0</v>
      </c>
      <c r="HL71" s="173">
        <v>4</v>
      </c>
      <c r="HM71" s="263">
        <v>1204.4030198400003</v>
      </c>
      <c r="HN71" s="189">
        <v>-5.0000000000000001E-3</v>
      </c>
      <c r="HO71" s="263">
        <v>785784.80479722761</v>
      </c>
      <c r="HP71" s="263">
        <v>802.93534656000031</v>
      </c>
      <c r="HQ71" s="263">
        <v>32296.984097810491</v>
      </c>
      <c r="HR71" s="117">
        <v>818081.78889503807</v>
      </c>
      <c r="HS71" s="248" t="b">
        <v>0</v>
      </c>
      <c r="HT71" s="254">
        <v>4</v>
      </c>
      <c r="HU71" s="255">
        <v>1204.4030198400003</v>
      </c>
      <c r="HV71" s="256">
        <v>0.03</v>
      </c>
      <c r="HW71" s="255">
        <v>750119.08586423588</v>
      </c>
      <c r="HX71" s="255">
        <v>802.93534656000031</v>
      </c>
      <c r="HY71" s="255">
        <v>33313.963682013382</v>
      </c>
      <c r="HZ71" s="119">
        <v>783433.04954624921</v>
      </c>
      <c r="IA71" s="262" t="b">
        <v>0</v>
      </c>
      <c r="IB71" s="173">
        <v>3</v>
      </c>
      <c r="IC71" s="263">
        <v>1405.1368564800005</v>
      </c>
      <c r="ID71" s="189">
        <v>0.03</v>
      </c>
      <c r="IE71" s="263">
        <v>863859.94713603158</v>
      </c>
      <c r="IF71" s="263">
        <v>602.20150992000026</v>
      </c>
      <c r="IG71" s="263">
        <v>30874.175057819506</v>
      </c>
      <c r="IH71" s="117">
        <v>894734.12219385104</v>
      </c>
      <c r="II71" s="248" t="b">
        <v>0</v>
      </c>
      <c r="IJ71" s="254">
        <v>4</v>
      </c>
      <c r="IK71" s="255">
        <v>1204.4030198400003</v>
      </c>
      <c r="IL71" s="256">
        <v>7.4999999999999997E-2</v>
      </c>
      <c r="IM71" s="255">
        <v>812653.10243018076</v>
      </c>
      <c r="IN71" s="255">
        <v>802.93534656000031</v>
      </c>
      <c r="IO71" s="255">
        <v>31146.239333183858</v>
      </c>
      <c r="IP71" s="119">
        <v>843799.34176336462</v>
      </c>
      <c r="IQ71" s="262" t="b">
        <v>0</v>
      </c>
      <c r="IR71" s="173">
        <v>0</v>
      </c>
      <c r="IS71" s="263">
        <v>2007.3383664000007</v>
      </c>
      <c r="IT71" s="189">
        <v>7.4999999999999997E-2</v>
      </c>
      <c r="IU71" s="263">
        <v>1069796.3919952547</v>
      </c>
      <c r="IV71" s="263">
        <v>0</v>
      </c>
      <c r="IW71" s="263">
        <v>0</v>
      </c>
      <c r="IX71" s="117">
        <v>1069796.3919952547</v>
      </c>
      <c r="IY71" s="248" t="b">
        <v>0</v>
      </c>
      <c r="IZ71" s="254">
        <v>3</v>
      </c>
      <c r="JA71" s="255">
        <v>1405.1368564800005</v>
      </c>
      <c r="JB71" s="256">
        <v>-5.0000000000000001E-3</v>
      </c>
      <c r="JC71" s="255">
        <v>392115.83689098444</v>
      </c>
      <c r="JD71" s="255">
        <v>602.20150992000026</v>
      </c>
      <c r="JE71" s="255">
        <v>21973.454005670803</v>
      </c>
      <c r="JF71" s="119">
        <v>414089.29089665523</v>
      </c>
      <c r="JG71" s="262" t="b">
        <v>0</v>
      </c>
      <c r="JH71" s="173">
        <v>1</v>
      </c>
      <c r="JI71" s="263">
        <v>1806.6045297600008</v>
      </c>
      <c r="JJ71" s="189">
        <v>0.03</v>
      </c>
      <c r="JK71" s="263">
        <v>781764.38402826712</v>
      </c>
      <c r="JL71" s="263">
        <v>200.73383664000008</v>
      </c>
      <c r="JM71" s="263">
        <v>7774.4046604839632</v>
      </c>
      <c r="JN71" s="117">
        <v>789538.78868875105</v>
      </c>
      <c r="JO71" s="248" t="b">
        <v>0</v>
      </c>
      <c r="JP71" s="254">
        <v>3</v>
      </c>
      <c r="JQ71" s="255">
        <v>1405.1368564800005</v>
      </c>
      <c r="JR71" s="256">
        <v>0.03</v>
      </c>
      <c r="JS71" s="255">
        <v>1946014.9048631208</v>
      </c>
      <c r="JT71" s="255">
        <v>602.20150992000026</v>
      </c>
      <c r="JU71" s="255">
        <v>16501.129814349315</v>
      </c>
      <c r="JV71" s="119">
        <v>1962516.0346774701</v>
      </c>
      <c r="JW71" s="262" t="b">
        <v>0</v>
      </c>
      <c r="JX71" s="173">
        <v>5</v>
      </c>
      <c r="JY71" s="263">
        <v>1003.6691832000004</v>
      </c>
      <c r="JZ71" s="189">
        <v>0.03</v>
      </c>
      <c r="KA71" s="263">
        <v>1530372.9020247611</v>
      </c>
      <c r="KB71" s="263">
        <v>1003.6691832000004</v>
      </c>
      <c r="KC71" s="263">
        <v>50545.115006636217</v>
      </c>
      <c r="KD71" s="117">
        <v>1580918.0170313972</v>
      </c>
      <c r="KE71" s="248" t="b">
        <v>0</v>
      </c>
      <c r="KF71" s="254">
        <v>6</v>
      </c>
      <c r="KG71" s="255">
        <v>802.93534656000008</v>
      </c>
      <c r="KH71" s="256">
        <v>7.4999999999999997E-2</v>
      </c>
      <c r="KI71" s="255">
        <v>1242052.0017030789</v>
      </c>
      <c r="KJ71" s="255">
        <v>1204.4030198400005</v>
      </c>
      <c r="KK71" s="255">
        <v>52790.542534604465</v>
      </c>
      <c r="KL71" s="119">
        <v>1294842.5442376833</v>
      </c>
      <c r="KM71" s="262" t="b">
        <v>0</v>
      </c>
      <c r="KN71" s="173">
        <v>1</v>
      </c>
      <c r="KO71" s="263">
        <v>1806.6045297600008</v>
      </c>
      <c r="KP71" s="189">
        <v>0.03</v>
      </c>
      <c r="KQ71" s="263">
        <v>901352.39876990509</v>
      </c>
      <c r="KR71" s="263">
        <v>200.73383664000008</v>
      </c>
      <c r="KS71" s="263">
        <v>7078.9521797718426</v>
      </c>
      <c r="KT71" s="117">
        <v>908431.35094967694</v>
      </c>
      <c r="KU71" s="248" t="b">
        <v>0</v>
      </c>
      <c r="KV71" s="254">
        <v>1</v>
      </c>
      <c r="KW71" s="255">
        <v>1806.6045297600008</v>
      </c>
      <c r="KX71" s="256">
        <v>7.4999999999999997E-2</v>
      </c>
      <c r="KY71" s="255">
        <v>2172312.1268413034</v>
      </c>
      <c r="KZ71" s="255">
        <v>200.73383664000008</v>
      </c>
      <c r="LA71" s="255">
        <v>2385.4558584388819</v>
      </c>
      <c r="LB71" s="119">
        <v>2174697.5826997422</v>
      </c>
      <c r="LC71" s="262" t="b">
        <v>0</v>
      </c>
      <c r="LD71" s="173">
        <v>3</v>
      </c>
      <c r="LE71" s="263">
        <v>1405.1368564800005</v>
      </c>
      <c r="LF71" s="189">
        <v>-5.0000000000000001E-3</v>
      </c>
      <c r="LG71" s="263">
        <v>346251.4043271172</v>
      </c>
      <c r="LH71" s="263">
        <v>602.20150992000026</v>
      </c>
      <c r="LI71" s="263">
        <v>31124.065342158472</v>
      </c>
      <c r="LJ71" s="117">
        <v>377375.46966927568</v>
      </c>
      <c r="LK71" s="248" t="b">
        <v>0</v>
      </c>
      <c r="LL71" s="254">
        <v>3</v>
      </c>
      <c r="LM71" s="255">
        <v>1405.1368564800005</v>
      </c>
      <c r="LN71" s="256">
        <v>-5.0000000000000001E-3</v>
      </c>
      <c r="LO71" s="255">
        <v>115300.35967613196</v>
      </c>
      <c r="LP71" s="255">
        <v>602.20150992000026</v>
      </c>
      <c r="LQ71" s="255">
        <v>25334.366737013868</v>
      </c>
      <c r="LR71" s="119">
        <v>140634.72641314584</v>
      </c>
      <c r="LS71" s="262" t="b">
        <v>1</v>
      </c>
      <c r="LT71" s="173">
        <v>4</v>
      </c>
      <c r="LU71" s="263">
        <v>1204.4030198400003</v>
      </c>
      <c r="LV71" s="189">
        <v>7.4999999999999997E-2</v>
      </c>
      <c r="LW71" s="263">
        <v>599730.89129159262</v>
      </c>
      <c r="LX71" s="263">
        <v>802.93534656000031</v>
      </c>
      <c r="LY71" s="263">
        <v>21027.406091600998</v>
      </c>
      <c r="LZ71" s="117">
        <v>620758.29738319363</v>
      </c>
      <c r="MA71" s="248" t="b">
        <v>0</v>
      </c>
      <c r="MB71" s="254">
        <v>3</v>
      </c>
      <c r="MC71" s="255">
        <v>1405.1368564800005</v>
      </c>
      <c r="MD71" s="256">
        <v>7.4999999999999997E-2</v>
      </c>
      <c r="ME71" s="255">
        <v>2056611.5286846617</v>
      </c>
      <c r="MF71" s="255">
        <v>602.20150992000026</v>
      </c>
      <c r="MG71" s="255">
        <v>19294.163937599358</v>
      </c>
      <c r="MH71" s="119">
        <v>2075905.6926222611</v>
      </c>
      <c r="MI71" s="262" t="b">
        <v>0</v>
      </c>
      <c r="MJ71" s="173">
        <v>4</v>
      </c>
      <c r="MK71" s="263">
        <v>1204.4030198400003</v>
      </c>
      <c r="ML71" s="189">
        <v>-5.0000000000000001E-3</v>
      </c>
      <c r="MM71" s="263">
        <v>217493.078159155</v>
      </c>
      <c r="MN71" s="263">
        <v>802.93534656000031</v>
      </c>
      <c r="MO71" s="263">
        <v>23024.610034388035</v>
      </c>
      <c r="MP71" s="117">
        <v>240517.68819354303</v>
      </c>
      <c r="MQ71" s="248" t="b">
        <v>0</v>
      </c>
      <c r="MR71" s="254">
        <v>6</v>
      </c>
      <c r="MS71" s="255">
        <v>802.93534656000008</v>
      </c>
      <c r="MT71" s="256">
        <v>7.4999999999999997E-2</v>
      </c>
      <c r="MU71" s="255">
        <v>294019.00205397967</v>
      </c>
      <c r="MV71" s="255">
        <v>1204.4030198400005</v>
      </c>
      <c r="MW71" s="255">
        <v>46481.735118576173</v>
      </c>
      <c r="MX71" s="119">
        <v>340500.73717255582</v>
      </c>
      <c r="MY71" s="262" t="b">
        <v>0</v>
      </c>
      <c r="MZ71" s="173">
        <v>4</v>
      </c>
      <c r="NA71" s="263">
        <v>1204.4030198400003</v>
      </c>
      <c r="NB71" s="189">
        <v>7.4999999999999997E-2</v>
      </c>
      <c r="NC71" s="263">
        <v>2095937.6675556663</v>
      </c>
      <c r="ND71" s="263">
        <v>802.93534656000031</v>
      </c>
      <c r="NE71" s="263">
        <v>32536.880726144929</v>
      </c>
      <c r="NF71" s="117">
        <v>2128474.5482818112</v>
      </c>
      <c r="NG71" s="248" t="b">
        <v>0</v>
      </c>
      <c r="NH71" s="254">
        <v>2</v>
      </c>
      <c r="NI71" s="255">
        <v>1605.8706931200006</v>
      </c>
      <c r="NJ71" s="256">
        <v>7.4999999999999997E-2</v>
      </c>
      <c r="NK71" s="255">
        <v>923279.71003813331</v>
      </c>
      <c r="NL71" s="255">
        <v>401.46767328000016</v>
      </c>
      <c r="NM71" s="255">
        <v>11286.831277609197</v>
      </c>
      <c r="NN71" s="119">
        <v>934566.54131574254</v>
      </c>
      <c r="NO71" s="262" t="b">
        <v>0</v>
      </c>
      <c r="NP71" s="173">
        <v>6</v>
      </c>
      <c r="NQ71" s="263">
        <v>802.93534656000008</v>
      </c>
      <c r="NR71" s="189">
        <v>-5.0000000000000001E-3</v>
      </c>
      <c r="NS71" s="263">
        <v>272157.06354232738</v>
      </c>
      <c r="NT71" s="263">
        <v>1204.4030198400005</v>
      </c>
      <c r="NU71" s="263">
        <v>50750.758281262082</v>
      </c>
      <c r="NV71" s="117">
        <v>322907.82182358945</v>
      </c>
      <c r="NW71" s="248" t="b">
        <v>0</v>
      </c>
      <c r="NX71" s="254">
        <v>5</v>
      </c>
      <c r="NY71" s="255">
        <v>1003.6691832000004</v>
      </c>
      <c r="NZ71" s="256">
        <v>7.4999999999999997E-2</v>
      </c>
      <c r="OA71" s="255">
        <v>2288760.5908050924</v>
      </c>
      <c r="OB71" s="255">
        <v>1003.6691832000004</v>
      </c>
      <c r="OC71" s="255">
        <v>38573.105028168466</v>
      </c>
      <c r="OD71" s="119">
        <v>2327333.6958332607</v>
      </c>
      <c r="OE71" s="262" t="b">
        <v>0</v>
      </c>
      <c r="OF71" s="173">
        <v>4</v>
      </c>
      <c r="OG71" s="263">
        <v>1204.4030198400003</v>
      </c>
      <c r="OH71" s="189">
        <v>0.03</v>
      </c>
      <c r="OI71" s="263">
        <v>785237.48520896805</v>
      </c>
      <c r="OJ71" s="263">
        <v>802.93534656000031</v>
      </c>
      <c r="OK71" s="263">
        <v>33829.370961832319</v>
      </c>
      <c r="OL71" s="117">
        <v>819066.8561708004</v>
      </c>
      <c r="OM71" s="248" t="b">
        <v>0</v>
      </c>
      <c r="ON71" s="254">
        <v>4</v>
      </c>
      <c r="OO71" s="255">
        <v>1204.4030198400003</v>
      </c>
      <c r="OP71" s="256">
        <v>7.4999999999999997E-2</v>
      </c>
      <c r="OQ71" s="255">
        <v>558938.3844039106</v>
      </c>
      <c r="OR71" s="255">
        <v>802.93534656000031</v>
      </c>
      <c r="OS71" s="255">
        <v>21872.893695433493</v>
      </c>
      <c r="OT71" s="119">
        <v>580811.27809934411</v>
      </c>
      <c r="OU71" s="262" t="b">
        <v>0</v>
      </c>
      <c r="OV71" s="173">
        <v>2</v>
      </c>
      <c r="OW71" s="263">
        <v>1605.8706931200006</v>
      </c>
      <c r="OX71" s="189">
        <v>7.4999999999999997E-2</v>
      </c>
      <c r="OY71" s="263">
        <v>984039.33518587251</v>
      </c>
      <c r="OZ71" s="263">
        <v>401.46767328000016</v>
      </c>
      <c r="PA71" s="263">
        <v>10767.926715417547</v>
      </c>
      <c r="PB71" s="117">
        <v>994807.26190129004</v>
      </c>
      <c r="PC71" s="248" t="b">
        <v>0</v>
      </c>
      <c r="PD71" s="254">
        <v>7</v>
      </c>
      <c r="PE71" s="255">
        <v>602.20150992000003</v>
      </c>
      <c r="PF71" s="256">
        <v>7.4999999999999997E-2</v>
      </c>
      <c r="PG71" s="255">
        <v>260259.18035998553</v>
      </c>
      <c r="PH71" s="255">
        <v>1405.1368564800007</v>
      </c>
      <c r="PI71" s="255">
        <v>35163.069601436699</v>
      </c>
      <c r="PJ71" s="119">
        <v>295422.24996142223</v>
      </c>
      <c r="PK71" s="262" t="b">
        <v>0</v>
      </c>
      <c r="PL71" s="173">
        <v>5</v>
      </c>
      <c r="PM71" s="263">
        <v>1003.6691832000004</v>
      </c>
      <c r="PN71" s="189">
        <v>0.03</v>
      </c>
      <c r="PO71" s="263">
        <v>443034.35247319634</v>
      </c>
      <c r="PP71" s="263">
        <v>1003.6691832000004</v>
      </c>
      <c r="PQ71" s="263">
        <v>34853.887594913271</v>
      </c>
      <c r="PR71" s="117">
        <v>477888.24006810959</v>
      </c>
      <c r="PS71" s="248" t="b">
        <v>0</v>
      </c>
      <c r="PT71" s="254">
        <v>6</v>
      </c>
      <c r="PU71" s="255">
        <v>802.93534656000008</v>
      </c>
      <c r="PV71" s="256">
        <v>7.4999999999999997E-2</v>
      </c>
      <c r="PW71" s="255">
        <v>674741.79703995062</v>
      </c>
      <c r="PX71" s="255">
        <v>1204.4030198400005</v>
      </c>
      <c r="PY71" s="255">
        <v>32486.515913228253</v>
      </c>
      <c r="PZ71" s="119">
        <v>707228.31295317889</v>
      </c>
      <c r="QA71" s="262" t="b">
        <v>0</v>
      </c>
      <c r="QB71" s="173">
        <v>2</v>
      </c>
      <c r="QC71" s="263">
        <v>1605.8706931200006</v>
      </c>
      <c r="QD71" s="189">
        <v>7.4999999999999997E-2</v>
      </c>
      <c r="QE71" s="263">
        <v>1062486.9127640533</v>
      </c>
      <c r="QF71" s="263">
        <v>401.46767328000016</v>
      </c>
      <c r="QG71" s="263">
        <v>11469.377071805757</v>
      </c>
      <c r="QH71" s="117">
        <v>1073956.2898358591</v>
      </c>
      <c r="QI71" s="248" t="b">
        <v>0</v>
      </c>
      <c r="QJ71" s="254">
        <v>3</v>
      </c>
      <c r="QK71" s="255">
        <v>1405.1368564800005</v>
      </c>
      <c r="QL71" s="256">
        <v>7.4999999999999997E-2</v>
      </c>
      <c r="QM71" s="255">
        <v>693833.34261612769</v>
      </c>
      <c r="QN71" s="255">
        <v>602.20150992000026</v>
      </c>
      <c r="QO71" s="255">
        <v>24497.546889226698</v>
      </c>
      <c r="QP71" s="119">
        <v>718330.88950535434</v>
      </c>
      <c r="QQ71" s="262" t="b">
        <v>0</v>
      </c>
      <c r="QR71" s="173">
        <v>2</v>
      </c>
      <c r="QS71" s="263">
        <v>1605.8706931200006</v>
      </c>
      <c r="QT71" s="189">
        <v>-5.0000000000000001E-3</v>
      </c>
      <c r="QU71" s="263">
        <v>352117.38066175568</v>
      </c>
      <c r="QV71" s="263">
        <v>401.46767328000016</v>
      </c>
      <c r="QW71" s="263">
        <v>11121.437002672918</v>
      </c>
      <c r="QX71" s="117">
        <v>363238.81766442861</v>
      </c>
      <c r="QY71" s="248" t="b">
        <v>0</v>
      </c>
      <c r="QZ71" s="254">
        <v>4</v>
      </c>
      <c r="RA71" s="255">
        <v>1204.4030198400003</v>
      </c>
      <c r="RB71" s="256">
        <v>-5.0000000000000001E-3</v>
      </c>
      <c r="RC71" s="255">
        <v>428698.11766851868</v>
      </c>
      <c r="RD71" s="255">
        <v>802.93534656000031</v>
      </c>
      <c r="RE71" s="255">
        <v>18935.638583788666</v>
      </c>
      <c r="RF71" s="119">
        <v>447633.75625230733</v>
      </c>
      <c r="RG71" s="262" t="b">
        <v>0</v>
      </c>
      <c r="RH71" s="173">
        <v>1</v>
      </c>
      <c r="RI71" s="263">
        <v>1806.6045297600008</v>
      </c>
      <c r="RJ71" s="189">
        <v>7.4999999999999997E-2</v>
      </c>
      <c r="RK71" s="263">
        <v>1483017.2929035407</v>
      </c>
      <c r="RL71" s="263">
        <v>200.73383664000008</v>
      </c>
      <c r="RM71" s="263">
        <v>5643.1125301329512</v>
      </c>
      <c r="RN71" s="117">
        <v>1488660.4054336736</v>
      </c>
      <c r="RO71" s="248" t="b">
        <v>0</v>
      </c>
      <c r="RP71" s="254">
        <v>4</v>
      </c>
      <c r="RQ71" s="255">
        <v>1204.4030198400003</v>
      </c>
      <c r="RR71" s="256">
        <v>7.4999999999999997E-2</v>
      </c>
      <c r="RS71" s="255">
        <v>732292.62905475381</v>
      </c>
      <c r="RT71" s="255">
        <v>802.93534656000031</v>
      </c>
      <c r="RU71" s="255">
        <v>29605.337207881075</v>
      </c>
      <c r="RV71" s="119">
        <v>761897.96626263484</v>
      </c>
      <c r="RW71" s="262" t="b">
        <v>0</v>
      </c>
      <c r="RX71" s="173">
        <v>8</v>
      </c>
      <c r="RY71" s="263">
        <v>401.46767328000004</v>
      </c>
      <c r="RZ71" s="189">
        <v>0.03</v>
      </c>
      <c r="SA71" s="263">
        <v>688168.71335882472</v>
      </c>
      <c r="SB71" s="263">
        <v>1605.8706931200006</v>
      </c>
      <c r="SC71" s="263">
        <v>52775.466261205678</v>
      </c>
      <c r="SD71" s="117">
        <v>740944.17962003045</v>
      </c>
      <c r="SE71" s="248" t="b">
        <v>0</v>
      </c>
      <c r="SF71" s="254">
        <v>5</v>
      </c>
      <c r="SG71" s="255">
        <v>1003.6691832000004</v>
      </c>
      <c r="SH71" s="256">
        <v>7.4999999999999997E-2</v>
      </c>
      <c r="SI71" s="255">
        <v>622527.84233329771</v>
      </c>
      <c r="SJ71" s="255">
        <v>1003.6691832000004</v>
      </c>
      <c r="SK71" s="255">
        <v>32511.211377202046</v>
      </c>
      <c r="SL71" s="119">
        <v>655039.05371049978</v>
      </c>
      <c r="SM71" s="262" t="b">
        <v>0</v>
      </c>
      <c r="SN71" s="173">
        <v>2</v>
      </c>
      <c r="SO71" s="263">
        <v>1605.8706931200006</v>
      </c>
      <c r="SP71" s="189">
        <v>-5.0000000000000001E-3</v>
      </c>
      <c r="SQ71" s="263">
        <v>683550.00246747443</v>
      </c>
      <c r="SR71" s="263">
        <v>401.46767328000016</v>
      </c>
      <c r="SS71" s="263">
        <v>6686.8993700856663</v>
      </c>
      <c r="ST71" s="117">
        <v>690236.90183756012</v>
      </c>
      <c r="SU71" s="248" t="b">
        <v>0</v>
      </c>
      <c r="SV71" s="254">
        <v>2</v>
      </c>
      <c r="SW71" s="255">
        <v>1605.8706931200006</v>
      </c>
      <c r="SX71" s="256">
        <v>7.4999999999999997E-2</v>
      </c>
      <c r="SY71" s="255">
        <v>887236.60670786898</v>
      </c>
      <c r="SZ71" s="255">
        <v>401.46767328000016</v>
      </c>
      <c r="TA71" s="255">
        <v>13418.347500754526</v>
      </c>
      <c r="TB71" s="119">
        <v>900654.9542086235</v>
      </c>
      <c r="TC71" s="262" t="b">
        <v>0</v>
      </c>
      <c r="TD71" s="173">
        <v>1</v>
      </c>
      <c r="TE71" s="263">
        <v>1806.6045297600008</v>
      </c>
      <c r="TF71" s="189">
        <v>0.03</v>
      </c>
      <c r="TG71" s="263">
        <v>949285.38563692197</v>
      </c>
      <c r="TH71" s="263">
        <v>200.73383664000008</v>
      </c>
      <c r="TI71" s="263">
        <v>5460.4153072424924</v>
      </c>
      <c r="TJ71" s="117">
        <v>954745.80094416451</v>
      </c>
      <c r="TK71" s="248" t="b">
        <v>0</v>
      </c>
      <c r="TL71" s="254">
        <v>3</v>
      </c>
      <c r="TM71" s="255">
        <v>1405.1368564800005</v>
      </c>
      <c r="TN71" s="256">
        <v>7.4999999999999997E-2</v>
      </c>
      <c r="TO71" s="255">
        <v>1197174.9546714684</v>
      </c>
      <c r="TP71" s="255">
        <v>602.20150992000026</v>
      </c>
      <c r="TQ71" s="255">
        <v>21931.490557596368</v>
      </c>
      <c r="TR71" s="119">
        <v>1219106.4452290647</v>
      </c>
      <c r="TS71" s="262" t="b">
        <v>0</v>
      </c>
      <c r="TT71" s="173">
        <v>4</v>
      </c>
      <c r="TU71" s="263">
        <v>1204.4030198400003</v>
      </c>
      <c r="TV71" s="189">
        <v>-5.0000000000000001E-3</v>
      </c>
      <c r="TW71" s="263">
        <v>925741.48513196269</v>
      </c>
      <c r="TX71" s="263">
        <v>802.93534656000031</v>
      </c>
      <c r="TY71" s="263">
        <v>23148.210188356719</v>
      </c>
      <c r="TZ71" s="117">
        <v>948889.69532031938</v>
      </c>
      <c r="UA71" s="248" t="b">
        <v>0</v>
      </c>
      <c r="UB71" s="254">
        <v>1</v>
      </c>
      <c r="UC71" s="255">
        <v>1806.6045297600008</v>
      </c>
      <c r="UD71" s="256">
        <v>7.4999999999999997E-2</v>
      </c>
      <c r="UE71" s="255">
        <v>1483017.2929035418</v>
      </c>
      <c r="UF71" s="255">
        <v>200.73383664000008</v>
      </c>
      <c r="UG71" s="255">
        <v>10317.502005261646</v>
      </c>
      <c r="UH71" s="119">
        <v>1493334.7949088034</v>
      </c>
      <c r="UI71" s="262" t="b">
        <v>0</v>
      </c>
      <c r="UJ71" s="173">
        <v>2</v>
      </c>
      <c r="UK71" s="263">
        <v>1605.8706931200006</v>
      </c>
      <c r="UL71" s="189">
        <v>0.03</v>
      </c>
      <c r="UM71" s="263">
        <v>2162965.8686843854</v>
      </c>
      <c r="UN71" s="263">
        <v>401.46767328000016</v>
      </c>
      <c r="UO71" s="263">
        <v>12165.830819103359</v>
      </c>
      <c r="UP71" s="117">
        <v>2175131.6995034888</v>
      </c>
      <c r="UQ71" s="248" t="b">
        <v>0</v>
      </c>
      <c r="UR71" s="254">
        <v>2</v>
      </c>
      <c r="US71" s="255">
        <v>1605.8706931200006</v>
      </c>
      <c r="UT71" s="256">
        <v>0.03</v>
      </c>
      <c r="UU71" s="255">
        <v>695259.05580988328</v>
      </c>
      <c r="UV71" s="255">
        <v>401.46767328000016</v>
      </c>
      <c r="UW71" s="255">
        <v>16073.36037498495</v>
      </c>
      <c r="UX71" s="119">
        <v>711332.4161848682</v>
      </c>
      <c r="UY71" s="262" t="b">
        <v>0</v>
      </c>
      <c r="UZ71" s="173">
        <v>3</v>
      </c>
      <c r="VA71" s="263">
        <v>1405.1368564800005</v>
      </c>
      <c r="VB71" s="189">
        <v>0.03</v>
      </c>
      <c r="VC71" s="263">
        <v>660958.22427872696</v>
      </c>
      <c r="VD71" s="263">
        <v>602.20150992000026</v>
      </c>
      <c r="VE71" s="263">
        <v>21201.052077091423</v>
      </c>
      <c r="VF71" s="117">
        <v>682159.27635581838</v>
      </c>
      <c r="VG71" s="248" t="b">
        <v>1</v>
      </c>
      <c r="VH71" s="254">
        <v>5</v>
      </c>
      <c r="VI71" s="255">
        <v>1003.6691832000004</v>
      </c>
      <c r="VJ71" s="256">
        <v>7.4999999999999997E-2</v>
      </c>
      <c r="VK71" s="255">
        <v>224889.08768341041</v>
      </c>
      <c r="VL71" s="255">
        <v>1003.6691832000004</v>
      </c>
      <c r="VM71" s="255">
        <v>20380.713880031642</v>
      </c>
      <c r="VN71" s="119">
        <v>245269.80156344204</v>
      </c>
      <c r="VO71" s="262" t="b">
        <v>0</v>
      </c>
      <c r="VP71" s="173">
        <v>0</v>
      </c>
      <c r="VQ71" s="263">
        <v>2007.3383664000007</v>
      </c>
      <c r="VR71" s="189">
        <v>0.03</v>
      </c>
      <c r="VS71" s="263">
        <v>632048.65358108259</v>
      </c>
      <c r="VT71" s="263">
        <v>0</v>
      </c>
      <c r="VU71" s="263">
        <v>0</v>
      </c>
      <c r="VV71" s="117">
        <v>632048.65358108259</v>
      </c>
      <c r="VW71" s="248" t="b">
        <v>0</v>
      </c>
      <c r="VX71" s="254">
        <v>3</v>
      </c>
      <c r="VY71" s="255">
        <v>1405.1368564800005</v>
      </c>
      <c r="VZ71" s="256">
        <v>7.4999999999999997E-2</v>
      </c>
      <c r="WA71" s="255">
        <v>968866.86180336867</v>
      </c>
      <c r="WB71" s="255">
        <v>602.20150992000026</v>
      </c>
      <c r="WC71" s="255">
        <v>15023.555680514028</v>
      </c>
      <c r="WD71" s="119">
        <v>983890.41748388275</v>
      </c>
      <c r="WE71" s="262" t="b">
        <v>0</v>
      </c>
      <c r="WF71" s="173">
        <v>3</v>
      </c>
      <c r="WG71" s="263">
        <v>1405.1368564800005</v>
      </c>
      <c r="WH71" s="189">
        <v>-5.0000000000000001E-3</v>
      </c>
      <c r="WI71" s="263">
        <v>329409.83780350635</v>
      </c>
      <c r="WJ71" s="263">
        <v>602.20150992000026</v>
      </c>
      <c r="WK71" s="263">
        <v>17735.102308660953</v>
      </c>
      <c r="WL71" s="117">
        <v>347144.94011216733</v>
      </c>
      <c r="WM71" s="248" t="b">
        <v>0</v>
      </c>
      <c r="WN71" s="254">
        <v>6</v>
      </c>
      <c r="WO71" s="255">
        <v>802.93534656000008</v>
      </c>
      <c r="WP71" s="256">
        <v>-5.0000000000000001E-3</v>
      </c>
      <c r="WQ71" s="255">
        <v>839220.76462357864</v>
      </c>
      <c r="WR71" s="255">
        <v>1204.4030198400005</v>
      </c>
      <c r="WS71" s="255">
        <v>45038.020693361446</v>
      </c>
      <c r="WT71" s="119">
        <v>884258.78531694005</v>
      </c>
      <c r="WU71" s="262" t="b">
        <v>0</v>
      </c>
      <c r="WV71" s="173">
        <v>5</v>
      </c>
      <c r="WW71" s="263">
        <v>1003.6691832000004</v>
      </c>
      <c r="WX71" s="189">
        <v>7.4999999999999997E-2</v>
      </c>
      <c r="WY71" s="263">
        <v>1899097.2923522412</v>
      </c>
      <c r="WZ71" s="263">
        <v>1003.6691832000004</v>
      </c>
      <c r="XA71" s="263">
        <v>15511.660093450917</v>
      </c>
      <c r="XB71" s="117">
        <v>1914608.9524456921</v>
      </c>
      <c r="XC71" s="248" t="b">
        <v>0</v>
      </c>
      <c r="XD71" s="254">
        <v>4</v>
      </c>
      <c r="XE71" s="255">
        <v>1204.4030198400003</v>
      </c>
      <c r="XF71" s="256">
        <v>7.4999999999999997E-2</v>
      </c>
      <c r="XG71" s="255">
        <v>1851903.9183927707</v>
      </c>
      <c r="XH71" s="255">
        <v>802.93534656000031</v>
      </c>
      <c r="XI71" s="255">
        <v>17455.050736948026</v>
      </c>
      <c r="XJ71" s="119">
        <v>1869358.9691297186</v>
      </c>
      <c r="XK71" s="262" t="b">
        <v>0</v>
      </c>
      <c r="XL71" s="173">
        <v>4</v>
      </c>
      <c r="XM71" s="263">
        <v>1204.4030198400003</v>
      </c>
      <c r="XN71" s="189">
        <v>0.03</v>
      </c>
      <c r="XO71" s="263">
        <v>390610.32262956677</v>
      </c>
      <c r="XP71" s="263">
        <v>802.93534656000031</v>
      </c>
      <c r="XQ71" s="263">
        <v>24282.782194154021</v>
      </c>
      <c r="XR71" s="117">
        <v>414893.10482372082</v>
      </c>
      <c r="XS71" s="248" t="b">
        <v>0</v>
      </c>
      <c r="XT71" s="254">
        <v>4</v>
      </c>
      <c r="XU71" s="255">
        <v>1204.4030198400003</v>
      </c>
      <c r="XV71" s="256">
        <v>0.03</v>
      </c>
      <c r="XW71" s="255">
        <v>574592.52243492252</v>
      </c>
      <c r="XX71" s="255">
        <v>802.93534656000031</v>
      </c>
      <c r="XY71" s="255">
        <v>21987.253567143864</v>
      </c>
      <c r="XZ71" s="119">
        <v>596579.77600206633</v>
      </c>
      <c r="YA71" s="262" t="b">
        <v>0</v>
      </c>
      <c r="YB71" s="173">
        <v>4</v>
      </c>
      <c r="YC71" s="263">
        <v>1204.4030198400003</v>
      </c>
      <c r="YD71" s="189">
        <v>7.4999999999999997E-2</v>
      </c>
      <c r="YE71" s="263">
        <v>672363.61967213149</v>
      </c>
      <c r="YF71" s="263">
        <v>802.93534656000031</v>
      </c>
      <c r="YG71" s="263">
        <v>32935.238745678733</v>
      </c>
      <c r="YH71" s="117">
        <v>705298.85841781017</v>
      </c>
      <c r="YI71" s="248" t="b">
        <v>0</v>
      </c>
      <c r="YJ71" s="254">
        <v>9</v>
      </c>
      <c r="YK71" s="255">
        <v>200.73383664000002</v>
      </c>
      <c r="YL71" s="256">
        <v>7.4999999999999997E-2</v>
      </c>
      <c r="YM71" s="255">
        <v>895704.02388690016</v>
      </c>
      <c r="YN71" s="255">
        <v>1806.6045297600008</v>
      </c>
      <c r="YO71" s="255">
        <v>61628.412114790692</v>
      </c>
      <c r="YP71" s="119">
        <v>957332.4360016908</v>
      </c>
      <c r="YQ71" s="262" t="b">
        <v>0</v>
      </c>
      <c r="YR71" s="173">
        <v>2</v>
      </c>
      <c r="YS71" s="263">
        <v>1605.8706931200006</v>
      </c>
      <c r="YT71" s="189">
        <v>7.4999999999999997E-2</v>
      </c>
      <c r="YU71" s="263">
        <v>587650.49475195981</v>
      </c>
      <c r="YV71" s="263">
        <v>401.46767328000016</v>
      </c>
      <c r="YW71" s="263">
        <v>10020.744149453381</v>
      </c>
      <c r="YX71" s="117">
        <v>597671.23890141316</v>
      </c>
      <c r="YY71" s="248" t="b">
        <v>1</v>
      </c>
      <c r="YZ71" s="254">
        <v>5</v>
      </c>
      <c r="ZA71" s="255">
        <v>1003.6691832000004</v>
      </c>
      <c r="ZB71" s="256">
        <v>7.4999999999999997E-2</v>
      </c>
      <c r="ZC71" s="255">
        <v>298379.9213992182</v>
      </c>
      <c r="ZD71" s="255">
        <v>1003.6691832000004</v>
      </c>
      <c r="ZE71" s="255">
        <v>30132.050486331736</v>
      </c>
      <c r="ZF71" s="119">
        <v>328511.97188554995</v>
      </c>
      <c r="ZG71" s="262" t="b">
        <v>0</v>
      </c>
      <c r="ZH71" s="173">
        <v>2</v>
      </c>
      <c r="ZI71" s="263">
        <v>1605.8706931200006</v>
      </c>
      <c r="ZJ71" s="189">
        <v>7.4999999999999997E-2</v>
      </c>
      <c r="ZK71" s="263">
        <v>2210654.1797880041</v>
      </c>
      <c r="ZL71" s="263">
        <v>401.46767328000016</v>
      </c>
      <c r="ZM71" s="263">
        <v>18453.915272355709</v>
      </c>
      <c r="ZN71" s="117">
        <v>2229108.0950603597</v>
      </c>
      <c r="ZO71" s="248" t="b">
        <v>0</v>
      </c>
      <c r="ZP71" s="254">
        <v>3</v>
      </c>
      <c r="ZQ71" s="255">
        <v>1405.1368564800005</v>
      </c>
      <c r="ZR71" s="256">
        <v>7.4999999999999997E-2</v>
      </c>
      <c r="ZS71" s="255">
        <v>645837.05646695814</v>
      </c>
      <c r="ZT71" s="255">
        <v>602.20150992000026</v>
      </c>
      <c r="ZU71" s="255">
        <v>19595.103039544116</v>
      </c>
      <c r="ZV71" s="119">
        <v>665432.15950650221</v>
      </c>
      <c r="ZW71" s="262" t="b">
        <v>0</v>
      </c>
      <c r="ZX71" s="173">
        <v>2</v>
      </c>
      <c r="ZY71" s="263">
        <v>1605.8706931200006</v>
      </c>
      <c r="ZZ71" s="189">
        <v>0.03</v>
      </c>
      <c r="AAA71" s="263">
        <v>230264.42338790759</v>
      </c>
      <c r="AAB71" s="263">
        <v>401.46767328000016</v>
      </c>
      <c r="AAC71" s="263">
        <v>19459.25974796521</v>
      </c>
      <c r="AAD71" s="117">
        <v>249723.68313587279</v>
      </c>
      <c r="AAE71" s="248" t="b">
        <v>1</v>
      </c>
      <c r="AAF71" s="254">
        <v>3</v>
      </c>
      <c r="AAG71" s="255">
        <v>1405.1368564800005</v>
      </c>
      <c r="AAH71" s="256">
        <v>7.4999999999999997E-2</v>
      </c>
      <c r="AAI71" s="255">
        <v>916976.77516466088</v>
      </c>
      <c r="AAJ71" s="255">
        <v>602.20150992000026</v>
      </c>
      <c r="AAK71" s="255">
        <v>17158.104953617461</v>
      </c>
      <c r="AAL71" s="119">
        <v>934134.88011827832</v>
      </c>
      <c r="AAM71" s="262" t="b">
        <v>0</v>
      </c>
      <c r="AAN71" s="173">
        <v>3</v>
      </c>
      <c r="AAO71" s="263">
        <v>1405.1368564800005</v>
      </c>
      <c r="AAP71" s="189">
        <v>0.03</v>
      </c>
      <c r="AAQ71" s="263">
        <v>502018.62017661979</v>
      </c>
      <c r="AAR71" s="263">
        <v>602.20150992000026</v>
      </c>
      <c r="AAS71" s="263">
        <v>15829.696352771007</v>
      </c>
      <c r="AAT71" s="117">
        <v>517848.31652939081</v>
      </c>
      <c r="AAU71" s="248" t="b">
        <v>0</v>
      </c>
      <c r="AAV71" s="254">
        <v>6</v>
      </c>
      <c r="AAW71" s="255">
        <v>802.93534656000008</v>
      </c>
      <c r="AAX71" s="256">
        <v>0.03</v>
      </c>
      <c r="AAY71" s="255">
        <v>275783.04557896126</v>
      </c>
      <c r="AAZ71" s="255">
        <v>1204.4030198400005</v>
      </c>
      <c r="ABA71" s="255">
        <v>50875.289629131323</v>
      </c>
      <c r="ABB71" s="119">
        <v>326658.33520809258</v>
      </c>
      <c r="ABC71" s="262" t="b">
        <v>0</v>
      </c>
      <c r="ABD71" s="173">
        <v>2</v>
      </c>
      <c r="ABE71" s="263">
        <v>1605.8706931200006</v>
      </c>
      <c r="ABF71" s="189">
        <v>0.03</v>
      </c>
      <c r="ABG71" s="263">
        <v>565930.50673268491</v>
      </c>
      <c r="ABH71" s="263">
        <v>401.46767328000016</v>
      </c>
      <c r="ABI71" s="263">
        <v>13259.192891665707</v>
      </c>
      <c r="ABJ71" s="117">
        <v>579189.69962435064</v>
      </c>
      <c r="ABK71" s="248" t="b">
        <v>0</v>
      </c>
      <c r="ABL71" s="254">
        <v>1</v>
      </c>
      <c r="ABM71" s="255">
        <v>1806.6045297600008</v>
      </c>
      <c r="ABN71" s="256">
        <v>0.03</v>
      </c>
      <c r="ABO71" s="255">
        <v>2404313.5718738073</v>
      </c>
      <c r="ABP71" s="255">
        <v>200.73383664000008</v>
      </c>
      <c r="ABQ71" s="255">
        <v>2768.1450391415378</v>
      </c>
      <c r="ABR71" s="119">
        <v>2407081.716912949</v>
      </c>
      <c r="ABS71" s="262" t="b">
        <v>0</v>
      </c>
      <c r="ABT71" s="173">
        <v>2</v>
      </c>
      <c r="ABU71" s="263">
        <v>1605.8706931200006</v>
      </c>
      <c r="ABV71" s="189">
        <v>7.4999999999999997E-2</v>
      </c>
      <c r="ABW71" s="263">
        <v>1453733.0702361562</v>
      </c>
      <c r="ABX71" s="263">
        <v>401.46767328000016</v>
      </c>
      <c r="ABY71" s="263">
        <v>4771.5458382496299</v>
      </c>
      <c r="ABZ71" s="117">
        <v>1458504.6160744058</v>
      </c>
      <c r="ACA71" s="248" t="b">
        <v>0</v>
      </c>
      <c r="ACB71" s="254">
        <v>4</v>
      </c>
      <c r="ACC71" s="255">
        <v>1204.4030198400003</v>
      </c>
      <c r="ACD71" s="256">
        <v>-5.0000000000000001E-3</v>
      </c>
      <c r="ACE71" s="255">
        <v>660783.00060973119</v>
      </c>
      <c r="ACF71" s="255">
        <v>802.93534656000031</v>
      </c>
      <c r="ACG71" s="255">
        <v>41186.07764054204</v>
      </c>
      <c r="ACH71" s="119">
        <v>701969.07825027325</v>
      </c>
      <c r="ACI71" s="262" t="b">
        <v>0</v>
      </c>
      <c r="ACJ71" s="173">
        <v>3</v>
      </c>
      <c r="ACK71" s="263">
        <v>1405.1368564800005</v>
      </c>
      <c r="ACL71" s="189">
        <v>7.4999999999999997E-2</v>
      </c>
      <c r="ACM71" s="263">
        <v>340856.01107818319</v>
      </c>
      <c r="ACN71" s="263">
        <v>602.20150992000026</v>
      </c>
      <c r="ACO71" s="263">
        <v>28993.596882286551</v>
      </c>
      <c r="ACP71" s="117">
        <v>369849.60796046973</v>
      </c>
      <c r="ACQ71" s="248" t="b">
        <v>0</v>
      </c>
      <c r="ACR71" s="254">
        <v>4</v>
      </c>
      <c r="ACS71" s="255">
        <v>1204.4030198400003</v>
      </c>
      <c r="ACT71" s="256">
        <v>7.4999999999999997E-2</v>
      </c>
      <c r="ACU71" s="255">
        <v>1573143.3013648563</v>
      </c>
      <c r="ACV71" s="255">
        <v>802.93534656000031</v>
      </c>
      <c r="ACW71" s="255">
        <v>29225.340671539765</v>
      </c>
      <c r="ACX71" s="119">
        <v>1602368.6420363961</v>
      </c>
      <c r="ACY71" s="262" t="b">
        <v>0</v>
      </c>
      <c r="ACZ71" s="173">
        <v>4</v>
      </c>
      <c r="ADA71" s="263">
        <v>1204.4030198400003</v>
      </c>
      <c r="ADB71" s="189">
        <v>7.4999999999999997E-2</v>
      </c>
      <c r="ADC71" s="263">
        <v>982988.07545312797</v>
      </c>
      <c r="ADD71" s="263">
        <v>802.93534656000031</v>
      </c>
      <c r="ADE71" s="263">
        <v>25456.393533876177</v>
      </c>
      <c r="ADF71" s="117">
        <v>1008444.4689870041</v>
      </c>
      <c r="ADG71" s="248" t="b">
        <v>0</v>
      </c>
      <c r="ADH71" s="254">
        <v>6</v>
      </c>
      <c r="ADI71" s="255">
        <v>802.93534656000008</v>
      </c>
      <c r="ADJ71" s="256">
        <v>7.4999999999999997E-2</v>
      </c>
      <c r="ADK71" s="255">
        <v>582834.25557349285</v>
      </c>
      <c r="ADL71" s="255">
        <v>1204.4030198400005</v>
      </c>
      <c r="ADM71" s="255">
        <v>44093.809951534939</v>
      </c>
      <c r="ADN71" s="119">
        <v>626928.06552502781</v>
      </c>
      <c r="ADO71" s="262" t="b">
        <v>0</v>
      </c>
      <c r="ADP71" s="173">
        <v>1</v>
      </c>
      <c r="ADQ71" s="263">
        <v>1806.6045297600008</v>
      </c>
      <c r="ADR71" s="189">
        <v>7.4999999999999997E-2</v>
      </c>
      <c r="ADS71" s="263">
        <v>678978.43689175695</v>
      </c>
      <c r="ADT71" s="263">
        <v>200.73383664000008</v>
      </c>
      <c r="ADU71" s="263">
        <v>10151.358567721236</v>
      </c>
      <c r="ADV71" s="117">
        <v>689129.79545947816</v>
      </c>
    </row>
    <row r="72" spans="1:802" x14ac:dyDescent="0.35">
      <c r="A72" s="15">
        <v>47422</v>
      </c>
      <c r="B72" s="16">
        <v>2007.3383664000007</v>
      </c>
      <c r="C72" s="248" t="b">
        <v>0</v>
      </c>
      <c r="D72" s="254">
        <v>4</v>
      </c>
      <c r="E72" s="255">
        <v>1204.4030198400003</v>
      </c>
      <c r="F72" s="256">
        <v>-5.0000000000000001E-3</v>
      </c>
      <c r="G72" s="255">
        <v>582757.62184191018</v>
      </c>
      <c r="H72" s="255">
        <v>802.93534656000031</v>
      </c>
      <c r="I72" s="255">
        <v>22604.993784445211</v>
      </c>
      <c r="J72" s="119">
        <v>605362.6156263554</v>
      </c>
      <c r="K72" s="262" t="b">
        <v>0</v>
      </c>
      <c r="L72" s="173">
        <v>1</v>
      </c>
      <c r="M72" s="263">
        <v>1806.6045297600008</v>
      </c>
      <c r="N72" s="189">
        <v>7.4999999999999997E-2</v>
      </c>
      <c r="O72" s="263">
        <v>778778.44356781512</v>
      </c>
      <c r="P72" s="263">
        <v>200.73383664000008</v>
      </c>
      <c r="Q72" s="263">
        <v>2588.1685216335472</v>
      </c>
      <c r="R72" s="117">
        <v>781366.61208944872</v>
      </c>
      <c r="S72" s="248" t="b">
        <v>0</v>
      </c>
      <c r="T72" s="254">
        <v>6</v>
      </c>
      <c r="U72" s="255">
        <v>802.93534656000008</v>
      </c>
      <c r="V72" s="256">
        <v>0.03</v>
      </c>
      <c r="W72" s="255">
        <v>176539.96580130266</v>
      </c>
      <c r="X72" s="255">
        <v>1204.4030198400005</v>
      </c>
      <c r="Y72" s="255">
        <v>52939.457889460442</v>
      </c>
      <c r="Z72" s="119">
        <v>229479.4236907631</v>
      </c>
      <c r="AA72" s="262" t="b">
        <v>0</v>
      </c>
      <c r="AB72" s="173">
        <v>6</v>
      </c>
      <c r="AC72" s="263">
        <v>802.93534656000008</v>
      </c>
      <c r="AD72" s="189">
        <v>7.4999999999999997E-2</v>
      </c>
      <c r="AE72" s="263">
        <v>614525.23987584072</v>
      </c>
      <c r="AF72" s="263">
        <v>1204.4030198400005</v>
      </c>
      <c r="AG72" s="263">
        <v>49270.857676324536</v>
      </c>
      <c r="AH72" s="117">
        <v>663796.09755216527</v>
      </c>
      <c r="AI72" s="248" t="b">
        <v>0</v>
      </c>
      <c r="AJ72" s="254">
        <v>9</v>
      </c>
      <c r="AK72" s="255">
        <v>200.73383664000002</v>
      </c>
      <c r="AL72" s="256">
        <v>0.03</v>
      </c>
      <c r="AM72" s="255">
        <v>1045485.9115651902</v>
      </c>
      <c r="AN72" s="255">
        <v>1806.6045297600008</v>
      </c>
      <c r="AO72" s="255">
        <v>50949.704349007559</v>
      </c>
      <c r="AP72" s="119">
        <v>1096435.6159141976</v>
      </c>
      <c r="AQ72" s="262" t="b">
        <v>0</v>
      </c>
      <c r="AR72" s="173">
        <v>5</v>
      </c>
      <c r="AS72" s="263">
        <v>1003.6691832000004</v>
      </c>
      <c r="AT72" s="189">
        <v>0.03</v>
      </c>
      <c r="AU72" s="263">
        <v>994031.09918643977</v>
      </c>
      <c r="AV72" s="263">
        <v>1003.6691832000004</v>
      </c>
      <c r="AW72" s="263">
        <v>33855.024576579934</v>
      </c>
      <c r="AX72" s="117">
        <v>1027886.1237630197</v>
      </c>
      <c r="AY72" s="248" t="b">
        <v>0</v>
      </c>
      <c r="AZ72" s="254">
        <v>0</v>
      </c>
      <c r="BA72" s="255">
        <v>2007.3383664000007</v>
      </c>
      <c r="BB72" s="256">
        <v>7.4999999999999997E-2</v>
      </c>
      <c r="BC72" s="255">
        <v>417065.97095281596</v>
      </c>
      <c r="BD72" s="255">
        <v>0</v>
      </c>
      <c r="BE72" s="255">
        <v>0</v>
      </c>
      <c r="BF72" s="119">
        <v>417065.97095281596</v>
      </c>
      <c r="BG72" s="262" t="b">
        <v>0</v>
      </c>
      <c r="BH72" s="173">
        <v>3</v>
      </c>
      <c r="BI72" s="263">
        <v>1405.1368564800005</v>
      </c>
      <c r="BJ72" s="189">
        <v>-5.0000000000000001E-3</v>
      </c>
      <c r="BK72" s="263">
        <v>510756.77428303123</v>
      </c>
      <c r="BL72" s="263">
        <v>602.20150992000026</v>
      </c>
      <c r="BM72" s="263">
        <v>20725.761625167081</v>
      </c>
      <c r="BN72" s="117">
        <v>531482.53590819833</v>
      </c>
      <c r="BO72" s="248" t="b">
        <v>0</v>
      </c>
      <c r="BP72" s="254">
        <v>4</v>
      </c>
      <c r="BQ72" s="255">
        <v>1204.4030198400003</v>
      </c>
      <c r="BR72" s="256">
        <v>7.4999999999999997E-2</v>
      </c>
      <c r="BS72" s="255">
        <v>854102.14781377581</v>
      </c>
      <c r="BT72" s="255">
        <v>802.93534656000031</v>
      </c>
      <c r="BU72" s="255">
        <v>23628.715898823957</v>
      </c>
      <c r="BV72" s="119">
        <v>877730.86371259973</v>
      </c>
      <c r="BW72" s="262" t="b">
        <v>0</v>
      </c>
      <c r="BX72" s="173">
        <v>3</v>
      </c>
      <c r="BY72" s="263">
        <v>1405.1368564800005</v>
      </c>
      <c r="BZ72" s="189">
        <v>-5.0000000000000001E-3</v>
      </c>
      <c r="CA72" s="263">
        <v>404588.97470690589</v>
      </c>
      <c r="CB72" s="263">
        <v>602.20150992000026</v>
      </c>
      <c r="CC72" s="263">
        <v>23417.226726998495</v>
      </c>
      <c r="CD72" s="117">
        <v>428006.20143390441</v>
      </c>
      <c r="CE72" s="248" t="b">
        <v>0</v>
      </c>
      <c r="CF72" s="254">
        <v>4</v>
      </c>
      <c r="CG72" s="255">
        <v>1204.4030198400003</v>
      </c>
      <c r="CH72" s="256">
        <v>-5.0000000000000001E-3</v>
      </c>
      <c r="CI72" s="255">
        <v>495169.00115305977</v>
      </c>
      <c r="CJ72" s="255">
        <v>802.93534656000031</v>
      </c>
      <c r="CK72" s="255">
        <v>32252.806720872642</v>
      </c>
      <c r="CL72" s="119">
        <v>527421.80787393241</v>
      </c>
      <c r="CM72" s="262" t="b">
        <v>0</v>
      </c>
      <c r="CN72" s="173">
        <v>4</v>
      </c>
      <c r="CO72" s="263">
        <v>1204.4030198400003</v>
      </c>
      <c r="CP72" s="189">
        <v>7.4999999999999997E-2</v>
      </c>
      <c r="CQ72" s="263">
        <v>1694213.2713603857</v>
      </c>
      <c r="CR72" s="263">
        <v>802.93534656000031</v>
      </c>
      <c r="CS72" s="263">
        <v>26358.996603905693</v>
      </c>
      <c r="CT72" s="117">
        <v>1720572.2679642914</v>
      </c>
      <c r="CU72" s="248" t="b">
        <v>0</v>
      </c>
      <c r="CV72" s="254">
        <v>0</v>
      </c>
      <c r="CW72" s="255">
        <v>2007.3383664000007</v>
      </c>
      <c r="CX72" s="256">
        <v>7.4999999999999997E-2</v>
      </c>
      <c r="CY72" s="255">
        <v>991624.20930500736</v>
      </c>
      <c r="CZ72" s="255">
        <v>0</v>
      </c>
      <c r="DA72" s="255">
        <v>0</v>
      </c>
      <c r="DB72" s="119">
        <v>991624.20930500736</v>
      </c>
      <c r="DC72" s="262" t="b">
        <v>0</v>
      </c>
      <c r="DD72" s="173">
        <v>4</v>
      </c>
      <c r="DE72" s="263">
        <v>1204.4030198400003</v>
      </c>
      <c r="DF72" s="189">
        <v>7.4999999999999997E-2</v>
      </c>
      <c r="DG72" s="263">
        <v>1224231.2206216743</v>
      </c>
      <c r="DH72" s="263">
        <v>802.93534656000031</v>
      </c>
      <c r="DI72" s="263">
        <v>35573.291566119966</v>
      </c>
      <c r="DJ72" s="117">
        <v>1259804.5121877943</v>
      </c>
      <c r="DK72" s="248" t="b">
        <v>0</v>
      </c>
      <c r="DL72" s="254">
        <v>6</v>
      </c>
      <c r="DM72" s="255">
        <v>802.93534656000008</v>
      </c>
      <c r="DN72" s="256">
        <v>0.03</v>
      </c>
      <c r="DO72" s="255">
        <v>227028.18986593236</v>
      </c>
      <c r="DP72" s="255">
        <v>1204.4030198400005</v>
      </c>
      <c r="DQ72" s="255">
        <v>45089.147741451467</v>
      </c>
      <c r="DR72" s="119">
        <v>272117.33760738384</v>
      </c>
      <c r="DS72" s="262" t="b">
        <v>0</v>
      </c>
      <c r="DT72" s="173">
        <v>6</v>
      </c>
      <c r="DU72" s="263">
        <v>802.93534656000008</v>
      </c>
      <c r="DV72" s="189">
        <v>7.4999999999999997E-2</v>
      </c>
      <c r="DW72" s="263">
        <v>2231990.7901383783</v>
      </c>
      <c r="DX72" s="263">
        <v>1204.4030198400005</v>
      </c>
      <c r="DY72" s="263">
        <v>28755.106220683268</v>
      </c>
      <c r="DZ72" s="117">
        <v>2260745.8963590614</v>
      </c>
      <c r="EA72" s="248" t="b">
        <v>0</v>
      </c>
      <c r="EB72" s="254">
        <v>6</v>
      </c>
      <c r="EC72" s="255">
        <v>802.93534656000008</v>
      </c>
      <c r="ED72" s="256">
        <v>7.4999999999999997E-2</v>
      </c>
      <c r="EE72" s="255">
        <v>222840.50064902747</v>
      </c>
      <c r="EF72" s="255">
        <v>1204.4030198400005</v>
      </c>
      <c r="EG72" s="255">
        <v>35124.033089836805</v>
      </c>
      <c r="EH72" s="119">
        <v>257964.53373886427</v>
      </c>
      <c r="EI72" s="262" t="b">
        <v>0</v>
      </c>
      <c r="EJ72" s="173">
        <v>7</v>
      </c>
      <c r="EK72" s="263">
        <v>602.20150992000003</v>
      </c>
      <c r="EL72" s="189">
        <v>0.03</v>
      </c>
      <c r="EM72" s="263">
        <v>230394.07928109111</v>
      </c>
      <c r="EN72" s="263">
        <v>1405.1368564800007</v>
      </c>
      <c r="EO72" s="263">
        <v>57353.050309111095</v>
      </c>
      <c r="EP72" s="117">
        <v>287747.12959020218</v>
      </c>
      <c r="EQ72" s="248" t="b">
        <v>0</v>
      </c>
      <c r="ER72" s="254">
        <v>5</v>
      </c>
      <c r="ES72" s="255">
        <v>1003.6691832000004</v>
      </c>
      <c r="ET72" s="256">
        <v>-5.0000000000000001E-3</v>
      </c>
      <c r="EU72" s="255">
        <v>219705.63727775498</v>
      </c>
      <c r="EV72" s="255">
        <v>1003.6691832000004</v>
      </c>
      <c r="EW72" s="255">
        <v>39058.685104093274</v>
      </c>
      <c r="EX72" s="119">
        <v>258764.32238184827</v>
      </c>
      <c r="EY72" s="262" t="b">
        <v>0</v>
      </c>
      <c r="EZ72" s="173">
        <v>1</v>
      </c>
      <c r="FA72" s="263">
        <v>1806.6045297600008</v>
      </c>
      <c r="FB72" s="189">
        <v>7.4999999999999997E-2</v>
      </c>
      <c r="FC72" s="263">
        <v>1530991.6305254526</v>
      </c>
      <c r="FD72" s="263">
        <v>200.73383664000008</v>
      </c>
      <c r="FE72" s="263">
        <v>4935.7979451585716</v>
      </c>
      <c r="FF72" s="117">
        <v>1535927.4284706111</v>
      </c>
      <c r="FG72" s="248" t="b">
        <v>0</v>
      </c>
      <c r="FH72" s="254">
        <v>4</v>
      </c>
      <c r="FI72" s="255">
        <v>1204.4030198400003</v>
      </c>
      <c r="FJ72" s="256">
        <v>-5.0000000000000001E-3</v>
      </c>
      <c r="FK72" s="255">
        <v>773233.85922006529</v>
      </c>
      <c r="FL72" s="255">
        <v>802.93534656000031</v>
      </c>
      <c r="FM72" s="255">
        <v>23502.727526366976</v>
      </c>
      <c r="FN72" s="119">
        <v>796736.58674643224</v>
      </c>
      <c r="FO72" s="262" t="b">
        <v>0</v>
      </c>
      <c r="FP72" s="173">
        <v>4</v>
      </c>
      <c r="FQ72" s="263">
        <v>1204.4030198400003</v>
      </c>
      <c r="FR72" s="189">
        <v>7.4999999999999997E-2</v>
      </c>
      <c r="FS72" s="263">
        <v>478374.07709638542</v>
      </c>
      <c r="FT72" s="263">
        <v>802.93534656000031</v>
      </c>
      <c r="FU72" s="263">
        <v>27546.332408899343</v>
      </c>
      <c r="FV72" s="117">
        <v>505920.40950528474</v>
      </c>
      <c r="FW72" s="248" t="b">
        <v>0</v>
      </c>
      <c r="FX72" s="254">
        <v>5</v>
      </c>
      <c r="FY72" s="255">
        <v>1003.6691832000004</v>
      </c>
      <c r="FZ72" s="256">
        <v>7.4999999999999997E-2</v>
      </c>
      <c r="GA72" s="255">
        <v>667968.55416556832</v>
      </c>
      <c r="GB72" s="255">
        <v>1003.6691832000004</v>
      </c>
      <c r="GC72" s="255">
        <v>47359.572338694416</v>
      </c>
      <c r="GD72" s="119">
        <v>715328.12650426268</v>
      </c>
      <c r="GE72" s="262" t="b">
        <v>0</v>
      </c>
      <c r="GF72" s="173">
        <v>4</v>
      </c>
      <c r="GG72" s="263">
        <v>1204.4030198400003</v>
      </c>
      <c r="GH72" s="189">
        <v>7.4999999999999997E-2</v>
      </c>
      <c r="GI72" s="263">
        <v>1255293.1363370344</v>
      </c>
      <c r="GJ72" s="263">
        <v>802.93534656000031</v>
      </c>
      <c r="GK72" s="263">
        <v>19638.697698198048</v>
      </c>
      <c r="GL72" s="117">
        <v>1274931.8340352324</v>
      </c>
      <c r="GM72" s="248" t="b">
        <v>0</v>
      </c>
      <c r="GN72" s="254">
        <v>2</v>
      </c>
      <c r="GO72" s="255">
        <v>1605.8706931200006</v>
      </c>
      <c r="GP72" s="256">
        <v>0.03</v>
      </c>
      <c r="GQ72" s="255">
        <v>2229313.3057026099</v>
      </c>
      <c r="GR72" s="255">
        <v>401.46767328000016</v>
      </c>
      <c r="GS72" s="255">
        <v>16666.838280621239</v>
      </c>
      <c r="GT72" s="119">
        <v>2245980.1439832314</v>
      </c>
      <c r="GU72" s="262" t="b">
        <v>0</v>
      </c>
      <c r="GV72" s="173">
        <v>1</v>
      </c>
      <c r="GW72" s="263">
        <v>1806.6045297600008</v>
      </c>
      <c r="GX72" s="189">
        <v>0.03</v>
      </c>
      <c r="GY72" s="263">
        <v>291465.03094702167</v>
      </c>
      <c r="GZ72" s="263">
        <v>200.73383664000008</v>
      </c>
      <c r="HA72" s="263">
        <v>7285.5582770545971</v>
      </c>
      <c r="HB72" s="117">
        <v>298750.58922407625</v>
      </c>
      <c r="HC72" s="248" t="b">
        <v>0</v>
      </c>
      <c r="HD72" s="254">
        <v>2</v>
      </c>
      <c r="HE72" s="255">
        <v>1605.8706931200006</v>
      </c>
      <c r="HF72" s="256">
        <v>7.4999999999999997E-2</v>
      </c>
      <c r="HG72" s="255">
        <v>2379845.2389620258</v>
      </c>
      <c r="HH72" s="255">
        <v>401.46767328000016</v>
      </c>
      <c r="HI72" s="255">
        <v>13104.812644723697</v>
      </c>
      <c r="HJ72" s="119">
        <v>2392950.0516067497</v>
      </c>
      <c r="HK72" s="262" t="b">
        <v>0</v>
      </c>
      <c r="HL72" s="173">
        <v>4</v>
      </c>
      <c r="HM72" s="263">
        <v>1204.4030198400003</v>
      </c>
      <c r="HN72" s="189">
        <v>-5.0000000000000001E-3</v>
      </c>
      <c r="HO72" s="263">
        <v>783060.28379308153</v>
      </c>
      <c r="HP72" s="263">
        <v>802.93534656000031</v>
      </c>
      <c r="HQ72" s="263">
        <v>33126.711023658056</v>
      </c>
      <c r="HR72" s="117">
        <v>816186.99481673958</v>
      </c>
      <c r="HS72" s="248" t="b">
        <v>0</v>
      </c>
      <c r="HT72" s="254">
        <v>4</v>
      </c>
      <c r="HU72" s="255">
        <v>1204.4030198400003</v>
      </c>
      <c r="HV72" s="256">
        <v>0.03</v>
      </c>
      <c r="HW72" s="255">
        <v>773827.06146000302</v>
      </c>
      <c r="HX72" s="255">
        <v>802.93534656000031</v>
      </c>
      <c r="HY72" s="255">
        <v>34144.534231187557</v>
      </c>
      <c r="HZ72" s="119">
        <v>807971.59569119057</v>
      </c>
      <c r="IA72" s="262" t="b">
        <v>0</v>
      </c>
      <c r="IB72" s="173">
        <v>3</v>
      </c>
      <c r="IC72" s="263">
        <v>1405.1368564800005</v>
      </c>
      <c r="ID72" s="189">
        <v>0.03</v>
      </c>
      <c r="IE72" s="263">
        <v>891180.8824065926</v>
      </c>
      <c r="IF72" s="263">
        <v>602.20150992000026</v>
      </c>
      <c r="IG72" s="263">
        <v>31501.987872698963</v>
      </c>
      <c r="IH72" s="117">
        <v>922682.87027929153</v>
      </c>
      <c r="II72" s="248" t="b">
        <v>0</v>
      </c>
      <c r="IJ72" s="254">
        <v>4</v>
      </c>
      <c r="IK72" s="255">
        <v>1204.4030198400003</v>
      </c>
      <c r="IL72" s="256">
        <v>7.4999999999999997E-2</v>
      </c>
      <c r="IM72" s="255">
        <v>874806.48813228426</v>
      </c>
      <c r="IN72" s="255">
        <v>802.93534656000031</v>
      </c>
      <c r="IO72" s="255">
        <v>31975.011672389282</v>
      </c>
      <c r="IP72" s="119">
        <v>906781.49980467348</v>
      </c>
      <c r="IQ72" s="262" t="b">
        <v>0</v>
      </c>
      <c r="IR72" s="173">
        <v>0</v>
      </c>
      <c r="IS72" s="263">
        <v>2007.3383664000007</v>
      </c>
      <c r="IT72" s="189">
        <v>7.4999999999999997E-2</v>
      </c>
      <c r="IU72" s="263">
        <v>1152038.4597612987</v>
      </c>
      <c r="IV72" s="263">
        <v>0</v>
      </c>
      <c r="IW72" s="263">
        <v>0</v>
      </c>
      <c r="IX72" s="117">
        <v>1152038.4597612987</v>
      </c>
      <c r="IY72" s="248" t="b">
        <v>0</v>
      </c>
      <c r="IZ72" s="254">
        <v>3</v>
      </c>
      <c r="JA72" s="255">
        <v>1405.1368564800005</v>
      </c>
      <c r="JB72" s="256">
        <v>-5.0000000000000001E-3</v>
      </c>
      <c r="JC72" s="255">
        <v>391560.3945630095</v>
      </c>
      <c r="JD72" s="255">
        <v>602.20150992000026</v>
      </c>
      <c r="JE72" s="255">
        <v>22593.883333192338</v>
      </c>
      <c r="JF72" s="119">
        <v>414154.27789620182</v>
      </c>
      <c r="JG72" s="262" t="b">
        <v>0</v>
      </c>
      <c r="JH72" s="173">
        <v>1</v>
      </c>
      <c r="JI72" s="263">
        <v>1806.6045297600008</v>
      </c>
      <c r="JJ72" s="189">
        <v>0.03</v>
      </c>
      <c r="JK72" s="263">
        <v>807023.92007887515</v>
      </c>
      <c r="JL72" s="263">
        <v>200.73383664000008</v>
      </c>
      <c r="JM72" s="263">
        <v>7981.5876621061852</v>
      </c>
      <c r="JN72" s="117">
        <v>815005.50774098129</v>
      </c>
      <c r="JO72" s="248" t="b">
        <v>0</v>
      </c>
      <c r="JP72" s="254">
        <v>3</v>
      </c>
      <c r="JQ72" s="255">
        <v>1405.1368564800005</v>
      </c>
      <c r="JR72" s="256">
        <v>0.03</v>
      </c>
      <c r="JS72" s="255">
        <v>2005800.4888654945</v>
      </c>
      <c r="JT72" s="255">
        <v>602.20150992000026</v>
      </c>
      <c r="JU72" s="255">
        <v>17117.019640380091</v>
      </c>
      <c r="JV72" s="119">
        <v>2022917.5085058745</v>
      </c>
      <c r="JW72" s="262" t="b">
        <v>0</v>
      </c>
      <c r="JX72" s="173">
        <v>5</v>
      </c>
      <c r="JY72" s="263">
        <v>1003.6691832000004</v>
      </c>
      <c r="JZ72" s="189">
        <v>0.03</v>
      </c>
      <c r="KA72" s="263">
        <v>1577287.7582687039</v>
      </c>
      <c r="KB72" s="263">
        <v>1003.6691832000004</v>
      </c>
      <c r="KC72" s="263">
        <v>51590.713289228232</v>
      </c>
      <c r="KD72" s="117">
        <v>1628878.4715579322</v>
      </c>
      <c r="KE72" s="248" t="b">
        <v>0</v>
      </c>
      <c r="KF72" s="254">
        <v>6</v>
      </c>
      <c r="KG72" s="255">
        <v>802.93534656000008</v>
      </c>
      <c r="KH72" s="256">
        <v>7.4999999999999997E-2</v>
      </c>
      <c r="KI72" s="255">
        <v>1336008.8371773697</v>
      </c>
      <c r="KJ72" s="255">
        <v>1204.4030198400005</v>
      </c>
      <c r="KK72" s="255">
        <v>54038.737321553934</v>
      </c>
      <c r="KL72" s="119">
        <v>1390047.5744989237</v>
      </c>
      <c r="KM72" s="262" t="b">
        <v>0</v>
      </c>
      <c r="KN72" s="173">
        <v>1</v>
      </c>
      <c r="KO72" s="263">
        <v>1806.6045297600008</v>
      </c>
      <c r="KP72" s="189">
        <v>0.03</v>
      </c>
      <c r="KQ72" s="263">
        <v>930199.57526276226</v>
      </c>
      <c r="KR72" s="263">
        <v>200.73383664000008</v>
      </c>
      <c r="KS72" s="263">
        <v>7285.5582770545971</v>
      </c>
      <c r="KT72" s="117">
        <v>937485.13353981683</v>
      </c>
      <c r="KU72" s="248" t="b">
        <v>0</v>
      </c>
      <c r="KV72" s="254">
        <v>1</v>
      </c>
      <c r="KW72" s="255">
        <v>1806.6045297600008</v>
      </c>
      <c r="KX72" s="256">
        <v>7.4999999999999997E-2</v>
      </c>
      <c r="KY72" s="255">
        <v>2337042.140884161</v>
      </c>
      <c r="KZ72" s="255">
        <v>200.73383664000008</v>
      </c>
      <c r="LA72" s="255">
        <v>2588.1685216335472</v>
      </c>
      <c r="LB72" s="119">
        <v>2339630.3094057944</v>
      </c>
      <c r="LC72" s="262" t="b">
        <v>0</v>
      </c>
      <c r="LD72" s="173">
        <v>3</v>
      </c>
      <c r="LE72" s="263">
        <v>1405.1368564800005</v>
      </c>
      <c r="LF72" s="189">
        <v>-5.0000000000000001E-3</v>
      </c>
      <c r="LG72" s="263">
        <v>345925.28416196158</v>
      </c>
      <c r="LH72" s="263">
        <v>602.20150992000026</v>
      </c>
      <c r="LI72" s="263">
        <v>31752.085450553193</v>
      </c>
      <c r="LJ72" s="117">
        <v>377677.3696125148</v>
      </c>
      <c r="LK72" s="248" t="b">
        <v>0</v>
      </c>
      <c r="LL72" s="254">
        <v>3</v>
      </c>
      <c r="LM72" s="255">
        <v>1405.1368564800005</v>
      </c>
      <c r="LN72" s="256">
        <v>-5.0000000000000001E-3</v>
      </c>
      <c r="LO72" s="255">
        <v>116128.99473423131</v>
      </c>
      <c r="LP72" s="255">
        <v>602.20150992000026</v>
      </c>
      <c r="LQ72" s="255">
        <v>25957.584069745044</v>
      </c>
      <c r="LR72" s="119">
        <v>142086.57880397636</v>
      </c>
      <c r="LS72" s="262" t="b">
        <v>0</v>
      </c>
      <c r="LT72" s="173">
        <v>4</v>
      </c>
      <c r="LU72" s="263">
        <v>1204.4030198400003</v>
      </c>
      <c r="LV72" s="189">
        <v>7.4999999999999997E-2</v>
      </c>
      <c r="LW72" s="263">
        <v>645915.11115830205</v>
      </c>
      <c r="LX72" s="263">
        <v>802.93534656000031</v>
      </c>
      <c r="LY72" s="263">
        <v>21847.784472959815</v>
      </c>
      <c r="LZ72" s="117">
        <v>667762.89563126187</v>
      </c>
      <c r="MA72" s="248" t="b">
        <v>0</v>
      </c>
      <c r="MB72" s="254">
        <v>3</v>
      </c>
      <c r="MC72" s="255">
        <v>1405.1368564800005</v>
      </c>
      <c r="MD72" s="256">
        <v>7.4999999999999997E-2</v>
      </c>
      <c r="ME72" s="255">
        <v>2212262.5301924911</v>
      </c>
      <c r="MF72" s="255">
        <v>602.20150992000026</v>
      </c>
      <c r="MG72" s="255">
        <v>19912.370691890039</v>
      </c>
      <c r="MH72" s="119">
        <v>2232174.900884381</v>
      </c>
      <c r="MI72" s="262" t="b">
        <v>0</v>
      </c>
      <c r="MJ72" s="173">
        <v>4</v>
      </c>
      <c r="MK72" s="263">
        <v>1204.4030198400003</v>
      </c>
      <c r="ML72" s="189">
        <v>-5.0000000000000001E-3</v>
      </c>
      <c r="MM72" s="263">
        <v>217610.01578819923</v>
      </c>
      <c r="MN72" s="263">
        <v>802.93534656000031</v>
      </c>
      <c r="MO72" s="263">
        <v>23846.645172539516</v>
      </c>
      <c r="MP72" s="117">
        <v>241456.66096073875</v>
      </c>
      <c r="MQ72" s="248" t="b">
        <v>0</v>
      </c>
      <c r="MR72" s="254">
        <v>6</v>
      </c>
      <c r="MS72" s="255">
        <v>802.93534656000008</v>
      </c>
      <c r="MT72" s="256">
        <v>7.4999999999999997E-2</v>
      </c>
      <c r="MU72" s="255">
        <v>316873.36255458818</v>
      </c>
      <c r="MV72" s="255">
        <v>1204.4030198400005</v>
      </c>
      <c r="MW72" s="255">
        <v>47724.696509317975</v>
      </c>
      <c r="MX72" s="119">
        <v>364598.05906390614</v>
      </c>
      <c r="MY72" s="262" t="b">
        <v>0</v>
      </c>
      <c r="MZ72" s="173">
        <v>4</v>
      </c>
      <c r="NA72" s="263">
        <v>1204.4030198400003</v>
      </c>
      <c r="NB72" s="189">
        <v>7.4999999999999997E-2</v>
      </c>
      <c r="NC72" s="263">
        <v>2254337.3956421809</v>
      </c>
      <c r="ND72" s="263">
        <v>802.93534656000031</v>
      </c>
      <c r="NE72" s="263">
        <v>33366.806655389206</v>
      </c>
      <c r="NF72" s="117">
        <v>2287704.2022975702</v>
      </c>
      <c r="NG72" s="248" t="b">
        <v>0</v>
      </c>
      <c r="NH72" s="254">
        <v>2</v>
      </c>
      <c r="NI72" s="255">
        <v>1605.8706931200006</v>
      </c>
      <c r="NJ72" s="256">
        <v>7.4999999999999997E-2</v>
      </c>
      <c r="NK72" s="255">
        <v>994131.55898411328</v>
      </c>
      <c r="NL72" s="255">
        <v>401.46767328000016</v>
      </c>
      <c r="NM72" s="255">
        <v>11697.661807624168</v>
      </c>
      <c r="NN72" s="119">
        <v>1005829.2207917374</v>
      </c>
      <c r="NO72" s="262" t="b">
        <v>0</v>
      </c>
      <c r="NP72" s="173">
        <v>6</v>
      </c>
      <c r="NQ72" s="263">
        <v>802.93534656000008</v>
      </c>
      <c r="NR72" s="189">
        <v>-5.0000000000000001E-3</v>
      </c>
      <c r="NS72" s="263">
        <v>271599.21357117576</v>
      </c>
      <c r="NT72" s="263">
        <v>1204.4030198400005</v>
      </c>
      <c r="NU72" s="263">
        <v>51997.26098942836</v>
      </c>
      <c r="NV72" s="117">
        <v>323596.47456060414</v>
      </c>
      <c r="NW72" s="248" t="b">
        <v>0</v>
      </c>
      <c r="NX72" s="254">
        <v>5</v>
      </c>
      <c r="NY72" s="255">
        <v>1003.6691832000004</v>
      </c>
      <c r="NZ72" s="256">
        <v>7.4999999999999997E-2</v>
      </c>
      <c r="OA72" s="255">
        <v>2461421.3042986742</v>
      </c>
      <c r="OB72" s="255">
        <v>1003.6691832000004</v>
      </c>
      <c r="OC72" s="255">
        <v>39608.772072178006</v>
      </c>
      <c r="OD72" s="119">
        <v>2501030.0763708521</v>
      </c>
      <c r="OE72" s="262" t="b">
        <v>0</v>
      </c>
      <c r="OF72" s="173">
        <v>4</v>
      </c>
      <c r="OG72" s="263">
        <v>1204.4030198400003</v>
      </c>
      <c r="OH72" s="189">
        <v>0.03</v>
      </c>
      <c r="OI72" s="263">
        <v>809999.0127850771</v>
      </c>
      <c r="OJ72" s="263">
        <v>802.93534656000031</v>
      </c>
      <c r="OK72" s="263">
        <v>34660.369060989513</v>
      </c>
      <c r="OL72" s="117">
        <v>844659.38184606656</v>
      </c>
      <c r="OM72" s="248" t="b">
        <v>0</v>
      </c>
      <c r="ON72" s="254">
        <v>4</v>
      </c>
      <c r="OO72" s="255">
        <v>1204.4030198400003</v>
      </c>
      <c r="OP72" s="256">
        <v>7.4999999999999997E-2</v>
      </c>
      <c r="OQ72" s="255">
        <v>602063.16625404393</v>
      </c>
      <c r="OR72" s="255">
        <v>802.93534656000031</v>
      </c>
      <c r="OS72" s="255">
        <v>22693.973440984897</v>
      </c>
      <c r="OT72" s="119">
        <v>624757.13969502877</v>
      </c>
      <c r="OU72" s="262" t="b">
        <v>0</v>
      </c>
      <c r="OV72" s="173">
        <v>2</v>
      </c>
      <c r="OW72" s="263">
        <v>1605.8706931200006</v>
      </c>
      <c r="OX72" s="189">
        <v>7.4999999999999997E-2</v>
      </c>
      <c r="OY72" s="263">
        <v>1059448.1560179328</v>
      </c>
      <c r="OZ72" s="263">
        <v>401.46767328000016</v>
      </c>
      <c r="PA72" s="263">
        <v>11178.326794320472</v>
      </c>
      <c r="PB72" s="117">
        <v>1070626.4828122533</v>
      </c>
      <c r="PC72" s="248" t="b">
        <v>0</v>
      </c>
      <c r="PD72" s="254">
        <v>7</v>
      </c>
      <c r="PE72" s="255">
        <v>602.20150992000003</v>
      </c>
      <c r="PF72" s="256">
        <v>7.4999999999999997E-2</v>
      </c>
      <c r="PG72" s="255">
        <v>280380.82039690443</v>
      </c>
      <c r="PH72" s="255">
        <v>1405.1368564800007</v>
      </c>
      <c r="PI72" s="255">
        <v>36597.3755643685</v>
      </c>
      <c r="PJ72" s="119">
        <v>316978.19596127293</v>
      </c>
      <c r="PK72" s="262" t="b">
        <v>0</v>
      </c>
      <c r="PL72" s="173">
        <v>5</v>
      </c>
      <c r="PM72" s="263">
        <v>1003.6691832000004</v>
      </c>
      <c r="PN72" s="189">
        <v>0.03</v>
      </c>
      <c r="PO72" s="263">
        <v>457329.05223059223</v>
      </c>
      <c r="PP72" s="263">
        <v>1003.6691832000004</v>
      </c>
      <c r="PQ72" s="263">
        <v>35886.469406306387</v>
      </c>
      <c r="PR72" s="117">
        <v>493215.52163689863</v>
      </c>
      <c r="PS72" s="248" t="b">
        <v>0</v>
      </c>
      <c r="PT72" s="254">
        <v>6</v>
      </c>
      <c r="PU72" s="255">
        <v>802.93534656000008</v>
      </c>
      <c r="PV72" s="256">
        <v>7.4999999999999997E-2</v>
      </c>
      <c r="PW72" s="255">
        <v>726150.36716450681</v>
      </c>
      <c r="PX72" s="255">
        <v>1204.4030198400005</v>
      </c>
      <c r="PY72" s="255">
        <v>33717.867736220593</v>
      </c>
      <c r="PZ72" s="119">
        <v>759868.2349007274</v>
      </c>
      <c r="QA72" s="262" t="b">
        <v>0</v>
      </c>
      <c r="QB72" s="173">
        <v>2</v>
      </c>
      <c r="QC72" s="263">
        <v>1605.8706931200006</v>
      </c>
      <c r="QD72" s="189">
        <v>7.4999999999999997E-2</v>
      </c>
      <c r="QE72" s="263">
        <v>1143779.3019144773</v>
      </c>
      <c r="QF72" s="263">
        <v>401.46767328000016</v>
      </c>
      <c r="QG72" s="263">
        <v>11880.359030514628</v>
      </c>
      <c r="QH72" s="117">
        <v>1155659.660944992</v>
      </c>
      <c r="QI72" s="248" t="b">
        <v>0</v>
      </c>
      <c r="QJ72" s="254">
        <v>3</v>
      </c>
      <c r="QK72" s="255">
        <v>1405.1368564800005</v>
      </c>
      <c r="QL72" s="256">
        <v>7.4999999999999997E-2</v>
      </c>
      <c r="QM72" s="255">
        <v>747275.98016881722</v>
      </c>
      <c r="QN72" s="255">
        <v>602.20150992000026</v>
      </c>
      <c r="QO72" s="255">
        <v>25120.070047999292</v>
      </c>
      <c r="QP72" s="119">
        <v>772396.05021681648</v>
      </c>
      <c r="QQ72" s="262" t="b">
        <v>0</v>
      </c>
      <c r="QR72" s="173">
        <v>2</v>
      </c>
      <c r="QS72" s="263">
        <v>1605.8706931200006</v>
      </c>
      <c r="QT72" s="189">
        <v>-5.0000000000000001E-3</v>
      </c>
      <c r="QU72" s="263">
        <v>351962.66445156693</v>
      </c>
      <c r="QV72" s="263">
        <v>401.46767328000016</v>
      </c>
      <c r="QW72" s="263">
        <v>11532.130331832934</v>
      </c>
      <c r="QX72" s="117">
        <v>363494.79478339985</v>
      </c>
      <c r="QY72" s="248" t="b">
        <v>0</v>
      </c>
      <c r="QZ72" s="254">
        <v>4</v>
      </c>
      <c r="RA72" s="255">
        <v>1204.4030198400003</v>
      </c>
      <c r="RB72" s="256">
        <v>-5.0000000000000001E-3</v>
      </c>
      <c r="RC72" s="255">
        <v>427759.0301000161</v>
      </c>
      <c r="RD72" s="255">
        <v>802.93534656000031</v>
      </c>
      <c r="RE72" s="255">
        <v>19754.281764273404</v>
      </c>
      <c r="RF72" s="119">
        <v>447513.31186428951</v>
      </c>
      <c r="RG72" s="262" t="b">
        <v>0</v>
      </c>
      <c r="RH72" s="173">
        <v>1</v>
      </c>
      <c r="RI72" s="263">
        <v>1806.6045297600008</v>
      </c>
      <c r="RJ72" s="189">
        <v>7.4999999999999997E-2</v>
      </c>
      <c r="RK72" s="263">
        <v>1596050.1944010663</v>
      </c>
      <c r="RL72" s="263">
        <v>200.73383664000008</v>
      </c>
      <c r="RM72" s="263">
        <v>5848.527543700241</v>
      </c>
      <c r="RN72" s="117">
        <v>1601898.7219447666</v>
      </c>
      <c r="RO72" s="248" t="b">
        <v>0</v>
      </c>
      <c r="RP72" s="254">
        <v>4</v>
      </c>
      <c r="RQ72" s="255">
        <v>1204.4030198400003</v>
      </c>
      <c r="RR72" s="256">
        <v>7.4999999999999997E-2</v>
      </c>
      <c r="RS72" s="255">
        <v>788418.97925370035</v>
      </c>
      <c r="RT72" s="255">
        <v>802.93534656000031</v>
      </c>
      <c r="RU72" s="255">
        <v>30432.831310043082</v>
      </c>
      <c r="RV72" s="119">
        <v>818851.81056374346</v>
      </c>
      <c r="RW72" s="262" t="b">
        <v>0</v>
      </c>
      <c r="RX72" s="173">
        <v>8</v>
      </c>
      <c r="RY72" s="263">
        <v>401.46767328000004</v>
      </c>
      <c r="RZ72" s="189">
        <v>0.03</v>
      </c>
      <c r="SA72" s="263">
        <v>709215.24243286951</v>
      </c>
      <c r="SB72" s="263">
        <v>1605.8706931200006</v>
      </c>
      <c r="SC72" s="263">
        <v>54425.116215091737</v>
      </c>
      <c r="SD72" s="117">
        <v>763640.35864796129</v>
      </c>
      <c r="SE72" s="248" t="b">
        <v>0</v>
      </c>
      <c r="SF72" s="254">
        <v>5</v>
      </c>
      <c r="SG72" s="255">
        <v>1003.6691832000004</v>
      </c>
      <c r="SH72" s="256">
        <v>7.4999999999999997E-2</v>
      </c>
      <c r="SI72" s="255">
        <v>670221.09969149495</v>
      </c>
      <c r="SJ72" s="255">
        <v>1003.6691832000004</v>
      </c>
      <c r="SK72" s="255">
        <v>33541.849849382997</v>
      </c>
      <c r="SL72" s="119">
        <v>703762.94954087795</v>
      </c>
      <c r="SM72" s="262" t="b">
        <v>0</v>
      </c>
      <c r="SN72" s="173">
        <v>2</v>
      </c>
      <c r="SO72" s="263">
        <v>1605.8706931200006</v>
      </c>
      <c r="SP72" s="189">
        <v>-5.0000000000000001E-3</v>
      </c>
      <c r="SQ72" s="263">
        <v>681738.12314825715</v>
      </c>
      <c r="SR72" s="263">
        <v>401.46767328000016</v>
      </c>
      <c r="SS72" s="263">
        <v>7093.9140812599499</v>
      </c>
      <c r="ST72" s="117">
        <v>688832.03722951713</v>
      </c>
      <c r="SU72" s="248" t="b">
        <v>0</v>
      </c>
      <c r="SV72" s="254">
        <v>2</v>
      </c>
      <c r="SW72" s="255">
        <v>1605.8706931200006</v>
      </c>
      <c r="SX72" s="256">
        <v>7.4999999999999997E-2</v>
      </c>
      <c r="SY72" s="255">
        <v>955385.22290407913</v>
      </c>
      <c r="SZ72" s="255">
        <v>401.46767328000016</v>
      </c>
      <c r="TA72" s="255">
        <v>13830.946204717942</v>
      </c>
      <c r="TB72" s="119">
        <v>969216.1691087971</v>
      </c>
      <c r="TC72" s="262" t="b">
        <v>0</v>
      </c>
      <c r="TD72" s="173">
        <v>1</v>
      </c>
      <c r="TE72" s="263">
        <v>1806.6045297600008</v>
      </c>
      <c r="TF72" s="189">
        <v>0.03</v>
      </c>
      <c r="TG72" s="263">
        <v>979570.55173578963</v>
      </c>
      <c r="TH72" s="263">
        <v>200.73383664000008</v>
      </c>
      <c r="TI72" s="263">
        <v>5665.6787665000093</v>
      </c>
      <c r="TJ72" s="117">
        <v>985236.2305022896</v>
      </c>
      <c r="TK72" s="248" t="b">
        <v>0</v>
      </c>
      <c r="TL72" s="254">
        <v>3</v>
      </c>
      <c r="TM72" s="255">
        <v>1405.1368564800005</v>
      </c>
      <c r="TN72" s="256">
        <v>7.4999999999999997E-2</v>
      </c>
      <c r="TO72" s="255">
        <v>1288368.2131283085</v>
      </c>
      <c r="TP72" s="255">
        <v>602.20150992000026</v>
      </c>
      <c r="TQ72" s="255">
        <v>22551.885074838316</v>
      </c>
      <c r="TR72" s="119">
        <v>1310920.0982031468</v>
      </c>
      <c r="TS72" s="262" t="b">
        <v>0</v>
      </c>
      <c r="TT72" s="173">
        <v>4</v>
      </c>
      <c r="TU72" s="263">
        <v>1204.4030198400003</v>
      </c>
      <c r="TV72" s="189">
        <v>-5.0000000000000001E-3</v>
      </c>
      <c r="TW72" s="263">
        <v>922317.18072614283</v>
      </c>
      <c r="TX72" s="263">
        <v>802.93534656000031</v>
      </c>
      <c r="TY72" s="263">
        <v>23970.347857546858</v>
      </c>
      <c r="TZ72" s="117">
        <v>946287.52858368971</v>
      </c>
      <c r="UA72" s="248" t="b">
        <v>0</v>
      </c>
      <c r="UB72" s="254">
        <v>1</v>
      </c>
      <c r="UC72" s="255">
        <v>1806.6045297600008</v>
      </c>
      <c r="UD72" s="256">
        <v>7.4999999999999997E-2</v>
      </c>
      <c r="UE72" s="255">
        <v>1596050.1944010674</v>
      </c>
      <c r="UF72" s="255">
        <v>200.73383664000008</v>
      </c>
      <c r="UG72" s="255">
        <v>10526.794603059852</v>
      </c>
      <c r="UH72" s="119">
        <v>1606576.9890041272</v>
      </c>
      <c r="UI72" s="262" t="b">
        <v>0</v>
      </c>
      <c r="UJ72" s="173">
        <v>2</v>
      </c>
      <c r="UK72" s="263">
        <v>1605.8706931200006</v>
      </c>
      <c r="UL72" s="189">
        <v>0.03</v>
      </c>
      <c r="UM72" s="263">
        <v>2229460.7154380372</v>
      </c>
      <c r="UN72" s="263">
        <v>401.46767328000016</v>
      </c>
      <c r="UO72" s="263">
        <v>12577.390512740492</v>
      </c>
      <c r="UP72" s="117">
        <v>2242038.1059507779</v>
      </c>
      <c r="UQ72" s="248" t="b">
        <v>0</v>
      </c>
      <c r="UR72" s="254">
        <v>2</v>
      </c>
      <c r="US72" s="255">
        <v>1605.8706931200006</v>
      </c>
      <c r="UT72" s="256">
        <v>0.03</v>
      </c>
      <c r="UU72" s="255">
        <v>717722.69817729981</v>
      </c>
      <c r="UV72" s="255">
        <v>401.46767328000016</v>
      </c>
      <c r="UW72" s="255">
        <v>16488.161513321622</v>
      </c>
      <c r="UX72" s="119">
        <v>734210.85969062138</v>
      </c>
      <c r="UY72" s="262" t="b">
        <v>0</v>
      </c>
      <c r="UZ72" s="173">
        <v>3</v>
      </c>
      <c r="VA72" s="263">
        <v>1405.1368564800005</v>
      </c>
      <c r="VB72" s="189">
        <v>0.03</v>
      </c>
      <c r="VC72" s="263">
        <v>682192.10786356882</v>
      </c>
      <c r="VD72" s="263">
        <v>602.20150992000026</v>
      </c>
      <c r="VE72" s="263">
        <v>21820.840667773609</v>
      </c>
      <c r="VF72" s="117">
        <v>704012.94853134244</v>
      </c>
      <c r="VG72" s="248" t="b">
        <v>0</v>
      </c>
      <c r="VH72" s="254">
        <v>5</v>
      </c>
      <c r="VI72" s="255">
        <v>1003.6691832000004</v>
      </c>
      <c r="VJ72" s="256">
        <v>7.4999999999999997E-2</v>
      </c>
      <c r="VK72" s="255">
        <v>242759.43844286617</v>
      </c>
      <c r="VL72" s="255">
        <v>1003.6691832000004</v>
      </c>
      <c r="VM72" s="255">
        <v>21401.289642192711</v>
      </c>
      <c r="VN72" s="119">
        <v>264160.72808505886</v>
      </c>
      <c r="VO72" s="262" t="b">
        <v>0</v>
      </c>
      <c r="VP72" s="173">
        <v>0</v>
      </c>
      <c r="VQ72" s="263">
        <v>2007.3383664000007</v>
      </c>
      <c r="VR72" s="189">
        <v>0.03</v>
      </c>
      <c r="VS72" s="263">
        <v>653017.45155491505</v>
      </c>
      <c r="VT72" s="263">
        <v>0</v>
      </c>
      <c r="VU72" s="263">
        <v>0</v>
      </c>
      <c r="VV72" s="117">
        <v>653017.45155491505</v>
      </c>
      <c r="VW72" s="248" t="b">
        <v>0</v>
      </c>
      <c r="VX72" s="254">
        <v>3</v>
      </c>
      <c r="VY72" s="255">
        <v>1405.1368564800005</v>
      </c>
      <c r="VZ72" s="256">
        <v>7.4999999999999997E-2</v>
      </c>
      <c r="WA72" s="255">
        <v>1042937.0132951014</v>
      </c>
      <c r="WB72" s="255">
        <v>602.20150992000026</v>
      </c>
      <c r="WC72" s="255">
        <v>15638.219802484016</v>
      </c>
      <c r="WD72" s="119">
        <v>1058575.2330975854</v>
      </c>
      <c r="WE72" s="262" t="b">
        <v>0</v>
      </c>
      <c r="WF72" s="173">
        <v>3</v>
      </c>
      <c r="WG72" s="263">
        <v>1405.1368564800005</v>
      </c>
      <c r="WH72" s="189">
        <v>-5.0000000000000001E-3</v>
      </c>
      <c r="WI72" s="263">
        <v>329167.92547096877</v>
      </c>
      <c r="WJ72" s="263">
        <v>602.20150992000026</v>
      </c>
      <c r="WK72" s="263">
        <v>18352.015761907816</v>
      </c>
      <c r="WL72" s="117">
        <v>347519.94123287656</v>
      </c>
      <c r="WM72" s="248" t="b">
        <v>0</v>
      </c>
      <c r="WN72" s="254">
        <v>6</v>
      </c>
      <c r="WO72" s="255">
        <v>802.93534656000008</v>
      </c>
      <c r="WP72" s="256">
        <v>-5.0000000000000001E-3</v>
      </c>
      <c r="WQ72" s="255">
        <v>835827.5961470207</v>
      </c>
      <c r="WR72" s="255">
        <v>1204.4030198400005</v>
      </c>
      <c r="WS72" s="255">
        <v>46279.784467961297</v>
      </c>
      <c r="WT72" s="119">
        <v>882107.38061498199</v>
      </c>
      <c r="WU72" s="262" t="b">
        <v>0</v>
      </c>
      <c r="WV72" s="173">
        <v>5</v>
      </c>
      <c r="WW72" s="263">
        <v>1003.6691832000004</v>
      </c>
      <c r="WX72" s="189">
        <v>7.4999999999999997E-2</v>
      </c>
      <c r="WY72" s="263">
        <v>2042533.2584618593</v>
      </c>
      <c r="WZ72" s="263">
        <v>1003.6691832000004</v>
      </c>
      <c r="XA72" s="263">
        <v>16528.196789915219</v>
      </c>
      <c r="XB72" s="117">
        <v>2059061.4552517745</v>
      </c>
      <c r="XC72" s="248" t="b">
        <v>0</v>
      </c>
      <c r="XD72" s="254">
        <v>4</v>
      </c>
      <c r="XE72" s="255">
        <v>1204.4030198400003</v>
      </c>
      <c r="XF72" s="256">
        <v>7.4999999999999997E-2</v>
      </c>
      <c r="XG72" s="255">
        <v>1992001.1152920683</v>
      </c>
      <c r="XH72" s="255">
        <v>802.93534656000031</v>
      </c>
      <c r="XI72" s="255">
        <v>18272.465713382171</v>
      </c>
      <c r="XJ72" s="119">
        <v>2010273.5810054506</v>
      </c>
      <c r="XK72" s="262" t="b">
        <v>0</v>
      </c>
      <c r="XL72" s="173">
        <v>4</v>
      </c>
      <c r="XM72" s="263">
        <v>1204.4030198400003</v>
      </c>
      <c r="XN72" s="189">
        <v>0.03</v>
      </c>
      <c r="XO72" s="263">
        <v>403533.0353282938</v>
      </c>
      <c r="XP72" s="263">
        <v>802.93534656000031</v>
      </c>
      <c r="XQ72" s="263">
        <v>25105.861034066438</v>
      </c>
      <c r="XR72" s="117">
        <v>428638.89636236022</v>
      </c>
      <c r="XS72" s="248" t="b">
        <v>0</v>
      </c>
      <c r="XT72" s="254">
        <v>4</v>
      </c>
      <c r="XU72" s="255">
        <v>1204.4030198400003</v>
      </c>
      <c r="XV72" s="256">
        <v>0.03</v>
      </c>
      <c r="XW72" s="255">
        <v>593034.70112781017</v>
      </c>
      <c r="XX72" s="255">
        <v>802.93534656000031</v>
      </c>
      <c r="XY72" s="255">
        <v>22808.428178567603</v>
      </c>
      <c r="XZ72" s="119">
        <v>615843.12930637773</v>
      </c>
      <c r="YA72" s="262" t="b">
        <v>0</v>
      </c>
      <c r="YB72" s="173">
        <v>4</v>
      </c>
      <c r="YC72" s="263">
        <v>1204.4030198400003</v>
      </c>
      <c r="YD72" s="189">
        <v>7.4999999999999997E-2</v>
      </c>
      <c r="YE72" s="263">
        <v>723995.29416738136</v>
      </c>
      <c r="YF72" s="263">
        <v>802.93534656000031</v>
      </c>
      <c r="YG72" s="263">
        <v>33765.495128083363</v>
      </c>
      <c r="YH72" s="117">
        <v>757760.78929546475</v>
      </c>
      <c r="YI72" s="248" t="b">
        <v>0</v>
      </c>
      <c r="YJ72" s="254">
        <v>9</v>
      </c>
      <c r="YK72" s="255">
        <v>200.73383664000002</v>
      </c>
      <c r="YL72" s="256">
        <v>7.4999999999999997E-2</v>
      </c>
      <c r="YM72" s="255">
        <v>963082.55951505771</v>
      </c>
      <c r="YN72" s="255">
        <v>1806.6045297600008</v>
      </c>
      <c r="YO72" s="255">
        <v>63486.139761326544</v>
      </c>
      <c r="YP72" s="119">
        <v>1026568.6992763842</v>
      </c>
      <c r="YQ72" s="262" t="b">
        <v>0</v>
      </c>
      <c r="YR72" s="173">
        <v>2</v>
      </c>
      <c r="YS72" s="263">
        <v>1605.8706931200006</v>
      </c>
      <c r="YT72" s="189">
        <v>7.4999999999999997E-2</v>
      </c>
      <c r="YU72" s="263">
        <v>633330.15255147684</v>
      </c>
      <c r="YV72" s="263">
        <v>401.46767328000016</v>
      </c>
      <c r="YW72" s="263">
        <v>10430.524411939465</v>
      </c>
      <c r="YX72" s="117">
        <v>643760.67696341628</v>
      </c>
      <c r="YY72" s="248" t="b">
        <v>0</v>
      </c>
      <c r="YZ72" s="254">
        <v>5</v>
      </c>
      <c r="ZA72" s="255">
        <v>1003.6691832000004</v>
      </c>
      <c r="ZB72" s="256">
        <v>7.4999999999999997E-2</v>
      </c>
      <c r="ZC72" s="255">
        <v>321762.08468735957</v>
      </c>
      <c r="ZD72" s="255">
        <v>1003.6691832000004</v>
      </c>
      <c r="ZE72" s="255">
        <v>31160.715353873551</v>
      </c>
      <c r="ZF72" s="119">
        <v>352922.80004123313</v>
      </c>
      <c r="ZG72" s="262" t="b">
        <v>0</v>
      </c>
      <c r="ZH72" s="173">
        <v>2</v>
      </c>
      <c r="ZI72" s="263">
        <v>1605.8706931200006</v>
      </c>
      <c r="ZJ72" s="189">
        <v>7.4999999999999997E-2</v>
      </c>
      <c r="ZK72" s="263">
        <v>2378059.1139652245</v>
      </c>
      <c r="ZL72" s="263">
        <v>401.46767328000016</v>
      </c>
      <c r="ZM72" s="263">
        <v>18870.691171713042</v>
      </c>
      <c r="ZN72" s="117">
        <v>2396929.8051369376</v>
      </c>
      <c r="ZO72" s="248" t="b">
        <v>0</v>
      </c>
      <c r="ZP72" s="254">
        <v>3</v>
      </c>
      <c r="ZQ72" s="255">
        <v>1405.1368564800005</v>
      </c>
      <c r="ZR72" s="256">
        <v>7.4999999999999997E-2</v>
      </c>
      <c r="ZS72" s="255">
        <v>695679.97255845997</v>
      </c>
      <c r="ZT72" s="255">
        <v>602.20150992000026</v>
      </c>
      <c r="ZU72" s="255">
        <v>20213.559434289957</v>
      </c>
      <c r="ZV72" s="119">
        <v>715893.53199274989</v>
      </c>
      <c r="ZW72" s="262" t="b">
        <v>0</v>
      </c>
      <c r="ZX72" s="173">
        <v>2</v>
      </c>
      <c r="ZY72" s="263">
        <v>1605.8706931200006</v>
      </c>
      <c r="ZZ72" s="189">
        <v>0.03</v>
      </c>
      <c r="AAA72" s="263">
        <v>238778.22678266483</v>
      </c>
      <c r="AAB72" s="263">
        <v>401.46767328000016</v>
      </c>
      <c r="AAC72" s="263">
        <v>19876.869618883109</v>
      </c>
      <c r="AAD72" s="117">
        <v>258655.09640154795</v>
      </c>
      <c r="AAE72" s="248" t="b">
        <v>0</v>
      </c>
      <c r="AAF72" s="254">
        <v>3</v>
      </c>
      <c r="AAG72" s="255">
        <v>1405.1368564800005</v>
      </c>
      <c r="AAH72" s="256">
        <v>7.4999999999999997E-2</v>
      </c>
      <c r="AAI72" s="255">
        <v>987155.17015849042</v>
      </c>
      <c r="AAJ72" s="255">
        <v>602.20150992000026</v>
      </c>
      <c r="AAK72" s="255">
        <v>17774.539765566438</v>
      </c>
      <c r="AAL72" s="119">
        <v>1004929.7099240569</v>
      </c>
      <c r="AAM72" s="262" t="b">
        <v>1</v>
      </c>
      <c r="AAN72" s="173">
        <v>4</v>
      </c>
      <c r="AAO72" s="263">
        <v>1204.4030198400003</v>
      </c>
      <c r="AAP72" s="189">
        <v>0.03</v>
      </c>
      <c r="AAQ72" s="263">
        <v>466575.66392356658</v>
      </c>
      <c r="AAR72" s="263">
        <v>802.93534656000031</v>
      </c>
      <c r="AAS72" s="263">
        <v>16645.763035794156</v>
      </c>
      <c r="AAT72" s="117">
        <v>483221.42695936072</v>
      </c>
      <c r="AAU72" s="248" t="b">
        <v>0</v>
      </c>
      <c r="AAV72" s="254">
        <v>6</v>
      </c>
      <c r="AAW72" s="255">
        <v>802.93534656000008</v>
      </c>
      <c r="AAX72" s="256">
        <v>0.03</v>
      </c>
      <c r="AAY72" s="255">
        <v>284859.47229289013</v>
      </c>
      <c r="AAZ72" s="255">
        <v>1204.4030198400005</v>
      </c>
      <c r="ABA72" s="255">
        <v>52121.895640797084</v>
      </c>
      <c r="ABB72" s="119">
        <v>336981.36793368723</v>
      </c>
      <c r="ABC72" s="262" t="b">
        <v>0</v>
      </c>
      <c r="ABD72" s="173">
        <v>2</v>
      </c>
      <c r="ABE72" s="263">
        <v>1605.8706931200006</v>
      </c>
      <c r="ABF72" s="189">
        <v>0.03</v>
      </c>
      <c r="ABG72" s="263">
        <v>584514.29262778547</v>
      </c>
      <c r="ABH72" s="263">
        <v>401.46767328000016</v>
      </c>
      <c r="ABI72" s="263">
        <v>13671.659570814811</v>
      </c>
      <c r="ABJ72" s="117">
        <v>598185.95219860028</v>
      </c>
      <c r="ABK72" s="248" t="b">
        <v>0</v>
      </c>
      <c r="ABL72" s="254">
        <v>1</v>
      </c>
      <c r="ABM72" s="255">
        <v>1806.6045297600008</v>
      </c>
      <c r="ABN72" s="256">
        <v>0.03</v>
      </c>
      <c r="ABO72" s="255">
        <v>2478249.5835597813</v>
      </c>
      <c r="ABP72" s="255">
        <v>200.73383664000008</v>
      </c>
      <c r="ABQ72" s="255">
        <v>2971.1751575975441</v>
      </c>
      <c r="ABR72" s="119">
        <v>2481220.7587173791</v>
      </c>
      <c r="ABS72" s="262" t="b">
        <v>0</v>
      </c>
      <c r="ABT72" s="173">
        <v>2</v>
      </c>
      <c r="ABU72" s="263">
        <v>1605.8706931200006</v>
      </c>
      <c r="ABV72" s="189">
        <v>7.4999999999999997E-2</v>
      </c>
      <c r="ABW72" s="263">
        <v>1564368.9211969879</v>
      </c>
      <c r="ABX72" s="263">
        <v>401.46767328000016</v>
      </c>
      <c r="ABY72" s="263">
        <v>5176.9716906668073</v>
      </c>
      <c r="ABZ72" s="117">
        <v>1569545.8928876547</v>
      </c>
      <c r="ACA72" s="248" t="b">
        <v>0</v>
      </c>
      <c r="ACB72" s="254">
        <v>4</v>
      </c>
      <c r="ACC72" s="255">
        <v>1204.4030198400003</v>
      </c>
      <c r="ACD72" s="256">
        <v>-5.0000000000000001E-3</v>
      </c>
      <c r="ACE72" s="255">
        <v>658683.48862652259</v>
      </c>
      <c r="ACF72" s="255">
        <v>802.93534656000031</v>
      </c>
      <c r="ACG72" s="255">
        <v>42023.17840828529</v>
      </c>
      <c r="ACH72" s="119">
        <v>700706.66703480785</v>
      </c>
      <c r="ACI72" s="262" t="b">
        <v>0</v>
      </c>
      <c r="ACJ72" s="173">
        <v>3</v>
      </c>
      <c r="ACK72" s="263">
        <v>1405.1368564800005</v>
      </c>
      <c r="ACL72" s="189">
        <v>7.4999999999999997E-2</v>
      </c>
      <c r="ACM72" s="263">
        <v>367825.3487655269</v>
      </c>
      <c r="ACN72" s="263">
        <v>602.20150992000026</v>
      </c>
      <c r="ACO72" s="263">
        <v>29619.849685892394</v>
      </c>
      <c r="ACP72" s="117">
        <v>397445.1984514193</v>
      </c>
      <c r="ACQ72" s="248" t="b">
        <v>0</v>
      </c>
      <c r="ACR72" s="254">
        <v>4</v>
      </c>
      <c r="ACS72" s="255">
        <v>1204.4030198400003</v>
      </c>
      <c r="ACT72" s="256">
        <v>7.4999999999999997E-2</v>
      </c>
      <c r="ACU72" s="255">
        <v>1692333.4519870603</v>
      </c>
      <c r="ACV72" s="255">
        <v>802.93534656000031</v>
      </c>
      <c r="ACW72" s="255">
        <v>30052.519552091559</v>
      </c>
      <c r="ACX72" s="119">
        <v>1722385.9715391519</v>
      </c>
      <c r="ACY72" s="262" t="b">
        <v>0</v>
      </c>
      <c r="ACZ72" s="173">
        <v>4</v>
      </c>
      <c r="ADA72" s="263">
        <v>1204.4030198400003</v>
      </c>
      <c r="ADB72" s="189">
        <v>7.4999999999999997E-2</v>
      </c>
      <c r="ADC72" s="263">
        <v>1057916.5841319524</v>
      </c>
      <c r="ADD72" s="263">
        <v>802.93534656000031</v>
      </c>
      <c r="ADE72" s="263">
        <v>26280.445929126323</v>
      </c>
      <c r="ADF72" s="117">
        <v>1084197.0300610787</v>
      </c>
      <c r="ADG72" s="248" t="b">
        <v>0</v>
      </c>
      <c r="ADH72" s="254">
        <v>6</v>
      </c>
      <c r="ADI72" s="255">
        <v>802.93534656000008</v>
      </c>
      <c r="ADJ72" s="256">
        <v>7.4999999999999997E-2</v>
      </c>
      <c r="ADK72" s="255">
        <v>627349.76008806471</v>
      </c>
      <c r="ADL72" s="255">
        <v>1204.4030198400005</v>
      </c>
      <c r="ADM72" s="255">
        <v>45334.790467336476</v>
      </c>
      <c r="ADN72" s="119">
        <v>672684.55055540113</v>
      </c>
      <c r="ADO72" s="262" t="b">
        <v>0</v>
      </c>
      <c r="ADP72" s="173">
        <v>1</v>
      </c>
      <c r="ADQ72" s="263">
        <v>1806.6045297600008</v>
      </c>
      <c r="ADR72" s="189">
        <v>7.4999999999999997E-2</v>
      </c>
      <c r="ADS72" s="263">
        <v>731708.42418839864</v>
      </c>
      <c r="ADT72" s="263">
        <v>200.73383664000008</v>
      </c>
      <c r="ADU72" s="263">
        <v>10360.513343205555</v>
      </c>
      <c r="ADV72" s="117">
        <v>742068.9375316042</v>
      </c>
    </row>
    <row r="73" spans="1:802" x14ac:dyDescent="0.35">
      <c r="A73" s="15">
        <v>47452</v>
      </c>
      <c r="B73" s="16">
        <v>2007.3383664000007</v>
      </c>
      <c r="C73" s="248" t="b">
        <v>0</v>
      </c>
      <c r="D73" s="254">
        <v>4</v>
      </c>
      <c r="E73" s="255">
        <v>1204.4030198400003</v>
      </c>
      <c r="F73" s="256">
        <v>-5.0000000000000001E-3</v>
      </c>
      <c r="G73" s="255">
        <v>581048.23675254069</v>
      </c>
      <c r="H73" s="255">
        <v>802.93534656000031</v>
      </c>
      <c r="I73" s="255">
        <v>23426.680834923965</v>
      </c>
      <c r="J73" s="119">
        <v>604474.91758746468</v>
      </c>
      <c r="K73" s="262" t="b">
        <v>0</v>
      </c>
      <c r="L73" s="173">
        <v>1</v>
      </c>
      <c r="M73" s="263">
        <v>1806.6045297600008</v>
      </c>
      <c r="N73" s="189">
        <v>7.4999999999999997E-2</v>
      </c>
      <c r="O73" s="263">
        <v>838993.4313651612</v>
      </c>
      <c r="P73" s="263">
        <v>200.73383664000008</v>
      </c>
      <c r="Q73" s="263">
        <v>2791.049342708593</v>
      </c>
      <c r="R73" s="117">
        <v>841784.48070786975</v>
      </c>
      <c r="S73" s="248" t="b">
        <v>0</v>
      </c>
      <c r="T73" s="254">
        <v>6</v>
      </c>
      <c r="U73" s="255">
        <v>802.93534656000008</v>
      </c>
      <c r="V73" s="256">
        <v>0.03</v>
      </c>
      <c r="W73" s="255">
        <v>182639.10012190175</v>
      </c>
      <c r="X73" s="255">
        <v>1204.4030198400005</v>
      </c>
      <c r="Y73" s="255">
        <v>54187.776207372575</v>
      </c>
      <c r="Z73" s="119">
        <v>236826.87632927432</v>
      </c>
      <c r="AA73" s="262" t="b">
        <v>0</v>
      </c>
      <c r="AB73" s="173">
        <v>6</v>
      </c>
      <c r="AC73" s="263">
        <v>802.93534656000008</v>
      </c>
      <c r="AD73" s="189">
        <v>7.4999999999999997E-2</v>
      </c>
      <c r="AE73" s="263">
        <v>661417.56821308867</v>
      </c>
      <c r="AF73" s="263">
        <v>1204.4030198400005</v>
      </c>
      <c r="AG73" s="263">
        <v>50516.132750533572</v>
      </c>
      <c r="AH73" s="117">
        <v>711933.70096362219</v>
      </c>
      <c r="AI73" s="248" t="b">
        <v>0</v>
      </c>
      <c r="AJ73" s="254">
        <v>9</v>
      </c>
      <c r="AK73" s="255">
        <v>200.73383664000002</v>
      </c>
      <c r="AL73" s="256">
        <v>0.03</v>
      </c>
      <c r="AM73" s="255">
        <v>1077051.2227487857</v>
      </c>
      <c r="AN73" s="255">
        <v>1806.6045297600008</v>
      </c>
      <c r="AO73" s="255">
        <v>52798.573600439726</v>
      </c>
      <c r="AP73" s="119">
        <v>1129849.7963492256</v>
      </c>
      <c r="AQ73" s="262" t="b">
        <v>0</v>
      </c>
      <c r="AR73" s="173">
        <v>5</v>
      </c>
      <c r="AS73" s="263">
        <v>1003.6691832000004</v>
      </c>
      <c r="AT73" s="189">
        <v>0.03</v>
      </c>
      <c r="AU73" s="263">
        <v>1024855.701345233</v>
      </c>
      <c r="AV73" s="263">
        <v>1003.6691832000004</v>
      </c>
      <c r="AW73" s="263">
        <v>34886.777793028334</v>
      </c>
      <c r="AX73" s="117">
        <v>1059742.4791382614</v>
      </c>
      <c r="AY73" s="248" t="b">
        <v>0</v>
      </c>
      <c r="AZ73" s="254">
        <v>0</v>
      </c>
      <c r="BA73" s="255">
        <v>2007.3383664000007</v>
      </c>
      <c r="BB73" s="256">
        <v>7.4999999999999997E-2</v>
      </c>
      <c r="BC73" s="255">
        <v>450353.25714067713</v>
      </c>
      <c r="BD73" s="255">
        <v>0</v>
      </c>
      <c r="BE73" s="255">
        <v>0</v>
      </c>
      <c r="BF73" s="119">
        <v>450353.25714067713</v>
      </c>
      <c r="BG73" s="262" t="b">
        <v>1</v>
      </c>
      <c r="BH73" s="173">
        <v>4</v>
      </c>
      <c r="BI73" s="263">
        <v>1204.4030198400003</v>
      </c>
      <c r="BJ73" s="189">
        <v>-5.0000000000000001E-3</v>
      </c>
      <c r="BK73" s="263">
        <v>458587.09439029451</v>
      </c>
      <c r="BL73" s="263">
        <v>802.93534656000031</v>
      </c>
      <c r="BM73" s="263">
        <v>21545.88978094401</v>
      </c>
      <c r="BN73" s="117">
        <v>480132.9841712385</v>
      </c>
      <c r="BO73" s="248" t="b">
        <v>1</v>
      </c>
      <c r="BP73" s="254">
        <v>5</v>
      </c>
      <c r="BQ73" s="255">
        <v>1003.6691832000004</v>
      </c>
      <c r="BR73" s="256">
        <v>7.4999999999999997E-2</v>
      </c>
      <c r="BS73" s="255">
        <v>827347.4971930281</v>
      </c>
      <c r="BT73" s="255">
        <v>1003.6691832000004</v>
      </c>
      <c r="BU73" s="255">
        <v>24651.986002455087</v>
      </c>
      <c r="BV73" s="119">
        <v>851999.48319548322</v>
      </c>
      <c r="BW73" s="262" t="b">
        <v>0</v>
      </c>
      <c r="BX73" s="173">
        <v>3</v>
      </c>
      <c r="BY73" s="263">
        <v>1405.1368564800005</v>
      </c>
      <c r="BZ73" s="189">
        <v>-5.0000000000000001E-3</v>
      </c>
      <c r="CA73" s="263">
        <v>403971.16668985132</v>
      </c>
      <c r="CB73" s="263">
        <v>602.20150992000026</v>
      </c>
      <c r="CC73" s="263">
        <v>24038.853719020826</v>
      </c>
      <c r="CD73" s="117">
        <v>428010.02040887217</v>
      </c>
      <c r="CE73" s="248" t="b">
        <v>0</v>
      </c>
      <c r="CF73" s="254">
        <v>4</v>
      </c>
      <c r="CG73" s="255">
        <v>1204.4030198400003</v>
      </c>
      <c r="CH73" s="256">
        <v>-5.0000000000000001E-3</v>
      </c>
      <c r="CI73" s="255">
        <v>493897.55916713446</v>
      </c>
      <c r="CJ73" s="255">
        <v>802.93534656000031</v>
      </c>
      <c r="CK73" s="255">
        <v>33082.496999902251</v>
      </c>
      <c r="CL73" s="119">
        <v>526980.05616703676</v>
      </c>
      <c r="CM73" s="262" t="b">
        <v>0</v>
      </c>
      <c r="CN73" s="173">
        <v>4</v>
      </c>
      <c r="CO73" s="263">
        <v>1204.4030198400003</v>
      </c>
      <c r="CP73" s="189">
        <v>7.4999999999999997E-2</v>
      </c>
      <c r="CQ73" s="263">
        <v>1822483.6697322545</v>
      </c>
      <c r="CR73" s="263">
        <v>802.93534656000031</v>
      </c>
      <c r="CS73" s="263">
        <v>27183.797742804552</v>
      </c>
      <c r="CT73" s="117">
        <v>1849667.467475059</v>
      </c>
      <c r="CU73" s="248" t="b">
        <v>0</v>
      </c>
      <c r="CV73" s="254">
        <v>0</v>
      </c>
      <c r="CW73" s="255">
        <v>2007.3383664000007</v>
      </c>
      <c r="CX73" s="256">
        <v>7.4999999999999997E-2</v>
      </c>
      <c r="CY73" s="255">
        <v>1068003.3633692828</v>
      </c>
      <c r="CZ73" s="255">
        <v>0</v>
      </c>
      <c r="DA73" s="255">
        <v>0</v>
      </c>
      <c r="DB73" s="119">
        <v>1068003.3633692828</v>
      </c>
      <c r="DC73" s="262" t="b">
        <v>0</v>
      </c>
      <c r="DD73" s="173">
        <v>4</v>
      </c>
      <c r="DE73" s="263">
        <v>1204.4030198400003</v>
      </c>
      <c r="DF73" s="189">
        <v>7.4999999999999997E-2</v>
      </c>
      <c r="DG73" s="263">
        <v>1317252.9651881398</v>
      </c>
      <c r="DH73" s="263">
        <v>802.93534656000031</v>
      </c>
      <c r="DI73" s="263">
        <v>36405.73631388681</v>
      </c>
      <c r="DJ73" s="117">
        <v>1353658.7015020265</v>
      </c>
      <c r="DK73" s="248" t="b">
        <v>0</v>
      </c>
      <c r="DL73" s="254">
        <v>6</v>
      </c>
      <c r="DM73" s="255">
        <v>802.93534656000008</v>
      </c>
      <c r="DN73" s="256">
        <v>0.03</v>
      </c>
      <c r="DO73" s="255">
        <v>234641.97090847034</v>
      </c>
      <c r="DP73" s="255">
        <v>1204.4030198400005</v>
      </c>
      <c r="DQ73" s="255">
        <v>46330.953927886389</v>
      </c>
      <c r="DR73" s="119">
        <v>280972.92483635672</v>
      </c>
      <c r="DS73" s="262" t="b">
        <v>0</v>
      </c>
      <c r="DT73" s="173">
        <v>6</v>
      </c>
      <c r="DU73" s="263">
        <v>802.93534656000008</v>
      </c>
      <c r="DV73" s="189">
        <v>7.4999999999999997E-2</v>
      </c>
      <c r="DW73" s="263">
        <v>2400193.0347453165</v>
      </c>
      <c r="DX73" s="263">
        <v>1204.4030198400005</v>
      </c>
      <c r="DY73" s="263">
        <v>29983.362697115397</v>
      </c>
      <c r="DZ73" s="117">
        <v>2430176.3974424317</v>
      </c>
      <c r="EA73" s="248" t="b">
        <v>0</v>
      </c>
      <c r="EB73" s="254">
        <v>6</v>
      </c>
      <c r="EC73" s="255">
        <v>802.93534656000008</v>
      </c>
      <c r="ED73" s="256">
        <v>7.4999999999999997E-2</v>
      </c>
      <c r="EE73" s="255">
        <v>240356.47354426453</v>
      </c>
      <c r="EF73" s="255">
        <v>1204.4030198400005</v>
      </c>
      <c r="EG73" s="255">
        <v>36357.572833854378</v>
      </c>
      <c r="EH73" s="119">
        <v>276714.04637811892</v>
      </c>
      <c r="EI73" s="262" t="b">
        <v>0</v>
      </c>
      <c r="EJ73" s="173">
        <v>7</v>
      </c>
      <c r="EK73" s="263">
        <v>602.20150992000003</v>
      </c>
      <c r="EL73" s="189">
        <v>0.03</v>
      </c>
      <c r="EM73" s="263">
        <v>237908.10316944384</v>
      </c>
      <c r="EN73" s="263">
        <v>1405.1368564800007</v>
      </c>
      <c r="EO73" s="263">
        <v>58805.763706796512</v>
      </c>
      <c r="EP73" s="117">
        <v>296713.86687624035</v>
      </c>
      <c r="EQ73" s="248" t="b">
        <v>0</v>
      </c>
      <c r="ER73" s="254">
        <v>5</v>
      </c>
      <c r="ES73" s="255">
        <v>1003.6691832000004</v>
      </c>
      <c r="ET73" s="256">
        <v>-5.0000000000000001E-3</v>
      </c>
      <c r="EU73" s="255">
        <v>219610.7782745662</v>
      </c>
      <c r="EV73" s="255">
        <v>1003.6691832000004</v>
      </c>
      <c r="EW73" s="255">
        <v>40094.754955283366</v>
      </c>
      <c r="EX73" s="119">
        <v>259705.53322984956</v>
      </c>
      <c r="EY73" s="262" t="b">
        <v>0</v>
      </c>
      <c r="EZ73" s="173">
        <v>1</v>
      </c>
      <c r="FA73" s="263">
        <v>1806.6045297600008</v>
      </c>
      <c r="FB73" s="189">
        <v>7.4999999999999997E-2</v>
      </c>
      <c r="FC73" s="263">
        <v>1647622.6073446216</v>
      </c>
      <c r="FD73" s="263">
        <v>200.73383664000008</v>
      </c>
      <c r="FE73" s="263">
        <v>5140.6262143187923</v>
      </c>
      <c r="FF73" s="117">
        <v>1652763.2335589402</v>
      </c>
      <c r="FG73" s="248" t="b">
        <v>0</v>
      </c>
      <c r="FH73" s="254">
        <v>4</v>
      </c>
      <c r="FI73" s="255">
        <v>1204.4030198400003</v>
      </c>
      <c r="FJ73" s="256">
        <v>-5.0000000000000001E-3</v>
      </c>
      <c r="FK73" s="255">
        <v>770572.09294380492</v>
      </c>
      <c r="FL73" s="255">
        <v>802.93534656000031</v>
      </c>
      <c r="FM73" s="255">
        <v>24325.159281201191</v>
      </c>
      <c r="FN73" s="119">
        <v>794897.25222500612</v>
      </c>
      <c r="FO73" s="262" t="b">
        <v>0</v>
      </c>
      <c r="FP73" s="173">
        <v>4</v>
      </c>
      <c r="FQ73" s="263">
        <v>1204.4030198400003</v>
      </c>
      <c r="FR73" s="189">
        <v>7.4999999999999997E-2</v>
      </c>
      <c r="FS73" s="263">
        <v>515456.53589845431</v>
      </c>
      <c r="FT73" s="263">
        <v>802.93534656000031</v>
      </c>
      <c r="FU73" s="263">
        <v>28372.118488102973</v>
      </c>
      <c r="FV73" s="117">
        <v>543828.65438655729</v>
      </c>
      <c r="FW73" s="248" t="b">
        <v>0</v>
      </c>
      <c r="FX73" s="254">
        <v>5</v>
      </c>
      <c r="FY73" s="255">
        <v>1003.6691832000004</v>
      </c>
      <c r="FZ73" s="256">
        <v>7.4999999999999997E-2</v>
      </c>
      <c r="GA73" s="255">
        <v>719069.86491118593</v>
      </c>
      <c r="GB73" s="255">
        <v>1003.6691832000004</v>
      </c>
      <c r="GC73" s="255">
        <v>48402.528092228495</v>
      </c>
      <c r="GD73" s="119">
        <v>767472.39300341439</v>
      </c>
      <c r="GE73" s="262" t="b">
        <v>0</v>
      </c>
      <c r="GF73" s="173">
        <v>4</v>
      </c>
      <c r="GG73" s="263">
        <v>1204.4030198400003</v>
      </c>
      <c r="GH73" s="189">
        <v>7.4999999999999997E-2</v>
      </c>
      <c r="GI73" s="263">
        <v>1350644.5245821518</v>
      </c>
      <c r="GJ73" s="263">
        <v>802.93534656000031</v>
      </c>
      <c r="GK73" s="263">
        <v>20457.924093014826</v>
      </c>
      <c r="GL73" s="117">
        <v>1371102.4486751666</v>
      </c>
      <c r="GM73" s="248" t="b">
        <v>0</v>
      </c>
      <c r="GN73" s="254">
        <v>2</v>
      </c>
      <c r="GO73" s="255">
        <v>1605.8706931200006</v>
      </c>
      <c r="GP73" s="256">
        <v>0.03</v>
      </c>
      <c r="GQ73" s="255">
        <v>2297798.5755668087</v>
      </c>
      <c r="GR73" s="255">
        <v>401.46767328000016</v>
      </c>
      <c r="GS73" s="255">
        <v>17082.13173150066</v>
      </c>
      <c r="GT73" s="119">
        <v>2314880.7072983095</v>
      </c>
      <c r="GU73" s="262" t="b">
        <v>0</v>
      </c>
      <c r="GV73" s="173">
        <v>1</v>
      </c>
      <c r="GW73" s="263">
        <v>1806.6045297600008</v>
      </c>
      <c r="GX73" s="189">
        <v>0.03</v>
      </c>
      <c r="GY73" s="263">
        <v>302015.58640519233</v>
      </c>
      <c r="GZ73" s="263">
        <v>200.73383664000008</v>
      </c>
      <c r="HA73" s="263">
        <v>7492.3357619697035</v>
      </c>
      <c r="HB73" s="117">
        <v>309507.922167162</v>
      </c>
      <c r="HC73" s="248" t="b">
        <v>0</v>
      </c>
      <c r="HD73" s="254">
        <v>2</v>
      </c>
      <c r="HE73" s="255">
        <v>1605.8706931200006</v>
      </c>
      <c r="HF73" s="256">
        <v>7.4999999999999997E-2</v>
      </c>
      <c r="HG73" s="255">
        <v>2559939.5025772979</v>
      </c>
      <c r="HH73" s="255">
        <v>401.46767328000016</v>
      </c>
      <c r="HI73" s="255">
        <v>13517.15125957386</v>
      </c>
      <c r="HJ73" s="119">
        <v>2573456.6538368715</v>
      </c>
      <c r="HK73" s="262" t="b">
        <v>0</v>
      </c>
      <c r="HL73" s="173">
        <v>4</v>
      </c>
      <c r="HM73" s="263">
        <v>1204.4030198400003</v>
      </c>
      <c r="HN73" s="189">
        <v>-5.0000000000000001E-3</v>
      </c>
      <c r="HO73" s="263">
        <v>780349.38539395609</v>
      </c>
      <c r="HP73" s="263">
        <v>802.93534656000031</v>
      </c>
      <c r="HQ73" s="263">
        <v>33957.126239615114</v>
      </c>
      <c r="HR73" s="117">
        <v>814306.51163357124</v>
      </c>
      <c r="HS73" s="248" t="b">
        <v>0</v>
      </c>
      <c r="HT73" s="254">
        <v>4</v>
      </c>
      <c r="HU73" s="255">
        <v>1204.4030198400003</v>
      </c>
      <c r="HV73" s="256">
        <v>0.03</v>
      </c>
      <c r="HW73" s="255">
        <v>798246.27632364316</v>
      </c>
      <c r="HX73" s="255">
        <v>802.93534656000031</v>
      </c>
      <c r="HY73" s="255">
        <v>34975.793770288925</v>
      </c>
      <c r="HZ73" s="119">
        <v>833222.0700939321</v>
      </c>
      <c r="IA73" s="262" t="b">
        <v>0</v>
      </c>
      <c r="IB73" s="173">
        <v>3</v>
      </c>
      <c r="IC73" s="263">
        <v>1405.1368564800005</v>
      </c>
      <c r="ID73" s="189">
        <v>0.03</v>
      </c>
      <c r="IE73" s="263">
        <v>919321.44573527039</v>
      </c>
      <c r="IF73" s="263">
        <v>602.20150992000026</v>
      </c>
      <c r="IG73" s="263">
        <v>32130.321482237036</v>
      </c>
      <c r="IH73" s="117">
        <v>951451.76721750747</v>
      </c>
      <c r="II73" s="248" t="b">
        <v>0</v>
      </c>
      <c r="IJ73" s="254">
        <v>4</v>
      </c>
      <c r="IK73" s="255">
        <v>1204.4030198400003</v>
      </c>
      <c r="IL73" s="256">
        <v>7.4999999999999997E-2</v>
      </c>
      <c r="IM73" s="255">
        <v>941621.37776204559</v>
      </c>
      <c r="IN73" s="255">
        <v>802.93534656000031</v>
      </c>
      <c r="IO73" s="255">
        <v>32804.471509838193</v>
      </c>
      <c r="IP73" s="119">
        <v>974425.84927188384</v>
      </c>
      <c r="IQ73" s="262" t="b">
        <v>0</v>
      </c>
      <c r="IR73" s="173">
        <v>0</v>
      </c>
      <c r="IS73" s="263">
        <v>2007.3383664000007</v>
      </c>
      <c r="IT73" s="189">
        <v>7.4999999999999997E-2</v>
      </c>
      <c r="IU73" s="263">
        <v>1240448.6826097961</v>
      </c>
      <c r="IV73" s="263">
        <v>0</v>
      </c>
      <c r="IW73" s="263">
        <v>0</v>
      </c>
      <c r="IX73" s="117">
        <v>1240448.6826097961</v>
      </c>
      <c r="IY73" s="248" t="b">
        <v>0</v>
      </c>
      <c r="IZ73" s="254">
        <v>3</v>
      </c>
      <c r="JA73" s="255">
        <v>1405.1368564800005</v>
      </c>
      <c r="JB73" s="256">
        <v>-5.0000000000000001E-3</v>
      </c>
      <c r="JC73" s="255">
        <v>391007.72944667441</v>
      </c>
      <c r="JD73" s="255">
        <v>602.20150992000026</v>
      </c>
      <c r="JE73" s="255">
        <v>23214.827330488311</v>
      </c>
      <c r="JF73" s="119">
        <v>414222.55677716271</v>
      </c>
      <c r="JG73" s="262" t="b">
        <v>0</v>
      </c>
      <c r="JH73" s="173">
        <v>1</v>
      </c>
      <c r="JI73" s="263">
        <v>1806.6045297600008</v>
      </c>
      <c r="JJ73" s="189">
        <v>0.03</v>
      </c>
      <c r="JK73" s="263">
        <v>833041.24221100134</v>
      </c>
      <c r="JL73" s="263">
        <v>200.73383664000008</v>
      </c>
      <c r="JM73" s="263">
        <v>8188.9425299248969</v>
      </c>
      <c r="JN73" s="117">
        <v>841230.18474092626</v>
      </c>
      <c r="JO73" s="248" t="b">
        <v>0</v>
      </c>
      <c r="JP73" s="254">
        <v>3</v>
      </c>
      <c r="JQ73" s="255">
        <v>1405.1368564800005</v>
      </c>
      <c r="JR73" s="256">
        <v>0.03</v>
      </c>
      <c r="JS73" s="255">
        <v>2067379.6403879395</v>
      </c>
      <c r="JT73" s="255">
        <v>602.20150992000026</v>
      </c>
      <c r="JU73" s="255">
        <v>17733.420370495798</v>
      </c>
      <c r="JV73" s="119">
        <v>2085113.0607584354</v>
      </c>
      <c r="JW73" s="262" t="b">
        <v>0</v>
      </c>
      <c r="JX73" s="173">
        <v>5</v>
      </c>
      <c r="JY73" s="263">
        <v>1003.6691832000004</v>
      </c>
      <c r="JZ73" s="189">
        <v>0.03</v>
      </c>
      <c r="KA73" s="263">
        <v>1625610.060199965</v>
      </c>
      <c r="KB73" s="263">
        <v>1003.6691832000004</v>
      </c>
      <c r="KC73" s="263">
        <v>52637.178935447948</v>
      </c>
      <c r="KD73" s="117">
        <v>1678247.239135413</v>
      </c>
      <c r="KE73" s="248" t="b">
        <v>0</v>
      </c>
      <c r="KF73" s="254">
        <v>6</v>
      </c>
      <c r="KG73" s="255">
        <v>802.93534656000008</v>
      </c>
      <c r="KH73" s="256">
        <v>7.4999999999999997E-2</v>
      </c>
      <c r="KI73" s="255">
        <v>1437012.4353122325</v>
      </c>
      <c r="KJ73" s="255">
        <v>1204.4030198400005</v>
      </c>
      <c r="KK73" s="255">
        <v>55287.967533653304</v>
      </c>
      <c r="KL73" s="119">
        <v>1492300.4028458858</v>
      </c>
      <c r="KM73" s="262" t="b">
        <v>0</v>
      </c>
      <c r="KN73" s="173">
        <v>1</v>
      </c>
      <c r="KO73" s="263">
        <v>1806.6045297600008</v>
      </c>
      <c r="KP73" s="189">
        <v>0.03</v>
      </c>
      <c r="KQ73" s="263">
        <v>959912.16705040506</v>
      </c>
      <c r="KR73" s="263">
        <v>200.73383664000008</v>
      </c>
      <c r="KS73" s="263">
        <v>7492.3357619697035</v>
      </c>
      <c r="KT73" s="117">
        <v>967404.50281237473</v>
      </c>
      <c r="KU73" s="248" t="b">
        <v>0</v>
      </c>
      <c r="KV73" s="254">
        <v>1</v>
      </c>
      <c r="KW73" s="255">
        <v>1806.6045297600008</v>
      </c>
      <c r="KX73" s="256">
        <v>7.4999999999999997E-2</v>
      </c>
      <c r="KY73" s="255">
        <v>2514126.9059802326</v>
      </c>
      <c r="KZ73" s="255">
        <v>200.73383664000008</v>
      </c>
      <c r="LA73" s="255">
        <v>2791.049342708593</v>
      </c>
      <c r="LB73" s="119">
        <v>2516917.9553229413</v>
      </c>
      <c r="LC73" s="262" t="b">
        <v>0</v>
      </c>
      <c r="LD73" s="173">
        <v>3</v>
      </c>
      <c r="LE73" s="263">
        <v>1405.1368564800005</v>
      </c>
      <c r="LF73" s="189">
        <v>-5.0000000000000001E-3</v>
      </c>
      <c r="LG73" s="263">
        <v>345600.79459763173</v>
      </c>
      <c r="LH73" s="263">
        <v>602.20150992000026</v>
      </c>
      <c r="LI73" s="263">
        <v>32380.626525564403</v>
      </c>
      <c r="LJ73" s="117">
        <v>377981.42112319614</v>
      </c>
      <c r="LK73" s="248" t="b">
        <v>0</v>
      </c>
      <c r="LL73" s="254">
        <v>3</v>
      </c>
      <c r="LM73" s="255">
        <v>1405.1368564800005</v>
      </c>
      <c r="LN73" s="256">
        <v>-5.0000000000000001E-3</v>
      </c>
      <c r="LO73" s="255">
        <v>116953.48661704017</v>
      </c>
      <c r="LP73" s="255">
        <v>602.20150992000026</v>
      </c>
      <c r="LQ73" s="255">
        <v>26581.318385007242</v>
      </c>
      <c r="LR73" s="119">
        <v>143534.80500204742</v>
      </c>
      <c r="LS73" s="262" t="b">
        <v>0</v>
      </c>
      <c r="LT73" s="173">
        <v>4</v>
      </c>
      <c r="LU73" s="263">
        <v>1204.4030198400003</v>
      </c>
      <c r="LV73" s="189">
        <v>7.4999999999999997E-2</v>
      </c>
      <c r="LW73" s="263">
        <v>695563.14751501475</v>
      </c>
      <c r="LX73" s="263">
        <v>802.93534656000031</v>
      </c>
      <c r="LY73" s="263">
        <v>22668.843389454156</v>
      </c>
      <c r="LZ73" s="117">
        <v>718231.99090446893</v>
      </c>
      <c r="MA73" s="248" t="b">
        <v>0</v>
      </c>
      <c r="MB73" s="254">
        <v>3</v>
      </c>
      <c r="MC73" s="255">
        <v>1405.1368564800005</v>
      </c>
      <c r="MD73" s="256">
        <v>7.4999999999999997E-2</v>
      </c>
      <c r="ME73" s="255">
        <v>2379587.356813408</v>
      </c>
      <c r="MF73" s="255">
        <v>602.20150992000026</v>
      </c>
      <c r="MG73" s="255">
        <v>20531.09027224595</v>
      </c>
      <c r="MH73" s="119">
        <v>2400118.4470856539</v>
      </c>
      <c r="MI73" s="262" t="b">
        <v>0</v>
      </c>
      <c r="MJ73" s="173">
        <v>4</v>
      </c>
      <c r="MK73" s="263">
        <v>1204.4030198400003</v>
      </c>
      <c r="ML73" s="189">
        <v>-5.0000000000000001E-3</v>
      </c>
      <c r="MM73" s="263">
        <v>217726.36872909826</v>
      </c>
      <c r="MN73" s="263">
        <v>802.93534656000031</v>
      </c>
      <c r="MO73" s="263">
        <v>24669.362220169427</v>
      </c>
      <c r="MP73" s="117">
        <v>242395.73094926769</v>
      </c>
      <c r="MQ73" s="248" t="b">
        <v>0</v>
      </c>
      <c r="MR73" s="254">
        <v>6</v>
      </c>
      <c r="MS73" s="255">
        <v>802.93534656000008</v>
      </c>
      <c r="MT73" s="256">
        <v>7.4999999999999997E-2</v>
      </c>
      <c r="MU73" s="255">
        <v>341441.80009274231</v>
      </c>
      <c r="MV73" s="255">
        <v>1204.4030198400005</v>
      </c>
      <c r="MW73" s="255">
        <v>48968.688983908054</v>
      </c>
      <c r="MX73" s="119">
        <v>390410.48907665035</v>
      </c>
      <c r="MY73" s="262" t="b">
        <v>0</v>
      </c>
      <c r="MZ73" s="173">
        <v>4</v>
      </c>
      <c r="NA73" s="263">
        <v>1204.4030198400003</v>
      </c>
      <c r="NB73" s="189">
        <v>7.4999999999999997E-2</v>
      </c>
      <c r="NC73" s="263">
        <v>2424617.1033351845</v>
      </c>
      <c r="ND73" s="263">
        <v>802.93534656000031</v>
      </c>
      <c r="NE73" s="263">
        <v>34197.421039823872</v>
      </c>
      <c r="NF73" s="117">
        <v>2458814.5243750084</v>
      </c>
      <c r="NG73" s="248" t="b">
        <v>0</v>
      </c>
      <c r="NH73" s="254">
        <v>2</v>
      </c>
      <c r="NI73" s="255">
        <v>1605.8706931200006</v>
      </c>
      <c r="NJ73" s="256">
        <v>7.4999999999999997E-2</v>
      </c>
      <c r="NK73" s="255">
        <v>1070297.2966010417</v>
      </c>
      <c r="NL73" s="255">
        <v>401.46767328000016</v>
      </c>
      <c r="NM73" s="255">
        <v>12108.833137222324</v>
      </c>
      <c r="NN73" s="119">
        <v>1082406.129738264</v>
      </c>
      <c r="NO73" s="262" t="b">
        <v>1</v>
      </c>
      <c r="NP73" s="173">
        <v>7</v>
      </c>
      <c r="NQ73" s="263">
        <v>602.20150992000003</v>
      </c>
      <c r="NR73" s="189">
        <v>-5.0000000000000001E-3</v>
      </c>
      <c r="NS73" s="263">
        <v>243819.2972629079</v>
      </c>
      <c r="NT73" s="263">
        <v>1405.1368564800007</v>
      </c>
      <c r="NU73" s="263">
        <v>53445.531555740694</v>
      </c>
      <c r="NV73" s="117">
        <v>297264.82881864859</v>
      </c>
      <c r="NW73" s="248" t="b">
        <v>0</v>
      </c>
      <c r="NX73" s="254">
        <v>5</v>
      </c>
      <c r="NY73" s="255">
        <v>1003.6691832000004</v>
      </c>
      <c r="NZ73" s="256">
        <v>7.4999999999999997E-2</v>
      </c>
      <c r="OA73" s="255">
        <v>2647031.5713042747</v>
      </c>
      <c r="OB73" s="255">
        <v>1003.6691832000004</v>
      </c>
      <c r="OC73" s="255">
        <v>40645.298241474324</v>
      </c>
      <c r="OD73" s="119">
        <v>2687676.8695457489</v>
      </c>
      <c r="OE73" s="262" t="b">
        <v>0</v>
      </c>
      <c r="OF73" s="173">
        <v>4</v>
      </c>
      <c r="OG73" s="263">
        <v>1204.4030198400003</v>
      </c>
      <c r="OH73" s="189">
        <v>0.03</v>
      </c>
      <c r="OI73" s="263">
        <v>835503.38618846948</v>
      </c>
      <c r="OJ73" s="263">
        <v>802.93534656000031</v>
      </c>
      <c r="OK73" s="263">
        <v>35492.056504742905</v>
      </c>
      <c r="OL73" s="117">
        <v>870995.44269321242</v>
      </c>
      <c r="OM73" s="248" t="b">
        <v>0</v>
      </c>
      <c r="ON73" s="254">
        <v>4</v>
      </c>
      <c r="OO73" s="255">
        <v>1204.4030198400003</v>
      </c>
      <c r="OP73" s="256">
        <v>7.4999999999999997E-2</v>
      </c>
      <c r="OQ73" s="255">
        <v>648422.30674293719</v>
      </c>
      <c r="OR73" s="255">
        <v>802.93534656000031</v>
      </c>
      <c r="OS73" s="255">
        <v>23515.734303480152</v>
      </c>
      <c r="OT73" s="119">
        <v>671938.04104641732</v>
      </c>
      <c r="OU73" s="262" t="b">
        <v>0</v>
      </c>
      <c r="OV73" s="173">
        <v>2</v>
      </c>
      <c r="OW73" s="263">
        <v>1605.8706931200006</v>
      </c>
      <c r="OX73" s="189">
        <v>7.4999999999999997E-2</v>
      </c>
      <c r="OY73" s="263">
        <v>1140512.6384123976</v>
      </c>
      <c r="OZ73" s="263">
        <v>401.46767328000016</v>
      </c>
      <c r="PA73" s="263">
        <v>11589.067315730977</v>
      </c>
      <c r="PB73" s="117">
        <v>1152101.7057281286</v>
      </c>
      <c r="PC73" s="248" t="b">
        <v>0</v>
      </c>
      <c r="PD73" s="254">
        <v>7</v>
      </c>
      <c r="PE73" s="255">
        <v>602.20150992000003</v>
      </c>
      <c r="PF73" s="256">
        <v>7.4999999999999997E-2</v>
      </c>
      <c r="PG73" s="255">
        <v>302011.58343659225</v>
      </c>
      <c r="PH73" s="255">
        <v>1405.1368564800007</v>
      </c>
      <c r="PI73" s="255">
        <v>38032.871338764184</v>
      </c>
      <c r="PJ73" s="119">
        <v>340044.45477535645</v>
      </c>
      <c r="PK73" s="262" t="b">
        <v>0</v>
      </c>
      <c r="PL73" s="173">
        <v>5</v>
      </c>
      <c r="PM73" s="263">
        <v>1003.6691832000004</v>
      </c>
      <c r="PN73" s="189">
        <v>0.03</v>
      </c>
      <c r="PO73" s="263">
        <v>472052.59298071003</v>
      </c>
      <c r="PP73" s="263">
        <v>1003.6691832000004</v>
      </c>
      <c r="PQ73" s="263">
        <v>36919.907783668234</v>
      </c>
      <c r="PR73" s="117">
        <v>508972.50076437829</v>
      </c>
      <c r="PS73" s="248" t="b">
        <v>0</v>
      </c>
      <c r="PT73" s="254">
        <v>6</v>
      </c>
      <c r="PU73" s="255">
        <v>802.93534656000008</v>
      </c>
      <c r="PV73" s="256">
        <v>7.4999999999999997E-2</v>
      </c>
      <c r="PW73" s="255">
        <v>781414.58004840475</v>
      </c>
      <c r="PX73" s="255">
        <v>1204.4030198400005</v>
      </c>
      <c r="PY73" s="255">
        <v>34950.241012482271</v>
      </c>
      <c r="PZ73" s="119">
        <v>816364.82106088707</v>
      </c>
      <c r="QA73" s="262" t="b">
        <v>0</v>
      </c>
      <c r="QB73" s="173">
        <v>2</v>
      </c>
      <c r="QC73" s="263">
        <v>1605.8706931200006</v>
      </c>
      <c r="QD73" s="189">
        <v>7.4999999999999997E-2</v>
      </c>
      <c r="QE73" s="263">
        <v>1231168.6202511829</v>
      </c>
      <c r="QF73" s="263">
        <v>401.46767328000016</v>
      </c>
      <c r="QG73" s="263">
        <v>12291.681914422557</v>
      </c>
      <c r="QH73" s="117">
        <v>1243460.3021656056</v>
      </c>
      <c r="QI73" s="248" t="b">
        <v>0</v>
      </c>
      <c r="QJ73" s="254">
        <v>3</v>
      </c>
      <c r="QK73" s="255">
        <v>1405.1368564800005</v>
      </c>
      <c r="QL73" s="256">
        <v>7.4999999999999997E-2</v>
      </c>
      <c r="QM73" s="255">
        <v>804726.81553795852</v>
      </c>
      <c r="QN73" s="255">
        <v>602.20150992000026</v>
      </c>
      <c r="QO73" s="255">
        <v>25743.109613459153</v>
      </c>
      <c r="QP73" s="119">
        <v>830469.92515141773</v>
      </c>
      <c r="QQ73" s="262" t="b">
        <v>0</v>
      </c>
      <c r="QR73" s="173">
        <v>2</v>
      </c>
      <c r="QS73" s="263">
        <v>1605.8706931200006</v>
      </c>
      <c r="QT73" s="189">
        <v>-5.0000000000000001E-3</v>
      </c>
      <c r="QU73" s="263">
        <v>351808.7218224291</v>
      </c>
      <c r="QV73" s="263">
        <v>401.46767328000016</v>
      </c>
      <c r="QW73" s="263">
        <v>11943.164346762796</v>
      </c>
      <c r="QX73" s="117">
        <v>363751.88616919192</v>
      </c>
      <c r="QY73" s="248" t="b">
        <v>0</v>
      </c>
      <c r="QZ73" s="254">
        <v>4</v>
      </c>
      <c r="RA73" s="255">
        <v>1204.4030198400003</v>
      </c>
      <c r="RB73" s="256">
        <v>-5.0000000000000001E-3</v>
      </c>
      <c r="RC73" s="255">
        <v>426824.63796935603</v>
      </c>
      <c r="RD73" s="255">
        <v>802.93534656000031</v>
      </c>
      <c r="RE73" s="255">
        <v>20573.604040478403</v>
      </c>
      <c r="RF73" s="119">
        <v>447398.24200983444</v>
      </c>
      <c r="RG73" s="262" t="b">
        <v>0</v>
      </c>
      <c r="RH73" s="173">
        <v>1</v>
      </c>
      <c r="RI73" s="263">
        <v>1806.6045297600008</v>
      </c>
      <c r="RJ73" s="189">
        <v>7.4999999999999997E-2</v>
      </c>
      <c r="RK73" s="263">
        <v>1717560.5635109062</v>
      </c>
      <c r="RL73" s="263">
        <v>200.73383664000008</v>
      </c>
      <c r="RM73" s="263">
        <v>6054.1129568505439</v>
      </c>
      <c r="RN73" s="117">
        <v>1723614.6764677567</v>
      </c>
      <c r="RO73" s="248" t="b">
        <v>0</v>
      </c>
      <c r="RP73" s="254">
        <v>4</v>
      </c>
      <c r="RQ73" s="255">
        <v>1204.4030198400003</v>
      </c>
      <c r="RR73" s="256">
        <v>7.4999999999999997E-2</v>
      </c>
      <c r="RS73" s="255">
        <v>848754.80571756791</v>
      </c>
      <c r="RT73" s="255">
        <v>802.93534656000031</v>
      </c>
      <c r="RU73" s="255">
        <v>31261.01185010223</v>
      </c>
      <c r="RV73" s="119">
        <v>880015.81756767014</v>
      </c>
      <c r="RW73" s="262" t="b">
        <v>0</v>
      </c>
      <c r="RX73" s="173">
        <v>8</v>
      </c>
      <c r="RY73" s="263">
        <v>401.46767328000004</v>
      </c>
      <c r="RZ73" s="189">
        <v>0.03</v>
      </c>
      <c r="SA73" s="263">
        <v>730893.16737913562</v>
      </c>
      <c r="SB73" s="263">
        <v>1605.8706931200006</v>
      </c>
      <c r="SC73" s="263">
        <v>56076.134616489871</v>
      </c>
      <c r="SD73" s="117">
        <v>786969.30199562549</v>
      </c>
      <c r="SE73" s="248" t="b">
        <v>0</v>
      </c>
      <c r="SF73" s="254">
        <v>5</v>
      </c>
      <c r="SG73" s="255">
        <v>1003.6691832000004</v>
      </c>
      <c r="SH73" s="256">
        <v>7.4999999999999997E-2</v>
      </c>
      <c r="SI73" s="255">
        <v>721491.35135155707</v>
      </c>
      <c r="SJ73" s="255">
        <v>1003.6691832000004</v>
      </c>
      <c r="SK73" s="255">
        <v>34573.343275458734</v>
      </c>
      <c r="SL73" s="119">
        <v>756064.69462701585</v>
      </c>
      <c r="SM73" s="262" t="b">
        <v>0</v>
      </c>
      <c r="SN73" s="173">
        <v>2</v>
      </c>
      <c r="SO73" s="263">
        <v>1605.8706931200006</v>
      </c>
      <c r="SP73" s="189">
        <v>-5.0000000000000001E-3</v>
      </c>
      <c r="SQ73" s="263">
        <v>679935.3032256359</v>
      </c>
      <c r="SR73" s="263">
        <v>401.46767328000016</v>
      </c>
      <c r="SS73" s="263">
        <v>7501.2664266502516</v>
      </c>
      <c r="ST73" s="117">
        <v>687436.56965228613</v>
      </c>
      <c r="SU73" s="248" t="b">
        <v>0</v>
      </c>
      <c r="SV73" s="254">
        <v>2</v>
      </c>
      <c r="SW73" s="255">
        <v>1605.8706931200006</v>
      </c>
      <c r="SX73" s="256">
        <v>7.4999999999999997E-2</v>
      </c>
      <c r="SY73" s="255">
        <v>1028644.9853150051</v>
      </c>
      <c r="SZ73" s="255">
        <v>401.46767328000016</v>
      </c>
      <c r="TA73" s="255">
        <v>14243.887175032227</v>
      </c>
      <c r="TB73" s="119">
        <v>1042888.8724900372</v>
      </c>
      <c r="TC73" s="262" t="b">
        <v>0</v>
      </c>
      <c r="TD73" s="173">
        <v>1</v>
      </c>
      <c r="TE73" s="263">
        <v>1806.6045297600008</v>
      </c>
      <c r="TF73" s="189">
        <v>0.03</v>
      </c>
      <c r="TG73" s="263">
        <v>1010764.2728176233</v>
      </c>
      <c r="TH73" s="263">
        <v>200.73383664000008</v>
      </c>
      <c r="TI73" s="263">
        <v>5871.1124996204626</v>
      </c>
      <c r="TJ73" s="117">
        <v>1016635.3853172438</v>
      </c>
      <c r="TK73" s="248" t="b">
        <v>0</v>
      </c>
      <c r="TL73" s="254">
        <v>3</v>
      </c>
      <c r="TM73" s="255">
        <v>1405.1368564800005</v>
      </c>
      <c r="TN73" s="256">
        <v>7.4999999999999997E-2</v>
      </c>
      <c r="TO73" s="255">
        <v>1386400.9659694117</v>
      </c>
      <c r="TP73" s="255">
        <v>602.20150992000026</v>
      </c>
      <c r="TQ73" s="255">
        <v>23172.794232978249</v>
      </c>
      <c r="TR73" s="119">
        <v>1409573.7602023899</v>
      </c>
      <c r="TS73" s="262" t="b">
        <v>0</v>
      </c>
      <c r="TT73" s="173">
        <v>4</v>
      </c>
      <c r="TU73" s="263">
        <v>1204.4030198400003</v>
      </c>
      <c r="TV73" s="189">
        <v>-5.0000000000000001E-3</v>
      </c>
      <c r="TW73" s="263">
        <v>918909.99784235214</v>
      </c>
      <c r="TX73" s="263">
        <v>802.93534656000031</v>
      </c>
      <c r="TY73" s="263">
        <v>24793.167521268828</v>
      </c>
      <c r="TZ73" s="117">
        <v>943703.16536362097</v>
      </c>
      <c r="UA73" s="248" t="b">
        <v>0</v>
      </c>
      <c r="UB73" s="254">
        <v>1</v>
      </c>
      <c r="UC73" s="255">
        <v>1806.6045297600008</v>
      </c>
      <c r="UD73" s="256">
        <v>7.4999999999999997E-2</v>
      </c>
      <c r="UE73" s="255">
        <v>1717560.5635109076</v>
      </c>
      <c r="UF73" s="255">
        <v>200.73383664000008</v>
      </c>
      <c r="UG73" s="255">
        <v>10736.260817044984</v>
      </c>
      <c r="UH73" s="119">
        <v>1728296.8243279525</v>
      </c>
      <c r="UI73" s="262" t="b">
        <v>0</v>
      </c>
      <c r="UJ73" s="173">
        <v>2</v>
      </c>
      <c r="UK73" s="263">
        <v>1605.8706931200006</v>
      </c>
      <c r="UL73" s="189">
        <v>0.03</v>
      </c>
      <c r="UM73" s="263">
        <v>2297950.4075942985</v>
      </c>
      <c r="UN73" s="263">
        <v>401.46767328000016</v>
      </c>
      <c r="UO73" s="263">
        <v>12989.291610829827</v>
      </c>
      <c r="UP73" s="117">
        <v>2310939.6992051285</v>
      </c>
      <c r="UQ73" s="248" t="b">
        <v>0</v>
      </c>
      <c r="UR73" s="254">
        <v>2</v>
      </c>
      <c r="US73" s="255">
        <v>1605.8706931200006</v>
      </c>
      <c r="UT73" s="256">
        <v>0.03</v>
      </c>
      <c r="UU73" s="255">
        <v>740860.24981573888</v>
      </c>
      <c r="UV73" s="255">
        <v>401.46767328000016</v>
      </c>
      <c r="UW73" s="255">
        <v>16903.306745012418</v>
      </c>
      <c r="UX73" s="119">
        <v>757763.55656075128</v>
      </c>
      <c r="UY73" s="262" t="b">
        <v>0</v>
      </c>
      <c r="UZ73" s="173">
        <v>3</v>
      </c>
      <c r="VA73" s="263">
        <v>1405.1368564800005</v>
      </c>
      <c r="VB73" s="189">
        <v>0.03</v>
      </c>
      <c r="VC73" s="263">
        <v>704063.00795595592</v>
      </c>
      <c r="VD73" s="263">
        <v>602.20150992000026</v>
      </c>
      <c r="VE73" s="263">
        <v>22441.1433967146</v>
      </c>
      <c r="VF73" s="117">
        <v>726504.15135267051</v>
      </c>
      <c r="VG73" s="248" t="b">
        <v>0</v>
      </c>
      <c r="VH73" s="254">
        <v>5</v>
      </c>
      <c r="VI73" s="255">
        <v>1003.6691832000004</v>
      </c>
      <c r="VJ73" s="256">
        <v>7.4999999999999997E-2</v>
      </c>
      <c r="VK73" s="255">
        <v>261970.06550928112</v>
      </c>
      <c r="VL73" s="255">
        <v>1003.6691832000004</v>
      </c>
      <c r="VM73" s="255">
        <v>22422.71201084707</v>
      </c>
      <c r="VN73" s="119">
        <v>284392.77752012818</v>
      </c>
      <c r="VO73" s="262" t="b">
        <v>0</v>
      </c>
      <c r="VP73" s="173">
        <v>0</v>
      </c>
      <c r="VQ73" s="263">
        <v>2007.3383664000007</v>
      </c>
      <c r="VR73" s="189">
        <v>0.03</v>
      </c>
      <c r="VS73" s="263">
        <v>674615.31346796255</v>
      </c>
      <c r="VT73" s="263">
        <v>0</v>
      </c>
      <c r="VU73" s="263">
        <v>0</v>
      </c>
      <c r="VV73" s="117">
        <v>674615.31346796255</v>
      </c>
      <c r="VW73" s="248" t="b">
        <v>0</v>
      </c>
      <c r="VX73" s="254">
        <v>3</v>
      </c>
      <c r="VY73" s="255">
        <v>1405.1368564800005</v>
      </c>
      <c r="VZ73" s="256">
        <v>7.4999999999999997E-2</v>
      </c>
      <c r="WA73" s="255">
        <v>1122562.426148714</v>
      </c>
      <c r="WB73" s="255">
        <v>602.20150992000026</v>
      </c>
      <c r="WC73" s="255">
        <v>16253.3938117707</v>
      </c>
      <c r="WD73" s="119">
        <v>1138815.8199604847</v>
      </c>
      <c r="WE73" s="262" t="b">
        <v>0</v>
      </c>
      <c r="WF73" s="173">
        <v>3</v>
      </c>
      <c r="WG73" s="263">
        <v>1405.1368564800005</v>
      </c>
      <c r="WH73" s="189">
        <v>-5.0000000000000001E-3</v>
      </c>
      <c r="WI73" s="263">
        <v>328927.22270009387</v>
      </c>
      <c r="WJ73" s="263">
        <v>602.20150992000026</v>
      </c>
      <c r="WK73" s="263">
        <v>18969.440968377399</v>
      </c>
      <c r="WL73" s="117">
        <v>347896.66366847127</v>
      </c>
      <c r="WM73" s="248" t="b">
        <v>0</v>
      </c>
      <c r="WN73" s="254">
        <v>6</v>
      </c>
      <c r="WO73" s="255">
        <v>802.93534656000008</v>
      </c>
      <c r="WP73" s="256">
        <v>-5.0000000000000001E-3</v>
      </c>
      <c r="WQ73" s="255">
        <v>832451.39351284551</v>
      </c>
      <c r="WR73" s="255">
        <v>1204.4030198400005</v>
      </c>
      <c r="WS73" s="255">
        <v>47522.578332941193</v>
      </c>
      <c r="WT73" s="119">
        <v>879973.97184578667</v>
      </c>
      <c r="WU73" s="262" t="b">
        <v>0</v>
      </c>
      <c r="WV73" s="173">
        <v>5</v>
      </c>
      <c r="WW73" s="263">
        <v>1003.6691832000004</v>
      </c>
      <c r="WX73" s="189">
        <v>7.4999999999999997E-2</v>
      </c>
      <c r="WY73" s="263">
        <v>2196726.9220296987</v>
      </c>
      <c r="WZ73" s="263">
        <v>1003.6691832000004</v>
      </c>
      <c r="XA73" s="263">
        <v>17545.576742313868</v>
      </c>
      <c r="XB73" s="117">
        <v>2214272.4987720125</v>
      </c>
      <c r="XC73" s="248" t="b">
        <v>0</v>
      </c>
      <c r="XD73" s="254">
        <v>4</v>
      </c>
      <c r="XE73" s="255">
        <v>1204.4030198400003</v>
      </c>
      <c r="XF73" s="256">
        <v>7.4999999999999997E-2</v>
      </c>
      <c r="XG73" s="255">
        <v>2142605.6019588131</v>
      </c>
      <c r="XH73" s="255">
        <v>802.93534656000031</v>
      </c>
      <c r="XI73" s="255">
        <v>19090.558766694503</v>
      </c>
      <c r="XJ73" s="119">
        <v>2161696.1607255074</v>
      </c>
      <c r="XK73" s="262" t="b">
        <v>0</v>
      </c>
      <c r="XL73" s="173">
        <v>4</v>
      </c>
      <c r="XM73" s="263">
        <v>1204.4030198400003</v>
      </c>
      <c r="XN73" s="189">
        <v>0.03</v>
      </c>
      <c r="XO73" s="263">
        <v>416843.42940798262</v>
      </c>
      <c r="XP73" s="263">
        <v>802.93534656000031</v>
      </c>
      <c r="XQ73" s="263">
        <v>25929.622649247674</v>
      </c>
      <c r="XR73" s="117">
        <v>442773.05205723032</v>
      </c>
      <c r="XS73" s="248" t="b">
        <v>0</v>
      </c>
      <c r="XT73" s="254">
        <v>4</v>
      </c>
      <c r="XU73" s="255">
        <v>1204.4030198400003</v>
      </c>
      <c r="XV73" s="256">
        <v>0.03</v>
      </c>
      <c r="XW73" s="255">
        <v>612030.14518148452</v>
      </c>
      <c r="XX73" s="255">
        <v>802.93534656000031</v>
      </c>
      <c r="XY73" s="255">
        <v>23630.283985630052</v>
      </c>
      <c r="XZ73" s="119">
        <v>635660.42916711455</v>
      </c>
      <c r="YA73" s="262" t="b">
        <v>0</v>
      </c>
      <c r="YB73" s="173">
        <v>4</v>
      </c>
      <c r="YC73" s="263">
        <v>1204.4030198400003</v>
      </c>
      <c r="YD73" s="189">
        <v>7.4999999999999997E-2</v>
      </c>
      <c r="YE73" s="263">
        <v>779499.34424977493</v>
      </c>
      <c r="YF73" s="263">
        <v>802.93534656000031</v>
      </c>
      <c r="YG73" s="263">
        <v>34596.440239801879</v>
      </c>
      <c r="YH73" s="117">
        <v>814095.78448957682</v>
      </c>
      <c r="YI73" s="248" t="b">
        <v>0</v>
      </c>
      <c r="YJ73" s="254">
        <v>9</v>
      </c>
      <c r="YK73" s="255">
        <v>200.73383664000002</v>
      </c>
      <c r="YL73" s="256">
        <v>7.4999999999999997E-2</v>
      </c>
      <c r="YM73" s="255">
        <v>1035514.4853153271</v>
      </c>
      <c r="YN73" s="255">
        <v>1806.6045297600008</v>
      </c>
      <c r="YO73" s="255">
        <v>65345.408463751271</v>
      </c>
      <c r="YP73" s="119">
        <v>1100859.8937790783</v>
      </c>
      <c r="YQ73" s="262" t="b">
        <v>0</v>
      </c>
      <c r="YR73" s="173">
        <v>2</v>
      </c>
      <c r="YS73" s="263">
        <v>1605.8706931200006</v>
      </c>
      <c r="YT73" s="189">
        <v>7.4999999999999997E-2</v>
      </c>
      <c r="YU73" s="263">
        <v>682435.78468595759</v>
      </c>
      <c r="YV73" s="263">
        <v>401.46767328000016</v>
      </c>
      <c r="YW73" s="263">
        <v>10840.644602771787</v>
      </c>
      <c r="YX73" s="117">
        <v>693276.42928872933</v>
      </c>
      <c r="YY73" s="248" t="b">
        <v>0</v>
      </c>
      <c r="YZ73" s="254">
        <v>5</v>
      </c>
      <c r="ZA73" s="255">
        <v>1003.6691832000004</v>
      </c>
      <c r="ZB73" s="256">
        <v>7.4999999999999997E-2</v>
      </c>
      <c r="ZC73" s="255">
        <v>346897.9102221115</v>
      </c>
      <c r="ZD73" s="255">
        <v>1003.6691832000004</v>
      </c>
      <c r="ZE73" s="255">
        <v>32190.23353812988</v>
      </c>
      <c r="ZF73" s="119">
        <v>379088.14376024139</v>
      </c>
      <c r="ZG73" s="262" t="b">
        <v>1</v>
      </c>
      <c r="ZH73" s="173">
        <v>3</v>
      </c>
      <c r="ZI73" s="263">
        <v>1405.1368564800005</v>
      </c>
      <c r="ZJ73" s="189">
        <v>7.4999999999999997E-2</v>
      </c>
      <c r="ZK73" s="263">
        <v>2302177.3296178346</v>
      </c>
      <c r="ZL73" s="263">
        <v>602.20150992000026</v>
      </c>
      <c r="ZM73" s="263">
        <v>19488.546639204033</v>
      </c>
      <c r="ZN73" s="117">
        <v>2321665.8762570387</v>
      </c>
      <c r="ZO73" s="248" t="b">
        <v>0</v>
      </c>
      <c r="ZP73" s="254">
        <v>3</v>
      </c>
      <c r="ZQ73" s="255">
        <v>1405.1368564800005</v>
      </c>
      <c r="ZR73" s="256">
        <v>7.4999999999999997E-2</v>
      </c>
      <c r="ZS73" s="255">
        <v>749261.10735682445</v>
      </c>
      <c r="ZT73" s="255">
        <v>602.20150992000026</v>
      </c>
      <c r="ZU73" s="255">
        <v>20832.528862187301</v>
      </c>
      <c r="ZV73" s="119">
        <v>770093.63621901174</v>
      </c>
      <c r="ZW73" s="262" t="b">
        <v>0</v>
      </c>
      <c r="ZX73" s="173">
        <v>2</v>
      </c>
      <c r="ZY73" s="263">
        <v>1605.8706931200006</v>
      </c>
      <c r="ZZ73" s="189">
        <v>0.03</v>
      </c>
      <c r="AAA73" s="263">
        <v>247547.44427926478</v>
      </c>
      <c r="AAB73" s="263">
        <v>401.46767328000016</v>
      </c>
      <c r="AAC73" s="263">
        <v>20294.825913105862</v>
      </c>
      <c r="AAD73" s="117">
        <v>267842.27019237063</v>
      </c>
      <c r="AAE73" s="248" t="b">
        <v>0</v>
      </c>
      <c r="AAF73" s="254">
        <v>3</v>
      </c>
      <c r="AAG73" s="255">
        <v>1405.1368564800005</v>
      </c>
      <c r="AAH73" s="256">
        <v>7.4999999999999997E-2</v>
      </c>
      <c r="AAI73" s="255">
        <v>1062596.9447768573</v>
      </c>
      <c r="AAJ73" s="255">
        <v>602.20150992000026</v>
      </c>
      <c r="AAK73" s="255">
        <v>18391.485933686938</v>
      </c>
      <c r="AAL73" s="119">
        <v>1080988.4307105441</v>
      </c>
      <c r="AAM73" s="262" t="b">
        <v>0</v>
      </c>
      <c r="AAN73" s="173">
        <v>4</v>
      </c>
      <c r="AAO73" s="263">
        <v>1204.4030198400003</v>
      </c>
      <c r="AAP73" s="189">
        <v>0.03</v>
      </c>
      <c r="AAQ73" s="263">
        <v>481777.33686111361</v>
      </c>
      <c r="AAR73" s="263">
        <v>802.93534656000031</v>
      </c>
      <c r="AAS73" s="263">
        <v>17462.50667723472</v>
      </c>
      <c r="AAT73" s="117">
        <v>499239.84353834833</v>
      </c>
      <c r="AAU73" s="248" t="b">
        <v>0</v>
      </c>
      <c r="AAV73" s="254">
        <v>6</v>
      </c>
      <c r="AAW73" s="255">
        <v>802.93534656000008</v>
      </c>
      <c r="AAX73" s="256">
        <v>0.03</v>
      </c>
      <c r="AAY73" s="255">
        <v>294208.19180823688</v>
      </c>
      <c r="AAZ73" s="255">
        <v>1204.4030198400005</v>
      </c>
      <c r="ABA73" s="255">
        <v>53369.5357596631</v>
      </c>
      <c r="ABB73" s="119">
        <v>347577.72756789997</v>
      </c>
      <c r="ABC73" s="262" t="b">
        <v>0</v>
      </c>
      <c r="ABD73" s="173">
        <v>2</v>
      </c>
      <c r="ABE73" s="263">
        <v>1605.8706931200006</v>
      </c>
      <c r="ABF73" s="189">
        <v>0.03</v>
      </c>
      <c r="ABG73" s="263">
        <v>603655.59209973912</v>
      </c>
      <c r="ABH73" s="263">
        <v>401.46767328000016</v>
      </c>
      <c r="ABI73" s="263">
        <v>14084.468406795168</v>
      </c>
      <c r="ABJ73" s="117">
        <v>617740.0605065343</v>
      </c>
      <c r="ABK73" s="248" t="b">
        <v>0</v>
      </c>
      <c r="ABL73" s="254">
        <v>1</v>
      </c>
      <c r="ABM73" s="255">
        <v>1806.6045297600008</v>
      </c>
      <c r="ABN73" s="256">
        <v>0.03</v>
      </c>
      <c r="ABO73" s="255">
        <v>2554403.6755963345</v>
      </c>
      <c r="ABP73" s="255">
        <v>200.73383664000008</v>
      </c>
      <c r="ABQ73" s="255">
        <v>3174.3736972751694</v>
      </c>
      <c r="ABR73" s="119">
        <v>2557578.0492936098</v>
      </c>
      <c r="ABS73" s="262" t="b">
        <v>0</v>
      </c>
      <c r="ABT73" s="173">
        <v>2</v>
      </c>
      <c r="ABU73" s="263">
        <v>1605.8706931200006</v>
      </c>
      <c r="ABV73" s="189">
        <v>7.4999999999999997E-2</v>
      </c>
      <c r="ABW73" s="263">
        <v>1683302.4609798819</v>
      </c>
      <c r="ABX73" s="263">
        <v>401.46767328000016</v>
      </c>
      <c r="ABY73" s="263">
        <v>5582.7338592811066</v>
      </c>
      <c r="ABZ73" s="117">
        <v>1688885.194839163</v>
      </c>
      <c r="ACA73" s="248" t="b">
        <v>0</v>
      </c>
      <c r="ACB73" s="254">
        <v>4</v>
      </c>
      <c r="ACC73" s="255">
        <v>1204.4030198400003</v>
      </c>
      <c r="ACD73" s="256">
        <v>-5.0000000000000001E-3</v>
      </c>
      <c r="ACE73" s="255">
        <v>656594.47420323</v>
      </c>
      <c r="ACF73" s="255">
        <v>802.93534656000031</v>
      </c>
      <c r="ACG73" s="255">
        <v>42860.973583020932</v>
      </c>
      <c r="ACH73" s="119">
        <v>699455.44778625097</v>
      </c>
      <c r="ACI73" s="262" t="b">
        <v>1</v>
      </c>
      <c r="ACJ73" s="173">
        <v>4</v>
      </c>
      <c r="ACK73" s="263">
        <v>1204.4030198400003</v>
      </c>
      <c r="ACL73" s="189">
        <v>7.4999999999999997E-2</v>
      </c>
      <c r="ACM73" s="263">
        <v>357075.42795048724</v>
      </c>
      <c r="ACN73" s="263">
        <v>802.93534656000031</v>
      </c>
      <c r="ACO73" s="263">
        <v>30447.355826708044</v>
      </c>
      <c r="ACP73" s="117">
        <v>387522.78377719526</v>
      </c>
      <c r="ACQ73" s="248" t="b">
        <v>0</v>
      </c>
      <c r="ACR73" s="254">
        <v>4</v>
      </c>
      <c r="ACS73" s="255">
        <v>1204.4030198400003</v>
      </c>
      <c r="ACT73" s="256">
        <v>7.4999999999999997E-2</v>
      </c>
      <c r="ACU73" s="255">
        <v>1820462.8639059295</v>
      </c>
      <c r="ACV73" s="255">
        <v>802.93534656000031</v>
      </c>
      <c r="ACW73" s="255">
        <v>30880.384609052151</v>
      </c>
      <c r="ACX73" s="119">
        <v>1851343.2485149817</v>
      </c>
      <c r="ACY73" s="262" t="b">
        <v>0</v>
      </c>
      <c r="ACZ73" s="173">
        <v>4</v>
      </c>
      <c r="ADA73" s="263">
        <v>1204.4030198400003</v>
      </c>
      <c r="ADB73" s="189">
        <v>7.4999999999999997E-2</v>
      </c>
      <c r="ADC73" s="263">
        <v>1138464.7309616886</v>
      </c>
      <c r="ADD73" s="263">
        <v>802.93534656000031</v>
      </c>
      <c r="ADE73" s="263">
        <v>27105.181907246548</v>
      </c>
      <c r="ADF73" s="117">
        <v>1165569.9128689351</v>
      </c>
      <c r="ADG73" s="248" t="b">
        <v>0</v>
      </c>
      <c r="ADH73" s="254">
        <v>6</v>
      </c>
      <c r="ADI73" s="255">
        <v>802.93534656000008</v>
      </c>
      <c r="ADJ73" s="256">
        <v>7.4999999999999997E-2</v>
      </c>
      <c r="ADK73" s="255">
        <v>675203.92744122946</v>
      </c>
      <c r="ADL73" s="255">
        <v>1204.4030198400005</v>
      </c>
      <c r="ADM73" s="255">
        <v>46576.800423775028</v>
      </c>
      <c r="ADN73" s="119">
        <v>721780.72786500445</v>
      </c>
      <c r="ADO73" s="262" t="b">
        <v>1</v>
      </c>
      <c r="ADP73" s="173">
        <v>2</v>
      </c>
      <c r="ADQ73" s="263">
        <v>1605.8706931200006</v>
      </c>
      <c r="ADR73" s="189">
        <v>7.4999999999999997E-2</v>
      </c>
      <c r="ADS73" s="263">
        <v>709533.77109539579</v>
      </c>
      <c r="ADT73" s="263">
        <v>401.46767328000016</v>
      </c>
      <c r="ADU73" s="263">
        <v>10770.575457187937</v>
      </c>
      <c r="ADV73" s="117">
        <v>720304.34655258374</v>
      </c>
    </row>
    <row r="74" spans="1:802" x14ac:dyDescent="0.35">
      <c r="A74" s="15">
        <v>47483</v>
      </c>
      <c r="B74" s="16">
        <v>5065.8538034928852</v>
      </c>
      <c r="C74" s="248" t="b">
        <v>0</v>
      </c>
      <c r="D74" s="254">
        <v>4</v>
      </c>
      <c r="E74" s="255">
        <v>3039.5122820957308</v>
      </c>
      <c r="F74" s="256">
        <v>-5.0000000000000001E-3</v>
      </c>
      <c r="G74" s="255">
        <v>581182.50785087375</v>
      </c>
      <c r="H74" s="255">
        <v>2026.3415213971541</v>
      </c>
      <c r="I74" s="255">
        <v>25472.455680966312</v>
      </c>
      <c r="J74" s="119">
        <v>606654.96353184001</v>
      </c>
      <c r="K74" s="262" t="b">
        <v>1</v>
      </c>
      <c r="L74" s="173">
        <v>2</v>
      </c>
      <c r="M74" s="263">
        <v>4052.6830427943082</v>
      </c>
      <c r="N74" s="189">
        <v>7.4999999999999997E-2</v>
      </c>
      <c r="O74" s="263">
        <v>815778.82788858784</v>
      </c>
      <c r="P74" s="263">
        <v>1013.1707606985771</v>
      </c>
      <c r="Q74" s="263">
        <v>3806.5353852159674</v>
      </c>
      <c r="R74" s="117">
        <v>819585.36327380384</v>
      </c>
      <c r="S74" s="248" t="b">
        <v>0</v>
      </c>
      <c r="T74" s="254">
        <v>6</v>
      </c>
      <c r="U74" s="255">
        <v>2026.3415213971537</v>
      </c>
      <c r="V74" s="256">
        <v>0.03</v>
      </c>
      <c r="W74" s="255">
        <v>190144.61464695595</v>
      </c>
      <c r="X74" s="255">
        <v>3039.5122820957317</v>
      </c>
      <c r="Y74" s="255">
        <v>57272.239315163984</v>
      </c>
      <c r="Z74" s="119">
        <v>247416.85396211993</v>
      </c>
      <c r="AA74" s="262" t="b">
        <v>0</v>
      </c>
      <c r="AB74" s="173">
        <v>6</v>
      </c>
      <c r="AC74" s="263">
        <v>2026.3415213971537</v>
      </c>
      <c r="AD74" s="189">
        <v>7.4999999999999997E-2</v>
      </c>
      <c r="AE74" s="263">
        <v>713050.22735046735</v>
      </c>
      <c r="AF74" s="263">
        <v>3039.5122820957317</v>
      </c>
      <c r="AG74" s="263">
        <v>53597.550090135242</v>
      </c>
      <c r="AH74" s="117">
        <v>766647.77744060254</v>
      </c>
      <c r="AI74" s="248" t="b">
        <v>0</v>
      </c>
      <c r="AJ74" s="254">
        <v>9</v>
      </c>
      <c r="AK74" s="255">
        <v>506.58538034928841</v>
      </c>
      <c r="AL74" s="256">
        <v>0.03</v>
      </c>
      <c r="AM74" s="255">
        <v>1109869.3448115988</v>
      </c>
      <c r="AN74" s="255">
        <v>4559.2684231435969</v>
      </c>
      <c r="AO74" s="255">
        <v>57401.640452767999</v>
      </c>
      <c r="AP74" s="119">
        <v>1167270.9852643667</v>
      </c>
      <c r="AQ74" s="262" t="b">
        <v>0</v>
      </c>
      <c r="AR74" s="173">
        <v>5</v>
      </c>
      <c r="AS74" s="263">
        <v>2532.9269017464426</v>
      </c>
      <c r="AT74" s="189">
        <v>0.03</v>
      </c>
      <c r="AU74" s="263">
        <v>1058134.2992873366</v>
      </c>
      <c r="AV74" s="263">
        <v>2532.9269017464426</v>
      </c>
      <c r="AW74" s="263">
        <v>37448.644606640817</v>
      </c>
      <c r="AX74" s="117">
        <v>1095582.9438939774</v>
      </c>
      <c r="AY74" s="248" t="b">
        <v>0</v>
      </c>
      <c r="AZ74" s="254">
        <v>0</v>
      </c>
      <c r="BA74" s="255">
        <v>5065.8538034928852</v>
      </c>
      <c r="BB74" s="256">
        <v>7.4999999999999997E-2</v>
      </c>
      <c r="BC74" s="255">
        <v>489195.60522972082</v>
      </c>
      <c r="BD74" s="255">
        <v>0</v>
      </c>
      <c r="BE74" s="255">
        <v>0</v>
      </c>
      <c r="BF74" s="119">
        <v>489195.60522972082</v>
      </c>
      <c r="BG74" s="262" t="b">
        <v>0</v>
      </c>
      <c r="BH74" s="173">
        <v>4</v>
      </c>
      <c r="BI74" s="263">
        <v>3039.5122820957308</v>
      </c>
      <c r="BJ74" s="189">
        <v>-5.0000000000000001E-3</v>
      </c>
      <c r="BK74" s="263">
        <v>459333.67120043875</v>
      </c>
      <c r="BL74" s="263">
        <v>2026.3415213971541</v>
      </c>
      <c r="BM74" s="263">
        <v>23590.104439121958</v>
      </c>
      <c r="BN74" s="117">
        <v>482923.77563956071</v>
      </c>
      <c r="BO74" s="248" t="b">
        <v>0</v>
      </c>
      <c r="BP74" s="254">
        <v>5</v>
      </c>
      <c r="BQ74" s="255">
        <v>2532.9269017464426</v>
      </c>
      <c r="BR74" s="256">
        <v>7.4999999999999997E-2</v>
      </c>
      <c r="BS74" s="255">
        <v>891931.48638425162</v>
      </c>
      <c r="BT74" s="255">
        <v>2532.9269017464426</v>
      </c>
      <c r="BU74" s="255">
        <v>27205.362666184894</v>
      </c>
      <c r="BV74" s="119">
        <v>919136.84905043652</v>
      </c>
      <c r="BW74" s="262" t="b">
        <v>0</v>
      </c>
      <c r="BX74" s="173">
        <v>3</v>
      </c>
      <c r="BY74" s="263">
        <v>3546.0976624450195</v>
      </c>
      <c r="BZ74" s="189">
        <v>-5.0000000000000001E-3</v>
      </c>
      <c r="CA74" s="263">
        <v>405497.40851884708</v>
      </c>
      <c r="CB74" s="263">
        <v>1519.7561410478659</v>
      </c>
      <c r="CC74" s="263">
        <v>25578.551005453814</v>
      </c>
      <c r="CD74" s="117">
        <v>431075.95952430088</v>
      </c>
      <c r="CE74" s="248" t="b">
        <v>0</v>
      </c>
      <c r="CF74" s="254">
        <v>4</v>
      </c>
      <c r="CG74" s="255">
        <v>3039.5122820957308</v>
      </c>
      <c r="CH74" s="256">
        <v>-5.0000000000000001E-3</v>
      </c>
      <c r="CI74" s="255">
        <v>494467.58365339454</v>
      </c>
      <c r="CJ74" s="255">
        <v>2026.3415213971541</v>
      </c>
      <c r="CK74" s="255">
        <v>35136.281713478566</v>
      </c>
      <c r="CL74" s="119">
        <v>529603.8653668731</v>
      </c>
      <c r="CM74" s="262" t="b">
        <v>0</v>
      </c>
      <c r="CN74" s="173">
        <v>4</v>
      </c>
      <c r="CO74" s="263">
        <v>3039.5122820957308</v>
      </c>
      <c r="CP74" s="189">
        <v>7.4999999999999997E-2</v>
      </c>
      <c r="CQ74" s="263">
        <v>1962209.4572442691</v>
      </c>
      <c r="CR74" s="263">
        <v>2026.3415213971541</v>
      </c>
      <c r="CS74" s="263">
        <v>29232.689260522038</v>
      </c>
      <c r="CT74" s="117">
        <v>1991442.1465047912</v>
      </c>
      <c r="CU74" s="248" t="b">
        <v>0</v>
      </c>
      <c r="CV74" s="254">
        <v>0</v>
      </c>
      <c r="CW74" s="255">
        <v>5065.8538034928852</v>
      </c>
      <c r="CX74" s="256">
        <v>7.4999999999999997E-2</v>
      </c>
      <c r="CY74" s="255">
        <v>1153169.4694254717</v>
      </c>
      <c r="CZ74" s="255">
        <v>0</v>
      </c>
      <c r="DA74" s="255">
        <v>0</v>
      </c>
      <c r="DB74" s="119">
        <v>1153169.4694254717</v>
      </c>
      <c r="DC74" s="262" t="b">
        <v>0</v>
      </c>
      <c r="DD74" s="173">
        <v>4</v>
      </c>
      <c r="DE74" s="263">
        <v>3039.5122820957308</v>
      </c>
      <c r="DF74" s="189">
        <v>7.4999999999999997E-2</v>
      </c>
      <c r="DG74" s="263">
        <v>1419086.4498593458</v>
      </c>
      <c r="DH74" s="263">
        <v>2026.3415213971541</v>
      </c>
      <c r="DI74" s="263">
        <v>38462.277781137171</v>
      </c>
      <c r="DJ74" s="117">
        <v>1457548.7276404831</v>
      </c>
      <c r="DK74" s="248" t="b">
        <v>0</v>
      </c>
      <c r="DL74" s="254">
        <v>6</v>
      </c>
      <c r="DM74" s="255">
        <v>2026.3415213971537</v>
      </c>
      <c r="DN74" s="256">
        <v>0.03</v>
      </c>
      <c r="DO74" s="255">
        <v>243707.57155712158</v>
      </c>
      <c r="DP74" s="255">
        <v>3039.5122820957317</v>
      </c>
      <c r="DQ74" s="255">
        <v>49408.89950213932</v>
      </c>
      <c r="DR74" s="119">
        <v>293116.47105926089</v>
      </c>
      <c r="DS74" s="262" t="b">
        <v>0</v>
      </c>
      <c r="DT74" s="173">
        <v>6</v>
      </c>
      <c r="DU74" s="263">
        <v>2026.3415213971537</v>
      </c>
      <c r="DV74" s="189">
        <v>7.4999999999999997E-2</v>
      </c>
      <c r="DW74" s="263">
        <v>2582233.8538726121</v>
      </c>
      <c r="DX74" s="263">
        <v>3039.5122820957317</v>
      </c>
      <c r="DY74" s="263">
        <v>33047.747321364652</v>
      </c>
      <c r="DZ74" s="117">
        <v>2615281.6011939766</v>
      </c>
      <c r="EA74" s="248" t="b">
        <v>0</v>
      </c>
      <c r="EB74" s="254">
        <v>6</v>
      </c>
      <c r="EC74" s="255">
        <v>2026.3415213971537</v>
      </c>
      <c r="ED74" s="256">
        <v>7.4999999999999997E-2</v>
      </c>
      <c r="EE74" s="255">
        <v>260409.55058148151</v>
      </c>
      <c r="EF74" s="255">
        <v>3039.5122820957317</v>
      </c>
      <c r="EG74" s="255">
        <v>39427.245108360912</v>
      </c>
      <c r="EH74" s="119">
        <v>299836.79568984243</v>
      </c>
      <c r="EI74" s="262" t="b">
        <v>0</v>
      </c>
      <c r="EJ74" s="173">
        <v>7</v>
      </c>
      <c r="EK74" s="263">
        <v>1519.7561410478652</v>
      </c>
      <c r="EL74" s="189">
        <v>0.03</v>
      </c>
      <c r="EM74" s="263">
        <v>246565.10240557502</v>
      </c>
      <c r="EN74" s="263">
        <v>3546.09766244502</v>
      </c>
      <c r="EO74" s="263">
        <v>62400.642991579552</v>
      </c>
      <c r="EP74" s="117">
        <v>308965.74539715459</v>
      </c>
      <c r="EQ74" s="248" t="b">
        <v>0</v>
      </c>
      <c r="ER74" s="254">
        <v>5</v>
      </c>
      <c r="ES74" s="255">
        <v>2532.9269017464426</v>
      </c>
      <c r="ET74" s="256">
        <v>-5.0000000000000001E-3</v>
      </c>
      <c r="EU74" s="255">
        <v>221045.65128493981</v>
      </c>
      <c r="EV74" s="255">
        <v>2532.9269017464426</v>
      </c>
      <c r="EW74" s="255">
        <v>42660.941984450583</v>
      </c>
      <c r="EX74" s="119">
        <v>263706.5932693904</v>
      </c>
      <c r="EY74" s="262" t="b">
        <v>0</v>
      </c>
      <c r="EZ74" s="173">
        <v>1</v>
      </c>
      <c r="FA74" s="263">
        <v>4559.2684231435969</v>
      </c>
      <c r="FB74" s="189">
        <v>7.4999999999999997E-2</v>
      </c>
      <c r="FC74" s="263">
        <v>1775753.5713186117</v>
      </c>
      <c r="FD74" s="263">
        <v>506.58538034928853</v>
      </c>
      <c r="FE74" s="263">
        <v>5651.4759400444655</v>
      </c>
      <c r="FF74" s="117">
        <v>1781405.0472586562</v>
      </c>
      <c r="FG74" s="248" t="b">
        <v>0</v>
      </c>
      <c r="FH74" s="254">
        <v>4</v>
      </c>
      <c r="FI74" s="255">
        <v>3039.5122820957308</v>
      </c>
      <c r="FJ74" s="256">
        <v>-5.0000000000000001E-3</v>
      </c>
      <c r="FK74" s="255">
        <v>769758.74476118165</v>
      </c>
      <c r="FL74" s="255">
        <v>2026.3415213971541</v>
      </c>
      <c r="FM74" s="255">
        <v>26371.679449359643</v>
      </c>
      <c r="FN74" s="119">
        <v>796130.4242105413</v>
      </c>
      <c r="FO74" s="262" t="b">
        <v>0</v>
      </c>
      <c r="FP74" s="173">
        <v>4</v>
      </c>
      <c r="FQ74" s="263">
        <v>3039.5122820957308</v>
      </c>
      <c r="FR74" s="189">
        <v>7.4999999999999997E-2</v>
      </c>
      <c r="FS74" s="263">
        <v>557155.2883729341</v>
      </c>
      <c r="FT74" s="263">
        <v>2026.3415213971541</v>
      </c>
      <c r="FU74" s="263">
        <v>30421.995763170751</v>
      </c>
      <c r="FV74" s="117">
        <v>587577.28413610486</v>
      </c>
      <c r="FW74" s="248" t="b">
        <v>0</v>
      </c>
      <c r="FX74" s="254">
        <v>5</v>
      </c>
      <c r="FY74" s="255">
        <v>2532.9269017464426</v>
      </c>
      <c r="FZ74" s="256">
        <v>7.4999999999999997E-2</v>
      </c>
      <c r="GA74" s="255">
        <v>775533.03168127127</v>
      </c>
      <c r="GB74" s="255">
        <v>2532.9269017464426</v>
      </c>
      <c r="GC74" s="255">
        <v>50975.606735858149</v>
      </c>
      <c r="GD74" s="119">
        <v>826508.6384171294</v>
      </c>
      <c r="GE74" s="262" t="b">
        <v>0</v>
      </c>
      <c r="GF74" s="173">
        <v>4</v>
      </c>
      <c r="GG74" s="263">
        <v>3039.5122820957308</v>
      </c>
      <c r="GH74" s="189">
        <v>7.4999999999999997E-2</v>
      </c>
      <c r="GI74" s="263">
        <v>1454982.3762079086</v>
      </c>
      <c r="GJ74" s="263">
        <v>2026.3415213971541</v>
      </c>
      <c r="GK74" s="263">
        <v>22501.236242187537</v>
      </c>
      <c r="GL74" s="117">
        <v>1477483.6124500961</v>
      </c>
      <c r="GM74" s="248" t="b">
        <v>0</v>
      </c>
      <c r="GN74" s="254">
        <v>2</v>
      </c>
      <c r="GO74" s="255">
        <v>4052.6830427943082</v>
      </c>
      <c r="GP74" s="256">
        <v>0.03</v>
      </c>
      <c r="GQ74" s="255">
        <v>2370785.2158766077</v>
      </c>
      <c r="GR74" s="255">
        <v>1013.1707606985771</v>
      </c>
      <c r="GS74" s="255">
        <v>18109.472771544799</v>
      </c>
      <c r="GT74" s="119">
        <v>2388894.6886481526</v>
      </c>
      <c r="GU74" s="262" t="b">
        <v>0</v>
      </c>
      <c r="GV74" s="173">
        <v>1</v>
      </c>
      <c r="GW74" s="263">
        <v>4559.2684231435969</v>
      </c>
      <c r="GX74" s="189">
        <v>0.03</v>
      </c>
      <c r="GY74" s="263">
        <v>315635.32242049172</v>
      </c>
      <c r="GZ74" s="263">
        <v>506.58538034928853</v>
      </c>
      <c r="HA74" s="263">
        <v>8005.136320399024</v>
      </c>
      <c r="HB74" s="117">
        <v>323640.45874089072</v>
      </c>
      <c r="HC74" s="248" t="b">
        <v>0</v>
      </c>
      <c r="HD74" s="254">
        <v>2</v>
      </c>
      <c r="HE74" s="255">
        <v>4052.6830427943082</v>
      </c>
      <c r="HF74" s="256">
        <v>7.4999999999999997E-2</v>
      </c>
      <c r="HG74" s="255">
        <v>2755987.6483133896</v>
      </c>
      <c r="HH74" s="255">
        <v>1013.1707606985771</v>
      </c>
      <c r="HI74" s="255">
        <v>14541.535012439635</v>
      </c>
      <c r="HJ74" s="119">
        <v>2770529.1833258295</v>
      </c>
      <c r="HK74" s="262" t="b">
        <v>0</v>
      </c>
      <c r="HL74" s="173">
        <v>4</v>
      </c>
      <c r="HM74" s="263">
        <v>3039.5122820957308</v>
      </c>
      <c r="HN74" s="189">
        <v>-5.0000000000000001E-3</v>
      </c>
      <c r="HO74" s="263">
        <v>779487.15074908209</v>
      </c>
      <c r="HP74" s="263">
        <v>2026.3415213971541</v>
      </c>
      <c r="HQ74" s="263">
        <v>36011.636491481695</v>
      </c>
      <c r="HR74" s="117">
        <v>815498.78724056378</v>
      </c>
      <c r="HS74" s="248" t="b">
        <v>0</v>
      </c>
      <c r="HT74" s="254">
        <v>4</v>
      </c>
      <c r="HU74" s="255">
        <v>3039.5122820957308</v>
      </c>
      <c r="HV74" s="256">
        <v>0.03</v>
      </c>
      <c r="HW74" s="255">
        <v>825233.17689544824</v>
      </c>
      <c r="HX74" s="255">
        <v>2026.3415213971541</v>
      </c>
      <c r="HY74" s="255">
        <v>37031.149045698046</v>
      </c>
      <c r="HZ74" s="119">
        <v>862264.32594114623</v>
      </c>
      <c r="IA74" s="262" t="b">
        <v>1</v>
      </c>
      <c r="IB74" s="173">
        <v>4</v>
      </c>
      <c r="IC74" s="263">
        <v>3039.5122820957308</v>
      </c>
      <c r="ID74" s="189">
        <v>0.03</v>
      </c>
      <c r="IE74" s="263">
        <v>855250.49247869139</v>
      </c>
      <c r="IF74" s="263">
        <v>2026.3415213971541</v>
      </c>
      <c r="IG74" s="263">
        <v>34183.316329929898</v>
      </c>
      <c r="IH74" s="117">
        <v>889433.80880862125</v>
      </c>
      <c r="II74" s="248" t="b">
        <v>0</v>
      </c>
      <c r="IJ74" s="254">
        <v>4</v>
      </c>
      <c r="IK74" s="255">
        <v>3039.5122820957308</v>
      </c>
      <c r="IL74" s="256">
        <v>7.4999999999999997E-2</v>
      </c>
      <c r="IM74" s="255">
        <v>1015282.4933762947</v>
      </c>
      <c r="IN74" s="255">
        <v>2026.3415213971541</v>
      </c>
      <c r="IO74" s="255">
        <v>34858.025590673737</v>
      </c>
      <c r="IP74" s="119">
        <v>1050140.5189669684</v>
      </c>
      <c r="IQ74" s="262" t="b">
        <v>0</v>
      </c>
      <c r="IR74" s="173">
        <v>0</v>
      </c>
      <c r="IS74" s="263">
        <v>5065.8538034928852</v>
      </c>
      <c r="IT74" s="189">
        <v>7.4999999999999997E-2</v>
      </c>
      <c r="IU74" s="263">
        <v>1338548.1876090236</v>
      </c>
      <c r="IV74" s="263">
        <v>0</v>
      </c>
      <c r="IW74" s="263">
        <v>0</v>
      </c>
      <c r="IX74" s="117">
        <v>1338548.1876090236</v>
      </c>
      <c r="IY74" s="248" t="b">
        <v>0</v>
      </c>
      <c r="IZ74" s="254">
        <v>3</v>
      </c>
      <c r="JA74" s="255">
        <v>3546.0976624450195</v>
      </c>
      <c r="JB74" s="256">
        <v>-5.0000000000000001E-3</v>
      </c>
      <c r="JC74" s="255">
        <v>392598.78846188606</v>
      </c>
      <c r="JD74" s="255">
        <v>1519.7561410478659</v>
      </c>
      <c r="JE74" s="255">
        <v>24753.841055624784</v>
      </c>
      <c r="JF74" s="119">
        <v>417352.62951751082</v>
      </c>
      <c r="JG74" s="262" t="b">
        <v>0</v>
      </c>
      <c r="JH74" s="173">
        <v>1</v>
      </c>
      <c r="JI74" s="263">
        <v>4559.2684231435969</v>
      </c>
      <c r="JJ74" s="189">
        <v>0.03</v>
      </c>
      <c r="JK74" s="263">
        <v>862591.74790047493</v>
      </c>
      <c r="JL74" s="263">
        <v>506.58538034928853</v>
      </c>
      <c r="JM74" s="263">
        <v>8702.3209502189475</v>
      </c>
      <c r="JN74" s="117">
        <v>871294.06885069387</v>
      </c>
      <c r="JO74" s="248" t="b">
        <v>0</v>
      </c>
      <c r="JP74" s="254">
        <v>3</v>
      </c>
      <c r="JQ74" s="255">
        <v>3546.0976624450195</v>
      </c>
      <c r="JR74" s="256">
        <v>0.03</v>
      </c>
      <c r="JS74" s="255">
        <v>2132947.1272620228</v>
      </c>
      <c r="JT74" s="255">
        <v>1519.7561410478659</v>
      </c>
      <c r="JU74" s="255">
        <v>19267.887059638713</v>
      </c>
      <c r="JV74" s="119">
        <v>2152215.0143216616</v>
      </c>
      <c r="JW74" s="262" t="b">
        <v>0</v>
      </c>
      <c r="JX74" s="173">
        <v>5</v>
      </c>
      <c r="JY74" s="263">
        <v>2532.9269017464426</v>
      </c>
      <c r="JZ74" s="189">
        <v>0.03</v>
      </c>
      <c r="KA74" s="263">
        <v>1676911.2889077105</v>
      </c>
      <c r="KB74" s="263">
        <v>2532.9269017464426</v>
      </c>
      <c r="KC74" s="263">
        <v>55213.770383353003</v>
      </c>
      <c r="KD74" s="117">
        <v>1732125.0592910636</v>
      </c>
      <c r="KE74" s="248" t="b">
        <v>0</v>
      </c>
      <c r="KF74" s="254">
        <v>6</v>
      </c>
      <c r="KG74" s="255">
        <v>2026.3415213971537</v>
      </c>
      <c r="KH74" s="256">
        <v>7.4999999999999997E-2</v>
      </c>
      <c r="KI74" s="255">
        <v>1546814.709482047</v>
      </c>
      <c r="KJ74" s="255">
        <v>3039.5122820957317</v>
      </c>
      <c r="KK74" s="255">
        <v>58373.343292082936</v>
      </c>
      <c r="KL74" s="119">
        <v>1605188.0527741299</v>
      </c>
      <c r="KM74" s="262" t="b">
        <v>0</v>
      </c>
      <c r="KN74" s="173">
        <v>1</v>
      </c>
      <c r="KO74" s="263">
        <v>4559.2684231435969</v>
      </c>
      <c r="KP74" s="189">
        <v>0.03</v>
      </c>
      <c r="KQ74" s="263">
        <v>993268.80048506078</v>
      </c>
      <c r="KR74" s="263">
        <v>506.58538034928853</v>
      </c>
      <c r="KS74" s="263">
        <v>8005.136320399024</v>
      </c>
      <c r="KT74" s="117">
        <v>1001273.9368054598</v>
      </c>
      <c r="KU74" s="248" t="b">
        <v>0</v>
      </c>
      <c r="KV74" s="254">
        <v>1</v>
      </c>
      <c r="KW74" s="255">
        <v>4559.2684231435969</v>
      </c>
      <c r="KX74" s="256">
        <v>7.4999999999999997E-2</v>
      </c>
      <c r="KY74" s="255">
        <v>2707245.6923518935</v>
      </c>
      <c r="KZ74" s="255">
        <v>506.58538034928853</v>
      </c>
      <c r="LA74" s="255">
        <v>3299.9500048666791</v>
      </c>
      <c r="LB74" s="119">
        <v>2710545.6423567603</v>
      </c>
      <c r="LC74" s="262" t="b">
        <v>0</v>
      </c>
      <c r="LD74" s="173">
        <v>3</v>
      </c>
      <c r="LE74" s="263">
        <v>3546.0976624450195</v>
      </c>
      <c r="LF74" s="189">
        <v>-5.0000000000000001E-3</v>
      </c>
      <c r="LG74" s="263">
        <v>347418.8882870886</v>
      </c>
      <c r="LH74" s="263">
        <v>1519.7561410478659</v>
      </c>
      <c r="LI74" s="263">
        <v>33927.243630481629</v>
      </c>
      <c r="LJ74" s="117">
        <v>381346.13191757025</v>
      </c>
      <c r="LK74" s="248" t="b">
        <v>0</v>
      </c>
      <c r="LL74" s="254">
        <v>3</v>
      </c>
      <c r="LM74" s="255">
        <v>3546.0976624450195</v>
      </c>
      <c r="LN74" s="256">
        <v>-5.0000000000000001E-3</v>
      </c>
      <c r="LO74" s="255">
        <v>119914.81684639998</v>
      </c>
      <c r="LP74" s="255">
        <v>1519.7561410478659</v>
      </c>
      <c r="LQ74" s="255">
        <v>28123.124742785043</v>
      </c>
      <c r="LR74" s="119">
        <v>148037.94158918501</v>
      </c>
      <c r="LS74" s="262" t="b">
        <v>0</v>
      </c>
      <c r="LT74" s="173">
        <v>4</v>
      </c>
      <c r="LU74" s="263">
        <v>3039.5122820957308</v>
      </c>
      <c r="LV74" s="189">
        <v>7.4999999999999997E-2</v>
      </c>
      <c r="LW74" s="263">
        <v>750769.89586073661</v>
      </c>
      <c r="LX74" s="263">
        <v>2026.3415213971541</v>
      </c>
      <c r="LY74" s="263">
        <v>24713.989580451005</v>
      </c>
      <c r="LZ74" s="117">
        <v>775483.88544118765</v>
      </c>
      <c r="MA74" s="248" t="b">
        <v>0</v>
      </c>
      <c r="MB74" s="254">
        <v>3</v>
      </c>
      <c r="MC74" s="255">
        <v>3546.0976624450195</v>
      </c>
      <c r="MD74" s="256">
        <v>7.4999999999999997E-2</v>
      </c>
      <c r="ME74" s="255">
        <v>2561602.5062368587</v>
      </c>
      <c r="MF74" s="255">
        <v>1519.7561410478659</v>
      </c>
      <c r="MG74" s="255">
        <v>22067.877735203725</v>
      </c>
      <c r="MH74" s="119">
        <v>2583670.3839720623</v>
      </c>
      <c r="MI74" s="262" t="b">
        <v>0</v>
      </c>
      <c r="MJ74" s="173">
        <v>4</v>
      </c>
      <c r="MK74" s="263">
        <v>3039.5122820957308</v>
      </c>
      <c r="ML74" s="189">
        <v>-5.0000000000000001E-3</v>
      </c>
      <c r="MM74" s="263">
        <v>219677.24916754849</v>
      </c>
      <c r="MN74" s="263">
        <v>2026.3415213971541</v>
      </c>
      <c r="MO74" s="263">
        <v>26716.16791778482</v>
      </c>
      <c r="MP74" s="117">
        <v>246393.41708533332</v>
      </c>
      <c r="MQ74" s="248" t="b">
        <v>0</v>
      </c>
      <c r="MR74" s="254">
        <v>6</v>
      </c>
      <c r="MS74" s="255">
        <v>2026.3415213971537</v>
      </c>
      <c r="MT74" s="256">
        <v>7.4999999999999997E-2</v>
      </c>
      <c r="MU74" s="255">
        <v>369076.27662109514</v>
      </c>
      <c r="MV74" s="255">
        <v>3039.5122820957317</v>
      </c>
      <c r="MW74" s="255">
        <v>52048.822659925499</v>
      </c>
      <c r="MX74" s="119">
        <v>421125.09928102064</v>
      </c>
      <c r="MY74" s="262" t="b">
        <v>0</v>
      </c>
      <c r="MZ74" s="173">
        <v>4</v>
      </c>
      <c r="NA74" s="263">
        <v>3039.5122820957308</v>
      </c>
      <c r="NB74" s="189">
        <v>7.4999999999999997E-2</v>
      </c>
      <c r="NC74" s="263">
        <v>2609502.8983674189</v>
      </c>
      <c r="ND74" s="263">
        <v>2026.3415213971541</v>
      </c>
      <c r="NE74" s="263">
        <v>36252.1306253859</v>
      </c>
      <c r="NF74" s="117">
        <v>2645755.0289928047</v>
      </c>
      <c r="NG74" s="248" t="b">
        <v>0</v>
      </c>
      <c r="NH74" s="254">
        <v>2</v>
      </c>
      <c r="NI74" s="255">
        <v>4052.6830427943082</v>
      </c>
      <c r="NJ74" s="256">
        <v>7.4999999999999997E-2</v>
      </c>
      <c r="NK74" s="255">
        <v>1154622.2768889139</v>
      </c>
      <c r="NL74" s="255">
        <v>1013.1707606985771</v>
      </c>
      <c r="NM74" s="255">
        <v>13132.048636528483</v>
      </c>
      <c r="NN74" s="119">
        <v>1167754.3255254424</v>
      </c>
      <c r="NO74" s="262" t="b">
        <v>1</v>
      </c>
      <c r="NP74" s="173">
        <v>8</v>
      </c>
      <c r="NQ74" s="263">
        <v>1013.1707606985768</v>
      </c>
      <c r="NR74" s="189">
        <v>-5.0000000000000001E-3</v>
      </c>
      <c r="NS74" s="263">
        <v>219353.35145963263</v>
      </c>
      <c r="NT74" s="263">
        <v>4052.6830427943082</v>
      </c>
      <c r="NU74" s="263">
        <v>57542.549704001976</v>
      </c>
      <c r="NV74" s="117">
        <v>276895.90116363461</v>
      </c>
      <c r="NW74" s="248" t="b">
        <v>0</v>
      </c>
      <c r="NX74" s="254">
        <v>5</v>
      </c>
      <c r="NY74" s="255">
        <v>2532.9269017464426</v>
      </c>
      <c r="NZ74" s="256">
        <v>7.4999999999999997E-2</v>
      </c>
      <c r="OA74" s="255">
        <v>2848091.8660538415</v>
      </c>
      <c r="OB74" s="255">
        <v>2532.9269017464426</v>
      </c>
      <c r="OC74" s="255">
        <v>43211.941967281033</v>
      </c>
      <c r="OD74" s="119">
        <v>2891303.8080211226</v>
      </c>
      <c r="OE74" s="262" t="b">
        <v>0</v>
      </c>
      <c r="OF74" s="173">
        <v>4</v>
      </c>
      <c r="OG74" s="263">
        <v>3039.5122820957308</v>
      </c>
      <c r="OH74" s="189">
        <v>0.03</v>
      </c>
      <c r="OI74" s="263">
        <v>863608.00005621929</v>
      </c>
      <c r="OJ74" s="263">
        <v>2026.3415213971541</v>
      </c>
      <c r="OK74" s="263">
        <v>37547.840039767267</v>
      </c>
      <c r="OL74" s="117">
        <v>901155.84009598661</v>
      </c>
      <c r="OM74" s="248" t="b">
        <v>0</v>
      </c>
      <c r="ON74" s="254">
        <v>4</v>
      </c>
      <c r="OO74" s="255">
        <v>3039.5122820957308</v>
      </c>
      <c r="OP74" s="256">
        <v>7.4999999999999997E-2</v>
      </c>
      <c r="OQ74" s="255">
        <v>700093.49203075317</v>
      </c>
      <c r="OR74" s="255">
        <v>2026.3415213971541</v>
      </c>
      <c r="OS74" s="255">
        <v>25561.583022768878</v>
      </c>
      <c r="OT74" s="119">
        <v>725655.07505352201</v>
      </c>
      <c r="OU74" s="262" t="b">
        <v>0</v>
      </c>
      <c r="OV74" s="173">
        <v>2</v>
      </c>
      <c r="OW74" s="263">
        <v>4052.6830427943082</v>
      </c>
      <c r="OX74" s="189">
        <v>7.4999999999999997E-2</v>
      </c>
      <c r="OY74" s="263">
        <v>1230103.7693361216</v>
      </c>
      <c r="OZ74" s="263">
        <v>1013.1707606985771</v>
      </c>
      <c r="PA74" s="263">
        <v>12611.851649477676</v>
      </c>
      <c r="PB74" s="117">
        <v>1242715.6209855992</v>
      </c>
      <c r="PC74" s="248" t="b">
        <v>0</v>
      </c>
      <c r="PD74" s="254">
        <v>7</v>
      </c>
      <c r="PE74" s="255">
        <v>1519.7561410478652</v>
      </c>
      <c r="PF74" s="256">
        <v>7.4999999999999997E-2</v>
      </c>
      <c r="PG74" s="255">
        <v>326182.20833538449</v>
      </c>
      <c r="PH74" s="255">
        <v>3546.09766244502</v>
      </c>
      <c r="PI74" s="255">
        <v>41610.51871758273</v>
      </c>
      <c r="PJ74" s="119">
        <v>367792.72705296724</v>
      </c>
      <c r="PK74" s="262" t="b">
        <v>0</v>
      </c>
      <c r="PL74" s="173">
        <v>5</v>
      </c>
      <c r="PM74" s="263">
        <v>2532.9269017464426</v>
      </c>
      <c r="PN74" s="189">
        <v>0.03</v>
      </c>
      <c r="PO74" s="263">
        <v>488747.09767187777</v>
      </c>
      <c r="PP74" s="263">
        <v>2532.9269017464426</v>
      </c>
      <c r="PQ74" s="263">
        <v>39483.461156099373</v>
      </c>
      <c r="PR74" s="117">
        <v>528230.55882797716</v>
      </c>
      <c r="PS74" s="248" t="b">
        <v>0</v>
      </c>
      <c r="PT74" s="254">
        <v>6</v>
      </c>
      <c r="PU74" s="255">
        <v>2026.3415213971537</v>
      </c>
      <c r="PV74" s="256">
        <v>7.4999999999999997E-2</v>
      </c>
      <c r="PW74" s="255">
        <v>842047.01507343224</v>
      </c>
      <c r="PX74" s="255">
        <v>3039.5122820957317</v>
      </c>
      <c r="PY74" s="255">
        <v>38018.745851603446</v>
      </c>
      <c r="PZ74" s="119">
        <v>880065.76092503569</v>
      </c>
      <c r="QA74" s="262" t="b">
        <v>0</v>
      </c>
      <c r="QB74" s="173">
        <v>2</v>
      </c>
      <c r="QC74" s="263">
        <v>4052.6830427943082</v>
      </c>
      <c r="QD74" s="189">
        <v>7.4999999999999997E-2</v>
      </c>
      <c r="QE74" s="263">
        <v>1327558.9498128158</v>
      </c>
      <c r="QF74" s="263">
        <v>1013.1707606985771</v>
      </c>
      <c r="QG74" s="263">
        <v>13315.049093758567</v>
      </c>
      <c r="QH74" s="117">
        <v>1340873.9989065742</v>
      </c>
      <c r="QI74" s="248" t="b">
        <v>0</v>
      </c>
      <c r="QJ74" s="254">
        <v>3</v>
      </c>
      <c r="QK74" s="255">
        <v>3546.0976624450195</v>
      </c>
      <c r="QL74" s="256">
        <v>7.4999999999999997E-2</v>
      </c>
      <c r="QM74" s="255">
        <v>868627.4243657504</v>
      </c>
      <c r="QN74" s="255">
        <v>1519.7561410478659</v>
      </c>
      <c r="QO74" s="255">
        <v>27284.220645113175</v>
      </c>
      <c r="QP74" s="119">
        <v>895911.64501086355</v>
      </c>
      <c r="QQ74" s="262" t="b">
        <v>0</v>
      </c>
      <c r="QR74" s="173">
        <v>2</v>
      </c>
      <c r="QS74" s="263">
        <v>4052.6830427943082</v>
      </c>
      <c r="QT74" s="189">
        <v>-5.0000000000000001E-3</v>
      </c>
      <c r="QU74" s="263">
        <v>354102.36125611124</v>
      </c>
      <c r="QV74" s="263">
        <v>1013.1707606985771</v>
      </c>
      <c r="QW74" s="263">
        <v>12966.242417492913</v>
      </c>
      <c r="QX74" s="117">
        <v>367068.60367360414</v>
      </c>
      <c r="QY74" s="248" t="b">
        <v>0</v>
      </c>
      <c r="QZ74" s="254">
        <v>4</v>
      </c>
      <c r="RA74" s="255">
        <v>3039.5122820957308</v>
      </c>
      <c r="RB74" s="256">
        <v>-5.0000000000000001E-3</v>
      </c>
      <c r="RC74" s="255">
        <v>427730.02706160495</v>
      </c>
      <c r="RD74" s="255">
        <v>2026.3415213971541</v>
      </c>
      <c r="RE74" s="255">
        <v>22617.0121505766</v>
      </c>
      <c r="RF74" s="119">
        <v>450347.03921218158</v>
      </c>
      <c r="RG74" s="262" t="b">
        <v>0</v>
      </c>
      <c r="RH74" s="173">
        <v>1</v>
      </c>
      <c r="RI74" s="263">
        <v>4559.2684231435969</v>
      </c>
      <c r="RJ74" s="189">
        <v>7.4999999999999997E-2</v>
      </c>
      <c r="RK74" s="263">
        <v>1850936.8741973676</v>
      </c>
      <c r="RL74" s="263">
        <v>506.58538034928853</v>
      </c>
      <c r="RM74" s="263">
        <v>6565.7204546460962</v>
      </c>
      <c r="RN74" s="117">
        <v>1857502.5946520136</v>
      </c>
      <c r="RO74" s="248" t="b">
        <v>0</v>
      </c>
      <c r="RP74" s="254">
        <v>4</v>
      </c>
      <c r="RQ74" s="255">
        <v>3039.5122820957308</v>
      </c>
      <c r="RR74" s="256">
        <v>7.4999999999999997E-2</v>
      </c>
      <c r="RS74" s="255">
        <v>915450.92842848122</v>
      </c>
      <c r="RT74" s="255">
        <v>2026.3415213971541</v>
      </c>
      <c r="RU74" s="255">
        <v>33313.285572322071</v>
      </c>
      <c r="RV74" s="119">
        <v>948764.2140008033</v>
      </c>
      <c r="RW74" s="262" t="b">
        <v>0</v>
      </c>
      <c r="RX74" s="173">
        <v>8</v>
      </c>
      <c r="RY74" s="263">
        <v>1013.1707606985768</v>
      </c>
      <c r="RZ74" s="189">
        <v>0.03</v>
      </c>
      <c r="SA74" s="263">
        <v>753833.13316120836</v>
      </c>
      <c r="SB74" s="263">
        <v>4052.6830427943082</v>
      </c>
      <c r="SC74" s="263">
        <v>60175.33495025376</v>
      </c>
      <c r="SD74" s="117">
        <v>814008.46811146208</v>
      </c>
      <c r="SE74" s="248" t="b">
        <v>0</v>
      </c>
      <c r="SF74" s="254">
        <v>5</v>
      </c>
      <c r="SG74" s="255">
        <v>2532.9269017464426</v>
      </c>
      <c r="SH74" s="256">
        <v>7.4999999999999997E-2</v>
      </c>
      <c r="SI74" s="255">
        <v>778136.12960467022</v>
      </c>
      <c r="SJ74" s="255">
        <v>2532.9269017464426</v>
      </c>
      <c r="SK74" s="255">
        <v>37134.95008319254</v>
      </c>
      <c r="SL74" s="119">
        <v>815271.07968786277</v>
      </c>
      <c r="SM74" s="262" t="b">
        <v>0</v>
      </c>
      <c r="SN74" s="173">
        <v>2</v>
      </c>
      <c r="SO74" s="263">
        <v>4052.6830427943082</v>
      </c>
      <c r="SP74" s="189">
        <v>-5.0000000000000001E-3</v>
      </c>
      <c r="SQ74" s="263">
        <v>680588.30975230201</v>
      </c>
      <c r="SR74" s="263">
        <v>1013.1707606985771</v>
      </c>
      <c r="SS74" s="263">
        <v>8520.6597737556003</v>
      </c>
      <c r="ST74" s="117">
        <v>689108.9695260576</v>
      </c>
      <c r="SU74" s="248" t="b">
        <v>0</v>
      </c>
      <c r="SV74" s="254">
        <v>2</v>
      </c>
      <c r="SW74" s="255">
        <v>4052.6830427943082</v>
      </c>
      <c r="SX74" s="256">
        <v>7.4999999999999997E-2</v>
      </c>
      <c r="SY74" s="255">
        <v>1109846.0422564247</v>
      </c>
      <c r="SZ74" s="255">
        <v>1013.1707606985771</v>
      </c>
      <c r="TA74" s="255">
        <v>15268.873783038938</v>
      </c>
      <c r="TB74" s="119">
        <v>1125114.9160394636</v>
      </c>
      <c r="TC74" s="262" t="b">
        <v>0</v>
      </c>
      <c r="TD74" s="173">
        <v>1</v>
      </c>
      <c r="TE74" s="263">
        <v>4559.2684231435969</v>
      </c>
      <c r="TF74" s="189">
        <v>0.03</v>
      </c>
      <c r="TG74" s="263">
        <v>1045646.4694252956</v>
      </c>
      <c r="TH74" s="263">
        <v>506.58538034928853</v>
      </c>
      <c r="TI74" s="263">
        <v>6382.5681915617997</v>
      </c>
      <c r="TJ74" s="117">
        <v>1052029.0376168573</v>
      </c>
      <c r="TK74" s="248" t="b">
        <v>0</v>
      </c>
      <c r="TL74" s="254">
        <v>3</v>
      </c>
      <c r="TM74" s="255">
        <v>3546.0976624450195</v>
      </c>
      <c r="TN74" s="256">
        <v>7.4999999999999997E-2</v>
      </c>
      <c r="TO74" s="255">
        <v>1493927.1360795624</v>
      </c>
      <c r="TP74" s="255">
        <v>1519.7561410478659</v>
      </c>
      <c r="TQ74" s="255">
        <v>24711.773090058272</v>
      </c>
      <c r="TR74" s="119">
        <v>1518638.9091696206</v>
      </c>
      <c r="TS74" s="262" t="b">
        <v>0</v>
      </c>
      <c r="TT74" s="173">
        <v>4</v>
      </c>
      <c r="TU74" s="263">
        <v>3039.5122820957308</v>
      </c>
      <c r="TV74" s="189">
        <v>-5.0000000000000001E-3</v>
      </c>
      <c r="TW74" s="263">
        <v>917354.96013523615</v>
      </c>
      <c r="TX74" s="263">
        <v>2026.3415213971541</v>
      </c>
      <c r="TY74" s="263">
        <v>26840.075920100244</v>
      </c>
      <c r="TZ74" s="117">
        <v>944195.03605533636</v>
      </c>
      <c r="UA74" s="248" t="b">
        <v>0</v>
      </c>
      <c r="UB74" s="254">
        <v>1</v>
      </c>
      <c r="UC74" s="255">
        <v>4559.2684231435969</v>
      </c>
      <c r="UD74" s="256">
        <v>7.4999999999999997E-2</v>
      </c>
      <c r="UE74" s="255">
        <v>1850936.8741973692</v>
      </c>
      <c r="UF74" s="255">
        <v>506.58538034928853</v>
      </c>
      <c r="UG74" s="255">
        <v>11251.752334947572</v>
      </c>
      <c r="UH74" s="119">
        <v>1862188.6265323167</v>
      </c>
      <c r="UI74" s="262" t="b">
        <v>0</v>
      </c>
      <c r="UJ74" s="173">
        <v>2</v>
      </c>
      <c r="UK74" s="263">
        <v>4052.6830427943082</v>
      </c>
      <c r="UL74" s="189">
        <v>0.03</v>
      </c>
      <c r="UM74" s="263">
        <v>2370941.602864922</v>
      </c>
      <c r="UN74" s="263">
        <v>1013.1707606985771</v>
      </c>
      <c r="UO74" s="263">
        <v>14013.237483997944</v>
      </c>
      <c r="UP74" s="117">
        <v>2384954.8403489199</v>
      </c>
      <c r="UQ74" s="248" t="b">
        <v>0</v>
      </c>
      <c r="UR74" s="254">
        <v>2</v>
      </c>
      <c r="US74" s="255">
        <v>4052.6830427943082</v>
      </c>
      <c r="UT74" s="256">
        <v>0.03</v>
      </c>
      <c r="UU74" s="255">
        <v>767138.74035300536</v>
      </c>
      <c r="UV74" s="255">
        <v>1013.1707606985771</v>
      </c>
      <c r="UW74" s="255">
        <v>17930.499442914468</v>
      </c>
      <c r="UX74" s="119">
        <v>785069.23979591986</v>
      </c>
      <c r="UY74" s="262" t="b">
        <v>1</v>
      </c>
      <c r="UZ74" s="173">
        <v>4</v>
      </c>
      <c r="VA74" s="263">
        <v>3039.5122820957308</v>
      </c>
      <c r="VB74" s="189">
        <v>0.03</v>
      </c>
      <c r="VC74" s="263">
        <v>655705.92065726686</v>
      </c>
      <c r="VD74" s="263">
        <v>2026.3415213971541</v>
      </c>
      <c r="VE74" s="263">
        <v>24486.100701888834</v>
      </c>
      <c r="VF74" s="117">
        <v>680192.02135915565</v>
      </c>
      <c r="VG74" s="248" t="b">
        <v>0</v>
      </c>
      <c r="VH74" s="254">
        <v>5</v>
      </c>
      <c r="VI74" s="255">
        <v>2532.9269017464426</v>
      </c>
      <c r="VJ74" s="256">
        <v>7.4999999999999997E-2</v>
      </c>
      <c r="VK74" s="255">
        <v>284150.74732422363</v>
      </c>
      <c r="VL74" s="255">
        <v>2532.9269017464426</v>
      </c>
      <c r="VM74" s="255">
        <v>24974.23940683352</v>
      </c>
      <c r="VN74" s="119">
        <v>309124.98673105717</v>
      </c>
      <c r="VO74" s="262" t="b">
        <v>0</v>
      </c>
      <c r="VP74" s="173">
        <v>0</v>
      </c>
      <c r="VQ74" s="263">
        <v>5065.8538034928852</v>
      </c>
      <c r="VR74" s="189">
        <v>0.03</v>
      </c>
      <c r="VS74" s="263">
        <v>699919.62667549425</v>
      </c>
      <c r="VT74" s="263">
        <v>0</v>
      </c>
      <c r="VU74" s="263">
        <v>0</v>
      </c>
      <c r="VV74" s="117">
        <v>699919.62667549425</v>
      </c>
      <c r="VW74" s="248" t="b">
        <v>0</v>
      </c>
      <c r="VX74" s="254">
        <v>3</v>
      </c>
      <c r="VY74" s="255">
        <v>3546.0976624450195</v>
      </c>
      <c r="VZ74" s="256">
        <v>7.4999999999999997E-2</v>
      </c>
      <c r="WA74" s="255">
        <v>1210300.7057723124</v>
      </c>
      <c r="WB74" s="255">
        <v>1519.7561410478659</v>
      </c>
      <c r="WC74" s="255">
        <v>17786.632762472909</v>
      </c>
      <c r="WD74" s="119">
        <v>1228087.3385347852</v>
      </c>
      <c r="WE74" s="262" t="b">
        <v>0</v>
      </c>
      <c r="WF74" s="173">
        <v>3</v>
      </c>
      <c r="WG74" s="263">
        <v>3546.0976624450195</v>
      </c>
      <c r="WH74" s="189">
        <v>-5.0000000000000001E-3</v>
      </c>
      <c r="WI74" s="263">
        <v>330828.68424903846</v>
      </c>
      <c r="WJ74" s="263">
        <v>1519.7561410478659</v>
      </c>
      <c r="WK74" s="263">
        <v>20504.932983716375</v>
      </c>
      <c r="WL74" s="117">
        <v>351333.61723275483</v>
      </c>
      <c r="WM74" s="248" t="b">
        <v>0</v>
      </c>
      <c r="WN74" s="254">
        <v>6</v>
      </c>
      <c r="WO74" s="255">
        <v>2026.3415213971537</v>
      </c>
      <c r="WP74" s="256">
        <v>-5.0000000000000001E-3</v>
      </c>
      <c r="WQ74" s="255">
        <v>830315.47806667839</v>
      </c>
      <c r="WR74" s="255">
        <v>3039.5122820957317</v>
      </c>
      <c r="WS74" s="255">
        <v>50601.512405056099</v>
      </c>
      <c r="WT74" s="119">
        <v>880916.99047173443</v>
      </c>
      <c r="WU74" s="262" t="b">
        <v>0</v>
      </c>
      <c r="WV74" s="173">
        <v>5</v>
      </c>
      <c r="WW74" s="263">
        <v>2532.9269017464426</v>
      </c>
      <c r="WX74" s="189">
        <v>7.4999999999999997E-2</v>
      </c>
      <c r="WY74" s="263">
        <v>2364014.3680836726</v>
      </c>
      <c r="WZ74" s="263">
        <v>2532.9269017464426</v>
      </c>
      <c r="XA74" s="263">
        <v>20093.058368706246</v>
      </c>
      <c r="XB74" s="117">
        <v>2384107.4264523787</v>
      </c>
      <c r="XC74" s="248" t="b">
        <v>0</v>
      </c>
      <c r="XD74" s="254">
        <v>4</v>
      </c>
      <c r="XE74" s="255">
        <v>3039.5122820957308</v>
      </c>
      <c r="XF74" s="256">
        <v>7.4999999999999997E-2</v>
      </c>
      <c r="XG74" s="255">
        <v>2306340.5343878199</v>
      </c>
      <c r="XH74" s="255">
        <v>2026.3415213971541</v>
      </c>
      <c r="XI74" s="255">
        <v>21132.736634212793</v>
      </c>
      <c r="XJ74" s="119">
        <v>2327473.2710220329</v>
      </c>
      <c r="XK74" s="262" t="b">
        <v>0</v>
      </c>
      <c r="XL74" s="173">
        <v>4</v>
      </c>
      <c r="XM74" s="263">
        <v>3039.5122820957308</v>
      </c>
      <c r="XN74" s="189">
        <v>0.03</v>
      </c>
      <c r="XO74" s="263">
        <v>432388.24457231787</v>
      </c>
      <c r="XP74" s="263">
        <v>2026.3415213971541</v>
      </c>
      <c r="XQ74" s="263">
        <v>27977.473780922992</v>
      </c>
      <c r="XR74" s="117">
        <v>460365.71835324087</v>
      </c>
      <c r="XS74" s="248" t="b">
        <v>1</v>
      </c>
      <c r="XT74" s="254">
        <v>5</v>
      </c>
      <c r="XU74" s="255">
        <v>2532.9269017464426</v>
      </c>
      <c r="XV74" s="256">
        <v>0.03</v>
      </c>
      <c r="XW74" s="255">
        <v>569884.87148498266</v>
      </c>
      <c r="XX74" s="255">
        <v>2532.9269017464426</v>
      </c>
      <c r="XY74" s="255">
        <v>26182.813108595401</v>
      </c>
      <c r="XZ74" s="119">
        <v>596067.6845935781</v>
      </c>
      <c r="YA74" s="262" t="b">
        <v>0</v>
      </c>
      <c r="YB74" s="173">
        <v>4</v>
      </c>
      <c r="YC74" s="263">
        <v>3039.5122820957308</v>
      </c>
      <c r="YD74" s="189">
        <v>7.4999999999999997E-2</v>
      </c>
      <c r="YE74" s="263">
        <v>841001.30735060375</v>
      </c>
      <c r="YF74" s="263">
        <v>2026.3415213971541</v>
      </c>
      <c r="YG74" s="263">
        <v>36651.480826998646</v>
      </c>
      <c r="YH74" s="117">
        <v>877652.78817760234</v>
      </c>
      <c r="YI74" s="248" t="b">
        <v>0</v>
      </c>
      <c r="YJ74" s="254">
        <v>9</v>
      </c>
      <c r="YK74" s="255">
        <v>506.58538034928841</v>
      </c>
      <c r="YL74" s="256">
        <v>7.4999999999999997E-2</v>
      </c>
      <c r="YM74" s="255">
        <v>1113684.6570943259</v>
      </c>
      <c r="YN74" s="255">
        <v>4559.2684231435969</v>
      </c>
      <c r="YO74" s="255">
        <v>69958.88339381307</v>
      </c>
      <c r="YP74" s="119">
        <v>1183643.540488139</v>
      </c>
      <c r="YQ74" s="262" t="b">
        <v>0</v>
      </c>
      <c r="YR74" s="173">
        <v>2</v>
      </c>
      <c r="YS74" s="263">
        <v>4052.6830427943082</v>
      </c>
      <c r="YT74" s="189">
        <v>7.4999999999999997E-2</v>
      </c>
      <c r="YU74" s="263">
        <v>737671.15158019878</v>
      </c>
      <c r="YV74" s="263">
        <v>1013.1707606985771</v>
      </c>
      <c r="YW74" s="263">
        <v>11862.808091352443</v>
      </c>
      <c r="YX74" s="117">
        <v>749533.95967155125</v>
      </c>
      <c r="YY74" s="248" t="b">
        <v>0</v>
      </c>
      <c r="YZ74" s="254">
        <v>5</v>
      </c>
      <c r="ZA74" s="255">
        <v>2532.9269017464426</v>
      </c>
      <c r="ZB74" s="256">
        <v>7.4999999999999997E-2</v>
      </c>
      <c r="ZC74" s="255">
        <v>375448.1803905163</v>
      </c>
      <c r="ZD74" s="255">
        <v>2532.9269017464426</v>
      </c>
      <c r="ZE74" s="255">
        <v>34749.863465505907</v>
      </c>
      <c r="ZF74" s="119">
        <v>410198.04385602218</v>
      </c>
      <c r="ZG74" s="262" t="b">
        <v>0</v>
      </c>
      <c r="ZH74" s="173">
        <v>3</v>
      </c>
      <c r="ZI74" s="263">
        <v>3546.0976624450195</v>
      </c>
      <c r="ZJ74" s="189">
        <v>7.4999999999999997E-2</v>
      </c>
      <c r="ZK74" s="263">
        <v>2478386.7270016172</v>
      </c>
      <c r="ZL74" s="263">
        <v>1519.7561410478659</v>
      </c>
      <c r="ZM74" s="263">
        <v>21024.469272482333</v>
      </c>
      <c r="ZN74" s="117">
        <v>2499411.1962740994</v>
      </c>
      <c r="ZO74" s="248" t="b">
        <v>0</v>
      </c>
      <c r="ZP74" s="254">
        <v>3</v>
      </c>
      <c r="ZQ74" s="255">
        <v>3546.0976624450195</v>
      </c>
      <c r="ZR74" s="256">
        <v>7.4999999999999997E-2</v>
      </c>
      <c r="ZS74" s="255">
        <v>809001.78807103133</v>
      </c>
      <c r="ZT74" s="255">
        <v>1519.7561410478659</v>
      </c>
      <c r="ZU74" s="255">
        <v>22369.566379944568</v>
      </c>
      <c r="ZV74" s="119">
        <v>831371.35445097589</v>
      </c>
      <c r="ZW74" s="262" t="b">
        <v>0</v>
      </c>
      <c r="ZX74" s="173">
        <v>2</v>
      </c>
      <c r="ZY74" s="263">
        <v>4052.6830427943082</v>
      </c>
      <c r="ZZ74" s="189">
        <v>0.03</v>
      </c>
      <c r="AAA74" s="263">
        <v>259026.55065043704</v>
      </c>
      <c r="AAB74" s="263">
        <v>1013.1707606985771</v>
      </c>
      <c r="AAC74" s="263">
        <v>21324.832005423381</v>
      </c>
      <c r="AAD74" s="117">
        <v>280351.38265586045</v>
      </c>
      <c r="AAE74" s="248" t="b">
        <v>0</v>
      </c>
      <c r="AAF74" s="254">
        <v>3</v>
      </c>
      <c r="AAG74" s="255">
        <v>3546.0976624450195</v>
      </c>
      <c r="AAH74" s="256">
        <v>7.4999999999999997E-2</v>
      </c>
      <c r="AAI74" s="255">
        <v>1145837.8132975665</v>
      </c>
      <c r="AAJ74" s="255">
        <v>1519.7561410478659</v>
      </c>
      <c r="AAK74" s="255">
        <v>19926.498513296257</v>
      </c>
      <c r="AAL74" s="119">
        <v>1165764.3118108627</v>
      </c>
      <c r="AAM74" s="262" t="b">
        <v>0</v>
      </c>
      <c r="AAN74" s="173">
        <v>4</v>
      </c>
      <c r="AAO74" s="263">
        <v>3039.5122820957308</v>
      </c>
      <c r="AAP74" s="189">
        <v>0.03</v>
      </c>
      <c r="AAQ74" s="263">
        <v>499270.16924904275</v>
      </c>
      <c r="AAR74" s="263">
        <v>2026.3415213971541</v>
      </c>
      <c r="AAS74" s="263">
        <v>19503.334013492662</v>
      </c>
      <c r="AAT74" s="117">
        <v>518773.50326253544</v>
      </c>
      <c r="AAU74" s="248" t="b">
        <v>1</v>
      </c>
      <c r="AAV74" s="254">
        <v>7</v>
      </c>
      <c r="AAW74" s="255">
        <v>1519.7561410478652</v>
      </c>
      <c r="AAX74" s="256">
        <v>0.03</v>
      </c>
      <c r="AAY74" s="255">
        <v>274250.74994728348</v>
      </c>
      <c r="AAZ74" s="255">
        <v>3546.09766244502</v>
      </c>
      <c r="ABA74" s="255">
        <v>56959.905486165721</v>
      </c>
      <c r="ABB74" s="119">
        <v>331210.6554334492</v>
      </c>
      <c r="ABC74" s="262" t="b">
        <v>0</v>
      </c>
      <c r="ABD74" s="173">
        <v>2</v>
      </c>
      <c r="ABE74" s="263">
        <v>4052.6830427943082</v>
      </c>
      <c r="ABF74" s="189">
        <v>0.03</v>
      </c>
      <c r="ABG74" s="263">
        <v>625817.94290552568</v>
      </c>
      <c r="ABH74" s="263">
        <v>1013.1707606985771</v>
      </c>
      <c r="ABI74" s="263">
        <v>15109.322770857485</v>
      </c>
      <c r="ABJ74" s="117">
        <v>640927.26567638316</v>
      </c>
      <c r="ABK74" s="248" t="b">
        <v>0</v>
      </c>
      <c r="ABL74" s="254">
        <v>1</v>
      </c>
      <c r="ABM74" s="255">
        <v>4559.2684231435969</v>
      </c>
      <c r="ABN74" s="256">
        <v>0.03</v>
      </c>
      <c r="ABO74" s="255">
        <v>2635595.0542873684</v>
      </c>
      <c r="ABP74" s="255">
        <v>506.58538034928853</v>
      </c>
      <c r="ABQ74" s="255">
        <v>3683.5923415955258</v>
      </c>
      <c r="ABR74" s="119">
        <v>2639278.6466289638</v>
      </c>
      <c r="ABS74" s="262" t="b">
        <v>0</v>
      </c>
      <c r="ABT74" s="173">
        <v>2</v>
      </c>
      <c r="ABU74" s="263">
        <v>4052.6830427943082</v>
      </c>
      <c r="ABV74" s="189">
        <v>7.4999999999999997E-2</v>
      </c>
      <c r="ABW74" s="263">
        <v>1813602.8285961673</v>
      </c>
      <c r="ABX74" s="263">
        <v>1013.1707606985771</v>
      </c>
      <c r="ABY74" s="263">
        <v>6600.5357104982086</v>
      </c>
      <c r="ABZ74" s="117">
        <v>1820203.3643066655</v>
      </c>
      <c r="ACA74" s="248" t="b">
        <v>0</v>
      </c>
      <c r="ACB74" s="254">
        <v>4</v>
      </c>
      <c r="ACC74" s="255">
        <v>3039.5122820957308</v>
      </c>
      <c r="ACD74" s="256">
        <v>-5.0000000000000001E-3</v>
      </c>
      <c r="ACE74" s="255">
        <v>656351.01411430957</v>
      </c>
      <c r="ACF74" s="255">
        <v>2026.3415213971541</v>
      </c>
      <c r="ACG74" s="255">
        <v>44922.869915623181</v>
      </c>
      <c r="ACH74" s="119">
        <v>701273.88402993279</v>
      </c>
      <c r="ACI74" s="262" t="b">
        <v>0</v>
      </c>
      <c r="ACJ74" s="173">
        <v>4</v>
      </c>
      <c r="ACK74" s="263">
        <v>3039.5122820957308</v>
      </c>
      <c r="ACL74" s="189">
        <v>7.4999999999999997E-2</v>
      </c>
      <c r="ACM74" s="263">
        <v>386895.59732886951</v>
      </c>
      <c r="ACN74" s="263">
        <v>2026.3415213971541</v>
      </c>
      <c r="ACO74" s="263">
        <v>32498.95459024451</v>
      </c>
      <c r="ACP74" s="117">
        <v>419394.55191911402</v>
      </c>
      <c r="ACQ74" s="248" t="b">
        <v>0</v>
      </c>
      <c r="ACR74" s="254">
        <v>4</v>
      </c>
      <c r="ACS74" s="255">
        <v>3039.5122820957308</v>
      </c>
      <c r="ACT74" s="256">
        <v>7.4999999999999997E-2</v>
      </c>
      <c r="ACU74" s="255">
        <v>1960037.0909809698</v>
      </c>
      <c r="ACV74" s="255">
        <v>2026.3415213971541</v>
      </c>
      <c r="ACW74" s="255">
        <v>32932.342586468185</v>
      </c>
      <c r="ACX74" s="119">
        <v>1992969.433567438</v>
      </c>
      <c r="ACY74" s="262" t="b">
        <v>0</v>
      </c>
      <c r="ACZ74" s="173">
        <v>4</v>
      </c>
      <c r="ADA74" s="263">
        <v>3039.5122820957308</v>
      </c>
      <c r="ADB74" s="189">
        <v>7.4999999999999997E-2</v>
      </c>
      <c r="ADC74" s="263">
        <v>1226889.0980659109</v>
      </c>
      <c r="ADD74" s="263">
        <v>2026.3415213971541</v>
      </c>
      <c r="ADE74" s="263">
        <v>29154.008210132048</v>
      </c>
      <c r="ADF74" s="117">
        <v>1256043.106276043</v>
      </c>
      <c r="ADG74" s="248" t="b">
        <v>0</v>
      </c>
      <c r="ADH74" s="254">
        <v>6</v>
      </c>
      <c r="ADI74" s="255">
        <v>2026.3415213971537</v>
      </c>
      <c r="ADJ74" s="256">
        <v>7.4999999999999997E-2</v>
      </c>
      <c r="ADK74" s="255">
        <v>727870.56352071872</v>
      </c>
      <c r="ADL74" s="255">
        <v>3039.5122820957317</v>
      </c>
      <c r="ADM74" s="255">
        <v>49654.94993706658</v>
      </c>
      <c r="ADN74" s="119">
        <v>777525.51345778524</v>
      </c>
      <c r="ADO74" s="262" t="b">
        <v>0</v>
      </c>
      <c r="ADP74" s="173">
        <v>2</v>
      </c>
      <c r="ADQ74" s="263">
        <v>4052.6830427943082</v>
      </c>
      <c r="ADR74" s="189">
        <v>7.4999999999999997E-2</v>
      </c>
      <c r="ADS74" s="263">
        <v>766801.48697034479</v>
      </c>
      <c r="ADT74" s="263">
        <v>1013.1707606985771</v>
      </c>
      <c r="ADU74" s="263">
        <v>11792.680820741693</v>
      </c>
      <c r="ADV74" s="117">
        <v>778594.16779108648</v>
      </c>
    </row>
    <row r="75" spans="1:802" x14ac:dyDescent="0.35">
      <c r="A75" s="15">
        <v>47514</v>
      </c>
      <c r="B75" s="16">
        <v>2127.7786683840009</v>
      </c>
      <c r="C75" s="248" t="b">
        <v>0</v>
      </c>
      <c r="D75" s="254">
        <v>4</v>
      </c>
      <c r="E75" s="255">
        <v>1276.6672010304005</v>
      </c>
      <c r="F75" s="256">
        <v>7.4999999999999997E-2</v>
      </c>
      <c r="G75" s="255">
        <v>626047.86314071971</v>
      </c>
      <c r="H75" s="255">
        <v>851.11146735360035</v>
      </c>
      <c r="I75" s="255">
        <v>26344.697521173268</v>
      </c>
      <c r="J75" s="119">
        <v>652392.56066189299</v>
      </c>
      <c r="K75" s="262" t="b">
        <v>0</v>
      </c>
      <c r="L75" s="173">
        <v>2</v>
      </c>
      <c r="M75" s="263">
        <v>1702.2229347072007</v>
      </c>
      <c r="N75" s="189">
        <v>7.4999999999999997E-2</v>
      </c>
      <c r="O75" s="263">
        <v>878664.46291493904</v>
      </c>
      <c r="P75" s="263">
        <v>425.55573367680017</v>
      </c>
      <c r="Q75" s="263">
        <v>4235.2487850784109</v>
      </c>
      <c r="R75" s="117">
        <v>882899.71170001745</v>
      </c>
      <c r="S75" s="248" t="b">
        <v>0</v>
      </c>
      <c r="T75" s="254">
        <v>6</v>
      </c>
      <c r="U75" s="255">
        <v>851.11146735360012</v>
      </c>
      <c r="V75" s="256">
        <v>-5.0000000000000001E-3</v>
      </c>
      <c r="W75" s="255">
        <v>190045.00304107476</v>
      </c>
      <c r="X75" s="255">
        <v>1276.6672010304007</v>
      </c>
      <c r="Y75" s="255">
        <v>58596.416021600271</v>
      </c>
      <c r="Z75" s="119">
        <v>248641.41906267504</v>
      </c>
      <c r="AA75" s="262" t="b">
        <v>0</v>
      </c>
      <c r="AB75" s="173">
        <v>6</v>
      </c>
      <c r="AC75" s="263">
        <v>851.11146735360012</v>
      </c>
      <c r="AD75" s="189">
        <v>-5.0000000000000001E-3</v>
      </c>
      <c r="AE75" s="263">
        <v>710336.08768106869</v>
      </c>
      <c r="AF75" s="263">
        <v>1276.6672010304007</v>
      </c>
      <c r="AG75" s="263">
        <v>54918.67850180099</v>
      </c>
      <c r="AH75" s="117">
        <v>765254.76618286967</v>
      </c>
      <c r="AI75" s="248" t="b">
        <v>0</v>
      </c>
      <c r="AJ75" s="254">
        <v>9</v>
      </c>
      <c r="AK75" s="255">
        <v>212.77786683840003</v>
      </c>
      <c r="AL75" s="256">
        <v>7.4999999999999997E-2</v>
      </c>
      <c r="AM75" s="255">
        <v>1193322.3235393071</v>
      </c>
      <c r="AN75" s="255">
        <v>1915.0008015456008</v>
      </c>
      <c r="AO75" s="255">
        <v>59364.258102895168</v>
      </c>
      <c r="AP75" s="119">
        <v>1252686.5816422023</v>
      </c>
      <c r="AQ75" s="262" t="b">
        <v>0</v>
      </c>
      <c r="AR75" s="173">
        <v>5</v>
      </c>
      <c r="AS75" s="263">
        <v>1063.8893341920004</v>
      </c>
      <c r="AT75" s="189">
        <v>7.4999999999999997E-2</v>
      </c>
      <c r="AU75" s="263">
        <v>1138558.2610680789</v>
      </c>
      <c r="AV75" s="263">
        <v>1063.8893341920004</v>
      </c>
      <c r="AW75" s="263">
        <v>38543.599018864625</v>
      </c>
      <c r="AX75" s="117">
        <v>1177101.8600869435</v>
      </c>
      <c r="AY75" s="248" t="b">
        <v>1</v>
      </c>
      <c r="AZ75" s="254">
        <v>1</v>
      </c>
      <c r="BA75" s="255">
        <v>1915.0008015456008</v>
      </c>
      <c r="BB75" s="256">
        <v>7.4999999999999997E-2</v>
      </c>
      <c r="BC75" s="255">
        <v>475211.74886130053</v>
      </c>
      <c r="BD75" s="255">
        <v>212.77786683840009</v>
      </c>
      <c r="BE75" s="255">
        <v>212.77786683840009</v>
      </c>
      <c r="BF75" s="119">
        <v>475424.52672813891</v>
      </c>
      <c r="BG75" s="262" t="b">
        <v>0</v>
      </c>
      <c r="BH75" s="173">
        <v>4</v>
      </c>
      <c r="BI75" s="263">
        <v>1276.6672010304005</v>
      </c>
      <c r="BJ75" s="189">
        <v>7.4999999999999997E-2</v>
      </c>
      <c r="BK75" s="263">
        <v>495060.36374150205</v>
      </c>
      <c r="BL75" s="263">
        <v>851.11146735360035</v>
      </c>
      <c r="BM75" s="263">
        <v>24460.784797229215</v>
      </c>
      <c r="BN75" s="117">
        <v>519521.14853873127</v>
      </c>
      <c r="BO75" s="248" t="b">
        <v>0</v>
      </c>
      <c r="BP75" s="254">
        <v>5</v>
      </c>
      <c r="BQ75" s="255">
        <v>1063.8893341920004</v>
      </c>
      <c r="BR75" s="256">
        <v>7.4999999999999997E-2</v>
      </c>
      <c r="BS75" s="255">
        <v>959890.23719726247</v>
      </c>
      <c r="BT75" s="255">
        <v>1063.8893341920004</v>
      </c>
      <c r="BU75" s="255">
        <v>28291.819885623107</v>
      </c>
      <c r="BV75" s="119">
        <v>988182.05708288553</v>
      </c>
      <c r="BW75" s="262" t="b">
        <v>0</v>
      </c>
      <c r="BX75" s="173">
        <v>3</v>
      </c>
      <c r="BY75" s="263">
        <v>1489.4450678688006</v>
      </c>
      <c r="BZ75" s="189">
        <v>7.4999999999999997E-2</v>
      </c>
      <c r="CA75" s="263">
        <v>437399.15922562941</v>
      </c>
      <c r="CB75" s="263">
        <v>638.33360051520037</v>
      </c>
      <c r="CC75" s="263">
        <v>26238.102988937786</v>
      </c>
      <c r="CD75" s="117">
        <v>463637.26221456722</v>
      </c>
      <c r="CE75" s="248" t="b">
        <v>0</v>
      </c>
      <c r="CF75" s="254">
        <v>4</v>
      </c>
      <c r="CG75" s="255">
        <v>1276.6672010304005</v>
      </c>
      <c r="CH75" s="256">
        <v>0.03</v>
      </c>
      <c r="CI75" s="255">
        <v>510578.2783640268</v>
      </c>
      <c r="CJ75" s="255">
        <v>851.11146735360035</v>
      </c>
      <c r="CK75" s="255">
        <v>36016.540065709902</v>
      </c>
      <c r="CL75" s="119">
        <v>546594.81842973665</v>
      </c>
      <c r="CM75" s="262" t="b">
        <v>0</v>
      </c>
      <c r="CN75" s="173">
        <v>4</v>
      </c>
      <c r="CO75" s="263">
        <v>1276.6672010304005</v>
      </c>
      <c r="CP75" s="189">
        <v>7.4999999999999997E-2</v>
      </c>
      <c r="CQ75" s="263">
        <v>2110651.8337386199</v>
      </c>
      <c r="CR75" s="263">
        <v>851.11146735360035</v>
      </c>
      <c r="CS75" s="263">
        <v>30108.05035780208</v>
      </c>
      <c r="CT75" s="117">
        <v>2140759.8840964222</v>
      </c>
      <c r="CU75" s="248" t="b">
        <v>0</v>
      </c>
      <c r="CV75" s="254">
        <v>0</v>
      </c>
      <c r="CW75" s="255">
        <v>2127.7786683840009</v>
      </c>
      <c r="CX75" s="256">
        <v>0.03</v>
      </c>
      <c r="CY75" s="255">
        <v>1189892.3321766199</v>
      </c>
      <c r="CZ75" s="255">
        <v>0</v>
      </c>
      <c r="DA75" s="255">
        <v>0</v>
      </c>
      <c r="DB75" s="119">
        <v>1189892.3321766199</v>
      </c>
      <c r="DC75" s="262" t="b">
        <v>0</v>
      </c>
      <c r="DD75" s="173">
        <v>4</v>
      </c>
      <c r="DE75" s="263">
        <v>1276.6672010304005</v>
      </c>
      <c r="DF75" s="189">
        <v>7.4999999999999997E-2</v>
      </c>
      <c r="DG75" s="263">
        <v>1526794.6007998269</v>
      </c>
      <c r="DH75" s="263">
        <v>851.11146735360035</v>
      </c>
      <c r="DI75" s="263">
        <v>39345.295173874794</v>
      </c>
      <c r="DJ75" s="117">
        <v>1566139.8959737017</v>
      </c>
      <c r="DK75" s="248" t="b">
        <v>0</v>
      </c>
      <c r="DL75" s="254">
        <v>6</v>
      </c>
      <c r="DM75" s="255">
        <v>851.11146735360012</v>
      </c>
      <c r="DN75" s="256">
        <v>7.4999999999999997E-2</v>
      </c>
      <c r="DO75" s="255">
        <v>262836.75089125929</v>
      </c>
      <c r="DP75" s="255">
        <v>1276.6672010304007</v>
      </c>
      <c r="DQ75" s="255">
        <v>50726.553268494645</v>
      </c>
      <c r="DR75" s="119">
        <v>313563.30415975396</v>
      </c>
      <c r="DS75" s="262" t="b">
        <v>0</v>
      </c>
      <c r="DT75" s="173">
        <v>6</v>
      </c>
      <c r="DU75" s="263">
        <v>851.11146735360012</v>
      </c>
      <c r="DV75" s="189">
        <v>-5.0000000000000001E-3</v>
      </c>
      <c r="DW75" s="263">
        <v>2570173.7960706027</v>
      </c>
      <c r="DX75" s="263">
        <v>1276.6672010304007</v>
      </c>
      <c r="DY75" s="263">
        <v>34351.828888391407</v>
      </c>
      <c r="DZ75" s="117">
        <v>2604525.6249589943</v>
      </c>
      <c r="EA75" s="248" t="b">
        <v>0</v>
      </c>
      <c r="EB75" s="254">
        <v>6</v>
      </c>
      <c r="EC75" s="255">
        <v>851.11146735360012</v>
      </c>
      <c r="ED75" s="256">
        <v>7.4999999999999997E-2</v>
      </c>
      <c r="EE75" s="255">
        <v>280791.37834244623</v>
      </c>
      <c r="EF75" s="255">
        <v>1276.6672010304007</v>
      </c>
      <c r="EG75" s="255">
        <v>40736.618711952367</v>
      </c>
      <c r="EH75" s="119">
        <v>321527.99705439858</v>
      </c>
      <c r="EI75" s="262" t="b">
        <v>0</v>
      </c>
      <c r="EJ75" s="173">
        <v>7</v>
      </c>
      <c r="EK75" s="263">
        <v>638.33360051520015</v>
      </c>
      <c r="EL75" s="189">
        <v>-5.0000000000000001E-3</v>
      </c>
      <c r="EM75" s="263">
        <v>245970.61049406236</v>
      </c>
      <c r="EN75" s="263">
        <v>1489.4450678688008</v>
      </c>
      <c r="EO75" s="263">
        <v>63941.851771169575</v>
      </c>
      <c r="EP75" s="117">
        <v>309912.46226523194</v>
      </c>
      <c r="EQ75" s="248" t="b">
        <v>0</v>
      </c>
      <c r="ER75" s="254">
        <v>5</v>
      </c>
      <c r="ES75" s="255">
        <v>1063.8893341920004</v>
      </c>
      <c r="ET75" s="256">
        <v>7.4999999999999997E-2</v>
      </c>
      <c r="EU75" s="255">
        <v>238687.9644655023</v>
      </c>
      <c r="EV75" s="255">
        <v>1063.8893341920004</v>
      </c>
      <c r="EW75" s="255">
        <v>43760.220196012589</v>
      </c>
      <c r="EX75" s="119">
        <v>282448.18466151488</v>
      </c>
      <c r="EY75" s="262" t="b">
        <v>0</v>
      </c>
      <c r="EZ75" s="173">
        <v>1</v>
      </c>
      <c r="FA75" s="263">
        <v>1915.0008015456008</v>
      </c>
      <c r="FB75" s="189">
        <v>-5.0000000000000001E-3</v>
      </c>
      <c r="FC75" s="263">
        <v>1768789.8042635643</v>
      </c>
      <c r="FD75" s="263">
        <v>212.77786683840009</v>
      </c>
      <c r="FE75" s="263">
        <v>5868.9419215774424</v>
      </c>
      <c r="FF75" s="117">
        <v>1774658.7461851418</v>
      </c>
      <c r="FG75" s="248" t="b">
        <v>0</v>
      </c>
      <c r="FH75" s="254">
        <v>4</v>
      </c>
      <c r="FI75" s="255">
        <v>1276.6672010304005</v>
      </c>
      <c r="FJ75" s="256">
        <v>7.4999999999999997E-2</v>
      </c>
      <c r="FK75" s="255">
        <v>828767.31781930069</v>
      </c>
      <c r="FL75" s="255">
        <v>851.11146735360035</v>
      </c>
      <c r="FM75" s="255">
        <v>27244.667229955805</v>
      </c>
      <c r="FN75" s="119">
        <v>856011.98504925647</v>
      </c>
      <c r="FO75" s="262" t="b">
        <v>0</v>
      </c>
      <c r="FP75" s="173">
        <v>4</v>
      </c>
      <c r="FQ75" s="263">
        <v>1276.6672010304005</v>
      </c>
      <c r="FR75" s="189">
        <v>7.4999999999999997E-2</v>
      </c>
      <c r="FS75" s="263">
        <v>600218.60220193455</v>
      </c>
      <c r="FT75" s="263">
        <v>851.11146735360035</v>
      </c>
      <c r="FU75" s="263">
        <v>31298.343435524377</v>
      </c>
      <c r="FV75" s="117">
        <v>631516.94563745894</v>
      </c>
      <c r="FW75" s="248" t="b">
        <v>0</v>
      </c>
      <c r="FX75" s="254">
        <v>5</v>
      </c>
      <c r="FY75" s="255">
        <v>1063.8893341920004</v>
      </c>
      <c r="FZ75" s="256">
        <v>0.03</v>
      </c>
      <c r="GA75" s="255">
        <v>799862.9119659015</v>
      </c>
      <c r="GB75" s="255">
        <v>1063.8893341920004</v>
      </c>
      <c r="GC75" s="255">
        <v>52081.782278739462</v>
      </c>
      <c r="GD75" s="119">
        <v>851944.694244641</v>
      </c>
      <c r="GE75" s="262" t="b">
        <v>0</v>
      </c>
      <c r="GF75" s="173">
        <v>4</v>
      </c>
      <c r="GG75" s="263">
        <v>1276.6672010304005</v>
      </c>
      <c r="GH75" s="189">
        <v>0.03</v>
      </c>
      <c r="GI75" s="263">
        <v>1499908.5146951762</v>
      </c>
      <c r="GJ75" s="263">
        <v>851.11146735360035</v>
      </c>
      <c r="GK75" s="263">
        <v>23371.013342623937</v>
      </c>
      <c r="GL75" s="117">
        <v>1523279.5280378</v>
      </c>
      <c r="GM75" s="248" t="b">
        <v>0</v>
      </c>
      <c r="GN75" s="254">
        <v>2</v>
      </c>
      <c r="GO75" s="255">
        <v>1702.2229347072007</v>
      </c>
      <c r="GP75" s="256">
        <v>7.4999999999999997E-2</v>
      </c>
      <c r="GQ75" s="255">
        <v>2550296.3300020602</v>
      </c>
      <c r="GR75" s="255">
        <v>425.55573367680017</v>
      </c>
      <c r="GS75" s="255">
        <v>18550.05100311631</v>
      </c>
      <c r="GT75" s="119">
        <v>2568846.3810051763</v>
      </c>
      <c r="GU75" s="262" t="b">
        <v>0</v>
      </c>
      <c r="GV75" s="173">
        <v>1</v>
      </c>
      <c r="GW75" s="263">
        <v>1915.0008015456008</v>
      </c>
      <c r="GX75" s="189">
        <v>7.4999999999999997E-2</v>
      </c>
      <c r="GY75" s="263">
        <v>341222.97240357421</v>
      </c>
      <c r="GZ75" s="263">
        <v>212.77786683840009</v>
      </c>
      <c r="HA75" s="263">
        <v>8224.5547529257328</v>
      </c>
      <c r="HB75" s="117">
        <v>349447.52715649997</v>
      </c>
      <c r="HC75" s="248" t="b">
        <v>0</v>
      </c>
      <c r="HD75" s="254">
        <v>2</v>
      </c>
      <c r="HE75" s="255">
        <v>1702.2229347072007</v>
      </c>
      <c r="HF75" s="256">
        <v>0.03</v>
      </c>
      <c r="HG75" s="255">
        <v>2840369.5006974987</v>
      </c>
      <c r="HH75" s="255">
        <v>425.55573367680017</v>
      </c>
      <c r="HI75" s="255">
        <v>14979.153503650354</v>
      </c>
      <c r="HJ75" s="119">
        <v>2855348.654201149</v>
      </c>
      <c r="HK75" s="262" t="b">
        <v>0</v>
      </c>
      <c r="HL75" s="173">
        <v>4</v>
      </c>
      <c r="HM75" s="263">
        <v>1276.6672010304005</v>
      </c>
      <c r="HN75" s="189">
        <v>7.4999999999999997E-2</v>
      </c>
      <c r="HO75" s="263">
        <v>839225.35425629362</v>
      </c>
      <c r="HP75" s="263">
        <v>851.11146735360035</v>
      </c>
      <c r="HQ75" s="263">
        <v>36892.620983864959</v>
      </c>
      <c r="HR75" s="117">
        <v>876117.97524015862</v>
      </c>
      <c r="HS75" s="248" t="b">
        <v>0</v>
      </c>
      <c r="HT75" s="254">
        <v>4</v>
      </c>
      <c r="HU75" s="255">
        <v>1276.6672010304005</v>
      </c>
      <c r="HV75" s="256">
        <v>0.03</v>
      </c>
      <c r="HW75" s="255">
        <v>851266.83940334211</v>
      </c>
      <c r="HX75" s="255">
        <v>851.11146735360035</v>
      </c>
      <c r="HY75" s="255">
        <v>37912.979262603083</v>
      </c>
      <c r="HZ75" s="119">
        <v>889179.8186659452</v>
      </c>
      <c r="IA75" s="262" t="b">
        <v>0</v>
      </c>
      <c r="IB75" s="173">
        <v>4</v>
      </c>
      <c r="IC75" s="263">
        <v>1276.6672010304005</v>
      </c>
      <c r="ID75" s="189">
        <v>0.03</v>
      </c>
      <c r="IE75" s="263">
        <v>882184.67445408262</v>
      </c>
      <c r="IF75" s="263">
        <v>851.11146735360035</v>
      </c>
      <c r="IG75" s="263">
        <v>35062.784161053925</v>
      </c>
      <c r="IH75" s="117">
        <v>917247.45861513657</v>
      </c>
      <c r="II75" s="248" t="b">
        <v>0</v>
      </c>
      <c r="IJ75" s="254">
        <v>4</v>
      </c>
      <c r="IK75" s="255">
        <v>1276.6672010304005</v>
      </c>
      <c r="IL75" s="256">
        <v>7.4999999999999997E-2</v>
      </c>
      <c r="IM75" s="255">
        <v>1092705.347580547</v>
      </c>
      <c r="IN75" s="255">
        <v>851.11146735360035</v>
      </c>
      <c r="IO75" s="255">
        <v>35738.053118845652</v>
      </c>
      <c r="IP75" s="119">
        <v>1128443.4006993927</v>
      </c>
      <c r="IQ75" s="262" t="b">
        <v>0</v>
      </c>
      <c r="IR75" s="173">
        <v>0</v>
      </c>
      <c r="IS75" s="263">
        <v>2127.7786683840009</v>
      </c>
      <c r="IT75" s="189">
        <v>7.4999999999999997E-2</v>
      </c>
      <c r="IU75" s="263">
        <v>1441067.0803480844</v>
      </c>
      <c r="IV75" s="263">
        <v>0</v>
      </c>
      <c r="IW75" s="263">
        <v>0</v>
      </c>
      <c r="IX75" s="117">
        <v>1441067.0803480844</v>
      </c>
      <c r="IY75" s="248" t="b">
        <v>0</v>
      </c>
      <c r="IZ75" s="254">
        <v>3</v>
      </c>
      <c r="JA75" s="255">
        <v>1489.4450678688006</v>
      </c>
      <c r="JB75" s="256">
        <v>7.4999999999999997E-2</v>
      </c>
      <c r="JC75" s="255">
        <v>423533.14266439632</v>
      </c>
      <c r="JD75" s="255">
        <v>638.33360051520037</v>
      </c>
      <c r="JE75" s="255">
        <v>25412.708910772093</v>
      </c>
      <c r="JF75" s="119">
        <v>448945.85157516843</v>
      </c>
      <c r="JG75" s="262" t="b">
        <v>0</v>
      </c>
      <c r="JH75" s="173">
        <v>1</v>
      </c>
      <c r="JI75" s="263">
        <v>1915.0008015456008</v>
      </c>
      <c r="JJ75" s="189">
        <v>7.4999999999999997E-2</v>
      </c>
      <c r="JK75" s="263">
        <v>929201.12979455607</v>
      </c>
      <c r="JL75" s="263">
        <v>212.77786683840009</v>
      </c>
      <c r="JM75" s="263">
        <v>8922.3177239688266</v>
      </c>
      <c r="JN75" s="117">
        <v>938123.44751852495</v>
      </c>
      <c r="JO75" s="248" t="b">
        <v>0</v>
      </c>
      <c r="JP75" s="254">
        <v>3</v>
      </c>
      <c r="JQ75" s="255">
        <v>1489.4450678688006</v>
      </c>
      <c r="JR75" s="256">
        <v>0.03</v>
      </c>
      <c r="JS75" s="255">
        <v>2198424.986147752</v>
      </c>
      <c r="JT75" s="255">
        <v>638.33360051520037</v>
      </c>
      <c r="JU75" s="255">
        <v>19922.204106852801</v>
      </c>
      <c r="JV75" s="119">
        <v>2218347.1902546049</v>
      </c>
      <c r="JW75" s="262" t="b">
        <v>0</v>
      </c>
      <c r="JX75" s="173">
        <v>5</v>
      </c>
      <c r="JY75" s="263">
        <v>1063.8893341920004</v>
      </c>
      <c r="JZ75" s="189">
        <v>7.4999999999999997E-2</v>
      </c>
      <c r="KA75" s="263">
        <v>1803743.5249099806</v>
      </c>
      <c r="KB75" s="263">
        <v>1063.8893341920004</v>
      </c>
      <c r="KC75" s="263">
        <v>56323.461644514748</v>
      </c>
      <c r="KD75" s="117">
        <v>1860066.9865544953</v>
      </c>
      <c r="KE75" s="248" t="b">
        <v>0</v>
      </c>
      <c r="KF75" s="254">
        <v>6</v>
      </c>
      <c r="KG75" s="255">
        <v>851.11146735360012</v>
      </c>
      <c r="KH75" s="256">
        <v>0.03</v>
      </c>
      <c r="KI75" s="255">
        <v>1594070.262233862</v>
      </c>
      <c r="KJ75" s="255">
        <v>1276.6672010304007</v>
      </c>
      <c r="KK75" s="255">
        <v>59698.433406235934</v>
      </c>
      <c r="KL75" s="119">
        <v>1653768.6956400978</v>
      </c>
      <c r="KM75" s="262" t="b">
        <v>0</v>
      </c>
      <c r="KN75" s="173">
        <v>1</v>
      </c>
      <c r="KO75" s="263">
        <v>1915.0008015456008</v>
      </c>
      <c r="KP75" s="189">
        <v>7.4999999999999997E-2</v>
      </c>
      <c r="KQ75" s="263">
        <v>1069678.9613229858</v>
      </c>
      <c r="KR75" s="263">
        <v>212.77786683840009</v>
      </c>
      <c r="KS75" s="263">
        <v>8224.5547529257328</v>
      </c>
      <c r="KT75" s="117">
        <v>1077903.5160759115</v>
      </c>
      <c r="KU75" s="248" t="b">
        <v>0</v>
      </c>
      <c r="KV75" s="254">
        <v>1</v>
      </c>
      <c r="KW75" s="255">
        <v>1915.0008015456008</v>
      </c>
      <c r="KX75" s="256">
        <v>-5.0000000000000001E-3</v>
      </c>
      <c r="KY75" s="255">
        <v>2695624.4646916795</v>
      </c>
      <c r="KZ75" s="255">
        <v>212.77786683840009</v>
      </c>
      <c r="LA75" s="255">
        <v>3515.4653060095534</v>
      </c>
      <c r="LB75" s="119">
        <v>2699139.9299976891</v>
      </c>
      <c r="LC75" s="262" t="b">
        <v>0</v>
      </c>
      <c r="LD75" s="173">
        <v>3</v>
      </c>
      <c r="LE75" s="263">
        <v>1489.4450678688006</v>
      </c>
      <c r="LF75" s="189">
        <v>0.03</v>
      </c>
      <c r="LG75" s="263">
        <v>359330.90000357007</v>
      </c>
      <c r="LH75" s="263">
        <v>638.33360051520037</v>
      </c>
      <c r="LI75" s="263">
        <v>34593.721172703023</v>
      </c>
      <c r="LJ75" s="117">
        <v>393924.6211762731</v>
      </c>
      <c r="LK75" s="248" t="b">
        <v>0</v>
      </c>
      <c r="LL75" s="254">
        <v>3</v>
      </c>
      <c r="LM75" s="255">
        <v>1489.4450678688006</v>
      </c>
      <c r="LN75" s="256">
        <v>7.4999999999999997E-2</v>
      </c>
      <c r="LO75" s="255">
        <v>130397.87317774877</v>
      </c>
      <c r="LP75" s="255">
        <v>638.33360051520037</v>
      </c>
      <c r="LQ75" s="255">
        <v>28784.787547168897</v>
      </c>
      <c r="LR75" s="119">
        <v>159182.66072491766</v>
      </c>
      <c r="LS75" s="262" t="b">
        <v>0</v>
      </c>
      <c r="LT75" s="173">
        <v>4</v>
      </c>
      <c r="LU75" s="263">
        <v>1276.6672010304005</v>
      </c>
      <c r="LV75" s="189">
        <v>7.4999999999999997E-2</v>
      </c>
      <c r="LW75" s="263">
        <v>808354.30525132222</v>
      </c>
      <c r="LX75" s="263">
        <v>851.11146735360035</v>
      </c>
      <c r="LY75" s="263">
        <v>25585.602244119142</v>
      </c>
      <c r="LZ75" s="117">
        <v>833939.90749544138</v>
      </c>
      <c r="MA75" s="248" t="b">
        <v>0</v>
      </c>
      <c r="MB75" s="254">
        <v>3</v>
      </c>
      <c r="MC75" s="255">
        <v>1489.4450678688006</v>
      </c>
      <c r="MD75" s="256">
        <v>7.4999999999999997E-2</v>
      </c>
      <c r="ME75" s="255">
        <v>2755212.1392724914</v>
      </c>
      <c r="MF75" s="255">
        <v>638.33360051520037</v>
      </c>
      <c r="MG75" s="255">
        <v>22724.517481403011</v>
      </c>
      <c r="MH75" s="119">
        <v>2777936.6567538944</v>
      </c>
      <c r="MI75" s="262" t="b">
        <v>0</v>
      </c>
      <c r="MJ75" s="173">
        <v>4</v>
      </c>
      <c r="MK75" s="263">
        <v>1276.6672010304005</v>
      </c>
      <c r="ML75" s="189">
        <v>7.4999999999999997E-2</v>
      </c>
      <c r="MM75" s="263">
        <v>237429.71005614501</v>
      </c>
      <c r="MN75" s="263">
        <v>851.11146735360035</v>
      </c>
      <c r="MO75" s="263">
        <v>27589.441464695494</v>
      </c>
      <c r="MP75" s="117">
        <v>265019.15152084047</v>
      </c>
      <c r="MQ75" s="248" t="b">
        <v>1</v>
      </c>
      <c r="MR75" s="254">
        <v>7</v>
      </c>
      <c r="MS75" s="255">
        <v>638.33360051520015</v>
      </c>
      <c r="MT75" s="256">
        <v>7.4999999999999997E-2</v>
      </c>
      <c r="MU75" s="255">
        <v>357719.63123142475</v>
      </c>
      <c r="MV75" s="255">
        <v>1489.4450678688008</v>
      </c>
      <c r="MW75" s="255">
        <v>53581.444209997549</v>
      </c>
      <c r="MX75" s="119">
        <v>411301.07544142229</v>
      </c>
      <c r="MY75" s="262" t="b">
        <v>0</v>
      </c>
      <c r="MZ75" s="173">
        <v>4</v>
      </c>
      <c r="NA75" s="263">
        <v>1276.6672010304005</v>
      </c>
      <c r="NB75" s="189">
        <v>-5.0000000000000001E-3</v>
      </c>
      <c r="NC75" s="263">
        <v>2597732.0510766124</v>
      </c>
      <c r="ND75" s="263">
        <v>851.11146735360035</v>
      </c>
      <c r="NE75" s="263">
        <v>37133.314616819516</v>
      </c>
      <c r="NF75" s="117">
        <v>2634865.3656934318</v>
      </c>
      <c r="NG75" s="248" t="b">
        <v>0</v>
      </c>
      <c r="NH75" s="254">
        <v>2</v>
      </c>
      <c r="NI75" s="255">
        <v>1702.2229347072007</v>
      </c>
      <c r="NJ75" s="256">
        <v>7.4999999999999997E-2</v>
      </c>
      <c r="NK75" s="255">
        <v>1242921.1705902896</v>
      </c>
      <c r="NL75" s="255">
        <v>425.55573367680017</v>
      </c>
      <c r="NM75" s="255">
        <v>13568.497905068731</v>
      </c>
      <c r="NN75" s="119">
        <v>1256489.6684953584</v>
      </c>
      <c r="NO75" s="262" t="b">
        <v>0</v>
      </c>
      <c r="NP75" s="173">
        <v>8</v>
      </c>
      <c r="NQ75" s="263">
        <v>425.55573367680006</v>
      </c>
      <c r="NR75" s="189">
        <v>0.03</v>
      </c>
      <c r="NS75" s="263">
        <v>226359.50773709841</v>
      </c>
      <c r="NT75" s="263">
        <v>1702.2229347072007</v>
      </c>
      <c r="NU75" s="263">
        <v>59292.506376885307</v>
      </c>
      <c r="NV75" s="117">
        <v>285652.01411398372</v>
      </c>
      <c r="NW75" s="248" t="b">
        <v>0</v>
      </c>
      <c r="NX75" s="254">
        <v>5</v>
      </c>
      <c r="NY75" s="255">
        <v>1063.8893341920004</v>
      </c>
      <c r="NZ75" s="256">
        <v>7.4999999999999997E-2</v>
      </c>
      <c r="OA75" s="255">
        <v>3062762.6453420715</v>
      </c>
      <c r="OB75" s="255">
        <v>1063.8893341920004</v>
      </c>
      <c r="OC75" s="255">
        <v>44311.677254329807</v>
      </c>
      <c r="OD75" s="119">
        <v>3107074.3225964014</v>
      </c>
      <c r="OE75" s="262" t="b">
        <v>0</v>
      </c>
      <c r="OF75" s="173">
        <v>4</v>
      </c>
      <c r="OG75" s="263">
        <v>1276.6672010304005</v>
      </c>
      <c r="OH75" s="189">
        <v>7.4999999999999997E-2</v>
      </c>
      <c r="OI75" s="263">
        <v>929655.26726146613</v>
      </c>
      <c r="OJ75" s="263">
        <v>851.11146735360035</v>
      </c>
      <c r="OK75" s="263">
        <v>38430.098871545226</v>
      </c>
      <c r="OL75" s="117">
        <v>968085.36613301141</v>
      </c>
      <c r="OM75" s="248" t="b">
        <v>0</v>
      </c>
      <c r="ON75" s="254">
        <v>4</v>
      </c>
      <c r="OO75" s="255">
        <v>1276.6672010304005</v>
      </c>
      <c r="OP75" s="256">
        <v>7.4999999999999997E-2</v>
      </c>
      <c r="OQ75" s="255">
        <v>753877.17113409005</v>
      </c>
      <c r="OR75" s="255">
        <v>851.11146735360035</v>
      </c>
      <c r="OS75" s="255">
        <v>26433.898797502887</v>
      </c>
      <c r="OT75" s="119">
        <v>780311.06993159291</v>
      </c>
      <c r="OU75" s="262" t="b">
        <v>0</v>
      </c>
      <c r="OV75" s="173">
        <v>2</v>
      </c>
      <c r="OW75" s="263">
        <v>1702.2229347072007</v>
      </c>
      <c r="OX75" s="189">
        <v>7.4999999999999997E-2</v>
      </c>
      <c r="OY75" s="263">
        <v>1324063.7749710381</v>
      </c>
      <c r="OZ75" s="263">
        <v>425.55573367680017</v>
      </c>
      <c r="PA75" s="263">
        <v>13047.869394790197</v>
      </c>
      <c r="PB75" s="117">
        <v>1337111.6443658283</v>
      </c>
      <c r="PC75" s="248" t="b">
        <v>0</v>
      </c>
      <c r="PD75" s="254">
        <v>7</v>
      </c>
      <c r="PE75" s="255">
        <v>638.33360051520015</v>
      </c>
      <c r="PF75" s="256">
        <v>0.03</v>
      </c>
      <c r="PG75" s="255">
        <v>336606.00818596123</v>
      </c>
      <c r="PH75" s="255">
        <v>1489.4450678688008</v>
      </c>
      <c r="PI75" s="255">
        <v>43134.481296685481</v>
      </c>
      <c r="PJ75" s="119">
        <v>379740.48948264669</v>
      </c>
      <c r="PK75" s="262" t="b">
        <v>0</v>
      </c>
      <c r="PL75" s="173">
        <v>5</v>
      </c>
      <c r="PM75" s="263">
        <v>1063.8893341920004</v>
      </c>
      <c r="PN75" s="189">
        <v>-5.0000000000000001E-3</v>
      </c>
      <c r="PO75" s="263">
        <v>487367.25151771033</v>
      </c>
      <c r="PP75" s="263">
        <v>1063.8893341920004</v>
      </c>
      <c r="PQ75" s="263">
        <v>40580.103526206658</v>
      </c>
      <c r="PR75" s="117">
        <v>527947.35504391696</v>
      </c>
      <c r="PS75" s="248" t="b">
        <v>0</v>
      </c>
      <c r="PT75" s="254">
        <v>6</v>
      </c>
      <c r="PU75" s="255">
        <v>851.11146735360012</v>
      </c>
      <c r="PV75" s="256">
        <v>0.03</v>
      </c>
      <c r="PW75" s="255">
        <v>868159.5369929889</v>
      </c>
      <c r="PX75" s="255">
        <v>1276.6672010304007</v>
      </c>
      <c r="PY75" s="255">
        <v>39326.951051377393</v>
      </c>
      <c r="PZ75" s="119">
        <v>907486.48804436624</v>
      </c>
      <c r="QA75" s="262" t="b">
        <v>0</v>
      </c>
      <c r="QB75" s="173">
        <v>2</v>
      </c>
      <c r="QC75" s="263">
        <v>1702.2229347072007</v>
      </c>
      <c r="QD75" s="189">
        <v>0.03</v>
      </c>
      <c r="QE75" s="263">
        <v>1369087.9412419077</v>
      </c>
      <c r="QF75" s="263">
        <v>425.55573367680017</v>
      </c>
      <c r="QG75" s="263">
        <v>13751.65016815303</v>
      </c>
      <c r="QH75" s="117">
        <v>1382839.5914100606</v>
      </c>
      <c r="QI75" s="248" t="b">
        <v>0</v>
      </c>
      <c r="QJ75" s="254">
        <v>3</v>
      </c>
      <c r="QK75" s="255">
        <v>1489.4450678688006</v>
      </c>
      <c r="QL75" s="256">
        <v>7.4999999999999997E-2</v>
      </c>
      <c r="QM75" s="255">
        <v>935263.92626105039</v>
      </c>
      <c r="QN75" s="255">
        <v>638.33360051520037</v>
      </c>
      <c r="QO75" s="255">
        <v>27945.187546573728</v>
      </c>
      <c r="QP75" s="119">
        <v>963209.11380762409</v>
      </c>
      <c r="QQ75" s="262" t="b">
        <v>1</v>
      </c>
      <c r="QR75" s="173">
        <v>3</v>
      </c>
      <c r="QS75" s="263">
        <v>1489.4450678688006</v>
      </c>
      <c r="QT75" s="189">
        <v>7.4999999999999997E-2</v>
      </c>
      <c r="QU75" s="263">
        <v>344083.47958315641</v>
      </c>
      <c r="QV75" s="263">
        <v>638.33360051520037</v>
      </c>
      <c r="QW75" s="263">
        <v>13615.332010293274</v>
      </c>
      <c r="QX75" s="117">
        <v>357698.81159344967</v>
      </c>
      <c r="QY75" s="248" t="b">
        <v>0</v>
      </c>
      <c r="QZ75" s="254">
        <v>4</v>
      </c>
      <c r="RA75" s="255">
        <v>1276.6672010304005</v>
      </c>
      <c r="RB75" s="256">
        <v>7.4999999999999997E-2</v>
      </c>
      <c r="RC75" s="255">
        <v>461086.44629225571</v>
      </c>
      <c r="RD75" s="255">
        <v>851.11146735360035</v>
      </c>
      <c r="RE75" s="255">
        <v>23486.885291541734</v>
      </c>
      <c r="RF75" s="119">
        <v>484573.33158379747</v>
      </c>
      <c r="RG75" s="262" t="b">
        <v>0</v>
      </c>
      <c r="RH75" s="173">
        <v>1</v>
      </c>
      <c r="RI75" s="263">
        <v>1915.0008015456008</v>
      </c>
      <c r="RJ75" s="189">
        <v>7.4999999999999997E-2</v>
      </c>
      <c r="RK75" s="263">
        <v>1991672.1405637157</v>
      </c>
      <c r="RL75" s="263">
        <v>212.77786683840009</v>
      </c>
      <c r="RM75" s="263">
        <v>6783.9448368497669</v>
      </c>
      <c r="RN75" s="117">
        <v>1998456.0854005655</v>
      </c>
      <c r="RO75" s="248" t="b">
        <v>0</v>
      </c>
      <c r="RP75" s="254">
        <v>4</v>
      </c>
      <c r="RQ75" s="255">
        <v>1276.6672010304005</v>
      </c>
      <c r="RR75" s="256">
        <v>-5.0000000000000001E-3</v>
      </c>
      <c r="RS75" s="255">
        <v>912150.34098736919</v>
      </c>
      <c r="RT75" s="255">
        <v>851.11146735360035</v>
      </c>
      <c r="RU75" s="255">
        <v>34192.031679772008</v>
      </c>
      <c r="RV75" s="119">
        <v>946342.37266714114</v>
      </c>
      <c r="RW75" s="262" t="b">
        <v>0</v>
      </c>
      <c r="RX75" s="173">
        <v>8</v>
      </c>
      <c r="RY75" s="263">
        <v>425.55573367680006</v>
      </c>
      <c r="RZ75" s="189">
        <v>0.03</v>
      </c>
      <c r="SA75" s="263">
        <v>776873.68288972136</v>
      </c>
      <c r="SB75" s="263">
        <v>1702.2229347072007</v>
      </c>
      <c r="SC75" s="263">
        <v>61927.47561884574</v>
      </c>
      <c r="SD75" s="117">
        <v>838801.15850856714</v>
      </c>
      <c r="SE75" s="248" t="b">
        <v>0</v>
      </c>
      <c r="SF75" s="254">
        <v>5</v>
      </c>
      <c r="SG75" s="255">
        <v>1063.8893341920004</v>
      </c>
      <c r="SH75" s="256">
        <v>7.4999999999999997E-2</v>
      </c>
      <c r="SI75" s="255">
        <v>837560.22865921247</v>
      </c>
      <c r="SJ75" s="255">
        <v>1063.8893341920004</v>
      </c>
      <c r="SK75" s="255">
        <v>38229.644273852886</v>
      </c>
      <c r="SL75" s="119">
        <v>875789.8729330654</v>
      </c>
      <c r="SM75" s="262" t="b">
        <v>0</v>
      </c>
      <c r="SN75" s="173">
        <v>2</v>
      </c>
      <c r="SO75" s="263">
        <v>1702.2229347072007</v>
      </c>
      <c r="SP75" s="189">
        <v>7.4999999999999997E-2</v>
      </c>
      <c r="SQ75" s="263">
        <v>733334.65591843182</v>
      </c>
      <c r="SR75" s="263">
        <v>425.55573367680017</v>
      </c>
      <c r="SS75" s="263">
        <v>8953.283719474106</v>
      </c>
      <c r="ST75" s="117">
        <v>742287.93963790592</v>
      </c>
      <c r="SU75" s="248" t="b">
        <v>0</v>
      </c>
      <c r="SV75" s="254">
        <v>2</v>
      </c>
      <c r="SW75" s="255">
        <v>1702.2229347072007</v>
      </c>
      <c r="SX75" s="256">
        <v>7.4999999999999997E-2</v>
      </c>
      <c r="SY75" s="255">
        <v>1194786.7183603637</v>
      </c>
      <c r="SZ75" s="255">
        <v>425.55573367680017</v>
      </c>
      <c r="TA75" s="255">
        <v>15707.09562948191</v>
      </c>
      <c r="TB75" s="119">
        <v>1210493.8139898456</v>
      </c>
      <c r="TC75" s="262" t="b">
        <v>0</v>
      </c>
      <c r="TD75" s="173">
        <v>1</v>
      </c>
      <c r="TE75" s="263">
        <v>1915.0008015456008</v>
      </c>
      <c r="TF75" s="189">
        <v>7.4999999999999997E-2</v>
      </c>
      <c r="TG75" s="263">
        <v>1125984.9554337382</v>
      </c>
      <c r="TH75" s="263">
        <v>212.77786683840009</v>
      </c>
      <c r="TI75" s="263">
        <v>6600.6406419825134</v>
      </c>
      <c r="TJ75" s="117">
        <v>1132585.5960757206</v>
      </c>
      <c r="TK75" s="248" t="b">
        <v>0</v>
      </c>
      <c r="TL75" s="254">
        <v>3</v>
      </c>
      <c r="TM75" s="255">
        <v>1489.4450678688006</v>
      </c>
      <c r="TN75" s="256">
        <v>0.03</v>
      </c>
      <c r="TO75" s="255">
        <v>1540234.3952298181</v>
      </c>
      <c r="TP75" s="255">
        <v>638.33360051520037</v>
      </c>
      <c r="TQ75" s="255">
        <v>25370.606048224752</v>
      </c>
      <c r="TR75" s="119">
        <v>1565605.0012780428</v>
      </c>
      <c r="TS75" s="262" t="b">
        <v>0</v>
      </c>
      <c r="TT75" s="173">
        <v>4</v>
      </c>
      <c r="TU75" s="263">
        <v>1276.6672010304005</v>
      </c>
      <c r="TV75" s="189">
        <v>0.03</v>
      </c>
      <c r="TW75" s="263">
        <v>946152.27614032372</v>
      </c>
      <c r="TX75" s="263">
        <v>851.11146735360035</v>
      </c>
      <c r="TY75" s="263">
        <v>27713.45225342151</v>
      </c>
      <c r="TZ75" s="117">
        <v>973865.72839374526</v>
      </c>
      <c r="UA75" s="248" t="b">
        <v>0</v>
      </c>
      <c r="UB75" s="254">
        <v>1</v>
      </c>
      <c r="UC75" s="255">
        <v>1915.0008015456008</v>
      </c>
      <c r="UD75" s="256">
        <v>7.4999999999999997E-2</v>
      </c>
      <c r="UE75" s="255">
        <v>1991672.1405637173</v>
      </c>
      <c r="UF75" s="255">
        <v>212.77786683840009</v>
      </c>
      <c r="UG75" s="255">
        <v>11473.863959200995</v>
      </c>
      <c r="UH75" s="119">
        <v>2003146.0045229183</v>
      </c>
      <c r="UI75" s="262" t="b">
        <v>0</v>
      </c>
      <c r="UJ75" s="173">
        <v>2</v>
      </c>
      <c r="UK75" s="263">
        <v>1702.2229347072007</v>
      </c>
      <c r="UL75" s="189">
        <v>7.4999999999999997E-2</v>
      </c>
      <c r="UM75" s="263">
        <v>2550464.4460144984</v>
      </c>
      <c r="UN75" s="263">
        <v>425.55573367680017</v>
      </c>
      <c r="UO75" s="263">
        <v>14450.417732273105</v>
      </c>
      <c r="UP75" s="117">
        <v>2564914.8637467716</v>
      </c>
      <c r="UQ75" s="248" t="b">
        <v>0</v>
      </c>
      <c r="UR75" s="254">
        <v>2</v>
      </c>
      <c r="US75" s="255">
        <v>1702.2229347072007</v>
      </c>
      <c r="UT75" s="256">
        <v>7.4999999999999997E-2</v>
      </c>
      <c r="UU75" s="255">
        <v>826376.36881418794</v>
      </c>
      <c r="UV75" s="255">
        <v>425.55573367680017</v>
      </c>
      <c r="UW75" s="255">
        <v>18370.929209288428</v>
      </c>
      <c r="UX75" s="119">
        <v>844747.29802347638</v>
      </c>
      <c r="UY75" s="262" t="b">
        <v>0</v>
      </c>
      <c r="UZ75" s="173">
        <v>4</v>
      </c>
      <c r="VA75" s="263">
        <v>1276.6672010304005</v>
      </c>
      <c r="VB75" s="189">
        <v>7.4999999999999997E-2</v>
      </c>
      <c r="VC75" s="263">
        <v>706160.53190759232</v>
      </c>
      <c r="VD75" s="263">
        <v>851.11146735360035</v>
      </c>
      <c r="VE75" s="263">
        <v>25357.524323046367</v>
      </c>
      <c r="VF75" s="117">
        <v>731518.05623063864</v>
      </c>
      <c r="VG75" s="248" t="b">
        <v>0</v>
      </c>
      <c r="VH75" s="254">
        <v>5</v>
      </c>
      <c r="VI75" s="255">
        <v>1063.8893341920004</v>
      </c>
      <c r="VJ75" s="256">
        <v>7.4999999999999997E-2</v>
      </c>
      <c r="VK75" s="255">
        <v>306525.94270773238</v>
      </c>
      <c r="VL75" s="255">
        <v>1063.8893341920004</v>
      </c>
      <c r="VM75" s="255">
        <v>26058.845824490294</v>
      </c>
      <c r="VN75" s="119">
        <v>332584.78853222268</v>
      </c>
      <c r="VO75" s="262" t="b">
        <v>0</v>
      </c>
      <c r="VP75" s="173">
        <v>0</v>
      </c>
      <c r="VQ75" s="263">
        <v>2127.7786683840009</v>
      </c>
      <c r="VR75" s="189">
        <v>-5.0000000000000001E-3</v>
      </c>
      <c r="VS75" s="263">
        <v>698547.8072105007</v>
      </c>
      <c r="VT75" s="263">
        <v>0</v>
      </c>
      <c r="VU75" s="263">
        <v>0</v>
      </c>
      <c r="VV75" s="117">
        <v>698547.8072105007</v>
      </c>
      <c r="VW75" s="248" t="b">
        <v>0</v>
      </c>
      <c r="VX75" s="254">
        <v>3</v>
      </c>
      <c r="VY75" s="255">
        <v>1489.4450678688006</v>
      </c>
      <c r="VZ75" s="256">
        <v>0.03</v>
      </c>
      <c r="WA75" s="255">
        <v>1248099.1720133505</v>
      </c>
      <c r="WB75" s="255">
        <v>638.33360051520037</v>
      </c>
      <c r="WC75" s="255">
        <v>18439.721052790461</v>
      </c>
      <c r="WD75" s="119">
        <v>1266538.8930661411</v>
      </c>
      <c r="WE75" s="262" t="b">
        <v>0</v>
      </c>
      <c r="WF75" s="173">
        <v>3</v>
      </c>
      <c r="WG75" s="263">
        <v>1489.4450678688006</v>
      </c>
      <c r="WH75" s="189">
        <v>7.4999999999999997E-2</v>
      </c>
      <c r="WI75" s="263">
        <v>357130.28063558514</v>
      </c>
      <c r="WJ75" s="263">
        <v>638.33360051520037</v>
      </c>
      <c r="WK75" s="263">
        <v>21160.276207673684</v>
      </c>
      <c r="WL75" s="117">
        <v>378290.55684325879</v>
      </c>
      <c r="WM75" s="248" t="b">
        <v>0</v>
      </c>
      <c r="WN75" s="254">
        <v>6</v>
      </c>
      <c r="WO75" s="255">
        <v>851.11146735360012</v>
      </c>
      <c r="WP75" s="256">
        <v>-5.0000000000000001E-3</v>
      </c>
      <c r="WQ75" s="255">
        <v>827015.01214369864</v>
      </c>
      <c r="WR75" s="255">
        <v>1276.6672010304007</v>
      </c>
      <c r="WS75" s="255">
        <v>51920.155489270059</v>
      </c>
      <c r="WT75" s="119">
        <v>878935.16763296875</v>
      </c>
      <c r="WU75" s="262" t="b">
        <v>0</v>
      </c>
      <c r="WV75" s="173">
        <v>5</v>
      </c>
      <c r="WW75" s="263">
        <v>1063.8893341920004</v>
      </c>
      <c r="WX75" s="189">
        <v>7.4999999999999997E-2</v>
      </c>
      <c r="WY75" s="263">
        <v>2542379.3350241398</v>
      </c>
      <c r="WZ75" s="263">
        <v>1063.8893341920004</v>
      </c>
      <c r="XA75" s="263">
        <v>21173.615660648873</v>
      </c>
      <c r="XB75" s="117">
        <v>2563552.9506847886</v>
      </c>
      <c r="XC75" s="248" t="b">
        <v>0</v>
      </c>
      <c r="XD75" s="254">
        <v>4</v>
      </c>
      <c r="XE75" s="255">
        <v>1276.6672010304005</v>
      </c>
      <c r="XF75" s="256">
        <v>0.03</v>
      </c>
      <c r="XG75" s="255">
        <v>2376807.4176204852</v>
      </c>
      <c r="XH75" s="255">
        <v>851.11146735360035</v>
      </c>
      <c r="XI75" s="255">
        <v>22001.378512064912</v>
      </c>
      <c r="XJ75" s="119">
        <v>2398808.7961325501</v>
      </c>
      <c r="XK75" s="262" t="b">
        <v>0</v>
      </c>
      <c r="XL75" s="173">
        <v>4</v>
      </c>
      <c r="XM75" s="263">
        <v>1276.6672010304005</v>
      </c>
      <c r="XN75" s="189">
        <v>7.4999999999999997E-2</v>
      </c>
      <c r="XO75" s="263">
        <v>466094.0301162721</v>
      </c>
      <c r="XP75" s="263">
        <v>851.11146735360035</v>
      </c>
      <c r="XQ75" s="263">
        <v>28851.793629120988</v>
      </c>
      <c r="XR75" s="117">
        <v>494945.82374539308</v>
      </c>
      <c r="XS75" s="248" t="b">
        <v>0</v>
      </c>
      <c r="XT75" s="254">
        <v>5</v>
      </c>
      <c r="XU75" s="255">
        <v>1063.8893341920004</v>
      </c>
      <c r="XV75" s="256">
        <v>-5.0000000000000001E-3</v>
      </c>
      <c r="XW75" s="255">
        <v>568099.33646174974</v>
      </c>
      <c r="XX75" s="255">
        <v>1063.8893341920004</v>
      </c>
      <c r="XY75" s="255">
        <v>27268.422084201786</v>
      </c>
      <c r="XZ75" s="119">
        <v>595367.75854595157</v>
      </c>
      <c r="YA75" s="262" t="b">
        <v>0</v>
      </c>
      <c r="YB75" s="173">
        <v>4</v>
      </c>
      <c r="YC75" s="263">
        <v>1276.6672010304005</v>
      </c>
      <c r="YD75" s="189">
        <v>0.03</v>
      </c>
      <c r="YE75" s="263">
        <v>867508.01377215225</v>
      </c>
      <c r="YF75" s="263">
        <v>851.11146735360035</v>
      </c>
      <c r="YG75" s="263">
        <v>37532.996094645467</v>
      </c>
      <c r="YH75" s="117">
        <v>905041.00986679771</v>
      </c>
      <c r="YI75" s="248" t="b">
        <v>0</v>
      </c>
      <c r="YJ75" s="254">
        <v>9</v>
      </c>
      <c r="YK75" s="255">
        <v>212.77786683840003</v>
      </c>
      <c r="YL75" s="256">
        <v>-5.0000000000000001E-3</v>
      </c>
      <c r="YM75" s="255">
        <v>1108329.0116756926</v>
      </c>
      <c r="YN75" s="255">
        <v>1915.0008015456008</v>
      </c>
      <c r="YO75" s="255">
        <v>71931.917755570932</v>
      </c>
      <c r="YP75" s="119">
        <v>1180260.9294312636</v>
      </c>
      <c r="YQ75" s="262" t="b">
        <v>0</v>
      </c>
      <c r="YR75" s="173">
        <v>2</v>
      </c>
      <c r="YS75" s="263">
        <v>1702.2229347072007</v>
      </c>
      <c r="YT75" s="189">
        <v>7.4999999999999997E-2</v>
      </c>
      <c r="YU75" s="263">
        <v>794698.71088342089</v>
      </c>
      <c r="YV75" s="263">
        <v>425.55573367680017</v>
      </c>
      <c r="YW75" s="263">
        <v>12298.204476484194</v>
      </c>
      <c r="YX75" s="117">
        <v>806996.91535990511</v>
      </c>
      <c r="YY75" s="248" t="b">
        <v>1</v>
      </c>
      <c r="YZ75" s="254">
        <v>6</v>
      </c>
      <c r="ZA75" s="255">
        <v>851.11146735360012</v>
      </c>
      <c r="ZB75" s="256">
        <v>-5.0000000000000001E-3</v>
      </c>
      <c r="ZC75" s="255">
        <v>337064.95700706093</v>
      </c>
      <c r="ZD75" s="255">
        <v>1276.6672010304007</v>
      </c>
      <c r="ZE75" s="255">
        <v>36055.357002749275</v>
      </c>
      <c r="ZF75" s="119">
        <v>373120.31400981022</v>
      </c>
      <c r="ZG75" s="262" t="b">
        <v>0</v>
      </c>
      <c r="ZH75" s="173">
        <v>3</v>
      </c>
      <c r="ZI75" s="263">
        <v>1489.4450678688006</v>
      </c>
      <c r="ZJ75" s="189">
        <v>-5.0000000000000001E-3</v>
      </c>
      <c r="ZK75" s="263">
        <v>2467484.2384344777</v>
      </c>
      <c r="ZL75" s="263">
        <v>638.33360051520037</v>
      </c>
      <c r="ZM75" s="263">
        <v>21680.243471592959</v>
      </c>
      <c r="ZN75" s="117">
        <v>2489164.4819060708</v>
      </c>
      <c r="ZO75" s="248" t="b">
        <v>0</v>
      </c>
      <c r="ZP75" s="254">
        <v>3</v>
      </c>
      <c r="ZQ75" s="255">
        <v>1489.4450678688006</v>
      </c>
      <c r="ZR75" s="256">
        <v>0.03</v>
      </c>
      <c r="ZS75" s="255">
        <v>834761.28678103106</v>
      </c>
      <c r="ZT75" s="255">
        <v>638.33360051520037</v>
      </c>
      <c r="ZU75" s="255">
        <v>23026.456388373332</v>
      </c>
      <c r="ZV75" s="119">
        <v>857787.74316940433</v>
      </c>
      <c r="ZW75" s="262" t="b">
        <v>0</v>
      </c>
      <c r="ZX75" s="173">
        <v>2</v>
      </c>
      <c r="ZY75" s="263">
        <v>1702.2229347072007</v>
      </c>
      <c r="ZZ75" s="189">
        <v>0.03</v>
      </c>
      <c r="AAA75" s="263">
        <v>268499.57010465732</v>
      </c>
      <c r="AAB75" s="263">
        <v>425.55573367680017</v>
      </c>
      <c r="AAC75" s="263">
        <v>21768.077500030708</v>
      </c>
      <c r="AAD75" s="117">
        <v>290267.64760468801</v>
      </c>
      <c r="AAE75" s="248" t="b">
        <v>0</v>
      </c>
      <c r="AAF75" s="254">
        <v>3</v>
      </c>
      <c r="AAG75" s="255">
        <v>1489.4450678688006</v>
      </c>
      <c r="AAH75" s="256">
        <v>7.4999999999999997E-2</v>
      </c>
      <c r="AAI75" s="255">
        <v>1233265.0943627527</v>
      </c>
      <c r="AAJ75" s="255">
        <v>638.33360051520037</v>
      </c>
      <c r="AAK75" s="255">
        <v>20581.3619038137</v>
      </c>
      <c r="AAL75" s="119">
        <v>1253846.4562665664</v>
      </c>
      <c r="AAM75" s="262" t="b">
        <v>0</v>
      </c>
      <c r="AAN75" s="173">
        <v>4</v>
      </c>
      <c r="AAO75" s="263">
        <v>1276.6672010304005</v>
      </c>
      <c r="AAP75" s="189">
        <v>7.4999999999999997E-2</v>
      </c>
      <c r="AAQ75" s="263">
        <v>537992.09914375131</v>
      </c>
      <c r="AAR75" s="263">
        <v>851.11146735360035</v>
      </c>
      <c r="AAS75" s="263">
        <v>20370.624239767276</v>
      </c>
      <c r="AAT75" s="117">
        <v>558362.72338351863</v>
      </c>
      <c r="AAU75" s="248" t="b">
        <v>0</v>
      </c>
      <c r="AAV75" s="254">
        <v>7</v>
      </c>
      <c r="AAW75" s="255">
        <v>638.33360051520015</v>
      </c>
      <c r="AAX75" s="256">
        <v>7.4999999999999997E-2</v>
      </c>
      <c r="AAY75" s="255">
        <v>295457.88979384495</v>
      </c>
      <c r="AAZ75" s="255">
        <v>1489.4450678688008</v>
      </c>
      <c r="ABA75" s="255">
        <v>58496.60096662485</v>
      </c>
      <c r="ABB75" s="119">
        <v>353954.49076046981</v>
      </c>
      <c r="ABC75" s="262" t="b">
        <v>0</v>
      </c>
      <c r="ABD75" s="173">
        <v>2</v>
      </c>
      <c r="ABE75" s="263">
        <v>1702.2229347072007</v>
      </c>
      <c r="ABF75" s="189">
        <v>7.4999999999999997E-2</v>
      </c>
      <c r="ABG75" s="263">
        <v>674456.51155814726</v>
      </c>
      <c r="ABH75" s="263">
        <v>425.55573367680017</v>
      </c>
      <c r="ABI75" s="263">
        <v>15547.412263654669</v>
      </c>
      <c r="ABJ75" s="117">
        <v>690003.9238218019</v>
      </c>
      <c r="ABK75" s="248" t="b">
        <v>0</v>
      </c>
      <c r="ABL75" s="254">
        <v>1</v>
      </c>
      <c r="ABM75" s="255">
        <v>1915.0008015456008</v>
      </c>
      <c r="ABN75" s="256">
        <v>0.03</v>
      </c>
      <c r="ABO75" s="255">
        <v>2716577.9067175351</v>
      </c>
      <c r="ABP75" s="255">
        <v>212.77786683840009</v>
      </c>
      <c r="ABQ75" s="255">
        <v>3899.425888678993</v>
      </c>
      <c r="ABR75" s="119">
        <v>2720477.3326062141</v>
      </c>
      <c r="ABS75" s="262" t="b">
        <v>0</v>
      </c>
      <c r="ABT75" s="173">
        <v>2</v>
      </c>
      <c r="ABU75" s="263">
        <v>1702.2229347072007</v>
      </c>
      <c r="ABV75" s="189">
        <v>-5.0000000000000001E-3</v>
      </c>
      <c r="ABW75" s="263">
        <v>1806237.0373878938</v>
      </c>
      <c r="ABX75" s="263">
        <v>425.55573367680017</v>
      </c>
      <c r="ABY75" s="263">
        <v>7031.56684012197</v>
      </c>
      <c r="ABZ75" s="117">
        <v>1813268.6042280158</v>
      </c>
      <c r="ACA75" s="248" t="b">
        <v>0</v>
      </c>
      <c r="ACB75" s="254">
        <v>4</v>
      </c>
      <c r="ACC75" s="255">
        <v>1276.6672010304005</v>
      </c>
      <c r="ACD75" s="256">
        <v>0.03</v>
      </c>
      <c r="ACE75" s="255">
        <v>677318.21173876931</v>
      </c>
      <c r="ACF75" s="255">
        <v>851.11146735360035</v>
      </c>
      <c r="ACG75" s="255">
        <v>45811.246615777607</v>
      </c>
      <c r="ACH75" s="119">
        <v>723129.45835454692</v>
      </c>
      <c r="ACI75" s="262" t="b">
        <v>0</v>
      </c>
      <c r="ACJ75" s="173">
        <v>4</v>
      </c>
      <c r="ACK75" s="263">
        <v>1276.6672010304005</v>
      </c>
      <c r="ACL75" s="189">
        <v>7.4999999999999997E-2</v>
      </c>
      <c r="ACM75" s="263">
        <v>417189.43432956515</v>
      </c>
      <c r="ACN75" s="263">
        <v>851.11146735360035</v>
      </c>
      <c r="ACO75" s="263">
        <v>33377.02517910712</v>
      </c>
      <c r="ACP75" s="117">
        <v>450566.45950867224</v>
      </c>
      <c r="ACQ75" s="248" t="b">
        <v>0</v>
      </c>
      <c r="ACR75" s="254">
        <v>4</v>
      </c>
      <c r="ACS75" s="255">
        <v>1276.6672010304005</v>
      </c>
      <c r="ACT75" s="256">
        <v>7.4999999999999997E-2</v>
      </c>
      <c r="ACU75" s="255">
        <v>2108316.5400055731</v>
      </c>
      <c r="ACV75" s="255">
        <v>851.11146735360035</v>
      </c>
      <c r="ACW75" s="255">
        <v>33810.772687191966</v>
      </c>
      <c r="ACX75" s="119">
        <v>2142127.3126927651</v>
      </c>
      <c r="ACY75" s="262" t="b">
        <v>0</v>
      </c>
      <c r="ACZ75" s="173">
        <v>4</v>
      </c>
      <c r="ADA75" s="263">
        <v>1276.6672010304005</v>
      </c>
      <c r="ADB75" s="189">
        <v>7.4999999999999997E-2</v>
      </c>
      <c r="ADC75" s="263">
        <v>1320182.4476218845</v>
      </c>
      <c r="ADD75" s="263">
        <v>851.11146735360035</v>
      </c>
      <c r="ADE75" s="263">
        <v>30029.304038481914</v>
      </c>
      <c r="ADF75" s="117">
        <v>1350211.7516603665</v>
      </c>
      <c r="ADG75" s="248" t="b">
        <v>0</v>
      </c>
      <c r="ADH75" s="254">
        <v>6</v>
      </c>
      <c r="ADI75" s="255">
        <v>851.11146735360012</v>
      </c>
      <c r="ADJ75" s="256">
        <v>7.4999999999999997E-2</v>
      </c>
      <c r="ADK75" s="255">
        <v>783311.9672521262</v>
      </c>
      <c r="ADL75" s="255">
        <v>1276.6672010304007</v>
      </c>
      <c r="ADM75" s="255">
        <v>50972.807811635728</v>
      </c>
      <c r="ADN75" s="119">
        <v>834284.77506376198</v>
      </c>
      <c r="ADO75" s="262" t="b">
        <v>0</v>
      </c>
      <c r="ADP75" s="173">
        <v>2</v>
      </c>
      <c r="ADQ75" s="263">
        <v>1702.2229347072007</v>
      </c>
      <c r="ADR75" s="189">
        <v>7.4999999999999997E-2</v>
      </c>
      <c r="ADS75" s="263">
        <v>826013.82142782782</v>
      </c>
      <c r="ADT75" s="263">
        <v>425.55573367680017</v>
      </c>
      <c r="ADU75" s="263">
        <v>12228.019032629616</v>
      </c>
      <c r="ADV75" s="117">
        <v>838241.84046045749</v>
      </c>
    </row>
    <row r="76" spans="1:802" x14ac:dyDescent="0.35">
      <c r="A76" s="15">
        <v>47542</v>
      </c>
      <c r="B76" s="16">
        <v>2127.7786683840009</v>
      </c>
      <c r="C76" s="248" t="b">
        <v>0</v>
      </c>
      <c r="D76" s="254">
        <v>4</v>
      </c>
      <c r="E76" s="255">
        <v>1276.6672010304005</v>
      </c>
      <c r="F76" s="256">
        <v>7.4999999999999997E-2</v>
      </c>
      <c r="G76" s="255">
        <v>674278.12007730408</v>
      </c>
      <c r="H76" s="255">
        <v>851.11146735360035</v>
      </c>
      <c r="I76" s="255">
        <v>27217.662919231603</v>
      </c>
      <c r="J76" s="119">
        <v>701495.78299653565</v>
      </c>
      <c r="K76" s="262" t="b">
        <v>0</v>
      </c>
      <c r="L76" s="173">
        <v>2</v>
      </c>
      <c r="M76" s="263">
        <v>1702.2229347072007</v>
      </c>
      <c r="N76" s="189">
        <v>7.4999999999999997E-2</v>
      </c>
      <c r="O76" s="263">
        <v>946266.52056826663</v>
      </c>
      <c r="P76" s="263">
        <v>425.55573367680017</v>
      </c>
      <c r="Q76" s="263">
        <v>4664.3178190461713</v>
      </c>
      <c r="R76" s="117">
        <v>950930.83838731283</v>
      </c>
      <c r="S76" s="248" t="b">
        <v>0</v>
      </c>
      <c r="T76" s="254">
        <v>6</v>
      </c>
      <c r="U76" s="255">
        <v>851.11146735360012</v>
      </c>
      <c r="V76" s="256">
        <v>-5.0000000000000001E-3</v>
      </c>
      <c r="W76" s="255">
        <v>189945.88949322299</v>
      </c>
      <c r="X76" s="255">
        <v>1276.6672010304007</v>
      </c>
      <c r="Y76" s="255">
        <v>59921.691183084673</v>
      </c>
      <c r="Z76" s="119">
        <v>249867.58067630767</v>
      </c>
      <c r="AA76" s="262" t="b">
        <v>0</v>
      </c>
      <c r="AB76" s="173">
        <v>6</v>
      </c>
      <c r="AC76" s="263">
        <v>851.11146735360012</v>
      </c>
      <c r="AD76" s="189">
        <v>-5.0000000000000001E-3</v>
      </c>
      <c r="AE76" s="263">
        <v>707635.51871001697</v>
      </c>
      <c r="AF76" s="263">
        <v>1276.6672010304007</v>
      </c>
      <c r="AG76" s="263">
        <v>56240.902839838163</v>
      </c>
      <c r="AH76" s="117">
        <v>763876.42154985515</v>
      </c>
      <c r="AI76" s="248" t="b">
        <v>0</v>
      </c>
      <c r="AJ76" s="254">
        <v>9</v>
      </c>
      <c r="AK76" s="255">
        <v>212.77786683840003</v>
      </c>
      <c r="AL76" s="256">
        <v>7.4999999999999997E-2</v>
      </c>
      <c r="AM76" s="255">
        <v>1283034.2756715936</v>
      </c>
      <c r="AN76" s="255">
        <v>1915.0008015456008</v>
      </c>
      <c r="AO76" s="255">
        <v>61328.50381916701</v>
      </c>
      <c r="AP76" s="119">
        <v>1344362.7794907605</v>
      </c>
      <c r="AQ76" s="262" t="b">
        <v>0</v>
      </c>
      <c r="AR76" s="173">
        <v>5</v>
      </c>
      <c r="AS76" s="263">
        <v>1063.8893341920004</v>
      </c>
      <c r="AT76" s="189">
        <v>7.4999999999999997E-2</v>
      </c>
      <c r="AU76" s="263">
        <v>1225014.0199823768</v>
      </c>
      <c r="AV76" s="263">
        <v>1063.8893341920004</v>
      </c>
      <c r="AW76" s="263">
        <v>39639.461737506848</v>
      </c>
      <c r="AX76" s="117">
        <v>1264653.4817198836</v>
      </c>
      <c r="AY76" s="248" t="b">
        <v>1</v>
      </c>
      <c r="AZ76" s="254">
        <v>2</v>
      </c>
      <c r="BA76" s="255">
        <v>1702.2229347072007</v>
      </c>
      <c r="BB76" s="256">
        <v>7.4999999999999997E-2</v>
      </c>
      <c r="BC76" s="255">
        <v>461469.58995801542</v>
      </c>
      <c r="BD76" s="255">
        <v>425.55573367680017</v>
      </c>
      <c r="BE76" s="255">
        <v>638.51010786563199</v>
      </c>
      <c r="BF76" s="119">
        <v>462108.10006588104</v>
      </c>
      <c r="BG76" s="262" t="b">
        <v>0</v>
      </c>
      <c r="BH76" s="173">
        <v>4</v>
      </c>
      <c r="BI76" s="263">
        <v>1276.6672010304005</v>
      </c>
      <c r="BJ76" s="189">
        <v>7.4999999999999997E-2</v>
      </c>
      <c r="BK76" s="263">
        <v>533466.55822314508</v>
      </c>
      <c r="BL76" s="263">
        <v>851.11146735360035</v>
      </c>
      <c r="BM76" s="263">
        <v>25332.187417878937</v>
      </c>
      <c r="BN76" s="117">
        <v>558798.74564102397</v>
      </c>
      <c r="BO76" s="248" t="b">
        <v>0</v>
      </c>
      <c r="BP76" s="254">
        <v>5</v>
      </c>
      <c r="BQ76" s="255">
        <v>1063.8893341920004</v>
      </c>
      <c r="BR76" s="256">
        <v>7.4999999999999997E-2</v>
      </c>
      <c r="BS76" s="255">
        <v>1032945.8943212491</v>
      </c>
      <c r="BT76" s="255">
        <v>1063.8893341920004</v>
      </c>
      <c r="BU76" s="255">
        <v>29379.178362734448</v>
      </c>
      <c r="BV76" s="119">
        <v>1062325.0726839835</v>
      </c>
      <c r="BW76" s="262" t="b">
        <v>0</v>
      </c>
      <c r="BX76" s="173">
        <v>3</v>
      </c>
      <c r="BY76" s="263">
        <v>1489.4450678688006</v>
      </c>
      <c r="BZ76" s="189">
        <v>7.4999999999999997E-2</v>
      </c>
      <c r="CA76" s="263">
        <v>471693.54123542039</v>
      </c>
      <c r="CB76" s="263">
        <v>638.33360051520037</v>
      </c>
      <c r="CC76" s="263">
        <v>26898.20209593045</v>
      </c>
      <c r="CD76" s="117">
        <v>498591.74333135085</v>
      </c>
      <c r="CE76" s="248" t="b">
        <v>0</v>
      </c>
      <c r="CF76" s="254">
        <v>4</v>
      </c>
      <c r="CG76" s="255">
        <v>1276.6672010304005</v>
      </c>
      <c r="CH76" s="256">
        <v>0.03</v>
      </c>
      <c r="CI76" s="255">
        <v>527172.29391597805</v>
      </c>
      <c r="CJ76" s="255">
        <v>851.11146735360035</v>
      </c>
      <c r="CK76" s="255">
        <v>36897.528625794883</v>
      </c>
      <c r="CL76" s="119">
        <v>564069.82254177297</v>
      </c>
      <c r="CM76" s="262" t="b">
        <v>0</v>
      </c>
      <c r="CN76" s="173">
        <v>4</v>
      </c>
      <c r="CO76" s="263">
        <v>1276.6672010304005</v>
      </c>
      <c r="CP76" s="189">
        <v>7.4999999999999997E-2</v>
      </c>
      <c r="CQ76" s="263">
        <v>2270227.3884700467</v>
      </c>
      <c r="CR76" s="263">
        <v>851.11146735360035</v>
      </c>
      <c r="CS76" s="263">
        <v>30984.13760047613</v>
      </c>
      <c r="CT76" s="117">
        <v>2301211.5260705226</v>
      </c>
      <c r="CU76" s="248" t="b">
        <v>0</v>
      </c>
      <c r="CV76" s="254">
        <v>0</v>
      </c>
      <c r="CW76" s="255">
        <v>2127.7786683840009</v>
      </c>
      <c r="CX76" s="256">
        <v>0.03</v>
      </c>
      <c r="CY76" s="255">
        <v>1227716.8808103027</v>
      </c>
      <c r="CZ76" s="255">
        <v>0</v>
      </c>
      <c r="DA76" s="255">
        <v>0</v>
      </c>
      <c r="DB76" s="119">
        <v>1227716.8808103027</v>
      </c>
      <c r="DC76" s="262" t="b">
        <v>0</v>
      </c>
      <c r="DD76" s="173">
        <v>4</v>
      </c>
      <c r="DE76" s="263">
        <v>1276.6672010304005</v>
      </c>
      <c r="DF76" s="189">
        <v>7.4999999999999997E-2</v>
      </c>
      <c r="DG76" s="263">
        <v>1642580.8630608441</v>
      </c>
      <c r="DH76" s="263">
        <v>851.11146735360035</v>
      </c>
      <c r="DI76" s="263">
        <v>40229.045063195321</v>
      </c>
      <c r="DJ76" s="117">
        <v>1682809.9081240394</v>
      </c>
      <c r="DK76" s="248" t="b">
        <v>0</v>
      </c>
      <c r="DL76" s="254">
        <v>6</v>
      </c>
      <c r="DM76" s="255">
        <v>851.11146735360012</v>
      </c>
      <c r="DN76" s="256">
        <v>7.4999999999999997E-2</v>
      </c>
      <c r="DO76" s="255">
        <v>283400.61867545731</v>
      </c>
      <c r="DP76" s="255">
        <v>1276.6672010304007</v>
      </c>
      <c r="DQ76" s="255">
        <v>52045.300078870678</v>
      </c>
      <c r="DR76" s="119">
        <v>335445.91875432798</v>
      </c>
      <c r="DS76" s="262" t="b">
        <v>0</v>
      </c>
      <c r="DT76" s="173">
        <v>6</v>
      </c>
      <c r="DU76" s="263">
        <v>851.11146735360012</v>
      </c>
      <c r="DV76" s="189">
        <v>-5.0000000000000001E-3</v>
      </c>
      <c r="DW76" s="263">
        <v>2558174.038557603</v>
      </c>
      <c r="DX76" s="263">
        <v>1276.6672010304007</v>
      </c>
      <c r="DY76" s="263">
        <v>35656.992240782231</v>
      </c>
      <c r="DZ76" s="117">
        <v>2593831.0307983854</v>
      </c>
      <c r="EA76" s="248" t="b">
        <v>0</v>
      </c>
      <c r="EB76" s="254">
        <v>6</v>
      </c>
      <c r="EC76" s="255">
        <v>851.11146735360012</v>
      </c>
      <c r="ED76" s="256">
        <v>7.4999999999999997E-2</v>
      </c>
      <c r="EE76" s="255">
        <v>302701.8431854833</v>
      </c>
      <c r="EF76" s="255">
        <v>1276.6672010304007</v>
      </c>
      <c r="EG76" s="255">
        <v>42047.078490853921</v>
      </c>
      <c r="EH76" s="119">
        <v>344748.92167633725</v>
      </c>
      <c r="EI76" s="262" t="b">
        <v>0</v>
      </c>
      <c r="EJ76" s="173">
        <v>7</v>
      </c>
      <c r="EK76" s="263">
        <v>638.33360051520015</v>
      </c>
      <c r="EL76" s="189">
        <v>-5.0000000000000001E-3</v>
      </c>
      <c r="EM76" s="263">
        <v>245379.09104210726</v>
      </c>
      <c r="EN76" s="263">
        <v>1489.4450678688008</v>
      </c>
      <c r="EO76" s="263">
        <v>65484.339042184431</v>
      </c>
      <c r="EP76" s="117">
        <v>310863.43008429167</v>
      </c>
      <c r="EQ76" s="248" t="b">
        <v>1</v>
      </c>
      <c r="ER76" s="254">
        <v>6</v>
      </c>
      <c r="ES76" s="255">
        <v>851.11146735360012</v>
      </c>
      <c r="ET76" s="256">
        <v>7.4999999999999997E-2</v>
      </c>
      <c r="EU76" s="255">
        <v>231781.71708772707</v>
      </c>
      <c r="EV76" s="255">
        <v>1276.6672010304007</v>
      </c>
      <c r="EW76" s="255">
        <v>45073.188167587767</v>
      </c>
      <c r="EX76" s="119">
        <v>276854.90525531484</v>
      </c>
      <c r="EY76" s="262" t="b">
        <v>0</v>
      </c>
      <c r="EZ76" s="173">
        <v>1</v>
      </c>
      <c r="FA76" s="263">
        <v>1915.0008015456008</v>
      </c>
      <c r="FB76" s="189">
        <v>-5.0000000000000001E-3</v>
      </c>
      <c r="FC76" s="263">
        <v>1761860.8560437921</v>
      </c>
      <c r="FD76" s="263">
        <v>212.77786683840009</v>
      </c>
      <c r="FE76" s="263">
        <v>6086.5882994306749</v>
      </c>
      <c r="FF76" s="117">
        <v>1767947.4443432228</v>
      </c>
      <c r="FG76" s="248" t="b">
        <v>0</v>
      </c>
      <c r="FH76" s="254">
        <v>4</v>
      </c>
      <c r="FI76" s="255">
        <v>1276.6672010304005</v>
      </c>
      <c r="FJ76" s="256">
        <v>7.4999999999999997E-2</v>
      </c>
      <c r="FK76" s="255">
        <v>892201.53385677864</v>
      </c>
      <c r="FL76" s="255">
        <v>851.11146735360035</v>
      </c>
      <c r="FM76" s="255">
        <v>28118.37918718933</v>
      </c>
      <c r="FN76" s="119">
        <v>920319.91304396791</v>
      </c>
      <c r="FO76" s="262" t="b">
        <v>0</v>
      </c>
      <c r="FP76" s="173">
        <v>4</v>
      </c>
      <c r="FQ76" s="263">
        <v>1276.6672010304005</v>
      </c>
      <c r="FR76" s="189">
        <v>7.4999999999999997E-2</v>
      </c>
      <c r="FS76" s="263">
        <v>646511.66456811002</v>
      </c>
      <c r="FT76" s="263">
        <v>851.11146735360035</v>
      </c>
      <c r="FU76" s="263">
        <v>32175.418071673641</v>
      </c>
      <c r="FV76" s="117">
        <v>678687.08263978362</v>
      </c>
      <c r="FW76" s="248" t="b">
        <v>0</v>
      </c>
      <c r="FX76" s="254">
        <v>5</v>
      </c>
      <c r="FY76" s="255">
        <v>1063.8893341920004</v>
      </c>
      <c r="FZ76" s="256">
        <v>0.03</v>
      </c>
      <c r="GA76" s="255">
        <v>824922.68865907064</v>
      </c>
      <c r="GB76" s="255">
        <v>1063.8893341920004</v>
      </c>
      <c r="GC76" s="255">
        <v>53188.875436394752</v>
      </c>
      <c r="GD76" s="119">
        <v>878111.56409546535</v>
      </c>
      <c r="GE76" s="262" t="b">
        <v>0</v>
      </c>
      <c r="GF76" s="173">
        <v>4</v>
      </c>
      <c r="GG76" s="263">
        <v>1276.6672010304005</v>
      </c>
      <c r="GH76" s="189">
        <v>0.03</v>
      </c>
      <c r="GI76" s="263">
        <v>1546182.4373370619</v>
      </c>
      <c r="GJ76" s="263">
        <v>851.11146735360035</v>
      </c>
      <c r="GK76" s="263">
        <v>24241.511956316135</v>
      </c>
      <c r="GL76" s="117">
        <v>1570423.949293378</v>
      </c>
      <c r="GM76" s="248" t="b">
        <v>0</v>
      </c>
      <c r="GN76" s="254">
        <v>2</v>
      </c>
      <c r="GO76" s="255">
        <v>1702.2229347072007</v>
      </c>
      <c r="GP76" s="256">
        <v>7.4999999999999997E-2</v>
      </c>
      <c r="GQ76" s="255">
        <v>2743270.7776869214</v>
      </c>
      <c r="GR76" s="255">
        <v>425.55573367680017</v>
      </c>
      <c r="GS76" s="255">
        <v>18990.994711123261</v>
      </c>
      <c r="GT76" s="119">
        <v>2762261.7723980448</v>
      </c>
      <c r="GU76" s="262" t="b">
        <v>0</v>
      </c>
      <c r="GV76" s="173">
        <v>1</v>
      </c>
      <c r="GW76" s="263">
        <v>1915.0008015456008</v>
      </c>
      <c r="GX76" s="189">
        <v>7.4999999999999997E-2</v>
      </c>
      <c r="GY76" s="263">
        <v>368729.69613538787</v>
      </c>
      <c r="GZ76" s="263">
        <v>212.77786683840009</v>
      </c>
      <c r="HA76" s="263">
        <v>8444.1552014052122</v>
      </c>
      <c r="HB76" s="117">
        <v>377173.8513367931</v>
      </c>
      <c r="HC76" s="248" t="b">
        <v>0</v>
      </c>
      <c r="HD76" s="254">
        <v>2</v>
      </c>
      <c r="HE76" s="255">
        <v>1702.2229347072007</v>
      </c>
      <c r="HF76" s="256">
        <v>0.03</v>
      </c>
      <c r="HG76" s="255">
        <v>2927282.8086531307</v>
      </c>
      <c r="HH76" s="255">
        <v>425.55573367680017</v>
      </c>
      <c r="HI76" s="255">
        <v>15417.135016079073</v>
      </c>
      <c r="HJ76" s="119">
        <v>2942699.9436692097</v>
      </c>
      <c r="HK76" s="262" t="b">
        <v>1</v>
      </c>
      <c r="HL76" s="173">
        <v>5</v>
      </c>
      <c r="HM76" s="263">
        <v>1063.8893341920004</v>
      </c>
      <c r="HN76" s="189">
        <v>7.4999999999999997E-2</v>
      </c>
      <c r="HO76" s="263">
        <v>813014.41957715608</v>
      </c>
      <c r="HP76" s="263">
        <v>1063.8893341920004</v>
      </c>
      <c r="HQ76" s="263">
        <v>37987.114153301198</v>
      </c>
      <c r="HR76" s="117">
        <v>851001.5337304573</v>
      </c>
      <c r="HS76" s="248" t="b">
        <v>1</v>
      </c>
      <c r="HT76" s="254">
        <v>5</v>
      </c>
      <c r="HU76" s="255">
        <v>1063.8893341920004</v>
      </c>
      <c r="HV76" s="256">
        <v>0.03</v>
      </c>
      <c r="HW76" s="255">
        <v>790188.24946109019</v>
      </c>
      <c r="HX76" s="255">
        <v>1063.8893341920004</v>
      </c>
      <c r="HY76" s="255">
        <v>39008.318858121827</v>
      </c>
      <c r="HZ76" s="119">
        <v>829196.56831921206</v>
      </c>
      <c r="IA76" s="262" t="b">
        <v>0</v>
      </c>
      <c r="IB76" s="173">
        <v>4</v>
      </c>
      <c r="IC76" s="263">
        <v>1276.6672010304005</v>
      </c>
      <c r="ID76" s="189">
        <v>0.03</v>
      </c>
      <c r="IE76" s="263">
        <v>909926.88188873557</v>
      </c>
      <c r="IF76" s="263">
        <v>851.11146735360035</v>
      </c>
      <c r="IG76" s="263">
        <v>35942.981544264214</v>
      </c>
      <c r="IH76" s="117">
        <v>945869.86343299982</v>
      </c>
      <c r="II76" s="248" t="b">
        <v>0</v>
      </c>
      <c r="IJ76" s="254">
        <v>4</v>
      </c>
      <c r="IK76" s="255">
        <v>1276.6672010304005</v>
      </c>
      <c r="IL76" s="256">
        <v>7.4999999999999997E-2</v>
      </c>
      <c r="IM76" s="255">
        <v>1175934.9158501183</v>
      </c>
      <c r="IN76" s="255">
        <v>851.11146735360035</v>
      </c>
      <c r="IO76" s="255">
        <v>36618.810663393859</v>
      </c>
      <c r="IP76" s="119">
        <v>1212553.7265135122</v>
      </c>
      <c r="IQ76" s="262" t="b">
        <v>0</v>
      </c>
      <c r="IR76" s="173">
        <v>0</v>
      </c>
      <c r="IS76" s="263">
        <v>2127.7786683840009</v>
      </c>
      <c r="IT76" s="189">
        <v>7.4999999999999997E-2</v>
      </c>
      <c r="IU76" s="263">
        <v>1551274.8900425748</v>
      </c>
      <c r="IV76" s="263">
        <v>0</v>
      </c>
      <c r="IW76" s="263">
        <v>0</v>
      </c>
      <c r="IX76" s="117">
        <v>1551274.8900425748</v>
      </c>
      <c r="IY76" s="248" t="b">
        <v>0</v>
      </c>
      <c r="IZ76" s="254">
        <v>3</v>
      </c>
      <c r="JA76" s="255">
        <v>1489.4450678688006</v>
      </c>
      <c r="JB76" s="256">
        <v>7.4999999999999997E-2</v>
      </c>
      <c r="JC76" s="255">
        <v>456787.57343209482</v>
      </c>
      <c r="JD76" s="255">
        <v>638.33360051520037</v>
      </c>
      <c r="JE76" s="255">
        <v>26072.123321917563</v>
      </c>
      <c r="JF76" s="119">
        <v>482859.69675401237</v>
      </c>
      <c r="JG76" s="262" t="b">
        <v>0</v>
      </c>
      <c r="JH76" s="173">
        <v>1</v>
      </c>
      <c r="JI76" s="263">
        <v>1915.0008015456008</v>
      </c>
      <c r="JJ76" s="189">
        <v>7.4999999999999997E-2</v>
      </c>
      <c r="JK76" s="263">
        <v>1000806.2153306933</v>
      </c>
      <c r="JL76" s="263">
        <v>212.77786683840009</v>
      </c>
      <c r="JM76" s="263">
        <v>9142.496993427565</v>
      </c>
      <c r="JN76" s="117">
        <v>1009948.7123241208</v>
      </c>
      <c r="JO76" s="248" t="b">
        <v>0</v>
      </c>
      <c r="JP76" s="254">
        <v>3</v>
      </c>
      <c r="JQ76" s="255">
        <v>1489.4450678688006</v>
      </c>
      <c r="JR76" s="256">
        <v>0.03</v>
      </c>
      <c r="JS76" s="255">
        <v>2265867.1808000533</v>
      </c>
      <c r="JT76" s="255">
        <v>638.33360051520037</v>
      </c>
      <c r="JU76" s="255">
        <v>20577.063934996422</v>
      </c>
      <c r="JV76" s="119">
        <v>2286444.2447350495</v>
      </c>
      <c r="JW76" s="262" t="b">
        <v>0</v>
      </c>
      <c r="JX76" s="173">
        <v>5</v>
      </c>
      <c r="JY76" s="263">
        <v>1063.8893341920004</v>
      </c>
      <c r="JZ76" s="189">
        <v>7.4999999999999997E-2</v>
      </c>
      <c r="KA76" s="263">
        <v>1940088.178612421</v>
      </c>
      <c r="KB76" s="263">
        <v>1063.8893341920004</v>
      </c>
      <c r="KC76" s="263">
        <v>57434.073436872786</v>
      </c>
      <c r="KD76" s="117">
        <v>1997522.2520492938</v>
      </c>
      <c r="KE76" s="248" t="b">
        <v>0</v>
      </c>
      <c r="KF76" s="254">
        <v>6</v>
      </c>
      <c r="KG76" s="255">
        <v>851.11146735360012</v>
      </c>
      <c r="KH76" s="256">
        <v>0.03</v>
      </c>
      <c r="KI76" s="255">
        <v>1642743.4815682315</v>
      </c>
      <c r="KJ76" s="255">
        <v>1276.6672010304007</v>
      </c>
      <c r="KK76" s="255">
        <v>61024.622733143566</v>
      </c>
      <c r="KL76" s="119">
        <v>1703768.1043013751</v>
      </c>
      <c r="KM76" s="262" t="b">
        <v>0</v>
      </c>
      <c r="KN76" s="173">
        <v>1</v>
      </c>
      <c r="KO76" s="263">
        <v>1915.0008015456008</v>
      </c>
      <c r="KP76" s="189">
        <v>7.4999999999999997E-2</v>
      </c>
      <c r="KQ76" s="263">
        <v>1151819.8842237552</v>
      </c>
      <c r="KR76" s="263">
        <v>212.77786683840009</v>
      </c>
      <c r="KS76" s="263">
        <v>8444.1552014052122</v>
      </c>
      <c r="KT76" s="117">
        <v>1160264.0394251605</v>
      </c>
      <c r="KU76" s="248" t="b">
        <v>0</v>
      </c>
      <c r="KV76" s="254">
        <v>1</v>
      </c>
      <c r="KW76" s="255">
        <v>1915.0008015456008</v>
      </c>
      <c r="KX76" s="256">
        <v>-5.0000000000000001E-3</v>
      </c>
      <c r="KY76" s="255">
        <v>2684061.3431697665</v>
      </c>
      <c r="KZ76" s="255">
        <v>212.77786683840009</v>
      </c>
      <c r="LA76" s="255">
        <v>3731.1593853089498</v>
      </c>
      <c r="LB76" s="119">
        <v>2687792.5025550756</v>
      </c>
      <c r="LC76" s="262" t="b">
        <v>0</v>
      </c>
      <c r="LD76" s="173">
        <v>3</v>
      </c>
      <c r="LE76" s="263">
        <v>1489.4450678688006</v>
      </c>
      <c r="LF76" s="189">
        <v>0.03</v>
      </c>
      <c r="LG76" s="263">
        <v>371600.272071546</v>
      </c>
      <c r="LH76" s="263">
        <v>638.33360051520037</v>
      </c>
      <c r="LI76" s="263">
        <v>35260.751583448044</v>
      </c>
      <c r="LJ76" s="117">
        <v>406861.02365499403</v>
      </c>
      <c r="LK76" s="248" t="b">
        <v>0</v>
      </c>
      <c r="LL76" s="254">
        <v>3</v>
      </c>
      <c r="LM76" s="255">
        <v>1489.4450678688006</v>
      </c>
      <c r="LN76" s="256">
        <v>7.4999999999999997E-2</v>
      </c>
      <c r="LO76" s="255">
        <v>141667.15873394872</v>
      </c>
      <c r="LP76" s="255">
        <v>638.33360051520037</v>
      </c>
      <c r="LQ76" s="255">
        <v>29446.99922606783</v>
      </c>
      <c r="LR76" s="119">
        <v>171114.15796001654</v>
      </c>
      <c r="LS76" s="262" t="b">
        <v>1</v>
      </c>
      <c r="LT76" s="173">
        <v>5</v>
      </c>
      <c r="LU76" s="263">
        <v>1063.8893341920004</v>
      </c>
      <c r="LV76" s="189">
        <v>7.4999999999999997E-2</v>
      </c>
      <c r="LW76" s="263">
        <v>783146.67966484628</v>
      </c>
      <c r="LX76" s="263">
        <v>1063.8893341920004</v>
      </c>
      <c r="LY76" s="263">
        <v>26670.715810551141</v>
      </c>
      <c r="LZ76" s="117">
        <v>809817.39547539747</v>
      </c>
      <c r="MA76" s="248" t="b">
        <v>1</v>
      </c>
      <c r="MB76" s="254">
        <v>4</v>
      </c>
      <c r="MC76" s="255">
        <v>1276.6672010304005</v>
      </c>
      <c r="MD76" s="256">
        <v>7.4999999999999997E-2</v>
      </c>
      <c r="ME76" s="255">
        <v>2666944.4119471661</v>
      </c>
      <c r="MF76" s="255">
        <v>851.11146735360035</v>
      </c>
      <c r="MG76" s="255">
        <v>23594.479802137561</v>
      </c>
      <c r="MH76" s="119">
        <v>2690538.8917493038</v>
      </c>
      <c r="MI76" s="262" t="b">
        <v>0</v>
      </c>
      <c r="MJ76" s="173">
        <v>4</v>
      </c>
      <c r="MK76" s="263">
        <v>1276.6672010304005</v>
      </c>
      <c r="ML76" s="189">
        <v>7.4999999999999997E-2</v>
      </c>
      <c r="MM76" s="263">
        <v>256513.60551138627</v>
      </c>
      <c r="MN76" s="263">
        <v>851.11146735360035</v>
      </c>
      <c r="MO76" s="263">
        <v>28463.43942529758</v>
      </c>
      <c r="MP76" s="117">
        <v>284977.04493668384</v>
      </c>
      <c r="MQ76" s="248" t="b">
        <v>0</v>
      </c>
      <c r="MR76" s="254">
        <v>7</v>
      </c>
      <c r="MS76" s="255">
        <v>638.33360051520015</v>
      </c>
      <c r="MT76" s="256">
        <v>7.4999999999999997E-2</v>
      </c>
      <c r="MU76" s="255">
        <v>385186.93717429682</v>
      </c>
      <c r="MV76" s="255">
        <v>1489.4450678688008</v>
      </c>
      <c r="MW76" s="255">
        <v>55115.337128060259</v>
      </c>
      <c r="MX76" s="119">
        <v>440302.27430235711</v>
      </c>
      <c r="MY76" s="262" t="b">
        <v>0</v>
      </c>
      <c r="MZ76" s="173">
        <v>4</v>
      </c>
      <c r="NA76" s="263">
        <v>1276.6672010304005</v>
      </c>
      <c r="NB76" s="189">
        <v>-5.0000000000000001E-3</v>
      </c>
      <c r="NC76" s="263">
        <v>2586020.0580222597</v>
      </c>
      <c r="ND76" s="263">
        <v>851.11146735360035</v>
      </c>
      <c r="NE76" s="263">
        <v>38015.229583959772</v>
      </c>
      <c r="NF76" s="117">
        <v>2624035.2876062193</v>
      </c>
      <c r="NG76" s="248" t="b">
        <v>0</v>
      </c>
      <c r="NH76" s="254">
        <v>2</v>
      </c>
      <c r="NI76" s="255">
        <v>1702.2229347072007</v>
      </c>
      <c r="NJ76" s="256">
        <v>7.4999999999999997E-2</v>
      </c>
      <c r="NK76" s="255">
        <v>1337842.4813192687</v>
      </c>
      <c r="NL76" s="255">
        <v>425.55573367680017</v>
      </c>
      <c r="NM76" s="255">
        <v>14005.309224912211</v>
      </c>
      <c r="NN76" s="119">
        <v>1351847.7905441809</v>
      </c>
      <c r="NO76" s="262" t="b">
        <v>0</v>
      </c>
      <c r="NP76" s="173">
        <v>8</v>
      </c>
      <c r="NQ76" s="263">
        <v>425.55573367680006</v>
      </c>
      <c r="NR76" s="189">
        <v>0.03</v>
      </c>
      <c r="NS76" s="263">
        <v>233575.84870288815</v>
      </c>
      <c r="NT76" s="263">
        <v>1702.2229347072007</v>
      </c>
      <c r="NU76" s="263">
        <v>61043.914705527248</v>
      </c>
      <c r="NV76" s="117">
        <v>294619.76340841537</v>
      </c>
      <c r="NW76" s="248" t="b">
        <v>0</v>
      </c>
      <c r="NX76" s="254">
        <v>5</v>
      </c>
      <c r="NY76" s="255">
        <v>1063.8893341920004</v>
      </c>
      <c r="NZ76" s="256">
        <v>7.4999999999999997E-2</v>
      </c>
      <c r="OA76" s="255">
        <v>3293533.7330769189</v>
      </c>
      <c r="OB76" s="255">
        <v>1063.8893341920004</v>
      </c>
      <c r="OC76" s="255">
        <v>45412.324813714877</v>
      </c>
      <c r="OD76" s="119">
        <v>3338946.0578906336</v>
      </c>
      <c r="OE76" s="262" t="b">
        <v>0</v>
      </c>
      <c r="OF76" s="173">
        <v>4</v>
      </c>
      <c r="OG76" s="263">
        <v>1276.6672010304005</v>
      </c>
      <c r="OH76" s="189">
        <v>7.4999999999999997E-2</v>
      </c>
      <c r="OI76" s="263">
        <v>1000656.0795071064</v>
      </c>
      <c r="OJ76" s="263">
        <v>851.11146735360035</v>
      </c>
      <c r="OK76" s="263">
        <v>39313.08957065086</v>
      </c>
      <c r="OL76" s="117">
        <v>1039969.1690777573</v>
      </c>
      <c r="OM76" s="248" t="b">
        <v>0</v>
      </c>
      <c r="ON76" s="254">
        <v>4</v>
      </c>
      <c r="OO76" s="255">
        <v>1276.6672010304005</v>
      </c>
      <c r="OP76" s="256">
        <v>7.4999999999999997E-2</v>
      </c>
      <c r="OQ76" s="255">
        <v>811694.62617017725</v>
      </c>
      <c r="OR76" s="255">
        <v>851.11146735360035</v>
      </c>
      <c r="OS76" s="255">
        <v>27306.938191419784</v>
      </c>
      <c r="OT76" s="119">
        <v>839001.56436159706</v>
      </c>
      <c r="OU76" s="262" t="b">
        <v>0</v>
      </c>
      <c r="OV76" s="173">
        <v>2</v>
      </c>
      <c r="OW76" s="263">
        <v>1702.2229347072007</v>
      </c>
      <c r="OX76" s="189">
        <v>7.4999999999999997E-2</v>
      </c>
      <c r="OY76" s="263">
        <v>1425070.7810285732</v>
      </c>
      <c r="OZ76" s="263">
        <v>425.55573367680017</v>
      </c>
      <c r="PA76" s="263">
        <v>13484.248833440986</v>
      </c>
      <c r="PB76" s="117">
        <v>1438555.0298620141</v>
      </c>
      <c r="PC76" s="248" t="b">
        <v>1</v>
      </c>
      <c r="PD76" s="254">
        <v>8</v>
      </c>
      <c r="PE76" s="255">
        <v>425.55573367680006</v>
      </c>
      <c r="PF76" s="256">
        <v>0.03</v>
      </c>
      <c r="PG76" s="255">
        <v>312459.32532206288</v>
      </c>
      <c r="PH76" s="255">
        <v>1702.2229347072007</v>
      </c>
      <c r="PI76" s="255">
        <v>44872.48592767083</v>
      </c>
      <c r="PJ76" s="119">
        <v>357331.81124973373</v>
      </c>
      <c r="PK76" s="262" t="b">
        <v>0</v>
      </c>
      <c r="PL76" s="173">
        <v>5</v>
      </c>
      <c r="PM76" s="263">
        <v>1063.8893341920004</v>
      </c>
      <c r="PN76" s="189">
        <v>-5.0000000000000001E-3</v>
      </c>
      <c r="PO76" s="263">
        <v>485994.30459431378</v>
      </c>
      <c r="PP76" s="263">
        <v>1063.8893341920004</v>
      </c>
      <c r="PQ76" s="263">
        <v>41677.655602957755</v>
      </c>
      <c r="PR76" s="117">
        <v>527671.96019727155</v>
      </c>
      <c r="PS76" s="248" t="b">
        <v>1</v>
      </c>
      <c r="PT76" s="254">
        <v>7</v>
      </c>
      <c r="PU76" s="255">
        <v>638.33360051520015</v>
      </c>
      <c r="PV76" s="256">
        <v>0.03</v>
      </c>
      <c r="PW76" s="255">
        <v>805422.22439301584</v>
      </c>
      <c r="PX76" s="255">
        <v>1489.4450678688008</v>
      </c>
      <c r="PY76" s="255">
        <v>40849.019324064335</v>
      </c>
      <c r="PZ76" s="119">
        <v>846271.24371708021</v>
      </c>
      <c r="QA76" s="262" t="b">
        <v>0</v>
      </c>
      <c r="QB76" s="173">
        <v>2</v>
      </c>
      <c r="QC76" s="263">
        <v>1702.2229347072007</v>
      </c>
      <c r="QD76" s="189">
        <v>0.03</v>
      </c>
      <c r="QE76" s="263">
        <v>1411862.8024138722</v>
      </c>
      <c r="QF76" s="263">
        <v>425.55573367680017</v>
      </c>
      <c r="QG76" s="263">
        <v>14188.613419779467</v>
      </c>
      <c r="QH76" s="117">
        <v>1426051.4158336518</v>
      </c>
      <c r="QI76" s="248" t="b">
        <v>0</v>
      </c>
      <c r="QJ76" s="254">
        <v>3</v>
      </c>
      <c r="QK76" s="255">
        <v>1489.4450678688006</v>
      </c>
      <c r="QL76" s="256">
        <v>7.4999999999999997E-2</v>
      </c>
      <c r="QM76" s="255">
        <v>1006898.165798498</v>
      </c>
      <c r="QN76" s="255">
        <v>638.33360051520037</v>
      </c>
      <c r="QO76" s="255">
        <v>28606.702745271363</v>
      </c>
      <c r="QP76" s="119">
        <v>1035504.8685437693</v>
      </c>
      <c r="QQ76" s="262" t="b">
        <v>0</v>
      </c>
      <c r="QR76" s="173">
        <v>3</v>
      </c>
      <c r="QS76" s="263">
        <v>1489.4450678688006</v>
      </c>
      <c r="QT76" s="189">
        <v>7.4999999999999997E-2</v>
      </c>
      <c r="QU76" s="263">
        <v>371379.18561976193</v>
      </c>
      <c r="QV76" s="263">
        <v>638.33360051520037</v>
      </c>
      <c r="QW76" s="263">
        <v>14264.960047650489</v>
      </c>
      <c r="QX76" s="117">
        <v>385644.14566741243</v>
      </c>
      <c r="QY76" s="248" t="b">
        <v>0</v>
      </c>
      <c r="QZ76" s="254">
        <v>4</v>
      </c>
      <c r="RA76" s="255">
        <v>1276.6672010304005</v>
      </c>
      <c r="RB76" s="256">
        <v>7.4999999999999997E-2</v>
      </c>
      <c r="RC76" s="255">
        <v>496944.59696520527</v>
      </c>
      <c r="RD76" s="255">
        <v>851.11146735360035</v>
      </c>
      <c r="RE76" s="255">
        <v>24357.480025431942</v>
      </c>
      <c r="RF76" s="119">
        <v>521302.07699063723</v>
      </c>
      <c r="RG76" s="262" t="b">
        <v>0</v>
      </c>
      <c r="RH76" s="173">
        <v>1</v>
      </c>
      <c r="RI76" s="263">
        <v>1915.0008015456008</v>
      </c>
      <c r="RJ76" s="189">
        <v>7.4999999999999997E-2</v>
      </c>
      <c r="RK76" s="263">
        <v>2142962.5519075398</v>
      </c>
      <c r="RL76" s="263">
        <v>212.77786683840009</v>
      </c>
      <c r="RM76" s="263">
        <v>7002.3502444959558</v>
      </c>
      <c r="RN76" s="117">
        <v>2149964.9021520359</v>
      </c>
      <c r="RO76" s="248" t="b">
        <v>1</v>
      </c>
      <c r="RP76" s="254">
        <v>5</v>
      </c>
      <c r="RQ76" s="255">
        <v>1063.8893341920004</v>
      </c>
      <c r="RR76" s="256">
        <v>-5.0000000000000001E-3</v>
      </c>
      <c r="RS76" s="255">
        <v>817894.51968838111</v>
      </c>
      <c r="RT76" s="255">
        <v>1063.8893341920004</v>
      </c>
      <c r="RU76" s="255">
        <v>35284.284607449306</v>
      </c>
      <c r="RV76" s="119">
        <v>853178.80429583043</v>
      </c>
      <c r="RW76" s="262" t="b">
        <v>0</v>
      </c>
      <c r="RX76" s="173">
        <v>8</v>
      </c>
      <c r="RY76" s="263">
        <v>425.55573367680006</v>
      </c>
      <c r="RZ76" s="189">
        <v>0.03</v>
      </c>
      <c r="SA76" s="263">
        <v>800605.4491100898</v>
      </c>
      <c r="SB76" s="263">
        <v>1702.2229347072007</v>
      </c>
      <c r="SC76" s="263">
        <v>63681.069754904012</v>
      </c>
      <c r="SD76" s="117">
        <v>864286.51886499382</v>
      </c>
      <c r="SE76" s="248" t="b">
        <v>0</v>
      </c>
      <c r="SF76" s="254">
        <v>5</v>
      </c>
      <c r="SG76" s="255">
        <v>1063.8893341920004</v>
      </c>
      <c r="SH76" s="256">
        <v>7.4999999999999997E-2</v>
      </c>
      <c r="SI76" s="255">
        <v>901441.13514284545</v>
      </c>
      <c r="SJ76" s="255">
        <v>1063.8893341920004</v>
      </c>
      <c r="SK76" s="255">
        <v>39325.246555067941</v>
      </c>
      <c r="SL76" s="119">
        <v>940766.3816979134</v>
      </c>
      <c r="SM76" s="262" t="b">
        <v>0</v>
      </c>
      <c r="SN76" s="173">
        <v>2</v>
      </c>
      <c r="SO76" s="263">
        <v>1702.2229347072007</v>
      </c>
      <c r="SP76" s="189">
        <v>7.4999999999999997E-2</v>
      </c>
      <c r="SQ76" s="263">
        <v>790036.97804702132</v>
      </c>
      <c r="SR76" s="263">
        <v>425.55573367680017</v>
      </c>
      <c r="SS76" s="263">
        <v>9386.2665432447648</v>
      </c>
      <c r="ST76" s="117">
        <v>799423.24459026603</v>
      </c>
      <c r="SU76" s="248" t="b">
        <v>1</v>
      </c>
      <c r="SV76" s="254">
        <v>3</v>
      </c>
      <c r="SW76" s="255">
        <v>1489.4450678688006</v>
      </c>
      <c r="SX76" s="256">
        <v>7.4999999999999997E-2</v>
      </c>
      <c r="SY76" s="255">
        <v>1157445.5950815207</v>
      </c>
      <c r="SZ76" s="255">
        <v>638.33360051520037</v>
      </c>
      <c r="TA76" s="255">
        <v>16358.458864487444</v>
      </c>
      <c r="TB76" s="119">
        <v>1173804.0539460082</v>
      </c>
      <c r="TC76" s="262" t="b">
        <v>0</v>
      </c>
      <c r="TD76" s="173">
        <v>1</v>
      </c>
      <c r="TE76" s="263">
        <v>1915.0008015456008</v>
      </c>
      <c r="TF76" s="189">
        <v>7.4999999999999997E-2</v>
      </c>
      <c r="TG76" s="263">
        <v>1212348.8278928141</v>
      </c>
      <c r="TH76" s="263">
        <v>212.77786683840009</v>
      </c>
      <c r="TI76" s="263">
        <v>6818.8939918125398</v>
      </c>
      <c r="TJ76" s="117">
        <v>1219167.7218846267</v>
      </c>
      <c r="TK76" s="248" t="b">
        <v>1</v>
      </c>
      <c r="TL76" s="254">
        <v>4</v>
      </c>
      <c r="TM76" s="255">
        <v>1276.6672010304005</v>
      </c>
      <c r="TN76" s="256">
        <v>0.03</v>
      </c>
      <c r="TO76" s="255">
        <v>1429073.9515790716</v>
      </c>
      <c r="TP76" s="255">
        <v>851.11146735360035</v>
      </c>
      <c r="TQ76" s="255">
        <v>26242.763400279415</v>
      </c>
      <c r="TR76" s="119">
        <v>1455316.714979351</v>
      </c>
      <c r="TS76" s="262" t="b">
        <v>0</v>
      </c>
      <c r="TT76" s="173">
        <v>4</v>
      </c>
      <c r="TU76" s="263">
        <v>1276.6672010304005</v>
      </c>
      <c r="TV76" s="189">
        <v>0.03</v>
      </c>
      <c r="TW76" s="263">
        <v>975813.51162556384</v>
      </c>
      <c r="TX76" s="263">
        <v>851.11146735360035</v>
      </c>
      <c r="TY76" s="263">
        <v>28587.553085699434</v>
      </c>
      <c r="TZ76" s="117">
        <v>1004401.0647112633</v>
      </c>
      <c r="UA76" s="248" t="b">
        <v>0</v>
      </c>
      <c r="UB76" s="254">
        <v>1</v>
      </c>
      <c r="UC76" s="255">
        <v>1915.0008015456008</v>
      </c>
      <c r="UD76" s="256">
        <v>7.4999999999999997E-2</v>
      </c>
      <c r="UE76" s="255">
        <v>2142962.5519075417</v>
      </c>
      <c r="UF76" s="255">
        <v>212.77786683840009</v>
      </c>
      <c r="UG76" s="255">
        <v>11696.159833512374</v>
      </c>
      <c r="UH76" s="119">
        <v>2154658.711741054</v>
      </c>
      <c r="UI76" s="262" t="b">
        <v>0</v>
      </c>
      <c r="UJ76" s="173">
        <v>2</v>
      </c>
      <c r="UK76" s="263">
        <v>1702.2229347072007</v>
      </c>
      <c r="UL76" s="189">
        <v>7.4999999999999997E-2</v>
      </c>
      <c r="UM76" s="263">
        <v>2743451.5024002925</v>
      </c>
      <c r="UN76" s="263">
        <v>425.55573367680017</v>
      </c>
      <c r="UO76" s="263">
        <v>14887.960638227049</v>
      </c>
      <c r="UP76" s="117">
        <v>2758339.4630385195</v>
      </c>
      <c r="UQ76" s="248" t="b">
        <v>0</v>
      </c>
      <c r="UR76" s="254">
        <v>2</v>
      </c>
      <c r="US76" s="255">
        <v>1702.2229347072007</v>
      </c>
      <c r="UT76" s="256">
        <v>7.4999999999999997E-2</v>
      </c>
      <c r="UU76" s="255">
        <v>890056.81940995913</v>
      </c>
      <c r="UV76" s="255">
        <v>425.55573367680017</v>
      </c>
      <c r="UW76" s="255">
        <v>18811.724328940287</v>
      </c>
      <c r="UX76" s="119">
        <v>908868.5437388994</v>
      </c>
      <c r="UY76" s="262" t="b">
        <v>0</v>
      </c>
      <c r="UZ76" s="173">
        <v>4</v>
      </c>
      <c r="VA76" s="263">
        <v>1276.6672010304005</v>
      </c>
      <c r="VB76" s="189">
        <v>7.4999999999999997E-2</v>
      </c>
      <c r="VC76" s="263">
        <v>760399.23900169216</v>
      </c>
      <c r="VD76" s="263">
        <v>851.11146735360035</v>
      </c>
      <c r="VE76" s="263">
        <v>26229.670823311393</v>
      </c>
      <c r="VF76" s="117">
        <v>786628.90982500359</v>
      </c>
      <c r="VG76" s="248" t="b">
        <v>0</v>
      </c>
      <c r="VH76" s="254">
        <v>5</v>
      </c>
      <c r="VI76" s="255">
        <v>1063.8893341920004</v>
      </c>
      <c r="VJ76" s="256">
        <v>7.4999999999999997E-2</v>
      </c>
      <c r="VK76" s="255">
        <v>330579.27774500428</v>
      </c>
      <c r="VL76" s="255">
        <v>1063.8893341920004</v>
      </c>
      <c r="VM76" s="255">
        <v>27144.35196450958</v>
      </c>
      <c r="VN76" s="119">
        <v>357723.62970951386</v>
      </c>
      <c r="VO76" s="262" t="b">
        <v>0</v>
      </c>
      <c r="VP76" s="173">
        <v>0</v>
      </c>
      <c r="VQ76" s="263">
        <v>2127.7786683840009</v>
      </c>
      <c r="VR76" s="189">
        <v>-5.0000000000000001E-3</v>
      </c>
      <c r="VS76" s="263">
        <v>697182.84684283216</v>
      </c>
      <c r="VT76" s="263">
        <v>0</v>
      </c>
      <c r="VU76" s="263">
        <v>0</v>
      </c>
      <c r="VV76" s="117">
        <v>697182.84684283216</v>
      </c>
      <c r="VW76" s="248" t="b">
        <v>0</v>
      </c>
      <c r="VX76" s="254">
        <v>3</v>
      </c>
      <c r="VY76" s="255">
        <v>1489.4450678688006</v>
      </c>
      <c r="VZ76" s="256">
        <v>0.03</v>
      </c>
      <c r="WA76" s="255">
        <v>1287031.5922416199</v>
      </c>
      <c r="WB76" s="255">
        <v>638.33360051520037</v>
      </c>
      <c r="WC76" s="255">
        <v>19093.351104736863</v>
      </c>
      <c r="WD76" s="119">
        <v>1306124.9433463567</v>
      </c>
      <c r="WE76" s="262" t="b">
        <v>0</v>
      </c>
      <c r="WF76" s="173">
        <v>3</v>
      </c>
      <c r="WG76" s="263">
        <v>1489.4450678688006</v>
      </c>
      <c r="WH76" s="189">
        <v>7.4999999999999997E-2</v>
      </c>
      <c r="WI76" s="263">
        <v>385404.49675112282</v>
      </c>
      <c r="WJ76" s="263">
        <v>638.33360051520037</v>
      </c>
      <c r="WK76" s="263">
        <v>21816.163063813241</v>
      </c>
      <c r="WL76" s="117">
        <v>407220.65981493605</v>
      </c>
      <c r="WM76" s="248" t="b">
        <v>0</v>
      </c>
      <c r="WN76" s="254">
        <v>6</v>
      </c>
      <c r="WO76" s="255">
        <v>851.11146735360012</v>
      </c>
      <c r="WP76" s="256">
        <v>-5.0000000000000001E-3</v>
      </c>
      <c r="WQ76" s="255">
        <v>823731.04855033383</v>
      </c>
      <c r="WR76" s="255">
        <v>1276.6672010304007</v>
      </c>
      <c r="WS76" s="255">
        <v>53239.892438181589</v>
      </c>
      <c r="WT76" s="119">
        <v>876970.94098851539</v>
      </c>
      <c r="WU76" s="262" t="b">
        <v>0</v>
      </c>
      <c r="WV76" s="173">
        <v>5</v>
      </c>
      <c r="WW76" s="263">
        <v>1063.8893341920004</v>
      </c>
      <c r="WX76" s="189">
        <v>7.4999999999999997E-2</v>
      </c>
      <c r="WY76" s="263">
        <v>2734121.6744851423</v>
      </c>
      <c r="WZ76" s="263">
        <v>1063.8893341920004</v>
      </c>
      <c r="XA76" s="263">
        <v>22255.069316049899</v>
      </c>
      <c r="XB76" s="117">
        <v>2756376.7438011924</v>
      </c>
      <c r="XC76" s="248" t="b">
        <v>0</v>
      </c>
      <c r="XD76" s="254">
        <v>4</v>
      </c>
      <c r="XE76" s="255">
        <v>1276.6672010304005</v>
      </c>
      <c r="XF76" s="256">
        <v>0.03</v>
      </c>
      <c r="XG76" s="255">
        <v>2449388.3073501303</v>
      </c>
      <c r="XH76" s="255">
        <v>851.11146735360035</v>
      </c>
      <c r="XI76" s="255">
        <v>22870.740961462427</v>
      </c>
      <c r="XJ76" s="119">
        <v>2472259.0483115925</v>
      </c>
      <c r="XK76" s="262" t="b">
        <v>0</v>
      </c>
      <c r="XL76" s="173">
        <v>4</v>
      </c>
      <c r="XM76" s="263">
        <v>1276.6672010304005</v>
      </c>
      <c r="XN76" s="189">
        <v>7.4999999999999997E-2</v>
      </c>
      <c r="XO76" s="263">
        <v>502327.74957602291</v>
      </c>
      <c r="XP76" s="263">
        <v>851.11146735360035</v>
      </c>
      <c r="XQ76" s="263">
        <v>29726.838758957194</v>
      </c>
      <c r="XR76" s="117">
        <v>532054.58833498007</v>
      </c>
      <c r="XS76" s="248" t="b">
        <v>0</v>
      </c>
      <c r="XT76" s="254">
        <v>5</v>
      </c>
      <c r="XU76" s="255">
        <v>1063.8893341920004</v>
      </c>
      <c r="XV76" s="256">
        <v>-5.0000000000000001E-3</v>
      </c>
      <c r="XW76" s="255">
        <v>566322.72911363305</v>
      </c>
      <c r="XX76" s="255">
        <v>1063.8893341920004</v>
      </c>
      <c r="XY76" s="255">
        <v>28354.931613830711</v>
      </c>
      <c r="XZ76" s="119">
        <v>594677.66072746378</v>
      </c>
      <c r="YA76" s="262" t="b">
        <v>0</v>
      </c>
      <c r="YB76" s="173">
        <v>4</v>
      </c>
      <c r="YC76" s="263">
        <v>1276.6672010304005</v>
      </c>
      <c r="YD76" s="189">
        <v>0.03</v>
      </c>
      <c r="YE76" s="263">
        <v>894809.92138634727</v>
      </c>
      <c r="YF76" s="263">
        <v>851.11146735360035</v>
      </c>
      <c r="YG76" s="263">
        <v>38415.242612805181</v>
      </c>
      <c r="YH76" s="117">
        <v>933225.16399915249</v>
      </c>
      <c r="YI76" s="248" t="b">
        <v>0</v>
      </c>
      <c r="YJ76" s="254">
        <v>9</v>
      </c>
      <c r="YK76" s="255">
        <v>212.77786683840003</v>
      </c>
      <c r="YL76" s="256">
        <v>-5.0000000000000001E-3</v>
      </c>
      <c r="YM76" s="255">
        <v>1103000.1444841526</v>
      </c>
      <c r="YN76" s="255">
        <v>1915.0008015456008</v>
      </c>
      <c r="YO76" s="255">
        <v>73906.588824532795</v>
      </c>
      <c r="YP76" s="119">
        <v>1176906.7333086852</v>
      </c>
      <c r="YQ76" s="262" t="b">
        <v>0</v>
      </c>
      <c r="YR76" s="173">
        <v>2</v>
      </c>
      <c r="YS76" s="263">
        <v>1702.2229347072007</v>
      </c>
      <c r="YT76" s="189">
        <v>7.4999999999999997E-2</v>
      </c>
      <c r="YU76" s="263">
        <v>856003.33713438455</v>
      </c>
      <c r="YV76" s="263">
        <v>425.55573367680017</v>
      </c>
      <c r="YW76" s="263">
        <v>12733.96203951226</v>
      </c>
      <c r="YX76" s="117">
        <v>868737.29917389678</v>
      </c>
      <c r="YY76" s="248" t="b">
        <v>0</v>
      </c>
      <c r="YZ76" s="254">
        <v>6</v>
      </c>
      <c r="ZA76" s="255">
        <v>851.11146735360012</v>
      </c>
      <c r="ZB76" s="256">
        <v>-5.0000000000000001E-3</v>
      </c>
      <c r="ZC76" s="255">
        <v>336230.74368937925</v>
      </c>
      <c r="ZD76" s="255">
        <v>1276.6672010304007</v>
      </c>
      <c r="ZE76" s="255">
        <v>37361.933496639816</v>
      </c>
      <c r="ZF76" s="119">
        <v>373592.67718601908</v>
      </c>
      <c r="ZG76" s="262" t="b">
        <v>0</v>
      </c>
      <c r="ZH76" s="173">
        <v>3</v>
      </c>
      <c r="ZI76" s="263">
        <v>1489.4450678688006</v>
      </c>
      <c r="ZJ76" s="189">
        <v>-5.0000000000000001E-3</v>
      </c>
      <c r="ZK76" s="263">
        <v>2456636.2623101738</v>
      </c>
      <c r="ZL76" s="263">
        <v>638.33360051520037</v>
      </c>
      <c r="ZM76" s="263">
        <v>22336.561660396153</v>
      </c>
      <c r="ZN76" s="117">
        <v>2478972.8239705698</v>
      </c>
      <c r="ZO76" s="248" t="b">
        <v>0</v>
      </c>
      <c r="ZP76" s="254">
        <v>3</v>
      </c>
      <c r="ZQ76" s="255">
        <v>1489.4450678688006</v>
      </c>
      <c r="ZR76" s="256">
        <v>0.03</v>
      </c>
      <c r="ZS76" s="255">
        <v>861293.57045233087</v>
      </c>
      <c r="ZT76" s="255">
        <v>638.33360051520037</v>
      </c>
      <c r="ZU76" s="255">
        <v>23683.891312101019</v>
      </c>
      <c r="ZV76" s="119">
        <v>884977.46176443191</v>
      </c>
      <c r="ZW76" s="262" t="b">
        <v>0</v>
      </c>
      <c r="ZX76" s="173">
        <v>2</v>
      </c>
      <c r="ZY76" s="263">
        <v>1702.2229347072007</v>
      </c>
      <c r="ZZ76" s="189">
        <v>0.03</v>
      </c>
      <c r="AAA76" s="263">
        <v>278256.78014250426</v>
      </c>
      <c r="AAB76" s="263">
        <v>425.55573367680017</v>
      </c>
      <c r="AAC76" s="263">
        <v>22211.690683669825</v>
      </c>
      <c r="AAD76" s="117">
        <v>300468.47082617407</v>
      </c>
      <c r="AAE76" s="248" t="b">
        <v>0</v>
      </c>
      <c r="AAF76" s="254">
        <v>3</v>
      </c>
      <c r="AAG76" s="255">
        <v>1489.4450678688006</v>
      </c>
      <c r="AAH76" s="256">
        <v>7.4999999999999997E-2</v>
      </c>
      <c r="AAI76" s="255">
        <v>1327249.4215078279</v>
      </c>
      <c r="AAJ76" s="255">
        <v>638.33360051520037</v>
      </c>
      <c r="AAK76" s="255">
        <v>21236.768528473269</v>
      </c>
      <c r="AAL76" s="119">
        <v>1348486.1900363013</v>
      </c>
      <c r="AAM76" s="262" t="b">
        <v>0</v>
      </c>
      <c r="AAN76" s="173">
        <v>4</v>
      </c>
      <c r="AAO76" s="263">
        <v>1276.6672010304005</v>
      </c>
      <c r="AAP76" s="189">
        <v>7.4999999999999997E-2</v>
      </c>
      <c r="AAQ76" s="263">
        <v>579618.17378056305</v>
      </c>
      <c r="AAR76" s="263">
        <v>851.11146735360035</v>
      </c>
      <c r="AAS76" s="263">
        <v>21238.633916340787</v>
      </c>
      <c r="AAT76" s="117">
        <v>600856.80769690382</v>
      </c>
      <c r="AAU76" s="248" t="b">
        <v>0</v>
      </c>
      <c r="AAV76" s="254">
        <v>7</v>
      </c>
      <c r="AAW76" s="255">
        <v>638.33360051520015</v>
      </c>
      <c r="AAX76" s="256">
        <v>7.4999999999999997E-2</v>
      </c>
      <c r="AAY76" s="255">
        <v>318255.56512889854</v>
      </c>
      <c r="AAZ76" s="255">
        <v>1489.4450678688008</v>
      </c>
      <c r="ABA76" s="255">
        <v>60034.571194555167</v>
      </c>
      <c r="ABB76" s="119">
        <v>378290.13632345368</v>
      </c>
      <c r="ABC76" s="262" t="b">
        <v>0</v>
      </c>
      <c r="ABD76" s="173">
        <v>2</v>
      </c>
      <c r="ABE76" s="263">
        <v>1702.2229347072007</v>
      </c>
      <c r="ABF76" s="189">
        <v>7.4999999999999997E-2</v>
      </c>
      <c r="ABG76" s="263">
        <v>726742.97285971546</v>
      </c>
      <c r="ABH76" s="263">
        <v>425.55573367680017</v>
      </c>
      <c r="ABI76" s="263">
        <v>15985.865168383623</v>
      </c>
      <c r="ABJ76" s="117">
        <v>742728.83802809904</v>
      </c>
      <c r="ABK76" s="248" t="b">
        <v>0</v>
      </c>
      <c r="ABL76" s="254">
        <v>1</v>
      </c>
      <c r="ABM76" s="255">
        <v>1915.0008015456008</v>
      </c>
      <c r="ABN76" s="256">
        <v>0.03</v>
      </c>
      <c r="ABO76" s="255">
        <v>2799990.2447206066</v>
      </c>
      <c r="ABP76" s="255">
        <v>212.77786683840009</v>
      </c>
      <c r="ABQ76" s="255">
        <v>4115.4384779161201</v>
      </c>
      <c r="ABR76" s="119">
        <v>2804105.6831985228</v>
      </c>
      <c r="ABS76" s="262" t="b">
        <v>0</v>
      </c>
      <c r="ABT76" s="173">
        <v>2</v>
      </c>
      <c r="ABU76" s="263">
        <v>1702.2229347072007</v>
      </c>
      <c r="ABV76" s="189">
        <v>-5.0000000000000001E-3</v>
      </c>
      <c r="ABW76" s="263">
        <v>1798908.0751356615</v>
      </c>
      <c r="ABX76" s="263">
        <v>425.55573367680017</v>
      </c>
      <c r="ABY76" s="263">
        <v>7462.9555264962237</v>
      </c>
      <c r="ABZ76" s="117">
        <v>1806371.0306621578</v>
      </c>
      <c r="ACA76" s="248" t="b">
        <v>0</v>
      </c>
      <c r="ACB76" s="254">
        <v>4</v>
      </c>
      <c r="ACC76" s="255">
        <v>1276.6672010304005</v>
      </c>
      <c r="ACD76" s="256">
        <v>0.03</v>
      </c>
      <c r="ACE76" s="255">
        <v>698914.42529196281</v>
      </c>
      <c r="ACF76" s="255">
        <v>851.11146735360035</v>
      </c>
      <c r="ACG76" s="255">
        <v>46700.360258264707</v>
      </c>
      <c r="ACH76" s="119">
        <v>745614.78555022751</v>
      </c>
      <c r="ACI76" s="262" t="b">
        <v>0</v>
      </c>
      <c r="ACJ76" s="173">
        <v>4</v>
      </c>
      <c r="ACK76" s="263">
        <v>1276.6672010304005</v>
      </c>
      <c r="ACL76" s="189">
        <v>7.4999999999999997E-2</v>
      </c>
      <c r="ACM76" s="263">
        <v>449755.30910531292</v>
      </c>
      <c r="ACN76" s="263">
        <v>851.11146735360035</v>
      </c>
      <c r="ACO76" s="263">
        <v>34255.824160990283</v>
      </c>
      <c r="ACP76" s="117">
        <v>484011.13326630322</v>
      </c>
      <c r="ACQ76" s="248" t="b">
        <v>0</v>
      </c>
      <c r="ACR76" s="254">
        <v>4</v>
      </c>
      <c r="ACS76" s="255">
        <v>1276.6672010304005</v>
      </c>
      <c r="ACT76" s="256">
        <v>7.4999999999999997E-2</v>
      </c>
      <c r="ACU76" s="255">
        <v>2267716.9477070216</v>
      </c>
      <c r="ACV76" s="255">
        <v>851.11146735360035</v>
      </c>
      <c r="ACW76" s="255">
        <v>34689.931479165083</v>
      </c>
      <c r="ACX76" s="119">
        <v>2302406.8791861865</v>
      </c>
      <c r="ACY76" s="262" t="b">
        <v>0</v>
      </c>
      <c r="ACZ76" s="173">
        <v>4</v>
      </c>
      <c r="ADA76" s="263">
        <v>1276.6672010304005</v>
      </c>
      <c r="ADB76" s="189">
        <v>7.4999999999999997E-2</v>
      </c>
      <c r="ADC76" s="263">
        <v>1420472.7983945562</v>
      </c>
      <c r="ADD76" s="263">
        <v>851.11146735360035</v>
      </c>
      <c r="ADE76" s="263">
        <v>30905.325958082725</v>
      </c>
      <c r="ADF76" s="117">
        <v>1451378.1243526388</v>
      </c>
      <c r="ADG76" s="248" t="b">
        <v>0</v>
      </c>
      <c r="ADH76" s="254">
        <v>6</v>
      </c>
      <c r="ADI76" s="255">
        <v>851.11146735360012</v>
      </c>
      <c r="ADJ76" s="256">
        <v>7.4999999999999997E-2</v>
      </c>
      <c r="ADK76" s="255">
        <v>842911.47626338922</v>
      </c>
      <c r="ADL76" s="255">
        <v>1276.6672010304007</v>
      </c>
      <c r="ADM76" s="255">
        <v>52291.758899541128</v>
      </c>
      <c r="ADN76" s="119">
        <v>895203.23516293033</v>
      </c>
      <c r="ADO76" s="262" t="b">
        <v>0</v>
      </c>
      <c r="ADP76" s="173">
        <v>2</v>
      </c>
      <c r="ADQ76" s="263">
        <v>1702.2229347072007</v>
      </c>
      <c r="ADR76" s="189">
        <v>7.4999999999999997E-2</v>
      </c>
      <c r="ADS76" s="263">
        <v>889667.08096962201</v>
      </c>
      <c r="ADT76" s="263">
        <v>425.55573367680017</v>
      </c>
      <c r="ADU76" s="263">
        <v>12663.718374156932</v>
      </c>
      <c r="ADV76" s="117">
        <v>902330.79934377898</v>
      </c>
    </row>
    <row r="77" spans="1:802" x14ac:dyDescent="0.35">
      <c r="A77" s="15">
        <v>47573</v>
      </c>
      <c r="B77" s="16">
        <v>2127.7786683840009</v>
      </c>
      <c r="C77" s="248" t="b">
        <v>0</v>
      </c>
      <c r="D77" s="254">
        <v>4</v>
      </c>
      <c r="E77" s="255">
        <v>1276.6672010304005</v>
      </c>
      <c r="F77" s="256">
        <v>7.4999999999999997E-2</v>
      </c>
      <c r="G77" s="255">
        <v>726125.64628413226</v>
      </c>
      <c r="H77" s="255">
        <v>851.11146735360035</v>
      </c>
      <c r="I77" s="255">
        <v>28091.35247536013</v>
      </c>
      <c r="J77" s="119">
        <v>754216.99875949242</v>
      </c>
      <c r="K77" s="262" t="b">
        <v>0</v>
      </c>
      <c r="L77" s="173">
        <v>2</v>
      </c>
      <c r="M77" s="263">
        <v>1702.2229347072007</v>
      </c>
      <c r="N77" s="189">
        <v>7.4999999999999997E-2</v>
      </c>
      <c r="O77" s="263">
        <v>1018938.7325455938</v>
      </c>
      <c r="P77" s="263">
        <v>425.55573367680017</v>
      </c>
      <c r="Q77" s="263">
        <v>5093.742782131294</v>
      </c>
      <c r="R77" s="117">
        <v>1024032.4753277251</v>
      </c>
      <c r="S77" s="248" t="b">
        <v>0</v>
      </c>
      <c r="T77" s="254">
        <v>6</v>
      </c>
      <c r="U77" s="255">
        <v>851.11146735360012</v>
      </c>
      <c r="V77" s="256">
        <v>-5.0000000000000001E-3</v>
      </c>
      <c r="W77" s="255">
        <v>189847.27151311046</v>
      </c>
      <c r="X77" s="255">
        <v>1276.6672010304007</v>
      </c>
      <c r="Y77" s="255">
        <v>61248.065710827526</v>
      </c>
      <c r="Z77" s="119">
        <v>251095.337223938</v>
      </c>
      <c r="AA77" s="262" t="b">
        <v>0</v>
      </c>
      <c r="AB77" s="173">
        <v>6</v>
      </c>
      <c r="AC77" s="263">
        <v>851.11146735360012</v>
      </c>
      <c r="AD77" s="189">
        <v>-5.0000000000000001E-3</v>
      </c>
      <c r="AE77" s="263">
        <v>704948.45258382056</v>
      </c>
      <c r="AF77" s="263">
        <v>1276.6672010304007</v>
      </c>
      <c r="AG77" s="263">
        <v>57564.224013359453</v>
      </c>
      <c r="AH77" s="117">
        <v>762512.67659717996</v>
      </c>
      <c r="AI77" s="248" t="b">
        <v>0</v>
      </c>
      <c r="AJ77" s="254">
        <v>9</v>
      </c>
      <c r="AK77" s="255">
        <v>212.77786683840003</v>
      </c>
      <c r="AL77" s="256">
        <v>7.4999999999999997E-2</v>
      </c>
      <c r="AM77" s="255">
        <v>1379474.6242138015</v>
      </c>
      <c r="AN77" s="255">
        <v>1915.0008015456008</v>
      </c>
      <c r="AO77" s="255">
        <v>63294.378952126441</v>
      </c>
      <c r="AP77" s="119">
        <v>1442769.0031659279</v>
      </c>
      <c r="AQ77" s="262" t="b">
        <v>0</v>
      </c>
      <c r="AR77" s="173">
        <v>5</v>
      </c>
      <c r="AS77" s="263">
        <v>1063.8893341920004</v>
      </c>
      <c r="AT77" s="189">
        <v>7.4999999999999997E-2</v>
      </c>
      <c r="AU77" s="263">
        <v>1317953.9608152471</v>
      </c>
      <c r="AV77" s="263">
        <v>1063.8893341920004</v>
      </c>
      <c r="AW77" s="263">
        <v>40736.233516042274</v>
      </c>
      <c r="AX77" s="117">
        <v>1358690.1943312895</v>
      </c>
      <c r="AY77" s="248" t="b">
        <v>0</v>
      </c>
      <c r="AZ77" s="254">
        <v>2</v>
      </c>
      <c r="BA77" s="255">
        <v>1702.2229347072007</v>
      </c>
      <c r="BB77" s="256">
        <v>7.4999999999999997E-2</v>
      </c>
      <c r="BC77" s="255">
        <v>497782.03213957377</v>
      </c>
      <c r="BD77" s="255">
        <v>425.55573367680017</v>
      </c>
      <c r="BE77" s="255">
        <v>1064.5955100133019</v>
      </c>
      <c r="BF77" s="119">
        <v>498846.62764958706</v>
      </c>
      <c r="BG77" s="262" t="b">
        <v>0</v>
      </c>
      <c r="BH77" s="173">
        <v>4</v>
      </c>
      <c r="BI77" s="263">
        <v>1276.6672010304005</v>
      </c>
      <c r="BJ77" s="189">
        <v>7.4999999999999997E-2</v>
      </c>
      <c r="BK77" s="263">
        <v>574753.21729091136</v>
      </c>
      <c r="BL77" s="263">
        <v>851.11146735360035</v>
      </c>
      <c r="BM77" s="263">
        <v>26204.312900215427</v>
      </c>
      <c r="BN77" s="117">
        <v>600957.53019112675</v>
      </c>
      <c r="BO77" s="248" t="b">
        <v>0</v>
      </c>
      <c r="BP77" s="254">
        <v>5</v>
      </c>
      <c r="BQ77" s="255">
        <v>1063.8893341920004</v>
      </c>
      <c r="BR77" s="256">
        <v>7.4999999999999997E-2</v>
      </c>
      <c r="BS77" s="255">
        <v>1111480.7257295349</v>
      </c>
      <c r="BT77" s="255">
        <v>1063.8893341920004</v>
      </c>
      <c r="BU77" s="255">
        <v>30467.438845146513</v>
      </c>
      <c r="BV77" s="119">
        <v>1141948.1645746813</v>
      </c>
      <c r="BW77" s="262" t="b">
        <v>0</v>
      </c>
      <c r="BX77" s="173">
        <v>3</v>
      </c>
      <c r="BY77" s="263">
        <v>1489.4450678688006</v>
      </c>
      <c r="BZ77" s="189">
        <v>7.4999999999999997E-2</v>
      </c>
      <c r="CA77" s="263">
        <v>508560.00189594569</v>
      </c>
      <c r="CB77" s="263">
        <v>638.33360051520037</v>
      </c>
      <c r="CC77" s="263">
        <v>27558.84878029161</v>
      </c>
      <c r="CD77" s="117">
        <v>536118.85067623726</v>
      </c>
      <c r="CE77" s="248" t="b">
        <v>0</v>
      </c>
      <c r="CF77" s="254">
        <v>4</v>
      </c>
      <c r="CG77" s="255">
        <v>1276.6672010304005</v>
      </c>
      <c r="CH77" s="256">
        <v>0.03</v>
      </c>
      <c r="CI77" s="255">
        <v>544264.12993448786</v>
      </c>
      <c r="CJ77" s="255">
        <v>851.11146735360035</v>
      </c>
      <c r="CK77" s="255">
        <v>37779.24799946876</v>
      </c>
      <c r="CL77" s="119">
        <v>582043.37793395668</v>
      </c>
      <c r="CM77" s="262" t="b">
        <v>0</v>
      </c>
      <c r="CN77" s="173">
        <v>4</v>
      </c>
      <c r="CO77" s="263">
        <v>1276.6672010304005</v>
      </c>
      <c r="CP77" s="189">
        <v>7.4999999999999997E-2</v>
      </c>
      <c r="CQ77" s="263">
        <v>2441771.1098063304</v>
      </c>
      <c r="CR77" s="263">
        <v>851.11146735360035</v>
      </c>
      <c r="CS77" s="263">
        <v>31860.95159090947</v>
      </c>
      <c r="CT77" s="117">
        <v>2473632.06139724</v>
      </c>
      <c r="CU77" s="248" t="b">
        <v>0</v>
      </c>
      <c r="CV77" s="254">
        <v>0</v>
      </c>
      <c r="CW77" s="255">
        <v>2127.7786683840009</v>
      </c>
      <c r="CX77" s="256">
        <v>0.03</v>
      </c>
      <c r="CY77" s="255">
        <v>1266676.165902996</v>
      </c>
      <c r="CZ77" s="255">
        <v>0</v>
      </c>
      <c r="DA77" s="255">
        <v>0</v>
      </c>
      <c r="DB77" s="119">
        <v>1266676.165902996</v>
      </c>
      <c r="DC77" s="262" t="b">
        <v>0</v>
      </c>
      <c r="DD77" s="173">
        <v>4</v>
      </c>
      <c r="DE77" s="263">
        <v>1276.6672010304005</v>
      </c>
      <c r="DF77" s="189">
        <v>7.4999999999999997E-2</v>
      </c>
      <c r="DG77" s="263">
        <v>1767051.0949914376</v>
      </c>
      <c r="DH77" s="263">
        <v>851.11146735360035</v>
      </c>
      <c r="DI77" s="263">
        <v>41113.52805673259</v>
      </c>
      <c r="DJ77" s="117">
        <v>1808164.6230481702</v>
      </c>
      <c r="DK77" s="248" t="b">
        <v>0</v>
      </c>
      <c r="DL77" s="254">
        <v>6</v>
      </c>
      <c r="DM77" s="255">
        <v>851.11146735360012</v>
      </c>
      <c r="DN77" s="256">
        <v>7.4999999999999997E-2</v>
      </c>
      <c r="DO77" s="255">
        <v>305506.77654347022</v>
      </c>
      <c r="DP77" s="255">
        <v>1276.6672010304007</v>
      </c>
      <c r="DQ77" s="255">
        <v>53365.140839989086</v>
      </c>
      <c r="DR77" s="119">
        <v>358871.91738345928</v>
      </c>
      <c r="DS77" s="262" t="b">
        <v>0</v>
      </c>
      <c r="DT77" s="173">
        <v>6</v>
      </c>
      <c r="DU77" s="263">
        <v>851.11146735360012</v>
      </c>
      <c r="DV77" s="189">
        <v>-5.0000000000000001E-3</v>
      </c>
      <c r="DW77" s="263">
        <v>2546234.2798321685</v>
      </c>
      <c r="DX77" s="263">
        <v>1276.6672010304007</v>
      </c>
      <c r="DY77" s="263">
        <v>36963.238275919306</v>
      </c>
      <c r="DZ77" s="117">
        <v>2583197.5181080876</v>
      </c>
      <c r="EA77" s="248" t="b">
        <v>0</v>
      </c>
      <c r="EB77" s="254">
        <v>6</v>
      </c>
      <c r="EC77" s="255">
        <v>851.11146735360012</v>
      </c>
      <c r="ED77" s="256">
        <v>7.4999999999999997E-2</v>
      </c>
      <c r="EE77" s="255">
        <v>326255.59289174812</v>
      </c>
      <c r="EF77" s="255">
        <v>1276.6672010304007</v>
      </c>
      <c r="EG77" s="255">
        <v>43358.625346089393</v>
      </c>
      <c r="EH77" s="119">
        <v>369614.21823783754</v>
      </c>
      <c r="EI77" s="262" t="b">
        <v>0</v>
      </c>
      <c r="EJ77" s="173">
        <v>7</v>
      </c>
      <c r="EK77" s="263">
        <v>638.33360051520015</v>
      </c>
      <c r="EL77" s="189">
        <v>-5.0000000000000001E-3</v>
      </c>
      <c r="EM77" s="263">
        <v>244790.52918741194</v>
      </c>
      <c r="EN77" s="263">
        <v>1489.4450678688008</v>
      </c>
      <c r="EO77" s="263">
        <v>67028.105865181496</v>
      </c>
      <c r="EP77" s="117">
        <v>311818.63505259342</v>
      </c>
      <c r="EQ77" s="248" t="b">
        <v>0</v>
      </c>
      <c r="ER77" s="254">
        <v>6</v>
      </c>
      <c r="ES77" s="255">
        <v>851.11146735360012</v>
      </c>
      <c r="ET77" s="256">
        <v>7.4999999999999997E-2</v>
      </c>
      <c r="EU77" s="255">
        <v>250016.45733666018</v>
      </c>
      <c r="EV77" s="255">
        <v>1276.6672010304007</v>
      </c>
      <c r="EW77" s="255">
        <v>46387.245296138281</v>
      </c>
      <c r="EX77" s="119">
        <v>296403.70263279846</v>
      </c>
      <c r="EY77" s="262" t="b">
        <v>0</v>
      </c>
      <c r="EZ77" s="173">
        <v>1</v>
      </c>
      <c r="FA77" s="263">
        <v>1915.0008015456008</v>
      </c>
      <c r="FB77" s="189">
        <v>-5.0000000000000001E-3</v>
      </c>
      <c r="FC77" s="263">
        <v>1754966.5525651188</v>
      </c>
      <c r="FD77" s="263">
        <v>212.77786683840009</v>
      </c>
      <c r="FE77" s="263">
        <v>6304.4152232497854</v>
      </c>
      <c r="FF77" s="117">
        <v>1761270.9677883685</v>
      </c>
      <c r="FG77" s="248" t="b">
        <v>0</v>
      </c>
      <c r="FH77" s="254">
        <v>4</v>
      </c>
      <c r="FI77" s="255">
        <v>1276.6672010304005</v>
      </c>
      <c r="FJ77" s="256">
        <v>7.4999999999999997E-2</v>
      </c>
      <c r="FK77" s="255">
        <v>960393.31609706744</v>
      </c>
      <c r="FL77" s="255">
        <v>851.11146735360035</v>
      </c>
      <c r="FM77" s="255">
        <v>28992.815921792342</v>
      </c>
      <c r="FN77" s="119">
        <v>989386.13201885973</v>
      </c>
      <c r="FO77" s="262" t="b">
        <v>0</v>
      </c>
      <c r="FP77" s="173">
        <v>4</v>
      </c>
      <c r="FQ77" s="263">
        <v>1276.6672010304005</v>
      </c>
      <c r="FR77" s="189">
        <v>7.4999999999999997E-2</v>
      </c>
      <c r="FS77" s="263">
        <v>696276.70661174867</v>
      </c>
      <c r="FT77" s="263">
        <v>851.11146735360035</v>
      </c>
      <c r="FU77" s="263">
        <v>33053.220274662715</v>
      </c>
      <c r="FV77" s="117">
        <v>729329.92688641138</v>
      </c>
      <c r="FW77" s="248" t="b">
        <v>0</v>
      </c>
      <c r="FX77" s="254">
        <v>5</v>
      </c>
      <c r="FY77" s="255">
        <v>1063.8893341920004</v>
      </c>
      <c r="FZ77" s="256">
        <v>0.03</v>
      </c>
      <c r="GA77" s="255">
        <v>850734.25865303481</v>
      </c>
      <c r="GB77" s="255">
        <v>1063.8893341920004</v>
      </c>
      <c r="GC77" s="255">
        <v>54296.886970020452</v>
      </c>
      <c r="GD77" s="119">
        <v>905031.14562305529</v>
      </c>
      <c r="GE77" s="262" t="b">
        <v>0</v>
      </c>
      <c r="GF77" s="173">
        <v>4</v>
      </c>
      <c r="GG77" s="263">
        <v>1276.6672010304005</v>
      </c>
      <c r="GH77" s="189">
        <v>0.03</v>
      </c>
      <c r="GI77" s="263">
        <v>1593844.5776582041</v>
      </c>
      <c r="GJ77" s="263">
        <v>851.11146735360035</v>
      </c>
      <c r="GK77" s="263">
        <v>25112.732681786878</v>
      </c>
      <c r="GL77" s="117">
        <v>1618957.310339991</v>
      </c>
      <c r="GM77" s="248" t="b">
        <v>0</v>
      </c>
      <c r="GN77" s="254">
        <v>2</v>
      </c>
      <c r="GO77" s="255">
        <v>1702.2229347072007</v>
      </c>
      <c r="GP77" s="256">
        <v>7.4999999999999997E-2</v>
      </c>
      <c r="GQ77" s="255">
        <v>2950718.3089481476</v>
      </c>
      <c r="GR77" s="255">
        <v>425.55573367680017</v>
      </c>
      <c r="GS77" s="255">
        <v>19432.304198742284</v>
      </c>
      <c r="GT77" s="119">
        <v>2970150.61314689</v>
      </c>
      <c r="GU77" s="262" t="b">
        <v>0</v>
      </c>
      <c r="GV77" s="173">
        <v>1</v>
      </c>
      <c r="GW77" s="263">
        <v>1915.0008015456008</v>
      </c>
      <c r="GX77" s="189">
        <v>7.4999999999999997E-2</v>
      </c>
      <c r="GY77" s="263">
        <v>398299.42414708756</v>
      </c>
      <c r="GZ77" s="263">
        <v>212.77786683840009</v>
      </c>
      <c r="HA77" s="263">
        <v>8663.9378168266321</v>
      </c>
      <c r="HB77" s="117">
        <v>406963.36196391418</v>
      </c>
      <c r="HC77" s="248" t="b">
        <v>0</v>
      </c>
      <c r="HD77" s="254">
        <v>2</v>
      </c>
      <c r="HE77" s="255">
        <v>1702.2229347072007</v>
      </c>
      <c r="HF77" s="256">
        <v>0.03</v>
      </c>
      <c r="HG77" s="255">
        <v>3016803.5158474315</v>
      </c>
      <c r="HH77" s="255">
        <v>425.55573367680017</v>
      </c>
      <c r="HI77" s="255">
        <v>15855.479850865731</v>
      </c>
      <c r="HJ77" s="119">
        <v>3032658.9956982974</v>
      </c>
      <c r="HK77" s="262" t="b">
        <v>0</v>
      </c>
      <c r="HL77" s="173">
        <v>5</v>
      </c>
      <c r="HM77" s="263">
        <v>1063.8893341920004</v>
      </c>
      <c r="HN77" s="189">
        <v>7.4999999999999997E-2</v>
      </c>
      <c r="HO77" s="263">
        <v>875054.3903796348</v>
      </c>
      <c r="HP77" s="263">
        <v>1063.8893341920004</v>
      </c>
      <c r="HQ77" s="263">
        <v>39082.515246537376</v>
      </c>
      <c r="HR77" s="117">
        <v>914136.9056261722</v>
      </c>
      <c r="HS77" s="248" t="b">
        <v>0</v>
      </c>
      <c r="HT77" s="254">
        <v>5</v>
      </c>
      <c r="HU77" s="255">
        <v>1063.8893341920004</v>
      </c>
      <c r="HV77" s="256">
        <v>0.03</v>
      </c>
      <c r="HW77" s="255">
        <v>814957.78627911501</v>
      </c>
      <c r="HX77" s="255">
        <v>1063.8893341920004</v>
      </c>
      <c r="HY77" s="255">
        <v>40104.567079583205</v>
      </c>
      <c r="HZ77" s="119">
        <v>855062.35335869819</v>
      </c>
      <c r="IA77" s="262" t="b">
        <v>0</v>
      </c>
      <c r="IB77" s="173">
        <v>4</v>
      </c>
      <c r="IC77" s="263">
        <v>1276.6672010304005</v>
      </c>
      <c r="ID77" s="189">
        <v>0.03</v>
      </c>
      <c r="IE77" s="263">
        <v>938501.35554642812</v>
      </c>
      <c r="IF77" s="263">
        <v>851.11146735360035</v>
      </c>
      <c r="IG77" s="263">
        <v>36823.90908475202</v>
      </c>
      <c r="IH77" s="117">
        <v>975325.26463118009</v>
      </c>
      <c r="II77" s="248" t="b">
        <v>0</v>
      </c>
      <c r="IJ77" s="254">
        <v>4</v>
      </c>
      <c r="IK77" s="255">
        <v>1276.6672010304005</v>
      </c>
      <c r="IL77" s="256">
        <v>7.4999999999999997E-2</v>
      </c>
      <c r="IM77" s="255">
        <v>1265406.7017399075</v>
      </c>
      <c r="IN77" s="255">
        <v>851.11146735360035</v>
      </c>
      <c r="IO77" s="255">
        <v>37500.298829894768</v>
      </c>
      <c r="IP77" s="119">
        <v>1302907.0005698022</v>
      </c>
      <c r="IQ77" s="262" t="b">
        <v>0</v>
      </c>
      <c r="IR77" s="173">
        <v>0</v>
      </c>
      <c r="IS77" s="263">
        <v>2127.7786683840009</v>
      </c>
      <c r="IT77" s="189">
        <v>7.4999999999999997E-2</v>
      </c>
      <c r="IU77" s="263">
        <v>1669748.285464152</v>
      </c>
      <c r="IV77" s="263">
        <v>0</v>
      </c>
      <c r="IW77" s="263">
        <v>0</v>
      </c>
      <c r="IX77" s="117">
        <v>1669748.285464152</v>
      </c>
      <c r="IY77" s="248" t="b">
        <v>0</v>
      </c>
      <c r="IZ77" s="254">
        <v>3</v>
      </c>
      <c r="JA77" s="255">
        <v>1489.4450678688006</v>
      </c>
      <c r="JB77" s="256">
        <v>7.4999999999999997E-2</v>
      </c>
      <c r="JC77" s="255">
        <v>492536.0865073707</v>
      </c>
      <c r="JD77" s="255">
        <v>638.33360051520037</v>
      </c>
      <c r="JE77" s="255">
        <v>26732.084742450228</v>
      </c>
      <c r="JF77" s="119">
        <v>519268.17124982091</v>
      </c>
      <c r="JG77" s="262" t="b">
        <v>0</v>
      </c>
      <c r="JH77" s="173">
        <v>1</v>
      </c>
      <c r="JI77" s="263">
        <v>1915.0008015456008</v>
      </c>
      <c r="JJ77" s="189">
        <v>7.4999999999999997E-2</v>
      </c>
      <c r="JK77" s="263">
        <v>1077781.6822820408</v>
      </c>
      <c r="JL77" s="263">
        <v>212.77786683840009</v>
      </c>
      <c r="JM77" s="263">
        <v>9362.8589099823075</v>
      </c>
      <c r="JN77" s="117">
        <v>1087144.5411920231</v>
      </c>
      <c r="JO77" s="248" t="b">
        <v>0</v>
      </c>
      <c r="JP77" s="254">
        <v>3</v>
      </c>
      <c r="JQ77" s="255">
        <v>1489.4450678688006</v>
      </c>
      <c r="JR77" s="256">
        <v>0.03</v>
      </c>
      <c r="JS77" s="255">
        <v>2335332.6412919234</v>
      </c>
      <c r="JT77" s="255">
        <v>638.33360051520037</v>
      </c>
      <c r="JU77" s="255">
        <v>21232.466994327042</v>
      </c>
      <c r="JV77" s="119">
        <v>2356565.1082862504</v>
      </c>
      <c r="JW77" s="262" t="b">
        <v>1</v>
      </c>
      <c r="JX77" s="173">
        <v>6</v>
      </c>
      <c r="JY77" s="263">
        <v>851.11146735360012</v>
      </c>
      <c r="JZ77" s="189">
        <v>7.4999999999999997E-2</v>
      </c>
      <c r="KA77" s="263">
        <v>1877886.4242748709</v>
      </c>
      <c r="KB77" s="263">
        <v>1276.6672010304007</v>
      </c>
      <c r="KC77" s="263">
        <v>58758.384390881234</v>
      </c>
      <c r="KD77" s="117">
        <v>1936644.8086657522</v>
      </c>
      <c r="KE77" s="248" t="b">
        <v>0</v>
      </c>
      <c r="KF77" s="254">
        <v>6</v>
      </c>
      <c r="KG77" s="255">
        <v>851.11146735360012</v>
      </c>
      <c r="KH77" s="256">
        <v>0.03</v>
      </c>
      <c r="KI77" s="255">
        <v>1692876.897482632</v>
      </c>
      <c r="KJ77" s="255">
        <v>1276.6672010304007</v>
      </c>
      <c r="KK77" s="255">
        <v>62351.912184644709</v>
      </c>
      <c r="KL77" s="119">
        <v>1755228.8096672767</v>
      </c>
      <c r="KM77" s="262" t="b">
        <v>0</v>
      </c>
      <c r="KN77" s="173">
        <v>1</v>
      </c>
      <c r="KO77" s="263">
        <v>1915.0008015456008</v>
      </c>
      <c r="KP77" s="189">
        <v>7.4999999999999997E-2</v>
      </c>
      <c r="KQ77" s="263">
        <v>1240121.3763420824</v>
      </c>
      <c r="KR77" s="263">
        <v>212.77786683840009</v>
      </c>
      <c r="KS77" s="263">
        <v>8663.9378168266321</v>
      </c>
      <c r="KT77" s="117">
        <v>1248785.314158909</v>
      </c>
      <c r="KU77" s="248" t="b">
        <v>1</v>
      </c>
      <c r="KV77" s="254">
        <v>2</v>
      </c>
      <c r="KW77" s="255">
        <v>1702.2229347072007</v>
      </c>
      <c r="KX77" s="256">
        <v>-5.0000000000000001E-3</v>
      </c>
      <c r="KY77" s="255">
        <v>2405279.1557432329</v>
      </c>
      <c r="KZ77" s="255">
        <v>425.55573367680017</v>
      </c>
      <c r="LA77" s="255">
        <v>4159.8102579065635</v>
      </c>
      <c r="LB77" s="119">
        <v>2409438.9660011395</v>
      </c>
      <c r="LC77" s="262" t="b">
        <v>0</v>
      </c>
      <c r="LD77" s="173">
        <v>3</v>
      </c>
      <c r="LE77" s="263">
        <v>1489.4450678688006</v>
      </c>
      <c r="LF77" s="189">
        <v>0.03</v>
      </c>
      <c r="LG77" s="263">
        <v>384237.72530156118</v>
      </c>
      <c r="LH77" s="263">
        <v>638.33360051520037</v>
      </c>
      <c r="LI77" s="263">
        <v>35928.335321342209</v>
      </c>
      <c r="LJ77" s="117">
        <v>420166.0606229034</v>
      </c>
      <c r="LK77" s="248" t="b">
        <v>0</v>
      </c>
      <c r="LL77" s="254">
        <v>3</v>
      </c>
      <c r="LM77" s="255">
        <v>1489.4450678688006</v>
      </c>
      <c r="LN77" s="256">
        <v>7.4999999999999997E-2</v>
      </c>
      <c r="LO77" s="255">
        <v>153781.64070686366</v>
      </c>
      <c r="LP77" s="255">
        <v>638.33360051520037</v>
      </c>
      <c r="LQ77" s="255">
        <v>30109.760234794176</v>
      </c>
      <c r="LR77" s="119">
        <v>183891.40094165783</v>
      </c>
      <c r="LS77" s="262" t="b">
        <v>0</v>
      </c>
      <c r="LT77" s="173">
        <v>5</v>
      </c>
      <c r="LU77" s="263">
        <v>1063.8893341920004</v>
      </c>
      <c r="LV77" s="189">
        <v>7.4999999999999997E-2</v>
      </c>
      <c r="LW77" s="263">
        <v>842946.56997390173</v>
      </c>
      <c r="LX77" s="263">
        <v>1063.8893341920004</v>
      </c>
      <c r="LY77" s="263">
        <v>27756.72952004489</v>
      </c>
      <c r="LZ77" s="117">
        <v>870703.2994939466</v>
      </c>
      <c r="MA77" s="248" t="b">
        <v>0</v>
      </c>
      <c r="MB77" s="254">
        <v>4</v>
      </c>
      <c r="MC77" s="255">
        <v>1276.6672010304005</v>
      </c>
      <c r="MD77" s="256">
        <v>7.4999999999999997E-2</v>
      </c>
      <c r="ME77" s="255">
        <v>2868241.9100442338</v>
      </c>
      <c r="MF77" s="255">
        <v>851.11146735360035</v>
      </c>
      <c r="MG77" s="255">
        <v>24465.163789775204</v>
      </c>
      <c r="MH77" s="119">
        <v>2892707.073834009</v>
      </c>
      <c r="MI77" s="262" t="b">
        <v>0</v>
      </c>
      <c r="MJ77" s="173">
        <v>4</v>
      </c>
      <c r="MK77" s="263">
        <v>1276.6672010304005</v>
      </c>
      <c r="ML77" s="189">
        <v>7.4999999999999997E-2</v>
      </c>
      <c r="MM77" s="263">
        <v>277028.79312577064</v>
      </c>
      <c r="MN77" s="263">
        <v>851.11146735360035</v>
      </c>
      <c r="MO77" s="263">
        <v>29338.162400519846</v>
      </c>
      <c r="MP77" s="117">
        <v>306366.95552629046</v>
      </c>
      <c r="MQ77" s="248" t="b">
        <v>0</v>
      </c>
      <c r="MR77" s="254">
        <v>7</v>
      </c>
      <c r="MS77" s="255">
        <v>638.33360051520015</v>
      </c>
      <c r="MT77" s="256">
        <v>7.4999999999999997E-2</v>
      </c>
      <c r="MU77" s="255">
        <v>414714.29106288427</v>
      </c>
      <c r="MV77" s="255">
        <v>1489.4450678688008</v>
      </c>
      <c r="MW77" s="255">
        <v>56650.502468761821</v>
      </c>
      <c r="MX77" s="119">
        <v>471364.79353164608</v>
      </c>
      <c r="MY77" s="262" t="b">
        <v>0</v>
      </c>
      <c r="MZ77" s="173">
        <v>4</v>
      </c>
      <c r="NA77" s="263">
        <v>1276.6672010304005</v>
      </c>
      <c r="NB77" s="189">
        <v>-5.0000000000000001E-3</v>
      </c>
      <c r="NC77" s="263">
        <v>2574366.624933179</v>
      </c>
      <c r="ND77" s="263">
        <v>851.11146735360035</v>
      </c>
      <c r="NE77" s="263">
        <v>38897.876133178885</v>
      </c>
      <c r="NF77" s="117">
        <v>2613264.5010663578</v>
      </c>
      <c r="NG77" s="248" t="b">
        <v>0</v>
      </c>
      <c r="NH77" s="254">
        <v>2</v>
      </c>
      <c r="NI77" s="255">
        <v>1702.2229347072007</v>
      </c>
      <c r="NJ77" s="256">
        <v>7.4999999999999997E-2</v>
      </c>
      <c r="NK77" s="255">
        <v>1439882.8903529211</v>
      </c>
      <c r="NL77" s="255">
        <v>425.55573367680017</v>
      </c>
      <c r="NM77" s="255">
        <v>14442.48289639428</v>
      </c>
      <c r="NN77" s="119">
        <v>1454325.3732493154</v>
      </c>
      <c r="NO77" s="262" t="b">
        <v>0</v>
      </c>
      <c r="NP77" s="173">
        <v>8</v>
      </c>
      <c r="NQ77" s="263">
        <v>425.55573367680006</v>
      </c>
      <c r="NR77" s="189">
        <v>0.03</v>
      </c>
      <c r="NS77" s="263">
        <v>241008.6798976516</v>
      </c>
      <c r="NT77" s="263">
        <v>1702.2229347072007</v>
      </c>
      <c r="NU77" s="263">
        <v>62796.775894131577</v>
      </c>
      <c r="NV77" s="117">
        <v>303805.45579178317</v>
      </c>
      <c r="NW77" s="248" t="b">
        <v>0</v>
      </c>
      <c r="NX77" s="254">
        <v>5</v>
      </c>
      <c r="NY77" s="255">
        <v>1063.8893341920004</v>
      </c>
      <c r="NZ77" s="256">
        <v>7.4999999999999997E-2</v>
      </c>
      <c r="OA77" s="255">
        <v>3541612.6523918798</v>
      </c>
      <c r="OB77" s="255">
        <v>1063.8893341920004</v>
      </c>
      <c r="OC77" s="255">
        <v>46513.885402200918</v>
      </c>
      <c r="OD77" s="119">
        <v>3588126.5377940806</v>
      </c>
      <c r="OE77" s="262" t="b">
        <v>0</v>
      </c>
      <c r="OF77" s="173">
        <v>4</v>
      </c>
      <c r="OG77" s="263">
        <v>1276.6672010304005</v>
      </c>
      <c r="OH77" s="189">
        <v>7.4999999999999997E-2</v>
      </c>
      <c r="OI77" s="263">
        <v>1076981.9526711698</v>
      </c>
      <c r="OJ77" s="263">
        <v>851.11146735360035</v>
      </c>
      <c r="OK77" s="263">
        <v>40196.812744196017</v>
      </c>
      <c r="OL77" s="117">
        <v>1117178.7654153658</v>
      </c>
      <c r="OM77" s="248" t="b">
        <v>1</v>
      </c>
      <c r="ON77" s="254">
        <v>5</v>
      </c>
      <c r="OO77" s="255">
        <v>1063.8893341920004</v>
      </c>
      <c r="OP77" s="256">
        <v>7.4999999999999997E-2</v>
      </c>
      <c r="OQ77" s="255">
        <v>786378.44015383848</v>
      </c>
      <c r="OR77" s="255">
        <v>1063.8893341920004</v>
      </c>
      <c r="OS77" s="255">
        <v>28393.479671627661</v>
      </c>
      <c r="OT77" s="119">
        <v>814771.91982546612</v>
      </c>
      <c r="OU77" s="262" t="b">
        <v>0</v>
      </c>
      <c r="OV77" s="173">
        <v>2</v>
      </c>
      <c r="OW77" s="263">
        <v>1702.2229347072007</v>
      </c>
      <c r="OX77" s="189">
        <v>7.4999999999999997E-2</v>
      </c>
      <c r="OY77" s="263">
        <v>1533653.3125404234</v>
      </c>
      <c r="OZ77" s="263">
        <v>425.55573367680017</v>
      </c>
      <c r="PA77" s="263">
        <v>13920.990265468454</v>
      </c>
      <c r="PB77" s="117">
        <v>1547574.3028058917</v>
      </c>
      <c r="PC77" s="248" t="b">
        <v>0</v>
      </c>
      <c r="PD77" s="254">
        <v>8</v>
      </c>
      <c r="PE77" s="255">
        <v>425.55573367680006</v>
      </c>
      <c r="PF77" s="256">
        <v>0.03</v>
      </c>
      <c r="PG77" s="255">
        <v>322258.66081540158</v>
      </c>
      <c r="PH77" s="255">
        <v>1702.2229347072007</v>
      </c>
      <c r="PI77" s="255">
        <v>46611.932299740496</v>
      </c>
      <c r="PJ77" s="119">
        <v>368870.59311514208</v>
      </c>
      <c r="PK77" s="262" t="b">
        <v>0</v>
      </c>
      <c r="PL77" s="173">
        <v>5</v>
      </c>
      <c r="PM77" s="263">
        <v>1063.8893341920004</v>
      </c>
      <c r="PN77" s="189">
        <v>-5.0000000000000001E-3</v>
      </c>
      <c r="PO77" s="263">
        <v>484628.22240553418</v>
      </c>
      <c r="PP77" s="263">
        <v>1063.8893341920004</v>
      </c>
      <c r="PQ77" s="263">
        <v>42776.118140988998</v>
      </c>
      <c r="PR77" s="117">
        <v>527404.34054652322</v>
      </c>
      <c r="PS77" s="248" t="b">
        <v>0</v>
      </c>
      <c r="PT77" s="254">
        <v>7</v>
      </c>
      <c r="PU77" s="255">
        <v>638.33360051520015</v>
      </c>
      <c r="PV77" s="256">
        <v>0.03</v>
      </c>
      <c r="PW77" s="255">
        <v>830223.22472532152</v>
      </c>
      <c r="PX77" s="255">
        <v>1489.4450678688008</v>
      </c>
      <c r="PY77" s="255">
        <v>42372.350210396107</v>
      </c>
      <c r="PZ77" s="119">
        <v>872595.57493571762</v>
      </c>
      <c r="QA77" s="262" t="b">
        <v>0</v>
      </c>
      <c r="QB77" s="173">
        <v>2</v>
      </c>
      <c r="QC77" s="263">
        <v>1702.2229347072007</v>
      </c>
      <c r="QD77" s="189">
        <v>0.03</v>
      </c>
      <c r="QE77" s="263">
        <v>1455920.9094209957</v>
      </c>
      <c r="QF77" s="263">
        <v>425.55573367680017</v>
      </c>
      <c r="QG77" s="263">
        <v>14625.939149077698</v>
      </c>
      <c r="QH77" s="117">
        <v>1470546.8485700735</v>
      </c>
      <c r="QI77" s="248" t="b">
        <v>1</v>
      </c>
      <c r="QJ77" s="254">
        <v>4</v>
      </c>
      <c r="QK77" s="255">
        <v>1276.6672010304005</v>
      </c>
      <c r="QL77" s="256">
        <v>7.4999999999999997E-2</v>
      </c>
      <c r="QM77" s="255">
        <v>975450.64261107717</v>
      </c>
      <c r="QN77" s="255">
        <v>851.11146735360035</v>
      </c>
      <c r="QO77" s="255">
        <v>29481.544562877934</v>
      </c>
      <c r="QP77" s="119">
        <v>1004932.1871739551</v>
      </c>
      <c r="QQ77" s="262" t="b">
        <v>0</v>
      </c>
      <c r="QR77" s="173">
        <v>3</v>
      </c>
      <c r="QS77" s="263">
        <v>1489.4450678688006</v>
      </c>
      <c r="QT77" s="189">
        <v>7.4999999999999997E-2</v>
      </c>
      <c r="QU77" s="263">
        <v>400722.06960911286</v>
      </c>
      <c r="QV77" s="263">
        <v>638.33360051520037</v>
      </c>
      <c r="QW77" s="263">
        <v>14915.126976224839</v>
      </c>
      <c r="QX77" s="117">
        <v>415637.19658533769</v>
      </c>
      <c r="QY77" s="248" t="b">
        <v>0</v>
      </c>
      <c r="QZ77" s="254">
        <v>4</v>
      </c>
      <c r="RA77" s="255">
        <v>1276.6672010304005</v>
      </c>
      <c r="RB77" s="256">
        <v>7.4999999999999997E-2</v>
      </c>
      <c r="RC77" s="255">
        <v>535492.10893862601</v>
      </c>
      <c r="RD77" s="255">
        <v>851.11146735360035</v>
      </c>
      <c r="RE77" s="255">
        <v>25228.796950836062</v>
      </c>
      <c r="RF77" s="119">
        <v>560720.9058894621</v>
      </c>
      <c r="RG77" s="262" t="b">
        <v>0</v>
      </c>
      <c r="RH77" s="173">
        <v>1</v>
      </c>
      <c r="RI77" s="263">
        <v>1915.0008015456008</v>
      </c>
      <c r="RJ77" s="189">
        <v>7.4999999999999997E-2</v>
      </c>
      <c r="RK77" s="263">
        <v>2305599.7441021507</v>
      </c>
      <c r="RL77" s="263">
        <v>212.77786683840009</v>
      </c>
      <c r="RM77" s="263">
        <v>7220.9368277521662</v>
      </c>
      <c r="RN77" s="117">
        <v>2312820.6809299029</v>
      </c>
      <c r="RO77" s="248" t="b">
        <v>0</v>
      </c>
      <c r="RP77" s="254">
        <v>5</v>
      </c>
      <c r="RQ77" s="255">
        <v>1063.8893341920004</v>
      </c>
      <c r="RR77" s="256">
        <v>-5.0000000000000001E-3</v>
      </c>
      <c r="RS77" s="255">
        <v>814868.93642413127</v>
      </c>
      <c r="RT77" s="255">
        <v>1063.8893341920004</v>
      </c>
      <c r="RU77" s="255">
        <v>36377.443600560619</v>
      </c>
      <c r="RV77" s="119">
        <v>851246.38002469193</v>
      </c>
      <c r="RW77" s="262" t="b">
        <v>0</v>
      </c>
      <c r="RX77" s="173">
        <v>8</v>
      </c>
      <c r="RY77" s="263">
        <v>425.55573367680006</v>
      </c>
      <c r="RZ77" s="189">
        <v>0.03</v>
      </c>
      <c r="SA77" s="263">
        <v>825049.1683170693</v>
      </c>
      <c r="SB77" s="263">
        <v>1702.2229347072007</v>
      </c>
      <c r="SC77" s="263">
        <v>65436.118564135242</v>
      </c>
      <c r="SD77" s="117">
        <v>890485.28688120458</v>
      </c>
      <c r="SE77" s="248" t="b">
        <v>0</v>
      </c>
      <c r="SF77" s="254">
        <v>5</v>
      </c>
      <c r="SG77" s="255">
        <v>1063.8893341920004</v>
      </c>
      <c r="SH77" s="256">
        <v>7.4999999999999997E-2</v>
      </c>
      <c r="SI77" s="255">
        <v>970113.10961275082</v>
      </c>
      <c r="SJ77" s="255">
        <v>1063.8893341920004</v>
      </c>
      <c r="SK77" s="255">
        <v>40421.757680133429</v>
      </c>
      <c r="SL77" s="119">
        <v>1010534.8672928843</v>
      </c>
      <c r="SM77" s="262" t="b">
        <v>0</v>
      </c>
      <c r="SN77" s="173">
        <v>2</v>
      </c>
      <c r="SO77" s="263">
        <v>1702.2229347072007</v>
      </c>
      <c r="SP77" s="189">
        <v>7.4999999999999997E-2</v>
      </c>
      <c r="SQ77" s="263">
        <v>850991.9743352551</v>
      </c>
      <c r="SR77" s="263">
        <v>425.55573367680017</v>
      </c>
      <c r="SS77" s="263">
        <v>9819.6085427705984</v>
      </c>
      <c r="ST77" s="117">
        <v>860811.58287802571</v>
      </c>
      <c r="SU77" s="248" t="b">
        <v>0</v>
      </c>
      <c r="SV77" s="254">
        <v>3</v>
      </c>
      <c r="SW77" s="255">
        <v>1489.4450678688006</v>
      </c>
      <c r="SX77" s="256">
        <v>7.4999999999999997E-2</v>
      </c>
      <c r="SY77" s="255">
        <v>1245743.4597805035</v>
      </c>
      <c r="SZ77" s="255">
        <v>638.33360051520037</v>
      </c>
      <c r="TA77" s="255">
        <v>17010.362430122699</v>
      </c>
      <c r="TB77" s="119">
        <v>1262753.8222106262</v>
      </c>
      <c r="TC77" s="262" t="b">
        <v>0</v>
      </c>
      <c r="TD77" s="173">
        <v>1</v>
      </c>
      <c r="TE77" s="263">
        <v>1915.0008015456008</v>
      </c>
      <c r="TF77" s="189">
        <v>7.4999999999999997E-2</v>
      </c>
      <c r="TG77" s="263">
        <v>1305189.9907863205</v>
      </c>
      <c r="TH77" s="263">
        <v>212.77786683840009</v>
      </c>
      <c r="TI77" s="263">
        <v>7037.3283911148337</v>
      </c>
      <c r="TJ77" s="117">
        <v>1312227.3191774355</v>
      </c>
      <c r="TK77" s="248" t="b">
        <v>0</v>
      </c>
      <c r="TL77" s="254">
        <v>4</v>
      </c>
      <c r="TM77" s="255">
        <v>1276.6672010304005</v>
      </c>
      <c r="TN77" s="256">
        <v>0.03</v>
      </c>
      <c r="TO77" s="255">
        <v>1473222.837327474</v>
      </c>
      <c r="TP77" s="255">
        <v>851.11146735360035</v>
      </c>
      <c r="TQ77" s="255">
        <v>27115.644240099315</v>
      </c>
      <c r="TR77" s="119">
        <v>1500338.4815675733</v>
      </c>
      <c r="TS77" s="262" t="b">
        <v>0</v>
      </c>
      <c r="TT77" s="173">
        <v>4</v>
      </c>
      <c r="TU77" s="263">
        <v>1276.6672010304005</v>
      </c>
      <c r="TV77" s="189">
        <v>0.03</v>
      </c>
      <c r="TW77" s="263">
        <v>1006364.5841753612</v>
      </c>
      <c r="TX77" s="263">
        <v>851.11146735360035</v>
      </c>
      <c r="TY77" s="263">
        <v>29462.379017933516</v>
      </c>
      <c r="TZ77" s="117">
        <v>1035826.9631932947</v>
      </c>
      <c r="UA77" s="248" t="b">
        <v>0</v>
      </c>
      <c r="UB77" s="254">
        <v>1</v>
      </c>
      <c r="UC77" s="255">
        <v>1915.0008015456008</v>
      </c>
      <c r="UD77" s="256">
        <v>7.4999999999999997E-2</v>
      </c>
      <c r="UE77" s="255">
        <v>2305599.744102153</v>
      </c>
      <c r="UF77" s="255">
        <v>212.77786683840009</v>
      </c>
      <c r="UG77" s="255">
        <v>11918.640110724158</v>
      </c>
      <c r="UH77" s="119">
        <v>2317518.3842128771</v>
      </c>
      <c r="UI77" s="262" t="b">
        <v>0</v>
      </c>
      <c r="UJ77" s="173">
        <v>2</v>
      </c>
      <c r="UK77" s="263">
        <v>1702.2229347072007</v>
      </c>
      <c r="UL77" s="189">
        <v>7.4999999999999997E-2</v>
      </c>
      <c r="UM77" s="263">
        <v>2950912.5880150213</v>
      </c>
      <c r="UN77" s="263">
        <v>425.55573367680017</v>
      </c>
      <c r="UO77" s="263">
        <v>15325.866502698143</v>
      </c>
      <c r="UP77" s="117">
        <v>2966238.4545177193</v>
      </c>
      <c r="UQ77" s="248" t="b">
        <v>0</v>
      </c>
      <c r="UR77" s="254">
        <v>2</v>
      </c>
      <c r="US77" s="255">
        <v>1702.2229347072007</v>
      </c>
      <c r="UT77" s="256">
        <v>7.4999999999999997E-2</v>
      </c>
      <c r="UU77" s="255">
        <v>958513.30380041327</v>
      </c>
      <c r="UV77" s="255">
        <v>425.55573367680017</v>
      </c>
      <c r="UW77" s="255">
        <v>19252.885104944515</v>
      </c>
      <c r="UX77" s="119">
        <v>977766.18890535773</v>
      </c>
      <c r="UY77" s="262" t="b">
        <v>0</v>
      </c>
      <c r="UZ77" s="173">
        <v>4</v>
      </c>
      <c r="VA77" s="263">
        <v>1276.6672010304005</v>
      </c>
      <c r="VB77" s="189">
        <v>7.4999999999999997E-2</v>
      </c>
      <c r="VC77" s="263">
        <v>818705.84912784945</v>
      </c>
      <c r="VD77" s="263">
        <v>851.11146735360035</v>
      </c>
      <c r="VE77" s="263">
        <v>27102.540802339681</v>
      </c>
      <c r="VF77" s="117">
        <v>845808.38993018912</v>
      </c>
      <c r="VG77" s="248" t="b">
        <v>0</v>
      </c>
      <c r="VH77" s="254">
        <v>5</v>
      </c>
      <c r="VI77" s="255">
        <v>1063.8893341920004</v>
      </c>
      <c r="VJ77" s="256">
        <v>7.4999999999999997E-2</v>
      </c>
      <c r="VK77" s="255">
        <v>356436.61291007156</v>
      </c>
      <c r="VL77" s="255">
        <v>1063.8893341920004</v>
      </c>
      <c r="VM77" s="255">
        <v>28230.75857324537</v>
      </c>
      <c r="VN77" s="119">
        <v>384667.37148331694</v>
      </c>
      <c r="VO77" s="262" t="b">
        <v>0</v>
      </c>
      <c r="VP77" s="173">
        <v>0</v>
      </c>
      <c r="VQ77" s="263">
        <v>2127.7786683840009</v>
      </c>
      <c r="VR77" s="189">
        <v>-5.0000000000000001E-3</v>
      </c>
      <c r="VS77" s="263">
        <v>695824.711277002</v>
      </c>
      <c r="VT77" s="263">
        <v>0</v>
      </c>
      <c r="VU77" s="263">
        <v>0</v>
      </c>
      <c r="VV77" s="117">
        <v>695824.711277002</v>
      </c>
      <c r="VW77" s="248" t="b">
        <v>0</v>
      </c>
      <c r="VX77" s="254">
        <v>3</v>
      </c>
      <c r="VY77" s="255">
        <v>1489.4450678688006</v>
      </c>
      <c r="VZ77" s="256">
        <v>0.03</v>
      </c>
      <c r="WA77" s="255">
        <v>1327131.9850767374</v>
      </c>
      <c r="WB77" s="255">
        <v>638.33360051520037</v>
      </c>
      <c r="WC77" s="255">
        <v>19747.523367724036</v>
      </c>
      <c r="WD77" s="119">
        <v>1346879.5084444615</v>
      </c>
      <c r="WE77" s="262" t="b">
        <v>0</v>
      </c>
      <c r="WF77" s="173">
        <v>3</v>
      </c>
      <c r="WG77" s="263">
        <v>1489.4450678688006</v>
      </c>
      <c r="WH77" s="189">
        <v>7.4999999999999997E-2</v>
      </c>
      <c r="WI77" s="263">
        <v>415799.27907532582</v>
      </c>
      <c r="WJ77" s="263">
        <v>638.33360051520037</v>
      </c>
      <c r="WK77" s="263">
        <v>22472.594003098668</v>
      </c>
      <c r="WL77" s="117">
        <v>438271.87307842448</v>
      </c>
      <c r="WM77" s="248" t="b">
        <v>0</v>
      </c>
      <c r="WN77" s="254">
        <v>6</v>
      </c>
      <c r="WO77" s="255">
        <v>851.11146735360012</v>
      </c>
      <c r="WP77" s="256">
        <v>-5.0000000000000001E-3</v>
      </c>
      <c r="WQ77" s="255">
        <v>820463.50477493578</v>
      </c>
      <c r="WR77" s="255">
        <v>1276.6672010304007</v>
      </c>
      <c r="WS77" s="255">
        <v>54560.724159193152</v>
      </c>
      <c r="WT77" s="119">
        <v>875024.22893412889</v>
      </c>
      <c r="WU77" s="262" t="b">
        <v>0</v>
      </c>
      <c r="WV77" s="173">
        <v>5</v>
      </c>
      <c r="WW77" s="263">
        <v>1063.8893341920004</v>
      </c>
      <c r="WX77" s="189">
        <v>7.4999999999999997E-2</v>
      </c>
      <c r="WY77" s="263">
        <v>2940244.6894057197</v>
      </c>
      <c r="WZ77" s="263">
        <v>1063.8893341920004</v>
      </c>
      <c r="XA77" s="263">
        <v>23337.420078476978</v>
      </c>
      <c r="XB77" s="117">
        <v>2963582.1094841966</v>
      </c>
      <c r="XC77" s="248" t="b">
        <v>0</v>
      </c>
      <c r="XD77" s="254">
        <v>4</v>
      </c>
      <c r="XE77" s="255">
        <v>1276.6672010304005</v>
      </c>
      <c r="XF77" s="256">
        <v>0.03</v>
      </c>
      <c r="XG77" s="255">
        <v>2524146.6237716647</v>
      </c>
      <c r="XH77" s="255">
        <v>851.11146735360035</v>
      </c>
      <c r="XI77" s="255">
        <v>23740.824580146898</v>
      </c>
      <c r="XJ77" s="119">
        <v>2547887.4483518116</v>
      </c>
      <c r="XK77" s="262" t="b">
        <v>0</v>
      </c>
      <c r="XL77" s="173">
        <v>4</v>
      </c>
      <c r="XM77" s="263">
        <v>1276.6672010304005</v>
      </c>
      <c r="XN77" s="189">
        <v>7.4999999999999997E-2</v>
      </c>
      <c r="XO77" s="263">
        <v>541278.99799525505</v>
      </c>
      <c r="XP77" s="263">
        <v>851.11146735360035</v>
      </c>
      <c r="XQ77" s="263">
        <v>30602.60977208037</v>
      </c>
      <c r="XR77" s="117">
        <v>571881.60776733537</v>
      </c>
      <c r="XS77" s="248" t="b">
        <v>0</v>
      </c>
      <c r="XT77" s="254">
        <v>5</v>
      </c>
      <c r="XU77" s="255">
        <v>1063.8893341920004</v>
      </c>
      <c r="XV77" s="256">
        <v>-5.0000000000000001E-3</v>
      </c>
      <c r="XW77" s="255">
        <v>564555.00480225694</v>
      </c>
      <c r="XX77" s="255">
        <v>1063.8893341920004</v>
      </c>
      <c r="XY77" s="255">
        <v>29442.342444526064</v>
      </c>
      <c r="XZ77" s="119">
        <v>593997.34724678297</v>
      </c>
      <c r="YA77" s="262" t="b">
        <v>0</v>
      </c>
      <c r="YB77" s="173">
        <v>4</v>
      </c>
      <c r="YC77" s="263">
        <v>1276.6672010304005</v>
      </c>
      <c r="YD77" s="189">
        <v>0.03</v>
      </c>
      <c r="YE77" s="263">
        <v>922930.88622896816</v>
      </c>
      <c r="YF77" s="263">
        <v>851.11146735360035</v>
      </c>
      <c r="YG77" s="263">
        <v>39298.220988077956</v>
      </c>
      <c r="YH77" s="117">
        <v>962229.10721704608</v>
      </c>
      <c r="YI77" s="248" t="b">
        <v>1</v>
      </c>
      <c r="YJ77" s="254">
        <v>10</v>
      </c>
      <c r="YK77" s="255">
        <v>0</v>
      </c>
      <c r="YL77" s="256">
        <v>-5.0000000000000001E-3</v>
      </c>
      <c r="YM77" s="255">
        <v>987736.62938555866</v>
      </c>
      <c r="YN77" s="255">
        <v>2127.7786683840009</v>
      </c>
      <c r="YO77" s="255">
        <v>76095.67582524805</v>
      </c>
      <c r="YP77" s="119">
        <v>1063832.3052108067</v>
      </c>
      <c r="YQ77" s="262" t="b">
        <v>0</v>
      </c>
      <c r="YR77" s="173">
        <v>2</v>
      </c>
      <c r="YS77" s="263">
        <v>1702.2229347072007</v>
      </c>
      <c r="YT77" s="189">
        <v>7.4999999999999997E-2</v>
      </c>
      <c r="YU77" s="263">
        <v>921905.81035417051</v>
      </c>
      <c r="YV77" s="263">
        <v>425.55573367680017</v>
      </c>
      <c r="YW77" s="263">
        <v>13170.081080047472</v>
      </c>
      <c r="YX77" s="117">
        <v>935075.89143421804</v>
      </c>
      <c r="YY77" s="248" t="b">
        <v>0</v>
      </c>
      <c r="YZ77" s="254">
        <v>6</v>
      </c>
      <c r="ZA77" s="255">
        <v>851.11146735360012</v>
      </c>
      <c r="ZB77" s="256">
        <v>-5.0000000000000001E-3</v>
      </c>
      <c r="ZC77" s="255">
        <v>335400.70143828593</v>
      </c>
      <c r="ZD77" s="255">
        <v>1276.6672010304007</v>
      </c>
      <c r="ZE77" s="255">
        <v>38669.593845531352</v>
      </c>
      <c r="ZF77" s="119">
        <v>374070.29528381728</v>
      </c>
      <c r="ZG77" s="262" t="b">
        <v>0</v>
      </c>
      <c r="ZH77" s="173">
        <v>3</v>
      </c>
      <c r="ZI77" s="263">
        <v>1489.4450678688006</v>
      </c>
      <c r="ZJ77" s="189">
        <v>-5.0000000000000001E-3</v>
      </c>
      <c r="ZK77" s="263">
        <v>2445842.5260664914</v>
      </c>
      <c r="ZL77" s="263">
        <v>638.33360051520037</v>
      </c>
      <c r="ZM77" s="263">
        <v>22993.424290152096</v>
      </c>
      <c r="ZN77" s="117">
        <v>2468835.9503566436</v>
      </c>
      <c r="ZO77" s="248" t="b">
        <v>0</v>
      </c>
      <c r="ZP77" s="254">
        <v>3</v>
      </c>
      <c r="ZQ77" s="255">
        <v>1489.4450678688006</v>
      </c>
      <c r="ZR77" s="256">
        <v>0.03</v>
      </c>
      <c r="ZS77" s="255">
        <v>888621.8226337696</v>
      </c>
      <c r="ZT77" s="255">
        <v>638.33360051520037</v>
      </c>
      <c r="ZU77" s="255">
        <v>24341.87160315564</v>
      </c>
      <c r="ZV77" s="119">
        <v>912963.69423692522</v>
      </c>
      <c r="ZW77" s="262" t="b">
        <v>0</v>
      </c>
      <c r="ZX77" s="173">
        <v>2</v>
      </c>
      <c r="ZY77" s="263">
        <v>1702.2229347072007</v>
      </c>
      <c r="ZZ77" s="189">
        <v>0.03</v>
      </c>
      <c r="AAA77" s="263">
        <v>288306.70648148656</v>
      </c>
      <c r="AAB77" s="263">
        <v>425.55573367680017</v>
      </c>
      <c r="AAC77" s="263">
        <v>22655.671861352796</v>
      </c>
      <c r="AAD77" s="117">
        <v>310962.37834283937</v>
      </c>
      <c r="AAE77" s="248" t="b">
        <v>0</v>
      </c>
      <c r="AAF77" s="254">
        <v>3</v>
      </c>
      <c r="AAG77" s="255">
        <v>1489.4450678688006</v>
      </c>
      <c r="AAH77" s="256">
        <v>7.4999999999999997E-2</v>
      </c>
      <c r="AAI77" s="255">
        <v>1428282.5731887838</v>
      </c>
      <c r="AAJ77" s="255">
        <v>638.33360051520037</v>
      </c>
      <c r="AAK77" s="255">
        <v>21892.718837908385</v>
      </c>
      <c r="AAL77" s="119">
        <v>1450175.2920266923</v>
      </c>
      <c r="AAM77" s="262" t="b">
        <v>0</v>
      </c>
      <c r="AAN77" s="173">
        <v>4</v>
      </c>
      <c r="AAO77" s="263">
        <v>1276.6672010304005</v>
      </c>
      <c r="AAP77" s="189">
        <v>7.4999999999999997E-2</v>
      </c>
      <c r="AAQ77" s="263">
        <v>624366.20401513565</v>
      </c>
      <c r="AAR77" s="263">
        <v>851.11146735360035</v>
      </c>
      <c r="AAS77" s="263">
        <v>22107.363640024636</v>
      </c>
      <c r="AAT77" s="117">
        <v>646473.56765516032</v>
      </c>
      <c r="AAU77" s="248" t="b">
        <v>0</v>
      </c>
      <c r="AAV77" s="254">
        <v>7</v>
      </c>
      <c r="AAW77" s="255">
        <v>638.33360051520015</v>
      </c>
      <c r="AAX77" s="256">
        <v>7.4999999999999997E-2</v>
      </c>
      <c r="AAY77" s="255">
        <v>342763.06611408113</v>
      </c>
      <c r="AAZ77" s="255">
        <v>1489.4450678688008</v>
      </c>
      <c r="ABA77" s="255">
        <v>61573.817227408283</v>
      </c>
      <c r="ABB77" s="119">
        <v>404336.88334148942</v>
      </c>
      <c r="ABC77" s="262" t="b">
        <v>0</v>
      </c>
      <c r="ABD77" s="173">
        <v>2</v>
      </c>
      <c r="ABE77" s="263">
        <v>1702.2229347072007</v>
      </c>
      <c r="ABF77" s="189">
        <v>7.4999999999999997E-2</v>
      </c>
      <c r="ABG77" s="263">
        <v>782950.9187589013</v>
      </c>
      <c r="ABH77" s="263">
        <v>425.55573367680017</v>
      </c>
      <c r="ABI77" s="263">
        <v>16424.681786508398</v>
      </c>
      <c r="ABJ77" s="117">
        <v>799375.60054540972</v>
      </c>
      <c r="ABK77" s="248" t="b">
        <v>0</v>
      </c>
      <c r="ABL77" s="254">
        <v>1</v>
      </c>
      <c r="ABM77" s="255">
        <v>1915.0008015456008</v>
      </c>
      <c r="ABN77" s="256">
        <v>0.03</v>
      </c>
      <c r="ABO77" s="255">
        <v>2885904.9528637705</v>
      </c>
      <c r="ABP77" s="255">
        <v>212.77786683840009</v>
      </c>
      <c r="ABQ77" s="255">
        <v>4331.6302578291979</v>
      </c>
      <c r="ABR77" s="119">
        <v>2890236.5831215996</v>
      </c>
      <c r="ABS77" s="262" t="b">
        <v>0</v>
      </c>
      <c r="ABT77" s="173">
        <v>2</v>
      </c>
      <c r="ABU77" s="263">
        <v>1702.2229347072007</v>
      </c>
      <c r="ABV77" s="189">
        <v>-5.0000000000000001E-3</v>
      </c>
      <c r="ABW77" s="263">
        <v>1791615.7576946905</v>
      </c>
      <c r="ABX77" s="263">
        <v>425.55573367680017</v>
      </c>
      <c r="ABY77" s="263">
        <v>7894.7020662279228</v>
      </c>
      <c r="ABZ77" s="117">
        <v>1799510.4597609185</v>
      </c>
      <c r="ACA77" s="248" t="b">
        <v>0</v>
      </c>
      <c r="ACB77" s="254">
        <v>4</v>
      </c>
      <c r="ACC77" s="255">
        <v>1276.6672010304005</v>
      </c>
      <c r="ACD77" s="256">
        <v>0.03</v>
      </c>
      <c r="ACE77" s="255">
        <v>721158.52525175211</v>
      </c>
      <c r="ACF77" s="255">
        <v>851.11146735360035</v>
      </c>
      <c r="ACG77" s="255">
        <v>47590.211454406235</v>
      </c>
      <c r="ACH77" s="119">
        <v>768748.73670615838</v>
      </c>
      <c r="ACI77" s="262" t="b">
        <v>0</v>
      </c>
      <c r="ACJ77" s="173">
        <v>4</v>
      </c>
      <c r="ACK77" s="263">
        <v>1276.6672010304005</v>
      </c>
      <c r="ACL77" s="189">
        <v>7.4999999999999997E-2</v>
      </c>
      <c r="ACM77" s="263">
        <v>484763.6244892418</v>
      </c>
      <c r="ACN77" s="263">
        <v>851.11146735360035</v>
      </c>
      <c r="ACO77" s="263">
        <v>35135.352140123767</v>
      </c>
      <c r="ACP77" s="117">
        <v>519898.97662936558</v>
      </c>
      <c r="ACQ77" s="248" t="b">
        <v>0</v>
      </c>
      <c r="ACR77" s="254">
        <v>4</v>
      </c>
      <c r="ACS77" s="255">
        <v>1276.6672010304005</v>
      </c>
      <c r="ACT77" s="256">
        <v>7.4999999999999997E-2</v>
      </c>
      <c r="ACU77" s="255">
        <v>2439072.3859860785</v>
      </c>
      <c r="ACV77" s="255">
        <v>851.11146735360035</v>
      </c>
      <c r="ACW77" s="255">
        <v>35569.819566864709</v>
      </c>
      <c r="ACX77" s="119">
        <v>2474642.2055529431</v>
      </c>
      <c r="ACY77" s="262" t="b">
        <v>1</v>
      </c>
      <c r="ACZ77" s="173">
        <v>5</v>
      </c>
      <c r="ADA77" s="263">
        <v>1063.8893341920004</v>
      </c>
      <c r="ADB77" s="189">
        <v>7.4999999999999997E-2</v>
      </c>
      <c r="ADC77" s="263">
        <v>1375371.3217809252</v>
      </c>
      <c r="ADD77" s="263">
        <v>1063.8893341920004</v>
      </c>
      <c r="ADE77" s="263">
        <v>31994.852438093247</v>
      </c>
      <c r="ADF77" s="117">
        <v>1407366.1742190183</v>
      </c>
      <c r="ADG77" s="248" t="b">
        <v>0</v>
      </c>
      <c r="ADH77" s="254">
        <v>6</v>
      </c>
      <c r="ADI77" s="255">
        <v>851.11146735360012</v>
      </c>
      <c r="ADJ77" s="256">
        <v>7.4999999999999997E-2</v>
      </c>
      <c r="ADK77" s="255">
        <v>906980.948450497</v>
      </c>
      <c r="ADL77" s="255">
        <v>1276.6672010304007</v>
      </c>
      <c r="ADM77" s="255">
        <v>53611.804107644901</v>
      </c>
      <c r="ADN77" s="119">
        <v>960592.75255814195</v>
      </c>
      <c r="ADO77" s="262" t="b">
        <v>0</v>
      </c>
      <c r="ADP77" s="173">
        <v>2</v>
      </c>
      <c r="ADQ77" s="263">
        <v>1702.2229347072007</v>
      </c>
      <c r="ADR77" s="189">
        <v>7.4999999999999997E-2</v>
      </c>
      <c r="ADS77" s="263">
        <v>958094.33497705078</v>
      </c>
      <c r="ADT77" s="263">
        <v>425.55573367680017</v>
      </c>
      <c r="ADU77" s="263">
        <v>13099.779144894441</v>
      </c>
      <c r="ADV77" s="117">
        <v>971194.11412194523</v>
      </c>
    </row>
    <row r="78" spans="1:802" x14ac:dyDescent="0.35">
      <c r="A78" s="15">
        <v>47603</v>
      </c>
      <c r="B78" s="16">
        <v>2127.7786683840009</v>
      </c>
      <c r="C78" s="248" t="b">
        <v>0</v>
      </c>
      <c r="D78" s="254">
        <v>4</v>
      </c>
      <c r="E78" s="255">
        <v>1276.6672010304005</v>
      </c>
      <c r="F78" s="256">
        <v>7.4999999999999997E-2</v>
      </c>
      <c r="G78" s="255">
        <v>781861.73695647263</v>
      </c>
      <c r="H78" s="255">
        <v>851.11146735360035</v>
      </c>
      <c r="I78" s="255">
        <v>28965.766790275575</v>
      </c>
      <c r="J78" s="119">
        <v>810827.5037467482</v>
      </c>
      <c r="K78" s="262" t="b">
        <v>1</v>
      </c>
      <c r="L78" s="173">
        <v>3</v>
      </c>
      <c r="M78" s="263">
        <v>1489.4450678688006</v>
      </c>
      <c r="N78" s="189">
        <v>7.4999999999999997E-2</v>
      </c>
      <c r="O78" s="263">
        <v>987312.66880573076</v>
      </c>
      <c r="P78" s="263">
        <v>638.33360051520037</v>
      </c>
      <c r="Q78" s="263">
        <v>5736.3018364289483</v>
      </c>
      <c r="R78" s="117">
        <v>993048.97064215969</v>
      </c>
      <c r="S78" s="248" t="b">
        <v>0</v>
      </c>
      <c r="T78" s="254">
        <v>6</v>
      </c>
      <c r="U78" s="255">
        <v>851.11146735360012</v>
      </c>
      <c r="V78" s="256">
        <v>-5.0000000000000001E-3</v>
      </c>
      <c r="W78" s="255">
        <v>189749.14662289849</v>
      </c>
      <c r="X78" s="255">
        <v>1276.6672010304007</v>
      </c>
      <c r="Y78" s="255">
        <v>62575.540516795038</v>
      </c>
      <c r="Z78" s="119">
        <v>252324.68713969353</v>
      </c>
      <c r="AA78" s="262" t="b">
        <v>0</v>
      </c>
      <c r="AB78" s="173">
        <v>6</v>
      </c>
      <c r="AC78" s="263">
        <v>851.11146735360012</v>
      </c>
      <c r="AD78" s="189">
        <v>-5.0000000000000001E-3</v>
      </c>
      <c r="AE78" s="263">
        <v>702274.82178825513</v>
      </c>
      <c r="AF78" s="263">
        <v>1276.6672010304007</v>
      </c>
      <c r="AG78" s="263">
        <v>58888.642932231698</v>
      </c>
      <c r="AH78" s="117">
        <v>761163.46472048678</v>
      </c>
      <c r="AI78" s="248" t="b">
        <v>0</v>
      </c>
      <c r="AJ78" s="254">
        <v>9</v>
      </c>
      <c r="AK78" s="255">
        <v>212.77786683840003</v>
      </c>
      <c r="AL78" s="256">
        <v>7.4999999999999997E-2</v>
      </c>
      <c r="AM78" s="255">
        <v>1483147.998896675</v>
      </c>
      <c r="AN78" s="255">
        <v>1915.0008015456008</v>
      </c>
      <c r="AO78" s="255">
        <v>65261.884853436706</v>
      </c>
      <c r="AP78" s="119">
        <v>1548409.8837501116</v>
      </c>
      <c r="AQ78" s="262" t="b">
        <v>0</v>
      </c>
      <c r="AR78" s="173">
        <v>5</v>
      </c>
      <c r="AS78" s="263">
        <v>1063.8893341920004</v>
      </c>
      <c r="AT78" s="189">
        <v>7.4999999999999997E-2</v>
      </c>
      <c r="AU78" s="263">
        <v>1417864.3972105826</v>
      </c>
      <c r="AV78" s="263">
        <v>1063.8893341920004</v>
      </c>
      <c r="AW78" s="263">
        <v>41833.915108570734</v>
      </c>
      <c r="AX78" s="117">
        <v>1459698.3123191535</v>
      </c>
      <c r="AY78" s="248" t="b">
        <v>0</v>
      </c>
      <c r="AZ78" s="254">
        <v>2</v>
      </c>
      <c r="BA78" s="255">
        <v>1702.2229347072007</v>
      </c>
      <c r="BB78" s="256">
        <v>7.4999999999999997E-2</v>
      </c>
      <c r="BC78" s="255">
        <v>536817.90748474898</v>
      </c>
      <c r="BD78" s="255">
        <v>425.55573367680017</v>
      </c>
      <c r="BE78" s="255">
        <v>1491.0343662420198</v>
      </c>
      <c r="BF78" s="119">
        <v>538308.94185099099</v>
      </c>
      <c r="BG78" s="262" t="b">
        <v>0</v>
      </c>
      <c r="BH78" s="173">
        <v>4</v>
      </c>
      <c r="BI78" s="263">
        <v>1276.6672010304005</v>
      </c>
      <c r="BJ78" s="189">
        <v>7.4999999999999997E-2</v>
      </c>
      <c r="BK78" s="263">
        <v>619136.37578876014</v>
      </c>
      <c r="BL78" s="263">
        <v>851.11146735360035</v>
      </c>
      <c r="BM78" s="263">
        <v>27077.161843880007</v>
      </c>
      <c r="BN78" s="117">
        <v>646213.5376326401</v>
      </c>
      <c r="BO78" s="248" t="b">
        <v>0</v>
      </c>
      <c r="BP78" s="254">
        <v>5</v>
      </c>
      <c r="BQ78" s="255">
        <v>1063.8893341920004</v>
      </c>
      <c r="BR78" s="256">
        <v>7.4999999999999997E-2</v>
      </c>
      <c r="BS78" s="255">
        <v>1195905.6694934419</v>
      </c>
      <c r="BT78" s="255">
        <v>1063.8893341920004</v>
      </c>
      <c r="BU78" s="255">
        <v>31556.602081107074</v>
      </c>
      <c r="BV78" s="119">
        <v>1227462.2715745489</v>
      </c>
      <c r="BW78" s="262" t="b">
        <v>0</v>
      </c>
      <c r="BX78" s="173">
        <v>3</v>
      </c>
      <c r="BY78" s="263">
        <v>1489.4450678688006</v>
      </c>
      <c r="BZ78" s="189">
        <v>7.4999999999999997E-2</v>
      </c>
      <c r="CA78" s="263">
        <v>548191.4471060104</v>
      </c>
      <c r="CB78" s="263">
        <v>638.33360051520037</v>
      </c>
      <c r="CC78" s="263">
        <v>28220.043496257564</v>
      </c>
      <c r="CD78" s="117">
        <v>576411.49060226791</v>
      </c>
      <c r="CE78" s="248" t="b">
        <v>0</v>
      </c>
      <c r="CF78" s="254">
        <v>4</v>
      </c>
      <c r="CG78" s="255">
        <v>1276.6672010304005</v>
      </c>
      <c r="CH78" s="256">
        <v>0.03</v>
      </c>
      <c r="CI78" s="255">
        <v>561868.72103355289</v>
      </c>
      <c r="CJ78" s="255">
        <v>851.11146735360035</v>
      </c>
      <c r="CK78" s="255">
        <v>38661.698792969255</v>
      </c>
      <c r="CL78" s="119">
        <v>600530.41982652212</v>
      </c>
      <c r="CM78" s="262" t="b">
        <v>0</v>
      </c>
      <c r="CN78" s="173">
        <v>4</v>
      </c>
      <c r="CO78" s="263">
        <v>1276.6672010304005</v>
      </c>
      <c r="CP78" s="189">
        <v>7.4999999999999997E-2</v>
      </c>
      <c r="CQ78" s="263">
        <v>2626180.6102428357</v>
      </c>
      <c r="CR78" s="263">
        <v>851.11146735360035</v>
      </c>
      <c r="CS78" s="263">
        <v>32738.492931967066</v>
      </c>
      <c r="CT78" s="117">
        <v>2658919.1031748028</v>
      </c>
      <c r="CU78" s="248" t="b">
        <v>0</v>
      </c>
      <c r="CV78" s="254">
        <v>0</v>
      </c>
      <c r="CW78" s="255">
        <v>2127.7786683840009</v>
      </c>
      <c r="CX78" s="256">
        <v>0.03</v>
      </c>
      <c r="CY78" s="255">
        <v>1306804.2295484699</v>
      </c>
      <c r="CZ78" s="255">
        <v>0</v>
      </c>
      <c r="DA78" s="255">
        <v>0</v>
      </c>
      <c r="DB78" s="119">
        <v>1306804.2295484699</v>
      </c>
      <c r="DC78" s="262" t="b">
        <v>0</v>
      </c>
      <c r="DD78" s="173">
        <v>4</v>
      </c>
      <c r="DE78" s="263">
        <v>1276.6672010304005</v>
      </c>
      <c r="DF78" s="189">
        <v>7.4999999999999997E-2</v>
      </c>
      <c r="DG78" s="263">
        <v>1900856.5943168257</v>
      </c>
      <c r="DH78" s="263">
        <v>851.11146735360035</v>
      </c>
      <c r="DI78" s="263">
        <v>41998.74476262449</v>
      </c>
      <c r="DJ78" s="117">
        <v>1942855.3390794501</v>
      </c>
      <c r="DK78" s="248" t="b">
        <v>0</v>
      </c>
      <c r="DL78" s="254">
        <v>6</v>
      </c>
      <c r="DM78" s="255">
        <v>851.11146735360012</v>
      </c>
      <c r="DN78" s="256">
        <v>7.4999999999999997E-2</v>
      </c>
      <c r="DO78" s="255">
        <v>329270.89625158405</v>
      </c>
      <c r="DP78" s="255">
        <v>1276.6672010304007</v>
      </c>
      <c r="DQ78" s="255">
        <v>54686.076459323711</v>
      </c>
      <c r="DR78" s="119">
        <v>383956.97271090775</v>
      </c>
      <c r="DS78" s="262" t="b">
        <v>0</v>
      </c>
      <c r="DT78" s="173">
        <v>6</v>
      </c>
      <c r="DU78" s="263">
        <v>851.11146735360012</v>
      </c>
      <c r="DV78" s="189">
        <v>-5.0000000000000001E-3</v>
      </c>
      <c r="DW78" s="263">
        <v>2534354.2199003613</v>
      </c>
      <c r="DX78" s="263">
        <v>1276.6672010304007</v>
      </c>
      <c r="DY78" s="263">
        <v>38270.56789192924</v>
      </c>
      <c r="DZ78" s="117">
        <v>2572624.7877922906</v>
      </c>
      <c r="EA78" s="248" t="b">
        <v>0</v>
      </c>
      <c r="EB78" s="254">
        <v>6</v>
      </c>
      <c r="EC78" s="255">
        <v>851.11146735360012</v>
      </c>
      <c r="ED78" s="256">
        <v>7.4999999999999997E-2</v>
      </c>
      <c r="EE78" s="255">
        <v>351575.8738259828</v>
      </c>
      <c r="EF78" s="255">
        <v>1276.6672010304007</v>
      </c>
      <c r="EG78" s="255">
        <v>44671.260179430035</v>
      </c>
      <c r="EH78" s="119">
        <v>396247.13400541281</v>
      </c>
      <c r="EI78" s="262" t="b">
        <v>0</v>
      </c>
      <c r="EJ78" s="173">
        <v>7</v>
      </c>
      <c r="EK78" s="263">
        <v>638.33360051520015</v>
      </c>
      <c r="EL78" s="189">
        <v>-5.0000000000000001E-3</v>
      </c>
      <c r="EM78" s="263">
        <v>244204.91014199008</v>
      </c>
      <c r="EN78" s="263">
        <v>1489.4450678688008</v>
      </c>
      <c r="EO78" s="263">
        <v>68573.153301597893</v>
      </c>
      <c r="EP78" s="117">
        <v>312778.06344358798</v>
      </c>
      <c r="EQ78" s="248" t="b">
        <v>0</v>
      </c>
      <c r="ER78" s="254">
        <v>6</v>
      </c>
      <c r="ES78" s="255">
        <v>851.11146735360012</v>
      </c>
      <c r="ET78" s="256">
        <v>7.4999999999999997E-2</v>
      </c>
      <c r="EU78" s="255">
        <v>269618.80310426326</v>
      </c>
      <c r="EV78" s="255">
        <v>1276.6672010304007</v>
      </c>
      <c r="EW78" s="255">
        <v>47702.392485161356</v>
      </c>
      <c r="EX78" s="119">
        <v>317321.19558942463</v>
      </c>
      <c r="EY78" s="262" t="b">
        <v>0</v>
      </c>
      <c r="EZ78" s="173">
        <v>1</v>
      </c>
      <c r="FA78" s="263">
        <v>1915.0008015456008</v>
      </c>
      <c r="FB78" s="189">
        <v>-5.0000000000000001E-3</v>
      </c>
      <c r="FC78" s="263">
        <v>1748106.7206038388</v>
      </c>
      <c r="FD78" s="263">
        <v>212.77786683840009</v>
      </c>
      <c r="FE78" s="263">
        <v>6522.4228428045353</v>
      </c>
      <c r="FF78" s="117">
        <v>1754629.1434466434</v>
      </c>
      <c r="FG78" s="248" t="b">
        <v>0</v>
      </c>
      <c r="FH78" s="254">
        <v>4</v>
      </c>
      <c r="FI78" s="255">
        <v>1276.6672010304005</v>
      </c>
      <c r="FJ78" s="256">
        <v>7.4999999999999997E-2</v>
      </c>
      <c r="FK78" s="255">
        <v>1033699.4820053779</v>
      </c>
      <c r="FL78" s="255">
        <v>851.11146735360035</v>
      </c>
      <c r="FM78" s="255">
        <v>29867.978034995289</v>
      </c>
      <c r="FN78" s="119">
        <v>1063567.4600403733</v>
      </c>
      <c r="FO78" s="262" t="b">
        <v>0</v>
      </c>
      <c r="FP78" s="173">
        <v>4</v>
      </c>
      <c r="FQ78" s="263">
        <v>1276.6672010304005</v>
      </c>
      <c r="FR78" s="189">
        <v>7.4999999999999997E-2</v>
      </c>
      <c r="FS78" s="263">
        <v>749774.12680866022</v>
      </c>
      <c r="FT78" s="263">
        <v>851.11146735360035</v>
      </c>
      <c r="FU78" s="263">
        <v>33931.750648036024</v>
      </c>
      <c r="FV78" s="117">
        <v>783705.87745669624</v>
      </c>
      <c r="FW78" s="248" t="b">
        <v>0</v>
      </c>
      <c r="FX78" s="254">
        <v>5</v>
      </c>
      <c r="FY78" s="255">
        <v>1063.8893341920004</v>
      </c>
      <c r="FZ78" s="256">
        <v>0.03</v>
      </c>
      <c r="GA78" s="255">
        <v>877320.17574681796</v>
      </c>
      <c r="GB78" s="255">
        <v>1063.8893341920004</v>
      </c>
      <c r="GC78" s="255">
        <v>55405.817641444424</v>
      </c>
      <c r="GD78" s="119">
        <v>932725.99338826234</v>
      </c>
      <c r="GE78" s="262" t="b">
        <v>0</v>
      </c>
      <c r="GF78" s="173">
        <v>4</v>
      </c>
      <c r="GG78" s="263">
        <v>1276.6672010304005</v>
      </c>
      <c r="GH78" s="189">
        <v>0.03</v>
      </c>
      <c r="GI78" s="263">
        <v>1642936.5821889807</v>
      </c>
      <c r="GJ78" s="263">
        <v>851.11146735360035</v>
      </c>
      <c r="GK78" s="263">
        <v>25984.676118055406</v>
      </c>
      <c r="GL78" s="117">
        <v>1668921.258307036</v>
      </c>
      <c r="GM78" s="248" t="b">
        <v>0</v>
      </c>
      <c r="GN78" s="254">
        <v>2</v>
      </c>
      <c r="GO78" s="255">
        <v>1702.2229347072007</v>
      </c>
      <c r="GP78" s="256">
        <v>7.4999999999999997E-2</v>
      </c>
      <c r="GQ78" s="255">
        <v>3173724.4050539657</v>
      </c>
      <c r="GR78" s="255">
        <v>425.55573367680017</v>
      </c>
      <c r="GS78" s="255">
        <v>19873.979769401511</v>
      </c>
      <c r="GT78" s="119">
        <v>3193598.3848233675</v>
      </c>
      <c r="GU78" s="262" t="b">
        <v>0</v>
      </c>
      <c r="GV78" s="173">
        <v>1</v>
      </c>
      <c r="GW78" s="263">
        <v>1915.0008015456008</v>
      </c>
      <c r="GX78" s="189">
        <v>7.4999999999999997E-2</v>
      </c>
      <c r="GY78" s="263">
        <v>430086.88175966474</v>
      </c>
      <c r="GZ78" s="263">
        <v>212.77786683840009</v>
      </c>
      <c r="HA78" s="263">
        <v>8883.9027503044144</v>
      </c>
      <c r="HB78" s="117">
        <v>438970.78450996918</v>
      </c>
      <c r="HC78" s="248" t="b">
        <v>0</v>
      </c>
      <c r="HD78" s="254">
        <v>2</v>
      </c>
      <c r="HE78" s="255">
        <v>1702.2229347072007</v>
      </c>
      <c r="HF78" s="256">
        <v>0.03</v>
      </c>
      <c r="HG78" s="255">
        <v>3109009.8442575615</v>
      </c>
      <c r="HH78" s="255">
        <v>425.55573367680017</v>
      </c>
      <c r="HI78" s="255">
        <v>16294.188309400071</v>
      </c>
      <c r="HJ78" s="119">
        <v>3125304.0325669614</v>
      </c>
      <c r="HK78" s="262" t="b">
        <v>0</v>
      </c>
      <c r="HL78" s="173">
        <v>5</v>
      </c>
      <c r="HM78" s="263">
        <v>1063.8893341920004</v>
      </c>
      <c r="HN78" s="189">
        <v>7.4999999999999997E-2</v>
      </c>
      <c r="HO78" s="263">
        <v>941747.35899229941</v>
      </c>
      <c r="HP78" s="263">
        <v>1063.8893341920004</v>
      </c>
      <c r="HQ78" s="263">
        <v>40178.825016730894</v>
      </c>
      <c r="HR78" s="117">
        <v>981926.18400903034</v>
      </c>
      <c r="HS78" s="248" t="b">
        <v>0</v>
      </c>
      <c r="HT78" s="254">
        <v>5</v>
      </c>
      <c r="HU78" s="255">
        <v>1063.8893341920004</v>
      </c>
      <c r="HV78" s="256">
        <v>0.03</v>
      </c>
      <c r="HW78" s="255">
        <v>840470.40920168057</v>
      </c>
      <c r="HX78" s="255">
        <v>1063.8893341920004</v>
      </c>
      <c r="HY78" s="255">
        <v>41201.724680727071</v>
      </c>
      <c r="HZ78" s="119">
        <v>881672.13388240768</v>
      </c>
      <c r="IA78" s="262" t="b">
        <v>0</v>
      </c>
      <c r="IB78" s="173">
        <v>4</v>
      </c>
      <c r="IC78" s="263">
        <v>1276.6672010304005</v>
      </c>
      <c r="ID78" s="189">
        <v>0.03</v>
      </c>
      <c r="IE78" s="263">
        <v>967933.06341385143</v>
      </c>
      <c r="IF78" s="263">
        <v>851.11146735360035</v>
      </c>
      <c r="IG78" s="263">
        <v>37705.567388210642</v>
      </c>
      <c r="IH78" s="117">
        <v>1005638.6308020621</v>
      </c>
      <c r="II78" s="248" t="b">
        <v>0</v>
      </c>
      <c r="IJ78" s="254">
        <v>4</v>
      </c>
      <c r="IK78" s="255">
        <v>1276.6672010304005</v>
      </c>
      <c r="IL78" s="256">
        <v>7.4999999999999997E-2</v>
      </c>
      <c r="IM78" s="255">
        <v>1361588.8715714307</v>
      </c>
      <c r="IN78" s="255">
        <v>851.11146735360035</v>
      </c>
      <c r="IO78" s="255">
        <v>38382.518224427135</v>
      </c>
      <c r="IP78" s="119">
        <v>1399971.3897958579</v>
      </c>
      <c r="IQ78" s="262" t="b">
        <v>0</v>
      </c>
      <c r="IR78" s="173">
        <v>0</v>
      </c>
      <c r="IS78" s="263">
        <v>2127.7786683840009</v>
      </c>
      <c r="IT78" s="189">
        <v>7.4999999999999997E-2</v>
      </c>
      <c r="IU78" s="263">
        <v>1797107.1855423474</v>
      </c>
      <c r="IV78" s="263">
        <v>0</v>
      </c>
      <c r="IW78" s="263">
        <v>0</v>
      </c>
      <c r="IX78" s="117">
        <v>1797107.1855423474</v>
      </c>
      <c r="IY78" s="248" t="b">
        <v>0</v>
      </c>
      <c r="IZ78" s="254">
        <v>3</v>
      </c>
      <c r="JA78" s="255">
        <v>1489.4450678688006</v>
      </c>
      <c r="JB78" s="256">
        <v>7.4999999999999997E-2</v>
      </c>
      <c r="JC78" s="255">
        <v>530965.73806329223</v>
      </c>
      <c r="JD78" s="255">
        <v>638.33360051520037</v>
      </c>
      <c r="JE78" s="255">
        <v>27392.593626135222</v>
      </c>
      <c r="JF78" s="119">
        <v>558358.33168942749</v>
      </c>
      <c r="JG78" s="262" t="b">
        <v>0</v>
      </c>
      <c r="JH78" s="173">
        <v>1</v>
      </c>
      <c r="JI78" s="263">
        <v>1915.0008015456008</v>
      </c>
      <c r="JJ78" s="189">
        <v>7.4999999999999997E-2</v>
      </c>
      <c r="JK78" s="263">
        <v>1160530.3092547394</v>
      </c>
      <c r="JL78" s="263">
        <v>212.77786683840009</v>
      </c>
      <c r="JM78" s="263">
        <v>9583.4036251457837</v>
      </c>
      <c r="JN78" s="117">
        <v>1170113.7128798852</v>
      </c>
      <c r="JO78" s="248" t="b">
        <v>0</v>
      </c>
      <c r="JP78" s="254">
        <v>3</v>
      </c>
      <c r="JQ78" s="255">
        <v>1489.4450678688006</v>
      </c>
      <c r="JR78" s="256">
        <v>0.03</v>
      </c>
      <c r="JS78" s="255">
        <v>2406882.0655985498</v>
      </c>
      <c r="JT78" s="255">
        <v>638.33360051520037</v>
      </c>
      <c r="JU78" s="255">
        <v>21888.413735475635</v>
      </c>
      <c r="JV78" s="119">
        <v>2428770.4793340256</v>
      </c>
      <c r="JW78" s="262" t="b">
        <v>0</v>
      </c>
      <c r="JX78" s="173">
        <v>6</v>
      </c>
      <c r="JY78" s="263">
        <v>851.11146735360012</v>
      </c>
      <c r="JZ78" s="189">
        <v>7.4999999999999997E-2</v>
      </c>
      <c r="KA78" s="263">
        <v>2019579.0175628397</v>
      </c>
      <c r="KB78" s="263">
        <v>1276.6672010304007</v>
      </c>
      <c r="KC78" s="263">
        <v>60083.793911301276</v>
      </c>
      <c r="KD78" s="117">
        <v>2079662.811474141</v>
      </c>
      <c r="KE78" s="248" t="b">
        <v>0</v>
      </c>
      <c r="KF78" s="254">
        <v>6</v>
      </c>
      <c r="KG78" s="255">
        <v>851.11146735360012</v>
      </c>
      <c r="KH78" s="256">
        <v>0.03</v>
      </c>
      <c r="KI78" s="255">
        <v>1744514.3158744646</v>
      </c>
      <c r="KJ78" s="255">
        <v>1276.6672010304007</v>
      </c>
      <c r="KK78" s="255">
        <v>63680.302673334641</v>
      </c>
      <c r="KL78" s="119">
        <v>1808194.6185477993</v>
      </c>
      <c r="KM78" s="262" t="b">
        <v>0</v>
      </c>
      <c r="KN78" s="173">
        <v>1</v>
      </c>
      <c r="KO78" s="263">
        <v>1915.0008015456008</v>
      </c>
      <c r="KP78" s="189">
        <v>7.4999999999999997E-2</v>
      </c>
      <c r="KQ78" s="263">
        <v>1335045.4803692841</v>
      </c>
      <c r="KR78" s="263">
        <v>212.77786683840009</v>
      </c>
      <c r="KS78" s="263">
        <v>8883.9027503044144</v>
      </c>
      <c r="KT78" s="117">
        <v>1343929.3831195885</v>
      </c>
      <c r="KU78" s="248" t="b">
        <v>0</v>
      </c>
      <c r="KV78" s="254">
        <v>2</v>
      </c>
      <c r="KW78" s="255">
        <v>1702.2229347072007</v>
      </c>
      <c r="KX78" s="256">
        <v>-5.0000000000000001E-3</v>
      </c>
      <c r="KY78" s="255">
        <v>2394954.9828992239</v>
      </c>
      <c r="KZ78" s="255">
        <v>425.55573367680017</v>
      </c>
      <c r="LA78" s="255">
        <v>4588.8167127407451</v>
      </c>
      <c r="LB78" s="119">
        <v>2399543.7996119647</v>
      </c>
      <c r="LC78" s="262" t="b">
        <v>0</v>
      </c>
      <c r="LD78" s="173">
        <v>3</v>
      </c>
      <c r="LE78" s="263">
        <v>1489.4450678688006</v>
      </c>
      <c r="LF78" s="189">
        <v>0.03</v>
      </c>
      <c r="LG78" s="263">
        <v>397254.30212847685</v>
      </c>
      <c r="LH78" s="263">
        <v>638.33360051520037</v>
      </c>
      <c r="LI78" s="263">
        <v>36596.472845391472</v>
      </c>
      <c r="LJ78" s="117">
        <v>433850.77497386833</v>
      </c>
      <c r="LK78" s="248" t="b">
        <v>0</v>
      </c>
      <c r="LL78" s="254">
        <v>3</v>
      </c>
      <c r="LM78" s="255">
        <v>1489.4450678688006</v>
      </c>
      <c r="LN78" s="256">
        <v>7.4999999999999997E-2</v>
      </c>
      <c r="LO78" s="255">
        <v>166804.70882774724</v>
      </c>
      <c r="LP78" s="255">
        <v>638.33360051520037</v>
      </c>
      <c r="LQ78" s="255">
        <v>30773.071029037965</v>
      </c>
      <c r="LR78" s="119">
        <v>197577.7798567852</v>
      </c>
      <c r="LS78" s="262" t="b">
        <v>0</v>
      </c>
      <c r="LT78" s="173">
        <v>5</v>
      </c>
      <c r="LU78" s="263">
        <v>1063.8893341920004</v>
      </c>
      <c r="LV78" s="189">
        <v>7.4999999999999997E-2</v>
      </c>
      <c r="LW78" s="263">
        <v>907231.45205613633</v>
      </c>
      <c r="LX78" s="263">
        <v>1063.8893341920004</v>
      </c>
      <c r="LY78" s="263">
        <v>28843.644119303364</v>
      </c>
      <c r="LZ78" s="117">
        <v>936075.09617543966</v>
      </c>
      <c r="MA78" s="248" t="b">
        <v>0</v>
      </c>
      <c r="MB78" s="254">
        <v>4</v>
      </c>
      <c r="MC78" s="255">
        <v>1276.6672010304005</v>
      </c>
      <c r="MD78" s="256">
        <v>7.4999999999999997E-2</v>
      </c>
      <c r="ME78" s="255">
        <v>3084636.7204985819</v>
      </c>
      <c r="MF78" s="255">
        <v>851.11146735360035</v>
      </c>
      <c r="MG78" s="255">
        <v>25336.570042966145</v>
      </c>
      <c r="MH78" s="119">
        <v>3109973.2905415478</v>
      </c>
      <c r="MI78" s="262" t="b">
        <v>1</v>
      </c>
      <c r="MJ78" s="173">
        <v>5</v>
      </c>
      <c r="MK78" s="263">
        <v>1063.8893341920004</v>
      </c>
      <c r="ML78" s="189">
        <v>7.4999999999999997E-2</v>
      </c>
      <c r="MM78" s="263">
        <v>269089.2466833751</v>
      </c>
      <c r="MN78" s="263">
        <v>1063.8893341920004</v>
      </c>
      <c r="MO78" s="263">
        <v>30426.388858627957</v>
      </c>
      <c r="MP78" s="117">
        <v>299515.63554200303</v>
      </c>
      <c r="MQ78" s="248" t="b">
        <v>0</v>
      </c>
      <c r="MR78" s="254">
        <v>7</v>
      </c>
      <c r="MS78" s="255">
        <v>638.33360051520015</v>
      </c>
      <c r="MT78" s="256">
        <v>7.4999999999999997E-2</v>
      </c>
      <c r="MU78" s="255">
        <v>446456.1964931158</v>
      </c>
      <c r="MV78" s="255">
        <v>1489.4450678688008</v>
      </c>
      <c r="MW78" s="255">
        <v>58186.941287625319</v>
      </c>
      <c r="MX78" s="119">
        <v>504643.13778074109</v>
      </c>
      <c r="MY78" s="262" t="b">
        <v>0</v>
      </c>
      <c r="MZ78" s="173">
        <v>4</v>
      </c>
      <c r="NA78" s="263">
        <v>1276.6672010304005</v>
      </c>
      <c r="NB78" s="189">
        <v>-5.0000000000000001E-3</v>
      </c>
      <c r="NC78" s="263">
        <v>2562771.4590095435</v>
      </c>
      <c r="ND78" s="263">
        <v>851.11146735360035</v>
      </c>
      <c r="NE78" s="263">
        <v>39781.254871352074</v>
      </c>
      <c r="NF78" s="117">
        <v>2602552.7138808956</v>
      </c>
      <c r="NG78" s="248" t="b">
        <v>0</v>
      </c>
      <c r="NH78" s="254">
        <v>2</v>
      </c>
      <c r="NI78" s="255">
        <v>1702.2229347072007</v>
      </c>
      <c r="NJ78" s="256">
        <v>7.4999999999999997E-2</v>
      </c>
      <c r="NK78" s="255">
        <v>1549576.3300640974</v>
      </c>
      <c r="NL78" s="255">
        <v>425.55573367680017</v>
      </c>
      <c r="NM78" s="255">
        <v>14880.019220099432</v>
      </c>
      <c r="NN78" s="119">
        <v>1564456.3492841967</v>
      </c>
      <c r="NO78" s="262" t="b">
        <v>0</v>
      </c>
      <c r="NP78" s="173">
        <v>8</v>
      </c>
      <c r="NQ78" s="263">
        <v>425.55573367680006</v>
      </c>
      <c r="NR78" s="189">
        <v>0.03</v>
      </c>
      <c r="NS78" s="263">
        <v>248664.49602825794</v>
      </c>
      <c r="NT78" s="263">
        <v>1702.2229347072007</v>
      </c>
      <c r="NU78" s="263">
        <v>64551.09114790101</v>
      </c>
      <c r="NV78" s="117">
        <v>313215.58717615897</v>
      </c>
      <c r="NW78" s="248" t="b">
        <v>0</v>
      </c>
      <c r="NX78" s="254">
        <v>5</v>
      </c>
      <c r="NY78" s="255">
        <v>1063.8893341920004</v>
      </c>
      <c r="NZ78" s="256">
        <v>7.4999999999999997E-2</v>
      </c>
      <c r="OA78" s="255">
        <v>3808297.4906554627</v>
      </c>
      <c r="OB78" s="255">
        <v>1063.8893341920004</v>
      </c>
      <c r="OC78" s="255">
        <v>47616.359777180369</v>
      </c>
      <c r="OD78" s="119">
        <v>3855913.8504326432</v>
      </c>
      <c r="OE78" s="262" t="b">
        <v>0</v>
      </c>
      <c r="OF78" s="173">
        <v>4</v>
      </c>
      <c r="OG78" s="263">
        <v>1276.6672010304005</v>
      </c>
      <c r="OH78" s="189">
        <v>7.4999999999999997E-2</v>
      </c>
      <c r="OI78" s="263">
        <v>1159032.2663225378</v>
      </c>
      <c r="OJ78" s="263">
        <v>851.11146735360035</v>
      </c>
      <c r="OK78" s="263">
        <v>41081.268999796164</v>
      </c>
      <c r="OL78" s="117">
        <v>1200113.5353223339</v>
      </c>
      <c r="OM78" s="248" t="b">
        <v>0</v>
      </c>
      <c r="ON78" s="254">
        <v>5</v>
      </c>
      <c r="OO78" s="255">
        <v>1063.8893341920004</v>
      </c>
      <c r="OP78" s="256">
        <v>7.4999999999999997E-2</v>
      </c>
      <c r="OQ78" s="255">
        <v>846420.71249956836</v>
      </c>
      <c r="OR78" s="255">
        <v>1063.8893341920004</v>
      </c>
      <c r="OS78" s="255">
        <v>29480.922479406192</v>
      </c>
      <c r="OT78" s="119">
        <v>875901.63497897459</v>
      </c>
      <c r="OU78" s="262" t="b">
        <v>0</v>
      </c>
      <c r="OV78" s="173">
        <v>2</v>
      </c>
      <c r="OW78" s="263">
        <v>1702.2229347072007</v>
      </c>
      <c r="OX78" s="189">
        <v>7.4999999999999997E-2</v>
      </c>
      <c r="OY78" s="263">
        <v>1650379.5339156624</v>
      </c>
      <c r="OZ78" s="263">
        <v>425.55573367680017</v>
      </c>
      <c r="PA78" s="263">
        <v>14358.093991159902</v>
      </c>
      <c r="PB78" s="117">
        <v>1664737.6279068224</v>
      </c>
      <c r="PC78" s="248" t="b">
        <v>0</v>
      </c>
      <c r="PD78" s="254">
        <v>8</v>
      </c>
      <c r="PE78" s="255">
        <v>425.55573367680006</v>
      </c>
      <c r="PF78" s="256">
        <v>0.03</v>
      </c>
      <c r="PG78" s="255">
        <v>332351.97637354047</v>
      </c>
      <c r="PH78" s="255">
        <v>1702.2229347072007</v>
      </c>
      <c r="PI78" s="255">
        <v>48352.821608873652</v>
      </c>
      <c r="PJ78" s="119">
        <v>380704.79798241414</v>
      </c>
      <c r="PK78" s="262" t="b">
        <v>1</v>
      </c>
      <c r="PL78" s="173">
        <v>6</v>
      </c>
      <c r="PM78" s="263">
        <v>851.11146735360012</v>
      </c>
      <c r="PN78" s="189">
        <v>-5.0000000000000001E-3</v>
      </c>
      <c r="PO78" s="263">
        <v>434835.68463150947</v>
      </c>
      <c r="PP78" s="263">
        <v>1276.6672010304007</v>
      </c>
      <c r="PQ78" s="263">
        <v>44088.269762401127</v>
      </c>
      <c r="PR78" s="117">
        <v>478923.95439391059</v>
      </c>
      <c r="PS78" s="248" t="b">
        <v>0</v>
      </c>
      <c r="PT78" s="254">
        <v>7</v>
      </c>
      <c r="PU78" s="255">
        <v>638.33360051520015</v>
      </c>
      <c r="PV78" s="256">
        <v>0.03</v>
      </c>
      <c r="PW78" s="255">
        <v>855768.25506759633</v>
      </c>
      <c r="PX78" s="255">
        <v>1489.4450678688008</v>
      </c>
      <c r="PY78" s="255">
        <v>43896.944757758858</v>
      </c>
      <c r="PZ78" s="119">
        <v>899665.1998253552</v>
      </c>
      <c r="QA78" s="262" t="b">
        <v>0</v>
      </c>
      <c r="QB78" s="173">
        <v>2</v>
      </c>
      <c r="QC78" s="263">
        <v>1702.2229347072007</v>
      </c>
      <c r="QD78" s="189">
        <v>0.03</v>
      </c>
      <c r="QE78" s="263">
        <v>1501300.759638333</v>
      </c>
      <c r="QF78" s="263">
        <v>425.55573367680017</v>
      </c>
      <c r="QG78" s="263">
        <v>15063.627656736766</v>
      </c>
      <c r="QH78" s="117">
        <v>1516364.3872950699</v>
      </c>
      <c r="QI78" s="248" t="b">
        <v>0</v>
      </c>
      <c r="QJ78" s="254">
        <v>4</v>
      </c>
      <c r="QK78" s="255">
        <v>1276.6672010304005</v>
      </c>
      <c r="QL78" s="256">
        <v>7.4999999999999997E-2</v>
      </c>
      <c r="QM78" s="255">
        <v>1049886.1080079381</v>
      </c>
      <c r="QN78" s="255">
        <v>851.11146735360035</v>
      </c>
      <c r="QO78" s="255">
        <v>30357.112095116237</v>
      </c>
      <c r="QP78" s="119">
        <v>1080243.2201030543</v>
      </c>
      <c r="QQ78" s="262" t="b">
        <v>0</v>
      </c>
      <c r="QR78" s="173">
        <v>3</v>
      </c>
      <c r="QS78" s="263">
        <v>1489.4450678688006</v>
      </c>
      <c r="QT78" s="189">
        <v>7.4999999999999997E-2</v>
      </c>
      <c r="QU78" s="263">
        <v>432265.6698976651</v>
      </c>
      <c r="QV78" s="263">
        <v>638.33360051520037</v>
      </c>
      <c r="QW78" s="263">
        <v>15565.833243047131</v>
      </c>
      <c r="QX78" s="117">
        <v>447831.50314071222</v>
      </c>
      <c r="QY78" s="248" t="b">
        <v>0</v>
      </c>
      <c r="QZ78" s="254">
        <v>4</v>
      </c>
      <c r="RA78" s="255">
        <v>1276.6672010304005</v>
      </c>
      <c r="RB78" s="256">
        <v>7.4999999999999997E-2</v>
      </c>
      <c r="RC78" s="255">
        <v>576930.68431005336</v>
      </c>
      <c r="RD78" s="255">
        <v>851.11146735360035</v>
      </c>
      <c r="RE78" s="255">
        <v>26100.836666839481</v>
      </c>
      <c r="RF78" s="119">
        <v>603031.52097689279</v>
      </c>
      <c r="RG78" s="262" t="b">
        <v>0</v>
      </c>
      <c r="RH78" s="173">
        <v>1</v>
      </c>
      <c r="RI78" s="263">
        <v>1915.0008015456008</v>
      </c>
      <c r="RJ78" s="189">
        <v>7.4999999999999997E-2</v>
      </c>
      <c r="RK78" s="263">
        <v>2480434.7257113573</v>
      </c>
      <c r="RL78" s="263">
        <v>212.77786683840009</v>
      </c>
      <c r="RM78" s="263">
        <v>7439.7047369104721</v>
      </c>
      <c r="RN78" s="117">
        <v>2487874.4304482676</v>
      </c>
      <c r="RO78" s="248" t="b">
        <v>1</v>
      </c>
      <c r="RP78" s="254">
        <v>6</v>
      </c>
      <c r="RQ78" s="255">
        <v>851.11146735360012</v>
      </c>
      <c r="RR78" s="256">
        <v>-5.0000000000000001E-3</v>
      </c>
      <c r="RS78" s="255">
        <v>730566.2440351632</v>
      </c>
      <c r="RT78" s="255">
        <v>1276.6672010304007</v>
      </c>
      <c r="RU78" s="255">
        <v>37684.287277560165</v>
      </c>
      <c r="RV78" s="119">
        <v>768250.53131272341</v>
      </c>
      <c r="RW78" s="262" t="b">
        <v>0</v>
      </c>
      <c r="RX78" s="173">
        <v>8</v>
      </c>
      <c r="RY78" s="263">
        <v>425.55573367680006</v>
      </c>
      <c r="RZ78" s="189">
        <v>0.03</v>
      </c>
      <c r="SA78" s="263">
        <v>850226.19910025818</v>
      </c>
      <c r="SB78" s="263">
        <v>1702.2229347072007</v>
      </c>
      <c r="SC78" s="263">
        <v>67192.623253246275</v>
      </c>
      <c r="SD78" s="117">
        <v>917418.82235350448</v>
      </c>
      <c r="SE78" s="248" t="b">
        <v>0</v>
      </c>
      <c r="SF78" s="254">
        <v>5</v>
      </c>
      <c r="SG78" s="255">
        <v>1063.8893341920004</v>
      </c>
      <c r="SH78" s="256">
        <v>7.4999999999999997E-2</v>
      </c>
      <c r="SI78" s="255">
        <v>1043935.4821678991</v>
      </c>
      <c r="SJ78" s="255">
        <v>1063.8893341920004</v>
      </c>
      <c r="SK78" s="255">
        <v>41519.178402969963</v>
      </c>
      <c r="SL78" s="119">
        <v>1085454.6605708692</v>
      </c>
      <c r="SM78" s="262" t="b">
        <v>0</v>
      </c>
      <c r="SN78" s="173">
        <v>2</v>
      </c>
      <c r="SO78" s="263">
        <v>1702.2229347072007</v>
      </c>
      <c r="SP78" s="189">
        <v>7.4999999999999997E-2</v>
      </c>
      <c r="SQ78" s="263">
        <v>916518.59534510633</v>
      </c>
      <c r="SR78" s="263">
        <v>425.55573367680017</v>
      </c>
      <c r="SS78" s="263">
        <v>10253.310016001586</v>
      </c>
      <c r="ST78" s="117">
        <v>926771.9053611079</v>
      </c>
      <c r="SU78" s="248" t="b">
        <v>0</v>
      </c>
      <c r="SV78" s="254">
        <v>3</v>
      </c>
      <c r="SW78" s="255">
        <v>1489.4450678688006</v>
      </c>
      <c r="SX78" s="256">
        <v>7.4999999999999997E-2</v>
      </c>
      <c r="SY78" s="255">
        <v>1340663.66433191</v>
      </c>
      <c r="SZ78" s="255">
        <v>638.33360051520037</v>
      </c>
      <c r="TA78" s="255">
        <v>17662.806774612531</v>
      </c>
      <c r="TB78" s="119">
        <v>1358326.4711065225</v>
      </c>
      <c r="TC78" s="262" t="b">
        <v>0</v>
      </c>
      <c r="TD78" s="173">
        <v>1</v>
      </c>
      <c r="TE78" s="263">
        <v>1915.0008015456008</v>
      </c>
      <c r="TF78" s="189">
        <v>7.4999999999999997E-2</v>
      </c>
      <c r="TG78" s="263">
        <v>1404994.2408968401</v>
      </c>
      <c r="TH78" s="263">
        <v>212.77786683840009</v>
      </c>
      <c r="TI78" s="263">
        <v>7255.9439900768339</v>
      </c>
      <c r="TJ78" s="117">
        <v>1412250.184886917</v>
      </c>
      <c r="TK78" s="248" t="b">
        <v>0</v>
      </c>
      <c r="TL78" s="254">
        <v>4</v>
      </c>
      <c r="TM78" s="255">
        <v>1276.6672010304005</v>
      </c>
      <c r="TN78" s="256">
        <v>0.03</v>
      </c>
      <c r="TO78" s="255">
        <v>1518696.1896483286</v>
      </c>
      <c r="TP78" s="255">
        <v>851.11146735360035</v>
      </c>
      <c r="TQ78" s="255">
        <v>27989.249167845126</v>
      </c>
      <c r="TR78" s="119">
        <v>1546685.4388161737</v>
      </c>
      <c r="TS78" s="262" t="b">
        <v>0</v>
      </c>
      <c r="TT78" s="173">
        <v>4</v>
      </c>
      <c r="TU78" s="263">
        <v>1276.6672010304005</v>
      </c>
      <c r="TV78" s="189">
        <v>0.03</v>
      </c>
      <c r="TW78" s="263">
        <v>1037832.1889016525</v>
      </c>
      <c r="TX78" s="263">
        <v>851.11146735360035</v>
      </c>
      <c r="TY78" s="263">
        <v>30337.930651621802</v>
      </c>
      <c r="TZ78" s="117">
        <v>1068170.1195532742</v>
      </c>
      <c r="UA78" s="248" t="b">
        <v>0</v>
      </c>
      <c r="UB78" s="254">
        <v>1</v>
      </c>
      <c r="UC78" s="255">
        <v>1915.0008015456008</v>
      </c>
      <c r="UD78" s="256">
        <v>7.4999999999999997E-2</v>
      </c>
      <c r="UE78" s="255">
        <v>2480434.7257113601</v>
      </c>
      <c r="UF78" s="255">
        <v>212.77786683840009</v>
      </c>
      <c r="UG78" s="255">
        <v>12141.304943805579</v>
      </c>
      <c r="UH78" s="119">
        <v>2492576.0306551657</v>
      </c>
      <c r="UI78" s="262" t="b">
        <v>0</v>
      </c>
      <c r="UJ78" s="173">
        <v>2</v>
      </c>
      <c r="UK78" s="263">
        <v>1702.2229347072007</v>
      </c>
      <c r="UL78" s="189">
        <v>7.4999999999999997E-2</v>
      </c>
      <c r="UM78" s="263">
        <v>3173933.2550508548</v>
      </c>
      <c r="UN78" s="263">
        <v>425.55573367680017</v>
      </c>
      <c r="UO78" s="263">
        <v>15764.135626774312</v>
      </c>
      <c r="UP78" s="117">
        <v>3189697.390677629</v>
      </c>
      <c r="UQ78" s="248" t="b">
        <v>0</v>
      </c>
      <c r="UR78" s="254">
        <v>2</v>
      </c>
      <c r="US78" s="255">
        <v>1702.2229347072007</v>
      </c>
      <c r="UT78" s="256">
        <v>7.4999999999999997E-2</v>
      </c>
      <c r="UU78" s="255">
        <v>1032104.0245201514</v>
      </c>
      <c r="UV78" s="255">
        <v>425.55573367680017</v>
      </c>
      <c r="UW78" s="255">
        <v>19694.411840626992</v>
      </c>
      <c r="UX78" s="119">
        <v>1051798.4363607785</v>
      </c>
      <c r="UY78" s="262" t="b">
        <v>0</v>
      </c>
      <c r="UZ78" s="173">
        <v>4</v>
      </c>
      <c r="VA78" s="263">
        <v>1276.6672010304005</v>
      </c>
      <c r="VB78" s="189">
        <v>7.4999999999999997E-2</v>
      </c>
      <c r="VC78" s="263">
        <v>881385.45501346851</v>
      </c>
      <c r="VD78" s="263">
        <v>851.11146735360035</v>
      </c>
      <c r="VE78" s="263">
        <v>27976.134860284445</v>
      </c>
      <c r="VF78" s="117">
        <v>909361.58987375291</v>
      </c>
      <c r="VG78" s="248" t="b">
        <v>0</v>
      </c>
      <c r="VH78" s="254">
        <v>5</v>
      </c>
      <c r="VI78" s="255">
        <v>1063.8893341920004</v>
      </c>
      <c r="VJ78" s="256">
        <v>7.4999999999999997E-2</v>
      </c>
      <c r="VK78" s="255">
        <v>384233.24821251887</v>
      </c>
      <c r="VL78" s="255">
        <v>1063.8893341920004</v>
      </c>
      <c r="VM78" s="255">
        <v>29318.066397670784</v>
      </c>
      <c r="VN78" s="119">
        <v>413551.31461018964</v>
      </c>
      <c r="VO78" s="262" t="b">
        <v>0</v>
      </c>
      <c r="VP78" s="173">
        <v>0</v>
      </c>
      <c r="VQ78" s="263">
        <v>2127.7786683840009</v>
      </c>
      <c r="VR78" s="189">
        <v>-5.0000000000000001E-3</v>
      </c>
      <c r="VS78" s="263">
        <v>694473.3663890009</v>
      </c>
      <c r="VT78" s="263">
        <v>0</v>
      </c>
      <c r="VU78" s="263">
        <v>0</v>
      </c>
      <c r="VV78" s="117">
        <v>694473.3663890009</v>
      </c>
      <c r="VW78" s="248" t="b">
        <v>1</v>
      </c>
      <c r="VX78" s="254">
        <v>4</v>
      </c>
      <c r="VY78" s="255">
        <v>1276.6672010304005</v>
      </c>
      <c r="VZ78" s="256">
        <v>0.03</v>
      </c>
      <c r="WA78" s="255">
        <v>1231528.0173671658</v>
      </c>
      <c r="WB78" s="255">
        <v>851.11146735360035</v>
      </c>
      <c r="WC78" s="255">
        <v>20615.016158375103</v>
      </c>
      <c r="WD78" s="119">
        <v>1252143.033525541</v>
      </c>
      <c r="WE78" s="262" t="b">
        <v>0</v>
      </c>
      <c r="WF78" s="173">
        <v>3</v>
      </c>
      <c r="WG78" s="263">
        <v>1489.4450678688006</v>
      </c>
      <c r="WH78" s="189">
        <v>7.4999999999999997E-2</v>
      </c>
      <c r="WI78" s="263">
        <v>448473.67007384403</v>
      </c>
      <c r="WJ78" s="263">
        <v>638.33360051520037</v>
      </c>
      <c r="WK78" s="263">
        <v>23129.569476867666</v>
      </c>
      <c r="WL78" s="117">
        <v>471603.2395507117</v>
      </c>
      <c r="WM78" s="248" t="b">
        <v>0</v>
      </c>
      <c r="WN78" s="254">
        <v>6</v>
      </c>
      <c r="WO78" s="255">
        <v>851.11146735360012</v>
      </c>
      <c r="WP78" s="256">
        <v>-5.0000000000000001E-3</v>
      </c>
      <c r="WQ78" s="255">
        <v>817212.29871841474</v>
      </c>
      <c r="WR78" s="255">
        <v>1276.6672010304007</v>
      </c>
      <c r="WS78" s="255">
        <v>55882.651560459934</v>
      </c>
      <c r="WT78" s="119">
        <v>873094.95027887472</v>
      </c>
      <c r="WU78" s="262" t="b">
        <v>0</v>
      </c>
      <c r="WV78" s="173">
        <v>5</v>
      </c>
      <c r="WW78" s="263">
        <v>1063.8893341920004</v>
      </c>
      <c r="WX78" s="189">
        <v>7.4999999999999997E-2</v>
      </c>
      <c r="WY78" s="263">
        <v>3161826.9304453405</v>
      </c>
      <c r="WZ78" s="263">
        <v>1063.8893341920004</v>
      </c>
      <c r="XA78" s="263">
        <v>24420.668692114585</v>
      </c>
      <c r="XB78" s="117">
        <v>3186247.5991374552</v>
      </c>
      <c r="XC78" s="248" t="b">
        <v>0</v>
      </c>
      <c r="XD78" s="254">
        <v>4</v>
      </c>
      <c r="XE78" s="255">
        <v>1276.6672010304005</v>
      </c>
      <c r="XF78" s="256">
        <v>0.03</v>
      </c>
      <c r="XG78" s="255">
        <v>2601147.6896858453</v>
      </c>
      <c r="XH78" s="255">
        <v>851.11146735360035</v>
      </c>
      <c r="XI78" s="255">
        <v>24611.629966355737</v>
      </c>
      <c r="XJ78" s="119">
        <v>2625759.3196522011</v>
      </c>
      <c r="XK78" s="262" t="b">
        <v>0</v>
      </c>
      <c r="XL78" s="173">
        <v>4</v>
      </c>
      <c r="XM78" s="263">
        <v>1276.6672010304005</v>
      </c>
      <c r="XN78" s="189">
        <v>7.4999999999999997E-2</v>
      </c>
      <c r="XO78" s="263">
        <v>583151.59004592954</v>
      </c>
      <c r="XP78" s="263">
        <v>851.11146735360035</v>
      </c>
      <c r="XQ78" s="263">
        <v>31479.107270638371</v>
      </c>
      <c r="XR78" s="117">
        <v>614630.69731656788</v>
      </c>
      <c r="XS78" s="248" t="b">
        <v>0</v>
      </c>
      <c r="XT78" s="254">
        <v>5</v>
      </c>
      <c r="XU78" s="255">
        <v>1063.8893341920004</v>
      </c>
      <c r="XV78" s="256">
        <v>-5.0000000000000001E-3</v>
      </c>
      <c r="XW78" s="255">
        <v>562796.11911243771</v>
      </c>
      <c r="XX78" s="255">
        <v>1063.8893341920004</v>
      </c>
      <c r="XY78" s="255">
        <v>30530.655323951432</v>
      </c>
      <c r="XZ78" s="119">
        <v>593326.7744363891</v>
      </c>
      <c r="YA78" s="262" t="b">
        <v>0</v>
      </c>
      <c r="YB78" s="173">
        <v>4</v>
      </c>
      <c r="YC78" s="263">
        <v>1276.6672010304005</v>
      </c>
      <c r="YD78" s="189">
        <v>0.03</v>
      </c>
      <c r="YE78" s="263">
        <v>951895.48001686763</v>
      </c>
      <c r="YF78" s="263">
        <v>851.11146735360035</v>
      </c>
      <c r="YG78" s="263">
        <v>40181.931827567161</v>
      </c>
      <c r="YH78" s="117">
        <v>992077.4118444348</v>
      </c>
      <c r="YI78" s="248" t="b">
        <v>0</v>
      </c>
      <c r="YJ78" s="254">
        <v>10</v>
      </c>
      <c r="YK78" s="255">
        <v>0</v>
      </c>
      <c r="YL78" s="256">
        <v>-5.0000000000000001E-3</v>
      </c>
      <c r="YM78" s="255">
        <v>982797.9462386308</v>
      </c>
      <c r="YN78" s="255">
        <v>2127.7786683840009</v>
      </c>
      <c r="YO78" s="255">
        <v>78286.578757066018</v>
      </c>
      <c r="YP78" s="119">
        <v>1061084.5249956967</v>
      </c>
      <c r="YQ78" s="262" t="b">
        <v>0</v>
      </c>
      <c r="YR78" s="173">
        <v>2</v>
      </c>
      <c r="YS78" s="263">
        <v>1702.2229347072007</v>
      </c>
      <c r="YT78" s="189">
        <v>7.4999999999999997E-2</v>
      </c>
      <c r="YU78" s="263">
        <v>992750.96906544047</v>
      </c>
      <c r="YV78" s="263">
        <v>425.55573367680017</v>
      </c>
      <c r="YW78" s="263">
        <v>13606.561897949201</v>
      </c>
      <c r="YX78" s="117">
        <v>1006357.5309633897</v>
      </c>
      <c r="YY78" s="248" t="b">
        <v>0</v>
      </c>
      <c r="YZ78" s="254">
        <v>6</v>
      </c>
      <c r="ZA78" s="255">
        <v>851.11146735360012</v>
      </c>
      <c r="ZB78" s="256">
        <v>-5.0000000000000001E-3</v>
      </c>
      <c r="ZC78" s="255">
        <v>334574.80939844809</v>
      </c>
      <c r="ZD78" s="255">
        <v>1276.6672010304007</v>
      </c>
      <c r="ZE78" s="255">
        <v>39978.338948522905</v>
      </c>
      <c r="ZF78" s="119">
        <v>374553.14834697102</v>
      </c>
      <c r="ZG78" s="262" t="b">
        <v>0</v>
      </c>
      <c r="ZH78" s="173">
        <v>3</v>
      </c>
      <c r="ZI78" s="263">
        <v>1489.4450678688006</v>
      </c>
      <c r="ZJ78" s="189">
        <v>-5.0000000000000001E-3</v>
      </c>
      <c r="ZK78" s="263">
        <v>2435102.7585040275</v>
      </c>
      <c r="ZL78" s="263">
        <v>638.33360051520037</v>
      </c>
      <c r="ZM78" s="263">
        <v>23650.831812495311</v>
      </c>
      <c r="ZN78" s="117">
        <v>2458753.5903165229</v>
      </c>
      <c r="ZO78" s="248" t="b">
        <v>0</v>
      </c>
      <c r="ZP78" s="254">
        <v>3</v>
      </c>
      <c r="ZQ78" s="255">
        <v>1489.4450678688006</v>
      </c>
      <c r="ZR78" s="256">
        <v>0.03</v>
      </c>
      <c r="ZS78" s="255">
        <v>916769.92238065146</v>
      </c>
      <c r="ZT78" s="255">
        <v>638.33360051520037</v>
      </c>
      <c r="ZU78" s="255">
        <v>25000.39771394018</v>
      </c>
      <c r="ZV78" s="119">
        <v>941770.32009459159</v>
      </c>
      <c r="ZW78" s="262" t="b">
        <v>0</v>
      </c>
      <c r="ZX78" s="173">
        <v>2</v>
      </c>
      <c r="ZY78" s="263">
        <v>1702.2229347072007</v>
      </c>
      <c r="ZZ78" s="189">
        <v>0.03</v>
      </c>
      <c r="AAA78" s="263">
        <v>298658.13061063836</v>
      </c>
      <c r="AAB78" s="263">
        <v>425.55573367680017</v>
      </c>
      <c r="AAC78" s="263">
        <v>23100.021338344708</v>
      </c>
      <c r="AAD78" s="117">
        <v>321758.15194898308</v>
      </c>
      <c r="AAE78" s="248" t="b">
        <v>0</v>
      </c>
      <c r="AAF78" s="254">
        <v>3</v>
      </c>
      <c r="AAG78" s="255">
        <v>1489.4450678688006</v>
      </c>
      <c r="AAH78" s="256">
        <v>7.4999999999999997E-2</v>
      </c>
      <c r="AAI78" s="255">
        <v>1536893.2112458113</v>
      </c>
      <c r="AAJ78" s="255">
        <v>638.33360051520037</v>
      </c>
      <c r="AAK78" s="255">
        <v>22549.213283126297</v>
      </c>
      <c r="AAL78" s="119">
        <v>1559442.4245289376</v>
      </c>
      <c r="AAM78" s="262" t="b">
        <v>0</v>
      </c>
      <c r="AAN78" s="173">
        <v>4</v>
      </c>
      <c r="AAO78" s="263">
        <v>1276.6672010304005</v>
      </c>
      <c r="AAP78" s="189">
        <v>7.4999999999999997E-2</v>
      </c>
      <c r="AAQ78" s="263">
        <v>672470.33651730116</v>
      </c>
      <c r="AAR78" s="263">
        <v>851.11146735360035</v>
      </c>
      <c r="AAS78" s="263">
        <v>22976.814008125348</v>
      </c>
      <c r="AAT78" s="117">
        <v>695447.15052542649</v>
      </c>
      <c r="AAU78" s="248" t="b">
        <v>0</v>
      </c>
      <c r="AAV78" s="254">
        <v>7</v>
      </c>
      <c r="AAW78" s="255">
        <v>638.33360051520015</v>
      </c>
      <c r="AAX78" s="256">
        <v>7.4999999999999997E-2</v>
      </c>
      <c r="AAY78" s="255">
        <v>369108.62967315241</v>
      </c>
      <c r="AAZ78" s="255">
        <v>1489.4450678688008</v>
      </c>
      <c r="ABA78" s="255">
        <v>63114.340123513</v>
      </c>
      <c r="ABB78" s="119">
        <v>432222.96979666542</v>
      </c>
      <c r="ABC78" s="262" t="b">
        <v>0</v>
      </c>
      <c r="ABD78" s="173">
        <v>2</v>
      </c>
      <c r="ABE78" s="263">
        <v>1702.2229347072007</v>
      </c>
      <c r="ABF78" s="189">
        <v>7.4999999999999997E-2</v>
      </c>
      <c r="ABG78" s="263">
        <v>843374.46060052607</v>
      </c>
      <c r="ABH78" s="263">
        <v>425.55573367680017</v>
      </c>
      <c r="ABI78" s="263">
        <v>16863.862419743113</v>
      </c>
      <c r="ABJ78" s="117">
        <v>860238.32302026916</v>
      </c>
      <c r="ABK78" s="248" t="b">
        <v>0</v>
      </c>
      <c r="ABL78" s="254">
        <v>1</v>
      </c>
      <c r="ABM78" s="255">
        <v>1915.0008015456008</v>
      </c>
      <c r="ABN78" s="256">
        <v>0.03</v>
      </c>
      <c r="ABO78" s="255">
        <v>2974397.1022512293</v>
      </c>
      <c r="ABP78" s="255">
        <v>212.77786683840009</v>
      </c>
      <c r="ABQ78" s="255">
        <v>4548.0013770637224</v>
      </c>
      <c r="ABR78" s="119">
        <v>2978945.1036282931</v>
      </c>
      <c r="ABS78" s="262" t="b">
        <v>0</v>
      </c>
      <c r="ABT78" s="173">
        <v>2</v>
      </c>
      <c r="ABU78" s="263">
        <v>1702.2229347072007</v>
      </c>
      <c r="ABV78" s="189">
        <v>-5.0000000000000001E-3</v>
      </c>
      <c r="ABW78" s="263">
        <v>1784359.9018409243</v>
      </c>
      <c r="ABX78" s="263">
        <v>425.55573367680017</v>
      </c>
      <c r="ABY78" s="263">
        <v>8326.8067561700664</v>
      </c>
      <c r="ABZ78" s="117">
        <v>1792686.7085970943</v>
      </c>
      <c r="ACA78" s="248" t="b">
        <v>0</v>
      </c>
      <c r="ACB78" s="254">
        <v>4</v>
      </c>
      <c r="ACC78" s="255">
        <v>1276.6672010304005</v>
      </c>
      <c r="ACD78" s="256">
        <v>0.03</v>
      </c>
      <c r="ACE78" s="255">
        <v>744069.9482103351</v>
      </c>
      <c r="ACF78" s="255">
        <v>851.11146735360035</v>
      </c>
      <c r="ACG78" s="255">
        <v>48480.800816031056</v>
      </c>
      <c r="ACH78" s="119">
        <v>792550.74902636616</v>
      </c>
      <c r="ACI78" s="262" t="b">
        <v>0</v>
      </c>
      <c r="ACJ78" s="173">
        <v>4</v>
      </c>
      <c r="ACK78" s="263">
        <v>1276.6672010304005</v>
      </c>
      <c r="ACL78" s="189">
        <v>7.4999999999999997E-2</v>
      </c>
      <c r="ACM78" s="263">
        <v>522397.56352696533</v>
      </c>
      <c r="ACN78" s="263">
        <v>851.11146735360035</v>
      </c>
      <c r="ACO78" s="263">
        <v>36015.609721238572</v>
      </c>
      <c r="ACP78" s="117">
        <v>558413.17324820394</v>
      </c>
      <c r="ACQ78" s="248" t="b">
        <v>0</v>
      </c>
      <c r="ACR78" s="254">
        <v>4</v>
      </c>
      <c r="ACS78" s="255">
        <v>1276.6672010304005</v>
      </c>
      <c r="ACT78" s="256">
        <v>7.4999999999999997E-2</v>
      </c>
      <c r="ACU78" s="255">
        <v>2623279.4821360647</v>
      </c>
      <c r="ACV78" s="255">
        <v>851.11146735360035</v>
      </c>
      <c r="ACW78" s="255">
        <v>36450.43755526944</v>
      </c>
      <c r="ACX78" s="119">
        <v>2659729.919691334</v>
      </c>
      <c r="ACY78" s="262" t="b">
        <v>0</v>
      </c>
      <c r="ACZ78" s="173">
        <v>5</v>
      </c>
      <c r="ADA78" s="263">
        <v>1063.8893341920004</v>
      </c>
      <c r="ADB78" s="189">
        <v>7.4999999999999997E-2</v>
      </c>
      <c r="ADC78" s="263">
        <v>1479588.0602486865</v>
      </c>
      <c r="ADD78" s="263">
        <v>1063.8893341920004</v>
      </c>
      <c r="ADE78" s="263">
        <v>33085.282721845528</v>
      </c>
      <c r="ADF78" s="117">
        <v>1512673.3429705319</v>
      </c>
      <c r="ADG78" s="248" t="b">
        <v>0</v>
      </c>
      <c r="ADH78" s="254">
        <v>6</v>
      </c>
      <c r="ADI78" s="255">
        <v>851.11146735360012</v>
      </c>
      <c r="ADJ78" s="256">
        <v>7.4999999999999997E-2</v>
      </c>
      <c r="ADK78" s="255">
        <v>975855.63105163793</v>
      </c>
      <c r="ADL78" s="255">
        <v>1276.6672010304007</v>
      </c>
      <c r="ADM78" s="255">
        <v>54932.944343561452</v>
      </c>
      <c r="ADN78" s="119">
        <v>1030788.5753951994</v>
      </c>
      <c r="ADO78" s="262" t="b">
        <v>0</v>
      </c>
      <c r="ADP78" s="173">
        <v>2</v>
      </c>
      <c r="ADQ78" s="263">
        <v>1702.2229347072007</v>
      </c>
      <c r="ADR78" s="189">
        <v>7.4999999999999997E-2</v>
      </c>
      <c r="ADS78" s="263">
        <v>1031653.6330350367</v>
      </c>
      <c r="ADT78" s="263">
        <v>425.55573367680017</v>
      </c>
      <c r="ADU78" s="263">
        <v>13536.201644661447</v>
      </c>
      <c r="ADV78" s="117">
        <v>1045189.8346796982</v>
      </c>
    </row>
    <row r="79" spans="1:802" x14ac:dyDescent="0.35">
      <c r="A79" s="15">
        <v>47634</v>
      </c>
      <c r="B79" s="16">
        <v>2127.7786683840009</v>
      </c>
      <c r="C79" s="248" t="b">
        <v>0</v>
      </c>
      <c r="D79" s="254">
        <v>4</v>
      </c>
      <c r="E79" s="255">
        <v>1276.6672010304005</v>
      </c>
      <c r="F79" s="256">
        <v>7.4999999999999997E-2</v>
      </c>
      <c r="G79" s="255">
        <v>841778.03442923841</v>
      </c>
      <c r="H79" s="255">
        <v>851.11146735360035</v>
      </c>
      <c r="I79" s="255">
        <v>29840.906465192969</v>
      </c>
      <c r="J79" s="119">
        <v>871618.94089443143</v>
      </c>
      <c r="K79" s="262" t="b">
        <v>0</v>
      </c>
      <c r="L79" s="173">
        <v>3</v>
      </c>
      <c r="M79" s="263">
        <v>1489.4450678688006</v>
      </c>
      <c r="N79" s="189">
        <v>7.4999999999999997E-2</v>
      </c>
      <c r="O79" s="263">
        <v>1062850.5640340294</v>
      </c>
      <c r="P79" s="263">
        <v>638.33360051520037</v>
      </c>
      <c r="Q79" s="263">
        <v>6379.3939179528606</v>
      </c>
      <c r="R79" s="117">
        <v>1069229.9579519823</v>
      </c>
      <c r="S79" s="248" t="b">
        <v>0</v>
      </c>
      <c r="T79" s="254">
        <v>6</v>
      </c>
      <c r="U79" s="255">
        <v>851.11146735360012</v>
      </c>
      <c r="V79" s="256">
        <v>-5.0000000000000001E-3</v>
      </c>
      <c r="W79" s="255">
        <v>189651.5123571376</v>
      </c>
      <c r="X79" s="255">
        <v>1276.6672010304007</v>
      </c>
      <c r="Y79" s="255">
        <v>63904.116513709938</v>
      </c>
      <c r="Z79" s="119">
        <v>253555.62887084755</v>
      </c>
      <c r="AA79" s="262" t="b">
        <v>0</v>
      </c>
      <c r="AB79" s="173">
        <v>6</v>
      </c>
      <c r="AC79" s="263">
        <v>851.11146735360012</v>
      </c>
      <c r="AD79" s="189">
        <v>-5.0000000000000001E-3</v>
      </c>
      <c r="AE79" s="263">
        <v>699614.55914666748</v>
      </c>
      <c r="AF79" s="263">
        <v>1276.6672010304007</v>
      </c>
      <c r="AG79" s="263">
        <v>60214.160507076507</v>
      </c>
      <c r="AH79" s="117">
        <v>759828.71965374402</v>
      </c>
      <c r="AI79" s="248" t="b">
        <v>0</v>
      </c>
      <c r="AJ79" s="254">
        <v>9</v>
      </c>
      <c r="AK79" s="255">
        <v>212.77786683840003</v>
      </c>
      <c r="AL79" s="256">
        <v>7.4999999999999997E-2</v>
      </c>
      <c r="AM79" s="255">
        <v>1594596.8766807639</v>
      </c>
      <c r="AN79" s="255">
        <v>1915.0008015456008</v>
      </c>
      <c r="AO79" s="255">
        <v>67231.022875882307</v>
      </c>
      <c r="AP79" s="119">
        <v>1661827.8995566461</v>
      </c>
      <c r="AQ79" s="262" t="b">
        <v>0</v>
      </c>
      <c r="AR79" s="173">
        <v>5</v>
      </c>
      <c r="AS79" s="263">
        <v>1063.8893341920004</v>
      </c>
      <c r="AT79" s="189">
        <v>7.4999999999999997E-2</v>
      </c>
      <c r="AU79" s="263">
        <v>1525268.1163355683</v>
      </c>
      <c r="AV79" s="263">
        <v>1063.8893341920004</v>
      </c>
      <c r="AW79" s="263">
        <v>42932.507269817615</v>
      </c>
      <c r="AX79" s="117">
        <v>1568200.6236053859</v>
      </c>
      <c r="AY79" s="248" t="b">
        <v>1</v>
      </c>
      <c r="AZ79" s="254">
        <v>3</v>
      </c>
      <c r="BA79" s="255">
        <v>1489.4450678688006</v>
      </c>
      <c r="BB79" s="256">
        <v>7.4999999999999997E-2</v>
      </c>
      <c r="BC79" s="255">
        <v>520860.77055936342</v>
      </c>
      <c r="BD79" s="255">
        <v>638.33360051520037</v>
      </c>
      <c r="BE79" s="255">
        <v>2130.6048365938177</v>
      </c>
      <c r="BF79" s="119">
        <v>522991.37539595721</v>
      </c>
      <c r="BG79" s="262" t="b">
        <v>0</v>
      </c>
      <c r="BH79" s="173">
        <v>4</v>
      </c>
      <c r="BI79" s="263">
        <v>1276.6672010304005</v>
      </c>
      <c r="BJ79" s="189">
        <v>7.4999999999999997E-2</v>
      </c>
      <c r="BK79" s="263">
        <v>666848.27117394749</v>
      </c>
      <c r="BL79" s="263">
        <v>851.11146735360035</v>
      </c>
      <c r="BM79" s="263">
        <v>27950.734849011424</v>
      </c>
      <c r="BN79" s="117">
        <v>694799.0060229589</v>
      </c>
      <c r="BO79" s="248" t="b">
        <v>0</v>
      </c>
      <c r="BP79" s="254">
        <v>5</v>
      </c>
      <c r="BQ79" s="255">
        <v>1063.8893341920004</v>
      </c>
      <c r="BR79" s="256">
        <v>7.4999999999999997E-2</v>
      </c>
      <c r="BS79" s="255">
        <v>1286662.4840396421</v>
      </c>
      <c r="BT79" s="255">
        <v>1063.8893341920004</v>
      </c>
      <c r="BU79" s="255">
        <v>32646.66881948461</v>
      </c>
      <c r="BV79" s="119">
        <v>1319309.1528591267</v>
      </c>
      <c r="BW79" s="262" t="b">
        <v>0</v>
      </c>
      <c r="BX79" s="173">
        <v>3</v>
      </c>
      <c r="BY79" s="263">
        <v>1489.4450678688006</v>
      </c>
      <c r="BZ79" s="189">
        <v>7.4999999999999997E-2</v>
      </c>
      <c r="CA79" s="263">
        <v>590795.25070682995</v>
      </c>
      <c r="CB79" s="263">
        <v>638.33360051520037</v>
      </c>
      <c r="CC79" s="263">
        <v>28881.786698441418</v>
      </c>
      <c r="CD79" s="117">
        <v>619677.03740527132</v>
      </c>
      <c r="CE79" s="248" t="b">
        <v>0</v>
      </c>
      <c r="CF79" s="254">
        <v>4</v>
      </c>
      <c r="CG79" s="255">
        <v>1276.6672010304005</v>
      </c>
      <c r="CH79" s="256">
        <v>0.03</v>
      </c>
      <c r="CI79" s="255">
        <v>580001.44986558997</v>
      </c>
      <c r="CJ79" s="255">
        <v>851.11146735360035</v>
      </c>
      <c r="CK79" s="255">
        <v>39544.881613036996</v>
      </c>
      <c r="CL79" s="119">
        <v>619546.33147862693</v>
      </c>
      <c r="CM79" s="262" t="b">
        <v>0</v>
      </c>
      <c r="CN79" s="173">
        <v>4</v>
      </c>
      <c r="CO79" s="263">
        <v>1276.6672010304005</v>
      </c>
      <c r="CP79" s="189">
        <v>7.4999999999999997E-2</v>
      </c>
      <c r="CQ79" s="263">
        <v>2824420.8232120788</v>
      </c>
      <c r="CR79" s="263">
        <v>851.11146735360035</v>
      </c>
      <c r="CS79" s="263">
        <v>33616.762227013984</v>
      </c>
      <c r="CT79" s="117">
        <v>2858037.5854390929</v>
      </c>
      <c r="CU79" s="248" t="b">
        <v>0</v>
      </c>
      <c r="CV79" s="254">
        <v>0</v>
      </c>
      <c r="CW79" s="255">
        <v>2127.7786683840009</v>
      </c>
      <c r="CX79" s="256">
        <v>0.03</v>
      </c>
      <c r="CY79" s="255">
        <v>1348136.1351033081</v>
      </c>
      <c r="CZ79" s="255">
        <v>0</v>
      </c>
      <c r="DA79" s="255">
        <v>0</v>
      </c>
      <c r="DB79" s="119">
        <v>1348136.1351033081</v>
      </c>
      <c r="DC79" s="262" t="b">
        <v>0</v>
      </c>
      <c r="DD79" s="173">
        <v>4</v>
      </c>
      <c r="DE79" s="263">
        <v>1276.6672010304005</v>
      </c>
      <c r="DF79" s="189">
        <v>7.4999999999999997E-2</v>
      </c>
      <c r="DG79" s="263">
        <v>2044697.506091618</v>
      </c>
      <c r="DH79" s="263">
        <v>851.11146735360035</v>
      </c>
      <c r="DI79" s="263">
        <v>42884.695789513382</v>
      </c>
      <c r="DJ79" s="117">
        <v>2087582.2018811314</v>
      </c>
      <c r="DK79" s="248" t="b">
        <v>0</v>
      </c>
      <c r="DL79" s="254">
        <v>6</v>
      </c>
      <c r="DM79" s="255">
        <v>851.11146735360012</v>
      </c>
      <c r="DN79" s="256">
        <v>7.4999999999999997E-2</v>
      </c>
      <c r="DO79" s="255">
        <v>354817.32493780641</v>
      </c>
      <c r="DP79" s="255">
        <v>1276.6672010304007</v>
      </c>
      <c r="DQ79" s="255">
        <v>56008.107845101171</v>
      </c>
      <c r="DR79" s="119">
        <v>410825.43278290756</v>
      </c>
      <c r="DS79" s="262" t="b">
        <v>0</v>
      </c>
      <c r="DT79" s="173">
        <v>6</v>
      </c>
      <c r="DU79" s="263">
        <v>851.11146735360012</v>
      </c>
      <c r="DV79" s="189">
        <v>-5.0000000000000001E-3</v>
      </c>
      <c r="DW79" s="263">
        <v>2522533.560268213</v>
      </c>
      <c r="DX79" s="263">
        <v>1276.6672010304007</v>
      </c>
      <c r="DY79" s="263">
        <v>39578.98198768367</v>
      </c>
      <c r="DZ79" s="117">
        <v>2562112.5422558966</v>
      </c>
      <c r="EA79" s="248" t="b">
        <v>1</v>
      </c>
      <c r="EB79" s="254">
        <v>7</v>
      </c>
      <c r="EC79" s="255">
        <v>638.33360051520015</v>
      </c>
      <c r="ED79" s="256">
        <v>7.4999999999999997E-2</v>
      </c>
      <c r="EE79" s="255">
        <v>340787.99152715359</v>
      </c>
      <c r="EF79" s="255">
        <v>1489.4450678688008</v>
      </c>
      <c r="EG79" s="255">
        <v>46197.761760233545</v>
      </c>
      <c r="EH79" s="119">
        <v>386985.75328738714</v>
      </c>
      <c r="EI79" s="262" t="b">
        <v>0</v>
      </c>
      <c r="EJ79" s="173">
        <v>7</v>
      </c>
      <c r="EK79" s="263">
        <v>638.33360051520015</v>
      </c>
      <c r="EL79" s="189">
        <v>-5.0000000000000001E-3</v>
      </c>
      <c r="EM79" s="263">
        <v>243622.21919179533</v>
      </c>
      <c r="EN79" s="263">
        <v>1489.4450678688008</v>
      </c>
      <c r="EO79" s="263">
        <v>70119.482413751277</v>
      </c>
      <c r="EP79" s="117">
        <v>313741.70160554664</v>
      </c>
      <c r="EQ79" s="248" t="b">
        <v>0</v>
      </c>
      <c r="ER79" s="254">
        <v>6</v>
      </c>
      <c r="ES79" s="255">
        <v>851.11146735360012</v>
      </c>
      <c r="ET79" s="256">
        <v>7.4999999999999997E-2</v>
      </c>
      <c r="EU79" s="255">
        <v>290691.32480443659</v>
      </c>
      <c r="EV79" s="255">
        <v>1276.6672010304007</v>
      </c>
      <c r="EW79" s="255">
        <v>49018.630638903698</v>
      </c>
      <c r="EX79" s="119">
        <v>339709.9554433403</v>
      </c>
      <c r="EY79" s="262" t="b">
        <v>0</v>
      </c>
      <c r="EZ79" s="173">
        <v>1</v>
      </c>
      <c r="FA79" s="263">
        <v>1915.0008015456008</v>
      </c>
      <c r="FB79" s="189">
        <v>-5.0000000000000001E-3</v>
      </c>
      <c r="FC79" s="263">
        <v>1741281.187802365</v>
      </c>
      <c r="FD79" s="263">
        <v>212.77786683840009</v>
      </c>
      <c r="FE79" s="263">
        <v>6740.6113079889237</v>
      </c>
      <c r="FF79" s="117">
        <v>1748021.7991103539</v>
      </c>
      <c r="FG79" s="248" t="b">
        <v>0</v>
      </c>
      <c r="FH79" s="254">
        <v>4</v>
      </c>
      <c r="FI79" s="255">
        <v>1276.6672010304005</v>
      </c>
      <c r="FJ79" s="256">
        <v>7.4999999999999997E-2</v>
      </c>
      <c r="FK79" s="255">
        <v>1112503.6103568114</v>
      </c>
      <c r="FL79" s="255">
        <v>851.11146735360035</v>
      </c>
      <c r="FM79" s="255">
        <v>30743.86612852737</v>
      </c>
      <c r="FN79" s="119">
        <v>1143247.4764853388</v>
      </c>
      <c r="FO79" s="262" t="b">
        <v>0</v>
      </c>
      <c r="FP79" s="173">
        <v>4</v>
      </c>
      <c r="FQ79" s="263">
        <v>1276.6672010304005</v>
      </c>
      <c r="FR79" s="189">
        <v>7.4999999999999997E-2</v>
      </c>
      <c r="FS79" s="263">
        <v>807283.85352034017</v>
      </c>
      <c r="FT79" s="263">
        <v>851.11146735360035</v>
      </c>
      <c r="FU79" s="263">
        <v>34811.009795838661</v>
      </c>
      <c r="FV79" s="117">
        <v>842094.86331617879</v>
      </c>
      <c r="FW79" s="248" t="b">
        <v>0</v>
      </c>
      <c r="FX79" s="254">
        <v>5</v>
      </c>
      <c r="FY79" s="255">
        <v>1063.8893341920004</v>
      </c>
      <c r="FZ79" s="256">
        <v>0.03</v>
      </c>
      <c r="GA79" s="255">
        <v>904703.67035341461</v>
      </c>
      <c r="GB79" s="255">
        <v>1063.8893341920004</v>
      </c>
      <c r="GC79" s="255">
        <v>56515.668213126512</v>
      </c>
      <c r="GD79" s="119">
        <v>961219.33856654109</v>
      </c>
      <c r="GE79" s="262" t="b">
        <v>0</v>
      </c>
      <c r="GF79" s="173">
        <v>4</v>
      </c>
      <c r="GG79" s="263">
        <v>1276.6672010304005</v>
      </c>
      <c r="GH79" s="189">
        <v>0.03</v>
      </c>
      <c r="GI79" s="263">
        <v>1693501.3468556805</v>
      </c>
      <c r="GJ79" s="263">
        <v>851.11146735360035</v>
      </c>
      <c r="GK79" s="263">
        <v>26857.342864637874</v>
      </c>
      <c r="GL79" s="117">
        <v>1720358.6897203184</v>
      </c>
      <c r="GM79" s="248" t="b">
        <v>0</v>
      </c>
      <c r="GN79" s="254">
        <v>2</v>
      </c>
      <c r="GO79" s="255">
        <v>1702.2229347072007</v>
      </c>
      <c r="GP79" s="256">
        <v>7.4999999999999997E-2</v>
      </c>
      <c r="GQ79" s="255">
        <v>3413455.9583677202</v>
      </c>
      <c r="GR79" s="255">
        <v>425.55573367680017</v>
      </c>
      <c r="GS79" s="255">
        <v>20316.021726780775</v>
      </c>
      <c r="GT79" s="119">
        <v>3433771.9800945008</v>
      </c>
      <c r="GU79" s="262" t="b">
        <v>0</v>
      </c>
      <c r="GV79" s="173">
        <v>1</v>
      </c>
      <c r="GW79" s="263">
        <v>1915.0008015456008</v>
      </c>
      <c r="GX79" s="189">
        <v>7.4999999999999997E-2</v>
      </c>
      <c r="GY79" s="263">
        <v>464258.39869318518</v>
      </c>
      <c r="GZ79" s="263">
        <v>212.77786683840009</v>
      </c>
      <c r="HA79" s="263">
        <v>9104.0501530783367</v>
      </c>
      <c r="HB79" s="117">
        <v>473362.44884626352</v>
      </c>
      <c r="HC79" s="248" t="b">
        <v>0</v>
      </c>
      <c r="HD79" s="254">
        <v>2</v>
      </c>
      <c r="HE79" s="255">
        <v>1702.2229347072007</v>
      </c>
      <c r="HF79" s="256">
        <v>0.03</v>
      </c>
      <c r="HG79" s="255">
        <v>3203982.3625199953</v>
      </c>
      <c r="HH79" s="255">
        <v>425.55573367680017</v>
      </c>
      <c r="HI79" s="255">
        <v>16733.260693321852</v>
      </c>
      <c r="HJ79" s="119">
        <v>3220715.6232133172</v>
      </c>
      <c r="HK79" s="262" t="b">
        <v>0</v>
      </c>
      <c r="HL79" s="173">
        <v>5</v>
      </c>
      <c r="HM79" s="263">
        <v>1063.8893341920004</v>
      </c>
      <c r="HN79" s="189">
        <v>7.4999999999999997E-2</v>
      </c>
      <c r="HO79" s="263">
        <v>1013442.3002509138</v>
      </c>
      <c r="HP79" s="263">
        <v>1063.8893341920004</v>
      </c>
      <c r="HQ79" s="263">
        <v>41276.044217663912</v>
      </c>
      <c r="HR79" s="117">
        <v>1054718.3444685778</v>
      </c>
      <c r="HS79" s="248" t="b">
        <v>1</v>
      </c>
      <c r="HT79" s="254">
        <v>6</v>
      </c>
      <c r="HU79" s="255">
        <v>851.11146735360012</v>
      </c>
      <c r="HV79" s="256">
        <v>0.03</v>
      </c>
      <c r="HW79" s="255">
        <v>779967.18079731159</v>
      </c>
      <c r="HX79" s="255">
        <v>1276.6672010304007</v>
      </c>
      <c r="HY79" s="255">
        <v>42512.570282756933</v>
      </c>
      <c r="HZ79" s="119">
        <v>822479.75108006853</v>
      </c>
      <c r="IA79" s="262" t="b">
        <v>0</v>
      </c>
      <c r="IB79" s="173">
        <v>4</v>
      </c>
      <c r="IC79" s="263">
        <v>1276.6672010304005</v>
      </c>
      <c r="ID79" s="189">
        <v>0.03</v>
      </c>
      <c r="IE79" s="263">
        <v>998247.72251729737</v>
      </c>
      <c r="IF79" s="263">
        <v>851.11146735360035</v>
      </c>
      <c r="IG79" s="263">
        <v>38587.957060835812</v>
      </c>
      <c r="IH79" s="117">
        <v>1036835.6795781332</v>
      </c>
      <c r="II79" s="248" t="b">
        <v>1</v>
      </c>
      <c r="IJ79" s="254">
        <v>5</v>
      </c>
      <c r="IK79" s="255">
        <v>1063.8893341920004</v>
      </c>
      <c r="IL79" s="256">
        <v>7.4999999999999997E-2</v>
      </c>
      <c r="IM79" s="255">
        <v>1318401.1225795511</v>
      </c>
      <c r="IN79" s="255">
        <v>1063.8893341920004</v>
      </c>
      <c r="IO79" s="255">
        <v>39478.247320410883</v>
      </c>
      <c r="IP79" s="119">
        <v>1357879.3698999619</v>
      </c>
      <c r="IQ79" s="262" t="b">
        <v>0</v>
      </c>
      <c r="IR79" s="173">
        <v>0</v>
      </c>
      <c r="IS79" s="263">
        <v>2127.7786683840009</v>
      </c>
      <c r="IT79" s="189">
        <v>7.4999999999999997E-2</v>
      </c>
      <c r="IU79" s="263">
        <v>1934018.0031264075</v>
      </c>
      <c r="IV79" s="263">
        <v>0</v>
      </c>
      <c r="IW79" s="263">
        <v>0</v>
      </c>
      <c r="IX79" s="117">
        <v>1934018.0031264075</v>
      </c>
      <c r="IY79" s="248" t="b">
        <v>0</v>
      </c>
      <c r="IZ79" s="254">
        <v>3</v>
      </c>
      <c r="JA79" s="255">
        <v>1489.4450678688006</v>
      </c>
      <c r="JB79" s="256">
        <v>7.4999999999999997E-2</v>
      </c>
      <c r="JC79" s="255">
        <v>572277.6134859079</v>
      </c>
      <c r="JD79" s="255">
        <v>638.33360051520037</v>
      </c>
      <c r="JE79" s="255">
        <v>28053.650427114098</v>
      </c>
      <c r="JF79" s="119">
        <v>600331.263913022</v>
      </c>
      <c r="JG79" s="262" t="b">
        <v>0</v>
      </c>
      <c r="JH79" s="173">
        <v>1</v>
      </c>
      <c r="JI79" s="263">
        <v>1915.0008015456008</v>
      </c>
      <c r="JJ79" s="189">
        <v>7.4999999999999997E-2</v>
      </c>
      <c r="JK79" s="263">
        <v>1249485.0832503904</v>
      </c>
      <c r="JL79" s="263">
        <v>212.77786683840009</v>
      </c>
      <c r="JM79" s="263">
        <v>9804.1312905564046</v>
      </c>
      <c r="JN79" s="117">
        <v>1259289.2145409468</v>
      </c>
      <c r="JO79" s="248" t="b">
        <v>0</v>
      </c>
      <c r="JP79" s="254">
        <v>3</v>
      </c>
      <c r="JQ79" s="255">
        <v>1489.4450678688006</v>
      </c>
      <c r="JR79" s="256">
        <v>0.03</v>
      </c>
      <c r="JS79" s="255">
        <v>2480577.9726343751</v>
      </c>
      <c r="JT79" s="255">
        <v>638.33360051520037</v>
      </c>
      <c r="JU79" s="255">
        <v>22544.904609446992</v>
      </c>
      <c r="JV79" s="119">
        <v>2503122.877243822</v>
      </c>
      <c r="JW79" s="262" t="b">
        <v>0</v>
      </c>
      <c r="JX79" s="173">
        <v>6</v>
      </c>
      <c r="JY79" s="263">
        <v>851.11146735360012</v>
      </c>
      <c r="JZ79" s="189">
        <v>7.4999999999999997E-2</v>
      </c>
      <c r="KA79" s="263">
        <v>2171898.5553474063</v>
      </c>
      <c r="KB79" s="263">
        <v>1276.6672010304007</v>
      </c>
      <c r="KC79" s="263">
        <v>61410.302909435624</v>
      </c>
      <c r="KD79" s="117">
        <v>2233308.858256842</v>
      </c>
      <c r="KE79" s="248" t="b">
        <v>0</v>
      </c>
      <c r="KF79" s="254">
        <v>6</v>
      </c>
      <c r="KG79" s="255">
        <v>851.11146735360012</v>
      </c>
      <c r="KH79" s="256">
        <v>0.03</v>
      </c>
      <c r="KI79" s="255">
        <v>1797700.856818052</v>
      </c>
      <c r="KJ79" s="255">
        <v>1276.6672010304007</v>
      </c>
      <c r="KK79" s="255">
        <v>65009.795112565676</v>
      </c>
      <c r="KL79" s="119">
        <v>1862710.6519306176</v>
      </c>
      <c r="KM79" s="262" t="b">
        <v>0</v>
      </c>
      <c r="KN79" s="173">
        <v>1</v>
      </c>
      <c r="KO79" s="263">
        <v>1915.0008015456008</v>
      </c>
      <c r="KP79" s="189">
        <v>7.4999999999999997E-2</v>
      </c>
      <c r="KQ79" s="263">
        <v>1437088.8921985258</v>
      </c>
      <c r="KR79" s="263">
        <v>212.77786683840009</v>
      </c>
      <c r="KS79" s="263">
        <v>9104.0501530783367</v>
      </c>
      <c r="KT79" s="117">
        <v>1446192.9423516041</v>
      </c>
      <c r="KU79" s="248" t="b">
        <v>0</v>
      </c>
      <c r="KV79" s="254">
        <v>2</v>
      </c>
      <c r="KW79" s="255">
        <v>1702.2229347072007</v>
      </c>
      <c r="KX79" s="256">
        <v>-5.0000000000000001E-3</v>
      </c>
      <c r="KY79" s="255">
        <v>2384682.4309194349</v>
      </c>
      <c r="KZ79" s="255">
        <v>425.55573367680017</v>
      </c>
      <c r="LA79" s="255">
        <v>5018.1790447805124</v>
      </c>
      <c r="LB79" s="119">
        <v>2389700.6099642152</v>
      </c>
      <c r="LC79" s="262" t="b">
        <v>0</v>
      </c>
      <c r="LD79" s="173">
        <v>3</v>
      </c>
      <c r="LE79" s="263">
        <v>1489.4450678688006</v>
      </c>
      <c r="LF79" s="189">
        <v>0.03</v>
      </c>
      <c r="LG79" s="263">
        <v>410661.37626019999</v>
      </c>
      <c r="LH79" s="263">
        <v>638.33360051520037</v>
      </c>
      <c r="LI79" s="263">
        <v>37265.164614982561</v>
      </c>
      <c r="LJ79" s="117">
        <v>447926.54087518255</v>
      </c>
      <c r="LK79" s="248" t="b">
        <v>0</v>
      </c>
      <c r="LL79" s="254">
        <v>3</v>
      </c>
      <c r="LM79" s="255">
        <v>1489.4450678688006</v>
      </c>
      <c r="LN79" s="256">
        <v>7.4999999999999997E-2</v>
      </c>
      <c r="LO79" s="255">
        <v>180804.50705769708</v>
      </c>
      <c r="LP79" s="255">
        <v>638.33360051520037</v>
      </c>
      <c r="LQ79" s="255">
        <v>31436.932064867236</v>
      </c>
      <c r="LR79" s="119">
        <v>212241.4391225643</v>
      </c>
      <c r="LS79" s="262" t="b">
        <v>0</v>
      </c>
      <c r="LT79" s="173">
        <v>5</v>
      </c>
      <c r="LU79" s="263">
        <v>1063.8893341920004</v>
      </c>
      <c r="LV79" s="189">
        <v>7.4999999999999997E-2</v>
      </c>
      <c r="LW79" s="263">
        <v>976337.70029453852</v>
      </c>
      <c r="LX79" s="263">
        <v>1063.8893341920004</v>
      </c>
      <c r="LY79" s="263">
        <v>29931.460355648964</v>
      </c>
      <c r="LZ79" s="117">
        <v>1006269.1606501875</v>
      </c>
      <c r="MA79" s="248" t="b">
        <v>0</v>
      </c>
      <c r="MB79" s="254">
        <v>4</v>
      </c>
      <c r="MC79" s="255">
        <v>1276.6672010304005</v>
      </c>
      <c r="MD79" s="256">
        <v>7.4999999999999997E-2</v>
      </c>
      <c r="ME79" s="255">
        <v>3317261.1417370061</v>
      </c>
      <c r="MF79" s="255">
        <v>851.11146735360035</v>
      </c>
      <c r="MG79" s="255">
        <v>26208.699160857184</v>
      </c>
      <c r="MH79" s="119">
        <v>3343469.8408978633</v>
      </c>
      <c r="MI79" s="262" t="b">
        <v>0</v>
      </c>
      <c r="MJ79" s="173">
        <v>5</v>
      </c>
      <c r="MK79" s="263">
        <v>1063.8893341920004</v>
      </c>
      <c r="ML79" s="189">
        <v>7.4999999999999997E-2</v>
      </c>
      <c r="MM79" s="263">
        <v>290334.82951882022</v>
      </c>
      <c r="MN79" s="263">
        <v>1063.8893341920004</v>
      </c>
      <c r="MO79" s="263">
        <v>31515.518042060106</v>
      </c>
      <c r="MP79" s="117">
        <v>321850.3475608803</v>
      </c>
      <c r="MQ79" s="248" t="b">
        <v>0</v>
      </c>
      <c r="MR79" s="254">
        <v>7</v>
      </c>
      <c r="MS79" s="255">
        <v>638.33360051520015</v>
      </c>
      <c r="MT79" s="256">
        <v>7.4999999999999997E-2</v>
      </c>
      <c r="MU79" s="255">
        <v>480578.74483061465</v>
      </c>
      <c r="MV79" s="255">
        <v>1489.4450678688008</v>
      </c>
      <c r="MW79" s="255">
        <v>59724.654641049427</v>
      </c>
      <c r="MX79" s="119">
        <v>540303.3994716641</v>
      </c>
      <c r="MY79" s="262" t="b">
        <v>1</v>
      </c>
      <c r="MZ79" s="173">
        <v>5</v>
      </c>
      <c r="NA79" s="263">
        <v>1063.8893341920004</v>
      </c>
      <c r="NB79" s="189">
        <v>-5.0000000000000001E-3</v>
      </c>
      <c r="NC79" s="263">
        <v>2296025.7308772383</v>
      </c>
      <c r="ND79" s="263">
        <v>1063.8893341920004</v>
      </c>
      <c r="NE79" s="263">
        <v>40878.14427269638</v>
      </c>
      <c r="NF79" s="117">
        <v>2336903.8751499346</v>
      </c>
      <c r="NG79" s="248" t="b">
        <v>0</v>
      </c>
      <c r="NH79" s="254">
        <v>2</v>
      </c>
      <c r="NI79" s="255">
        <v>1702.2229347072007</v>
      </c>
      <c r="NJ79" s="256">
        <v>7.4999999999999997E-2</v>
      </c>
      <c r="NK79" s="255">
        <v>1667496.777753612</v>
      </c>
      <c r="NL79" s="255">
        <v>425.55573367680017</v>
      </c>
      <c r="NM79" s="255">
        <v>15317.918496861506</v>
      </c>
      <c r="NN79" s="119">
        <v>1682814.6962504736</v>
      </c>
      <c r="NO79" s="262" t="b">
        <v>0</v>
      </c>
      <c r="NP79" s="173">
        <v>8</v>
      </c>
      <c r="NQ79" s="263">
        <v>425.55573367680006</v>
      </c>
      <c r="NR79" s="189">
        <v>0.03</v>
      </c>
      <c r="NS79" s="263">
        <v>256549.98664278249</v>
      </c>
      <c r="NT79" s="263">
        <v>1702.2229347072007</v>
      </c>
      <c r="NU79" s="263">
        <v>66306.861673038031</v>
      </c>
      <c r="NV79" s="117">
        <v>322856.84831582051</v>
      </c>
      <c r="NW79" s="248" t="b">
        <v>0</v>
      </c>
      <c r="NX79" s="254">
        <v>5</v>
      </c>
      <c r="NY79" s="255">
        <v>1063.8893341920004</v>
      </c>
      <c r="NZ79" s="256">
        <v>7.4999999999999997E-2</v>
      </c>
      <c r="OA79" s="255">
        <v>4094983.6917888145</v>
      </c>
      <c r="OB79" s="255">
        <v>1063.8893341920004</v>
      </c>
      <c r="OC79" s="255">
        <v>48719.74869667396</v>
      </c>
      <c r="OD79" s="119">
        <v>4143703.4404854886</v>
      </c>
      <c r="OE79" s="262" t="b">
        <v>0</v>
      </c>
      <c r="OF79" s="173">
        <v>4</v>
      </c>
      <c r="OG79" s="263">
        <v>1276.6672010304005</v>
      </c>
      <c r="OH79" s="189">
        <v>7.4999999999999997E-2</v>
      </c>
      <c r="OI79" s="263">
        <v>1247236.3534977583</v>
      </c>
      <c r="OJ79" s="263">
        <v>851.11146735360035</v>
      </c>
      <c r="OK79" s="263">
        <v>41966.458945570805</v>
      </c>
      <c r="OL79" s="117">
        <v>1289202.812443329</v>
      </c>
      <c r="OM79" s="248" t="b">
        <v>0</v>
      </c>
      <c r="ON79" s="254">
        <v>5</v>
      </c>
      <c r="OO79" s="255">
        <v>1063.8893341920004</v>
      </c>
      <c r="OP79" s="256">
        <v>7.4999999999999997E-2</v>
      </c>
      <c r="OQ79" s="255">
        <v>910966.15527122794</v>
      </c>
      <c r="OR79" s="255">
        <v>1063.8893341920004</v>
      </c>
      <c r="OS79" s="255">
        <v>30569.267362440944</v>
      </c>
      <c r="OT79" s="119">
        <v>941535.42263366887</v>
      </c>
      <c r="OU79" s="262" t="b">
        <v>0</v>
      </c>
      <c r="OV79" s="173">
        <v>2</v>
      </c>
      <c r="OW79" s="263">
        <v>1702.2229347072007</v>
      </c>
      <c r="OX79" s="189">
        <v>7.4999999999999997E-2</v>
      </c>
      <c r="OY79" s="263">
        <v>1775860.2218940444</v>
      </c>
      <c r="OZ79" s="263">
        <v>425.55573367680017</v>
      </c>
      <c r="PA79" s="263">
        <v>14795.560311051733</v>
      </c>
      <c r="PB79" s="117">
        <v>1790655.7822050962</v>
      </c>
      <c r="PC79" s="248" t="b">
        <v>0</v>
      </c>
      <c r="PD79" s="254">
        <v>8</v>
      </c>
      <c r="PE79" s="255">
        <v>425.55573367680006</v>
      </c>
      <c r="PF79" s="256">
        <v>0.03</v>
      </c>
      <c r="PG79" s="255">
        <v>342748.09139842354</v>
      </c>
      <c r="PH79" s="255">
        <v>1702.2229347072007</v>
      </c>
      <c r="PI79" s="255">
        <v>50095.155052041591</v>
      </c>
      <c r="PJ79" s="119">
        <v>392843.24645046511</v>
      </c>
      <c r="PK79" s="262" t="b">
        <v>0</v>
      </c>
      <c r="PL79" s="173">
        <v>6</v>
      </c>
      <c r="PM79" s="263">
        <v>851.11146735360012</v>
      </c>
      <c r="PN79" s="189">
        <v>-5.0000000000000001E-3</v>
      </c>
      <c r="PO79" s="263">
        <v>433512.61767570552</v>
      </c>
      <c r="PP79" s="263">
        <v>1276.6672010304007</v>
      </c>
      <c r="PQ79" s="263">
        <v>45401.50986359502</v>
      </c>
      <c r="PR79" s="117">
        <v>478914.12753930053</v>
      </c>
      <c r="PS79" s="248" t="b">
        <v>0</v>
      </c>
      <c r="PT79" s="254">
        <v>7</v>
      </c>
      <c r="PU79" s="255">
        <v>638.33360051520015</v>
      </c>
      <c r="PV79" s="256">
        <v>0.03</v>
      </c>
      <c r="PW79" s="255">
        <v>882079.6363201394</v>
      </c>
      <c r="PX79" s="255">
        <v>1489.4450678688008</v>
      </c>
      <c r="PY79" s="255">
        <v>45422.804014407571</v>
      </c>
      <c r="PZ79" s="119">
        <v>927502.44033454696</v>
      </c>
      <c r="QA79" s="262" t="b">
        <v>0</v>
      </c>
      <c r="QB79" s="173">
        <v>2</v>
      </c>
      <c r="QC79" s="263">
        <v>1702.2229347072007</v>
      </c>
      <c r="QD79" s="189">
        <v>0.03</v>
      </c>
      <c r="QE79" s="263">
        <v>1548042.0053621903</v>
      </c>
      <c r="QF79" s="263">
        <v>425.55573367680017</v>
      </c>
      <c r="QG79" s="263">
        <v>15501.679243695147</v>
      </c>
      <c r="QH79" s="117">
        <v>1563543.6846058855</v>
      </c>
      <c r="QI79" s="248" t="b">
        <v>0</v>
      </c>
      <c r="QJ79" s="254">
        <v>4</v>
      </c>
      <c r="QK79" s="255">
        <v>1276.6672010304005</v>
      </c>
      <c r="QL79" s="256">
        <v>7.4999999999999997E-2</v>
      </c>
      <c r="QM79" s="255">
        <v>1129904.2333095637</v>
      </c>
      <c r="QN79" s="255">
        <v>851.11146735360035</v>
      </c>
      <c r="QO79" s="255">
        <v>31233.405943994214</v>
      </c>
      <c r="QP79" s="119">
        <v>1161137.6392535579</v>
      </c>
      <c r="QQ79" s="262" t="b">
        <v>0</v>
      </c>
      <c r="QR79" s="173">
        <v>3</v>
      </c>
      <c r="QS79" s="263">
        <v>1489.4450678688006</v>
      </c>
      <c r="QT79" s="189">
        <v>7.4999999999999997E-2</v>
      </c>
      <c r="QU79" s="263">
        <v>466175.04020785878</v>
      </c>
      <c r="QV79" s="263">
        <v>638.33360051520037</v>
      </c>
      <c r="QW79" s="263">
        <v>16217.079295518995</v>
      </c>
      <c r="QX79" s="117">
        <v>482392.11950337776</v>
      </c>
      <c r="QY79" s="248" t="b">
        <v>0</v>
      </c>
      <c r="QZ79" s="254">
        <v>4</v>
      </c>
      <c r="RA79" s="255">
        <v>1276.6672010304005</v>
      </c>
      <c r="RB79" s="256">
        <v>7.4999999999999997E-2</v>
      </c>
      <c r="RC79" s="255">
        <v>621477.15283433779</v>
      </c>
      <c r="RD79" s="255">
        <v>851.11146735360035</v>
      </c>
      <c r="RE79" s="255">
        <v>26973.599773024547</v>
      </c>
      <c r="RF79" s="119">
        <v>648450.75260736234</v>
      </c>
      <c r="RG79" s="262" t="b">
        <v>0</v>
      </c>
      <c r="RH79" s="173">
        <v>1</v>
      </c>
      <c r="RI79" s="263">
        <v>1915.0008015456008</v>
      </c>
      <c r="RJ79" s="189">
        <v>7.4999999999999997E-2</v>
      </c>
      <c r="RK79" s="263">
        <v>2668382.3309412547</v>
      </c>
      <c r="RL79" s="263">
        <v>212.77786683840009</v>
      </c>
      <c r="RM79" s="263">
        <v>7658.6541223876211</v>
      </c>
      <c r="RN79" s="117">
        <v>2676040.9850636423</v>
      </c>
      <c r="RO79" s="248" t="b">
        <v>0</v>
      </c>
      <c r="RP79" s="254">
        <v>6</v>
      </c>
      <c r="RQ79" s="255">
        <v>851.11146735360012</v>
      </c>
      <c r="RR79" s="256">
        <v>-5.0000000000000001E-3</v>
      </c>
      <c r="RS79" s="255">
        <v>727764.52428234101</v>
      </c>
      <c r="RT79" s="255">
        <v>1276.6672010304007</v>
      </c>
      <c r="RU79" s="255">
        <v>38992.215031199274</v>
      </c>
      <c r="RV79" s="119">
        <v>766756.73931354028</v>
      </c>
      <c r="RW79" s="262" t="b">
        <v>0</v>
      </c>
      <c r="RX79" s="173">
        <v>8</v>
      </c>
      <c r="RY79" s="263">
        <v>425.55573367680006</v>
      </c>
      <c r="RZ79" s="189">
        <v>0.03</v>
      </c>
      <c r="SA79" s="263">
        <v>876158.54080694274</v>
      </c>
      <c r="SB79" s="263">
        <v>1702.2229347072007</v>
      </c>
      <c r="SC79" s="263">
        <v>68950.585029944938</v>
      </c>
      <c r="SD79" s="117">
        <v>945109.12583688763</v>
      </c>
      <c r="SE79" s="248" t="b">
        <v>0</v>
      </c>
      <c r="SF79" s="254">
        <v>5</v>
      </c>
      <c r="SG79" s="255">
        <v>1063.8893341920004</v>
      </c>
      <c r="SH79" s="256">
        <v>7.4999999999999997E-2</v>
      </c>
      <c r="SI79" s="255">
        <v>1123294.5326646836</v>
      </c>
      <c r="SJ79" s="255">
        <v>1063.8893341920004</v>
      </c>
      <c r="SK79" s="255">
        <v>42617.50947812356</v>
      </c>
      <c r="SL79" s="119">
        <v>1165912.0421428073</v>
      </c>
      <c r="SM79" s="262" t="b">
        <v>0</v>
      </c>
      <c r="SN79" s="173">
        <v>2</v>
      </c>
      <c r="SO79" s="263">
        <v>1702.2229347072007</v>
      </c>
      <c r="SP79" s="189">
        <v>7.4999999999999997E-2</v>
      </c>
      <c r="SQ79" s="263">
        <v>986959.71293069643</v>
      </c>
      <c r="SR79" s="263">
        <v>425.55573367680017</v>
      </c>
      <c r="SS79" s="263">
        <v>10687.371261134866</v>
      </c>
      <c r="ST79" s="117">
        <v>997647.08419183129</v>
      </c>
      <c r="SU79" s="248" t="b">
        <v>0</v>
      </c>
      <c r="SV79" s="254">
        <v>3</v>
      </c>
      <c r="SW79" s="255">
        <v>1489.4450678688006</v>
      </c>
      <c r="SX79" s="256">
        <v>7.4999999999999997E-2</v>
      </c>
      <c r="SY79" s="255">
        <v>1442702.8842246719</v>
      </c>
      <c r="SZ79" s="255">
        <v>638.33360051520037</v>
      </c>
      <c r="TA79" s="255">
        <v>18315.792346553604</v>
      </c>
      <c r="TB79" s="119">
        <v>1461018.6765712255</v>
      </c>
      <c r="TC79" s="262" t="b">
        <v>0</v>
      </c>
      <c r="TD79" s="173">
        <v>1</v>
      </c>
      <c r="TE79" s="263">
        <v>1915.0008015456008</v>
      </c>
      <c r="TF79" s="189">
        <v>7.4999999999999997E-2</v>
      </c>
      <c r="TG79" s="263">
        <v>1512283.8097656486</v>
      </c>
      <c r="TH79" s="263">
        <v>212.77786683840009</v>
      </c>
      <c r="TI79" s="263">
        <v>7474.7409390105631</v>
      </c>
      <c r="TJ79" s="117">
        <v>1519758.5507046592</v>
      </c>
      <c r="TK79" s="248" t="b">
        <v>0</v>
      </c>
      <c r="TL79" s="254">
        <v>4</v>
      </c>
      <c r="TM79" s="255">
        <v>1276.6672010304005</v>
      </c>
      <c r="TN79" s="256">
        <v>0.03</v>
      </c>
      <c r="TO79" s="255">
        <v>1565533.7425388088</v>
      </c>
      <c r="TP79" s="255">
        <v>851.11146735360035</v>
      </c>
      <c r="TQ79" s="255">
        <v>28863.578784175384</v>
      </c>
      <c r="TR79" s="119">
        <v>1594397.3213229843</v>
      </c>
      <c r="TS79" s="262" t="b">
        <v>0</v>
      </c>
      <c r="TT79" s="173">
        <v>4</v>
      </c>
      <c r="TU79" s="263">
        <v>1276.6672010304005</v>
      </c>
      <c r="TV79" s="189">
        <v>0.03</v>
      </c>
      <c r="TW79" s="263">
        <v>1070243.8217697323</v>
      </c>
      <c r="TX79" s="263">
        <v>851.11146735360035</v>
      </c>
      <c r="TY79" s="263">
        <v>31214.208588761314</v>
      </c>
      <c r="TZ79" s="117">
        <v>1101458.0303584936</v>
      </c>
      <c r="UA79" s="248" t="b">
        <v>0</v>
      </c>
      <c r="UB79" s="254">
        <v>1</v>
      </c>
      <c r="UC79" s="255">
        <v>1915.0008015456008</v>
      </c>
      <c r="UD79" s="256">
        <v>7.4999999999999997E-2</v>
      </c>
      <c r="UE79" s="255">
        <v>2668382.3309412575</v>
      </c>
      <c r="UF79" s="255">
        <v>212.77786683840009</v>
      </c>
      <c r="UG79" s="255">
        <v>12364.154485852765</v>
      </c>
      <c r="UH79" s="119">
        <v>2680746.4854271105</v>
      </c>
      <c r="UI79" s="262" t="b">
        <v>0</v>
      </c>
      <c r="UJ79" s="173">
        <v>2</v>
      </c>
      <c r="UK79" s="263">
        <v>1702.2229347072007</v>
      </c>
      <c r="UL79" s="189">
        <v>7.4999999999999997E-2</v>
      </c>
      <c r="UM79" s="263">
        <v>3413680.4721143758</v>
      </c>
      <c r="UN79" s="263">
        <v>425.55573367680017</v>
      </c>
      <c r="UO79" s="263">
        <v>16202.768311793243</v>
      </c>
      <c r="UP79" s="117">
        <v>3429883.2404261692</v>
      </c>
      <c r="UQ79" s="248" t="b">
        <v>0</v>
      </c>
      <c r="UR79" s="254">
        <v>2</v>
      </c>
      <c r="US79" s="255">
        <v>1702.2229347072007</v>
      </c>
      <c r="UT79" s="256">
        <v>7.4999999999999997E-2</v>
      </c>
      <c r="UU79" s="255">
        <v>1111214.0492938701</v>
      </c>
      <c r="UV79" s="255">
        <v>425.55573367680017</v>
      </c>
      <c r="UW79" s="255">
        <v>20136.304839565222</v>
      </c>
      <c r="UX79" s="119">
        <v>1131350.3541334353</v>
      </c>
      <c r="UY79" s="262" t="b">
        <v>0</v>
      </c>
      <c r="UZ79" s="173">
        <v>4</v>
      </c>
      <c r="VA79" s="263">
        <v>1276.6672010304005</v>
      </c>
      <c r="VB79" s="189">
        <v>7.4999999999999997E-2</v>
      </c>
      <c r="VC79" s="263">
        <v>948766.03134050907</v>
      </c>
      <c r="VD79" s="263">
        <v>851.11146735360035</v>
      </c>
      <c r="VE79" s="263">
        <v>28850.453597796739</v>
      </c>
      <c r="VF79" s="117">
        <v>977616.4849383058</v>
      </c>
      <c r="VG79" s="248" t="b">
        <v>0</v>
      </c>
      <c r="VH79" s="254">
        <v>5</v>
      </c>
      <c r="VI79" s="255">
        <v>1063.8893341920004</v>
      </c>
      <c r="VJ79" s="256">
        <v>7.4999999999999997E-2</v>
      </c>
      <c r="VK79" s="255">
        <v>414114.63116264972</v>
      </c>
      <c r="VL79" s="255">
        <v>1063.8893341920004</v>
      </c>
      <c r="VM79" s="255">
        <v>30406.276185378585</v>
      </c>
      <c r="VN79" s="119">
        <v>444520.90734802833</v>
      </c>
      <c r="VO79" s="262" t="b">
        <v>0</v>
      </c>
      <c r="VP79" s="173">
        <v>0</v>
      </c>
      <c r="VQ79" s="263">
        <v>2127.7786683840009</v>
      </c>
      <c r="VR79" s="189">
        <v>-5.0000000000000001E-3</v>
      </c>
      <c r="VS79" s="263">
        <v>693128.77822543983</v>
      </c>
      <c r="VT79" s="263">
        <v>0</v>
      </c>
      <c r="VU79" s="263">
        <v>0</v>
      </c>
      <c r="VV79" s="117">
        <v>693128.77822543983</v>
      </c>
      <c r="VW79" s="248" t="b">
        <v>0</v>
      </c>
      <c r="VX79" s="254">
        <v>4</v>
      </c>
      <c r="VY79" s="255">
        <v>1276.6672010304005</v>
      </c>
      <c r="VZ79" s="256">
        <v>0.03</v>
      </c>
      <c r="WA79" s="255">
        <v>1269750.5250892111</v>
      </c>
      <c r="WB79" s="255">
        <v>851.11146735360035</v>
      </c>
      <c r="WC79" s="255">
        <v>21483.228567359936</v>
      </c>
      <c r="WD79" s="119">
        <v>1291233.753656571</v>
      </c>
      <c r="WE79" s="262" t="b">
        <v>0</v>
      </c>
      <c r="WF79" s="173">
        <v>3</v>
      </c>
      <c r="WG79" s="263">
        <v>1489.4450678688006</v>
      </c>
      <c r="WH79" s="189">
        <v>7.4999999999999997E-2</v>
      </c>
      <c r="WI79" s="263">
        <v>483598.64039725112</v>
      </c>
      <c r="WJ79" s="263">
        <v>638.33360051520037</v>
      </c>
      <c r="WK79" s="263">
        <v>23787.089936832348</v>
      </c>
      <c r="WL79" s="117">
        <v>507385.73033408349</v>
      </c>
      <c r="WM79" s="248" t="b">
        <v>0</v>
      </c>
      <c r="WN79" s="254">
        <v>6</v>
      </c>
      <c r="WO79" s="255">
        <v>851.11146735360012</v>
      </c>
      <c r="WP79" s="256">
        <v>-5.0000000000000001E-3</v>
      </c>
      <c r="WQ79" s="255">
        <v>813977.34869217628</v>
      </c>
      <c r="WR79" s="255">
        <v>1276.6672010304007</v>
      </c>
      <c r="WS79" s="255">
        <v>57205.675550890461</v>
      </c>
      <c r="WT79" s="119">
        <v>871183.02424306679</v>
      </c>
      <c r="WU79" s="262" t="b">
        <v>0</v>
      </c>
      <c r="WV79" s="173">
        <v>5</v>
      </c>
      <c r="WW79" s="263">
        <v>1063.8893341920004</v>
      </c>
      <c r="WX79" s="189">
        <v>7.4999999999999997E-2</v>
      </c>
      <c r="WY79" s="263">
        <v>3400027.839562933</v>
      </c>
      <c r="WZ79" s="263">
        <v>1063.8893341920004</v>
      </c>
      <c r="XA79" s="263">
        <v>25504.815901764516</v>
      </c>
      <c r="XB79" s="117">
        <v>3425532.6554646976</v>
      </c>
      <c r="XC79" s="248" t="b">
        <v>0</v>
      </c>
      <c r="XD79" s="254">
        <v>4</v>
      </c>
      <c r="XE79" s="255">
        <v>1276.6672010304005</v>
      </c>
      <c r="XF79" s="256">
        <v>0.03</v>
      </c>
      <c r="XG79" s="255">
        <v>2680458.7875774512</v>
      </c>
      <c r="XH79" s="255">
        <v>851.11146735360035</v>
      </c>
      <c r="XI79" s="255">
        <v>25483.157718822611</v>
      </c>
      <c r="XJ79" s="119">
        <v>2705941.945296274</v>
      </c>
      <c r="XK79" s="262" t="b">
        <v>0</v>
      </c>
      <c r="XL79" s="173">
        <v>4</v>
      </c>
      <c r="XM79" s="263">
        <v>1276.6672010304005</v>
      </c>
      <c r="XN79" s="189">
        <v>7.4999999999999997E-2</v>
      </c>
      <c r="XO79" s="263">
        <v>628164.62650040467</v>
      </c>
      <c r="XP79" s="263">
        <v>851.11146735360035</v>
      </c>
      <c r="XQ79" s="263">
        <v>32356.331857278557</v>
      </c>
      <c r="XR79" s="117">
        <v>660520.95835768327</v>
      </c>
      <c r="XS79" s="248" t="b">
        <v>0</v>
      </c>
      <c r="XT79" s="254">
        <v>5</v>
      </c>
      <c r="XU79" s="255">
        <v>1063.8893341920004</v>
      </c>
      <c r="XV79" s="256">
        <v>-5.0000000000000001E-3</v>
      </c>
      <c r="XW79" s="255">
        <v>561046.0278510676</v>
      </c>
      <c r="XX79" s="255">
        <v>1063.8893341920004</v>
      </c>
      <c r="XY79" s="255">
        <v>31619.871000390616</v>
      </c>
      <c r="XZ79" s="119">
        <v>592665.89885145822</v>
      </c>
      <c r="YA79" s="262" t="b">
        <v>1</v>
      </c>
      <c r="YB79" s="173">
        <v>5</v>
      </c>
      <c r="YC79" s="263">
        <v>1063.8893341920004</v>
      </c>
      <c r="YD79" s="189">
        <v>0.03</v>
      </c>
      <c r="YE79" s="263">
        <v>883470.99930982839</v>
      </c>
      <c r="YF79" s="263">
        <v>1063.8893341920004</v>
      </c>
      <c r="YG79" s="263">
        <v>41279.153605718187</v>
      </c>
      <c r="YH79" s="117">
        <v>924750.15291554655</v>
      </c>
      <c r="YI79" s="248" t="b">
        <v>0</v>
      </c>
      <c r="YJ79" s="254">
        <v>10</v>
      </c>
      <c r="YK79" s="255">
        <v>0</v>
      </c>
      <c r="YL79" s="256">
        <v>-5.0000000000000001E-3</v>
      </c>
      <c r="YM79" s="255">
        <v>977883.95650743763</v>
      </c>
      <c r="YN79" s="255">
        <v>2127.7786683840009</v>
      </c>
      <c r="YO79" s="255">
        <v>80479.299126370766</v>
      </c>
      <c r="YP79" s="119">
        <v>1058363.2556338084</v>
      </c>
      <c r="YQ79" s="262" t="b">
        <v>0</v>
      </c>
      <c r="YR79" s="173">
        <v>2</v>
      </c>
      <c r="YS79" s="263">
        <v>1702.2229347072007</v>
      </c>
      <c r="YT79" s="189">
        <v>7.4999999999999997E-2</v>
      </c>
      <c r="YU79" s="263">
        <v>1068909.5146800557</v>
      </c>
      <c r="YV79" s="263">
        <v>425.55573367680017</v>
      </c>
      <c r="YW79" s="263">
        <v>14043.404793325561</v>
      </c>
      <c r="YX79" s="117">
        <v>1082952.9194733812</v>
      </c>
      <c r="YY79" s="248" t="b">
        <v>0</v>
      </c>
      <c r="YZ79" s="254">
        <v>6</v>
      </c>
      <c r="ZA79" s="255">
        <v>851.11146735360012</v>
      </c>
      <c r="ZB79" s="256">
        <v>-5.0000000000000001E-3</v>
      </c>
      <c r="ZC79" s="255">
        <v>333753.04681880947</v>
      </c>
      <c r="ZD79" s="255">
        <v>1276.6672010304007</v>
      </c>
      <c r="ZE79" s="255">
        <v>41288.169705459361</v>
      </c>
      <c r="ZF79" s="119">
        <v>375041.21652426885</v>
      </c>
      <c r="ZG79" s="262" t="b">
        <v>0</v>
      </c>
      <c r="ZH79" s="173">
        <v>3</v>
      </c>
      <c r="ZI79" s="263">
        <v>1489.4450678688006</v>
      </c>
      <c r="ZJ79" s="189">
        <v>-5.0000000000000001E-3</v>
      </c>
      <c r="ZK79" s="263">
        <v>2424416.6897793761</v>
      </c>
      <c r="ZL79" s="263">
        <v>638.33360051520037</v>
      </c>
      <c r="ZM79" s="263">
        <v>24308.784679434968</v>
      </c>
      <c r="ZN79" s="117">
        <v>2448725.4744588113</v>
      </c>
      <c r="ZO79" s="248" t="b">
        <v>0</v>
      </c>
      <c r="ZP79" s="254">
        <v>3</v>
      </c>
      <c r="ZQ79" s="255">
        <v>1489.4450678688006</v>
      </c>
      <c r="ZR79" s="256">
        <v>0.03</v>
      </c>
      <c r="ZS79" s="255">
        <v>945762.46511993988</v>
      </c>
      <c r="ZT79" s="255">
        <v>638.33360051520037</v>
      </c>
      <c r="ZU79" s="255">
        <v>25659.470097232908</v>
      </c>
      <c r="ZV79" s="119">
        <v>971421.93521717284</v>
      </c>
      <c r="ZW79" s="262" t="b">
        <v>0</v>
      </c>
      <c r="ZX79" s="173">
        <v>2</v>
      </c>
      <c r="ZY79" s="263">
        <v>1702.2229347072007</v>
      </c>
      <c r="ZZ79" s="189">
        <v>0.03</v>
      </c>
      <c r="AAA79" s="263">
        <v>309320.09746366472</v>
      </c>
      <c r="AAB79" s="263">
        <v>425.55573367680017</v>
      </c>
      <c r="AAC79" s="263">
        <v>23544.739420163874</v>
      </c>
      <c r="AAD79" s="117">
        <v>332864.83688382857</v>
      </c>
      <c r="AAE79" s="248" t="b">
        <v>0</v>
      </c>
      <c r="AAF79" s="254">
        <v>3</v>
      </c>
      <c r="AAG79" s="255">
        <v>1489.4450678688006</v>
      </c>
      <c r="AAH79" s="256">
        <v>7.4999999999999997E-2</v>
      </c>
      <c r="AAI79" s="255">
        <v>1653649.6471571159</v>
      </c>
      <c r="AAJ79" s="255">
        <v>638.33360051520037</v>
      </c>
      <c r="AAK79" s="255">
        <v>23206.252315508373</v>
      </c>
      <c r="AAL79" s="119">
        <v>1676855.8994726243</v>
      </c>
      <c r="AAM79" s="262" t="b">
        <v>0</v>
      </c>
      <c r="AAN79" s="173">
        <v>4</v>
      </c>
      <c r="AAO79" s="263">
        <v>1276.6672010304005</v>
      </c>
      <c r="AAP79" s="189">
        <v>7.4999999999999997E-2</v>
      </c>
      <c r="AAQ79" s="263">
        <v>724182.27895712911</v>
      </c>
      <c r="AAR79" s="263">
        <v>851.11146735360035</v>
      </c>
      <c r="AAS79" s="263">
        <v>23846.985618444931</v>
      </c>
      <c r="AAT79" s="117">
        <v>748029.26457557408</v>
      </c>
      <c r="AAU79" s="248" t="b">
        <v>0</v>
      </c>
      <c r="AAV79" s="254">
        <v>7</v>
      </c>
      <c r="AAW79" s="255">
        <v>638.33360051520015</v>
      </c>
      <c r="AAX79" s="256">
        <v>7.4999999999999997E-2</v>
      </c>
      <c r="AAY79" s="255">
        <v>397430.11049915402</v>
      </c>
      <c r="AAZ79" s="255">
        <v>1489.4450678688008</v>
      </c>
      <c r="ABA79" s="255">
        <v>64656.140942076061</v>
      </c>
      <c r="ABB79" s="119">
        <v>462086.25144123007</v>
      </c>
      <c r="ABC79" s="262" t="b">
        <v>0</v>
      </c>
      <c r="ABD79" s="173">
        <v>2</v>
      </c>
      <c r="ABE79" s="263">
        <v>1702.2229347072007</v>
      </c>
      <c r="ABF79" s="189">
        <v>7.4999999999999997E-2</v>
      </c>
      <c r="ABG79" s="263">
        <v>908329.76808027271</v>
      </c>
      <c r="ABH79" s="263">
        <v>425.55573367680017</v>
      </c>
      <c r="ABI79" s="263">
        <v>17303.40737005218</v>
      </c>
      <c r="ABJ79" s="117">
        <v>925633.1754503249</v>
      </c>
      <c r="ABK79" s="248" t="b">
        <v>0</v>
      </c>
      <c r="ABL79" s="254">
        <v>1</v>
      </c>
      <c r="ABM79" s="255">
        <v>1915.0008015456008</v>
      </c>
      <c r="ABN79" s="256">
        <v>0.03</v>
      </c>
      <c r="ABO79" s="255">
        <v>3065544.0161203118</v>
      </c>
      <c r="ABP79" s="255">
        <v>212.77786683840009</v>
      </c>
      <c r="ABQ79" s="255">
        <v>4764.5519843884958</v>
      </c>
      <c r="ABR79" s="119">
        <v>3070308.5681047002</v>
      </c>
      <c r="ABS79" s="262" t="b">
        <v>0</v>
      </c>
      <c r="ABT79" s="173">
        <v>2</v>
      </c>
      <c r="ABU79" s="263">
        <v>1702.2229347072007</v>
      </c>
      <c r="ABV79" s="189">
        <v>-5.0000000000000001E-3</v>
      </c>
      <c r="ABW79" s="263">
        <v>1777140.3252664269</v>
      </c>
      <c r="ABX79" s="263">
        <v>425.55573367680017</v>
      </c>
      <c r="ABY79" s="263">
        <v>8759.2698934219043</v>
      </c>
      <c r="ABZ79" s="117">
        <v>1785899.5951598487</v>
      </c>
      <c r="ACA79" s="248" t="b">
        <v>0</v>
      </c>
      <c r="ACB79" s="254">
        <v>4</v>
      </c>
      <c r="ACC79" s="255">
        <v>1276.6672010304005</v>
      </c>
      <c r="ACD79" s="256">
        <v>0.03</v>
      </c>
      <c r="ACE79" s="255">
        <v>767668.71385767555</v>
      </c>
      <c r="ACF79" s="255">
        <v>851.11146735360035</v>
      </c>
      <c r="ACG79" s="255">
        <v>49372.128955475579</v>
      </c>
      <c r="ACH79" s="119">
        <v>817040.84281315119</v>
      </c>
      <c r="ACI79" s="262" t="b">
        <v>0</v>
      </c>
      <c r="ACJ79" s="173">
        <v>4</v>
      </c>
      <c r="ACK79" s="263">
        <v>1276.6672010304005</v>
      </c>
      <c r="ACL79" s="189">
        <v>7.4999999999999997E-2</v>
      </c>
      <c r="ACM79" s="263">
        <v>562854.04799251817</v>
      </c>
      <c r="ACN79" s="263">
        <v>851.11146735360035</v>
      </c>
      <c r="ACO79" s="263">
        <v>36896.597509567357</v>
      </c>
      <c r="ACP79" s="117">
        <v>599750.64550208556</v>
      </c>
      <c r="ACQ79" s="248" t="b">
        <v>0</v>
      </c>
      <c r="ACR79" s="254">
        <v>4</v>
      </c>
      <c r="ACS79" s="255">
        <v>1276.6672010304005</v>
      </c>
      <c r="ACT79" s="256">
        <v>7.4999999999999997E-2</v>
      </c>
      <c r="ACU79" s="255">
        <v>2821302.1104973</v>
      </c>
      <c r="ACV79" s="255">
        <v>851.11146735360035</v>
      </c>
      <c r="ACW79" s="255">
        <v>37331.786049859729</v>
      </c>
      <c r="ACX79" s="119">
        <v>2858633.8965471596</v>
      </c>
      <c r="ACY79" s="262" t="b">
        <v>1</v>
      </c>
      <c r="ACZ79" s="173">
        <v>6</v>
      </c>
      <c r="ADA79" s="263">
        <v>851.11146735360012</v>
      </c>
      <c r="ADB79" s="189">
        <v>7.4999999999999997E-2</v>
      </c>
      <c r="ADC79" s="263">
        <v>1432352.5597579577</v>
      </c>
      <c r="ADD79" s="263">
        <v>1276.6672010304007</v>
      </c>
      <c r="ADE79" s="263">
        <v>34389.395425917617</v>
      </c>
      <c r="ADF79" s="117">
        <v>1466741.9551838753</v>
      </c>
      <c r="ADG79" s="248" t="b">
        <v>0</v>
      </c>
      <c r="ADH79" s="254">
        <v>6</v>
      </c>
      <c r="ADI79" s="255">
        <v>851.11146735360012</v>
      </c>
      <c r="ADJ79" s="256">
        <v>7.4999999999999997E-2</v>
      </c>
      <c r="ADK79" s="255">
        <v>1049895.9148478643</v>
      </c>
      <c r="ADL79" s="255">
        <v>1276.6672010304007</v>
      </c>
      <c r="ADM79" s="255">
        <v>56255.180515658096</v>
      </c>
      <c r="ADN79" s="119">
        <v>1106151.0953635224</v>
      </c>
      <c r="ADO79" s="262" t="b">
        <v>0</v>
      </c>
      <c r="ADP79" s="173">
        <v>2</v>
      </c>
      <c r="ADQ79" s="263">
        <v>1702.2229347072007</v>
      </c>
      <c r="ADR79" s="189">
        <v>7.4999999999999997E-2</v>
      </c>
      <c r="ADS79" s="263">
        <v>1110729.8784473718</v>
      </c>
      <c r="ADT79" s="263">
        <v>425.55573367680017</v>
      </c>
      <c r="ADU79" s="263">
        <v>13972.986173525969</v>
      </c>
      <c r="ADV79" s="117">
        <v>1124702.8646208977</v>
      </c>
    </row>
    <row r="80" spans="1:802" x14ac:dyDescent="0.35">
      <c r="A80" s="15">
        <v>47664</v>
      </c>
      <c r="B80" s="16">
        <v>2127.7786683840009</v>
      </c>
      <c r="C80" s="248" t="b">
        <v>0</v>
      </c>
      <c r="D80" s="254">
        <v>4</v>
      </c>
      <c r="E80" s="255">
        <v>1276.6672010304005</v>
      </c>
      <c r="F80" s="256">
        <v>7.4999999999999997E-2</v>
      </c>
      <c r="G80" s="255">
        <v>906188.05421246169</v>
      </c>
      <c r="H80" s="255">
        <v>851.11146735360035</v>
      </c>
      <c r="I80" s="255">
        <v>30716.772101826085</v>
      </c>
      <c r="J80" s="119">
        <v>936904.82631428773</v>
      </c>
      <c r="K80" s="262" t="b">
        <v>0</v>
      </c>
      <c r="L80" s="173">
        <v>3</v>
      </c>
      <c r="M80" s="263">
        <v>1489.4450678688006</v>
      </c>
      <c r="N80" s="189">
        <v>7.4999999999999997E-2</v>
      </c>
      <c r="O80" s="263">
        <v>1144053.8014044503</v>
      </c>
      <c r="P80" s="263">
        <v>638.33360051520037</v>
      </c>
      <c r="Q80" s="263">
        <v>7023.019468869431</v>
      </c>
      <c r="R80" s="117">
        <v>1151076.8208733196</v>
      </c>
      <c r="S80" s="248" t="b">
        <v>0</v>
      </c>
      <c r="T80" s="254">
        <v>6</v>
      </c>
      <c r="U80" s="255">
        <v>851.11146735360012</v>
      </c>
      <c r="V80" s="256">
        <v>-5.0000000000000001E-3</v>
      </c>
      <c r="W80" s="255">
        <v>189554.3662627055</v>
      </c>
      <c r="X80" s="255">
        <v>1276.6672010304007</v>
      </c>
      <c r="Y80" s="255">
        <v>65233.79461505208</v>
      </c>
      <c r="Z80" s="119">
        <v>254788.16087775759</v>
      </c>
      <c r="AA80" s="262" t="b">
        <v>0</v>
      </c>
      <c r="AB80" s="173">
        <v>6</v>
      </c>
      <c r="AC80" s="263">
        <v>851.11146735360012</v>
      </c>
      <c r="AD80" s="189">
        <v>-5.0000000000000001E-3</v>
      </c>
      <c r="AE80" s="263">
        <v>696967.59781828779</v>
      </c>
      <c r="AF80" s="263">
        <v>1276.6672010304007</v>
      </c>
      <c r="AG80" s="263">
        <v>61540.777649270887</v>
      </c>
      <c r="AH80" s="117">
        <v>758508.37546755862</v>
      </c>
      <c r="AI80" s="248" t="b">
        <v>0</v>
      </c>
      <c r="AJ80" s="254">
        <v>9</v>
      </c>
      <c r="AK80" s="255">
        <v>212.77786683840003</v>
      </c>
      <c r="AL80" s="256">
        <v>7.4999999999999997E-2</v>
      </c>
      <c r="AM80" s="255">
        <v>1714404.4202986597</v>
      </c>
      <c r="AN80" s="255">
        <v>1915.0008015456008</v>
      </c>
      <c r="AO80" s="255">
        <v>69201.794373369921</v>
      </c>
      <c r="AP80" s="119">
        <v>1783606.2146720297</v>
      </c>
      <c r="AQ80" s="262" t="b">
        <v>0</v>
      </c>
      <c r="AR80" s="173">
        <v>5</v>
      </c>
      <c r="AS80" s="263">
        <v>1063.8893341920004</v>
      </c>
      <c r="AT80" s="189">
        <v>7.4999999999999997E-2</v>
      </c>
      <c r="AU80" s="263">
        <v>1640727.1143949279</v>
      </c>
      <c r="AV80" s="263">
        <v>1063.8893341920004</v>
      </c>
      <c r="AW80" s="263">
        <v>44032.010755134368</v>
      </c>
      <c r="AX80" s="117">
        <v>1684759.1251500621</v>
      </c>
      <c r="AY80" s="248" t="b">
        <v>0</v>
      </c>
      <c r="AZ80" s="254">
        <v>3</v>
      </c>
      <c r="BA80" s="255">
        <v>1489.4450678688006</v>
      </c>
      <c r="BB80" s="256">
        <v>7.4999999999999997E-2</v>
      </c>
      <c r="BC80" s="255">
        <v>561414.77341918449</v>
      </c>
      <c r="BD80" s="255">
        <v>638.33360051520037</v>
      </c>
      <c r="BE80" s="255">
        <v>2770.7058550275829</v>
      </c>
      <c r="BF80" s="119">
        <v>564185.47927421203</v>
      </c>
      <c r="BG80" s="262" t="b">
        <v>0</v>
      </c>
      <c r="BH80" s="173">
        <v>4</v>
      </c>
      <c r="BI80" s="263">
        <v>1276.6672010304005</v>
      </c>
      <c r="BJ80" s="189">
        <v>7.4999999999999997E-2</v>
      </c>
      <c r="BK80" s="263">
        <v>718138.5587130239</v>
      </c>
      <c r="BL80" s="263">
        <v>851.11146735360035</v>
      </c>
      <c r="BM80" s="263">
        <v>28825.032516246261</v>
      </c>
      <c r="BN80" s="117">
        <v>746963.59122927021</v>
      </c>
      <c r="BO80" s="248" t="b">
        <v>0</v>
      </c>
      <c r="BP80" s="254">
        <v>5</v>
      </c>
      <c r="BQ80" s="255">
        <v>1063.8893341920004</v>
      </c>
      <c r="BR80" s="256">
        <v>7.4999999999999997E-2</v>
      </c>
      <c r="BS80" s="255">
        <v>1384226.0596768074</v>
      </c>
      <c r="BT80" s="255">
        <v>1063.8893341920004</v>
      </c>
      <c r="BU80" s="255">
        <v>33737.639809768807</v>
      </c>
      <c r="BV80" s="119">
        <v>1417963.6994865763</v>
      </c>
      <c r="BW80" s="262" t="b">
        <v>0</v>
      </c>
      <c r="BX80" s="173">
        <v>3</v>
      </c>
      <c r="BY80" s="263">
        <v>1489.4450678688006</v>
      </c>
      <c r="BZ80" s="189">
        <v>7.4999999999999997E-2</v>
      </c>
      <c r="CA80" s="263">
        <v>636594.33957771095</v>
      </c>
      <c r="CB80" s="263">
        <v>638.33360051520037</v>
      </c>
      <c r="CC80" s="263">
        <v>29544.07884183339</v>
      </c>
      <c r="CD80" s="117">
        <v>666138.41841954435</v>
      </c>
      <c r="CE80" s="248" t="b">
        <v>0</v>
      </c>
      <c r="CF80" s="254">
        <v>4</v>
      </c>
      <c r="CG80" s="255">
        <v>1276.6672010304005</v>
      </c>
      <c r="CH80" s="256">
        <v>0.03</v>
      </c>
      <c r="CI80" s="255">
        <v>598678.16056258813</v>
      </c>
      <c r="CJ80" s="255">
        <v>851.11146735360035</v>
      </c>
      <c r="CK80" s="255">
        <v>40428.797066915919</v>
      </c>
      <c r="CL80" s="119">
        <v>639106.95762950403</v>
      </c>
      <c r="CM80" s="262" t="b">
        <v>0</v>
      </c>
      <c r="CN80" s="173">
        <v>4</v>
      </c>
      <c r="CO80" s="263">
        <v>1276.6672010304005</v>
      </c>
      <c r="CP80" s="189">
        <v>7.4999999999999997E-2</v>
      </c>
      <c r="CQ80" s="263">
        <v>3037529.0521540153</v>
      </c>
      <c r="CR80" s="263">
        <v>851.11146735360035</v>
      </c>
      <c r="CS80" s="263">
        <v>34495.760079915803</v>
      </c>
      <c r="CT80" s="117">
        <v>3072024.8122339309</v>
      </c>
      <c r="CU80" s="248" t="b">
        <v>0</v>
      </c>
      <c r="CV80" s="254">
        <v>0</v>
      </c>
      <c r="CW80" s="255">
        <v>2127.7786683840009</v>
      </c>
      <c r="CX80" s="256">
        <v>0.03</v>
      </c>
      <c r="CY80" s="255">
        <v>1390707.9978247916</v>
      </c>
      <c r="CZ80" s="255">
        <v>0</v>
      </c>
      <c r="DA80" s="255">
        <v>0</v>
      </c>
      <c r="DB80" s="119">
        <v>1390707.9978247916</v>
      </c>
      <c r="DC80" s="262" t="b">
        <v>0</v>
      </c>
      <c r="DD80" s="173">
        <v>4</v>
      </c>
      <c r="DE80" s="263">
        <v>1276.6672010304005</v>
      </c>
      <c r="DF80" s="189">
        <v>7.4999999999999997E-2</v>
      </c>
      <c r="DG80" s="263">
        <v>2199326.48624952</v>
      </c>
      <c r="DH80" s="263">
        <v>851.11146735360035</v>
      </c>
      <c r="DI80" s="263">
        <v>43771.381746546525</v>
      </c>
      <c r="DJ80" s="117">
        <v>2243097.8679960663</v>
      </c>
      <c r="DK80" s="248" t="b">
        <v>0</v>
      </c>
      <c r="DL80" s="254">
        <v>6</v>
      </c>
      <c r="DM80" s="255">
        <v>851.11146735360012</v>
      </c>
      <c r="DN80" s="256">
        <v>7.4999999999999997E-2</v>
      </c>
      <c r="DO80" s="255">
        <v>382279.73577549547</v>
      </c>
      <c r="DP80" s="255">
        <v>1276.6672010304007</v>
      </c>
      <c r="DQ80" s="255">
        <v>57331.235906301496</v>
      </c>
      <c r="DR80" s="119">
        <v>439610.97168179695</v>
      </c>
      <c r="DS80" s="262" t="b">
        <v>0</v>
      </c>
      <c r="DT80" s="173">
        <v>6</v>
      </c>
      <c r="DU80" s="263">
        <v>851.11146735360012</v>
      </c>
      <c r="DV80" s="189">
        <v>-5.0000000000000001E-3</v>
      </c>
      <c r="DW80" s="263">
        <v>2510772.0039342255</v>
      </c>
      <c r="DX80" s="263">
        <v>1276.6672010304007</v>
      </c>
      <c r="DY80" s="263">
        <v>40888.481462799878</v>
      </c>
      <c r="DZ80" s="117">
        <v>2551660.4853970255</v>
      </c>
      <c r="EA80" s="248" t="b">
        <v>0</v>
      </c>
      <c r="EB80" s="254">
        <v>7</v>
      </c>
      <c r="EC80" s="255">
        <v>638.33360051520015</v>
      </c>
      <c r="ED80" s="256">
        <v>7.4999999999999997E-2</v>
      </c>
      <c r="EE80" s="255">
        <v>366985.42449220532</v>
      </c>
      <c r="EF80" s="255">
        <v>1489.4450678688008</v>
      </c>
      <c r="EG80" s="255">
        <v>47725.52963227994</v>
      </c>
      <c r="EH80" s="119">
        <v>414710.95412448526</v>
      </c>
      <c r="EI80" s="262" t="b">
        <v>0</v>
      </c>
      <c r="EJ80" s="173">
        <v>7</v>
      </c>
      <c r="EK80" s="263">
        <v>638.33360051520015</v>
      </c>
      <c r="EL80" s="189">
        <v>-5.0000000000000001E-3</v>
      </c>
      <c r="EM80" s="263">
        <v>243042.44169635157</v>
      </c>
      <c r="EN80" s="263">
        <v>1489.4450678688008</v>
      </c>
      <c r="EO80" s="263">
        <v>71667.094264840503</v>
      </c>
      <c r="EP80" s="117">
        <v>314709.5359611921</v>
      </c>
      <c r="EQ80" s="248" t="b">
        <v>0</v>
      </c>
      <c r="ER80" s="254">
        <v>6</v>
      </c>
      <c r="ES80" s="255">
        <v>851.11146735360012</v>
      </c>
      <c r="ET80" s="256">
        <v>7.4999999999999997E-2</v>
      </c>
      <c r="EU80" s="255">
        <v>313344.28563212289</v>
      </c>
      <c r="EV80" s="255">
        <v>1276.6672010304007</v>
      </c>
      <c r="EW80" s="255">
        <v>50335.960662362129</v>
      </c>
      <c r="EX80" s="119">
        <v>363680.246294485</v>
      </c>
      <c r="EY80" s="262" t="b">
        <v>0</v>
      </c>
      <c r="EZ80" s="173">
        <v>1</v>
      </c>
      <c r="FA80" s="263">
        <v>1915.0008015456008</v>
      </c>
      <c r="FB80" s="189">
        <v>-5.0000000000000001E-3</v>
      </c>
      <c r="FC80" s="263">
        <v>1734489.7826648988</v>
      </c>
      <c r="FD80" s="263">
        <v>212.77786683840009</v>
      </c>
      <c r="FE80" s="263">
        <v>6958.9807688212932</v>
      </c>
      <c r="FF80" s="117">
        <v>1741448.76343372</v>
      </c>
      <c r="FG80" s="248" t="b">
        <v>0</v>
      </c>
      <c r="FH80" s="254">
        <v>4</v>
      </c>
      <c r="FI80" s="255">
        <v>1276.6672010304005</v>
      </c>
      <c r="FJ80" s="256">
        <v>7.4999999999999997E-2</v>
      </c>
      <c r="FK80" s="255">
        <v>1197218.0483346025</v>
      </c>
      <c r="FL80" s="255">
        <v>851.11146735360035</v>
      </c>
      <c r="FM80" s="255">
        <v>31620.480804616938</v>
      </c>
      <c r="FN80" s="119">
        <v>1228838.5291392196</v>
      </c>
      <c r="FO80" s="262" t="b">
        <v>0</v>
      </c>
      <c r="FP80" s="173">
        <v>4</v>
      </c>
      <c r="FQ80" s="263">
        <v>1276.6672010304005</v>
      </c>
      <c r="FR80" s="189">
        <v>7.4999999999999997E-2</v>
      </c>
      <c r="FS80" s="263">
        <v>869106.80973539606</v>
      </c>
      <c r="FT80" s="263">
        <v>851.11146735360035</v>
      </c>
      <c r="FU80" s="263">
        <v>35690.99832261679</v>
      </c>
      <c r="FV80" s="117">
        <v>904797.80805801286</v>
      </c>
      <c r="FW80" s="248" t="b">
        <v>0</v>
      </c>
      <c r="FX80" s="254">
        <v>5</v>
      </c>
      <c r="FY80" s="255">
        <v>1063.8893341920004</v>
      </c>
      <c r="FZ80" s="256">
        <v>0.03</v>
      </c>
      <c r="GA80" s="255">
        <v>932908.6697982091</v>
      </c>
      <c r="GB80" s="255">
        <v>1063.8893341920004</v>
      </c>
      <c r="GC80" s="255">
        <v>57626.439448159043</v>
      </c>
      <c r="GD80" s="119">
        <v>990535.10924636817</v>
      </c>
      <c r="GE80" s="262" t="b">
        <v>0</v>
      </c>
      <c r="GF80" s="173">
        <v>4</v>
      </c>
      <c r="GG80" s="263">
        <v>1276.6672010304005</v>
      </c>
      <c r="GH80" s="189">
        <v>0.03</v>
      </c>
      <c r="GI80" s="263">
        <v>1745583.0544623812</v>
      </c>
      <c r="GJ80" s="263">
        <v>851.11146735360035</v>
      </c>
      <c r="GK80" s="263">
        <v>27730.733521547754</v>
      </c>
      <c r="GL80" s="117">
        <v>1773313.787983929</v>
      </c>
      <c r="GM80" s="248" t="b">
        <v>0</v>
      </c>
      <c r="GN80" s="254">
        <v>2</v>
      </c>
      <c r="GO80" s="255">
        <v>1702.2229347072007</v>
      </c>
      <c r="GP80" s="256">
        <v>7.4999999999999997E-2</v>
      </c>
      <c r="GQ80" s="255">
        <v>3671167.3781800061</v>
      </c>
      <c r="GR80" s="255">
        <v>425.55573367680017</v>
      </c>
      <c r="GS80" s="255">
        <v>20758.430374811825</v>
      </c>
      <c r="GT80" s="119">
        <v>3691925.8085548179</v>
      </c>
      <c r="GU80" s="262" t="b">
        <v>0</v>
      </c>
      <c r="GV80" s="173">
        <v>1</v>
      </c>
      <c r="GW80" s="263">
        <v>1915.0008015456008</v>
      </c>
      <c r="GX80" s="189">
        <v>7.4999999999999997E-2</v>
      </c>
      <c r="GY80" s="263">
        <v>500992.77939671965</v>
      </c>
      <c r="GZ80" s="263">
        <v>212.77786683840009</v>
      </c>
      <c r="HA80" s="263">
        <v>9324.3801765136341</v>
      </c>
      <c r="HB80" s="117">
        <v>510317.15957323328</v>
      </c>
      <c r="HC80" s="248" t="b">
        <v>0</v>
      </c>
      <c r="HD80" s="254">
        <v>2</v>
      </c>
      <c r="HE80" s="255">
        <v>1702.2229347072007</v>
      </c>
      <c r="HF80" s="256">
        <v>0.03</v>
      </c>
      <c r="HG80" s="255">
        <v>3301804.0563303023</v>
      </c>
      <c r="HH80" s="255">
        <v>425.55573367680017</v>
      </c>
      <c r="HI80" s="255">
        <v>17172.697304521054</v>
      </c>
      <c r="HJ80" s="119">
        <v>3318976.7536348235</v>
      </c>
      <c r="HK80" s="262" t="b">
        <v>0</v>
      </c>
      <c r="HL80" s="173">
        <v>5</v>
      </c>
      <c r="HM80" s="263">
        <v>1063.8893341920004</v>
      </c>
      <c r="HN80" s="189">
        <v>7.4999999999999997E-2</v>
      </c>
      <c r="HO80" s="263">
        <v>1090514.3621039244</v>
      </c>
      <c r="HP80" s="263">
        <v>1063.8893341920004</v>
      </c>
      <c r="HQ80" s="263">
        <v>42374.173603743897</v>
      </c>
      <c r="HR80" s="117">
        <v>1132888.5357076684</v>
      </c>
      <c r="HS80" s="248" t="b">
        <v>0</v>
      </c>
      <c r="HT80" s="254">
        <v>6</v>
      </c>
      <c r="HU80" s="255">
        <v>851.11146735360012</v>
      </c>
      <c r="HV80" s="256">
        <v>0.03</v>
      </c>
      <c r="HW80" s="255">
        <v>804217.30768858467</v>
      </c>
      <c r="HX80" s="255">
        <v>1276.6672010304007</v>
      </c>
      <c r="HY80" s="255">
        <v>43824.503281175705</v>
      </c>
      <c r="HZ80" s="119">
        <v>848041.81096976041</v>
      </c>
      <c r="IA80" s="262" t="b">
        <v>0</v>
      </c>
      <c r="IB80" s="173">
        <v>4</v>
      </c>
      <c r="IC80" s="263">
        <v>1276.6672010304005</v>
      </c>
      <c r="ID80" s="189">
        <v>0.03</v>
      </c>
      <c r="IE80" s="263">
        <v>1029471.8213938468</v>
      </c>
      <c r="IF80" s="263">
        <v>851.11146735360035</v>
      </c>
      <c r="IG80" s="263">
        <v>39471.078709326124</v>
      </c>
      <c r="IH80" s="117">
        <v>1068942.900103173</v>
      </c>
      <c r="II80" s="248" t="b">
        <v>0</v>
      </c>
      <c r="IJ80" s="254">
        <v>5</v>
      </c>
      <c r="IK80" s="255">
        <v>1063.8893341920004</v>
      </c>
      <c r="IL80" s="256">
        <v>7.4999999999999997E-2</v>
      </c>
      <c r="IM80" s="255">
        <v>1418345.0961072093</v>
      </c>
      <c r="IN80" s="255">
        <v>1063.8893341920004</v>
      </c>
      <c r="IO80" s="255">
        <v>40574.885365442744</v>
      </c>
      <c r="IP80" s="119">
        <v>1458919.9814726522</v>
      </c>
      <c r="IQ80" s="262" t="b">
        <v>0</v>
      </c>
      <c r="IR80" s="173">
        <v>0</v>
      </c>
      <c r="IS80" s="263">
        <v>2127.7786683840009</v>
      </c>
      <c r="IT80" s="189">
        <v>7.4999999999999997E-2</v>
      </c>
      <c r="IU80" s="263">
        <v>2081197.1320292722</v>
      </c>
      <c r="IV80" s="263">
        <v>0</v>
      </c>
      <c r="IW80" s="263">
        <v>0</v>
      </c>
      <c r="IX80" s="117">
        <v>2081197.1320292722</v>
      </c>
      <c r="IY80" s="248" t="b">
        <v>0</v>
      </c>
      <c r="IZ80" s="254">
        <v>3</v>
      </c>
      <c r="JA80" s="255">
        <v>1489.4450678688006</v>
      </c>
      <c r="JB80" s="256">
        <v>7.4999999999999997E-2</v>
      </c>
      <c r="JC80" s="255">
        <v>616687.87956521974</v>
      </c>
      <c r="JD80" s="255">
        <v>638.33360051520037</v>
      </c>
      <c r="JE80" s="255">
        <v>28715.255599905133</v>
      </c>
      <c r="JF80" s="119">
        <v>645403.1351651249</v>
      </c>
      <c r="JG80" s="262" t="b">
        <v>0</v>
      </c>
      <c r="JH80" s="173">
        <v>1</v>
      </c>
      <c r="JI80" s="263">
        <v>1915.0008015456008</v>
      </c>
      <c r="JJ80" s="189">
        <v>7.4999999999999997E-2</v>
      </c>
      <c r="JK80" s="263">
        <v>1345111.4652957153</v>
      </c>
      <c r="JL80" s="263">
        <v>212.77786683840009</v>
      </c>
      <c r="JM80" s="263">
        <v>10025.042057978375</v>
      </c>
      <c r="JN80" s="117">
        <v>1355136.5073536937</v>
      </c>
      <c r="JO80" s="248" t="b">
        <v>0</v>
      </c>
      <c r="JP80" s="254">
        <v>3</v>
      </c>
      <c r="JQ80" s="255">
        <v>1489.4450678688006</v>
      </c>
      <c r="JR80" s="256">
        <v>0.03</v>
      </c>
      <c r="JS80" s="255">
        <v>2556484.7568812752</v>
      </c>
      <c r="JT80" s="255">
        <v>638.33360051520037</v>
      </c>
      <c r="JU80" s="255">
        <v>23201.940067620028</v>
      </c>
      <c r="JV80" s="119">
        <v>2579686.6969488952</v>
      </c>
      <c r="JW80" s="262" t="b">
        <v>1</v>
      </c>
      <c r="JX80" s="173">
        <v>7</v>
      </c>
      <c r="JY80" s="263">
        <v>638.33360051520015</v>
      </c>
      <c r="JZ80" s="189">
        <v>7.4999999999999997E-2</v>
      </c>
      <c r="KA80" s="263">
        <v>2101950.1858991305</v>
      </c>
      <c r="KB80" s="263">
        <v>1489.4450678688008</v>
      </c>
      <c r="KC80" s="263">
        <v>62950.690164181346</v>
      </c>
      <c r="KD80" s="117">
        <v>2164900.8760633119</v>
      </c>
      <c r="KE80" s="248" t="b">
        <v>0</v>
      </c>
      <c r="KF80" s="254">
        <v>6</v>
      </c>
      <c r="KG80" s="255">
        <v>851.11146735360012</v>
      </c>
      <c r="KH80" s="256">
        <v>0.03</v>
      </c>
      <c r="KI80" s="255">
        <v>1852482.9939899473</v>
      </c>
      <c r="KJ80" s="255">
        <v>1276.6672010304007</v>
      </c>
      <c r="KK80" s="255">
        <v>66340.390416447786</v>
      </c>
      <c r="KL80" s="119">
        <v>1918823.384406395</v>
      </c>
      <c r="KM80" s="262" t="b">
        <v>0</v>
      </c>
      <c r="KN80" s="173">
        <v>1</v>
      </c>
      <c r="KO80" s="263">
        <v>1915.0008015456008</v>
      </c>
      <c r="KP80" s="189">
        <v>7.4999999999999997E-2</v>
      </c>
      <c r="KQ80" s="263">
        <v>1546785.5599149608</v>
      </c>
      <c r="KR80" s="263">
        <v>212.77786683840009</v>
      </c>
      <c r="KS80" s="263">
        <v>9324.3801765136341</v>
      </c>
      <c r="KT80" s="117">
        <v>1556109.9400914744</v>
      </c>
      <c r="KU80" s="248" t="b">
        <v>0</v>
      </c>
      <c r="KV80" s="254">
        <v>2</v>
      </c>
      <c r="KW80" s="255">
        <v>1702.2229347072007</v>
      </c>
      <c r="KX80" s="256">
        <v>-5.0000000000000001E-3</v>
      </c>
      <c r="KY80" s="255">
        <v>2374461.2416995447</v>
      </c>
      <c r="KZ80" s="255">
        <v>425.55573367680017</v>
      </c>
      <c r="LA80" s="255">
        <v>5447.8975492395712</v>
      </c>
      <c r="LB80" s="119">
        <v>2379909.1392487842</v>
      </c>
      <c r="LC80" s="262" t="b">
        <v>0</v>
      </c>
      <c r="LD80" s="173">
        <v>3</v>
      </c>
      <c r="LE80" s="263">
        <v>1489.4450678688006</v>
      </c>
      <c r="LF80" s="189">
        <v>0.03</v>
      </c>
      <c r="LG80" s="263">
        <v>424470.66261587478</v>
      </c>
      <c r="LH80" s="263">
        <v>638.33360051520037</v>
      </c>
      <c r="LI80" s="263">
        <v>37934.411089883273</v>
      </c>
      <c r="LJ80" s="117">
        <v>462405.07370575808</v>
      </c>
      <c r="LK80" s="248" t="b">
        <v>0</v>
      </c>
      <c r="LL80" s="254">
        <v>3</v>
      </c>
      <c r="LM80" s="255">
        <v>1489.4450678688006</v>
      </c>
      <c r="LN80" s="256">
        <v>7.4999999999999997E-2</v>
      </c>
      <c r="LO80" s="255">
        <v>195854.29015489315</v>
      </c>
      <c r="LP80" s="255">
        <v>638.33360051520037</v>
      </c>
      <c r="LQ80" s="255">
        <v>32101.343798728358</v>
      </c>
      <c r="LR80" s="119">
        <v>227955.63395362152</v>
      </c>
      <c r="LS80" s="262" t="b">
        <v>0</v>
      </c>
      <c r="LT80" s="173">
        <v>5</v>
      </c>
      <c r="LU80" s="263">
        <v>1063.8893341920004</v>
      </c>
      <c r="LV80" s="189">
        <v>7.4999999999999997E-2</v>
      </c>
      <c r="LW80" s="263">
        <v>1050626.9171508208</v>
      </c>
      <c r="LX80" s="263">
        <v>1063.8893341920004</v>
      </c>
      <c r="LY80" s="263">
        <v>31020.178977024018</v>
      </c>
      <c r="LZ80" s="117">
        <v>1081647.0961278449</v>
      </c>
      <c r="MA80" s="248" t="b">
        <v>0</v>
      </c>
      <c r="MB80" s="254">
        <v>4</v>
      </c>
      <c r="MC80" s="255">
        <v>1276.6672010304005</v>
      </c>
      <c r="MD80" s="256">
        <v>7.4999999999999997E-2</v>
      </c>
      <c r="ME80" s="255">
        <v>3567332.394568312</v>
      </c>
      <c r="MF80" s="255">
        <v>851.11146735360035</v>
      </c>
      <c r="MG80" s="255">
        <v>27081.551743092146</v>
      </c>
      <c r="MH80" s="119">
        <v>3594413.946311404</v>
      </c>
      <c r="MI80" s="262" t="b">
        <v>0</v>
      </c>
      <c r="MJ80" s="173">
        <v>5</v>
      </c>
      <c r="MK80" s="263">
        <v>1063.8893341920004</v>
      </c>
      <c r="ML80" s="189">
        <v>7.4999999999999997E-2</v>
      </c>
      <c r="MM80" s="263">
        <v>313173.83106692368</v>
      </c>
      <c r="MN80" s="263">
        <v>1063.8893341920004</v>
      </c>
      <c r="MO80" s="263">
        <v>32605.550699661362</v>
      </c>
      <c r="MP80" s="117">
        <v>345779.38176658505</v>
      </c>
      <c r="MQ80" s="248" t="b">
        <v>0</v>
      </c>
      <c r="MR80" s="254">
        <v>7</v>
      </c>
      <c r="MS80" s="255">
        <v>638.33360051520015</v>
      </c>
      <c r="MT80" s="256">
        <v>7.4999999999999997E-2</v>
      </c>
      <c r="MU80" s="255">
        <v>517260.48429342592</v>
      </c>
      <c r="MV80" s="255">
        <v>1489.4450678688008</v>
      </c>
      <c r="MW80" s="255">
        <v>61263.643586309139</v>
      </c>
      <c r="MX80" s="119">
        <v>578524.12787973508</v>
      </c>
      <c r="MY80" s="262" t="b">
        <v>0</v>
      </c>
      <c r="MZ80" s="173">
        <v>5</v>
      </c>
      <c r="NA80" s="263">
        <v>1063.8893341920004</v>
      </c>
      <c r="NB80" s="189">
        <v>-5.0000000000000001E-3</v>
      </c>
      <c r="NC80" s="263">
        <v>2285609.491557044</v>
      </c>
      <c r="ND80" s="263">
        <v>1063.8893341920004</v>
      </c>
      <c r="NE80" s="263">
        <v>41975.943585606321</v>
      </c>
      <c r="NF80" s="117">
        <v>2327585.4351426503</v>
      </c>
      <c r="NG80" s="248" t="b">
        <v>0</v>
      </c>
      <c r="NH80" s="254">
        <v>2</v>
      </c>
      <c r="NI80" s="255">
        <v>1702.2229347072007</v>
      </c>
      <c r="NJ80" s="256">
        <v>7.4999999999999997E-2</v>
      </c>
      <c r="NK80" s="255">
        <v>1794261.25901984</v>
      </c>
      <c r="NL80" s="255">
        <v>425.55573367680017</v>
      </c>
      <c r="NM80" s="255">
        <v>15756.181027763902</v>
      </c>
      <c r="NN80" s="119">
        <v>1810017.440047604</v>
      </c>
      <c r="NO80" s="262" t="b">
        <v>0</v>
      </c>
      <c r="NP80" s="173">
        <v>8</v>
      </c>
      <c r="NQ80" s="263">
        <v>425.55573367680006</v>
      </c>
      <c r="NR80" s="189">
        <v>0.03</v>
      </c>
      <c r="NS80" s="263">
        <v>264672.04197574279</v>
      </c>
      <c r="NT80" s="263">
        <v>1702.2229347072007</v>
      </c>
      <c r="NU80" s="263">
        <v>68064.088676745698</v>
      </c>
      <c r="NV80" s="117">
        <v>332736.1306524885</v>
      </c>
      <c r="NW80" s="248" t="b">
        <v>0</v>
      </c>
      <c r="NX80" s="254">
        <v>5</v>
      </c>
      <c r="NY80" s="255">
        <v>1063.8893341920004</v>
      </c>
      <c r="NZ80" s="256">
        <v>7.4999999999999997E-2</v>
      </c>
      <c r="OA80" s="255">
        <v>4403171.3580071665</v>
      </c>
      <c r="OB80" s="255">
        <v>1063.8893341920004</v>
      </c>
      <c r="OC80" s="255">
        <v>49824.052919331218</v>
      </c>
      <c r="OD80" s="119">
        <v>4452995.4109264975</v>
      </c>
      <c r="OE80" s="262" t="b">
        <v>0</v>
      </c>
      <c r="OF80" s="173">
        <v>4</v>
      </c>
      <c r="OG80" s="263">
        <v>1276.6672010304005</v>
      </c>
      <c r="OH80" s="189">
        <v>7.4999999999999997E-2</v>
      </c>
      <c r="OI80" s="263">
        <v>1342055.7472111203</v>
      </c>
      <c r="OJ80" s="263">
        <v>851.11146735360035</v>
      </c>
      <c r="OK80" s="263">
        <v>42852.383190143897</v>
      </c>
      <c r="OL80" s="117">
        <v>1384908.1304012642</v>
      </c>
      <c r="OM80" s="248" t="b">
        <v>0</v>
      </c>
      <c r="ON80" s="254">
        <v>5</v>
      </c>
      <c r="OO80" s="255">
        <v>1063.8893341920004</v>
      </c>
      <c r="OP80" s="256">
        <v>7.4999999999999997E-2</v>
      </c>
      <c r="OQ80" s="255">
        <v>980352.50625076203</v>
      </c>
      <c r="OR80" s="255">
        <v>1063.8893341920004</v>
      </c>
      <c r="OS80" s="255">
        <v>31658.515069037727</v>
      </c>
      <c r="OT80" s="119">
        <v>1012011.0213197997</v>
      </c>
      <c r="OU80" s="262" t="b">
        <v>0</v>
      </c>
      <c r="OV80" s="173">
        <v>2</v>
      </c>
      <c r="OW80" s="263">
        <v>1702.2229347072007</v>
      </c>
      <c r="OX80" s="189">
        <v>7.4999999999999997E-2</v>
      </c>
      <c r="OY80" s="263">
        <v>1910751.9614708049</v>
      </c>
      <c r="OZ80" s="263">
        <v>425.55573367680017</v>
      </c>
      <c r="PA80" s="263">
        <v>15233.389525929657</v>
      </c>
      <c r="PB80" s="117">
        <v>1925985.3509967346</v>
      </c>
      <c r="PC80" s="248" t="b">
        <v>0</v>
      </c>
      <c r="PD80" s="254">
        <v>8</v>
      </c>
      <c r="PE80" s="255">
        <v>425.55573367680006</v>
      </c>
      <c r="PF80" s="256">
        <v>0.03</v>
      </c>
      <c r="PG80" s="255">
        <v>353456.08987405308</v>
      </c>
      <c r="PH80" s="255">
        <v>1702.2229347072007</v>
      </c>
      <c r="PI80" s="255">
        <v>51838.933827208537</v>
      </c>
      <c r="PJ80" s="119">
        <v>405295.02370126161</v>
      </c>
      <c r="PK80" s="262" t="b">
        <v>0</v>
      </c>
      <c r="PL80" s="173">
        <v>6</v>
      </c>
      <c r="PM80" s="263">
        <v>851.11146735360012</v>
      </c>
      <c r="PN80" s="189">
        <v>-5.0000000000000001E-3</v>
      </c>
      <c r="PO80" s="263">
        <v>432196.16605468059</v>
      </c>
      <c r="PP80" s="263">
        <v>1276.6672010304007</v>
      </c>
      <c r="PQ80" s="263">
        <v>46715.839347506138</v>
      </c>
      <c r="PR80" s="117">
        <v>478912.00540218671</v>
      </c>
      <c r="PS80" s="248" t="b">
        <v>0</v>
      </c>
      <c r="PT80" s="254">
        <v>7</v>
      </c>
      <c r="PU80" s="255">
        <v>638.33360051520015</v>
      </c>
      <c r="PV80" s="256">
        <v>0.03</v>
      </c>
      <c r="PW80" s="255">
        <v>909180.35901025881</v>
      </c>
      <c r="PX80" s="255">
        <v>1489.4450678688008</v>
      </c>
      <c r="PY80" s="255">
        <v>46949.929029466803</v>
      </c>
      <c r="PZ80" s="119">
        <v>956130.28803972562</v>
      </c>
      <c r="QA80" s="262" t="b">
        <v>0</v>
      </c>
      <c r="QB80" s="173">
        <v>2</v>
      </c>
      <c r="QC80" s="263">
        <v>1702.2229347072007</v>
      </c>
      <c r="QD80" s="189">
        <v>0.03</v>
      </c>
      <c r="QE80" s="263">
        <v>1596185.4884577633</v>
      </c>
      <c r="QF80" s="263">
        <v>425.55573367680017</v>
      </c>
      <c r="QG80" s="263">
        <v>15940.09421114096</v>
      </c>
      <c r="QH80" s="117">
        <v>1612125.5826689042</v>
      </c>
      <c r="QI80" s="248" t="b">
        <v>0</v>
      </c>
      <c r="QJ80" s="254">
        <v>4</v>
      </c>
      <c r="QK80" s="255">
        <v>1276.6672010304005</v>
      </c>
      <c r="QL80" s="256">
        <v>7.4999999999999997E-2</v>
      </c>
      <c r="QM80" s="255">
        <v>1215923.7180088114</v>
      </c>
      <c r="QN80" s="255">
        <v>851.11146735360035</v>
      </c>
      <c r="QO80" s="255">
        <v>32110.426712019202</v>
      </c>
      <c r="QP80" s="119">
        <v>1248034.1447208305</v>
      </c>
      <c r="QQ80" s="262" t="b">
        <v>0</v>
      </c>
      <c r="QR80" s="173">
        <v>3</v>
      </c>
      <c r="QS80" s="263">
        <v>1489.4450678688006</v>
      </c>
      <c r="QT80" s="189">
        <v>7.4999999999999997E-2</v>
      </c>
      <c r="QU80" s="263">
        <v>502627.61329131696</v>
      </c>
      <c r="QV80" s="263">
        <v>638.33360051520037</v>
      </c>
      <c r="QW80" s="263">
        <v>16868.865581413203</v>
      </c>
      <c r="QX80" s="117">
        <v>519496.47887273016</v>
      </c>
      <c r="QY80" s="248" t="b">
        <v>0</v>
      </c>
      <c r="QZ80" s="254">
        <v>4</v>
      </c>
      <c r="RA80" s="255">
        <v>1276.6672010304005</v>
      </c>
      <c r="RB80" s="256">
        <v>7.4999999999999997E-2</v>
      </c>
      <c r="RC80" s="255">
        <v>669364.60649794352</v>
      </c>
      <c r="RD80" s="255">
        <v>851.11146735360035</v>
      </c>
      <c r="RE80" s="255">
        <v>27847.08686947099</v>
      </c>
      <c r="RF80" s="119">
        <v>697211.69336741453</v>
      </c>
      <c r="RG80" s="262" t="b">
        <v>0</v>
      </c>
      <c r="RH80" s="173">
        <v>1</v>
      </c>
      <c r="RI80" s="263">
        <v>1915.0008015456008</v>
      </c>
      <c r="RJ80" s="189">
        <v>7.4999999999999997E-2</v>
      </c>
      <c r="RK80" s="263">
        <v>2870426.0065633943</v>
      </c>
      <c r="RL80" s="263">
        <v>212.77786683840009</v>
      </c>
      <c r="RM80" s="263">
        <v>7877.7851347251362</v>
      </c>
      <c r="RN80" s="117">
        <v>2878303.7916981196</v>
      </c>
      <c r="RO80" s="248" t="b">
        <v>0</v>
      </c>
      <c r="RP80" s="254">
        <v>6</v>
      </c>
      <c r="RQ80" s="255">
        <v>851.11146735360012</v>
      </c>
      <c r="RR80" s="256">
        <v>-5.0000000000000001E-3</v>
      </c>
      <c r="RS80" s="255">
        <v>724976.8131282829</v>
      </c>
      <c r="RT80" s="255">
        <v>1276.6672010304007</v>
      </c>
      <c r="RU80" s="255">
        <v>40301.227760760841</v>
      </c>
      <c r="RV80" s="119">
        <v>765278.04088904371</v>
      </c>
      <c r="RW80" s="262" t="b">
        <v>0</v>
      </c>
      <c r="RX80" s="173">
        <v>8</v>
      </c>
      <c r="RY80" s="263">
        <v>425.55573367680006</v>
      </c>
      <c r="RZ80" s="189">
        <v>0.03</v>
      </c>
      <c r="SA80" s="263">
        <v>902868.85276482778</v>
      </c>
      <c r="SB80" s="263">
        <v>1702.2229347072007</v>
      </c>
      <c r="SC80" s="263">
        <v>70710.005102940937</v>
      </c>
      <c r="SD80" s="117">
        <v>973578.85786776873</v>
      </c>
      <c r="SE80" s="248" t="b">
        <v>0</v>
      </c>
      <c r="SF80" s="254">
        <v>5</v>
      </c>
      <c r="SG80" s="255">
        <v>1063.8893341920004</v>
      </c>
      <c r="SH80" s="256">
        <v>7.4999999999999997E-2</v>
      </c>
      <c r="SI80" s="255">
        <v>1208605.5119487268</v>
      </c>
      <c r="SJ80" s="255">
        <v>1063.8893341920004</v>
      </c>
      <c r="SK80" s="255">
        <v>43716.751660766167</v>
      </c>
      <c r="SL80" s="119">
        <v>1252322.2636094929</v>
      </c>
      <c r="SM80" s="262" t="b">
        <v>0</v>
      </c>
      <c r="SN80" s="173">
        <v>2</v>
      </c>
      <c r="SO80" s="263">
        <v>1702.2229347072007</v>
      </c>
      <c r="SP80" s="189">
        <v>7.4999999999999997E-2</v>
      </c>
      <c r="SQ80" s="263">
        <v>1062683.9143352059</v>
      </c>
      <c r="SR80" s="263">
        <v>425.55573367680017</v>
      </c>
      <c r="SS80" s="263">
        <v>11121.792576614944</v>
      </c>
      <c r="ST80" s="117">
        <v>1073805.7069118209</v>
      </c>
      <c r="SU80" s="248" t="b">
        <v>0</v>
      </c>
      <c r="SV80" s="254">
        <v>3</v>
      </c>
      <c r="SW80" s="255">
        <v>1489.4450678688006</v>
      </c>
      <c r="SX80" s="256">
        <v>7.4999999999999997E-2</v>
      </c>
      <c r="SY80" s="255">
        <v>1552395.0456093911</v>
      </c>
      <c r="SZ80" s="255">
        <v>638.33360051520037</v>
      </c>
      <c r="TA80" s="255">
        <v>18969.319594914723</v>
      </c>
      <c r="TB80" s="119">
        <v>1571364.3652043059</v>
      </c>
      <c r="TC80" s="262" t="b">
        <v>0</v>
      </c>
      <c r="TD80" s="173">
        <v>1</v>
      </c>
      <c r="TE80" s="263">
        <v>1915.0008015456008</v>
      </c>
      <c r="TF80" s="189">
        <v>7.4999999999999997E-2</v>
      </c>
      <c r="TG80" s="263">
        <v>1627620.0962996178</v>
      </c>
      <c r="TH80" s="263">
        <v>212.77786683840009</v>
      </c>
      <c r="TI80" s="263">
        <v>7693.7193883527361</v>
      </c>
      <c r="TJ80" s="117">
        <v>1635313.8156879705</v>
      </c>
      <c r="TK80" s="248" t="b">
        <v>0</v>
      </c>
      <c r="TL80" s="254">
        <v>4</v>
      </c>
      <c r="TM80" s="255">
        <v>1276.6672010304005</v>
      </c>
      <c r="TN80" s="256">
        <v>0.03</v>
      </c>
      <c r="TO80" s="255">
        <v>1613776.4220160034</v>
      </c>
      <c r="TP80" s="255">
        <v>851.11146735360035</v>
      </c>
      <c r="TQ80" s="255">
        <v>29738.63369024689</v>
      </c>
      <c r="TR80" s="119">
        <v>1643515.0557062502</v>
      </c>
      <c r="TS80" s="262" t="b">
        <v>0</v>
      </c>
      <c r="TT80" s="173">
        <v>4</v>
      </c>
      <c r="TU80" s="263">
        <v>1276.6672010304005</v>
      </c>
      <c r="TV80" s="189">
        <v>0.03</v>
      </c>
      <c r="TW80" s="263">
        <v>1103627.8036238546</v>
      </c>
      <c r="TX80" s="263">
        <v>851.11146735360035</v>
      </c>
      <c r="TY80" s="263">
        <v>32091.213431848442</v>
      </c>
      <c r="TZ80" s="117">
        <v>1135719.0170557031</v>
      </c>
      <c r="UA80" s="248" t="b">
        <v>0</v>
      </c>
      <c r="UB80" s="254">
        <v>1</v>
      </c>
      <c r="UC80" s="255">
        <v>1915.0008015456008</v>
      </c>
      <c r="UD80" s="256">
        <v>7.4999999999999997E-2</v>
      </c>
      <c r="UE80" s="255">
        <v>2870426.0065633971</v>
      </c>
      <c r="UF80" s="255">
        <v>212.77786683840009</v>
      </c>
      <c r="UG80" s="255">
        <v>12587.188890088844</v>
      </c>
      <c r="UH80" s="119">
        <v>2883013.1954534859</v>
      </c>
      <c r="UI80" s="262" t="b">
        <v>0</v>
      </c>
      <c r="UJ80" s="173">
        <v>2</v>
      </c>
      <c r="UK80" s="263">
        <v>1702.2229347072007</v>
      </c>
      <c r="UL80" s="189">
        <v>7.4999999999999997E-2</v>
      </c>
      <c r="UM80" s="263">
        <v>3671408.7304576607</v>
      </c>
      <c r="UN80" s="263">
        <v>425.55573367680017</v>
      </c>
      <c r="UO80" s="263">
        <v>16641.764859342595</v>
      </c>
      <c r="UP80" s="117">
        <v>3688050.4953170032</v>
      </c>
      <c r="UQ80" s="248" t="b">
        <v>0</v>
      </c>
      <c r="UR80" s="254">
        <v>2</v>
      </c>
      <c r="US80" s="255">
        <v>1702.2229347072007</v>
      </c>
      <c r="UT80" s="256">
        <v>7.4999999999999997E-2</v>
      </c>
      <c r="UU80" s="255">
        <v>1196257.3259256177</v>
      </c>
      <c r="UV80" s="255">
        <v>425.55573367680017</v>
      </c>
      <c r="UW80" s="255">
        <v>20578.564405588535</v>
      </c>
      <c r="UX80" s="119">
        <v>1216835.8903312061</v>
      </c>
      <c r="UY80" s="262" t="b">
        <v>0</v>
      </c>
      <c r="UZ80" s="173">
        <v>4</v>
      </c>
      <c r="VA80" s="263">
        <v>1276.6672010304005</v>
      </c>
      <c r="VB80" s="189">
        <v>7.4999999999999997E-2</v>
      </c>
      <c r="VC80" s="263">
        <v>1021200.1508920776</v>
      </c>
      <c r="VD80" s="263">
        <v>851.11146735360035</v>
      </c>
      <c r="VE80" s="263">
        <v>29725.497616025885</v>
      </c>
      <c r="VF80" s="117">
        <v>1050925.6485081036</v>
      </c>
      <c r="VG80" s="248" t="b">
        <v>0</v>
      </c>
      <c r="VH80" s="254">
        <v>5</v>
      </c>
      <c r="VI80" s="255">
        <v>1063.8893341920004</v>
      </c>
      <c r="VJ80" s="256">
        <v>7.4999999999999997E-2</v>
      </c>
      <c r="VK80" s="255">
        <v>446237.11783404043</v>
      </c>
      <c r="VL80" s="255">
        <v>1063.8893341920004</v>
      </c>
      <c r="VM80" s="255">
        <v>31495.388684581692</v>
      </c>
      <c r="VN80" s="119">
        <v>477732.5065186221</v>
      </c>
      <c r="VO80" s="262" t="b">
        <v>0</v>
      </c>
      <c r="VP80" s="173">
        <v>0</v>
      </c>
      <c r="VQ80" s="263">
        <v>2127.7786683840009</v>
      </c>
      <c r="VR80" s="189">
        <v>-5.0000000000000001E-3</v>
      </c>
      <c r="VS80" s="263">
        <v>691790.91300269659</v>
      </c>
      <c r="VT80" s="263">
        <v>0</v>
      </c>
      <c r="VU80" s="263">
        <v>0</v>
      </c>
      <c r="VV80" s="117">
        <v>691790.91300269659</v>
      </c>
      <c r="VW80" s="248" t="b">
        <v>0</v>
      </c>
      <c r="VX80" s="254">
        <v>4</v>
      </c>
      <c r="VY80" s="255">
        <v>1276.6672010304005</v>
      </c>
      <c r="VZ80" s="256">
        <v>0.03</v>
      </c>
      <c r="WA80" s="255">
        <v>1309119.7080429178</v>
      </c>
      <c r="WB80" s="255">
        <v>851.11146735360035</v>
      </c>
      <c r="WC80" s="255">
        <v>22352.16119162937</v>
      </c>
      <c r="WD80" s="119">
        <v>1331471.8692345473</v>
      </c>
      <c r="WE80" s="262" t="b">
        <v>0</v>
      </c>
      <c r="WF80" s="173">
        <v>3</v>
      </c>
      <c r="WG80" s="263">
        <v>1489.4450678688006</v>
      </c>
      <c r="WH80" s="189">
        <v>7.4999999999999997E-2</v>
      </c>
      <c r="WI80" s="263">
        <v>521357.98349491373</v>
      </c>
      <c r="WJ80" s="263">
        <v>638.33360051520037</v>
      </c>
      <c r="WK80" s="263">
        <v>24445.155835079531</v>
      </c>
      <c r="WL80" s="117">
        <v>545803.13932999328</v>
      </c>
      <c r="WM80" s="248" t="b">
        <v>0</v>
      </c>
      <c r="WN80" s="254">
        <v>6</v>
      </c>
      <c r="WO80" s="255">
        <v>851.11146735360012</v>
      </c>
      <c r="WP80" s="256">
        <v>-5.0000000000000001E-3</v>
      </c>
      <c r="WQ80" s="255">
        <v>810758.57341606903</v>
      </c>
      <c r="WR80" s="255">
        <v>1276.6672010304007</v>
      </c>
      <c r="WS80" s="255">
        <v>58529.797040147248</v>
      </c>
      <c r="WT80" s="119">
        <v>869288.37045621627</v>
      </c>
      <c r="WU80" s="262" t="b">
        <v>0</v>
      </c>
      <c r="WV80" s="173">
        <v>5</v>
      </c>
      <c r="WW80" s="263">
        <v>1063.8893341920004</v>
      </c>
      <c r="WX80" s="189">
        <v>7.4999999999999997E-2</v>
      </c>
      <c r="WY80" s="263">
        <v>3656093.8168643448</v>
      </c>
      <c r="WZ80" s="263">
        <v>1063.8893341920004</v>
      </c>
      <c r="XA80" s="263">
        <v>26589.862452846413</v>
      </c>
      <c r="XB80" s="117">
        <v>3682683.6793171912</v>
      </c>
      <c r="XC80" s="248" t="b">
        <v>0</v>
      </c>
      <c r="XD80" s="254">
        <v>4</v>
      </c>
      <c r="XE80" s="255">
        <v>1276.6672010304005</v>
      </c>
      <c r="XF80" s="256">
        <v>0.03</v>
      </c>
      <c r="XG80" s="255">
        <v>2762149.2184058055</v>
      </c>
      <c r="XH80" s="255">
        <v>851.11146735360035</v>
      </c>
      <c r="XI80" s="255">
        <v>26355.408436777867</v>
      </c>
      <c r="XJ80" s="119">
        <v>2788504.6268425835</v>
      </c>
      <c r="XK80" s="262" t="b">
        <v>0</v>
      </c>
      <c r="XL80" s="173">
        <v>4</v>
      </c>
      <c r="XM80" s="263">
        <v>1276.6672010304005</v>
      </c>
      <c r="XN80" s="189">
        <v>7.4999999999999997E-2</v>
      </c>
      <c r="XO80" s="263">
        <v>676553.64068896545</v>
      </c>
      <c r="XP80" s="263">
        <v>851.11146735360035</v>
      </c>
      <c r="XQ80" s="263">
        <v>33234.284135148206</v>
      </c>
      <c r="XR80" s="117">
        <v>709787.92482411361</v>
      </c>
      <c r="XS80" s="248" t="b">
        <v>0</v>
      </c>
      <c r="XT80" s="254">
        <v>5</v>
      </c>
      <c r="XU80" s="255">
        <v>1063.8893341920004</v>
      </c>
      <c r="XV80" s="256">
        <v>-5.0000000000000001E-3</v>
      </c>
      <c r="XW80" s="255">
        <v>559304.68704600434</v>
      </c>
      <c r="XX80" s="255">
        <v>1063.8893341920004</v>
      </c>
      <c r="XY80" s="255">
        <v>32709.990222748151</v>
      </c>
      <c r="XZ80" s="119">
        <v>592014.67726875248</v>
      </c>
      <c r="YA80" s="262" t="b">
        <v>1</v>
      </c>
      <c r="YB80" s="173">
        <v>6</v>
      </c>
      <c r="YC80" s="263">
        <v>851.11146735360012</v>
      </c>
      <c r="YD80" s="189">
        <v>0.03</v>
      </c>
      <c r="YE80" s="263">
        <v>819828.72782756458</v>
      </c>
      <c r="YF80" s="263">
        <v>1276.6672010304007</v>
      </c>
      <c r="YG80" s="263">
        <v>42590.063437992481</v>
      </c>
      <c r="YH80" s="117">
        <v>862418.79126555705</v>
      </c>
      <c r="YI80" s="248" t="b">
        <v>0</v>
      </c>
      <c r="YJ80" s="254">
        <v>10</v>
      </c>
      <c r="YK80" s="255">
        <v>0</v>
      </c>
      <c r="YL80" s="256">
        <v>-5.0000000000000001E-3</v>
      </c>
      <c r="YM80" s="255">
        <v>972994.53672490048</v>
      </c>
      <c r="YN80" s="255">
        <v>2127.7786683840009</v>
      </c>
      <c r="YO80" s="255">
        <v>82673.838440795953</v>
      </c>
      <c r="YP80" s="119">
        <v>1055668.3751656965</v>
      </c>
      <c r="YQ80" s="262" t="b">
        <v>0</v>
      </c>
      <c r="YR80" s="173">
        <v>2</v>
      </c>
      <c r="YS80" s="263">
        <v>1702.2229347072007</v>
      </c>
      <c r="YT80" s="189">
        <v>7.4999999999999997E-2</v>
      </c>
      <c r="YU80" s="263">
        <v>1150779.9512157671</v>
      </c>
      <c r="YV80" s="263">
        <v>425.55573367680017</v>
      </c>
      <c r="YW80" s="263">
        <v>14480.610066533616</v>
      </c>
      <c r="YX80" s="117">
        <v>1165260.5612823006</v>
      </c>
      <c r="YY80" s="248" t="b">
        <v>0</v>
      </c>
      <c r="YZ80" s="254">
        <v>6</v>
      </c>
      <c r="ZA80" s="255">
        <v>851.11146735360012</v>
      </c>
      <c r="ZB80" s="256">
        <v>-5.0000000000000001E-3</v>
      </c>
      <c r="ZC80" s="255">
        <v>332935.393052069</v>
      </c>
      <c r="ZD80" s="255">
        <v>1276.6672010304007</v>
      </c>
      <c r="ZE80" s="255">
        <v>42599.087016932033</v>
      </c>
      <c r="ZF80" s="119">
        <v>375534.48006900103</v>
      </c>
      <c r="ZG80" s="262" t="b">
        <v>0</v>
      </c>
      <c r="ZH80" s="173">
        <v>3</v>
      </c>
      <c r="ZI80" s="263">
        <v>1489.4450678688006</v>
      </c>
      <c r="ZJ80" s="189">
        <v>-5.0000000000000001E-3</v>
      </c>
      <c r="ZK80" s="263">
        <v>2413784.0513983476</v>
      </c>
      <c r="ZL80" s="263">
        <v>638.33360051520037</v>
      </c>
      <c r="ZM80" s="263">
        <v>24967.283343355193</v>
      </c>
      <c r="ZN80" s="117">
        <v>2438751.3347417028</v>
      </c>
      <c r="ZO80" s="248" t="b">
        <v>0</v>
      </c>
      <c r="ZP80" s="254">
        <v>3</v>
      </c>
      <c r="ZQ80" s="255">
        <v>1489.4450678688006</v>
      </c>
      <c r="ZR80" s="256">
        <v>0.03</v>
      </c>
      <c r="ZS80" s="255">
        <v>975624.78414140688</v>
      </c>
      <c r="ZT80" s="255">
        <v>638.33360051520037</v>
      </c>
      <c r="ZU80" s="255">
        <v>26319.089206187691</v>
      </c>
      <c r="ZV80" s="119">
        <v>1001943.8733475945</v>
      </c>
      <c r="ZW80" s="262" t="b">
        <v>0</v>
      </c>
      <c r="ZX80" s="173">
        <v>2</v>
      </c>
      <c r="ZY80" s="263">
        <v>1702.2229347072007</v>
      </c>
      <c r="ZZ80" s="189">
        <v>0.03</v>
      </c>
      <c r="AAA80" s="263">
        <v>320301.92332228186</v>
      </c>
      <c r="AAB80" s="263">
        <v>425.55573367680017</v>
      </c>
      <c r="AAC80" s="263">
        <v>23989.82641258205</v>
      </c>
      <c r="AAD80" s="117">
        <v>344291.74973486393</v>
      </c>
      <c r="AAE80" s="248" t="b">
        <v>0</v>
      </c>
      <c r="AAF80" s="254">
        <v>3</v>
      </c>
      <c r="AAG80" s="255">
        <v>1489.4450678688006</v>
      </c>
      <c r="AAH80" s="256">
        <v>7.4999999999999997E-2</v>
      </c>
      <c r="AAI80" s="255">
        <v>1779162.8157617683</v>
      </c>
      <c r="AAJ80" s="255">
        <v>638.33360051520037</v>
      </c>
      <c r="AAK80" s="255">
        <v>23863.836386810421</v>
      </c>
      <c r="AAL80" s="119">
        <v>1803026.6521485788</v>
      </c>
      <c r="AAM80" s="262" t="b">
        <v>0</v>
      </c>
      <c r="AAN80" s="173">
        <v>4</v>
      </c>
      <c r="AAO80" s="263">
        <v>1276.6672010304005</v>
      </c>
      <c r="AAP80" s="189">
        <v>7.4999999999999997E-2</v>
      </c>
      <c r="AAQ80" s="263">
        <v>779772.61707994412</v>
      </c>
      <c r="AAR80" s="263">
        <v>851.11146735360035</v>
      </c>
      <c r="AAS80" s="263">
        <v>24717.879069281295</v>
      </c>
      <c r="AAT80" s="117">
        <v>804490.49614922539</v>
      </c>
      <c r="AAU80" s="248" t="b">
        <v>0</v>
      </c>
      <c r="AAV80" s="254">
        <v>7</v>
      </c>
      <c r="AAW80" s="255">
        <v>638.33360051520015</v>
      </c>
      <c r="AAX80" s="256">
        <v>7.4999999999999997E-2</v>
      </c>
      <c r="AAY80" s="255">
        <v>427875.70238710579</v>
      </c>
      <c r="AAZ80" s="255">
        <v>1489.4450678688008</v>
      </c>
      <c r="ABA80" s="255">
        <v>66199.220743182843</v>
      </c>
      <c r="ABB80" s="119">
        <v>494074.9231302886</v>
      </c>
      <c r="ABC80" s="262" t="b">
        <v>0</v>
      </c>
      <c r="ABD80" s="173">
        <v>2</v>
      </c>
      <c r="ABE80" s="263">
        <v>1702.2229347072007</v>
      </c>
      <c r="ABF80" s="189">
        <v>7.4999999999999997E-2</v>
      </c>
      <c r="ABG80" s="263">
        <v>978156.7236210003</v>
      </c>
      <c r="ABH80" s="263">
        <v>425.55573367680017</v>
      </c>
      <c r="ABI80" s="263">
        <v>17743.316939650496</v>
      </c>
      <c r="ABJ80" s="117">
        <v>995900.04056065076</v>
      </c>
      <c r="ABK80" s="248" t="b">
        <v>0</v>
      </c>
      <c r="ABL80" s="254">
        <v>1</v>
      </c>
      <c r="ABM80" s="255">
        <v>1915.0008015456008</v>
      </c>
      <c r="ABN80" s="256">
        <v>0.03</v>
      </c>
      <c r="ABO80" s="255">
        <v>3159425.3374054669</v>
      </c>
      <c r="ABP80" s="255">
        <v>212.77786683840009</v>
      </c>
      <c r="ABQ80" s="255">
        <v>4981.2822286957298</v>
      </c>
      <c r="ABR80" s="119">
        <v>3164406.6196341626</v>
      </c>
      <c r="ABS80" s="262" t="b">
        <v>0</v>
      </c>
      <c r="ABT80" s="173">
        <v>2</v>
      </c>
      <c r="ABU80" s="263">
        <v>1702.2229347072007</v>
      </c>
      <c r="ABV80" s="189">
        <v>-5.0000000000000001E-3</v>
      </c>
      <c r="ABW80" s="263">
        <v>1769956.846574802</v>
      </c>
      <c r="ABX80" s="263">
        <v>425.55573367680017</v>
      </c>
      <c r="ABY80" s="263">
        <v>9192.0917753291415</v>
      </c>
      <c r="ABZ80" s="117">
        <v>1779148.938350131</v>
      </c>
      <c r="ACA80" s="248" t="b">
        <v>0</v>
      </c>
      <c r="ACB80" s="254">
        <v>4</v>
      </c>
      <c r="ACC80" s="255">
        <v>1276.6672010304005</v>
      </c>
      <c r="ACD80" s="256">
        <v>0.03</v>
      </c>
      <c r="ACE80" s="255">
        <v>791975.44247443625</v>
      </c>
      <c r="ACF80" s="255">
        <v>851.11146735360035</v>
      </c>
      <c r="ACG80" s="255">
        <v>50264.196485584158</v>
      </c>
      <c r="ACH80" s="119">
        <v>842239.63896002038</v>
      </c>
      <c r="ACI80" s="262" t="b">
        <v>0</v>
      </c>
      <c r="ACJ80" s="173">
        <v>4</v>
      </c>
      <c r="ACK80" s="263">
        <v>1276.6672010304005</v>
      </c>
      <c r="ACL80" s="189">
        <v>7.4999999999999997E-2</v>
      </c>
      <c r="ACM80" s="263">
        <v>606344.76879298745</v>
      </c>
      <c r="ACN80" s="263">
        <v>851.11146735360035</v>
      </c>
      <c r="ACO80" s="263">
        <v>37778.316110844833</v>
      </c>
      <c r="ACP80" s="117">
        <v>644123.08490383229</v>
      </c>
      <c r="ACQ80" s="248" t="b">
        <v>0</v>
      </c>
      <c r="ACR80" s="254">
        <v>4</v>
      </c>
      <c r="ACS80" s="255">
        <v>1276.6672010304005</v>
      </c>
      <c r="ACT80" s="256">
        <v>7.4999999999999997E-2</v>
      </c>
      <c r="ACU80" s="255">
        <v>3034176.435985628</v>
      </c>
      <c r="ACV80" s="255">
        <v>851.11146735360035</v>
      </c>
      <c r="ACW80" s="255">
        <v>38213.865656618305</v>
      </c>
      <c r="ACX80" s="119">
        <v>3072390.3016422465</v>
      </c>
      <c r="ACY80" s="262" t="b">
        <v>0</v>
      </c>
      <c r="ACZ80" s="173">
        <v>6</v>
      </c>
      <c r="ADA80" s="263">
        <v>851.11146735360012</v>
      </c>
      <c r="ADB80" s="189">
        <v>7.4999999999999997E-2</v>
      </c>
      <c r="ADC80" s="263">
        <v>1540630.1132071579</v>
      </c>
      <c r="ADD80" s="263">
        <v>1276.6672010304007</v>
      </c>
      <c r="ADE80" s="263">
        <v>35694.589941183141</v>
      </c>
      <c r="ADF80" s="117">
        <v>1576324.703148341</v>
      </c>
      <c r="ADG80" s="248" t="b">
        <v>0</v>
      </c>
      <c r="ADH80" s="254">
        <v>6</v>
      </c>
      <c r="ADI80" s="255">
        <v>851.11146735360012</v>
      </c>
      <c r="ADJ80" s="256">
        <v>7.4999999999999997E-2</v>
      </c>
      <c r="ADK80" s="255">
        <v>1129489.2199288076</v>
      </c>
      <c r="ADL80" s="255">
        <v>1276.6672010304007</v>
      </c>
      <c r="ADM80" s="255">
        <v>57578.513533055659</v>
      </c>
      <c r="ADN80" s="119">
        <v>1187067.7334618631</v>
      </c>
      <c r="ADO80" s="262" t="b">
        <v>0</v>
      </c>
      <c r="ADP80" s="173">
        <v>2</v>
      </c>
      <c r="ADQ80" s="263">
        <v>1702.2229347072007</v>
      </c>
      <c r="ADR80" s="189">
        <v>7.4999999999999997E-2</v>
      </c>
      <c r="ADS80" s="263">
        <v>1195736.842265632</v>
      </c>
      <c r="ADT80" s="263">
        <v>425.55573367680017</v>
      </c>
      <c r="ADU80" s="263">
        <v>14410.13303180494</v>
      </c>
      <c r="ADV80" s="117">
        <v>1210146.975297437</v>
      </c>
    </row>
    <row r="81" spans="1:802" x14ac:dyDescent="0.35">
      <c r="A81" s="15">
        <v>47695</v>
      </c>
      <c r="B81" s="16">
        <v>2127.7786683840009</v>
      </c>
      <c r="C81" s="248" t="b">
        <v>0</v>
      </c>
      <c r="D81" s="254">
        <v>4</v>
      </c>
      <c r="E81" s="255">
        <v>1276.6672010304005</v>
      </c>
      <c r="F81" s="256">
        <v>7.4999999999999997E-2</v>
      </c>
      <c r="G81" s="255">
        <v>975428.82547942665</v>
      </c>
      <c r="H81" s="255">
        <v>851.11146735360035</v>
      </c>
      <c r="I81" s="255">
        <v>31593.364302387836</v>
      </c>
      <c r="J81" s="119">
        <v>1007022.1897818145</v>
      </c>
      <c r="K81" s="262" t="b">
        <v>0</v>
      </c>
      <c r="L81" s="173">
        <v>3</v>
      </c>
      <c r="M81" s="263">
        <v>1489.4450678688006</v>
      </c>
      <c r="N81" s="189">
        <v>7.4999999999999997E-2</v>
      </c>
      <c r="O81" s="263">
        <v>1231347.2815776528</v>
      </c>
      <c r="P81" s="263">
        <v>638.33360051520037</v>
      </c>
      <c r="Q81" s="263">
        <v>7667.1789317118537</v>
      </c>
      <c r="R81" s="117">
        <v>1239014.4605093647</v>
      </c>
      <c r="S81" s="248" t="b">
        <v>0</v>
      </c>
      <c r="T81" s="254">
        <v>6</v>
      </c>
      <c r="U81" s="255">
        <v>851.11146735360012</v>
      </c>
      <c r="V81" s="256">
        <v>-5.0000000000000001E-3</v>
      </c>
      <c r="W81" s="255">
        <v>189457.70589874557</v>
      </c>
      <c r="X81" s="255">
        <v>1276.6672010304007</v>
      </c>
      <c r="Y81" s="255">
        <v>66564.575735059101</v>
      </c>
      <c r="Z81" s="119">
        <v>256022.28163380467</v>
      </c>
      <c r="AA81" s="262" t="b">
        <v>0</v>
      </c>
      <c r="AB81" s="173">
        <v>6</v>
      </c>
      <c r="AC81" s="263">
        <v>851.11146735360012</v>
      </c>
      <c r="AD81" s="189">
        <v>-5.0000000000000001E-3</v>
      </c>
      <c r="AE81" s="263">
        <v>694333.87129655003</v>
      </c>
      <c r="AF81" s="263">
        <v>1276.6672010304007</v>
      </c>
      <c r="AG81" s="263">
        <v>62868.49527094786</v>
      </c>
      <c r="AH81" s="117">
        <v>757202.36656749784</v>
      </c>
      <c r="AI81" s="248" t="b">
        <v>0</v>
      </c>
      <c r="AJ81" s="254">
        <v>9</v>
      </c>
      <c r="AK81" s="255">
        <v>212.77786683840003</v>
      </c>
      <c r="AL81" s="256">
        <v>7.4999999999999997E-2</v>
      </c>
      <c r="AM81" s="255">
        <v>1843197.5296878975</v>
      </c>
      <c r="AN81" s="255">
        <v>1915.0008015456008</v>
      </c>
      <c r="AO81" s="255">
        <v>71174.200700929374</v>
      </c>
      <c r="AP81" s="119">
        <v>1914371.7303888269</v>
      </c>
      <c r="AQ81" s="262" t="b">
        <v>0</v>
      </c>
      <c r="AR81" s="173">
        <v>5</v>
      </c>
      <c r="AS81" s="263">
        <v>1063.8893341920004</v>
      </c>
      <c r="AT81" s="189">
        <v>7.4999999999999997E-2</v>
      </c>
      <c r="AU81" s="263">
        <v>1764845.5373087395</v>
      </c>
      <c r="AV81" s="263">
        <v>1063.8893341920004</v>
      </c>
      <c r="AW81" s="263">
        <v>45132.426320499049</v>
      </c>
      <c r="AX81" s="117">
        <v>1809977.9636292385</v>
      </c>
      <c r="AY81" s="248" t="b">
        <v>0</v>
      </c>
      <c r="AZ81" s="254">
        <v>3</v>
      </c>
      <c r="BA81" s="255">
        <v>1489.4450678688006</v>
      </c>
      <c r="BB81" s="256">
        <v>7.4999999999999997E-2</v>
      </c>
      <c r="BC81" s="255">
        <v>605010.32649349212</v>
      </c>
      <c r="BD81" s="255">
        <v>638.33360051520037</v>
      </c>
      <c r="BE81" s="255">
        <v>3411.3378616531709</v>
      </c>
      <c r="BF81" s="119">
        <v>608421.6643551453</v>
      </c>
      <c r="BG81" s="262" t="b">
        <v>0</v>
      </c>
      <c r="BH81" s="173">
        <v>4</v>
      </c>
      <c r="BI81" s="263">
        <v>1276.6672010304005</v>
      </c>
      <c r="BJ81" s="189">
        <v>7.4999999999999997E-2</v>
      </c>
      <c r="BK81" s="263">
        <v>773275.61781753111</v>
      </c>
      <c r="BL81" s="263">
        <v>851.11146735360035</v>
      </c>
      <c r="BM81" s="263">
        <v>29700.055446719354</v>
      </c>
      <c r="BN81" s="117">
        <v>802975.67326425051</v>
      </c>
      <c r="BO81" s="248" t="b">
        <v>0</v>
      </c>
      <c r="BP81" s="254">
        <v>5</v>
      </c>
      <c r="BQ81" s="255">
        <v>1063.8893341920004</v>
      </c>
      <c r="BR81" s="256">
        <v>7.4999999999999997E-2</v>
      </c>
      <c r="BS81" s="255">
        <v>1489106.9034867599</v>
      </c>
      <c r="BT81" s="255">
        <v>1063.8893341920004</v>
      </c>
      <c r="BU81" s="255">
        <v>34829.515802071088</v>
      </c>
      <c r="BV81" s="119">
        <v>1523936.4192888311</v>
      </c>
      <c r="BW81" s="262" t="b">
        <v>0</v>
      </c>
      <c r="BX81" s="173">
        <v>3</v>
      </c>
      <c r="BY81" s="263">
        <v>1489.4450678688006</v>
      </c>
      <c r="BZ81" s="189">
        <v>7.4999999999999997E-2</v>
      </c>
      <c r="CA81" s="263">
        <v>685828.36011390807</v>
      </c>
      <c r="CB81" s="263">
        <v>638.33360051520037</v>
      </c>
      <c r="CC81" s="263">
        <v>30206.920381801141</v>
      </c>
      <c r="CD81" s="117">
        <v>716035.28049570916</v>
      </c>
      <c r="CE81" s="248" t="b">
        <v>0</v>
      </c>
      <c r="CF81" s="254">
        <v>4</v>
      </c>
      <c r="CG81" s="255">
        <v>1276.6672010304005</v>
      </c>
      <c r="CH81" s="256">
        <v>0.03</v>
      </c>
      <c r="CI81" s="255">
        <v>617915.17258049618</v>
      </c>
      <c r="CJ81" s="255">
        <v>851.11146735360035</v>
      </c>
      <c r="CK81" s="255">
        <v>41313.445762353695</v>
      </c>
      <c r="CL81" s="119">
        <v>659228.61834284989</v>
      </c>
      <c r="CM81" s="262" t="b">
        <v>0</v>
      </c>
      <c r="CN81" s="173">
        <v>4</v>
      </c>
      <c r="CO81" s="263">
        <v>1276.6672010304005</v>
      </c>
      <c r="CP81" s="189">
        <v>7.4999999999999997E-2</v>
      </c>
      <c r="CQ81" s="263">
        <v>3266620.3982665967</v>
      </c>
      <c r="CR81" s="263">
        <v>851.11146735360035</v>
      </c>
      <c r="CS81" s="263">
        <v>35375.487095039032</v>
      </c>
      <c r="CT81" s="117">
        <v>3301995.8853616356</v>
      </c>
      <c r="CU81" s="248" t="b">
        <v>0</v>
      </c>
      <c r="CV81" s="254">
        <v>0</v>
      </c>
      <c r="CW81" s="255">
        <v>2127.7786683840009</v>
      </c>
      <c r="CX81" s="256">
        <v>0.03</v>
      </c>
      <c r="CY81" s="255">
        <v>1434557.0164279195</v>
      </c>
      <c r="CZ81" s="255">
        <v>0</v>
      </c>
      <c r="DA81" s="255">
        <v>0</v>
      </c>
      <c r="DB81" s="119">
        <v>1434557.0164279195</v>
      </c>
      <c r="DC81" s="262" t="b">
        <v>0</v>
      </c>
      <c r="DD81" s="173">
        <v>4</v>
      </c>
      <c r="DE81" s="263">
        <v>1276.6672010304005</v>
      </c>
      <c r="DF81" s="189">
        <v>7.4999999999999997E-2</v>
      </c>
      <c r="DG81" s="263">
        <v>2365552.6399192642</v>
      </c>
      <c r="DH81" s="263">
        <v>851.11146735360035</v>
      </c>
      <c r="DI81" s="263">
        <v>44658.803243376482</v>
      </c>
      <c r="DJ81" s="117">
        <v>2410211.4431626406</v>
      </c>
      <c r="DK81" s="248" t="b">
        <v>0</v>
      </c>
      <c r="DL81" s="254">
        <v>6</v>
      </c>
      <c r="DM81" s="255">
        <v>851.11146735360012</v>
      </c>
      <c r="DN81" s="256">
        <v>7.4999999999999997E-2</v>
      </c>
      <c r="DO81" s="255">
        <v>411801.82742601121</v>
      </c>
      <c r="DP81" s="255">
        <v>1276.6672010304007</v>
      </c>
      <c r="DQ81" s="255">
        <v>58655.461552658744</v>
      </c>
      <c r="DR81" s="119">
        <v>470457.28897866997</v>
      </c>
      <c r="DS81" s="262" t="b">
        <v>0</v>
      </c>
      <c r="DT81" s="173">
        <v>6</v>
      </c>
      <c r="DU81" s="263">
        <v>851.11146735360012</v>
      </c>
      <c r="DV81" s="189">
        <v>-5.0000000000000001E-3</v>
      </c>
      <c r="DW81" s="263">
        <v>2499069.2553819078</v>
      </c>
      <c r="DX81" s="263">
        <v>1276.6672010304007</v>
      </c>
      <c r="DY81" s="263">
        <v>42199.067217641408</v>
      </c>
      <c r="DZ81" s="117">
        <v>2541268.3225995493</v>
      </c>
      <c r="EA81" s="248" t="b">
        <v>1</v>
      </c>
      <c r="EB81" s="254">
        <v>8</v>
      </c>
      <c r="EC81" s="255">
        <v>425.55573367680006</v>
      </c>
      <c r="ED81" s="256">
        <v>7.4999999999999997E-2</v>
      </c>
      <c r="EE81" s="255">
        <v>355483.95392988547</v>
      </c>
      <c r="EF81" s="255">
        <v>1702.2229347072007</v>
      </c>
      <c r="EG81" s="255">
        <v>49467.342712844475</v>
      </c>
      <c r="EH81" s="119">
        <v>404951.29664272995</v>
      </c>
      <c r="EI81" s="262" t="b">
        <v>0</v>
      </c>
      <c r="EJ81" s="173">
        <v>7</v>
      </c>
      <c r="EK81" s="263">
        <v>638.33360051520015</v>
      </c>
      <c r="EL81" s="189">
        <v>-5.0000000000000001E-3</v>
      </c>
      <c r="EM81" s="263">
        <v>242465.56308838501</v>
      </c>
      <c r="EN81" s="263">
        <v>1489.4450678688008</v>
      </c>
      <c r="EO81" s="263">
        <v>73215.989918946434</v>
      </c>
      <c r="EP81" s="117">
        <v>315681.55300733144</v>
      </c>
      <c r="EQ81" s="248" t="b">
        <v>0</v>
      </c>
      <c r="ER81" s="254">
        <v>6</v>
      </c>
      <c r="ES81" s="255">
        <v>851.11146735360012</v>
      </c>
      <c r="ET81" s="256">
        <v>7.4999999999999997E-2</v>
      </c>
      <c r="EU81" s="255">
        <v>337696.21852188569</v>
      </c>
      <c r="EV81" s="255">
        <v>1276.6672010304007</v>
      </c>
      <c r="EW81" s="255">
        <v>51654.383461284189</v>
      </c>
      <c r="EX81" s="119">
        <v>389350.60198316991</v>
      </c>
      <c r="EY81" s="262" t="b">
        <v>0</v>
      </c>
      <c r="EZ81" s="173">
        <v>1</v>
      </c>
      <c r="FA81" s="263">
        <v>1915.0008015456008</v>
      </c>
      <c r="FB81" s="189">
        <v>-5.0000000000000001E-3</v>
      </c>
      <c r="FC81" s="263">
        <v>1727732.33455312</v>
      </c>
      <c r="FD81" s="263">
        <v>212.77786683840009</v>
      </c>
      <c r="FE81" s="263">
        <v>7177.5313754444323</v>
      </c>
      <c r="FF81" s="117">
        <v>1734909.8659285645</v>
      </c>
      <c r="FG81" s="248" t="b">
        <v>0</v>
      </c>
      <c r="FH81" s="254">
        <v>4</v>
      </c>
      <c r="FI81" s="255">
        <v>1276.6672010304005</v>
      </c>
      <c r="FJ81" s="256">
        <v>7.4999999999999997E-2</v>
      </c>
      <c r="FK81" s="255">
        <v>1288286.069160728</v>
      </c>
      <c r="FL81" s="255">
        <v>851.11146735360035</v>
      </c>
      <c r="FM81" s="255">
        <v>32497.82266599192</v>
      </c>
      <c r="FN81" s="119">
        <v>1320783.89182672</v>
      </c>
      <c r="FO81" s="262" t="b">
        <v>0</v>
      </c>
      <c r="FP81" s="173">
        <v>4</v>
      </c>
      <c r="FQ81" s="263">
        <v>1276.6672010304005</v>
      </c>
      <c r="FR81" s="189">
        <v>7.4999999999999997E-2</v>
      </c>
      <c r="FS81" s="263">
        <v>935566.48766658118</v>
      </c>
      <c r="FT81" s="263">
        <v>851.11146735360035</v>
      </c>
      <c r="FU81" s="263">
        <v>36571.716833418068</v>
      </c>
      <c r="FV81" s="117">
        <v>972138.20449999929</v>
      </c>
      <c r="FW81" s="248" t="b">
        <v>0</v>
      </c>
      <c r="FX81" s="254">
        <v>5</v>
      </c>
      <c r="FY81" s="255">
        <v>1063.8893341920004</v>
      </c>
      <c r="FZ81" s="256">
        <v>0.03</v>
      </c>
      <c r="GA81" s="255">
        <v>961959.81922634738</v>
      </c>
      <c r="GB81" s="255">
        <v>1063.8893341920004</v>
      </c>
      <c r="GC81" s="255">
        <v>58738.132110267346</v>
      </c>
      <c r="GD81" s="119">
        <v>1020697.9513366147</v>
      </c>
      <c r="GE81" s="262" t="b">
        <v>0</v>
      </c>
      <c r="GF81" s="173">
        <v>4</v>
      </c>
      <c r="GG81" s="263">
        <v>1276.6672010304005</v>
      </c>
      <c r="GH81" s="189">
        <v>0.03</v>
      </c>
      <c r="GI81" s="263">
        <v>1799227.213297283</v>
      </c>
      <c r="GJ81" s="263">
        <v>851.11146735360035</v>
      </c>
      <c r="GK81" s="263">
        <v>28604.848689296254</v>
      </c>
      <c r="GL81" s="117">
        <v>1827832.0619865793</v>
      </c>
      <c r="GM81" s="248" t="b">
        <v>0</v>
      </c>
      <c r="GN81" s="254">
        <v>2</v>
      </c>
      <c r="GO81" s="255">
        <v>1702.2229347072007</v>
      </c>
      <c r="GP81" s="256">
        <v>7.4999999999999997E-2</v>
      </c>
      <c r="GQ81" s="255">
        <v>3948207.1544782133</v>
      </c>
      <c r="GR81" s="255">
        <v>425.55573367680017</v>
      </c>
      <c r="GS81" s="255">
        <v>21201.206017678534</v>
      </c>
      <c r="GT81" s="119">
        <v>3969408.3604958919</v>
      </c>
      <c r="GU81" s="262" t="b">
        <v>0</v>
      </c>
      <c r="GV81" s="173">
        <v>1</v>
      </c>
      <c r="GW81" s="263">
        <v>1915.0008015456008</v>
      </c>
      <c r="GX81" s="189">
        <v>7.4999999999999997E-2</v>
      </c>
      <c r="GY81" s="263">
        <v>540482.23865301919</v>
      </c>
      <c r="GZ81" s="263">
        <v>212.77786683840009</v>
      </c>
      <c r="HA81" s="263">
        <v>9544.8929721011064</v>
      </c>
      <c r="HB81" s="117">
        <v>550027.1316251203</v>
      </c>
      <c r="HC81" s="248" t="b">
        <v>0</v>
      </c>
      <c r="HD81" s="254">
        <v>2</v>
      </c>
      <c r="HE81" s="255">
        <v>1702.2229347072007</v>
      </c>
      <c r="HF81" s="256">
        <v>0.03</v>
      </c>
      <c r="HG81" s="255">
        <v>3402560.4009549185</v>
      </c>
      <c r="HH81" s="255">
        <v>425.55573367680017</v>
      </c>
      <c r="HI81" s="255">
        <v>17612.498445138084</v>
      </c>
      <c r="HJ81" s="119">
        <v>3420172.8994000563</v>
      </c>
      <c r="HK81" s="262" t="b">
        <v>1</v>
      </c>
      <c r="HL81" s="173">
        <v>6</v>
      </c>
      <c r="HM81" s="263">
        <v>851.11146735360012</v>
      </c>
      <c r="HN81" s="189">
        <v>7.4999999999999997E-2</v>
      </c>
      <c r="HO81" s="263">
        <v>1055923.7568029005</v>
      </c>
      <c r="HP81" s="263">
        <v>1276.6672010304007</v>
      </c>
      <c r="HQ81" s="263">
        <v>43685.991796842529</v>
      </c>
      <c r="HR81" s="117">
        <v>1099609.748599743</v>
      </c>
      <c r="HS81" s="248" t="b">
        <v>0</v>
      </c>
      <c r="HT81" s="254">
        <v>6</v>
      </c>
      <c r="HU81" s="255">
        <v>851.11146735360012</v>
      </c>
      <c r="HV81" s="256">
        <v>0.03</v>
      </c>
      <c r="HW81" s="255">
        <v>829194.93838659592</v>
      </c>
      <c r="HX81" s="255">
        <v>1276.6672010304007</v>
      </c>
      <c r="HY81" s="255">
        <v>45137.524578020129</v>
      </c>
      <c r="HZ81" s="119">
        <v>874332.46296461602</v>
      </c>
      <c r="IA81" s="262" t="b">
        <v>0</v>
      </c>
      <c r="IB81" s="173">
        <v>4</v>
      </c>
      <c r="IC81" s="263">
        <v>1276.6672010304005</v>
      </c>
      <c r="ID81" s="189">
        <v>0.03</v>
      </c>
      <c r="IE81" s="263">
        <v>1061632.6432366925</v>
      </c>
      <c r="IF81" s="263">
        <v>851.11146735360035</v>
      </c>
      <c r="IG81" s="263">
        <v>40354.932940883467</v>
      </c>
      <c r="IH81" s="117">
        <v>1101987.5761775761</v>
      </c>
      <c r="II81" s="248" t="b">
        <v>0</v>
      </c>
      <c r="IJ81" s="254">
        <v>5</v>
      </c>
      <c r="IK81" s="255">
        <v>1063.8893341920004</v>
      </c>
      <c r="IL81" s="256">
        <v>7.4999999999999997E-2</v>
      </c>
      <c r="IM81" s="255">
        <v>1525784.8676494421</v>
      </c>
      <c r="IN81" s="255">
        <v>1063.8893341920004</v>
      </c>
      <c r="IO81" s="255">
        <v>41672.433113530606</v>
      </c>
      <c r="IP81" s="119">
        <v>1567457.3007629726</v>
      </c>
      <c r="IQ81" s="262" t="b">
        <v>0</v>
      </c>
      <c r="IR81" s="173">
        <v>0</v>
      </c>
      <c r="IS81" s="263">
        <v>2127.7786683840009</v>
      </c>
      <c r="IT81" s="189">
        <v>7.4999999999999997E-2</v>
      </c>
      <c r="IU81" s="263">
        <v>2239414.6955998517</v>
      </c>
      <c r="IV81" s="263">
        <v>0</v>
      </c>
      <c r="IW81" s="263">
        <v>0</v>
      </c>
      <c r="IX81" s="117">
        <v>2239414.6955998517</v>
      </c>
      <c r="IY81" s="248" t="b">
        <v>0</v>
      </c>
      <c r="IZ81" s="254">
        <v>3</v>
      </c>
      <c r="JA81" s="255">
        <v>1489.4450678688006</v>
      </c>
      <c r="JB81" s="256">
        <v>7.4999999999999997E-2</v>
      </c>
      <c r="JC81" s="255">
        <v>664428.91560048005</v>
      </c>
      <c r="JD81" s="255">
        <v>638.33360051520037</v>
      </c>
      <c r="JE81" s="255">
        <v>29377.409599403647</v>
      </c>
      <c r="JF81" s="119">
        <v>693806.32519988366</v>
      </c>
      <c r="JG81" s="262" t="b">
        <v>0</v>
      </c>
      <c r="JH81" s="173">
        <v>1</v>
      </c>
      <c r="JI81" s="263">
        <v>1915.0008015456008</v>
      </c>
      <c r="JJ81" s="189">
        <v>7.4999999999999997E-2</v>
      </c>
      <c r="JK81" s="263">
        <v>1447909.8259944394</v>
      </c>
      <c r="JL81" s="263">
        <v>212.77786683840009</v>
      </c>
      <c r="JM81" s="263">
        <v>10246.136079301792</v>
      </c>
      <c r="JN81" s="117">
        <v>1458155.9620737412</v>
      </c>
      <c r="JO81" s="248" t="b">
        <v>0</v>
      </c>
      <c r="JP81" s="254">
        <v>3</v>
      </c>
      <c r="JQ81" s="255">
        <v>1489.4450678688006</v>
      </c>
      <c r="JR81" s="256">
        <v>0.03</v>
      </c>
      <c r="JS81" s="255">
        <v>2634668.7446555821</v>
      </c>
      <c r="JT81" s="255">
        <v>638.33360051520037</v>
      </c>
      <c r="JU81" s="255">
        <v>23859.520561748093</v>
      </c>
      <c r="JV81" s="119">
        <v>2658528.2652173303</v>
      </c>
      <c r="JW81" s="262" t="b">
        <v>0</v>
      </c>
      <c r="JX81" s="173">
        <v>7</v>
      </c>
      <c r="JY81" s="263">
        <v>638.33360051520015</v>
      </c>
      <c r="JZ81" s="189">
        <v>7.4999999999999997E-2</v>
      </c>
      <c r="KA81" s="263">
        <v>2260234.7834420805</v>
      </c>
      <c r="KB81" s="263">
        <v>1489.4450678688008</v>
      </c>
      <c r="KC81" s="263">
        <v>64492.35522886573</v>
      </c>
      <c r="KD81" s="117">
        <v>2324727.138670946</v>
      </c>
      <c r="KE81" s="248" t="b">
        <v>0</v>
      </c>
      <c r="KF81" s="254">
        <v>6</v>
      </c>
      <c r="KG81" s="255">
        <v>851.11146735360012</v>
      </c>
      <c r="KH81" s="256">
        <v>0.03</v>
      </c>
      <c r="KI81" s="255">
        <v>1908908.5952769993</v>
      </c>
      <c r="KJ81" s="255">
        <v>1276.6672010304007</v>
      </c>
      <c r="KK81" s="255">
        <v>67672.089499849244</v>
      </c>
      <c r="KL81" s="119">
        <v>1976580.6847768486</v>
      </c>
      <c r="KM81" s="262" t="b">
        <v>0</v>
      </c>
      <c r="KN81" s="173">
        <v>1</v>
      </c>
      <c r="KO81" s="263">
        <v>1915.0008015456008</v>
      </c>
      <c r="KP81" s="189">
        <v>7.4999999999999997E-2</v>
      </c>
      <c r="KQ81" s="263">
        <v>1664709.4777101283</v>
      </c>
      <c r="KR81" s="263">
        <v>212.77786683840009</v>
      </c>
      <c r="KS81" s="263">
        <v>9544.8929721011064</v>
      </c>
      <c r="KT81" s="117">
        <v>1674254.3706822293</v>
      </c>
      <c r="KU81" s="248" t="b">
        <v>0</v>
      </c>
      <c r="KV81" s="254">
        <v>2</v>
      </c>
      <c r="KW81" s="255">
        <v>1702.2229347072007</v>
      </c>
      <c r="KX81" s="256">
        <v>-5.0000000000000001E-3</v>
      </c>
      <c r="KY81" s="255">
        <v>2364291.1584257539</v>
      </c>
      <c r="KZ81" s="255">
        <v>425.55573367680017</v>
      </c>
      <c r="LA81" s="255">
        <v>5877.9725215765193</v>
      </c>
      <c r="LB81" s="119">
        <v>2370169.1309473305</v>
      </c>
      <c r="LC81" s="262" t="b">
        <v>0</v>
      </c>
      <c r="LD81" s="173">
        <v>3</v>
      </c>
      <c r="LE81" s="263">
        <v>1489.4450678688006</v>
      </c>
      <c r="LF81" s="189">
        <v>0.03</v>
      </c>
      <c r="LG81" s="263">
        <v>438694.22756221984</v>
      </c>
      <c r="LH81" s="263">
        <v>638.33360051520037</v>
      </c>
      <c r="LI81" s="263">
        <v>38604.212730242805</v>
      </c>
      <c r="LJ81" s="117">
        <v>477298.44029246265</v>
      </c>
      <c r="LK81" s="248" t="b">
        <v>0</v>
      </c>
      <c r="LL81" s="254">
        <v>3</v>
      </c>
      <c r="LM81" s="255">
        <v>1489.4450678688006</v>
      </c>
      <c r="LN81" s="256">
        <v>7.4999999999999997E-2</v>
      </c>
      <c r="LO81" s="255">
        <v>212032.80698437893</v>
      </c>
      <c r="LP81" s="255">
        <v>638.33360051520037</v>
      </c>
      <c r="LQ81" s="255">
        <v>32766.306687446333</v>
      </c>
      <c r="LR81" s="119">
        <v>244799.11367182527</v>
      </c>
      <c r="LS81" s="262" t="b">
        <v>0</v>
      </c>
      <c r="LT81" s="173">
        <v>5</v>
      </c>
      <c r="LU81" s="263">
        <v>1063.8893341920004</v>
      </c>
      <c r="LV81" s="189">
        <v>7.4999999999999997E-2</v>
      </c>
      <c r="LW81" s="263">
        <v>1130487.8252713245</v>
      </c>
      <c r="LX81" s="263">
        <v>1063.8893341920004</v>
      </c>
      <c r="LY81" s="263">
        <v>32109.800731991301</v>
      </c>
      <c r="LZ81" s="117">
        <v>1162597.6260033157</v>
      </c>
      <c r="MA81" s="248" t="b">
        <v>0</v>
      </c>
      <c r="MB81" s="254">
        <v>4</v>
      </c>
      <c r="MC81" s="255">
        <v>1276.6672010304005</v>
      </c>
      <c r="MD81" s="256">
        <v>7.4999999999999997E-2</v>
      </c>
      <c r="ME81" s="255">
        <v>3836158.9913619659</v>
      </c>
      <c r="MF81" s="255">
        <v>851.11146735360035</v>
      </c>
      <c r="MG81" s="255">
        <v>27955.128389812278</v>
      </c>
      <c r="MH81" s="119">
        <v>3864114.119751778</v>
      </c>
      <c r="MI81" s="262" t="b">
        <v>0</v>
      </c>
      <c r="MJ81" s="173">
        <v>5</v>
      </c>
      <c r="MK81" s="263">
        <v>1063.8893341920004</v>
      </c>
      <c r="ML81" s="189">
        <v>7.4999999999999997E-2</v>
      </c>
      <c r="MM81" s="263">
        <v>337725.75773113495</v>
      </c>
      <c r="MN81" s="263">
        <v>1063.8893341920004</v>
      </c>
      <c r="MO81" s="263">
        <v>33696.487580897978</v>
      </c>
      <c r="MP81" s="117">
        <v>371422.24531203293</v>
      </c>
      <c r="MQ81" s="248" t="b">
        <v>0</v>
      </c>
      <c r="MR81" s="254">
        <v>7</v>
      </c>
      <c r="MS81" s="255">
        <v>638.33360051520015</v>
      </c>
      <c r="MT81" s="256">
        <v>7.4999999999999997E-2</v>
      </c>
      <c r="MU81" s="255">
        <v>556693.35421594803</v>
      </c>
      <c r="MV81" s="255">
        <v>1489.4450678688008</v>
      </c>
      <c r="MW81" s="255">
        <v>62803.909181556504</v>
      </c>
      <c r="MX81" s="119">
        <v>619497.26339750458</v>
      </c>
      <c r="MY81" s="262" t="b">
        <v>0</v>
      </c>
      <c r="MZ81" s="173">
        <v>5</v>
      </c>
      <c r="NA81" s="263">
        <v>1063.8893341920004</v>
      </c>
      <c r="NB81" s="189">
        <v>-5.0000000000000001E-3</v>
      </c>
      <c r="NC81" s="263">
        <v>2275245.3334334507</v>
      </c>
      <c r="ND81" s="263">
        <v>1063.8893341920004</v>
      </c>
      <c r="NE81" s="263">
        <v>43074.65356488822</v>
      </c>
      <c r="NF81" s="117">
        <v>2318319.9869983387</v>
      </c>
      <c r="NG81" s="248" t="b">
        <v>0</v>
      </c>
      <c r="NH81" s="254">
        <v>2</v>
      </c>
      <c r="NI81" s="255">
        <v>1702.2229347072007</v>
      </c>
      <c r="NJ81" s="256">
        <v>7.4999999999999997E-2</v>
      </c>
      <c r="NK81" s="255">
        <v>1930533.0763810354</v>
      </c>
      <c r="NL81" s="255">
        <v>425.55573367680017</v>
      </c>
      <c r="NM81" s="255">
        <v>16194.807114139769</v>
      </c>
      <c r="NN81" s="119">
        <v>1946727.883495175</v>
      </c>
      <c r="NO81" s="262" t="b">
        <v>0</v>
      </c>
      <c r="NP81" s="173">
        <v>8</v>
      </c>
      <c r="NQ81" s="263">
        <v>425.55573367680006</v>
      </c>
      <c r="NR81" s="189">
        <v>0.03</v>
      </c>
      <c r="NS81" s="263">
        <v>273037.75896869192</v>
      </c>
      <c r="NT81" s="263">
        <v>1702.2229347072007</v>
      </c>
      <c r="NU81" s="263">
        <v>69822.773367228496</v>
      </c>
      <c r="NV81" s="117">
        <v>342860.53233592043</v>
      </c>
      <c r="NW81" s="248" t="b">
        <v>0</v>
      </c>
      <c r="NX81" s="254">
        <v>5</v>
      </c>
      <c r="NY81" s="255">
        <v>1063.8893341920004</v>
      </c>
      <c r="NZ81" s="256">
        <v>7.4999999999999997E-2</v>
      </c>
      <c r="OA81" s="255">
        <v>4734473.0991918957</v>
      </c>
      <c r="OB81" s="255">
        <v>1063.8893341920004</v>
      </c>
      <c r="OC81" s="255">
        <v>50929.273204431003</v>
      </c>
      <c r="OD81" s="119">
        <v>4785402.3723963266</v>
      </c>
      <c r="OE81" s="262" t="b">
        <v>0</v>
      </c>
      <c r="OF81" s="173">
        <v>4</v>
      </c>
      <c r="OG81" s="263">
        <v>1276.6672010304005</v>
      </c>
      <c r="OH81" s="189">
        <v>7.4999999999999997E-2</v>
      </c>
      <c r="OI81" s="263">
        <v>1443986.5954529846</v>
      </c>
      <c r="OJ81" s="263">
        <v>851.11146735360035</v>
      </c>
      <c r="OK81" s="263">
        <v>43739.042342644287</v>
      </c>
      <c r="OL81" s="117">
        <v>1487725.6377956287</v>
      </c>
      <c r="OM81" s="248" t="b">
        <v>1</v>
      </c>
      <c r="ON81" s="254">
        <v>6</v>
      </c>
      <c r="OO81" s="255">
        <v>851.11146735360012</v>
      </c>
      <c r="OP81" s="256">
        <v>7.4999999999999997E-2</v>
      </c>
      <c r="OQ81" s="255">
        <v>949342.16126496589</v>
      </c>
      <c r="OR81" s="255">
        <v>1276.6672010304007</v>
      </c>
      <c r="OS81" s="255">
        <v>32961.444214961499</v>
      </c>
      <c r="OT81" s="119">
        <v>982303.60547992738</v>
      </c>
      <c r="OU81" s="262" t="b">
        <v>0</v>
      </c>
      <c r="OV81" s="173">
        <v>2</v>
      </c>
      <c r="OW81" s="263">
        <v>1702.2229347072007</v>
      </c>
      <c r="OX81" s="189">
        <v>7.4999999999999997E-2</v>
      </c>
      <c r="OY81" s="263">
        <v>2055760.5815158226</v>
      </c>
      <c r="OZ81" s="263">
        <v>425.55573367680017</v>
      </c>
      <c r="PA81" s="263">
        <v>15671.581936828898</v>
      </c>
      <c r="PB81" s="117">
        <v>2071432.1634526514</v>
      </c>
      <c r="PC81" s="248" t="b">
        <v>0</v>
      </c>
      <c r="PD81" s="254">
        <v>8</v>
      </c>
      <c r="PE81" s="255">
        <v>425.55573367680006</v>
      </c>
      <c r="PF81" s="256">
        <v>0.03</v>
      </c>
      <c r="PG81" s="255">
        <v>364485.32830395154</v>
      </c>
      <c r="PH81" s="255">
        <v>1702.2229347072007</v>
      </c>
      <c r="PI81" s="255">
        <v>53584.159133332476</v>
      </c>
      <c r="PJ81" s="119">
        <v>418069.48743728403</v>
      </c>
      <c r="PK81" s="262" t="b">
        <v>0</v>
      </c>
      <c r="PL81" s="173">
        <v>6</v>
      </c>
      <c r="PM81" s="263">
        <v>851.11146735360012</v>
      </c>
      <c r="PN81" s="189">
        <v>-5.0000000000000001E-3</v>
      </c>
      <c r="PO81" s="263">
        <v>430886.29669176077</v>
      </c>
      <c r="PP81" s="263">
        <v>1276.6672010304007</v>
      </c>
      <c r="PQ81" s="263">
        <v>48031.259117818969</v>
      </c>
      <c r="PR81" s="117">
        <v>478917.55580957973</v>
      </c>
      <c r="PS81" s="248" t="b">
        <v>0</v>
      </c>
      <c r="PT81" s="254">
        <v>7</v>
      </c>
      <c r="PU81" s="255">
        <v>638.33360051520015</v>
      </c>
      <c r="PV81" s="256">
        <v>0.03</v>
      </c>
      <c r="PW81" s="255">
        <v>937094.10338108172</v>
      </c>
      <c r="PX81" s="255">
        <v>1489.4450678688008</v>
      </c>
      <c r="PY81" s="255">
        <v>48478.320852931392</v>
      </c>
      <c r="PZ81" s="119">
        <v>985572.42423401307</v>
      </c>
      <c r="QA81" s="262" t="b">
        <v>0</v>
      </c>
      <c r="QB81" s="173">
        <v>2</v>
      </c>
      <c r="QC81" s="263">
        <v>1702.2229347072007</v>
      </c>
      <c r="QD81" s="189">
        <v>0.03</v>
      </c>
      <c r="QE81" s="263">
        <v>1645773.2760462037</v>
      </c>
      <c r="QF81" s="263">
        <v>425.55573367680017</v>
      </c>
      <c r="QG81" s="263">
        <v>16378.872860512171</v>
      </c>
      <c r="QH81" s="117">
        <v>1662152.1489067159</v>
      </c>
      <c r="QI81" s="248" t="b">
        <v>0</v>
      </c>
      <c r="QJ81" s="254">
        <v>4</v>
      </c>
      <c r="QK81" s="255">
        <v>1276.6672010304005</v>
      </c>
      <c r="QL81" s="256">
        <v>7.4999999999999997E-2</v>
      </c>
      <c r="QM81" s="255">
        <v>1308394.6640605025</v>
      </c>
      <c r="QN81" s="255">
        <v>851.11146735360035</v>
      </c>
      <c r="QO81" s="255">
        <v>32988.175002198339</v>
      </c>
      <c r="QP81" s="119">
        <v>1341382.839062701</v>
      </c>
      <c r="QQ81" s="262" t="b">
        <v>1</v>
      </c>
      <c r="QR81" s="173">
        <v>4</v>
      </c>
      <c r="QS81" s="263">
        <v>1276.6672010304005</v>
      </c>
      <c r="QT81" s="189">
        <v>7.4999999999999997E-2</v>
      </c>
      <c r="QU81" s="263">
        <v>487568.88306037959</v>
      </c>
      <c r="QV81" s="263">
        <v>851.11146735360035</v>
      </c>
      <c r="QW81" s="263">
        <v>17733.970415712367</v>
      </c>
      <c r="QX81" s="117">
        <v>505302.85347609199</v>
      </c>
      <c r="QY81" s="248" t="b">
        <v>0</v>
      </c>
      <c r="QZ81" s="254">
        <v>4</v>
      </c>
      <c r="RA81" s="255">
        <v>1276.6672010304005</v>
      </c>
      <c r="RB81" s="256">
        <v>7.4999999999999997E-2</v>
      </c>
      <c r="RC81" s="255">
        <v>720843.61918631964</v>
      </c>
      <c r="RD81" s="255">
        <v>851.11146735360035</v>
      </c>
      <c r="RE81" s="255">
        <v>28721.298556756323</v>
      </c>
      <c r="RF81" s="119">
        <v>749564.91774307599</v>
      </c>
      <c r="RG81" s="262" t="b">
        <v>0</v>
      </c>
      <c r="RH81" s="173">
        <v>1</v>
      </c>
      <c r="RI81" s="263">
        <v>1915.0008015456008</v>
      </c>
      <c r="RJ81" s="189">
        <v>7.4999999999999997E-2</v>
      </c>
      <c r="RK81" s="263">
        <v>3087622.9578571944</v>
      </c>
      <c r="RL81" s="263">
        <v>212.77786683840009</v>
      </c>
      <c r="RM81" s="263">
        <v>8097.0979245894205</v>
      </c>
      <c r="RN81" s="117">
        <v>3095720.055781784</v>
      </c>
      <c r="RO81" s="248" t="b">
        <v>0</v>
      </c>
      <c r="RP81" s="254">
        <v>6</v>
      </c>
      <c r="RQ81" s="255">
        <v>851.11146735360012</v>
      </c>
      <c r="RR81" s="256">
        <v>-5.0000000000000001E-3</v>
      </c>
      <c r="RS81" s="255">
        <v>722203.04052999511</v>
      </c>
      <c r="RT81" s="255">
        <v>1276.6672010304007</v>
      </c>
      <c r="RU81" s="255">
        <v>41611.326366273737</v>
      </c>
      <c r="RV81" s="119">
        <v>763814.3668962688</v>
      </c>
      <c r="RW81" s="262" t="b">
        <v>0</v>
      </c>
      <c r="RX81" s="173">
        <v>8</v>
      </c>
      <c r="RY81" s="263">
        <v>425.55573367680006</v>
      </c>
      <c r="RZ81" s="189">
        <v>0.03</v>
      </c>
      <c r="SA81" s="263">
        <v>930380.47408144944</v>
      </c>
      <c r="SB81" s="263">
        <v>1702.2229347072007</v>
      </c>
      <c r="SC81" s="263">
        <v>72470.884681946642</v>
      </c>
      <c r="SD81" s="117">
        <v>1002851.358763396</v>
      </c>
      <c r="SE81" s="248" t="b">
        <v>0</v>
      </c>
      <c r="SF81" s="254">
        <v>5</v>
      </c>
      <c r="SG81" s="255">
        <v>1063.8893341920004</v>
      </c>
      <c r="SH81" s="256">
        <v>7.4999999999999997E-2</v>
      </c>
      <c r="SI81" s="255">
        <v>1300314.8146790734</v>
      </c>
      <c r="SJ81" s="255">
        <v>1063.8893341920004</v>
      </c>
      <c r="SK81" s="255">
        <v>44816.905706696176</v>
      </c>
      <c r="SL81" s="119">
        <v>1345131.7203857696</v>
      </c>
      <c r="SM81" s="262" t="b">
        <v>0</v>
      </c>
      <c r="SN81" s="173">
        <v>2</v>
      </c>
      <c r="SO81" s="263">
        <v>1702.2229347072007</v>
      </c>
      <c r="SP81" s="189">
        <v>7.4999999999999997E-2</v>
      </c>
      <c r="SQ81" s="263">
        <v>1144087.4308450536</v>
      </c>
      <c r="SR81" s="263">
        <v>425.55573367680017</v>
      </c>
      <c r="SS81" s="263">
        <v>11556.574261133897</v>
      </c>
      <c r="ST81" s="117">
        <v>1155644.0051061874</v>
      </c>
      <c r="SU81" s="248" t="b">
        <v>0</v>
      </c>
      <c r="SV81" s="254">
        <v>3</v>
      </c>
      <c r="SW81" s="255">
        <v>1489.4450678688006</v>
      </c>
      <c r="SX81" s="256">
        <v>7.4999999999999997E-2</v>
      </c>
      <c r="SY81" s="255">
        <v>1670314.1190979641</v>
      </c>
      <c r="SZ81" s="255">
        <v>638.33360051520037</v>
      </c>
      <c r="TA81" s="255">
        <v>19623.388969037118</v>
      </c>
      <c r="TB81" s="119">
        <v>1689937.5080670014</v>
      </c>
      <c r="TC81" s="262" t="b">
        <v>0</v>
      </c>
      <c r="TD81" s="173">
        <v>1</v>
      </c>
      <c r="TE81" s="263">
        <v>1915.0008015456008</v>
      </c>
      <c r="TF81" s="189">
        <v>7.4999999999999997E-2</v>
      </c>
      <c r="TG81" s="263">
        <v>1751606.6043236346</v>
      </c>
      <c r="TH81" s="263">
        <v>212.77786683840009</v>
      </c>
      <c r="TI81" s="263">
        <v>7912.8794886648584</v>
      </c>
      <c r="TJ81" s="117">
        <v>1759519.4838122996</v>
      </c>
      <c r="TK81" s="248" t="b">
        <v>0</v>
      </c>
      <c r="TL81" s="254">
        <v>4</v>
      </c>
      <c r="TM81" s="255">
        <v>1276.6672010304005</v>
      </c>
      <c r="TN81" s="256">
        <v>0.03</v>
      </c>
      <c r="TO81" s="255">
        <v>1663466.3818775138</v>
      </c>
      <c r="TP81" s="255">
        <v>851.11146735360035</v>
      </c>
      <c r="TQ81" s="255">
        <v>30614.414487715127</v>
      </c>
      <c r="TR81" s="119">
        <v>1694080.7963652289</v>
      </c>
      <c r="TS81" s="262" t="b">
        <v>0</v>
      </c>
      <c r="TT81" s="173">
        <v>4</v>
      </c>
      <c r="TU81" s="263">
        <v>1276.6672010304005</v>
      </c>
      <c r="TV81" s="189">
        <v>0.03</v>
      </c>
      <c r="TW81" s="263">
        <v>1138013.3049336006</v>
      </c>
      <c r="TX81" s="263">
        <v>851.11146735360035</v>
      </c>
      <c r="TY81" s="263">
        <v>32968.945783879382</v>
      </c>
      <c r="TZ81" s="117">
        <v>1170982.25071748</v>
      </c>
      <c r="UA81" s="248" t="b">
        <v>0</v>
      </c>
      <c r="UB81" s="254">
        <v>1</v>
      </c>
      <c r="UC81" s="255">
        <v>1915.0008015456008</v>
      </c>
      <c r="UD81" s="256">
        <v>7.4999999999999997E-2</v>
      </c>
      <c r="UE81" s="255">
        <v>3087622.9578571972</v>
      </c>
      <c r="UF81" s="255">
        <v>212.77786683840009</v>
      </c>
      <c r="UG81" s="255">
        <v>12810.408309864048</v>
      </c>
      <c r="UH81" s="119">
        <v>3100433.366167061</v>
      </c>
      <c r="UI81" s="262" t="b">
        <v>0</v>
      </c>
      <c r="UJ81" s="173">
        <v>2</v>
      </c>
      <c r="UK81" s="263">
        <v>1702.2229347072007</v>
      </c>
      <c r="UL81" s="189">
        <v>7.4999999999999997E-2</v>
      </c>
      <c r="UM81" s="263">
        <v>3948466.6081766924</v>
      </c>
      <c r="UN81" s="263">
        <v>425.55573367680017</v>
      </c>
      <c r="UO81" s="263">
        <v>17081.125571260207</v>
      </c>
      <c r="UP81" s="117">
        <v>3965547.7337479526</v>
      </c>
      <c r="UQ81" s="248" t="b">
        <v>1</v>
      </c>
      <c r="UR81" s="254">
        <v>3</v>
      </c>
      <c r="US81" s="255">
        <v>1489.4450678688006</v>
      </c>
      <c r="UT81" s="256">
        <v>7.4999999999999997E-2</v>
      </c>
      <c r="UU81" s="255">
        <v>1158868.4079009038</v>
      </c>
      <c r="UV81" s="255">
        <v>638.33360051520037</v>
      </c>
      <c r="UW81" s="255">
        <v>21233.9687096167</v>
      </c>
      <c r="UX81" s="119">
        <v>1180102.3766105205</v>
      </c>
      <c r="UY81" s="262" t="b">
        <v>0</v>
      </c>
      <c r="UZ81" s="173">
        <v>4</v>
      </c>
      <c r="VA81" s="263">
        <v>1276.6672010304005</v>
      </c>
      <c r="VB81" s="189">
        <v>7.4999999999999997E-2</v>
      </c>
      <c r="VC81" s="263">
        <v>1099066.8294100137</v>
      </c>
      <c r="VD81" s="263">
        <v>851.11146735360035</v>
      </c>
      <c r="VE81" s="263">
        <v>30601.267516619882</v>
      </c>
      <c r="VF81" s="117">
        <v>1129668.0969266337</v>
      </c>
      <c r="VG81" s="248" t="b">
        <v>0</v>
      </c>
      <c r="VH81" s="254">
        <v>5</v>
      </c>
      <c r="VI81" s="255">
        <v>1063.8893341920004</v>
      </c>
      <c r="VJ81" s="256">
        <v>7.4999999999999997E-2</v>
      </c>
      <c r="VK81" s="255">
        <v>480768.7910057854</v>
      </c>
      <c r="VL81" s="255">
        <v>1063.8893341920004</v>
      </c>
      <c r="VM81" s="255">
        <v>32585.4046441137</v>
      </c>
      <c r="VN81" s="119">
        <v>513354.19564989908</v>
      </c>
      <c r="VO81" s="262" t="b">
        <v>0</v>
      </c>
      <c r="VP81" s="173">
        <v>0</v>
      </c>
      <c r="VQ81" s="263">
        <v>2127.7786683840009</v>
      </c>
      <c r="VR81" s="189">
        <v>-5.0000000000000001E-3</v>
      </c>
      <c r="VS81" s="263">
        <v>690459.73710606701</v>
      </c>
      <c r="VT81" s="263">
        <v>0</v>
      </c>
      <c r="VU81" s="263">
        <v>0</v>
      </c>
      <c r="VV81" s="117">
        <v>690459.73710606701</v>
      </c>
      <c r="VW81" s="248" t="b">
        <v>0</v>
      </c>
      <c r="VX81" s="254">
        <v>4</v>
      </c>
      <c r="VY81" s="255">
        <v>1276.6672010304005</v>
      </c>
      <c r="VZ81" s="256">
        <v>0.03</v>
      </c>
      <c r="WA81" s="255">
        <v>1349669.9664852356</v>
      </c>
      <c r="WB81" s="255">
        <v>851.11146735360035</v>
      </c>
      <c r="WC81" s="255">
        <v>23221.814628629436</v>
      </c>
      <c r="WD81" s="119">
        <v>1372891.7811138651</v>
      </c>
      <c r="WE81" s="262" t="b">
        <v>0</v>
      </c>
      <c r="WF81" s="173">
        <v>3</v>
      </c>
      <c r="WG81" s="263">
        <v>1489.4450678688006</v>
      </c>
      <c r="WH81" s="189">
        <v>7.4999999999999997E-2</v>
      </c>
      <c r="WI81" s="263">
        <v>561949.27732490108</v>
      </c>
      <c r="WJ81" s="263">
        <v>638.33360051520037</v>
      </c>
      <c r="WK81" s="263">
        <v>25103.767624071064</v>
      </c>
      <c r="WL81" s="117">
        <v>587053.04494897218</v>
      </c>
      <c r="WM81" s="248" t="b">
        <v>0</v>
      </c>
      <c r="WN81" s="254">
        <v>6</v>
      </c>
      <c r="WO81" s="255">
        <v>851.11146735360012</v>
      </c>
      <c r="WP81" s="256">
        <v>-5.0000000000000001E-3</v>
      </c>
      <c r="WQ81" s="255">
        <v>807555.89201634238</v>
      </c>
      <c r="WR81" s="255">
        <v>1276.6672010304007</v>
      </c>
      <c r="WS81" s="255">
        <v>59855.016938647401</v>
      </c>
      <c r="WT81" s="119">
        <v>867410.90895498975</v>
      </c>
      <c r="WU81" s="262" t="b">
        <v>0</v>
      </c>
      <c r="WV81" s="173">
        <v>5</v>
      </c>
      <c r="WW81" s="263">
        <v>1063.8893341920004</v>
      </c>
      <c r="WX81" s="189">
        <v>7.4999999999999997E-2</v>
      </c>
      <c r="WY81" s="263">
        <v>3931364.7424633624</v>
      </c>
      <c r="WZ81" s="263">
        <v>1063.8893341920004</v>
      </c>
      <c r="XA81" s="263">
        <v>27675.809091398274</v>
      </c>
      <c r="XB81" s="117">
        <v>3959040.5515547609</v>
      </c>
      <c r="XC81" s="248" t="b">
        <v>0</v>
      </c>
      <c r="XD81" s="254">
        <v>4</v>
      </c>
      <c r="XE81" s="255">
        <v>1276.6672010304005</v>
      </c>
      <c r="XF81" s="256">
        <v>0.03</v>
      </c>
      <c r="XG81" s="255">
        <v>2846290.3621590105</v>
      </c>
      <c r="XH81" s="255">
        <v>851.11146735360035</v>
      </c>
      <c r="XI81" s="255">
        <v>27228.382719948935</v>
      </c>
      <c r="XJ81" s="119">
        <v>2873518.7448789594</v>
      </c>
      <c r="XK81" s="262" t="b">
        <v>0</v>
      </c>
      <c r="XL81" s="173">
        <v>4</v>
      </c>
      <c r="XM81" s="263">
        <v>1276.6672010304005</v>
      </c>
      <c r="XN81" s="189">
        <v>7.4999999999999997E-2</v>
      </c>
      <c r="XO81" s="263">
        <v>728571.83094166825</v>
      </c>
      <c r="XP81" s="263">
        <v>851.11146735360035</v>
      </c>
      <c r="XQ81" s="263">
        <v>34112.96470789492</v>
      </c>
      <c r="XR81" s="117">
        <v>762684.7956495632</v>
      </c>
      <c r="XS81" s="248" t="b">
        <v>0</v>
      </c>
      <c r="XT81" s="254">
        <v>5</v>
      </c>
      <c r="XU81" s="255">
        <v>1063.8893341920004</v>
      </c>
      <c r="XV81" s="256">
        <v>-5.0000000000000001E-3</v>
      </c>
      <c r="XW81" s="255">
        <v>557572.05294496636</v>
      </c>
      <c r="XX81" s="255">
        <v>1063.8893341920004</v>
      </c>
      <c r="XY81" s="255">
        <v>33801.01374054981</v>
      </c>
      <c r="XZ81" s="119">
        <v>591373.06668551615</v>
      </c>
      <c r="YA81" s="262" t="b">
        <v>0</v>
      </c>
      <c r="YB81" s="173">
        <v>6</v>
      </c>
      <c r="YC81" s="263">
        <v>851.11146735360012</v>
      </c>
      <c r="YD81" s="189">
        <v>0.03</v>
      </c>
      <c r="YE81" s="263">
        <v>845274.70112974523</v>
      </c>
      <c r="YF81" s="263">
        <v>1276.6672010304007</v>
      </c>
      <c r="YG81" s="263">
        <v>43902.060719937122</v>
      </c>
      <c r="YH81" s="117">
        <v>889176.76184968231</v>
      </c>
      <c r="YI81" s="248" t="b">
        <v>0</v>
      </c>
      <c r="YJ81" s="254">
        <v>10</v>
      </c>
      <c r="YK81" s="255">
        <v>0</v>
      </c>
      <c r="YL81" s="256">
        <v>-5.0000000000000001E-3</v>
      </c>
      <c r="YM81" s="255">
        <v>968129.564041276</v>
      </c>
      <c r="YN81" s="255">
        <v>2127.7786683840009</v>
      </c>
      <c r="YO81" s="255">
        <v>84870.198209225884</v>
      </c>
      <c r="YP81" s="119">
        <v>1052999.7622505019</v>
      </c>
      <c r="YQ81" s="262" t="b">
        <v>0</v>
      </c>
      <c r="YR81" s="173">
        <v>2</v>
      </c>
      <c r="YS81" s="263">
        <v>1702.2229347072007</v>
      </c>
      <c r="YT81" s="189">
        <v>7.4999999999999997E-2</v>
      </c>
      <c r="YU81" s="263">
        <v>1238790.6704916568</v>
      </c>
      <c r="YV81" s="263">
        <v>425.55573367680017</v>
      </c>
      <c r="YW81" s="263">
        <v>14918.178018179591</v>
      </c>
      <c r="YX81" s="117">
        <v>1253708.8485098362</v>
      </c>
      <c r="YY81" s="248" t="b">
        <v>0</v>
      </c>
      <c r="YZ81" s="254">
        <v>6</v>
      </c>
      <c r="ZA81" s="255">
        <v>851.11146735360012</v>
      </c>
      <c r="ZB81" s="256">
        <v>-5.0000000000000001E-3</v>
      </c>
      <c r="ZC81" s="255">
        <v>332121.82755416224</v>
      </c>
      <c r="ZD81" s="255">
        <v>1276.6672010304007</v>
      </c>
      <c r="ZE81" s="255">
        <v>43911.091784279328</v>
      </c>
      <c r="ZF81" s="119">
        <v>376032.91933844157</v>
      </c>
      <c r="ZG81" s="262" t="b">
        <v>1</v>
      </c>
      <c r="ZH81" s="173">
        <v>4</v>
      </c>
      <c r="ZI81" s="263">
        <v>1276.6672010304005</v>
      </c>
      <c r="ZJ81" s="189">
        <v>-5.0000000000000001E-3</v>
      </c>
      <c r="ZK81" s="263">
        <v>2162820.285228251</v>
      </c>
      <c r="ZL81" s="263">
        <v>851.11146735360035</v>
      </c>
      <c r="ZM81" s="263">
        <v>25839.106123853784</v>
      </c>
      <c r="ZN81" s="117">
        <v>2188659.391352105</v>
      </c>
      <c r="ZO81" s="248" t="b">
        <v>0</v>
      </c>
      <c r="ZP81" s="254">
        <v>3</v>
      </c>
      <c r="ZQ81" s="255">
        <v>1489.4450678688006</v>
      </c>
      <c r="ZR81" s="256">
        <v>0.03</v>
      </c>
      <c r="ZS81" s="255">
        <v>1006382.9727335179</v>
      </c>
      <c r="ZT81" s="255">
        <v>638.33360051520037</v>
      </c>
      <c r="ZU81" s="255">
        <v>26979.255494334302</v>
      </c>
      <c r="ZV81" s="119">
        <v>1033362.2282278521</v>
      </c>
      <c r="ZW81" s="262" t="b">
        <v>0</v>
      </c>
      <c r="ZX81" s="173">
        <v>2</v>
      </c>
      <c r="ZY81" s="263">
        <v>1702.2229347072007</v>
      </c>
      <c r="ZZ81" s="189">
        <v>0.03</v>
      </c>
      <c r="AAA81" s="263">
        <v>331613.2039566575</v>
      </c>
      <c r="AAB81" s="263">
        <v>425.55573367680017</v>
      </c>
      <c r="AAC81" s="263">
        <v>24435.282621624636</v>
      </c>
      <c r="AAD81" s="117">
        <v>356048.48657828214</v>
      </c>
      <c r="AAE81" s="248" t="b">
        <v>0</v>
      </c>
      <c r="AAF81" s="254">
        <v>3</v>
      </c>
      <c r="AAG81" s="255">
        <v>1489.4450678688006</v>
      </c>
      <c r="AAH81" s="256">
        <v>7.4999999999999997E-2</v>
      </c>
      <c r="AAI81" s="255">
        <v>1914089.4720117697</v>
      </c>
      <c r="AAJ81" s="255">
        <v>638.33360051520037</v>
      </c>
      <c r="AAK81" s="255">
        <v>24521.965949163001</v>
      </c>
      <c r="AAL81" s="119">
        <v>1938611.4379609327</v>
      </c>
      <c r="AAM81" s="262" t="b">
        <v>0</v>
      </c>
      <c r="AAN81" s="173">
        <v>4</v>
      </c>
      <c r="AAO81" s="263">
        <v>1276.6672010304005</v>
      </c>
      <c r="AAP81" s="189">
        <v>7.4999999999999997E-2</v>
      </c>
      <c r="AAQ81" s="263">
        <v>839532.23056197027</v>
      </c>
      <c r="AAR81" s="263">
        <v>851.11146735360035</v>
      </c>
      <c r="AAS81" s="263">
        <v>25589.494959428663</v>
      </c>
      <c r="AAT81" s="117">
        <v>865121.72552139894</v>
      </c>
      <c r="AAU81" s="248" t="b">
        <v>0</v>
      </c>
      <c r="AAV81" s="254">
        <v>7</v>
      </c>
      <c r="AAW81" s="255">
        <v>638.33360051520015</v>
      </c>
      <c r="AAX81" s="256">
        <v>7.4999999999999997E-2</v>
      </c>
      <c r="AAY81" s="255">
        <v>460604.7136666539</v>
      </c>
      <c r="AAZ81" s="255">
        <v>1489.4450678688008</v>
      </c>
      <c r="ABA81" s="255">
        <v>67743.580587798133</v>
      </c>
      <c r="ABB81" s="119">
        <v>528348.29425445199</v>
      </c>
      <c r="ABC81" s="262" t="b">
        <v>0</v>
      </c>
      <c r="ABD81" s="173">
        <v>2</v>
      </c>
      <c r="ABE81" s="263">
        <v>1702.2229347072007</v>
      </c>
      <c r="ABF81" s="189">
        <v>7.4999999999999997E-2</v>
      </c>
      <c r="ABG81" s="263">
        <v>1053220.7008272826</v>
      </c>
      <c r="ABH81" s="263">
        <v>425.55573367680017</v>
      </c>
      <c r="ABI81" s="263">
        <v>18183.591431003661</v>
      </c>
      <c r="ABJ81" s="117">
        <v>1071404.2922582864</v>
      </c>
      <c r="ABK81" s="248" t="b">
        <v>0</v>
      </c>
      <c r="ABL81" s="254">
        <v>1</v>
      </c>
      <c r="ABM81" s="255">
        <v>1915.0008015456008</v>
      </c>
      <c r="ABN81" s="256">
        <v>0.03</v>
      </c>
      <c r="ABO81" s="255">
        <v>3256123.0983291767</v>
      </c>
      <c r="ABP81" s="255">
        <v>212.77786683840009</v>
      </c>
      <c r="ABQ81" s="255">
        <v>5198.1922590011482</v>
      </c>
      <c r="ABR81" s="119">
        <v>3261321.2905881777</v>
      </c>
      <c r="ABS81" s="262" t="b">
        <v>0</v>
      </c>
      <c r="ABT81" s="173">
        <v>2</v>
      </c>
      <c r="ABU81" s="263">
        <v>1702.2229347072007</v>
      </c>
      <c r="ABV81" s="189">
        <v>-5.0000000000000001E-3</v>
      </c>
      <c r="ABW81" s="263">
        <v>1762809.2852766353</v>
      </c>
      <c r="ABX81" s="263">
        <v>425.55573367680017</v>
      </c>
      <c r="ABY81" s="263">
        <v>9625.2726994841451</v>
      </c>
      <c r="ABZ81" s="117">
        <v>1772434.5579761195</v>
      </c>
      <c r="ACA81" s="248" t="b">
        <v>0</v>
      </c>
      <c r="ACB81" s="254">
        <v>4</v>
      </c>
      <c r="ACC81" s="255">
        <v>1276.6672010304005</v>
      </c>
      <c r="ACD81" s="256">
        <v>0.03</v>
      </c>
      <c r="ACE81" s="255">
        <v>817011.37294969975</v>
      </c>
      <c r="ACF81" s="255">
        <v>851.11146735360035</v>
      </c>
      <c r="ACG81" s="255">
        <v>51157.004019709537</v>
      </c>
      <c r="ACH81" s="119">
        <v>868168.37696940929</v>
      </c>
      <c r="ACI81" s="262" t="b">
        <v>0</v>
      </c>
      <c r="ACJ81" s="173">
        <v>4</v>
      </c>
      <c r="ACK81" s="263">
        <v>1276.6672010304005</v>
      </c>
      <c r="ACL81" s="189">
        <v>7.4999999999999997E-2</v>
      </c>
      <c r="ACM81" s="263">
        <v>653097.29365349188</v>
      </c>
      <c r="ACN81" s="263">
        <v>851.11146735360035</v>
      </c>
      <c r="ACO81" s="263">
        <v>38660.766131308199</v>
      </c>
      <c r="ACP81" s="117">
        <v>691758.05978480005</v>
      </c>
      <c r="ACQ81" s="248" t="b">
        <v>0</v>
      </c>
      <c r="ACR81" s="254">
        <v>4</v>
      </c>
      <c r="ACS81" s="255">
        <v>1276.6672010304005</v>
      </c>
      <c r="ACT81" s="256">
        <v>7.4999999999999997E-2</v>
      </c>
      <c r="ACU81" s="255">
        <v>3263016.3358855806</v>
      </c>
      <c r="ACV81" s="255">
        <v>851.11146735360035</v>
      </c>
      <c r="ACW81" s="255">
        <v>39096.676982030571</v>
      </c>
      <c r="ACX81" s="119">
        <v>3302113.0128676114</v>
      </c>
      <c r="ACY81" s="262" t="b">
        <v>0</v>
      </c>
      <c r="ACZ81" s="173">
        <v>6</v>
      </c>
      <c r="ADA81" s="263">
        <v>851.11146735360012</v>
      </c>
      <c r="ADB81" s="189">
        <v>7.4999999999999997E-2</v>
      </c>
      <c r="ADC81" s="263">
        <v>1657028.4831650483</v>
      </c>
      <c r="ADD81" s="263">
        <v>1276.6672010304007</v>
      </c>
      <c r="ADE81" s="263">
        <v>37000.867165045711</v>
      </c>
      <c r="ADF81" s="117">
        <v>1694029.3503300941</v>
      </c>
      <c r="ADG81" s="248" t="b">
        <v>0</v>
      </c>
      <c r="ADH81" s="254">
        <v>6</v>
      </c>
      <c r="ADI81" s="255">
        <v>851.11146735360012</v>
      </c>
      <c r="ADJ81" s="256">
        <v>7.4999999999999997E-2</v>
      </c>
      <c r="ADK81" s="255">
        <v>1215052.0228908216</v>
      </c>
      <c r="ADL81" s="255">
        <v>1276.6672010304007</v>
      </c>
      <c r="ADM81" s="255">
        <v>58902.944305629127</v>
      </c>
      <c r="ADN81" s="119">
        <v>1273954.9671964508</v>
      </c>
      <c r="ADO81" s="262" t="b">
        <v>0</v>
      </c>
      <c r="ADP81" s="173">
        <v>2</v>
      </c>
      <c r="ADQ81" s="263">
        <v>1702.2229347072007</v>
      </c>
      <c r="ADR81" s="189">
        <v>7.4999999999999997E-2</v>
      </c>
      <c r="ADS81" s="263">
        <v>1287119.3283702617</v>
      </c>
      <c r="ADT81" s="263">
        <v>425.55573367680017</v>
      </c>
      <c r="ADU81" s="263">
        <v>14847.642520064421</v>
      </c>
      <c r="ADV81" s="117">
        <v>1301966.9708903262</v>
      </c>
    </row>
    <row r="82" spans="1:802" x14ac:dyDescent="0.35">
      <c r="A82" s="15">
        <v>47726</v>
      </c>
      <c r="B82" s="16">
        <v>2127.7786683840009</v>
      </c>
      <c r="C82" s="248" t="b">
        <v>0</v>
      </c>
      <c r="D82" s="254">
        <v>4</v>
      </c>
      <c r="E82" s="255">
        <v>1276.6672010304005</v>
      </c>
      <c r="F82" s="256">
        <v>7.4999999999999997E-2</v>
      </c>
      <c r="G82" s="255">
        <v>1049862.6545914139</v>
      </c>
      <c r="H82" s="255">
        <v>851.11146735360035</v>
      </c>
      <c r="I82" s="255">
        <v>32470.68366959069</v>
      </c>
      <c r="J82" s="119">
        <v>1082333.3382610045</v>
      </c>
      <c r="K82" s="262" t="b">
        <v>0</v>
      </c>
      <c r="L82" s="173">
        <v>3</v>
      </c>
      <c r="M82" s="263">
        <v>1489.4450678688006</v>
      </c>
      <c r="N82" s="189">
        <v>7.4999999999999997E-2</v>
      </c>
      <c r="O82" s="263">
        <v>1325187.7727638455</v>
      </c>
      <c r="P82" s="263">
        <v>638.33360051520037</v>
      </c>
      <c r="Q82" s="263">
        <v>8311.8727493804199</v>
      </c>
      <c r="R82" s="117">
        <v>1333499.645513226</v>
      </c>
      <c r="S82" s="248" t="b">
        <v>0</v>
      </c>
      <c r="T82" s="254">
        <v>6</v>
      </c>
      <c r="U82" s="255">
        <v>851.11146735360012</v>
      </c>
      <c r="V82" s="256">
        <v>-5.0000000000000001E-3</v>
      </c>
      <c r="W82" s="255">
        <v>189361.52883660543</v>
      </c>
      <c r="X82" s="255">
        <v>1276.6672010304007</v>
      </c>
      <c r="Y82" s="255">
        <v>67896.46078872701</v>
      </c>
      <c r="Z82" s="119">
        <v>257257.98962533244</v>
      </c>
      <c r="AA82" s="262" t="b">
        <v>0</v>
      </c>
      <c r="AB82" s="173">
        <v>6</v>
      </c>
      <c r="AC82" s="263">
        <v>851.11146735360012</v>
      </c>
      <c r="AD82" s="189">
        <v>-5.0000000000000001E-3</v>
      </c>
      <c r="AE82" s="263">
        <v>691713.31340742088</v>
      </c>
      <c r="AF82" s="263">
        <v>1276.6672010304007</v>
      </c>
      <c r="AG82" s="263">
        <v>64197.314284997105</v>
      </c>
      <c r="AH82" s="117">
        <v>755910.62769241794</v>
      </c>
      <c r="AI82" s="248" t="b">
        <v>0</v>
      </c>
      <c r="AJ82" s="254">
        <v>9</v>
      </c>
      <c r="AK82" s="255">
        <v>212.77786683840003</v>
      </c>
      <c r="AL82" s="256">
        <v>7.4999999999999997E-2</v>
      </c>
      <c r="AM82" s="255">
        <v>1981650.1222813283</v>
      </c>
      <c r="AN82" s="255">
        <v>1915.0008015456008</v>
      </c>
      <c r="AO82" s="255">
        <v>73148.243214714515</v>
      </c>
      <c r="AP82" s="119">
        <v>2054798.3654960429</v>
      </c>
      <c r="AQ82" s="262" t="b">
        <v>0</v>
      </c>
      <c r="AR82" s="173">
        <v>5</v>
      </c>
      <c r="AS82" s="263">
        <v>1063.8893341920004</v>
      </c>
      <c r="AT82" s="189">
        <v>7.4999999999999997E-2</v>
      </c>
      <c r="AU82" s="263">
        <v>1898272.8419410868</v>
      </c>
      <c r="AV82" s="263">
        <v>1063.8893341920004</v>
      </c>
      <c r="AW82" s="263">
        <v>46233.754722516824</v>
      </c>
      <c r="AX82" s="117">
        <v>1944506.5966636036</v>
      </c>
      <c r="AY82" s="248" t="b">
        <v>0</v>
      </c>
      <c r="AZ82" s="254">
        <v>3</v>
      </c>
      <c r="BA82" s="255">
        <v>1489.4450678688006</v>
      </c>
      <c r="BB82" s="256">
        <v>7.4999999999999997E-2</v>
      </c>
      <c r="BC82" s="255">
        <v>651875.54604837275</v>
      </c>
      <c r="BD82" s="255">
        <v>638.33360051520037</v>
      </c>
      <c r="BE82" s="255">
        <v>4052.5012969455247</v>
      </c>
      <c r="BF82" s="119">
        <v>655928.04734531825</v>
      </c>
      <c r="BG82" s="262" t="b">
        <v>0</v>
      </c>
      <c r="BH82" s="173">
        <v>4</v>
      </c>
      <c r="BI82" s="263">
        <v>1276.6672010304005</v>
      </c>
      <c r="BJ82" s="189">
        <v>7.4999999999999997E-2</v>
      </c>
      <c r="BK82" s="263">
        <v>832547.95635487628</v>
      </c>
      <c r="BL82" s="263">
        <v>851.11146735360035</v>
      </c>
      <c r="BM82" s="263">
        <v>30575.804242064201</v>
      </c>
      <c r="BN82" s="117">
        <v>863123.76059694053</v>
      </c>
      <c r="BO82" s="248" t="b">
        <v>1</v>
      </c>
      <c r="BP82" s="254">
        <v>6</v>
      </c>
      <c r="BQ82" s="255">
        <v>851.11146735360012</v>
      </c>
      <c r="BR82" s="256">
        <v>7.4999999999999997E-2</v>
      </c>
      <c r="BS82" s="255">
        <v>1441562.0405907936</v>
      </c>
      <c r="BT82" s="255">
        <v>1276.6672010304007</v>
      </c>
      <c r="BU82" s="255">
        <v>36135.075413963532</v>
      </c>
      <c r="BV82" s="119">
        <v>1477697.1160047571</v>
      </c>
      <c r="BW82" s="262" t="b">
        <v>0</v>
      </c>
      <c r="BX82" s="173">
        <v>3</v>
      </c>
      <c r="BY82" s="263">
        <v>1489.4450678688006</v>
      </c>
      <c r="BZ82" s="189">
        <v>7.4999999999999997E-2</v>
      </c>
      <c r="CA82" s="263">
        <v>738754.93219031999</v>
      </c>
      <c r="CB82" s="263">
        <v>638.33360051520037</v>
      </c>
      <c r="CC82" s="263">
        <v>30870.311774090067</v>
      </c>
      <c r="CD82" s="117">
        <v>769625.24396441004</v>
      </c>
      <c r="CE82" s="248" t="b">
        <v>0</v>
      </c>
      <c r="CF82" s="254">
        <v>4</v>
      </c>
      <c r="CG82" s="255">
        <v>1276.6672010304005</v>
      </c>
      <c r="CH82" s="256">
        <v>0.03</v>
      </c>
      <c r="CI82" s="255">
        <v>637729.29495894152</v>
      </c>
      <c r="CJ82" s="255">
        <v>851.11146735360035</v>
      </c>
      <c r="CK82" s="255">
        <v>42198.82830760214</v>
      </c>
      <c r="CL82" s="119">
        <v>679928.12326654361</v>
      </c>
      <c r="CM82" s="262" t="b">
        <v>0</v>
      </c>
      <c r="CN82" s="173">
        <v>4</v>
      </c>
      <c r="CO82" s="263">
        <v>1276.6672010304005</v>
      </c>
      <c r="CP82" s="189">
        <v>7.4999999999999997E-2</v>
      </c>
      <c r="CQ82" s="263">
        <v>3512893.5953376219</v>
      </c>
      <c r="CR82" s="263">
        <v>851.11146735360035</v>
      </c>
      <c r="CS82" s="263">
        <v>36255.943877251528</v>
      </c>
      <c r="CT82" s="117">
        <v>3549149.5392148732</v>
      </c>
      <c r="CU82" s="248" t="b">
        <v>1</v>
      </c>
      <c r="CV82" s="254">
        <v>1</v>
      </c>
      <c r="CW82" s="255">
        <v>1915.0008015456008</v>
      </c>
      <c r="CX82" s="256">
        <v>0.03</v>
      </c>
      <c r="CY82" s="255">
        <v>1331749.355030227</v>
      </c>
      <c r="CZ82" s="255">
        <v>212.77786683840009</v>
      </c>
      <c r="DA82" s="255">
        <v>212.77786683840009</v>
      </c>
      <c r="DB82" s="119">
        <v>1331962.1328970655</v>
      </c>
      <c r="DC82" s="262" t="b">
        <v>0</v>
      </c>
      <c r="DD82" s="173">
        <v>4</v>
      </c>
      <c r="DE82" s="263">
        <v>1276.6672010304005</v>
      </c>
      <c r="DF82" s="189">
        <v>7.4999999999999997E-2</v>
      </c>
      <c r="DG82" s="263">
        <v>2544245.7551142396</v>
      </c>
      <c r="DH82" s="263">
        <v>851.11146735360035</v>
      </c>
      <c r="DI82" s="263">
        <v>45546.96089016155</v>
      </c>
      <c r="DJ82" s="117">
        <v>2589792.716004401</v>
      </c>
      <c r="DK82" s="248" t="b">
        <v>0</v>
      </c>
      <c r="DL82" s="254">
        <v>6</v>
      </c>
      <c r="DM82" s="255">
        <v>851.11146735360012</v>
      </c>
      <c r="DN82" s="256">
        <v>7.4999999999999997E-2</v>
      </c>
      <c r="DO82" s="255">
        <v>443538.07595031563</v>
      </c>
      <c r="DP82" s="255">
        <v>1276.6672010304007</v>
      </c>
      <c r="DQ82" s="255">
        <v>59980.785694661645</v>
      </c>
      <c r="DR82" s="119">
        <v>503518.8616449773</v>
      </c>
      <c r="DS82" s="262" t="b">
        <v>0</v>
      </c>
      <c r="DT82" s="173">
        <v>6</v>
      </c>
      <c r="DU82" s="263">
        <v>851.11146735360012</v>
      </c>
      <c r="DV82" s="189">
        <v>-5.0000000000000001E-3</v>
      </c>
      <c r="DW82" s="263">
        <v>2487425.0205723518</v>
      </c>
      <c r="DX82" s="263">
        <v>1276.6672010304007</v>
      </c>
      <c r="DY82" s="263">
        <v>43510.7401533187</v>
      </c>
      <c r="DZ82" s="117">
        <v>2530935.7607256705</v>
      </c>
      <c r="EA82" s="248" t="b">
        <v>1</v>
      </c>
      <c r="EB82" s="254">
        <v>9</v>
      </c>
      <c r="EC82" s="255">
        <v>212.77786683840003</v>
      </c>
      <c r="ED82" s="256">
        <v>7.4999999999999997E-2</v>
      </c>
      <c r="EE82" s="255">
        <v>344143.50329400261</v>
      </c>
      <c r="EF82" s="255">
        <v>1915.0008015456008</v>
      </c>
      <c r="EG82" s="255">
        <v>51423.378560585807</v>
      </c>
      <c r="EH82" s="119">
        <v>395566.8818545884</v>
      </c>
      <c r="EI82" s="262" t="b">
        <v>0</v>
      </c>
      <c r="EJ82" s="173">
        <v>7</v>
      </c>
      <c r="EK82" s="263">
        <v>638.33360051520015</v>
      </c>
      <c r="EL82" s="189">
        <v>-5.0000000000000001E-3</v>
      </c>
      <c r="EM82" s="263">
        <v>241891.56887345828</v>
      </c>
      <c r="EN82" s="263">
        <v>1489.4450678688008</v>
      </c>
      <c r="EO82" s="263">
        <v>74766.170441032591</v>
      </c>
      <c r="EP82" s="117">
        <v>316657.73931449087</v>
      </c>
      <c r="EQ82" s="248" t="b">
        <v>0</v>
      </c>
      <c r="ER82" s="254">
        <v>6</v>
      </c>
      <c r="ES82" s="255">
        <v>851.11146735360012</v>
      </c>
      <c r="ET82" s="256">
        <v>7.4999999999999997E-2</v>
      </c>
      <c r="EU82" s="255">
        <v>363874.54637838068</v>
      </c>
      <c r="EV82" s="255">
        <v>1276.6672010304007</v>
      </c>
      <c r="EW82" s="255">
        <v>52973.899942168777</v>
      </c>
      <c r="EX82" s="119">
        <v>416848.44632054947</v>
      </c>
      <c r="EY82" s="262" t="b">
        <v>0</v>
      </c>
      <c r="EZ82" s="173">
        <v>1</v>
      </c>
      <c r="FA82" s="263">
        <v>1915.0008015456008</v>
      </c>
      <c r="FB82" s="189">
        <v>-5.0000000000000001E-3</v>
      </c>
      <c r="FC82" s="263">
        <v>1721008.6736818999</v>
      </c>
      <c r="FD82" s="263">
        <v>212.77786683840009</v>
      </c>
      <c r="FE82" s="263">
        <v>7396.2632781256789</v>
      </c>
      <c r="FF82" s="117">
        <v>1728404.9369600257</v>
      </c>
      <c r="FG82" s="248" t="b">
        <v>0</v>
      </c>
      <c r="FH82" s="254">
        <v>4</v>
      </c>
      <c r="FI82" s="255">
        <v>1276.6672010304005</v>
      </c>
      <c r="FJ82" s="256">
        <v>7.4999999999999997E-2</v>
      </c>
      <c r="FK82" s="255">
        <v>1386184.1915488129</v>
      </c>
      <c r="FL82" s="255">
        <v>851.11146735360035</v>
      </c>
      <c r="FM82" s="255">
        <v>33375.892315880221</v>
      </c>
      <c r="FN82" s="119">
        <v>1419560.0838646931</v>
      </c>
      <c r="FO82" s="262" t="b">
        <v>0</v>
      </c>
      <c r="FP82" s="173">
        <v>4</v>
      </c>
      <c r="FQ82" s="263">
        <v>1276.6672010304005</v>
      </c>
      <c r="FR82" s="189">
        <v>7.4999999999999997E-2</v>
      </c>
      <c r="FS82" s="263">
        <v>1007010.6414426052</v>
      </c>
      <c r="FT82" s="263">
        <v>851.11146735360035</v>
      </c>
      <c r="FU82" s="263">
        <v>37453.165933792065</v>
      </c>
      <c r="FV82" s="117">
        <v>1044463.8073763972</v>
      </c>
      <c r="FW82" s="248" t="b">
        <v>0</v>
      </c>
      <c r="FX82" s="254">
        <v>5</v>
      </c>
      <c r="FY82" s="255">
        <v>1063.8893341920004</v>
      </c>
      <c r="FZ82" s="256">
        <v>0.03</v>
      </c>
      <c r="GA82" s="255">
        <v>991882.50313732983</v>
      </c>
      <c r="GB82" s="255">
        <v>1063.8893341920004</v>
      </c>
      <c r="GC82" s="255">
        <v>59850.746963810314</v>
      </c>
      <c r="GD82" s="119">
        <v>1051733.2501011402</v>
      </c>
      <c r="GE82" s="262" t="b">
        <v>0</v>
      </c>
      <c r="GF82" s="173">
        <v>4</v>
      </c>
      <c r="GG82" s="263">
        <v>1276.6672010304005</v>
      </c>
      <c r="GH82" s="189">
        <v>0.03</v>
      </c>
      <c r="GI82" s="263">
        <v>1854480.696897232</v>
      </c>
      <c r="GJ82" s="263">
        <v>851.11146735360035</v>
      </c>
      <c r="GK82" s="263">
        <v>29479.688968892729</v>
      </c>
      <c r="GL82" s="117">
        <v>1883960.3858661246</v>
      </c>
      <c r="GM82" s="248" t="b">
        <v>0</v>
      </c>
      <c r="GN82" s="254">
        <v>2</v>
      </c>
      <c r="GO82" s="255">
        <v>1702.2229347072007</v>
      </c>
      <c r="GP82" s="256">
        <v>7.4999999999999997E-2</v>
      </c>
      <c r="GQ82" s="255">
        <v>4246024.9139987864</v>
      </c>
      <c r="GR82" s="255">
        <v>425.55573367680017</v>
      </c>
      <c r="GS82" s="255">
        <v>21644.348959817104</v>
      </c>
      <c r="GT82" s="119">
        <v>4267669.2629586039</v>
      </c>
      <c r="GU82" s="262" t="b">
        <v>0</v>
      </c>
      <c r="GV82" s="173">
        <v>1</v>
      </c>
      <c r="GW82" s="263">
        <v>1915.0008015456008</v>
      </c>
      <c r="GX82" s="189">
        <v>7.4999999999999997E-2</v>
      </c>
      <c r="GY82" s="263">
        <v>582933.40735354112</v>
      </c>
      <c r="GZ82" s="263">
        <v>212.77786683840009</v>
      </c>
      <c r="HA82" s="263">
        <v>9765.5886914572184</v>
      </c>
      <c r="HB82" s="117">
        <v>592698.99604499829</v>
      </c>
      <c r="HC82" s="248" t="b">
        <v>0</v>
      </c>
      <c r="HD82" s="254">
        <v>2</v>
      </c>
      <c r="HE82" s="255">
        <v>1702.2229347072007</v>
      </c>
      <c r="HF82" s="256">
        <v>0.03</v>
      </c>
      <c r="HG82" s="255">
        <v>3506339.4359182734</v>
      </c>
      <c r="HH82" s="255">
        <v>425.55573367680017</v>
      </c>
      <c r="HI82" s="255">
        <v>18052.664417563989</v>
      </c>
      <c r="HJ82" s="119">
        <v>3524392.1003358373</v>
      </c>
      <c r="HK82" s="262" t="b">
        <v>0</v>
      </c>
      <c r="HL82" s="173">
        <v>6</v>
      </c>
      <c r="HM82" s="263">
        <v>851.11146735360012</v>
      </c>
      <c r="HN82" s="189">
        <v>7.4999999999999997E-2</v>
      </c>
      <c r="HO82" s="263">
        <v>1135969.1500304714</v>
      </c>
      <c r="HP82" s="263">
        <v>1276.6672010304007</v>
      </c>
      <c r="HQ82" s="263">
        <v>44998.898193131427</v>
      </c>
      <c r="HR82" s="117">
        <v>1180968.0482236028</v>
      </c>
      <c r="HS82" s="248" t="b">
        <v>0</v>
      </c>
      <c r="HT82" s="254">
        <v>6</v>
      </c>
      <c r="HU82" s="255">
        <v>851.11146735360012</v>
      </c>
      <c r="HV82" s="256">
        <v>0.03</v>
      </c>
      <c r="HW82" s="255">
        <v>854921.89800554747</v>
      </c>
      <c r="HX82" s="255">
        <v>1276.6672010304007</v>
      </c>
      <c r="HY82" s="255">
        <v>46451.635076075239</v>
      </c>
      <c r="HZ82" s="119">
        <v>901373.53308162268</v>
      </c>
      <c r="IA82" s="262" t="b">
        <v>0</v>
      </c>
      <c r="IB82" s="173">
        <v>4</v>
      </c>
      <c r="IC82" s="263">
        <v>1276.6672010304005</v>
      </c>
      <c r="ID82" s="189">
        <v>0.03</v>
      </c>
      <c r="IE82" s="263">
        <v>1094758.2897348236</v>
      </c>
      <c r="IF82" s="263">
        <v>851.11146735360035</v>
      </c>
      <c r="IG82" s="263">
        <v>41239.520363213414</v>
      </c>
      <c r="IH82" s="117">
        <v>1135997.8100980371</v>
      </c>
      <c r="II82" s="248" t="b">
        <v>0</v>
      </c>
      <c r="IJ82" s="254">
        <v>5</v>
      </c>
      <c r="IK82" s="255">
        <v>1063.8893341920004</v>
      </c>
      <c r="IL82" s="256">
        <v>7.4999999999999997E-2</v>
      </c>
      <c r="IM82" s="255">
        <v>1641282.6220573422</v>
      </c>
      <c r="IN82" s="255">
        <v>1063.8893341920004</v>
      </c>
      <c r="IO82" s="255">
        <v>42770.891319307819</v>
      </c>
      <c r="IP82" s="119">
        <v>1684053.5133766499</v>
      </c>
      <c r="IQ82" s="262" t="b">
        <v>0</v>
      </c>
      <c r="IR82" s="173">
        <v>0</v>
      </c>
      <c r="IS82" s="263">
        <v>2127.7786683840009</v>
      </c>
      <c r="IT82" s="189">
        <v>7.4999999999999997E-2</v>
      </c>
      <c r="IU82" s="263">
        <v>2409498.5764382244</v>
      </c>
      <c r="IV82" s="263">
        <v>0</v>
      </c>
      <c r="IW82" s="263">
        <v>0</v>
      </c>
      <c r="IX82" s="117">
        <v>2409498.5764382244</v>
      </c>
      <c r="IY82" s="248" t="b">
        <v>0</v>
      </c>
      <c r="IZ82" s="254">
        <v>3</v>
      </c>
      <c r="JA82" s="255">
        <v>1489.4450678688006</v>
      </c>
      <c r="JB82" s="256">
        <v>7.4999999999999997E-2</v>
      </c>
      <c r="JC82" s="255">
        <v>715750.52933838486</v>
      </c>
      <c r="JD82" s="255">
        <v>638.33360051520037</v>
      </c>
      <c r="JE82" s="255">
        <v>30040.112880882312</v>
      </c>
      <c r="JF82" s="119">
        <v>745790.6422192672</v>
      </c>
      <c r="JG82" s="262" t="b">
        <v>0</v>
      </c>
      <c r="JH82" s="173">
        <v>1</v>
      </c>
      <c r="JI82" s="263">
        <v>1915.0008015456008</v>
      </c>
      <c r="JJ82" s="189">
        <v>7.4999999999999997E-2</v>
      </c>
      <c r="JK82" s="263">
        <v>1558418.0637455678</v>
      </c>
      <c r="JL82" s="263">
        <v>212.77786683840009</v>
      </c>
      <c r="JM82" s="263">
        <v>10467.413506542751</v>
      </c>
      <c r="JN82" s="117">
        <v>1568885.4772521106</v>
      </c>
      <c r="JO82" s="248" t="b">
        <v>0</v>
      </c>
      <c r="JP82" s="254">
        <v>3</v>
      </c>
      <c r="JQ82" s="255">
        <v>1489.4450678688006</v>
      </c>
      <c r="JR82" s="256">
        <v>0.03</v>
      </c>
      <c r="JS82" s="255">
        <v>2715198.2520631184</v>
      </c>
      <c r="JT82" s="255">
        <v>638.33360051520037</v>
      </c>
      <c r="JU82" s="255">
        <v>24517.64654395929</v>
      </c>
      <c r="JV82" s="119">
        <v>2739715.8986070775</v>
      </c>
      <c r="JW82" s="262" t="b">
        <v>0</v>
      </c>
      <c r="JX82" s="173">
        <v>7</v>
      </c>
      <c r="JY82" s="263">
        <v>638.33360051520015</v>
      </c>
      <c r="JZ82" s="189">
        <v>7.4999999999999997E-2</v>
      </c>
      <c r="KA82" s="263">
        <v>2430390.7258007512</v>
      </c>
      <c r="KB82" s="263">
        <v>1489.4450678688008</v>
      </c>
      <c r="KC82" s="263">
        <v>66035.299163480828</v>
      </c>
      <c r="KD82" s="117">
        <v>2496426.024964232</v>
      </c>
      <c r="KE82" s="248" t="b">
        <v>0</v>
      </c>
      <c r="KF82" s="254">
        <v>6</v>
      </c>
      <c r="KG82" s="255">
        <v>851.11146735360012</v>
      </c>
      <c r="KH82" s="256">
        <v>0.03</v>
      </c>
      <c r="KI82" s="255">
        <v>1967026.9646026629</v>
      </c>
      <c r="KJ82" s="255">
        <v>1276.6672010304007</v>
      </c>
      <c r="KK82" s="255">
        <v>69004.893278397212</v>
      </c>
      <c r="KL82" s="119">
        <v>2036031.8578810601</v>
      </c>
      <c r="KM82" s="262" t="b">
        <v>0</v>
      </c>
      <c r="KN82" s="173">
        <v>1</v>
      </c>
      <c r="KO82" s="263">
        <v>1915.0008015456008</v>
      </c>
      <c r="KP82" s="189">
        <v>7.4999999999999997E-2</v>
      </c>
      <c r="KQ82" s="263">
        <v>1791477.6893399335</v>
      </c>
      <c r="KR82" s="263">
        <v>212.77786683840009</v>
      </c>
      <c r="KS82" s="263">
        <v>9765.5886914572184</v>
      </c>
      <c r="KT82" s="117">
        <v>1801243.2780313906</v>
      </c>
      <c r="KU82" s="248" t="b">
        <v>0</v>
      </c>
      <c r="KV82" s="254">
        <v>2</v>
      </c>
      <c r="KW82" s="255">
        <v>1702.2229347072007</v>
      </c>
      <c r="KX82" s="256">
        <v>-5.0000000000000001E-3</v>
      </c>
      <c r="KY82" s="255">
        <v>2354171.9255683324</v>
      </c>
      <c r="KZ82" s="255">
        <v>425.55573367680017</v>
      </c>
      <c r="LA82" s="255">
        <v>6308.4042574950472</v>
      </c>
      <c r="LB82" s="119">
        <v>2360480.3298258274</v>
      </c>
      <c r="LC82" s="262" t="b">
        <v>0</v>
      </c>
      <c r="LD82" s="173">
        <v>3</v>
      </c>
      <c r="LE82" s="263">
        <v>1489.4450678688006</v>
      </c>
      <c r="LF82" s="189">
        <v>0.03</v>
      </c>
      <c r="LG82" s="263">
        <v>453344.49945695524</v>
      </c>
      <c r="LH82" s="263">
        <v>638.33360051520037</v>
      </c>
      <c r="LI82" s="263">
        <v>39274.569996592072</v>
      </c>
      <c r="LJ82" s="117">
        <v>492619.0694535473</v>
      </c>
      <c r="LK82" s="248" t="b">
        <v>0</v>
      </c>
      <c r="LL82" s="254">
        <v>3</v>
      </c>
      <c r="LM82" s="255">
        <v>1489.4450678688006</v>
      </c>
      <c r="LN82" s="256">
        <v>7.4999999999999997E-2</v>
      </c>
      <c r="LO82" s="255">
        <v>229424.71257607613</v>
      </c>
      <c r="LP82" s="255">
        <v>638.33360051520037</v>
      </c>
      <c r="LQ82" s="255">
        <v>33431.821188225127</v>
      </c>
      <c r="LR82" s="119">
        <v>262856.53376430128</v>
      </c>
      <c r="LS82" s="262" t="b">
        <v>0</v>
      </c>
      <c r="LT82" s="173">
        <v>5</v>
      </c>
      <c r="LU82" s="263">
        <v>1063.8893341920004</v>
      </c>
      <c r="LV82" s="189">
        <v>7.4999999999999997E-2</v>
      </c>
      <c r="LW82" s="263">
        <v>1216338.3015008657</v>
      </c>
      <c r="LX82" s="263">
        <v>1063.8893341920004</v>
      </c>
      <c r="LY82" s="263">
        <v>33200.326369734546</v>
      </c>
      <c r="LZ82" s="117">
        <v>1249538.6278706002</v>
      </c>
      <c r="MA82" s="248" t="b">
        <v>0</v>
      </c>
      <c r="MB82" s="254">
        <v>4</v>
      </c>
      <c r="MC82" s="255">
        <v>1276.6672010304005</v>
      </c>
      <c r="MD82" s="256">
        <v>7.4999999999999997E-2</v>
      </c>
      <c r="ME82" s="255">
        <v>4125147.5829151436</v>
      </c>
      <c r="MF82" s="255">
        <v>851.11146735360035</v>
      </c>
      <c r="MG82" s="255">
        <v>28829.429701656667</v>
      </c>
      <c r="MH82" s="119">
        <v>4153977.0126168001</v>
      </c>
      <c r="MI82" s="262" t="b">
        <v>1</v>
      </c>
      <c r="MJ82" s="173">
        <v>6</v>
      </c>
      <c r="MK82" s="263">
        <v>851.11146735360012</v>
      </c>
      <c r="ML82" s="189">
        <v>7.4999999999999997E-2</v>
      </c>
      <c r="MM82" s="263">
        <v>327600.78207222669</v>
      </c>
      <c r="MN82" s="263">
        <v>1276.6672010304007</v>
      </c>
      <c r="MO82" s="263">
        <v>35001.107302696328</v>
      </c>
      <c r="MP82" s="117">
        <v>362601.88937492302</v>
      </c>
      <c r="MQ82" s="248" t="b">
        <v>0</v>
      </c>
      <c r="MR82" s="254">
        <v>7</v>
      </c>
      <c r="MS82" s="255">
        <v>638.33360051520015</v>
      </c>
      <c r="MT82" s="256">
        <v>7.4999999999999997E-2</v>
      </c>
      <c r="MU82" s="255">
        <v>599083.68938265927</v>
      </c>
      <c r="MV82" s="255">
        <v>1489.4450678688008</v>
      </c>
      <c r="MW82" s="255">
        <v>64345.452485821341</v>
      </c>
      <c r="MX82" s="119">
        <v>663429.1418684806</v>
      </c>
      <c r="MY82" s="262" t="b">
        <v>0</v>
      </c>
      <c r="MZ82" s="173">
        <v>5</v>
      </c>
      <c r="NA82" s="263">
        <v>1063.8893341920004</v>
      </c>
      <c r="NB82" s="189">
        <v>-5.0000000000000001E-3</v>
      </c>
      <c r="NC82" s="263">
        <v>2264932.9961004755</v>
      </c>
      <c r="ND82" s="263">
        <v>1063.8893341920004</v>
      </c>
      <c r="NE82" s="263">
        <v>44174.274965974546</v>
      </c>
      <c r="NF82" s="117">
        <v>2309107.27106645</v>
      </c>
      <c r="NG82" s="248" t="b">
        <v>0</v>
      </c>
      <c r="NH82" s="254">
        <v>2</v>
      </c>
      <c r="NI82" s="255">
        <v>1702.2229347072007</v>
      </c>
      <c r="NJ82" s="256">
        <v>7.4999999999999997E-2</v>
      </c>
      <c r="NK82" s="255">
        <v>2077025.2800443203</v>
      </c>
      <c r="NL82" s="255">
        <v>425.55573367680017</v>
      </c>
      <c r="NM82" s="255">
        <v>16633.797057572232</v>
      </c>
      <c r="NN82" s="119">
        <v>2093659.0771018926</v>
      </c>
      <c r="NO82" s="262" t="b">
        <v>1</v>
      </c>
      <c r="NP82" s="173">
        <v>9</v>
      </c>
      <c r="NQ82" s="263">
        <v>212.77786683840003</v>
      </c>
      <c r="NR82" s="189">
        <v>0.03</v>
      </c>
      <c r="NS82" s="263">
        <v>253318.78043081582</v>
      </c>
      <c r="NT82" s="263">
        <v>1915.0008015456008</v>
      </c>
      <c r="NU82" s="263">
        <v>71795.694820531557</v>
      </c>
      <c r="NV82" s="117">
        <v>325114.47525134741</v>
      </c>
      <c r="NW82" s="248" t="b">
        <v>0</v>
      </c>
      <c r="NX82" s="254">
        <v>5</v>
      </c>
      <c r="NY82" s="255">
        <v>1063.8893341920004</v>
      </c>
      <c r="NZ82" s="256">
        <v>7.4999999999999997E-2</v>
      </c>
      <c r="OA82" s="255">
        <v>5090622.4709654795</v>
      </c>
      <c r="OB82" s="255">
        <v>1063.8893341920004</v>
      </c>
      <c r="OC82" s="255">
        <v>52035.410311882028</v>
      </c>
      <c r="OD82" s="119">
        <v>5142657.8812773619</v>
      </c>
      <c r="OE82" s="262" t="b">
        <v>0</v>
      </c>
      <c r="OF82" s="173">
        <v>4</v>
      </c>
      <c r="OG82" s="263">
        <v>1276.6672010304005</v>
      </c>
      <c r="OH82" s="189">
        <v>7.4999999999999997E-2</v>
      </c>
      <c r="OI82" s="263">
        <v>1553562.2573129886</v>
      </c>
      <c r="OJ82" s="263">
        <v>851.11146735360035</v>
      </c>
      <c r="OK82" s="263">
        <v>44626.437012706112</v>
      </c>
      <c r="OL82" s="117">
        <v>1598188.6943256948</v>
      </c>
      <c r="OM82" s="248" t="b">
        <v>1</v>
      </c>
      <c r="ON82" s="254">
        <v>7</v>
      </c>
      <c r="OO82" s="255">
        <v>638.33360051520015</v>
      </c>
      <c r="OP82" s="256">
        <v>7.4999999999999997E-2</v>
      </c>
      <c r="OQ82" s="255">
        <v>919126.87462436967</v>
      </c>
      <c r="OR82" s="255">
        <v>1489.4450678688008</v>
      </c>
      <c r="OS82" s="255">
        <v>34478.232057110508</v>
      </c>
      <c r="OT82" s="119">
        <v>953605.10668148019</v>
      </c>
      <c r="OU82" s="262" t="b">
        <v>0</v>
      </c>
      <c r="OV82" s="173">
        <v>2</v>
      </c>
      <c r="OW82" s="263">
        <v>1702.2229347072007</v>
      </c>
      <c r="OX82" s="189">
        <v>7.4999999999999997E-2</v>
      </c>
      <c r="OY82" s="263">
        <v>2211644.8480642163</v>
      </c>
      <c r="OZ82" s="263">
        <v>425.55573367680017</v>
      </c>
      <c r="PA82" s="263">
        <v>16110.137845034396</v>
      </c>
      <c r="PB82" s="117">
        <v>2227754.9859092506</v>
      </c>
      <c r="PC82" s="248" t="b">
        <v>0</v>
      </c>
      <c r="PD82" s="254">
        <v>8</v>
      </c>
      <c r="PE82" s="255">
        <v>425.55573367680006</v>
      </c>
      <c r="PF82" s="256">
        <v>0.03</v>
      </c>
      <c r="PG82" s="255">
        <v>375845.44388674694</v>
      </c>
      <c r="PH82" s="255">
        <v>1702.2229347072007</v>
      </c>
      <c r="PI82" s="255">
        <v>55330.832170365968</v>
      </c>
      <c r="PJ82" s="119">
        <v>431176.2760571129</v>
      </c>
      <c r="PK82" s="262" t="b">
        <v>0</v>
      </c>
      <c r="PL82" s="173">
        <v>6</v>
      </c>
      <c r="PM82" s="263">
        <v>851.11146735360012</v>
      </c>
      <c r="PN82" s="189">
        <v>-5.0000000000000001E-3</v>
      </c>
      <c r="PO82" s="263">
        <v>429582.97667565558</v>
      </c>
      <c r="PP82" s="263">
        <v>1276.6672010304007</v>
      </c>
      <c r="PQ82" s="263">
        <v>49347.770078967638</v>
      </c>
      <c r="PR82" s="117">
        <v>478930.74675462319</v>
      </c>
      <c r="PS82" s="248" t="b">
        <v>0</v>
      </c>
      <c r="PT82" s="254">
        <v>7</v>
      </c>
      <c r="PU82" s="255">
        <v>638.33360051520015</v>
      </c>
      <c r="PV82" s="256">
        <v>0.03</v>
      </c>
      <c r="PW82" s="255">
        <v>965845.2600830294</v>
      </c>
      <c r="PX82" s="255">
        <v>1489.4450678688008</v>
      </c>
      <c r="PY82" s="255">
        <v>50007.9805356672</v>
      </c>
      <c r="PZ82" s="119">
        <v>1015853.2406186966</v>
      </c>
      <c r="QA82" s="262" t="b">
        <v>0</v>
      </c>
      <c r="QB82" s="173">
        <v>2</v>
      </c>
      <c r="QC82" s="263">
        <v>1702.2229347072007</v>
      </c>
      <c r="QD82" s="189">
        <v>0.03</v>
      </c>
      <c r="QE82" s="263">
        <v>1696848.6972622972</v>
      </c>
      <c r="QF82" s="263">
        <v>425.55573367680017</v>
      </c>
      <c r="QG82" s="263">
        <v>16818.015493496794</v>
      </c>
      <c r="QH82" s="117">
        <v>1713666.7127557939</v>
      </c>
      <c r="QI82" s="248" t="b">
        <v>0</v>
      </c>
      <c r="QJ82" s="254">
        <v>4</v>
      </c>
      <c r="QK82" s="255">
        <v>1276.6672010304005</v>
      </c>
      <c r="QL82" s="256">
        <v>7.4999999999999997E-2</v>
      </c>
      <c r="QM82" s="255">
        <v>1407800.9310660705</v>
      </c>
      <c r="QN82" s="255">
        <v>851.11146735360035</v>
      </c>
      <c r="QO82" s="255">
        <v>33866.651418038986</v>
      </c>
      <c r="QP82" s="119">
        <v>1441667.5824841093</v>
      </c>
      <c r="QQ82" s="262" t="b">
        <v>0</v>
      </c>
      <c r="QR82" s="173">
        <v>4</v>
      </c>
      <c r="QS82" s="263">
        <v>1276.6672010304005</v>
      </c>
      <c r="QT82" s="189">
        <v>7.4999999999999997E-2</v>
      </c>
      <c r="QU82" s="263">
        <v>525413.21649093844</v>
      </c>
      <c r="QV82" s="263">
        <v>851.11146735360035</v>
      </c>
      <c r="QW82" s="263">
        <v>18599.792887444488</v>
      </c>
      <c r="QX82" s="117">
        <v>544013.00937838294</v>
      </c>
      <c r="QY82" s="248" t="b">
        <v>1</v>
      </c>
      <c r="QZ82" s="254">
        <v>5</v>
      </c>
      <c r="RA82" s="255">
        <v>1063.8893341920004</v>
      </c>
      <c r="RB82" s="256">
        <v>7.4999999999999997E-2</v>
      </c>
      <c r="RC82" s="255">
        <v>698480.09089695627</v>
      </c>
      <c r="RD82" s="255">
        <v>1063.8893341920004</v>
      </c>
      <c r="RE82" s="255">
        <v>29809.013302794669</v>
      </c>
      <c r="RF82" s="119">
        <v>728289.10419975093</v>
      </c>
      <c r="RG82" s="262" t="b">
        <v>0</v>
      </c>
      <c r="RH82" s="173">
        <v>1</v>
      </c>
      <c r="RI82" s="263">
        <v>1915.0008015456008</v>
      </c>
      <c r="RJ82" s="189">
        <v>7.4999999999999997E-2</v>
      </c>
      <c r="RK82" s="263">
        <v>3321109.6804980296</v>
      </c>
      <c r="RL82" s="263">
        <v>212.77786683840009</v>
      </c>
      <c r="RM82" s="263">
        <v>8316.5926427718605</v>
      </c>
      <c r="RN82" s="117">
        <v>3329426.2731408016</v>
      </c>
      <c r="RO82" s="248" t="b">
        <v>0</v>
      </c>
      <c r="RP82" s="254">
        <v>6</v>
      </c>
      <c r="RQ82" s="255">
        <v>851.11146735360012</v>
      </c>
      <c r="RR82" s="256">
        <v>-5.0000000000000001E-3</v>
      </c>
      <c r="RS82" s="255">
        <v>719443.13679469877</v>
      </c>
      <c r="RT82" s="255">
        <v>1276.6672010304007</v>
      </c>
      <c r="RU82" s="255">
        <v>42922.511748513461</v>
      </c>
      <c r="RV82" s="119">
        <v>762365.64854321221</v>
      </c>
      <c r="RW82" s="262" t="b">
        <v>0</v>
      </c>
      <c r="RX82" s="173">
        <v>8</v>
      </c>
      <c r="RY82" s="263">
        <v>425.55573367680006</v>
      </c>
      <c r="RZ82" s="189">
        <v>0.03</v>
      </c>
      <c r="SA82" s="263">
        <v>958717.44403756969</v>
      </c>
      <c r="SB82" s="263">
        <v>1702.2229347072007</v>
      </c>
      <c r="SC82" s="263">
        <v>74233.224977677906</v>
      </c>
      <c r="SD82" s="117">
        <v>1032950.6690152476</v>
      </c>
      <c r="SE82" s="248" t="b">
        <v>0</v>
      </c>
      <c r="SF82" s="254">
        <v>5</v>
      </c>
      <c r="SG82" s="255">
        <v>1063.8893341920004</v>
      </c>
      <c r="SH82" s="256">
        <v>7.4999999999999997E-2</v>
      </c>
      <c r="SI82" s="255">
        <v>1398902.3151141959</v>
      </c>
      <c r="SJ82" s="255">
        <v>1063.8893341920004</v>
      </c>
      <c r="SK82" s="255">
        <v>45917.972372338932</v>
      </c>
      <c r="SL82" s="119">
        <v>1444820.2874865348</v>
      </c>
      <c r="SM82" s="262" t="b">
        <v>0</v>
      </c>
      <c r="SN82" s="173">
        <v>2</v>
      </c>
      <c r="SO82" s="263">
        <v>1702.2229347072007</v>
      </c>
      <c r="SP82" s="189">
        <v>7.4999999999999997E-2</v>
      </c>
      <c r="SQ82" s="263">
        <v>1231596.2110931398</v>
      </c>
      <c r="SR82" s="263">
        <v>425.55573367680017</v>
      </c>
      <c r="SS82" s="263">
        <v>11991.716613631579</v>
      </c>
      <c r="ST82" s="117">
        <v>1243587.9277067715</v>
      </c>
      <c r="SU82" s="248" t="b">
        <v>0</v>
      </c>
      <c r="SV82" s="254">
        <v>3</v>
      </c>
      <c r="SW82" s="255">
        <v>1489.4450678688006</v>
      </c>
      <c r="SX82" s="256">
        <v>7.4999999999999997E-2</v>
      </c>
      <c r="SY82" s="255">
        <v>1797077.1230981802</v>
      </c>
      <c r="SZ82" s="255">
        <v>638.33360051520037</v>
      </c>
      <c r="TA82" s="255">
        <v>20278.000918634774</v>
      </c>
      <c r="TB82" s="119">
        <v>1817355.1240168149</v>
      </c>
      <c r="TC82" s="262" t="b">
        <v>0</v>
      </c>
      <c r="TD82" s="173">
        <v>1</v>
      </c>
      <c r="TE82" s="263">
        <v>1915.0008015456008</v>
      </c>
      <c r="TF82" s="189">
        <v>7.4999999999999997E-2</v>
      </c>
      <c r="TG82" s="263">
        <v>1884892.1004494526</v>
      </c>
      <c r="TH82" s="263">
        <v>212.77786683840009</v>
      </c>
      <c r="TI82" s="263">
        <v>8132.2213906333336</v>
      </c>
      <c r="TJ82" s="117">
        <v>1893024.321840086</v>
      </c>
      <c r="TK82" s="248" t="b">
        <v>0</v>
      </c>
      <c r="TL82" s="254">
        <v>4</v>
      </c>
      <c r="TM82" s="255">
        <v>1276.6672010304005</v>
      </c>
      <c r="TN82" s="256">
        <v>0.03</v>
      </c>
      <c r="TO82" s="255">
        <v>1714647.0405348695</v>
      </c>
      <c r="TP82" s="255">
        <v>851.11146735360035</v>
      </c>
      <c r="TQ82" s="255">
        <v>31490.921778734679</v>
      </c>
      <c r="TR82" s="119">
        <v>1746137.9623136043</v>
      </c>
      <c r="TS82" s="262" t="b">
        <v>0</v>
      </c>
      <c r="TT82" s="173">
        <v>4</v>
      </c>
      <c r="TU82" s="263">
        <v>1276.6672010304005</v>
      </c>
      <c r="TV82" s="189">
        <v>0.03</v>
      </c>
      <c r="TW82" s="263">
        <v>1173430.371282639</v>
      </c>
      <c r="TX82" s="263">
        <v>851.11146735360035</v>
      </c>
      <c r="TY82" s="263">
        <v>33847.406248350519</v>
      </c>
      <c r="TZ82" s="117">
        <v>1207277.7775309896</v>
      </c>
      <c r="UA82" s="248" t="b">
        <v>0</v>
      </c>
      <c r="UB82" s="254">
        <v>1</v>
      </c>
      <c r="UC82" s="255">
        <v>1915.0008015456008</v>
      </c>
      <c r="UD82" s="256">
        <v>7.4999999999999997E-2</v>
      </c>
      <c r="UE82" s="255">
        <v>3321109.6804980324</v>
      </c>
      <c r="UF82" s="255">
        <v>212.77786683840009</v>
      </c>
      <c r="UG82" s="255">
        <v>13033.812898655817</v>
      </c>
      <c r="UH82" s="119">
        <v>3334143.4933966883</v>
      </c>
      <c r="UI82" s="262" t="b">
        <v>0</v>
      </c>
      <c r="UJ82" s="173">
        <v>2</v>
      </c>
      <c r="UK82" s="263">
        <v>1702.2229347072007</v>
      </c>
      <c r="UL82" s="189">
        <v>7.4999999999999997E-2</v>
      </c>
      <c r="UM82" s="263">
        <v>4246303.8267246513</v>
      </c>
      <c r="UN82" s="263">
        <v>425.55573367680017</v>
      </c>
      <c r="UO82" s="263">
        <v>17520.850749634301</v>
      </c>
      <c r="UP82" s="117">
        <v>4263824.6774742855</v>
      </c>
      <c r="UQ82" s="248" t="b">
        <v>0</v>
      </c>
      <c r="UR82" s="254">
        <v>3</v>
      </c>
      <c r="US82" s="255">
        <v>1489.4450678688006</v>
      </c>
      <c r="UT82" s="256">
        <v>7.4999999999999997E-2</v>
      </c>
      <c r="UU82" s="255">
        <v>1247272.9835613405</v>
      </c>
      <c r="UV82" s="255">
        <v>638.33360051520037</v>
      </c>
      <c r="UW82" s="255">
        <v>21889.916696495362</v>
      </c>
      <c r="UX82" s="119">
        <v>1269162.9002578359</v>
      </c>
      <c r="UY82" s="262" t="b">
        <v>1</v>
      </c>
      <c r="UZ82" s="173">
        <v>5</v>
      </c>
      <c r="VA82" s="263">
        <v>1063.8893341920004</v>
      </c>
      <c r="VB82" s="189">
        <v>7.4999999999999997E-2</v>
      </c>
      <c r="VC82" s="263">
        <v>1064411.0467883802</v>
      </c>
      <c r="VD82" s="263">
        <v>1063.8893341920004</v>
      </c>
      <c r="VE82" s="263">
        <v>31690.541768564224</v>
      </c>
      <c r="VF82" s="117">
        <v>1096101.5885569444</v>
      </c>
      <c r="VG82" s="248" t="b">
        <v>0</v>
      </c>
      <c r="VH82" s="254">
        <v>5</v>
      </c>
      <c r="VI82" s="255">
        <v>1063.8893341920004</v>
      </c>
      <c r="VJ82" s="256">
        <v>7.4999999999999997E-2</v>
      </c>
      <c r="VK82" s="255">
        <v>517890.33966541127</v>
      </c>
      <c r="VL82" s="255">
        <v>1063.8893341920004</v>
      </c>
      <c r="VM82" s="255">
        <v>33676.324813429383</v>
      </c>
      <c r="VN82" s="119">
        <v>551566.66447884066</v>
      </c>
      <c r="VO82" s="262" t="b">
        <v>0</v>
      </c>
      <c r="VP82" s="173">
        <v>0</v>
      </c>
      <c r="VQ82" s="263">
        <v>2127.7786683840009</v>
      </c>
      <c r="VR82" s="189">
        <v>-5.0000000000000001E-3</v>
      </c>
      <c r="VS82" s="263">
        <v>689135.21708892065</v>
      </c>
      <c r="VT82" s="263">
        <v>0</v>
      </c>
      <c r="VU82" s="263">
        <v>0</v>
      </c>
      <c r="VV82" s="117">
        <v>689135.21708892065</v>
      </c>
      <c r="VW82" s="248" t="b">
        <v>0</v>
      </c>
      <c r="VX82" s="254">
        <v>4</v>
      </c>
      <c r="VY82" s="255">
        <v>1276.6672010304005</v>
      </c>
      <c r="VZ82" s="256">
        <v>0.03</v>
      </c>
      <c r="WA82" s="255">
        <v>1391436.732680823</v>
      </c>
      <c r="WB82" s="255">
        <v>851.11146735360035</v>
      </c>
      <c r="WC82" s="255">
        <v>24092.189476301766</v>
      </c>
      <c r="WD82" s="119">
        <v>1415528.9221571246</v>
      </c>
      <c r="WE82" s="262" t="b">
        <v>1</v>
      </c>
      <c r="WF82" s="173">
        <v>4</v>
      </c>
      <c r="WG82" s="263">
        <v>1276.6672010304005</v>
      </c>
      <c r="WH82" s="189">
        <v>7.4999999999999997E-2</v>
      </c>
      <c r="WI82" s="263">
        <v>544962.59301287215</v>
      </c>
      <c r="WJ82" s="263">
        <v>851.11146735360035</v>
      </c>
      <c r="WK82" s="263">
        <v>25975.703623482521</v>
      </c>
      <c r="WL82" s="117">
        <v>570938.29663635464</v>
      </c>
      <c r="WM82" s="248" t="b">
        <v>0</v>
      </c>
      <c r="WN82" s="254">
        <v>6</v>
      </c>
      <c r="WO82" s="255">
        <v>851.11146735360012</v>
      </c>
      <c r="WP82" s="256">
        <v>-5.0000000000000001E-3</v>
      </c>
      <c r="WQ82" s="255">
        <v>804369.22402361431</v>
      </c>
      <c r="WR82" s="255">
        <v>1276.6672010304007</v>
      </c>
      <c r="WS82" s="255">
        <v>61181.336157563244</v>
      </c>
      <c r="WT82" s="119">
        <v>865550.56018117757</v>
      </c>
      <c r="WU82" s="262" t="b">
        <v>0</v>
      </c>
      <c r="WV82" s="173">
        <v>5</v>
      </c>
      <c r="WW82" s="263">
        <v>1063.8893341920004</v>
      </c>
      <c r="WX82" s="189">
        <v>7.4999999999999997E-2</v>
      </c>
      <c r="WY82" s="263">
        <v>4227280.9874823056</v>
      </c>
      <c r="WZ82" s="263">
        <v>1063.8893341920004</v>
      </c>
      <c r="XA82" s="263">
        <v>28762.656564076959</v>
      </c>
      <c r="XB82" s="117">
        <v>4256043.644046383</v>
      </c>
      <c r="XC82" s="248" t="b">
        <v>0</v>
      </c>
      <c r="XD82" s="254">
        <v>4</v>
      </c>
      <c r="XE82" s="255">
        <v>1276.6672010304005</v>
      </c>
      <c r="XF82" s="256">
        <v>0.03</v>
      </c>
      <c r="XG82" s="255">
        <v>2932955.7402248112</v>
      </c>
      <c r="XH82" s="255">
        <v>851.11146735360035</v>
      </c>
      <c r="XI82" s="255">
        <v>28102.081168560737</v>
      </c>
      <c r="XJ82" s="119">
        <v>2961057.821393372</v>
      </c>
      <c r="XK82" s="262" t="b">
        <v>0</v>
      </c>
      <c r="XL82" s="173">
        <v>4</v>
      </c>
      <c r="XM82" s="263">
        <v>1276.6672010304005</v>
      </c>
      <c r="XN82" s="189">
        <v>7.4999999999999997E-2</v>
      </c>
      <c r="XO82" s="263">
        <v>784491.38546332379</v>
      </c>
      <c r="XP82" s="263">
        <v>851.11146735360035</v>
      </c>
      <c r="XQ82" s="263">
        <v>34992.374179667066</v>
      </c>
      <c r="XR82" s="117">
        <v>819483.75964299089</v>
      </c>
      <c r="XS82" s="248" t="b">
        <v>0</v>
      </c>
      <c r="XT82" s="254">
        <v>5</v>
      </c>
      <c r="XU82" s="255">
        <v>1063.8893341920004</v>
      </c>
      <c r="XV82" s="256">
        <v>-5.0000000000000001E-3</v>
      </c>
      <c r="XW82" s="255">
        <v>555848.08201443357</v>
      </c>
      <c r="XX82" s="255">
        <v>1063.8893341920004</v>
      </c>
      <c r="XY82" s="255">
        <v>34892.942303943135</v>
      </c>
      <c r="XZ82" s="119">
        <v>590741.02431837667</v>
      </c>
      <c r="YA82" s="262" t="b">
        <v>0</v>
      </c>
      <c r="YB82" s="173">
        <v>6</v>
      </c>
      <c r="YC82" s="263">
        <v>851.11146735360012</v>
      </c>
      <c r="YD82" s="189">
        <v>0.03</v>
      </c>
      <c r="YE82" s="263">
        <v>871484.05363099126</v>
      </c>
      <c r="YF82" s="263">
        <v>1276.6672010304007</v>
      </c>
      <c r="YG82" s="263">
        <v>45215.146353633056</v>
      </c>
      <c r="YH82" s="117">
        <v>916699.19998462428</v>
      </c>
      <c r="YI82" s="248" t="b">
        <v>0</v>
      </c>
      <c r="YJ82" s="254">
        <v>10</v>
      </c>
      <c r="YK82" s="255">
        <v>0</v>
      </c>
      <c r="YL82" s="256">
        <v>-5.0000000000000001E-3</v>
      </c>
      <c r="YM82" s="255">
        <v>963288.91622106964</v>
      </c>
      <c r="YN82" s="255">
        <v>2127.7786683840009</v>
      </c>
      <c r="YO82" s="255">
        <v>87068.379941796549</v>
      </c>
      <c r="YP82" s="119">
        <v>1050357.2961628663</v>
      </c>
      <c r="YQ82" s="262" t="b">
        <v>0</v>
      </c>
      <c r="YR82" s="173">
        <v>2</v>
      </c>
      <c r="YS82" s="263">
        <v>1702.2229347072007</v>
      </c>
      <c r="YT82" s="189">
        <v>7.4999999999999997E-2</v>
      </c>
      <c r="YU82" s="263">
        <v>1333402.1937132382</v>
      </c>
      <c r="YV82" s="263">
        <v>425.55573367680017</v>
      </c>
      <c r="YW82" s="263">
        <v>15356.108949119072</v>
      </c>
      <c r="YX82" s="117">
        <v>1348758.3026623572</v>
      </c>
      <c r="YY82" s="248" t="b">
        <v>0</v>
      </c>
      <c r="YZ82" s="254">
        <v>6</v>
      </c>
      <c r="ZA82" s="255">
        <v>851.11146735360012</v>
      </c>
      <c r="ZB82" s="256">
        <v>-5.0000000000000001E-3</v>
      </c>
      <c r="ZC82" s="255">
        <v>331312.329883745</v>
      </c>
      <c r="ZD82" s="255">
        <v>1276.6672010304007</v>
      </c>
      <c r="ZE82" s="255">
        <v>45224.18490958734</v>
      </c>
      <c r="ZF82" s="119">
        <v>376536.51479333232</v>
      </c>
      <c r="ZG82" s="262" t="b">
        <v>0</v>
      </c>
      <c r="ZH82" s="173">
        <v>4</v>
      </c>
      <c r="ZI82" s="263">
        <v>1276.6672010304005</v>
      </c>
      <c r="ZJ82" s="189">
        <v>-5.0000000000000001E-3</v>
      </c>
      <c r="ZK82" s="263">
        <v>2153282.8510031402</v>
      </c>
      <c r="ZL82" s="263">
        <v>851.11146735360035</v>
      </c>
      <c r="ZM82" s="263">
        <v>26711.652114577755</v>
      </c>
      <c r="ZN82" s="117">
        <v>2179994.5031177178</v>
      </c>
      <c r="ZO82" s="248" t="b">
        <v>0</v>
      </c>
      <c r="ZP82" s="254">
        <v>3</v>
      </c>
      <c r="ZQ82" s="255">
        <v>1489.4450678688006</v>
      </c>
      <c r="ZR82" s="256">
        <v>0.03</v>
      </c>
      <c r="ZS82" s="255">
        <v>1038063.9069833922</v>
      </c>
      <c r="ZT82" s="255">
        <v>638.33360051520037</v>
      </c>
      <c r="ZU82" s="255">
        <v>27639.969415578737</v>
      </c>
      <c r="ZV82" s="119">
        <v>1065703.8763989708</v>
      </c>
      <c r="ZW82" s="262" t="b">
        <v>0</v>
      </c>
      <c r="ZX82" s="173">
        <v>2</v>
      </c>
      <c r="ZY82" s="263">
        <v>1702.2229347072007</v>
      </c>
      <c r="ZZ82" s="189">
        <v>0.03</v>
      </c>
      <c r="AAA82" s="263">
        <v>343263.82301006443</v>
      </c>
      <c r="AAB82" s="263">
        <v>425.55573367680017</v>
      </c>
      <c r="AAC82" s="263">
        <v>24881.108353570893</v>
      </c>
      <c r="AAD82" s="117">
        <v>368144.93136363535</v>
      </c>
      <c r="AAE82" s="248" t="b">
        <v>0</v>
      </c>
      <c r="AAF82" s="254">
        <v>3</v>
      </c>
      <c r="AAG82" s="255">
        <v>1489.4450678688006</v>
      </c>
      <c r="AAH82" s="256">
        <v>7.4999999999999997E-2</v>
      </c>
      <c r="AAI82" s="255">
        <v>2059135.6274805211</v>
      </c>
      <c r="AAJ82" s="255">
        <v>638.33360051520037</v>
      </c>
      <c r="AAK82" s="255">
        <v>25180.641455071731</v>
      </c>
      <c r="AAL82" s="119">
        <v>2084316.2689355928</v>
      </c>
      <c r="AAM82" s="262" t="b">
        <v>0</v>
      </c>
      <c r="AAN82" s="173">
        <v>4</v>
      </c>
      <c r="AAO82" s="263">
        <v>1276.6672010304005</v>
      </c>
      <c r="AAP82" s="189">
        <v>7.4999999999999997E-2</v>
      </c>
      <c r="AAQ82" s="263">
        <v>903773.81505514844</v>
      </c>
      <c r="AAR82" s="263">
        <v>851.11146735360035</v>
      </c>
      <c r="AAS82" s="263">
        <v>26461.833888177978</v>
      </c>
      <c r="AAT82" s="117">
        <v>930235.64894332644</v>
      </c>
      <c r="AAU82" s="248" t="b">
        <v>0</v>
      </c>
      <c r="AAV82" s="254">
        <v>7</v>
      </c>
      <c r="AAW82" s="255">
        <v>638.33360051520015</v>
      </c>
      <c r="AAX82" s="256">
        <v>7.4999999999999997E-2</v>
      </c>
      <c r="AAY82" s="255">
        <v>495788.4007921681</v>
      </c>
      <c r="AAZ82" s="255">
        <v>1489.4450678688008</v>
      </c>
      <c r="ABA82" s="255">
        <v>69289.221537766789</v>
      </c>
      <c r="ABB82" s="119">
        <v>565077.62232993485</v>
      </c>
      <c r="ABC82" s="262" t="b">
        <v>0</v>
      </c>
      <c r="ABD82" s="173">
        <v>2</v>
      </c>
      <c r="ABE82" s="263">
        <v>1702.2229347072007</v>
      </c>
      <c r="ABF82" s="189">
        <v>7.4999999999999997E-2</v>
      </c>
      <c r="ABG82" s="263">
        <v>1133914.476324036</v>
      </c>
      <c r="ABH82" s="263">
        <v>425.55573367680017</v>
      </c>
      <c r="ABI82" s="263">
        <v>18624.231146828177</v>
      </c>
      <c r="ABJ82" s="117">
        <v>1152538.7074708643</v>
      </c>
      <c r="ABK82" s="248" t="b">
        <v>0</v>
      </c>
      <c r="ABL82" s="254">
        <v>1</v>
      </c>
      <c r="ABM82" s="255">
        <v>1915.0008015456008</v>
      </c>
      <c r="ABN82" s="256">
        <v>0.03</v>
      </c>
      <c r="ABO82" s="255">
        <v>3355721.7920805975</v>
      </c>
      <c r="ABP82" s="255">
        <v>212.77786683840009</v>
      </c>
      <c r="ABQ82" s="255">
        <v>5415.2822244440886</v>
      </c>
      <c r="ABR82" s="119">
        <v>3361137.0743050417</v>
      </c>
      <c r="ABS82" s="262" t="b">
        <v>0</v>
      </c>
      <c r="ABT82" s="173">
        <v>2</v>
      </c>
      <c r="ABU82" s="263">
        <v>1702.2229347072007</v>
      </c>
      <c r="ABV82" s="189">
        <v>-5.0000000000000001E-3</v>
      </c>
      <c r="ABW82" s="263">
        <v>1755697.4617849595</v>
      </c>
      <c r="ABX82" s="263">
        <v>425.55573367680017</v>
      </c>
      <c r="ABY82" s="263">
        <v>10058.812963726143</v>
      </c>
      <c r="ABZ82" s="117">
        <v>1765756.2747486858</v>
      </c>
      <c r="ACA82" s="248" t="b">
        <v>0</v>
      </c>
      <c r="ACB82" s="254">
        <v>4</v>
      </c>
      <c r="ACC82" s="255">
        <v>1276.6672010304005</v>
      </c>
      <c r="ACD82" s="256">
        <v>0.03</v>
      </c>
      <c r="ACE82" s="255">
        <v>842798.38133922115</v>
      </c>
      <c r="ACF82" s="255">
        <v>851.11146735360035</v>
      </c>
      <c r="ACG82" s="255">
        <v>52050.552171713243</v>
      </c>
      <c r="ACH82" s="119">
        <v>894848.93351093435</v>
      </c>
      <c r="ACI82" s="262" t="b">
        <v>0</v>
      </c>
      <c r="ACJ82" s="173">
        <v>4</v>
      </c>
      <c r="ACK82" s="263">
        <v>1276.6672010304005</v>
      </c>
      <c r="ACL82" s="189">
        <v>7.4999999999999997E-2</v>
      </c>
      <c r="ACM82" s="263">
        <v>703356.25787853415</v>
      </c>
      <c r="ACN82" s="263">
        <v>851.11146735360035</v>
      </c>
      <c r="ACO82" s="263">
        <v>39543.948177697544</v>
      </c>
      <c r="ACP82" s="117">
        <v>742900.20605623163</v>
      </c>
      <c r="ACQ82" s="248" t="b">
        <v>0</v>
      </c>
      <c r="ACR82" s="254">
        <v>4</v>
      </c>
      <c r="ACS82" s="255">
        <v>1276.6672010304005</v>
      </c>
      <c r="ACT82" s="256">
        <v>7.4999999999999997E-2</v>
      </c>
      <c r="ACU82" s="255">
        <v>3509019.2282780297</v>
      </c>
      <c r="ACV82" s="255">
        <v>851.11146735360035</v>
      </c>
      <c r="ACW82" s="255">
        <v>39980.220633085046</v>
      </c>
      <c r="ACX82" s="119">
        <v>3548999.4489111146</v>
      </c>
      <c r="ACY82" s="262" t="b">
        <v>0</v>
      </c>
      <c r="ACZ82" s="173">
        <v>6</v>
      </c>
      <c r="ADA82" s="263">
        <v>851.11146735360012</v>
      </c>
      <c r="ADB82" s="189">
        <v>7.4999999999999997E-2</v>
      </c>
      <c r="ADC82" s="263">
        <v>1782156.7308697803</v>
      </c>
      <c r="ADD82" s="263">
        <v>1276.6672010304007</v>
      </c>
      <c r="ADE82" s="263">
        <v>38308.227995653382</v>
      </c>
      <c r="ADF82" s="117">
        <v>1820464.9588654337</v>
      </c>
      <c r="ADG82" s="248" t="b">
        <v>0</v>
      </c>
      <c r="ADH82" s="254">
        <v>6</v>
      </c>
      <c r="ADI82" s="255">
        <v>851.11146735360012</v>
      </c>
      <c r="ADJ82" s="256">
        <v>7.4999999999999997E-2</v>
      </c>
      <c r="ADK82" s="255">
        <v>1307032.0360749867</v>
      </c>
      <c r="ADL82" s="255">
        <v>1276.6672010304007</v>
      </c>
      <c r="ADM82" s="255">
        <v>60228.473744008261</v>
      </c>
      <c r="ADN82" s="119">
        <v>1367260.5098189949</v>
      </c>
      <c r="ADO82" s="262" t="b">
        <v>0</v>
      </c>
      <c r="ADP82" s="173">
        <v>2</v>
      </c>
      <c r="ADQ82" s="263">
        <v>1702.2229347072007</v>
      </c>
      <c r="ADR82" s="189">
        <v>7.4999999999999997E-2</v>
      </c>
      <c r="ADS82" s="263">
        <v>1385355.5009327387</v>
      </c>
      <c r="ADT82" s="263">
        <v>425.55573367680017</v>
      </c>
      <c r="ADU82" s="263">
        <v>15285.514939119801</v>
      </c>
      <c r="ADV82" s="117">
        <v>1400641.0158718585</v>
      </c>
    </row>
    <row r="83" spans="1:802" x14ac:dyDescent="0.35">
      <c r="A83" s="15">
        <v>47756</v>
      </c>
      <c r="B83" s="16">
        <v>2127.7786683840009</v>
      </c>
      <c r="C83" s="248" t="b">
        <v>0</v>
      </c>
      <c r="D83" s="254">
        <v>4</v>
      </c>
      <c r="E83" s="255">
        <v>1276.6672010304005</v>
      </c>
      <c r="F83" s="256">
        <v>7.4999999999999997E-2</v>
      </c>
      <c r="G83" s="255">
        <v>1129879.0208868003</v>
      </c>
      <c r="H83" s="255">
        <v>851.11146735360035</v>
      </c>
      <c r="I83" s="255">
        <v>33348.730806647094</v>
      </c>
      <c r="J83" s="119">
        <v>1163227.7516934474</v>
      </c>
      <c r="K83" s="262" t="b">
        <v>1</v>
      </c>
      <c r="L83" s="173">
        <v>4</v>
      </c>
      <c r="M83" s="263">
        <v>1276.6672010304005</v>
      </c>
      <c r="N83" s="189">
        <v>7.4999999999999997E-2</v>
      </c>
      <c r="O83" s="263">
        <v>1283395.8373500509</v>
      </c>
      <c r="P83" s="263">
        <v>851.11146735360035</v>
      </c>
      <c r="Q83" s="263">
        <v>9169.8792319812273</v>
      </c>
      <c r="R83" s="117">
        <v>1292565.7165820322</v>
      </c>
      <c r="S83" s="248" t="b">
        <v>1</v>
      </c>
      <c r="T83" s="254">
        <v>7</v>
      </c>
      <c r="U83" s="255">
        <v>638.33360051520015</v>
      </c>
      <c r="V83" s="256">
        <v>-5.0000000000000001E-3</v>
      </c>
      <c r="W83" s="255">
        <v>170211.58267369537</v>
      </c>
      <c r="X83" s="255">
        <v>1489.4450678688008</v>
      </c>
      <c r="Y83" s="255">
        <v>69442.228558649265</v>
      </c>
      <c r="Z83" s="119">
        <v>239653.81123234465</v>
      </c>
      <c r="AA83" s="262" t="b">
        <v>0</v>
      </c>
      <c r="AB83" s="173">
        <v>6</v>
      </c>
      <c r="AC83" s="263">
        <v>851.11146735360012</v>
      </c>
      <c r="AD83" s="189">
        <v>-5.0000000000000001E-3</v>
      </c>
      <c r="AE83" s="263">
        <v>689105.85830773739</v>
      </c>
      <c r="AF83" s="263">
        <v>1276.6672010304007</v>
      </c>
      <c r="AG83" s="263">
        <v>65527.235605065573</v>
      </c>
      <c r="AH83" s="117">
        <v>754633.09391280299</v>
      </c>
      <c r="AI83" s="248" t="b">
        <v>1</v>
      </c>
      <c r="AJ83" s="254">
        <v>10</v>
      </c>
      <c r="AK83" s="255">
        <v>0</v>
      </c>
      <c r="AL83" s="256">
        <v>7.4999999999999997E-2</v>
      </c>
      <c r="AM83" s="255">
        <v>1917246.4933071851</v>
      </c>
      <c r="AN83" s="255">
        <v>2127.7786683840009</v>
      </c>
      <c r="AO83" s="255">
        <v>75336.701138842574</v>
      </c>
      <c r="AP83" s="119">
        <v>1992583.1944460277</v>
      </c>
      <c r="AQ83" s="262" t="b">
        <v>0</v>
      </c>
      <c r="AR83" s="173">
        <v>5</v>
      </c>
      <c r="AS83" s="263">
        <v>1063.8893341920004</v>
      </c>
      <c r="AT83" s="189">
        <v>7.4999999999999997E-2</v>
      </c>
      <c r="AU83" s="263">
        <v>2041707.1944208604</v>
      </c>
      <c r="AV83" s="263">
        <v>1063.8893341920004</v>
      </c>
      <c r="AW83" s="263">
        <v>47335.99671842048</v>
      </c>
      <c r="AX83" s="117">
        <v>2089043.1911392808</v>
      </c>
      <c r="AY83" s="248" t="b">
        <v>0</v>
      </c>
      <c r="AZ83" s="254">
        <v>3</v>
      </c>
      <c r="BA83" s="255">
        <v>1489.4450678688006</v>
      </c>
      <c r="BB83" s="256">
        <v>7.4999999999999997E-2</v>
      </c>
      <c r="BC83" s="255">
        <v>702255.65706986946</v>
      </c>
      <c r="BD83" s="255">
        <v>638.33360051520037</v>
      </c>
      <c r="BE83" s="255">
        <v>4694.1966017449786</v>
      </c>
      <c r="BF83" s="119">
        <v>706949.85367161443</v>
      </c>
      <c r="BG83" s="262" t="b">
        <v>0</v>
      </c>
      <c r="BH83" s="173">
        <v>4</v>
      </c>
      <c r="BI83" s="263">
        <v>1276.6672010304005</v>
      </c>
      <c r="BJ83" s="189">
        <v>7.4999999999999997E-2</v>
      </c>
      <c r="BK83" s="263">
        <v>896265.72028252238</v>
      </c>
      <c r="BL83" s="263">
        <v>851.11146735360035</v>
      </c>
      <c r="BM83" s="263">
        <v>31452.279504413382</v>
      </c>
      <c r="BN83" s="117">
        <v>927717.99978693575</v>
      </c>
      <c r="BO83" s="248" t="b">
        <v>0</v>
      </c>
      <c r="BP83" s="254">
        <v>6</v>
      </c>
      <c r="BQ83" s="255">
        <v>851.11146735360012</v>
      </c>
      <c r="BR83" s="256">
        <v>7.4999999999999997E-2</v>
      </c>
      <c r="BS83" s="255">
        <v>1550530.3051024566</v>
      </c>
      <c r="BT83" s="255">
        <v>1276.6672010304007</v>
      </c>
      <c r="BU83" s="255">
        <v>37441.718037314589</v>
      </c>
      <c r="BV83" s="119">
        <v>1587972.0231397711</v>
      </c>
      <c r="BW83" s="262" t="b">
        <v>0</v>
      </c>
      <c r="BX83" s="173">
        <v>3</v>
      </c>
      <c r="BY83" s="263">
        <v>1489.4450678688006</v>
      </c>
      <c r="BZ83" s="189">
        <v>7.4999999999999997E-2</v>
      </c>
      <c r="CA83" s="263">
        <v>795650.99717246275</v>
      </c>
      <c r="CB83" s="263">
        <v>638.33360051520037</v>
      </c>
      <c r="CC83" s="263">
        <v>31534.253474823625</v>
      </c>
      <c r="CD83" s="117">
        <v>827185.25064728642</v>
      </c>
      <c r="CE83" s="248" t="b">
        <v>1</v>
      </c>
      <c r="CF83" s="254">
        <v>5</v>
      </c>
      <c r="CG83" s="255">
        <v>1063.8893341920004</v>
      </c>
      <c r="CH83" s="256">
        <v>0.03</v>
      </c>
      <c r="CI83" s="255">
        <v>592238.94576113089</v>
      </c>
      <c r="CJ83" s="255">
        <v>1063.8893341920004</v>
      </c>
      <c r="CK83" s="255">
        <v>43297.723178256041</v>
      </c>
      <c r="CL83" s="119">
        <v>635536.66893938696</v>
      </c>
      <c r="CM83" s="262" t="b">
        <v>0</v>
      </c>
      <c r="CN83" s="173">
        <v>4</v>
      </c>
      <c r="CO83" s="263">
        <v>1276.6672010304005</v>
      </c>
      <c r="CP83" s="189">
        <v>7.4999999999999997E-2</v>
      </c>
      <c r="CQ83" s="263">
        <v>3777637.2821889739</v>
      </c>
      <c r="CR83" s="263">
        <v>851.11146735360035</v>
      </c>
      <c r="CS83" s="263">
        <v>37137.131031922901</v>
      </c>
      <c r="CT83" s="117">
        <v>3814774.4132208969</v>
      </c>
      <c r="CU83" s="248" t="b">
        <v>0</v>
      </c>
      <c r="CV83" s="254">
        <v>1</v>
      </c>
      <c r="CW83" s="255">
        <v>1915.0008015456008</v>
      </c>
      <c r="CX83" s="256">
        <v>0.03</v>
      </c>
      <c r="CY83" s="255">
        <v>1373616.8364826795</v>
      </c>
      <c r="CZ83" s="255">
        <v>212.77786683840009</v>
      </c>
      <c r="DA83" s="255">
        <v>425.73224102723191</v>
      </c>
      <c r="DB83" s="119">
        <v>1374042.5687237068</v>
      </c>
      <c r="DC83" s="262" t="b">
        <v>0</v>
      </c>
      <c r="DD83" s="173">
        <v>4</v>
      </c>
      <c r="DE83" s="263">
        <v>1276.6672010304005</v>
      </c>
      <c r="DF83" s="189">
        <v>7.4999999999999997E-2</v>
      </c>
      <c r="DG83" s="263">
        <v>2736340.8539488381</v>
      </c>
      <c r="DH83" s="263">
        <v>851.11146735360035</v>
      </c>
      <c r="DI83" s="263">
        <v>46435.855297566173</v>
      </c>
      <c r="DJ83" s="117">
        <v>2782776.7092464045</v>
      </c>
      <c r="DK83" s="248" t="b">
        <v>0</v>
      </c>
      <c r="DL83" s="254">
        <v>6</v>
      </c>
      <c r="DM83" s="255">
        <v>851.11146735360012</v>
      </c>
      <c r="DN83" s="256">
        <v>7.4999999999999997E-2</v>
      </c>
      <c r="DO83" s="255">
        <v>477654.5431139429</v>
      </c>
      <c r="DP83" s="255">
        <v>1276.6672010304007</v>
      </c>
      <c r="DQ83" s="255">
        <v>61307.2092435542</v>
      </c>
      <c r="DR83" s="119">
        <v>538961.75235749711</v>
      </c>
      <c r="DS83" s="262" t="b">
        <v>0</v>
      </c>
      <c r="DT83" s="173">
        <v>6</v>
      </c>
      <c r="DU83" s="263">
        <v>851.11146735360012</v>
      </c>
      <c r="DV83" s="189">
        <v>-5.0000000000000001E-3</v>
      </c>
      <c r="DW83" s="263">
        <v>2475839.0069368435</v>
      </c>
      <c r="DX83" s="263">
        <v>1276.6672010304007</v>
      </c>
      <c r="DY83" s="263">
        <v>44823.501171689692</v>
      </c>
      <c r="DZ83" s="117">
        <v>2520662.508108533</v>
      </c>
      <c r="EA83" s="248" t="b">
        <v>0</v>
      </c>
      <c r="EB83" s="254">
        <v>9</v>
      </c>
      <c r="EC83" s="255">
        <v>212.77786683840003</v>
      </c>
      <c r="ED83" s="256">
        <v>7.4999999999999997E-2</v>
      </c>
      <c r="EE83" s="255">
        <v>370167.0439078912</v>
      </c>
      <c r="EF83" s="255">
        <v>1915.0008015456008</v>
      </c>
      <c r="EG83" s="255">
        <v>53381.037014615868</v>
      </c>
      <c r="EH83" s="119">
        <v>423548.0809225071</v>
      </c>
      <c r="EI83" s="262" t="b">
        <v>0</v>
      </c>
      <c r="EJ83" s="173">
        <v>7</v>
      </c>
      <c r="EK83" s="263">
        <v>638.33360051520015</v>
      </c>
      <c r="EL83" s="189">
        <v>-5.0000000000000001E-3</v>
      </c>
      <c r="EM83" s="263">
        <v>241320.44462960621</v>
      </c>
      <c r="EN83" s="263">
        <v>1489.4450678688008</v>
      </c>
      <c r="EO83" s="263">
        <v>76317.636896945929</v>
      </c>
      <c r="EP83" s="117">
        <v>317638.08152655215</v>
      </c>
      <c r="EQ83" s="248" t="b">
        <v>0</v>
      </c>
      <c r="ER83" s="254">
        <v>6</v>
      </c>
      <c r="ES83" s="255">
        <v>851.11146735360012</v>
      </c>
      <c r="ET83" s="256">
        <v>7.4999999999999997E-2</v>
      </c>
      <c r="EU83" s="255">
        <v>392016.24882411282</v>
      </c>
      <c r="EV83" s="255">
        <v>1276.6672010304007</v>
      </c>
      <c r="EW83" s="255">
        <v>54294.511012266768</v>
      </c>
      <c r="EX83" s="119">
        <v>446310.75983637956</v>
      </c>
      <c r="EY83" s="262" t="b">
        <v>0</v>
      </c>
      <c r="EZ83" s="173">
        <v>1</v>
      </c>
      <c r="FA83" s="263">
        <v>1915.0008015456008</v>
      </c>
      <c r="FB83" s="189">
        <v>-5.0000000000000001E-3</v>
      </c>
      <c r="FC83" s="263">
        <v>1714318.6311150359</v>
      </c>
      <c r="FD83" s="263">
        <v>212.77786683840009</v>
      </c>
      <c r="FE83" s="263">
        <v>7615.176627257023</v>
      </c>
      <c r="FF83" s="117">
        <v>1721933.8077422928</v>
      </c>
      <c r="FG83" s="248" t="b">
        <v>0</v>
      </c>
      <c r="FH83" s="254">
        <v>4</v>
      </c>
      <c r="FI83" s="255">
        <v>1276.6672010304005</v>
      </c>
      <c r="FJ83" s="256">
        <v>7.4999999999999997E-2</v>
      </c>
      <c r="FK83" s="255">
        <v>1491424.6731160041</v>
      </c>
      <c r="FL83" s="255">
        <v>851.11146735360035</v>
      </c>
      <c r="FM83" s="255">
        <v>34254.690358010157</v>
      </c>
      <c r="FN83" s="119">
        <v>1525679.3634740142</v>
      </c>
      <c r="FO83" s="262" t="b">
        <v>0</v>
      </c>
      <c r="FP83" s="173">
        <v>4</v>
      </c>
      <c r="FQ83" s="263">
        <v>1276.6672010304005</v>
      </c>
      <c r="FR83" s="189">
        <v>7.4999999999999997E-2</v>
      </c>
      <c r="FS83" s="263">
        <v>1083813.1067518308</v>
      </c>
      <c r="FT83" s="263">
        <v>851.11146735360035</v>
      </c>
      <c r="FU83" s="263">
        <v>38335.346229790674</v>
      </c>
      <c r="FV83" s="117">
        <v>1122148.4529816215</v>
      </c>
      <c r="FW83" s="248" t="b">
        <v>0</v>
      </c>
      <c r="FX83" s="254">
        <v>5</v>
      </c>
      <c r="FY83" s="255">
        <v>1063.8893341920004</v>
      </c>
      <c r="FZ83" s="256">
        <v>0.03</v>
      </c>
      <c r="GA83" s="255">
        <v>1022702.8675656418</v>
      </c>
      <c r="GB83" s="255">
        <v>1063.8893341920004</v>
      </c>
      <c r="GC83" s="255">
        <v>60964.284773780877</v>
      </c>
      <c r="GD83" s="119">
        <v>1083667.1523394226</v>
      </c>
      <c r="GE83" s="262" t="b">
        <v>0</v>
      </c>
      <c r="GF83" s="173">
        <v>4</v>
      </c>
      <c r="GG83" s="263">
        <v>1276.6672010304005</v>
      </c>
      <c r="GH83" s="189">
        <v>0.03</v>
      </c>
      <c r="GI83" s="263">
        <v>1911391.7850051792</v>
      </c>
      <c r="GJ83" s="263">
        <v>851.11146735360035</v>
      </c>
      <c r="GK83" s="263">
        <v>30355.254961845094</v>
      </c>
      <c r="GL83" s="117">
        <v>1941747.0399670242</v>
      </c>
      <c r="GM83" s="248" t="b">
        <v>0</v>
      </c>
      <c r="GN83" s="254">
        <v>2</v>
      </c>
      <c r="GO83" s="255">
        <v>1702.2229347072007</v>
      </c>
      <c r="GP83" s="256">
        <v>7.4999999999999997E-2</v>
      </c>
      <c r="GQ83" s="255">
        <v>4566179.0054834019</v>
      </c>
      <c r="GR83" s="255">
        <v>425.55573367680017</v>
      </c>
      <c r="GS83" s="255">
        <v>22087.85950591628</v>
      </c>
      <c r="GT83" s="119">
        <v>4588266.864989318</v>
      </c>
      <c r="GU83" s="262" t="b">
        <v>0</v>
      </c>
      <c r="GV83" s="173">
        <v>1</v>
      </c>
      <c r="GW83" s="263">
        <v>1915.0008015456008</v>
      </c>
      <c r="GX83" s="189">
        <v>7.4999999999999997E-2</v>
      </c>
      <c r="GY83" s="263">
        <v>628568.4137066023</v>
      </c>
      <c r="GZ83" s="263">
        <v>212.77786683840009</v>
      </c>
      <c r="HA83" s="263">
        <v>9986.4674863242108</v>
      </c>
      <c r="HB83" s="117">
        <v>638554.88119292655</v>
      </c>
      <c r="HC83" s="248" t="b">
        <v>0</v>
      </c>
      <c r="HD83" s="254">
        <v>2</v>
      </c>
      <c r="HE83" s="255">
        <v>1702.2229347072007</v>
      </c>
      <c r="HF83" s="256">
        <v>0.03</v>
      </c>
      <c r="HG83" s="255">
        <v>3613231.8419305286</v>
      </c>
      <c r="HH83" s="255">
        <v>425.55573367680017</v>
      </c>
      <c r="HI83" s="255">
        <v>18493.19552444066</v>
      </c>
      <c r="HJ83" s="119">
        <v>3631725.0374549692</v>
      </c>
      <c r="HK83" s="262" t="b">
        <v>1</v>
      </c>
      <c r="HL83" s="173">
        <v>7</v>
      </c>
      <c r="HM83" s="263">
        <v>638.33360051520015</v>
      </c>
      <c r="HN83" s="189">
        <v>7.4999999999999997E-2</v>
      </c>
      <c r="HO83" s="263">
        <v>1099688.4862549964</v>
      </c>
      <c r="HP83" s="263">
        <v>1489.4450678688008</v>
      </c>
      <c r="HQ83" s="263">
        <v>46525.67156215501</v>
      </c>
      <c r="HR83" s="117">
        <v>1146214.1578171514</v>
      </c>
      <c r="HS83" s="248" t="b">
        <v>0</v>
      </c>
      <c r="HT83" s="254">
        <v>6</v>
      </c>
      <c r="HU83" s="255">
        <v>851.11146735360012</v>
      </c>
      <c r="HV83" s="256">
        <v>0.03</v>
      </c>
      <c r="HW83" s="255">
        <v>881420.66641306761</v>
      </c>
      <c r="HX83" s="255">
        <v>1276.6672010304007</v>
      </c>
      <c r="HY83" s="255">
        <v>47766.835678874944</v>
      </c>
      <c r="HZ83" s="119">
        <v>929187.50209194259</v>
      </c>
      <c r="IA83" s="262" t="b">
        <v>0</v>
      </c>
      <c r="IB83" s="173">
        <v>4</v>
      </c>
      <c r="IC83" s="263">
        <v>1276.6672010304005</v>
      </c>
      <c r="ID83" s="189">
        <v>0.03</v>
      </c>
      <c r="IE83" s="263">
        <v>1128877.7056278987</v>
      </c>
      <c r="IF83" s="263">
        <v>851.11146735360035</v>
      </c>
      <c r="IG83" s="263">
        <v>42124.841584525653</v>
      </c>
      <c r="IH83" s="117">
        <v>1171002.5472124242</v>
      </c>
      <c r="II83" s="248" t="b">
        <v>0</v>
      </c>
      <c r="IJ83" s="254">
        <v>5</v>
      </c>
      <c r="IK83" s="255">
        <v>1063.8893341920004</v>
      </c>
      <c r="IL83" s="256">
        <v>7.4999999999999997E-2</v>
      </c>
      <c r="IM83" s="255">
        <v>1765442.7080458349</v>
      </c>
      <c r="IN83" s="255">
        <v>1063.8893341920004</v>
      </c>
      <c r="IO83" s="255">
        <v>43870.260738033743</v>
      </c>
      <c r="IP83" s="119">
        <v>1809312.9687838687</v>
      </c>
      <c r="IQ83" s="262" t="b">
        <v>0</v>
      </c>
      <c r="IR83" s="173">
        <v>0</v>
      </c>
      <c r="IS83" s="263">
        <v>2127.7786683840009</v>
      </c>
      <c r="IT83" s="189">
        <v>7.4999999999999997E-2</v>
      </c>
      <c r="IU83" s="263">
        <v>2592338.7483394751</v>
      </c>
      <c r="IV83" s="263">
        <v>0</v>
      </c>
      <c r="IW83" s="263">
        <v>0</v>
      </c>
      <c r="IX83" s="117">
        <v>2592338.7483394751</v>
      </c>
      <c r="IY83" s="248" t="b">
        <v>0</v>
      </c>
      <c r="IZ83" s="254">
        <v>3</v>
      </c>
      <c r="JA83" s="255">
        <v>1489.4450678688006</v>
      </c>
      <c r="JB83" s="256">
        <v>7.4999999999999997E-2</v>
      </c>
      <c r="JC83" s="255">
        <v>770921.26410663244</v>
      </c>
      <c r="JD83" s="255">
        <v>638.33360051520037</v>
      </c>
      <c r="JE83" s="255">
        <v>30703.365899991466</v>
      </c>
      <c r="JF83" s="119">
        <v>801624.63000662392</v>
      </c>
      <c r="JG83" s="262" t="b">
        <v>0</v>
      </c>
      <c r="JH83" s="173">
        <v>1</v>
      </c>
      <c r="JI83" s="263">
        <v>1915.0008015456008</v>
      </c>
      <c r="JJ83" s="189">
        <v>7.4999999999999997E-2</v>
      </c>
      <c r="JK83" s="263">
        <v>1677214.4193280309</v>
      </c>
      <c r="JL83" s="263">
        <v>212.77786683840009</v>
      </c>
      <c r="JM83" s="263">
        <v>10688.87449184345</v>
      </c>
      <c r="JN83" s="117">
        <v>1687903.2938198743</v>
      </c>
      <c r="JO83" s="248" t="b">
        <v>0</v>
      </c>
      <c r="JP83" s="254">
        <v>3</v>
      </c>
      <c r="JQ83" s="255">
        <v>1489.4450678688006</v>
      </c>
      <c r="JR83" s="256">
        <v>0.03</v>
      </c>
      <c r="JS83" s="255">
        <v>2798143.6446928806</v>
      </c>
      <c r="JT83" s="255">
        <v>638.33360051520037</v>
      </c>
      <c r="JU83" s="255">
        <v>25176.318466756773</v>
      </c>
      <c r="JV83" s="119">
        <v>2823319.9631596375</v>
      </c>
      <c r="JW83" s="262" t="b">
        <v>0</v>
      </c>
      <c r="JX83" s="173">
        <v>7</v>
      </c>
      <c r="JY83" s="263">
        <v>638.33360051520015</v>
      </c>
      <c r="JZ83" s="189">
        <v>7.4999999999999997E-2</v>
      </c>
      <c r="KA83" s="263">
        <v>2613308.3638363224</v>
      </c>
      <c r="KB83" s="263">
        <v>1489.4450678688008</v>
      </c>
      <c r="KC83" s="263">
        <v>67579.52302889798</v>
      </c>
      <c r="KD83" s="117">
        <v>2680887.8868652205</v>
      </c>
      <c r="KE83" s="248" t="b">
        <v>0</v>
      </c>
      <c r="KF83" s="254">
        <v>6</v>
      </c>
      <c r="KG83" s="255">
        <v>851.11146735360012</v>
      </c>
      <c r="KH83" s="256">
        <v>0.03</v>
      </c>
      <c r="KI83" s="255">
        <v>2026888.8850080965</v>
      </c>
      <c r="KJ83" s="255">
        <v>1276.6672010304007</v>
      </c>
      <c r="KK83" s="255">
        <v>70338.802668478442</v>
      </c>
      <c r="KL83" s="119">
        <v>2097227.687676575</v>
      </c>
      <c r="KM83" s="262" t="b">
        <v>0</v>
      </c>
      <c r="KN83" s="173">
        <v>1</v>
      </c>
      <c r="KO83" s="263">
        <v>1915.0008015456008</v>
      </c>
      <c r="KP83" s="189">
        <v>7.4999999999999997E-2</v>
      </c>
      <c r="KQ83" s="263">
        <v>1927753.5168419739</v>
      </c>
      <c r="KR83" s="263">
        <v>212.77786683840009</v>
      </c>
      <c r="KS83" s="263">
        <v>9986.4674863242108</v>
      </c>
      <c r="KT83" s="117">
        <v>1937739.9843282981</v>
      </c>
      <c r="KU83" s="248" t="b">
        <v>0</v>
      </c>
      <c r="KV83" s="254">
        <v>2</v>
      </c>
      <c r="KW83" s="255">
        <v>1702.2229347072007</v>
      </c>
      <c r="KX83" s="256">
        <v>-5.0000000000000001E-3</v>
      </c>
      <c r="KY83" s="255">
        <v>2344103.288875198</v>
      </c>
      <c r="KZ83" s="255">
        <v>425.55573367680017</v>
      </c>
      <c r="LA83" s="255">
        <v>6739.1930529441433</v>
      </c>
      <c r="LB83" s="119">
        <v>2350842.4819281423</v>
      </c>
      <c r="LC83" s="262" t="b">
        <v>0</v>
      </c>
      <c r="LD83" s="173">
        <v>3</v>
      </c>
      <c r="LE83" s="263">
        <v>1489.4450678688006</v>
      </c>
      <c r="LF83" s="189">
        <v>0.03</v>
      </c>
      <c r="LG83" s="263">
        <v>468434.27950853272</v>
      </c>
      <c r="LH83" s="263">
        <v>638.33360051520037</v>
      </c>
      <c r="LI83" s="263">
        <v>39945.483349844006</v>
      </c>
      <c r="LJ83" s="117">
        <v>508379.76285837672</v>
      </c>
      <c r="LK83" s="248" t="b">
        <v>0</v>
      </c>
      <c r="LL83" s="254">
        <v>3</v>
      </c>
      <c r="LM83" s="255">
        <v>1489.4450678688006</v>
      </c>
      <c r="LN83" s="256">
        <v>7.4999999999999997E-2</v>
      </c>
      <c r="LO83" s="255">
        <v>248121.01108715063</v>
      </c>
      <c r="LP83" s="255">
        <v>638.33360051520037</v>
      </c>
      <c r="LQ83" s="255">
        <v>34097.887758647965</v>
      </c>
      <c r="LR83" s="119">
        <v>282218.89884579857</v>
      </c>
      <c r="LS83" s="262" t="b">
        <v>0</v>
      </c>
      <c r="LT83" s="173">
        <v>5</v>
      </c>
      <c r="LU83" s="263">
        <v>1063.8893341920004</v>
      </c>
      <c r="LV83" s="189">
        <v>7.4999999999999997E-2</v>
      </c>
      <c r="LW83" s="263">
        <v>1308627.5634476226</v>
      </c>
      <c r="LX83" s="263">
        <v>1063.8893341920004</v>
      </c>
      <c r="LY83" s="263">
        <v>34291.756640058971</v>
      </c>
      <c r="LZ83" s="117">
        <v>1342919.3200876815</v>
      </c>
      <c r="MA83" s="248" t="b">
        <v>0</v>
      </c>
      <c r="MB83" s="254">
        <v>4</v>
      </c>
      <c r="MC83" s="255">
        <v>1276.6672010304005</v>
      </c>
      <c r="MD83" s="256">
        <v>7.4999999999999997E-2</v>
      </c>
      <c r="ME83" s="255">
        <v>4435810.3188348096</v>
      </c>
      <c r="MF83" s="255">
        <v>851.11146735360035</v>
      </c>
      <c r="MG83" s="255">
        <v>29704.456279762653</v>
      </c>
      <c r="MH83" s="119">
        <v>4465514.7751145726</v>
      </c>
      <c r="MI83" s="262" t="b">
        <v>0</v>
      </c>
      <c r="MJ83" s="173">
        <v>6</v>
      </c>
      <c r="MK83" s="263">
        <v>851.11146735360012</v>
      </c>
      <c r="ML83" s="189">
        <v>7.4999999999999997E-2</v>
      </c>
      <c r="MM83" s="263">
        <v>353021.95219499728</v>
      </c>
      <c r="MN83" s="263">
        <v>1276.6672010304007</v>
      </c>
      <c r="MO83" s="263">
        <v>36306.809256278633</v>
      </c>
      <c r="MP83" s="117">
        <v>389328.7614512759</v>
      </c>
      <c r="MQ83" s="248" t="b">
        <v>0</v>
      </c>
      <c r="MR83" s="254">
        <v>7</v>
      </c>
      <c r="MS83" s="255">
        <v>638.33360051520015</v>
      </c>
      <c r="MT83" s="256">
        <v>7.4999999999999997E-2</v>
      </c>
      <c r="MU83" s="255">
        <v>644653.2996868738</v>
      </c>
      <c r="MV83" s="255">
        <v>1489.4450678688008</v>
      </c>
      <c r="MW83" s="255">
        <v>65888.274559011974</v>
      </c>
      <c r="MX83" s="119">
        <v>710541.57424588571</v>
      </c>
      <c r="MY83" s="262" t="b">
        <v>0</v>
      </c>
      <c r="MZ83" s="173">
        <v>5</v>
      </c>
      <c r="NA83" s="263">
        <v>1063.8893341920004</v>
      </c>
      <c r="NB83" s="189">
        <v>-5.0000000000000001E-3</v>
      </c>
      <c r="NC83" s="263">
        <v>2254672.2204541652</v>
      </c>
      <c r="ND83" s="263">
        <v>1063.8893341920004</v>
      </c>
      <c r="NE83" s="263">
        <v>45274.808544924424</v>
      </c>
      <c r="NF83" s="117">
        <v>2299947.0289990897</v>
      </c>
      <c r="NG83" s="248" t="b">
        <v>0</v>
      </c>
      <c r="NH83" s="254">
        <v>2</v>
      </c>
      <c r="NI83" s="255">
        <v>1702.2229347072007</v>
      </c>
      <c r="NJ83" s="256">
        <v>7.4999999999999997E-2</v>
      </c>
      <c r="NK83" s="255">
        <v>2234504.3989823512</v>
      </c>
      <c r="NL83" s="255">
        <v>425.55573367680017</v>
      </c>
      <c r="NM83" s="255">
        <v>17073.151159894587</v>
      </c>
      <c r="NN83" s="119">
        <v>2251577.5501422458</v>
      </c>
      <c r="NO83" s="262" t="b">
        <v>0</v>
      </c>
      <c r="NP83" s="173">
        <v>9</v>
      </c>
      <c r="NQ83" s="263">
        <v>212.77786683840003</v>
      </c>
      <c r="NR83" s="189">
        <v>0.03</v>
      </c>
      <c r="NS83" s="263">
        <v>261131.12171057871</v>
      </c>
      <c r="NT83" s="263">
        <v>1915.0008015456008</v>
      </c>
      <c r="NU83" s="263">
        <v>73770.252887376744</v>
      </c>
      <c r="NV83" s="117">
        <v>334901.37459795544</v>
      </c>
      <c r="NW83" s="248" t="b">
        <v>0</v>
      </c>
      <c r="NX83" s="254">
        <v>5</v>
      </c>
      <c r="NY83" s="255">
        <v>1063.8893341920004</v>
      </c>
      <c r="NZ83" s="256">
        <v>7.4999999999999997E-2</v>
      </c>
      <c r="OA83" s="255">
        <v>5473483.0456220815</v>
      </c>
      <c r="OB83" s="255">
        <v>1063.8893341920004</v>
      </c>
      <c r="OC83" s="255">
        <v>53142.465002223369</v>
      </c>
      <c r="OD83" s="119">
        <v>5526625.5106243044</v>
      </c>
      <c r="OE83" s="262" t="b">
        <v>0</v>
      </c>
      <c r="OF83" s="173">
        <v>4</v>
      </c>
      <c r="OG83" s="263">
        <v>1276.6672010304005</v>
      </c>
      <c r="OH83" s="189">
        <v>7.4999999999999997E-2</v>
      </c>
      <c r="OI83" s="263">
        <v>1671356.0938124929</v>
      </c>
      <c r="OJ83" s="263">
        <v>851.11146735360035</v>
      </c>
      <c r="OK83" s="263">
        <v>45514.56781046922</v>
      </c>
      <c r="OL83" s="117">
        <v>1716870.6616229622</v>
      </c>
      <c r="OM83" s="248" t="b">
        <v>0</v>
      </c>
      <c r="ON83" s="254">
        <v>7</v>
      </c>
      <c r="OO83" s="255">
        <v>638.33360051520015</v>
      </c>
      <c r="OP83" s="256">
        <v>7.4999999999999997E-2</v>
      </c>
      <c r="OQ83" s="255">
        <v>988699.72382171254</v>
      </c>
      <c r="OR83" s="255">
        <v>1489.4450678688008</v>
      </c>
      <c r="OS83" s="255">
        <v>35996.278132585954</v>
      </c>
      <c r="OT83" s="119">
        <v>1024696.0019542985</v>
      </c>
      <c r="OU83" s="262" t="b">
        <v>0</v>
      </c>
      <c r="OV83" s="173">
        <v>2</v>
      </c>
      <c r="OW83" s="263">
        <v>1702.2229347072007</v>
      </c>
      <c r="OX83" s="189">
        <v>7.4999999999999997E-2</v>
      </c>
      <c r="OY83" s="263">
        <v>2379220.4346037395</v>
      </c>
      <c r="OZ83" s="263">
        <v>425.55573367680017</v>
      </c>
      <c r="PA83" s="263">
        <v>16549.057552081023</v>
      </c>
      <c r="PB83" s="117">
        <v>2395769.4921558206</v>
      </c>
      <c r="PC83" s="248" t="b">
        <v>0</v>
      </c>
      <c r="PD83" s="254">
        <v>8</v>
      </c>
      <c r="PE83" s="255">
        <v>425.55573367680006</v>
      </c>
      <c r="PF83" s="256">
        <v>0.03</v>
      </c>
      <c r="PG83" s="255">
        <v>387546.36293702619</v>
      </c>
      <c r="PH83" s="255">
        <v>1702.2229347072007</v>
      </c>
      <c r="PI83" s="255">
        <v>57078.954139256974</v>
      </c>
      <c r="PJ83" s="119">
        <v>444625.31707628316</v>
      </c>
      <c r="PK83" s="262" t="b">
        <v>0</v>
      </c>
      <c r="PL83" s="173">
        <v>6</v>
      </c>
      <c r="PM83" s="263">
        <v>851.11146735360012</v>
      </c>
      <c r="PN83" s="189">
        <v>-5.0000000000000001E-3</v>
      </c>
      <c r="PO83" s="263">
        <v>428286.17325963092</v>
      </c>
      <c r="PP83" s="263">
        <v>1276.6672010304007</v>
      </c>
      <c r="PQ83" s="263">
        <v>50665.373136136535</v>
      </c>
      <c r="PR83" s="117">
        <v>478951.54639576748</v>
      </c>
      <c r="PS83" s="248" t="b">
        <v>0</v>
      </c>
      <c r="PT83" s="254">
        <v>7</v>
      </c>
      <c r="PU83" s="255">
        <v>638.33360051520015</v>
      </c>
      <c r="PV83" s="256">
        <v>0.03</v>
      </c>
      <c r="PW83" s="255">
        <v>995458.95148603548</v>
      </c>
      <c r="PX83" s="255">
        <v>1489.4450678688008</v>
      </c>
      <c r="PY83" s="255">
        <v>51538.909129411819</v>
      </c>
      <c r="PZ83" s="119">
        <v>1046997.8606154473</v>
      </c>
      <c r="QA83" s="262" t="b">
        <v>0</v>
      </c>
      <c r="QB83" s="173">
        <v>2</v>
      </c>
      <c r="QC83" s="263">
        <v>1702.2229347072007</v>
      </c>
      <c r="QD83" s="189">
        <v>0.03</v>
      </c>
      <c r="QE83" s="263">
        <v>1749456.3811148733</v>
      </c>
      <c r="QF83" s="263">
        <v>425.55573367680017</v>
      </c>
      <c r="QG83" s="263">
        <v>17257.522412033115</v>
      </c>
      <c r="QH83" s="117">
        <v>1766713.9035269064</v>
      </c>
      <c r="QI83" s="248" t="b">
        <v>0</v>
      </c>
      <c r="QJ83" s="254">
        <v>4</v>
      </c>
      <c r="QK83" s="255">
        <v>1276.6672010304005</v>
      </c>
      <c r="QL83" s="256">
        <v>7.4999999999999997E-2</v>
      </c>
      <c r="QM83" s="255">
        <v>1514662.668097056</v>
      </c>
      <c r="QN83" s="255">
        <v>851.11146735360035</v>
      </c>
      <c r="QO83" s="255">
        <v>34745.856563549125</v>
      </c>
      <c r="QP83" s="119">
        <v>1549408.524660605</v>
      </c>
      <c r="QQ83" s="262" t="b">
        <v>0</v>
      </c>
      <c r="QR83" s="173">
        <v>4</v>
      </c>
      <c r="QS83" s="263">
        <v>1276.6672010304005</v>
      </c>
      <c r="QT83" s="189">
        <v>7.4999999999999997E-2</v>
      </c>
      <c r="QU83" s="263">
        <v>566095.87492878921</v>
      </c>
      <c r="QV83" s="263">
        <v>851.11146735360035</v>
      </c>
      <c r="QW83" s="263">
        <v>19466.333591917166</v>
      </c>
      <c r="QX83" s="117">
        <v>585562.20852070639</v>
      </c>
      <c r="QY83" s="248" t="b">
        <v>0</v>
      </c>
      <c r="QZ83" s="254">
        <v>5</v>
      </c>
      <c r="RA83" s="255">
        <v>1063.8893341920004</v>
      </c>
      <c r="RB83" s="256">
        <v>7.4999999999999997E-2</v>
      </c>
      <c r="RC83" s="255">
        <v>751929.98704842001</v>
      </c>
      <c r="RD83" s="255">
        <v>1063.8893341920004</v>
      </c>
      <c r="RE83" s="255">
        <v>30897.630349672389</v>
      </c>
      <c r="RF83" s="119">
        <v>782827.61739809241</v>
      </c>
      <c r="RG83" s="262" t="b">
        <v>0</v>
      </c>
      <c r="RH83" s="173">
        <v>1</v>
      </c>
      <c r="RI83" s="263">
        <v>1915.0008015456008</v>
      </c>
      <c r="RJ83" s="189">
        <v>7.4999999999999997E-2</v>
      </c>
      <c r="RK83" s="263">
        <v>3572107.907336927</v>
      </c>
      <c r="RL83" s="263">
        <v>212.77786683840009</v>
      </c>
      <c r="RM83" s="263">
        <v>8536.2694401889312</v>
      </c>
      <c r="RN83" s="117">
        <v>3580644.176777116</v>
      </c>
      <c r="RO83" s="248" t="b">
        <v>0</v>
      </c>
      <c r="RP83" s="254">
        <v>6</v>
      </c>
      <c r="RQ83" s="255">
        <v>851.11146735360012</v>
      </c>
      <c r="RR83" s="256">
        <v>-5.0000000000000001E-3</v>
      </c>
      <c r="RS83" s="255">
        <v>716697.03257807891</v>
      </c>
      <c r="RT83" s="255">
        <v>1276.6672010304007</v>
      </c>
      <c r="RU83" s="255">
        <v>44234.784809002726</v>
      </c>
      <c r="RV83" s="119">
        <v>760931.81738708168</v>
      </c>
      <c r="RW83" s="262" t="b">
        <v>0</v>
      </c>
      <c r="RX83" s="173">
        <v>8</v>
      </c>
      <c r="RY83" s="263">
        <v>425.55573367680006</v>
      </c>
      <c r="RZ83" s="189">
        <v>0.03</v>
      </c>
      <c r="SA83" s="263">
        <v>987904.52309237362</v>
      </c>
      <c r="SB83" s="263">
        <v>1702.2229347072007</v>
      </c>
      <c r="SC83" s="263">
        <v>75997.027201854929</v>
      </c>
      <c r="SD83" s="117">
        <v>1063901.5502942286</v>
      </c>
      <c r="SE83" s="248" t="b">
        <v>0</v>
      </c>
      <c r="SF83" s="254">
        <v>5</v>
      </c>
      <c r="SG83" s="255">
        <v>1063.8893341920004</v>
      </c>
      <c r="SH83" s="256">
        <v>7.4999999999999997E-2</v>
      </c>
      <c r="SI83" s="255">
        <v>1504883.8780819527</v>
      </c>
      <c r="SJ83" s="255">
        <v>1063.8893341920004</v>
      </c>
      <c r="SK83" s="255">
        <v>47019.952414747277</v>
      </c>
      <c r="SL83" s="119">
        <v>1551903.8304967</v>
      </c>
      <c r="SM83" s="262" t="b">
        <v>0</v>
      </c>
      <c r="SN83" s="173">
        <v>2</v>
      </c>
      <c r="SO83" s="263">
        <v>1702.2229347072007</v>
      </c>
      <c r="SP83" s="189">
        <v>7.4999999999999997E-2</v>
      </c>
      <c r="SQ83" s="263">
        <v>1325668.1498598326</v>
      </c>
      <c r="SR83" s="263">
        <v>425.55573367680017</v>
      </c>
      <c r="SS83" s="263">
        <v>12427.219933295824</v>
      </c>
      <c r="ST83" s="117">
        <v>1338095.3697931285</v>
      </c>
      <c r="SU83" s="248" t="b">
        <v>0</v>
      </c>
      <c r="SV83" s="254">
        <v>3</v>
      </c>
      <c r="SW83" s="255">
        <v>1489.4450678688006</v>
      </c>
      <c r="SX83" s="256">
        <v>7.4999999999999997E-2</v>
      </c>
      <c r="SY83" s="255">
        <v>1933347.3523984123</v>
      </c>
      <c r="SZ83" s="255">
        <v>638.33360051520037</v>
      </c>
      <c r="TA83" s="255">
        <v>20933.15589379473</v>
      </c>
      <c r="TB83" s="119">
        <v>1954280.508292207</v>
      </c>
      <c r="TC83" s="262" t="b">
        <v>0</v>
      </c>
      <c r="TD83" s="173">
        <v>1</v>
      </c>
      <c r="TE83" s="263">
        <v>1915.0008015456008</v>
      </c>
      <c r="TF83" s="189">
        <v>7.4999999999999997E-2</v>
      </c>
      <c r="TG83" s="263">
        <v>2028174.0087847072</v>
      </c>
      <c r="TH83" s="263">
        <v>212.77786683840009</v>
      </c>
      <c r="TI83" s="263">
        <v>8351.7452450695655</v>
      </c>
      <c r="TJ83" s="117">
        <v>2036525.7540297767</v>
      </c>
      <c r="TK83" s="248" t="b">
        <v>0</v>
      </c>
      <c r="TL83" s="254">
        <v>4</v>
      </c>
      <c r="TM83" s="255">
        <v>1276.6672010304005</v>
      </c>
      <c r="TN83" s="256">
        <v>0.03</v>
      </c>
      <c r="TO83" s="255">
        <v>1767363.118951946</v>
      </c>
      <c r="TP83" s="255">
        <v>851.11146735360035</v>
      </c>
      <c r="TQ83" s="255">
        <v>32368.156165959634</v>
      </c>
      <c r="TR83" s="119">
        <v>1799731.2751179056</v>
      </c>
      <c r="TS83" s="262" t="b">
        <v>0</v>
      </c>
      <c r="TT83" s="173">
        <v>4</v>
      </c>
      <c r="TU83" s="263">
        <v>1276.6672010304005</v>
      </c>
      <c r="TV83" s="189">
        <v>0.03</v>
      </c>
      <c r="TW83" s="263">
        <v>1209909.9496221484</v>
      </c>
      <c r="TX83" s="263">
        <v>851.11146735360035</v>
      </c>
      <c r="TY83" s="263">
        <v>34726.595429258887</v>
      </c>
      <c r="TZ83" s="117">
        <v>1244636.5450514073</v>
      </c>
      <c r="UA83" s="248" t="b">
        <v>0</v>
      </c>
      <c r="UB83" s="254">
        <v>1</v>
      </c>
      <c r="UC83" s="255">
        <v>1915.0008015456008</v>
      </c>
      <c r="UD83" s="256">
        <v>7.4999999999999997E-2</v>
      </c>
      <c r="UE83" s="255">
        <v>3572107.9073369303</v>
      </c>
      <c r="UF83" s="255">
        <v>212.77786683840009</v>
      </c>
      <c r="UG83" s="255">
        <v>13257.402810068908</v>
      </c>
      <c r="UH83" s="119">
        <v>3585365.3101469991</v>
      </c>
      <c r="UI83" s="262" t="b">
        <v>0</v>
      </c>
      <c r="UJ83" s="173">
        <v>2</v>
      </c>
      <c r="UK83" s="263">
        <v>1702.2229347072007</v>
      </c>
      <c r="UL83" s="189">
        <v>7.4999999999999997E-2</v>
      </c>
      <c r="UM83" s="263">
        <v>4566478.8366637072</v>
      </c>
      <c r="UN83" s="263">
        <v>425.55573367680017</v>
      </c>
      <c r="UO83" s="263">
        <v>17960.940696803693</v>
      </c>
      <c r="UP83" s="117">
        <v>4584439.777360511</v>
      </c>
      <c r="UQ83" s="248" t="b">
        <v>0</v>
      </c>
      <c r="UR83" s="254">
        <v>3</v>
      </c>
      <c r="US83" s="255">
        <v>1489.4450678688006</v>
      </c>
      <c r="UT83" s="256">
        <v>7.4999999999999997E-2</v>
      </c>
      <c r="UU83" s="255">
        <v>1342307.9023963097</v>
      </c>
      <c r="UV83" s="255">
        <v>638.33360051520037</v>
      </c>
      <c r="UW83" s="255">
        <v>22546.408817230167</v>
      </c>
      <c r="UX83" s="119">
        <v>1364854.3112135399</v>
      </c>
      <c r="UY83" s="262" t="b">
        <v>0</v>
      </c>
      <c r="UZ83" s="173">
        <v>5</v>
      </c>
      <c r="VA83" s="263">
        <v>1063.8893341920004</v>
      </c>
      <c r="VB83" s="189">
        <v>7.4999999999999997E-2</v>
      </c>
      <c r="VC83" s="263">
        <v>1145305.7646317007</v>
      </c>
      <c r="VD83" s="263">
        <v>1063.8893341920004</v>
      </c>
      <c r="VE83" s="263">
        <v>32780.71961501753</v>
      </c>
      <c r="VF83" s="117">
        <v>1178086.4842467182</v>
      </c>
      <c r="VG83" s="248" t="b">
        <v>0</v>
      </c>
      <c r="VH83" s="254">
        <v>5</v>
      </c>
      <c r="VI83" s="255">
        <v>1063.8893341920004</v>
      </c>
      <c r="VJ83" s="256">
        <v>7.4999999999999997E-2</v>
      </c>
      <c r="VK83" s="255">
        <v>557796.00447450916</v>
      </c>
      <c r="VL83" s="255">
        <v>1063.8893341920004</v>
      </c>
      <c r="VM83" s="255">
        <v>34768.149942605218</v>
      </c>
      <c r="VN83" s="119">
        <v>592564.15441711433</v>
      </c>
      <c r="VO83" s="262" t="b">
        <v>0</v>
      </c>
      <c r="VP83" s="173">
        <v>0</v>
      </c>
      <c r="VQ83" s="263">
        <v>2127.7786683840009</v>
      </c>
      <c r="VR83" s="189">
        <v>-5.0000000000000001E-3</v>
      </c>
      <c r="VS83" s="263">
        <v>687817.31967185996</v>
      </c>
      <c r="VT83" s="263">
        <v>0</v>
      </c>
      <c r="VU83" s="263">
        <v>0</v>
      </c>
      <c r="VV83" s="117">
        <v>687817.31967185996</v>
      </c>
      <c r="VW83" s="248" t="b">
        <v>1</v>
      </c>
      <c r="VX83" s="254">
        <v>5</v>
      </c>
      <c r="VY83" s="255">
        <v>1063.8893341920004</v>
      </c>
      <c r="VZ83" s="256">
        <v>0.03</v>
      </c>
      <c r="WA83" s="255">
        <v>1290925.7405293148</v>
      </c>
      <c r="WB83" s="255">
        <v>1063.8893341920004</v>
      </c>
      <c r="WC83" s="255">
        <v>25176.06419992241</v>
      </c>
      <c r="WD83" s="119">
        <v>1316101.8047292372</v>
      </c>
      <c r="WE83" s="262" t="b">
        <v>0</v>
      </c>
      <c r="WF83" s="173">
        <v>4</v>
      </c>
      <c r="WG83" s="263">
        <v>1276.6672010304005</v>
      </c>
      <c r="WH83" s="189">
        <v>7.4999999999999997E-2</v>
      </c>
      <c r="WI83" s="263">
        <v>587111.45468986791</v>
      </c>
      <c r="WJ83" s="263">
        <v>851.11146735360035</v>
      </c>
      <c r="WK83" s="263">
        <v>26848.362927038757</v>
      </c>
      <c r="WL83" s="117">
        <v>613959.81761690672</v>
      </c>
      <c r="WM83" s="248" t="b">
        <v>0</v>
      </c>
      <c r="WN83" s="254">
        <v>6</v>
      </c>
      <c r="WO83" s="255">
        <v>851.11146735360012</v>
      </c>
      <c r="WP83" s="256">
        <v>-5.0000000000000001E-3</v>
      </c>
      <c r="WQ83" s="255">
        <v>801198.48937084991</v>
      </c>
      <c r="WR83" s="255">
        <v>1276.6672010304007</v>
      </c>
      <c r="WS83" s="255">
        <v>62508.755608822968</v>
      </c>
      <c r="WT83" s="119">
        <v>863707.24497967283</v>
      </c>
      <c r="WU83" s="262" t="b">
        <v>0</v>
      </c>
      <c r="WV83" s="173">
        <v>5</v>
      </c>
      <c r="WW83" s="263">
        <v>1063.8893341920004</v>
      </c>
      <c r="WX83" s="189">
        <v>7.4999999999999997E-2</v>
      </c>
      <c r="WY83" s="263">
        <v>4545390.9508776702</v>
      </c>
      <c r="WZ83" s="263">
        <v>1063.8893341920004</v>
      </c>
      <c r="XA83" s="263">
        <v>29850.405618158711</v>
      </c>
      <c r="XB83" s="117">
        <v>4575241.3564958293</v>
      </c>
      <c r="XC83" s="248" t="b">
        <v>0</v>
      </c>
      <c r="XD83" s="254">
        <v>4</v>
      </c>
      <c r="XE83" s="255">
        <v>1276.6672010304005</v>
      </c>
      <c r="XF83" s="256">
        <v>0.03</v>
      </c>
      <c r="XG83" s="255">
        <v>3022221.0796325863</v>
      </c>
      <c r="XH83" s="255">
        <v>851.11146735360035</v>
      </c>
      <c r="XI83" s="255">
        <v>28976.504383336109</v>
      </c>
      <c r="XJ83" s="119">
        <v>3051197.5840159226</v>
      </c>
      <c r="XK83" s="262" t="b">
        <v>0</v>
      </c>
      <c r="XL83" s="173">
        <v>4</v>
      </c>
      <c r="XM83" s="263">
        <v>1276.6672010304005</v>
      </c>
      <c r="XN83" s="189">
        <v>7.4999999999999997E-2</v>
      </c>
      <c r="XO83" s="263">
        <v>844604.90657410352</v>
      </c>
      <c r="XP83" s="263">
        <v>851.11146735360035</v>
      </c>
      <c r="XQ83" s="263">
        <v>35872.51315511416</v>
      </c>
      <c r="XR83" s="117">
        <v>880477.41972921765</v>
      </c>
      <c r="XS83" s="248" t="b">
        <v>0</v>
      </c>
      <c r="XT83" s="254">
        <v>5</v>
      </c>
      <c r="XU83" s="255">
        <v>1063.8893341920004</v>
      </c>
      <c r="XV83" s="256">
        <v>-5.0000000000000001E-3</v>
      </c>
      <c r="XW83" s="255">
        <v>554132.73093855346</v>
      </c>
      <c r="XX83" s="255">
        <v>1063.8893341920004</v>
      </c>
      <c r="XY83" s="255">
        <v>35985.776663697936</v>
      </c>
      <c r="XZ83" s="119">
        <v>590118.50760225137</v>
      </c>
      <c r="YA83" s="262" t="b">
        <v>0</v>
      </c>
      <c r="YB83" s="173">
        <v>6</v>
      </c>
      <c r="YC83" s="263">
        <v>851.11146735360012</v>
      </c>
      <c r="YD83" s="189">
        <v>0.03</v>
      </c>
      <c r="YE83" s="263">
        <v>898479.68670727464</v>
      </c>
      <c r="YF83" s="263">
        <v>1276.6672010304007</v>
      </c>
      <c r="YG83" s="263">
        <v>46529.321241909536</v>
      </c>
      <c r="YH83" s="117">
        <v>945009.00794918416</v>
      </c>
      <c r="YI83" s="248" t="b">
        <v>0</v>
      </c>
      <c r="YJ83" s="254">
        <v>10</v>
      </c>
      <c r="YK83" s="255">
        <v>0</v>
      </c>
      <c r="YL83" s="256">
        <v>-5.0000000000000001E-3</v>
      </c>
      <c r="YM83" s="255">
        <v>958472.47163996426</v>
      </c>
      <c r="YN83" s="255">
        <v>2127.7786683840009</v>
      </c>
      <c r="YO83" s="255">
        <v>89268.38514989664</v>
      </c>
      <c r="YP83" s="119">
        <v>1047740.8567898609</v>
      </c>
      <c r="YQ83" s="262" t="b">
        <v>0</v>
      </c>
      <c r="YR83" s="173">
        <v>2</v>
      </c>
      <c r="YS83" s="263">
        <v>1702.2229347072007</v>
      </c>
      <c r="YT83" s="189">
        <v>7.4999999999999997E-2</v>
      </c>
      <c r="YU83" s="263">
        <v>1435109.5811764384</v>
      </c>
      <c r="YV83" s="263">
        <v>425.55573367680017</v>
      </c>
      <c r="YW83" s="263">
        <v>15794.403160457219</v>
      </c>
      <c r="YX83" s="117">
        <v>1450903.9843368956</v>
      </c>
      <c r="YY83" s="248" t="b">
        <v>1</v>
      </c>
      <c r="YZ83" s="254">
        <v>7</v>
      </c>
      <c r="ZA83" s="255">
        <v>638.33360051520015</v>
      </c>
      <c r="ZB83" s="256">
        <v>-5.0000000000000001E-3</v>
      </c>
      <c r="ZC83" s="255">
        <v>297328.5250114089</v>
      </c>
      <c r="ZD83" s="255">
        <v>1489.4450678688008</v>
      </c>
      <c r="ZE83" s="255">
        <v>46751.145162528883</v>
      </c>
      <c r="ZF83" s="119">
        <v>344079.6701739378</v>
      </c>
      <c r="ZG83" s="262" t="b">
        <v>0</v>
      </c>
      <c r="ZH83" s="173">
        <v>4</v>
      </c>
      <c r="ZI83" s="263">
        <v>1276.6672010304005</v>
      </c>
      <c r="ZJ83" s="189">
        <v>-5.0000000000000001E-3</v>
      </c>
      <c r="ZK83" s="263">
        <v>2143793.1039491552</v>
      </c>
      <c r="ZL83" s="263">
        <v>851.11146735360035</v>
      </c>
      <c r="ZM83" s="263">
        <v>27584.921915457551</v>
      </c>
      <c r="ZN83" s="117">
        <v>2171378.0258646128</v>
      </c>
      <c r="ZO83" s="248" t="b">
        <v>0</v>
      </c>
      <c r="ZP83" s="254">
        <v>3</v>
      </c>
      <c r="ZQ83" s="255">
        <v>1489.4450678688006</v>
      </c>
      <c r="ZR83" s="256">
        <v>0.03</v>
      </c>
      <c r="ZS83" s="255">
        <v>1070695.2692607627</v>
      </c>
      <c r="ZT83" s="255">
        <v>638.33360051520037</v>
      </c>
      <c r="ZU83" s="255">
        <v>28301.231424203521</v>
      </c>
      <c r="ZV83" s="119">
        <v>1098996.5006849663</v>
      </c>
      <c r="ZW83" s="262" t="b">
        <v>0</v>
      </c>
      <c r="ZX83" s="173">
        <v>2</v>
      </c>
      <c r="ZY83" s="263">
        <v>1702.2229347072007</v>
      </c>
      <c r="ZZ83" s="189">
        <v>0.03</v>
      </c>
      <c r="AAA83" s="263">
        <v>355263.96063507354</v>
      </c>
      <c r="AAB83" s="263">
        <v>425.55573367680017</v>
      </c>
      <c r="AAC83" s="263">
        <v>25327.303914954158</v>
      </c>
      <c r="AAD83" s="117">
        <v>380591.26455002767</v>
      </c>
      <c r="AAE83" s="248" t="b">
        <v>0</v>
      </c>
      <c r="AAF83" s="254">
        <v>3</v>
      </c>
      <c r="AAG83" s="255">
        <v>1489.4450678688006</v>
      </c>
      <c r="AAH83" s="256">
        <v>7.4999999999999997E-2</v>
      </c>
      <c r="AAI83" s="255">
        <v>2215060.2446094286</v>
      </c>
      <c r="AAJ83" s="255">
        <v>638.33360051520037</v>
      </c>
      <c r="AAK83" s="255">
        <v>25839.863357417598</v>
      </c>
      <c r="AAL83" s="119">
        <v>2240900.1079668463</v>
      </c>
      <c r="AAM83" s="262" t="b">
        <v>0</v>
      </c>
      <c r="AAN83" s="173">
        <v>4</v>
      </c>
      <c r="AAO83" s="263">
        <v>1276.6672010304005</v>
      </c>
      <c r="AAP83" s="189">
        <v>7.4999999999999997E-2</v>
      </c>
      <c r="AAQ83" s="263">
        <v>972833.51838531496</v>
      </c>
      <c r="AAR83" s="263">
        <v>851.11146735360035</v>
      </c>
      <c r="AAS83" s="263">
        <v>27334.896455317317</v>
      </c>
      <c r="AAT83" s="117">
        <v>1000168.4148406322</v>
      </c>
      <c r="AAU83" s="248" t="b">
        <v>0</v>
      </c>
      <c r="AAV83" s="254">
        <v>7</v>
      </c>
      <c r="AAW83" s="255">
        <v>638.33360051520015</v>
      </c>
      <c r="AAX83" s="256">
        <v>7.4999999999999997E-2</v>
      </c>
      <c r="AAY83" s="255">
        <v>533610.86445209582</v>
      </c>
      <c r="AAZ83" s="255">
        <v>1489.4450678688008</v>
      </c>
      <c r="ABA83" s="255">
        <v>70836.14465581454</v>
      </c>
      <c r="ABB83" s="119">
        <v>604447.00910791033</v>
      </c>
      <c r="ABC83" s="262" t="b">
        <v>0</v>
      </c>
      <c r="ABD83" s="173">
        <v>2</v>
      </c>
      <c r="ABE83" s="263">
        <v>1702.2229347072007</v>
      </c>
      <c r="ABF83" s="189">
        <v>7.4999999999999997E-2</v>
      </c>
      <c r="ABG83" s="263">
        <v>1220660.2849830459</v>
      </c>
      <c r="ABH83" s="263">
        <v>425.55573367680017</v>
      </c>
      <c r="ABI83" s="263">
        <v>19065.236390091664</v>
      </c>
      <c r="ABJ83" s="117">
        <v>1239725.5213731376</v>
      </c>
      <c r="ABK83" s="248" t="b">
        <v>0</v>
      </c>
      <c r="ABL83" s="254">
        <v>1</v>
      </c>
      <c r="ABM83" s="255">
        <v>1915.0008015456008</v>
      </c>
      <c r="ABN83" s="256">
        <v>0.03</v>
      </c>
      <c r="ABO83" s="255">
        <v>3458308.4466445609</v>
      </c>
      <c r="ABP83" s="255">
        <v>212.77786683840009</v>
      </c>
      <c r="ABQ83" s="255">
        <v>5632.5522742876065</v>
      </c>
      <c r="ABR83" s="119">
        <v>3463940.9989188486</v>
      </c>
      <c r="ABS83" s="262" t="b">
        <v>0</v>
      </c>
      <c r="ABT83" s="173">
        <v>2</v>
      </c>
      <c r="ABU83" s="263">
        <v>1702.2229347072007</v>
      </c>
      <c r="ABV83" s="189">
        <v>-5.0000000000000001E-3</v>
      </c>
      <c r="ABW83" s="263">
        <v>1748621.1974107421</v>
      </c>
      <c r="ABX83" s="263">
        <v>425.55573367680017</v>
      </c>
      <c r="ABY83" s="263">
        <v>10492.712866141432</v>
      </c>
      <c r="ABZ83" s="117">
        <v>1759113.9102768835</v>
      </c>
      <c r="ACA83" s="248" t="b">
        <v>0</v>
      </c>
      <c r="ACB83" s="254">
        <v>4</v>
      </c>
      <c r="ACC83" s="255">
        <v>1276.6672010304005</v>
      </c>
      <c r="ACD83" s="256">
        <v>0.03</v>
      </c>
      <c r="ACE83" s="255">
        <v>869358.99998042826</v>
      </c>
      <c r="ACF83" s="255">
        <v>851.11146735360035</v>
      </c>
      <c r="ACG83" s="255">
        <v>52944.841555966043</v>
      </c>
      <c r="ACH83" s="119">
        <v>922303.84153639432</v>
      </c>
      <c r="ACI83" s="262" t="b">
        <v>0</v>
      </c>
      <c r="ACJ83" s="173">
        <v>4</v>
      </c>
      <c r="ACK83" s="263">
        <v>1276.6672010304005</v>
      </c>
      <c r="ACL83" s="189">
        <v>7.4999999999999997E-2</v>
      </c>
      <c r="ACM83" s="263">
        <v>757384.64442045463</v>
      </c>
      <c r="ACN83" s="263">
        <v>851.11146735360035</v>
      </c>
      <c r="ACO83" s="263">
        <v>40427.862857256274</v>
      </c>
      <c r="ACP83" s="117">
        <v>797812.50727771095</v>
      </c>
      <c r="ACQ83" s="248" t="b">
        <v>0</v>
      </c>
      <c r="ACR83" s="254">
        <v>4</v>
      </c>
      <c r="ACS83" s="255">
        <v>1276.6672010304005</v>
      </c>
      <c r="ACT83" s="256">
        <v>7.4999999999999997E-2</v>
      </c>
      <c r="ACU83" s="255">
        <v>3773472.3375999122</v>
      </c>
      <c r="ACV83" s="255">
        <v>851.11146735360035</v>
      </c>
      <c r="ACW83" s="255">
        <v>40864.497217273762</v>
      </c>
      <c r="ACX83" s="119">
        <v>3814336.834817186</v>
      </c>
      <c r="ACY83" s="262" t="b">
        <v>0</v>
      </c>
      <c r="ACZ83" s="173">
        <v>6</v>
      </c>
      <c r="ADA83" s="263">
        <v>851.11146735360012</v>
      </c>
      <c r="ADB83" s="189">
        <v>7.4999999999999997E-2</v>
      </c>
      <c r="ADC83" s="263">
        <v>1916669.5971523672</v>
      </c>
      <c r="ADD83" s="263">
        <v>1276.6672010304007</v>
      </c>
      <c r="ADE83" s="263">
        <v>39616.673331899241</v>
      </c>
      <c r="ADF83" s="117">
        <v>1956286.2704842666</v>
      </c>
      <c r="ADG83" s="248" t="b">
        <v>0</v>
      </c>
      <c r="ADH83" s="254">
        <v>6</v>
      </c>
      <c r="ADI83" s="255">
        <v>851.11146735360012</v>
      </c>
      <c r="ADJ83" s="256">
        <v>7.4999999999999997E-2</v>
      </c>
      <c r="ADK83" s="255">
        <v>1405910.5502479642</v>
      </c>
      <c r="ADL83" s="255">
        <v>1276.6672010304007</v>
      </c>
      <c r="ADM83" s="255">
        <v>61555.102759578214</v>
      </c>
      <c r="ADN83" s="119">
        <v>1467465.6530075425</v>
      </c>
      <c r="ADO83" s="262" t="b">
        <v>0</v>
      </c>
      <c r="ADP83" s="173">
        <v>2</v>
      </c>
      <c r="ADQ83" s="263">
        <v>1702.2229347072007</v>
      </c>
      <c r="ADR83" s="189">
        <v>7.4999999999999997E-2</v>
      </c>
      <c r="ADS83" s="263">
        <v>1490959.3864374012</v>
      </c>
      <c r="ADT83" s="263">
        <v>425.55573367680017</v>
      </c>
      <c r="ADU83" s="263">
        <v>15723.750590036008</v>
      </c>
      <c r="ADV83" s="117">
        <v>1506683.1370274371</v>
      </c>
    </row>
    <row r="84" spans="1:802" x14ac:dyDescent="0.35">
      <c r="A84" s="15">
        <v>47787</v>
      </c>
      <c r="B84" s="16">
        <v>2127.7786683840009</v>
      </c>
      <c r="C84" s="248" t="b">
        <v>0</v>
      </c>
      <c r="D84" s="254">
        <v>4</v>
      </c>
      <c r="E84" s="255">
        <v>1276.6672010304005</v>
      </c>
      <c r="F84" s="256">
        <v>7.4999999999999997E-2</v>
      </c>
      <c r="G84" s="255">
        <v>1215896.6146543405</v>
      </c>
      <c r="H84" s="255">
        <v>851.11146735360035</v>
      </c>
      <c r="I84" s="255">
        <v>34227.506317269879</v>
      </c>
      <c r="J84" s="119">
        <v>1250124.1209716105</v>
      </c>
      <c r="K84" s="262" t="b">
        <v>0</v>
      </c>
      <c r="L84" s="173">
        <v>4</v>
      </c>
      <c r="M84" s="263">
        <v>1276.6672010304005</v>
      </c>
      <c r="N84" s="189">
        <v>7.4999999999999997E-2</v>
      </c>
      <c r="O84" s="263">
        <v>1380927.192352335</v>
      </c>
      <c r="P84" s="263">
        <v>851.11146735360035</v>
      </c>
      <c r="Q84" s="263">
        <v>10028.597463661707</v>
      </c>
      <c r="R84" s="117">
        <v>1390955.7898159968</v>
      </c>
      <c r="S84" s="248" t="b">
        <v>0</v>
      </c>
      <c r="T84" s="254">
        <v>7</v>
      </c>
      <c r="U84" s="255">
        <v>638.33360051520015</v>
      </c>
      <c r="V84" s="256">
        <v>-5.0000000000000001E-3</v>
      </c>
      <c r="W84" s="255">
        <v>169998.8583608421</v>
      </c>
      <c r="X84" s="255">
        <v>1489.4450678688008</v>
      </c>
      <c r="Y84" s="255">
        <v>70989.278601852609</v>
      </c>
      <c r="Z84" s="119">
        <v>240988.1369626947</v>
      </c>
      <c r="AA84" s="262" t="b">
        <v>1</v>
      </c>
      <c r="AB84" s="173">
        <v>7</v>
      </c>
      <c r="AC84" s="263">
        <v>638.33360051520015</v>
      </c>
      <c r="AD84" s="189">
        <v>-5.0000000000000001E-3</v>
      </c>
      <c r="AE84" s="263">
        <v>617732.62971509399</v>
      </c>
      <c r="AF84" s="263">
        <v>1489.4450678688008</v>
      </c>
      <c r="AG84" s="263">
        <v>67071.038012396515</v>
      </c>
      <c r="AH84" s="117">
        <v>684803.66772749054</v>
      </c>
      <c r="AI84" s="248" t="b">
        <v>0</v>
      </c>
      <c r="AJ84" s="254">
        <v>10</v>
      </c>
      <c r="AK84" s="255">
        <v>0</v>
      </c>
      <c r="AL84" s="256">
        <v>7.4999999999999997E-2</v>
      </c>
      <c r="AM84" s="255">
        <v>2061039.980305224</v>
      </c>
      <c r="AN84" s="255">
        <v>2127.7786683840009</v>
      </c>
      <c r="AO84" s="255">
        <v>77526.974472230344</v>
      </c>
      <c r="AP84" s="119">
        <v>2138566.9547774545</v>
      </c>
      <c r="AQ84" s="262" t="b">
        <v>0</v>
      </c>
      <c r="AR84" s="173">
        <v>5</v>
      </c>
      <c r="AS84" s="263">
        <v>1063.8893341920004</v>
      </c>
      <c r="AT84" s="189">
        <v>7.4999999999999997E-2</v>
      </c>
      <c r="AU84" s="263">
        <v>2195899.1233366169</v>
      </c>
      <c r="AV84" s="263">
        <v>1063.8893341920004</v>
      </c>
      <c r="AW84" s="263">
        <v>48439.153066070969</v>
      </c>
      <c r="AX84" s="117">
        <v>2244338.2764026877</v>
      </c>
      <c r="AY84" s="248" t="b">
        <v>0</v>
      </c>
      <c r="AZ84" s="254">
        <v>3</v>
      </c>
      <c r="BA84" s="255">
        <v>1489.4450678688006</v>
      </c>
      <c r="BB84" s="256">
        <v>7.4999999999999997E-2</v>
      </c>
      <c r="BC84" s="255">
        <v>756414.27641797846</v>
      </c>
      <c r="BD84" s="255">
        <v>638.33360051520037</v>
      </c>
      <c r="BE84" s="255">
        <v>5336.4242172575605</v>
      </c>
      <c r="BF84" s="119">
        <v>761750.70063523599</v>
      </c>
      <c r="BG84" s="262" t="b">
        <v>0</v>
      </c>
      <c r="BH84" s="173">
        <v>4</v>
      </c>
      <c r="BI84" s="263">
        <v>1276.6672010304005</v>
      </c>
      <c r="BJ84" s="189">
        <v>7.4999999999999997E-2</v>
      </c>
      <c r="BK84" s="263">
        <v>964762.3165047419</v>
      </c>
      <c r="BL84" s="263">
        <v>851.11146735360035</v>
      </c>
      <c r="BM84" s="263">
        <v>32329.481836398962</v>
      </c>
      <c r="BN84" s="117">
        <v>997091.79834114085</v>
      </c>
      <c r="BO84" s="248" t="b">
        <v>0</v>
      </c>
      <c r="BP84" s="254">
        <v>6</v>
      </c>
      <c r="BQ84" s="255">
        <v>851.11146735360012</v>
      </c>
      <c r="BR84" s="256">
        <v>7.4999999999999997E-2</v>
      </c>
      <c r="BS84" s="255">
        <v>1667671.1894524943</v>
      </c>
      <c r="BT84" s="255">
        <v>1276.6672010304007</v>
      </c>
      <c r="BU84" s="255">
        <v>38749.444570523548</v>
      </c>
      <c r="BV84" s="119">
        <v>1706420.6340230177</v>
      </c>
      <c r="BW84" s="262" t="b">
        <v>0</v>
      </c>
      <c r="BX84" s="173">
        <v>3</v>
      </c>
      <c r="BY84" s="263">
        <v>1489.4450678688006</v>
      </c>
      <c r="BZ84" s="189">
        <v>7.4999999999999997E-2</v>
      </c>
      <c r="CA84" s="263">
        <v>856814.26702826621</v>
      </c>
      <c r="CB84" s="263">
        <v>638.33360051520037</v>
      </c>
      <c r="CC84" s="263">
        <v>32198.745940503646</v>
      </c>
      <c r="CD84" s="117">
        <v>889013.01296876988</v>
      </c>
      <c r="CE84" s="248" t="b">
        <v>0</v>
      </c>
      <c r="CF84" s="254">
        <v>5</v>
      </c>
      <c r="CG84" s="255">
        <v>1063.8893341920004</v>
      </c>
      <c r="CH84" s="256">
        <v>0.03</v>
      </c>
      <c r="CI84" s="255">
        <v>611070.00346815691</v>
      </c>
      <c r="CJ84" s="255">
        <v>1063.8893341920004</v>
      </c>
      <c r="CK84" s="255">
        <v>44397.529624088813</v>
      </c>
      <c r="CL84" s="119">
        <v>655467.53309224569</v>
      </c>
      <c r="CM84" s="262" t="b">
        <v>0</v>
      </c>
      <c r="CN84" s="173">
        <v>4</v>
      </c>
      <c r="CO84" s="263">
        <v>1276.6672010304005</v>
      </c>
      <c r="CP84" s="189">
        <v>7.4999999999999997E-2</v>
      </c>
      <c r="CQ84" s="263">
        <v>4062236.7455541771</v>
      </c>
      <c r="CR84" s="263">
        <v>851.11146735360035</v>
      </c>
      <c r="CS84" s="263">
        <v>38019.049164924945</v>
      </c>
      <c r="CT84" s="117">
        <v>4100255.7947191019</v>
      </c>
      <c r="CU84" s="248" t="b">
        <v>0</v>
      </c>
      <c r="CV84" s="254">
        <v>1</v>
      </c>
      <c r="CW84" s="255">
        <v>1915.0008015456008</v>
      </c>
      <c r="CX84" s="256">
        <v>0.03</v>
      </c>
      <c r="CY84" s="255">
        <v>1416740.3423787055</v>
      </c>
      <c r="CZ84" s="255">
        <v>212.77786683840009</v>
      </c>
      <c r="DA84" s="255">
        <v>638.86326898607012</v>
      </c>
      <c r="DB84" s="119">
        <v>1417379.2056476916</v>
      </c>
      <c r="DC84" s="262" t="b">
        <v>0</v>
      </c>
      <c r="DD84" s="173">
        <v>4</v>
      </c>
      <c r="DE84" s="263">
        <v>1276.6672010304005</v>
      </c>
      <c r="DF84" s="189">
        <v>7.4999999999999997E-2</v>
      </c>
      <c r="DG84" s="263">
        <v>2942843.0851960313</v>
      </c>
      <c r="DH84" s="263">
        <v>851.11146735360035</v>
      </c>
      <c r="DI84" s="263">
        <v>47325.487076761368</v>
      </c>
      <c r="DJ84" s="117">
        <v>2990168.5722727925</v>
      </c>
      <c r="DK84" s="248" t="b">
        <v>0</v>
      </c>
      <c r="DL84" s="254">
        <v>6</v>
      </c>
      <c r="DM84" s="255">
        <v>851.11146735360012</v>
      </c>
      <c r="DN84" s="256">
        <v>7.4999999999999997E-2</v>
      </c>
      <c r="DO84" s="255">
        <v>514329.74531484221</v>
      </c>
      <c r="DP84" s="255">
        <v>1276.6672010304007</v>
      </c>
      <c r="DQ84" s="255">
        <v>62634.733111336325</v>
      </c>
      <c r="DR84" s="119">
        <v>576964.47842617857</v>
      </c>
      <c r="DS84" s="262" t="b">
        <v>0</v>
      </c>
      <c r="DT84" s="173">
        <v>6</v>
      </c>
      <c r="DU84" s="263">
        <v>851.11146735360012</v>
      </c>
      <c r="DV84" s="189">
        <v>-5.0000000000000001E-3</v>
      </c>
      <c r="DW84" s="263">
        <v>2464310.9233695129</v>
      </c>
      <c r="DX84" s="263">
        <v>1276.6672010304007</v>
      </c>
      <c r="DY84" s="263">
        <v>46137.351175360454</v>
      </c>
      <c r="DZ84" s="117">
        <v>2510448.2745448733</v>
      </c>
      <c r="EA84" s="248" t="b">
        <v>0</v>
      </c>
      <c r="EB84" s="254">
        <v>9</v>
      </c>
      <c r="EC84" s="255">
        <v>212.77786683840003</v>
      </c>
      <c r="ED84" s="256">
        <v>7.4999999999999997E-2</v>
      </c>
      <c r="EE84" s="255">
        <v>398142.35006782139</v>
      </c>
      <c r="EF84" s="255">
        <v>1915.0008015456008</v>
      </c>
      <c r="EG84" s="255">
        <v>55340.319420948421</v>
      </c>
      <c r="EH84" s="119">
        <v>453482.66948876984</v>
      </c>
      <c r="EI84" s="262" t="b">
        <v>0</v>
      </c>
      <c r="EJ84" s="173">
        <v>7</v>
      </c>
      <c r="EK84" s="263">
        <v>638.33360051520015</v>
      </c>
      <c r="EL84" s="189">
        <v>-5.0000000000000001E-3</v>
      </c>
      <c r="EM84" s="263">
        <v>240752.17600697337</v>
      </c>
      <c r="EN84" s="263">
        <v>1489.4450678688008</v>
      </c>
      <c r="EO84" s="263">
        <v>77870.390353417577</v>
      </c>
      <c r="EP84" s="117">
        <v>318622.56636039098</v>
      </c>
      <c r="EQ84" s="248" t="b">
        <v>0</v>
      </c>
      <c r="ER84" s="254">
        <v>6</v>
      </c>
      <c r="ES84" s="255">
        <v>851.11146735360012</v>
      </c>
      <c r="ET84" s="256">
        <v>7.4999999999999997E-2</v>
      </c>
      <c r="EU84" s="255">
        <v>422268.57895327487</v>
      </c>
      <c r="EV84" s="255">
        <v>1276.6672010304007</v>
      </c>
      <c r="EW84" s="255">
        <v>55616.217579581637</v>
      </c>
      <c r="EX84" s="119">
        <v>477884.79653285653</v>
      </c>
      <c r="EY84" s="262" t="b">
        <v>0</v>
      </c>
      <c r="EZ84" s="173">
        <v>1</v>
      </c>
      <c r="FA84" s="263">
        <v>1915.0008015456008</v>
      </c>
      <c r="FB84" s="189">
        <v>-5.0000000000000001E-3</v>
      </c>
      <c r="FC84" s="263">
        <v>1707662.0387610062</v>
      </c>
      <c r="FD84" s="263">
        <v>212.77786683840009</v>
      </c>
      <c r="FE84" s="263">
        <v>7834.2715733552104</v>
      </c>
      <c r="FF84" s="117">
        <v>1715496.3103343614</v>
      </c>
      <c r="FG84" s="248" t="b">
        <v>0</v>
      </c>
      <c r="FH84" s="254">
        <v>4</v>
      </c>
      <c r="FI84" s="255">
        <v>1276.6672010304005</v>
      </c>
      <c r="FJ84" s="256">
        <v>7.4999999999999997E-2</v>
      </c>
      <c r="FK84" s="255">
        <v>1604558.1908007346</v>
      </c>
      <c r="FL84" s="255">
        <v>851.11146735360035</v>
      </c>
      <c r="FM84" s="255">
        <v>35134.217396610853</v>
      </c>
      <c r="FN84" s="119">
        <v>1639692.4081973454</v>
      </c>
      <c r="FO84" s="262" t="b">
        <v>0</v>
      </c>
      <c r="FP84" s="173">
        <v>4</v>
      </c>
      <c r="FQ84" s="263">
        <v>1276.6672010304005</v>
      </c>
      <c r="FR84" s="189">
        <v>7.4999999999999997E-2</v>
      </c>
      <c r="FS84" s="263">
        <v>1166375.7569592483</v>
      </c>
      <c r="FT84" s="263">
        <v>851.11146735360035</v>
      </c>
      <c r="FU84" s="263">
        <v>39218.258327968542</v>
      </c>
      <c r="FV84" s="117">
        <v>1205594.015287217</v>
      </c>
      <c r="FW84" s="248" t="b">
        <v>1</v>
      </c>
      <c r="FX84" s="254">
        <v>6</v>
      </c>
      <c r="FY84" s="255">
        <v>851.11146735360012</v>
      </c>
      <c r="FZ84" s="256">
        <v>0.03</v>
      </c>
      <c r="GA84" s="255">
        <v>948896.66970070358</v>
      </c>
      <c r="GB84" s="255">
        <v>1276.6672010304007</v>
      </c>
      <c r="GC84" s="255">
        <v>62291.524172644982</v>
      </c>
      <c r="GD84" s="119">
        <v>1011188.1938733485</v>
      </c>
      <c r="GE84" s="262" t="b">
        <v>0</v>
      </c>
      <c r="GF84" s="173">
        <v>4</v>
      </c>
      <c r="GG84" s="263">
        <v>1276.6672010304005</v>
      </c>
      <c r="GH84" s="189">
        <v>0.03</v>
      </c>
      <c r="GI84" s="263">
        <v>1970010.2057563649</v>
      </c>
      <c r="GJ84" s="263">
        <v>851.11146735360035</v>
      </c>
      <c r="GK84" s="263">
        <v>31231.547270160238</v>
      </c>
      <c r="GL84" s="117">
        <v>2001241.753026525</v>
      </c>
      <c r="GM84" s="248" t="b">
        <v>0</v>
      </c>
      <c r="GN84" s="254">
        <v>2</v>
      </c>
      <c r="GO84" s="255">
        <v>1702.2229347072007</v>
      </c>
      <c r="GP84" s="256">
        <v>7.4999999999999997E-2</v>
      </c>
      <c r="GQ84" s="255">
        <v>4910344.6538293641</v>
      </c>
      <c r="GR84" s="255">
        <v>425.55573367680017</v>
      </c>
      <c r="GS84" s="255">
        <v>22531.737960917559</v>
      </c>
      <c r="GT84" s="119">
        <v>4932876.391790282</v>
      </c>
      <c r="GU84" s="262" t="b">
        <v>0</v>
      </c>
      <c r="GV84" s="173">
        <v>1</v>
      </c>
      <c r="GW84" s="263">
        <v>1915.0008015456008</v>
      </c>
      <c r="GX84" s="189">
        <v>7.4999999999999997E-2</v>
      </c>
      <c r="GY84" s="263">
        <v>677626.04553614301</v>
      </c>
      <c r="GZ84" s="263">
        <v>212.77786683840009</v>
      </c>
      <c r="HA84" s="263">
        <v>10207.529508570195</v>
      </c>
      <c r="HB84" s="117">
        <v>687833.57504471322</v>
      </c>
      <c r="HC84" s="248" t="b">
        <v>0</v>
      </c>
      <c r="HD84" s="254">
        <v>2</v>
      </c>
      <c r="HE84" s="255">
        <v>1702.2229347072007</v>
      </c>
      <c r="HF84" s="256">
        <v>0.03</v>
      </c>
      <c r="HG84" s="255">
        <v>3723331.0201231516</v>
      </c>
      <c r="HH84" s="255">
        <v>425.55573367680017</v>
      </c>
      <c r="HI84" s="255">
        <v>18934.092068661041</v>
      </c>
      <c r="HJ84" s="119">
        <v>3742265.1121918126</v>
      </c>
      <c r="HK84" s="262" t="b">
        <v>0</v>
      </c>
      <c r="HL84" s="173">
        <v>7</v>
      </c>
      <c r="HM84" s="263">
        <v>638.33360051520015</v>
      </c>
      <c r="HN84" s="189">
        <v>7.4999999999999997E-2</v>
      </c>
      <c r="HO84" s="263">
        <v>1182803.4563246362</v>
      </c>
      <c r="HP84" s="263">
        <v>1489.4450678688008</v>
      </c>
      <c r="HQ84" s="263">
        <v>48053.711447880167</v>
      </c>
      <c r="HR84" s="117">
        <v>1230857.1677725164</v>
      </c>
      <c r="HS84" s="248" t="b">
        <v>0</v>
      </c>
      <c r="HT84" s="254">
        <v>6</v>
      </c>
      <c r="HU84" s="255">
        <v>851.11146735360012</v>
      </c>
      <c r="HV84" s="256">
        <v>0.03</v>
      </c>
      <c r="HW84" s="255">
        <v>908714.39787281328</v>
      </c>
      <c r="HX84" s="255">
        <v>1276.6672010304007</v>
      </c>
      <c r="HY84" s="255">
        <v>49083.127290702687</v>
      </c>
      <c r="HZ84" s="119">
        <v>957797.52516351594</v>
      </c>
      <c r="IA84" s="262" t="b">
        <v>0</v>
      </c>
      <c r="IB84" s="173">
        <v>4</v>
      </c>
      <c r="IC84" s="263">
        <v>1276.6672010304005</v>
      </c>
      <c r="ID84" s="189">
        <v>0.03</v>
      </c>
      <c r="IE84" s="263">
        <v>1164020.7039977659</v>
      </c>
      <c r="IF84" s="263">
        <v>851.11146735360035</v>
      </c>
      <c r="IG84" s="263">
        <v>43010.897213534408</v>
      </c>
      <c r="IH84" s="117">
        <v>1207031.6012113004</v>
      </c>
      <c r="II84" s="248" t="b">
        <v>0</v>
      </c>
      <c r="IJ84" s="254">
        <v>5</v>
      </c>
      <c r="IK84" s="255">
        <v>1063.8893341920004</v>
      </c>
      <c r="IL84" s="256">
        <v>7.4999999999999997E-2</v>
      </c>
      <c r="IM84" s="255">
        <v>1898914.8004834645</v>
      </c>
      <c r="IN84" s="255">
        <v>1063.8893341920004</v>
      </c>
      <c r="IO84" s="255">
        <v>44970.542125594242</v>
      </c>
      <c r="IP84" s="119">
        <v>1943885.3426090588</v>
      </c>
      <c r="IQ84" s="262" t="b">
        <v>0</v>
      </c>
      <c r="IR84" s="173">
        <v>0</v>
      </c>
      <c r="IS84" s="263">
        <v>2127.7786683840009</v>
      </c>
      <c r="IT84" s="189">
        <v>7.4999999999999997E-2</v>
      </c>
      <c r="IU84" s="263">
        <v>2788891.93313332</v>
      </c>
      <c r="IV84" s="263">
        <v>0</v>
      </c>
      <c r="IW84" s="263">
        <v>0</v>
      </c>
      <c r="IX84" s="117">
        <v>2788891.93313332</v>
      </c>
      <c r="IY84" s="248" t="b">
        <v>0</v>
      </c>
      <c r="IZ84" s="254">
        <v>3</v>
      </c>
      <c r="JA84" s="255">
        <v>1489.4450678688006</v>
      </c>
      <c r="JB84" s="256">
        <v>7.4999999999999997E-2</v>
      </c>
      <c r="JC84" s="255">
        <v>830229.80398249859</v>
      </c>
      <c r="JD84" s="255">
        <v>638.33360051520037</v>
      </c>
      <c r="JE84" s="255">
        <v>31367.169112759428</v>
      </c>
      <c r="JF84" s="119">
        <v>861596.973095258</v>
      </c>
      <c r="JG84" s="262" t="b">
        <v>0</v>
      </c>
      <c r="JH84" s="173">
        <v>1</v>
      </c>
      <c r="JI84" s="263">
        <v>1915.0008015456008</v>
      </c>
      <c r="JJ84" s="189">
        <v>7.4999999999999997E-2</v>
      </c>
      <c r="JK84" s="263">
        <v>1804920.5015791787</v>
      </c>
      <c r="JL84" s="263">
        <v>212.77786683840009</v>
      </c>
      <c r="JM84" s="263">
        <v>10910.519187472297</v>
      </c>
      <c r="JN84" s="117">
        <v>1815831.020766651</v>
      </c>
      <c r="JO84" s="248" t="b">
        <v>1</v>
      </c>
      <c r="JP84" s="254">
        <v>4</v>
      </c>
      <c r="JQ84" s="255">
        <v>1276.6672010304005</v>
      </c>
      <c r="JR84" s="256">
        <v>0.03</v>
      </c>
      <c r="JS84" s="255">
        <v>2595155.8258313308</v>
      </c>
      <c r="JT84" s="255">
        <v>851.11146735360035</v>
      </c>
      <c r="JU84" s="255">
        <v>26048.314649857464</v>
      </c>
      <c r="JV84" s="119">
        <v>2621204.1404811884</v>
      </c>
      <c r="JW84" s="262" t="b">
        <v>0</v>
      </c>
      <c r="JX84" s="173">
        <v>7</v>
      </c>
      <c r="JY84" s="263">
        <v>638.33360051520015</v>
      </c>
      <c r="JZ84" s="189">
        <v>7.4999999999999997E-2</v>
      </c>
      <c r="KA84" s="263">
        <v>2809944.8247245615</v>
      </c>
      <c r="KB84" s="263">
        <v>1489.4450678688008</v>
      </c>
      <c r="KC84" s="263">
        <v>69125.027886868585</v>
      </c>
      <c r="KD84" s="117">
        <v>2879069.85261143</v>
      </c>
      <c r="KE84" s="248" t="b">
        <v>0</v>
      </c>
      <c r="KF84" s="254">
        <v>6</v>
      </c>
      <c r="KG84" s="255">
        <v>851.11146735360012</v>
      </c>
      <c r="KH84" s="256">
        <v>0.03</v>
      </c>
      <c r="KI84" s="255">
        <v>2088546.663025693</v>
      </c>
      <c r="KJ84" s="255">
        <v>1276.6672010304007</v>
      </c>
      <c r="KK84" s="255">
        <v>71673.818587239817</v>
      </c>
      <c r="KL84" s="119">
        <v>2160220.4816129329</v>
      </c>
      <c r="KM84" s="262" t="b">
        <v>0</v>
      </c>
      <c r="KN84" s="173">
        <v>1</v>
      </c>
      <c r="KO84" s="263">
        <v>1915.0008015456008</v>
      </c>
      <c r="KP84" s="189">
        <v>7.4999999999999997E-2</v>
      </c>
      <c r="KQ84" s="263">
        <v>2074250.0314066673</v>
      </c>
      <c r="KR84" s="263">
        <v>212.77786683840009</v>
      </c>
      <c r="KS84" s="263">
        <v>10207.529508570195</v>
      </c>
      <c r="KT84" s="117">
        <v>2084457.5609152375</v>
      </c>
      <c r="KU84" s="248" t="b">
        <v>0</v>
      </c>
      <c r="KV84" s="254">
        <v>2</v>
      </c>
      <c r="KW84" s="255">
        <v>1702.2229347072007</v>
      </c>
      <c r="KX84" s="256">
        <v>-5.0000000000000001E-3</v>
      </c>
      <c r="KY84" s="255">
        <v>2334084.9953655289</v>
      </c>
      <c r="KZ84" s="255">
        <v>425.55573367680017</v>
      </c>
      <c r="LA84" s="255">
        <v>7170.3392041182979</v>
      </c>
      <c r="LB84" s="119">
        <v>2341255.334569647</v>
      </c>
      <c r="LC84" s="262" t="b">
        <v>0</v>
      </c>
      <c r="LD84" s="173">
        <v>3</v>
      </c>
      <c r="LE84" s="263">
        <v>1489.4450678688006</v>
      </c>
      <c r="LF84" s="189">
        <v>0.03</v>
      </c>
      <c r="LG84" s="263">
        <v>483976.75296165753</v>
      </c>
      <c r="LH84" s="263">
        <v>638.33360051520037</v>
      </c>
      <c r="LI84" s="263">
        <v>40616.953251293882</v>
      </c>
      <c r="LJ84" s="117">
        <v>524593.70621295145</v>
      </c>
      <c r="LK84" s="248" t="b">
        <v>0</v>
      </c>
      <c r="LL84" s="254">
        <v>3</v>
      </c>
      <c r="LM84" s="255">
        <v>1489.4450678688006</v>
      </c>
      <c r="LN84" s="256">
        <v>7.4999999999999997E-2</v>
      </c>
      <c r="LO84" s="255">
        <v>268219.53198655572</v>
      </c>
      <c r="LP84" s="255">
        <v>638.33360051520037</v>
      </c>
      <c r="LQ84" s="255">
        <v>34764.506856677661</v>
      </c>
      <c r="LR84" s="119">
        <v>302984.03884323337</v>
      </c>
      <c r="LS84" s="262" t="b">
        <v>0</v>
      </c>
      <c r="LT84" s="173">
        <v>5</v>
      </c>
      <c r="LU84" s="263">
        <v>1063.8893341920004</v>
      </c>
      <c r="LV84" s="189">
        <v>7.4999999999999997E-2</v>
      </c>
      <c r="LW84" s="263">
        <v>1407838.5200403864</v>
      </c>
      <c r="LX84" s="263">
        <v>1063.8893341920004</v>
      </c>
      <c r="LY84" s="263">
        <v>35384.092293391783</v>
      </c>
      <c r="LZ84" s="117">
        <v>1443222.6123337781</v>
      </c>
      <c r="MA84" s="248" t="b">
        <v>0</v>
      </c>
      <c r="MB84" s="254">
        <v>4</v>
      </c>
      <c r="MC84" s="255">
        <v>1276.6672010304005</v>
      </c>
      <c r="MD84" s="256">
        <v>7.4999999999999997E-2</v>
      </c>
      <c r="ME84" s="255">
        <v>4769772.7599484501</v>
      </c>
      <c r="MF84" s="255">
        <v>851.11146735360035</v>
      </c>
      <c r="MG84" s="255">
        <v>30580.208725766246</v>
      </c>
      <c r="MH84" s="119">
        <v>4800352.9686742164</v>
      </c>
      <c r="MI84" s="262" t="b">
        <v>0</v>
      </c>
      <c r="MJ84" s="173">
        <v>6</v>
      </c>
      <c r="MK84" s="263">
        <v>851.11146735360012</v>
      </c>
      <c r="ML84" s="189">
        <v>7.4999999999999997E-2</v>
      </c>
      <c r="MM84" s="263">
        <v>380349.71007697564</v>
      </c>
      <c r="MN84" s="263">
        <v>1276.6672010304007</v>
      </c>
      <c r="MO84" s="263">
        <v>37613.594339397416</v>
      </c>
      <c r="MP84" s="117">
        <v>417963.30441637302</v>
      </c>
      <c r="MQ84" s="248" t="b">
        <v>0</v>
      </c>
      <c r="MR84" s="254">
        <v>7</v>
      </c>
      <c r="MS84" s="255">
        <v>638.33360051520015</v>
      </c>
      <c r="MT84" s="256">
        <v>7.4999999999999997E-2</v>
      </c>
      <c r="MU84" s="255">
        <v>693640.63076390442</v>
      </c>
      <c r="MV84" s="255">
        <v>1489.4450678688008</v>
      </c>
      <c r="MW84" s="255">
        <v>67432.376461915977</v>
      </c>
      <c r="MX84" s="119">
        <v>761073.00722582045</v>
      </c>
      <c r="MY84" s="262" t="b">
        <v>0</v>
      </c>
      <c r="MZ84" s="173">
        <v>5</v>
      </c>
      <c r="NA84" s="263">
        <v>1063.8893341920004</v>
      </c>
      <c r="NB84" s="189">
        <v>-5.0000000000000001E-3</v>
      </c>
      <c r="NC84" s="263">
        <v>2244462.7486860864</v>
      </c>
      <c r="ND84" s="263">
        <v>1063.8893341920004</v>
      </c>
      <c r="NE84" s="263">
        <v>46376.255058424162</v>
      </c>
      <c r="NF84" s="117">
        <v>2290839.0037445105</v>
      </c>
      <c r="NG84" s="248" t="b">
        <v>0</v>
      </c>
      <c r="NH84" s="254">
        <v>2</v>
      </c>
      <c r="NI84" s="255">
        <v>1702.2229347072007</v>
      </c>
      <c r="NJ84" s="256">
        <v>7.4999999999999997E-2</v>
      </c>
      <c r="NK84" s="255">
        <v>2403794.4518407346</v>
      </c>
      <c r="NL84" s="255">
        <v>425.55573367680017</v>
      </c>
      <c r="NM84" s="255">
        <v>17512.869723190513</v>
      </c>
      <c r="NN84" s="119">
        <v>2421307.3215639251</v>
      </c>
      <c r="NO84" s="262" t="b">
        <v>1</v>
      </c>
      <c r="NP84" s="173">
        <v>10</v>
      </c>
      <c r="NQ84" s="263">
        <v>0</v>
      </c>
      <c r="NR84" s="189">
        <v>0.03</v>
      </c>
      <c r="NS84" s="263">
        <v>242068.54982570646</v>
      </c>
      <c r="NT84" s="263">
        <v>2127.7786683840009</v>
      </c>
      <c r="NU84" s="263">
        <v>75959.226792235771</v>
      </c>
      <c r="NV84" s="117">
        <v>318027.77661794226</v>
      </c>
      <c r="NW84" s="248" t="b">
        <v>0</v>
      </c>
      <c r="NX84" s="254">
        <v>5</v>
      </c>
      <c r="NY84" s="255">
        <v>1063.8893341920004</v>
      </c>
      <c r="NZ84" s="256">
        <v>7.4999999999999997E-2</v>
      </c>
      <c r="OA84" s="255">
        <v>5885058.1633779285</v>
      </c>
      <c r="OB84" s="255">
        <v>1063.8893341920004</v>
      </c>
      <c r="OC84" s="255">
        <v>54250.438036625019</v>
      </c>
      <c r="OD84" s="119">
        <v>5939308.6014145538</v>
      </c>
      <c r="OE84" s="262" t="b">
        <v>0</v>
      </c>
      <c r="OF84" s="173">
        <v>4</v>
      </c>
      <c r="OG84" s="263">
        <v>1276.6672010304005</v>
      </c>
      <c r="OH84" s="189">
        <v>7.4999999999999997E-2</v>
      </c>
      <c r="OI84" s="263">
        <v>1797984.4680494601</v>
      </c>
      <c r="OJ84" s="263">
        <v>851.11146735360035</v>
      </c>
      <c r="OK84" s="263">
        <v>46403.435346579594</v>
      </c>
      <c r="OL84" s="117">
        <v>1844387.9033960397</v>
      </c>
      <c r="OM84" s="248" t="b">
        <v>0</v>
      </c>
      <c r="ON84" s="254">
        <v>7</v>
      </c>
      <c r="OO84" s="255">
        <v>638.33360051520015</v>
      </c>
      <c r="OP84" s="256">
        <v>7.4999999999999997E-2</v>
      </c>
      <c r="OQ84" s="255">
        <v>1063490.5367088562</v>
      </c>
      <c r="OR84" s="255">
        <v>1489.4450678688008</v>
      </c>
      <c r="OS84" s="255">
        <v>37515.583485140342</v>
      </c>
      <c r="OT84" s="119">
        <v>1101006.1201939965</v>
      </c>
      <c r="OU84" s="262" t="b">
        <v>0</v>
      </c>
      <c r="OV84" s="173">
        <v>2</v>
      </c>
      <c r="OW84" s="263">
        <v>1702.2229347072007</v>
      </c>
      <c r="OX84" s="189">
        <v>7.4999999999999997E-2</v>
      </c>
      <c r="OY84" s="263">
        <v>2559364.1901337272</v>
      </c>
      <c r="OZ84" s="263">
        <v>425.55573367680017</v>
      </c>
      <c r="PA84" s="263">
        <v>16988.341359753784</v>
      </c>
      <c r="PB84" s="117">
        <v>2576352.5314934808</v>
      </c>
      <c r="PC84" s="248" t="b">
        <v>0</v>
      </c>
      <c r="PD84" s="254">
        <v>8</v>
      </c>
      <c r="PE84" s="255">
        <v>425.55573367680006</v>
      </c>
      <c r="PF84" s="256">
        <v>0.03</v>
      </c>
      <c r="PG84" s="255">
        <v>399598.30955881381</v>
      </c>
      <c r="PH84" s="255">
        <v>1702.2229347072007</v>
      </c>
      <c r="PI84" s="255">
        <v>58828.526241949701</v>
      </c>
      <c r="PJ84" s="119">
        <v>458426.83580076351</v>
      </c>
      <c r="PK84" s="262" t="b">
        <v>0</v>
      </c>
      <c r="PL84" s="173">
        <v>6</v>
      </c>
      <c r="PM84" s="263">
        <v>851.11146735360012</v>
      </c>
      <c r="PN84" s="189">
        <v>-5.0000000000000001E-3</v>
      </c>
      <c r="PO84" s="263">
        <v>426995.85386068636</v>
      </c>
      <c r="PP84" s="263">
        <v>1276.6672010304007</v>
      </c>
      <c r="PQ84" s="263">
        <v>51984.069195260934</v>
      </c>
      <c r="PR84" s="117">
        <v>478979.92305594729</v>
      </c>
      <c r="PS84" s="248" t="b">
        <v>0</v>
      </c>
      <c r="PT84" s="254">
        <v>7</v>
      </c>
      <c r="PU84" s="255">
        <v>638.33360051520015</v>
      </c>
      <c r="PV84" s="256">
        <v>0.03</v>
      </c>
      <c r="PW84" s="255">
        <v>1025961.0536311318</v>
      </c>
      <c r="PX84" s="255">
        <v>1489.4450678688008</v>
      </c>
      <c r="PY84" s="255">
        <v>53071.107686775293</v>
      </c>
      <c r="PZ84" s="119">
        <v>1079032.161317907</v>
      </c>
      <c r="QA84" s="262" t="b">
        <v>0</v>
      </c>
      <c r="QB84" s="173">
        <v>2</v>
      </c>
      <c r="QC84" s="263">
        <v>1702.2229347072007</v>
      </c>
      <c r="QD84" s="189">
        <v>0.03</v>
      </c>
      <c r="QE84" s="263">
        <v>1803642.2954830269</v>
      </c>
      <c r="QF84" s="263">
        <v>425.55573367680017</v>
      </c>
      <c r="QG84" s="263">
        <v>17697.393918309881</v>
      </c>
      <c r="QH84" s="117">
        <v>1821339.6894013367</v>
      </c>
      <c r="QI84" s="248" t="b">
        <v>0</v>
      </c>
      <c r="QJ84" s="254">
        <v>4</v>
      </c>
      <c r="QK84" s="255">
        <v>1276.6672010304005</v>
      </c>
      <c r="QL84" s="256">
        <v>7.4999999999999997E-2</v>
      </c>
      <c r="QM84" s="255">
        <v>1629539.0354053655</v>
      </c>
      <c r="QN84" s="255">
        <v>851.11146735360035</v>
      </c>
      <c r="QO84" s="255">
        <v>35625.79104323779</v>
      </c>
      <c r="QP84" s="119">
        <v>1665164.8264486033</v>
      </c>
      <c r="QQ84" s="262" t="b">
        <v>0</v>
      </c>
      <c r="QR84" s="173">
        <v>4</v>
      </c>
      <c r="QS84" s="263">
        <v>1276.6672010304005</v>
      </c>
      <c r="QT84" s="189">
        <v>7.4999999999999997E-2</v>
      </c>
      <c r="QU84" s="263">
        <v>609829.73274947878</v>
      </c>
      <c r="QV84" s="263">
        <v>851.11146735360035</v>
      </c>
      <c r="QW84" s="263">
        <v>20333.593124931838</v>
      </c>
      <c r="QX84" s="117">
        <v>630163.32587441057</v>
      </c>
      <c r="QY84" s="248" t="b">
        <v>0</v>
      </c>
      <c r="QZ84" s="254">
        <v>5</v>
      </c>
      <c r="RA84" s="255">
        <v>1063.8893341920004</v>
      </c>
      <c r="RB84" s="256">
        <v>7.4999999999999997E-2</v>
      </c>
      <c r="RC84" s="255">
        <v>809388.62541124353</v>
      </c>
      <c r="RD84" s="255">
        <v>1063.8893341920004</v>
      </c>
      <c r="RE84" s="255">
        <v>31987.15044588242</v>
      </c>
      <c r="RF84" s="119">
        <v>841375.77585712599</v>
      </c>
      <c r="RG84" s="262" t="b">
        <v>0</v>
      </c>
      <c r="RH84" s="173">
        <v>1</v>
      </c>
      <c r="RI84" s="263">
        <v>1915.0008015456008</v>
      </c>
      <c r="RJ84" s="189">
        <v>7.4999999999999997E-2</v>
      </c>
      <c r="RK84" s="263">
        <v>3841931.001188742</v>
      </c>
      <c r="RL84" s="263">
        <v>212.77786683840009</v>
      </c>
      <c r="RM84" s="263">
        <v>8756.1284678822958</v>
      </c>
      <c r="RN84" s="117">
        <v>3850687.1296566245</v>
      </c>
      <c r="RO84" s="248" t="b">
        <v>0</v>
      </c>
      <c r="RP84" s="254">
        <v>6</v>
      </c>
      <c r="RQ84" s="255">
        <v>851.11146735360012</v>
      </c>
      <c r="RR84" s="256">
        <v>-5.0000000000000001E-3</v>
      </c>
      <c r="RS84" s="255">
        <v>713964.65888254216</v>
      </c>
      <c r="RT84" s="255">
        <v>1276.6672010304007</v>
      </c>
      <c r="RU84" s="255">
        <v>45548.1464500121</v>
      </c>
      <c r="RV84" s="119">
        <v>759512.80533255427</v>
      </c>
      <c r="RW84" s="262" t="b">
        <v>0</v>
      </c>
      <c r="RX84" s="173">
        <v>8</v>
      </c>
      <c r="RY84" s="263">
        <v>425.55573367680006</v>
      </c>
      <c r="RZ84" s="189">
        <v>0.03</v>
      </c>
      <c r="SA84" s="263">
        <v>1017967.2145188217</v>
      </c>
      <c r="SB84" s="263">
        <v>1702.2229347072007</v>
      </c>
      <c r="SC84" s="263">
        <v>77762.292567203069</v>
      </c>
      <c r="SD84" s="117">
        <v>1095729.5070860249</v>
      </c>
      <c r="SE84" s="248" t="b">
        <v>0</v>
      </c>
      <c r="SF84" s="254">
        <v>5</v>
      </c>
      <c r="SG84" s="255">
        <v>1063.8893341920004</v>
      </c>
      <c r="SH84" s="256">
        <v>7.4999999999999997E-2</v>
      </c>
      <c r="SI84" s="255">
        <v>1618814.0582722912</v>
      </c>
      <c r="SJ84" s="255">
        <v>1063.8893341920004</v>
      </c>
      <c r="SK84" s="255">
        <v>48122.84659160205</v>
      </c>
      <c r="SL84" s="119">
        <v>1666936.9048638933</v>
      </c>
      <c r="SM84" s="262" t="b">
        <v>1</v>
      </c>
      <c r="SN84" s="173">
        <v>3</v>
      </c>
      <c r="SO84" s="263">
        <v>1489.4450678688006</v>
      </c>
      <c r="SP84" s="189">
        <v>7.4999999999999997E-2</v>
      </c>
      <c r="SQ84" s="263">
        <v>1284073.3800572567</v>
      </c>
      <c r="SR84" s="263">
        <v>638.33360051520037</v>
      </c>
      <c r="SS84" s="263">
        <v>13075.862386401055</v>
      </c>
      <c r="ST84" s="117">
        <v>1297149.2424436577</v>
      </c>
      <c r="SU84" s="248" t="b">
        <v>0</v>
      </c>
      <c r="SV84" s="254">
        <v>3</v>
      </c>
      <c r="SW84" s="255">
        <v>1489.4450678688006</v>
      </c>
      <c r="SX84" s="256">
        <v>7.4999999999999997E-2</v>
      </c>
      <c r="SY84" s="255">
        <v>2079837.8488961619</v>
      </c>
      <c r="SZ84" s="255">
        <v>638.33360051520037</v>
      </c>
      <c r="TA84" s="255">
        <v>21588.854344977386</v>
      </c>
      <c r="TB84" s="119">
        <v>2101426.7032411392</v>
      </c>
      <c r="TC84" s="262" t="b">
        <v>0</v>
      </c>
      <c r="TD84" s="173">
        <v>1</v>
      </c>
      <c r="TE84" s="263">
        <v>1915.0008015456008</v>
      </c>
      <c r="TF84" s="189">
        <v>7.4999999999999997E-2</v>
      </c>
      <c r="TG84" s="263">
        <v>2182202.0602451055</v>
      </c>
      <c r="TH84" s="263">
        <v>212.77786683840009</v>
      </c>
      <c r="TI84" s="263">
        <v>8571.4512029100606</v>
      </c>
      <c r="TJ84" s="117">
        <v>2190773.5114480155</v>
      </c>
      <c r="TK84" s="248" t="b">
        <v>0</v>
      </c>
      <c r="TL84" s="254">
        <v>4</v>
      </c>
      <c r="TM84" s="255">
        <v>1276.6672010304005</v>
      </c>
      <c r="TN84" s="256">
        <v>0.03</v>
      </c>
      <c r="TO84" s="255">
        <v>1821660.6797215347</v>
      </c>
      <c r="TP84" s="255">
        <v>851.11146735360035</v>
      </c>
      <c r="TQ84" s="255">
        <v>33246.118252544009</v>
      </c>
      <c r="TR84" s="119">
        <v>1854906.7979740787</v>
      </c>
      <c r="TS84" s="262" t="b">
        <v>0</v>
      </c>
      <c r="TT84" s="173">
        <v>4</v>
      </c>
      <c r="TU84" s="263">
        <v>1276.6672010304005</v>
      </c>
      <c r="TV84" s="189">
        <v>0.03</v>
      </c>
      <c r="TW84" s="263">
        <v>1247483.9153118432</v>
      </c>
      <c r="TX84" s="263">
        <v>851.11146735360035</v>
      </c>
      <c r="TY84" s="263">
        <v>35606.513931102534</v>
      </c>
      <c r="TZ84" s="117">
        <v>1283090.4292429457</v>
      </c>
      <c r="UA84" s="248" t="b">
        <v>0</v>
      </c>
      <c r="UB84" s="254">
        <v>1</v>
      </c>
      <c r="UC84" s="255">
        <v>1915.0008015456008</v>
      </c>
      <c r="UD84" s="256">
        <v>7.4999999999999997E-2</v>
      </c>
      <c r="UE84" s="255">
        <v>3841931.0011887453</v>
      </c>
      <c r="UF84" s="255">
        <v>212.77786683840009</v>
      </c>
      <c r="UG84" s="255">
        <v>13481.178197835501</v>
      </c>
      <c r="UH84" s="119">
        <v>3855412.1793865808</v>
      </c>
      <c r="UI84" s="262" t="b">
        <v>0</v>
      </c>
      <c r="UJ84" s="173">
        <v>2</v>
      </c>
      <c r="UK84" s="263">
        <v>1702.2229347072007</v>
      </c>
      <c r="UL84" s="189">
        <v>7.4999999999999997E-2</v>
      </c>
      <c r="UM84" s="263">
        <v>4910666.9723481918</v>
      </c>
      <c r="UN84" s="263">
        <v>425.55573367680017</v>
      </c>
      <c r="UO84" s="263">
        <v>18401.395715358001</v>
      </c>
      <c r="UP84" s="117">
        <v>4929068.3680635495</v>
      </c>
      <c r="UQ84" s="248" t="b">
        <v>0</v>
      </c>
      <c r="UR84" s="254">
        <v>3</v>
      </c>
      <c r="US84" s="255">
        <v>1489.4450678688006</v>
      </c>
      <c r="UT84" s="256">
        <v>7.4999999999999997E-2</v>
      </c>
      <c r="UU84" s="255">
        <v>1444470.4401439016</v>
      </c>
      <c r="UV84" s="255">
        <v>638.33360051520037</v>
      </c>
      <c r="UW84" s="255">
        <v>23203.445523200891</v>
      </c>
      <c r="UX84" s="119">
        <v>1467673.8856671024</v>
      </c>
      <c r="UY84" s="262" t="b">
        <v>0</v>
      </c>
      <c r="UZ84" s="173">
        <v>5</v>
      </c>
      <c r="VA84" s="263">
        <v>1063.8893341920004</v>
      </c>
      <c r="VB84" s="189">
        <v>7.4999999999999997E-2</v>
      </c>
      <c r="VC84" s="263">
        <v>1232267.5863132703</v>
      </c>
      <c r="VD84" s="263">
        <v>1063.8893341920004</v>
      </c>
      <c r="VE84" s="263">
        <v>33871.801805545882</v>
      </c>
      <c r="VF84" s="117">
        <v>1266139.3881188161</v>
      </c>
      <c r="VG84" s="248" t="b">
        <v>0</v>
      </c>
      <c r="VH84" s="254">
        <v>5</v>
      </c>
      <c r="VI84" s="255">
        <v>1063.8893341920004</v>
      </c>
      <c r="VJ84" s="256">
        <v>7.4999999999999997E-2</v>
      </c>
      <c r="VK84" s="255">
        <v>600694.59414428938</v>
      </c>
      <c r="VL84" s="255">
        <v>1063.8893341920004</v>
      </c>
      <c r="VM84" s="255">
        <v>35860.880782339911</v>
      </c>
      <c r="VN84" s="119">
        <v>636555.47492662934</v>
      </c>
      <c r="VO84" s="262" t="b">
        <v>0</v>
      </c>
      <c r="VP84" s="173">
        <v>0</v>
      </c>
      <c r="VQ84" s="263">
        <v>2127.7786683840009</v>
      </c>
      <c r="VR84" s="189">
        <v>-5.0000000000000001E-3</v>
      </c>
      <c r="VS84" s="263">
        <v>686506.01174188463</v>
      </c>
      <c r="VT84" s="263">
        <v>0</v>
      </c>
      <c r="VU84" s="263">
        <v>0</v>
      </c>
      <c r="VV84" s="117">
        <v>686506.01174188463</v>
      </c>
      <c r="VW84" s="248" t="b">
        <v>0</v>
      </c>
      <c r="VX84" s="254">
        <v>5</v>
      </c>
      <c r="VY84" s="255">
        <v>1063.8893341920004</v>
      </c>
      <c r="VZ84" s="256">
        <v>0.03</v>
      </c>
      <c r="WA84" s="255">
        <v>1330717.4020793864</v>
      </c>
      <c r="WB84" s="255">
        <v>1063.8893341920004</v>
      </c>
      <c r="WC84" s="255">
        <v>26260.838038937472</v>
      </c>
      <c r="WD84" s="119">
        <v>1356978.2401183238</v>
      </c>
      <c r="WE84" s="262" t="b">
        <v>0</v>
      </c>
      <c r="WF84" s="173">
        <v>4</v>
      </c>
      <c r="WG84" s="263">
        <v>1276.6672010304005</v>
      </c>
      <c r="WH84" s="189">
        <v>7.4999999999999997E-2</v>
      </c>
      <c r="WI84" s="263">
        <v>632421.48099263839</v>
      </c>
      <c r="WJ84" s="263">
        <v>851.11146735360035</v>
      </c>
      <c r="WK84" s="263">
        <v>27721.746134748133</v>
      </c>
      <c r="WL84" s="117">
        <v>660143.22712738649</v>
      </c>
      <c r="WM84" s="248" t="b">
        <v>0</v>
      </c>
      <c r="WN84" s="254">
        <v>6</v>
      </c>
      <c r="WO84" s="255">
        <v>851.11146735360012</v>
      </c>
      <c r="WP84" s="256">
        <v>-5.0000000000000001E-3</v>
      </c>
      <c r="WQ84" s="255">
        <v>798043.60839134932</v>
      </c>
      <c r="WR84" s="255">
        <v>1276.6672010304007</v>
      </c>
      <c r="WS84" s="255">
        <v>63837.276205111237</v>
      </c>
      <c r="WT84" s="119">
        <v>861880.8845964605</v>
      </c>
      <c r="WU84" s="262" t="b">
        <v>0</v>
      </c>
      <c r="WV84" s="173">
        <v>5</v>
      </c>
      <c r="WW84" s="263">
        <v>1063.8893341920004</v>
      </c>
      <c r="WX84" s="189">
        <v>7.4999999999999997E-2</v>
      </c>
      <c r="WY84" s="263">
        <v>4887359.1615276868</v>
      </c>
      <c r="WZ84" s="263">
        <v>1063.8893341920004</v>
      </c>
      <c r="XA84" s="263">
        <v>30939.057001539666</v>
      </c>
      <c r="XB84" s="117">
        <v>4918298.2185292263</v>
      </c>
      <c r="XC84" s="248" t="b">
        <v>0</v>
      </c>
      <c r="XD84" s="254">
        <v>4</v>
      </c>
      <c r="XE84" s="255">
        <v>1276.6672010304005</v>
      </c>
      <c r="XF84" s="256">
        <v>0.03</v>
      </c>
      <c r="XG84" s="255">
        <v>3114164.3792225947</v>
      </c>
      <c r="XH84" s="255">
        <v>851.11146735360035</v>
      </c>
      <c r="XI84" s="255">
        <v>29851.652965496203</v>
      </c>
      <c r="XJ84" s="119">
        <v>3144016.032188091</v>
      </c>
      <c r="XK84" s="262" t="b">
        <v>1</v>
      </c>
      <c r="XL84" s="173">
        <v>5</v>
      </c>
      <c r="XM84" s="263">
        <v>1063.8893341920004</v>
      </c>
      <c r="XN84" s="189">
        <v>7.4999999999999997E-2</v>
      </c>
      <c r="XO84" s="263">
        <v>818219.1364446372</v>
      </c>
      <c r="XP84" s="263">
        <v>1063.8893341920004</v>
      </c>
      <c r="XQ84" s="263">
        <v>36966.16010622571</v>
      </c>
      <c r="XR84" s="117">
        <v>855185.29655086296</v>
      </c>
      <c r="XS84" s="248" t="b">
        <v>0</v>
      </c>
      <c r="XT84" s="254">
        <v>5</v>
      </c>
      <c r="XU84" s="255">
        <v>1063.8893341920004</v>
      </c>
      <c r="XV84" s="256">
        <v>-5.0000000000000001E-3</v>
      </c>
      <c r="XW84" s="255">
        <v>552425.95661805267</v>
      </c>
      <c r="XX84" s="255">
        <v>1063.8893341920004</v>
      </c>
      <c r="XY84" s="255">
        <v>37079.517571206823</v>
      </c>
      <c r="XZ84" s="119">
        <v>589505.47418925946</v>
      </c>
      <c r="YA84" s="262" t="b">
        <v>0</v>
      </c>
      <c r="YB84" s="173">
        <v>6</v>
      </c>
      <c r="YC84" s="263">
        <v>851.11146735360012</v>
      </c>
      <c r="YD84" s="189">
        <v>0.03</v>
      </c>
      <c r="YE84" s="263">
        <v>926285.1887758465</v>
      </c>
      <c r="YF84" s="263">
        <v>1276.6672010304007</v>
      </c>
      <c r="YG84" s="263">
        <v>47844.586288344763</v>
      </c>
      <c r="YH84" s="117">
        <v>974129.77506419132</v>
      </c>
      <c r="YI84" s="248" t="b">
        <v>1</v>
      </c>
      <c r="YJ84" s="254">
        <v>11</v>
      </c>
      <c r="YK84" s="255">
        <v>0</v>
      </c>
      <c r="YL84" s="256">
        <v>-5.0000000000000001E-3</v>
      </c>
      <c r="YM84" s="255">
        <v>858312.09835358802</v>
      </c>
      <c r="YN84" s="255">
        <v>2127.7786683840009</v>
      </c>
      <c r="YO84" s="255">
        <v>91470.21534616861</v>
      </c>
      <c r="YP84" s="119">
        <v>949782.31369975663</v>
      </c>
      <c r="YQ84" s="262" t="b">
        <v>0</v>
      </c>
      <c r="YR84" s="173">
        <v>2</v>
      </c>
      <c r="YS84" s="263">
        <v>1702.2229347072007</v>
      </c>
      <c r="YT84" s="189">
        <v>7.4999999999999997E-2</v>
      </c>
      <c r="YU84" s="263">
        <v>1544445.0226993784</v>
      </c>
      <c r="YV84" s="263">
        <v>425.55573367680017</v>
      </c>
      <c r="YW84" s="263">
        <v>16233.060953548968</v>
      </c>
      <c r="YX84" s="117">
        <v>1560678.0836529273</v>
      </c>
      <c r="YY84" s="248" t="b">
        <v>0</v>
      </c>
      <c r="YZ84" s="254">
        <v>7</v>
      </c>
      <c r="ZA84" s="255">
        <v>638.33360051520015</v>
      </c>
      <c r="ZB84" s="256">
        <v>-5.0000000000000001E-3</v>
      </c>
      <c r="ZC84" s="255">
        <v>296480.21598686709</v>
      </c>
      <c r="ZD84" s="255">
        <v>1489.4450678688008</v>
      </c>
      <c r="ZE84" s="255">
        <v>48279.372087199328</v>
      </c>
      <c r="ZF84" s="119">
        <v>344759.58807406644</v>
      </c>
      <c r="ZG84" s="262" t="b">
        <v>0</v>
      </c>
      <c r="ZH84" s="173">
        <v>4</v>
      </c>
      <c r="ZI84" s="263">
        <v>1276.6672010304005</v>
      </c>
      <c r="ZJ84" s="189">
        <v>-5.0000000000000001E-3</v>
      </c>
      <c r="ZK84" s="263">
        <v>2134350.8056304399</v>
      </c>
      <c r="ZL84" s="263">
        <v>851.11146735360035</v>
      </c>
      <c r="ZM84" s="263">
        <v>28458.916126921285</v>
      </c>
      <c r="ZN84" s="117">
        <v>2162809.7217573612</v>
      </c>
      <c r="ZO84" s="248" t="b">
        <v>0</v>
      </c>
      <c r="ZP84" s="254">
        <v>3</v>
      </c>
      <c r="ZQ84" s="255">
        <v>1489.4450678688006</v>
      </c>
      <c r="ZR84" s="256">
        <v>0.03</v>
      </c>
      <c r="ZS84" s="255">
        <v>1104305.5724064545</v>
      </c>
      <c r="ZT84" s="255">
        <v>638.33360051520037</v>
      </c>
      <c r="ZU84" s="255">
        <v>28963.041974868029</v>
      </c>
      <c r="ZV84" s="119">
        <v>1133268.6143813224</v>
      </c>
      <c r="ZW84" s="262" t="b">
        <v>0</v>
      </c>
      <c r="ZX84" s="173">
        <v>2</v>
      </c>
      <c r="ZY84" s="263">
        <v>1702.2229347072007</v>
      </c>
      <c r="ZZ84" s="189">
        <v>0.03</v>
      </c>
      <c r="AAA84" s="263">
        <v>367624.10238883295</v>
      </c>
      <c r="AAB84" s="263">
        <v>425.55573367680017</v>
      </c>
      <c r="AAC84" s="263">
        <v>25773.869612562041</v>
      </c>
      <c r="AAD84" s="117">
        <v>393397.97200139501</v>
      </c>
      <c r="AAE84" s="248" t="b">
        <v>0</v>
      </c>
      <c r="AAF84" s="254">
        <v>3</v>
      </c>
      <c r="AAG84" s="255">
        <v>1489.4450678688006</v>
      </c>
      <c r="AAH84" s="256">
        <v>7.4999999999999997E-2</v>
      </c>
      <c r="AAI84" s="255">
        <v>2382679.2080230042</v>
      </c>
      <c r="AAJ84" s="255">
        <v>638.33360051520037</v>
      </c>
      <c r="AAK84" s="255">
        <v>26499.632109457274</v>
      </c>
      <c r="AAL84" s="119">
        <v>2409178.8401324614</v>
      </c>
      <c r="AAM84" s="262" t="b">
        <v>0</v>
      </c>
      <c r="AAN84" s="173">
        <v>4</v>
      </c>
      <c r="AAO84" s="263">
        <v>1276.6672010304005</v>
      </c>
      <c r="AAP84" s="189">
        <v>7.4999999999999997E-2</v>
      </c>
      <c r="AAQ84" s="263">
        <v>1047072.699465244</v>
      </c>
      <c r="AAR84" s="263">
        <v>851.11146735360035</v>
      </c>
      <c r="AAS84" s="263">
        <v>28208.683261132308</v>
      </c>
      <c r="AAT84" s="117">
        <v>1075281.3827263762</v>
      </c>
      <c r="AAU84" s="248" t="b">
        <v>0</v>
      </c>
      <c r="AAV84" s="254">
        <v>7</v>
      </c>
      <c r="AAW84" s="255">
        <v>638.33360051520015</v>
      </c>
      <c r="AAX84" s="256">
        <v>7.4999999999999997E-2</v>
      </c>
      <c r="AAY84" s="255">
        <v>574270.01288651815</v>
      </c>
      <c r="AAZ84" s="255">
        <v>1489.4450678688008</v>
      </c>
      <c r="ABA84" s="255">
        <v>72384.351005548684</v>
      </c>
      <c r="ABB84" s="119">
        <v>646654.36389206687</v>
      </c>
      <c r="ABC84" s="262" t="b">
        <v>0</v>
      </c>
      <c r="ABD84" s="173">
        <v>2</v>
      </c>
      <c r="ABE84" s="263">
        <v>1702.2229347072007</v>
      </c>
      <c r="ABF84" s="189">
        <v>7.4999999999999997E-2</v>
      </c>
      <c r="ABG84" s="263">
        <v>1313912.0292914815</v>
      </c>
      <c r="ABH84" s="263">
        <v>425.55573367680017</v>
      </c>
      <c r="ABI84" s="263">
        <v>19506.607464013065</v>
      </c>
      <c r="ABJ84" s="117">
        <v>1333418.6367554946</v>
      </c>
      <c r="ABK84" s="248" t="b">
        <v>0</v>
      </c>
      <c r="ABL84" s="254">
        <v>1</v>
      </c>
      <c r="ABM84" s="255">
        <v>1915.0008015456008</v>
      </c>
      <c r="ABN84" s="256">
        <v>0.03</v>
      </c>
      <c r="ABO84" s="255">
        <v>3563972.7008454432</v>
      </c>
      <c r="ABP84" s="255">
        <v>212.77786683840009</v>
      </c>
      <c r="ABQ84" s="255">
        <v>5850.0025579185749</v>
      </c>
      <c r="ABR84" s="119">
        <v>3569822.7034033616</v>
      </c>
      <c r="ABS84" s="262" t="b">
        <v>0</v>
      </c>
      <c r="ABT84" s="173">
        <v>2</v>
      </c>
      <c r="ABU84" s="263">
        <v>1702.2229347072007</v>
      </c>
      <c r="ABV84" s="189">
        <v>-5.0000000000000001E-3</v>
      </c>
      <c r="ABW84" s="263">
        <v>1741580.3143583955</v>
      </c>
      <c r="ABX84" s="263">
        <v>425.55573367680017</v>
      </c>
      <c r="ABY84" s="263">
        <v>10926.972705063587</v>
      </c>
      <c r="ABZ84" s="117">
        <v>1752507.2870634592</v>
      </c>
      <c r="ACA84" s="248" t="b">
        <v>0</v>
      </c>
      <c r="ACB84" s="254">
        <v>4</v>
      </c>
      <c r="ACC84" s="255">
        <v>1276.6672010304005</v>
      </c>
      <c r="ACD84" s="256">
        <v>0.03</v>
      </c>
      <c r="ACE84" s="255">
        <v>896716.43718087149</v>
      </c>
      <c r="ACF84" s="255">
        <v>851.11146735360035</v>
      </c>
      <c r="ACG84" s="255">
        <v>53839.872787348337</v>
      </c>
      <c r="ACH84" s="119">
        <v>950556.30996821984</v>
      </c>
      <c r="ACI84" s="262" t="b">
        <v>0</v>
      </c>
      <c r="ACJ84" s="173">
        <v>4</v>
      </c>
      <c r="ACK84" s="263">
        <v>1276.6672010304005</v>
      </c>
      <c r="ACL84" s="189">
        <v>7.4999999999999997E-2</v>
      </c>
      <c r="ACM84" s="263">
        <v>815465.15995301912</v>
      </c>
      <c r="ACN84" s="263">
        <v>851.11146735360035</v>
      </c>
      <c r="ACO84" s="263">
        <v>41312.510777731528</v>
      </c>
      <c r="ACP84" s="117">
        <v>856777.67073075066</v>
      </c>
      <c r="ACQ84" s="248" t="b">
        <v>0</v>
      </c>
      <c r="ACR84" s="254">
        <v>4</v>
      </c>
      <c r="ACS84" s="255">
        <v>1276.6672010304005</v>
      </c>
      <c r="ACT84" s="256">
        <v>7.4999999999999997E-2</v>
      </c>
      <c r="ACU84" s="255">
        <v>4057759.4301209361</v>
      </c>
      <c r="ACV84" s="255">
        <v>851.11146735360035</v>
      </c>
      <c r="ACW84" s="255">
        <v>41749.507342592682</v>
      </c>
      <c r="ACX84" s="119">
        <v>4099508.9374635289</v>
      </c>
      <c r="ACY84" s="262" t="b">
        <v>0</v>
      </c>
      <c r="ACZ84" s="173">
        <v>6</v>
      </c>
      <c r="ADA84" s="263">
        <v>851.11146735360012</v>
      </c>
      <c r="ADB84" s="189">
        <v>7.4999999999999997E-2</v>
      </c>
      <c r="ADC84" s="263">
        <v>2061270.9284061482</v>
      </c>
      <c r="ADD84" s="263">
        <v>1276.6672010304007</v>
      </c>
      <c r="ADE84" s="263">
        <v>40926.204073422057</v>
      </c>
      <c r="ADF84" s="117">
        <v>2102197.1324795703</v>
      </c>
      <c r="ADG84" s="248" t="b">
        <v>1</v>
      </c>
      <c r="ADH84" s="254">
        <v>7</v>
      </c>
      <c r="ADI84" s="255">
        <v>638.33360051520015</v>
      </c>
      <c r="ADJ84" s="256">
        <v>7.4999999999999997E-2</v>
      </c>
      <c r="ADK84" s="255">
        <v>1360856.7909654207</v>
      </c>
      <c r="ADL84" s="255">
        <v>1489.4450678688008</v>
      </c>
      <c r="ADM84" s="255">
        <v>63095.610131318579</v>
      </c>
      <c r="ADN84" s="119">
        <v>1423952.4010967393</v>
      </c>
      <c r="ADO84" s="262" t="b">
        <v>0</v>
      </c>
      <c r="ADP84" s="173">
        <v>2</v>
      </c>
      <c r="ADQ84" s="263">
        <v>1702.2229347072007</v>
      </c>
      <c r="ADR84" s="189">
        <v>7.4999999999999997E-2</v>
      </c>
      <c r="ADS84" s="263">
        <v>1604483.5633549136</v>
      </c>
      <c r="ADT84" s="263">
        <v>425.55573367680017</v>
      </c>
      <c r="ADU84" s="263">
        <v>16162.349774127715</v>
      </c>
      <c r="ADV84" s="117">
        <v>1620645.9131290414</v>
      </c>
    </row>
    <row r="85" spans="1:802" x14ac:dyDescent="0.35">
      <c r="A85" s="15">
        <v>47817</v>
      </c>
      <c r="B85" s="16">
        <v>2127.7786683840009</v>
      </c>
      <c r="C85" s="248" t="b">
        <v>0</v>
      </c>
      <c r="D85" s="254">
        <v>4</v>
      </c>
      <c r="E85" s="255">
        <v>1276.6672010304005</v>
      </c>
      <c r="F85" s="256">
        <v>7.4999999999999997E-2</v>
      </c>
      <c r="G85" s="255">
        <v>1308365.5279544464</v>
      </c>
      <c r="H85" s="255">
        <v>851.11146735360035</v>
      </c>
      <c r="I85" s="255">
        <v>35107.010805672675</v>
      </c>
      <c r="J85" s="119">
        <v>1343472.5387601191</v>
      </c>
      <c r="K85" s="262" t="b">
        <v>0</v>
      </c>
      <c r="L85" s="173">
        <v>4</v>
      </c>
      <c r="M85" s="263">
        <v>1276.6672010304005</v>
      </c>
      <c r="N85" s="189">
        <v>7.4999999999999997E-2</v>
      </c>
      <c r="O85" s="263">
        <v>1485773.3989797903</v>
      </c>
      <c r="P85" s="263">
        <v>851.11146735360035</v>
      </c>
      <c r="Q85" s="263">
        <v>10888.02803484485</v>
      </c>
      <c r="R85" s="117">
        <v>1496661.4270146352</v>
      </c>
      <c r="S85" s="248" t="b">
        <v>0</v>
      </c>
      <c r="T85" s="254">
        <v>7</v>
      </c>
      <c r="U85" s="255">
        <v>638.33360051520015</v>
      </c>
      <c r="V85" s="256">
        <v>-5.0000000000000001E-3</v>
      </c>
      <c r="W85" s="255">
        <v>169787.1976695531</v>
      </c>
      <c r="X85" s="255">
        <v>1489.4450678688008</v>
      </c>
      <c r="Y85" s="255">
        <v>72537.61198203158</v>
      </c>
      <c r="Z85" s="119">
        <v>242324.80965158468</v>
      </c>
      <c r="AA85" s="262" t="b">
        <v>0</v>
      </c>
      <c r="AB85" s="173">
        <v>7</v>
      </c>
      <c r="AC85" s="263">
        <v>638.33360051520015</v>
      </c>
      <c r="AD85" s="189">
        <v>-5.0000000000000001E-3</v>
      </c>
      <c r="AE85" s="263">
        <v>615282.30016703368</v>
      </c>
      <c r="AF85" s="263">
        <v>1489.4450678688008</v>
      </c>
      <c r="AG85" s="263">
        <v>68616.121062665363</v>
      </c>
      <c r="AH85" s="117">
        <v>683898.42122969904</v>
      </c>
      <c r="AI85" s="248" t="b">
        <v>0</v>
      </c>
      <c r="AJ85" s="254">
        <v>10</v>
      </c>
      <c r="AK85" s="255">
        <v>0</v>
      </c>
      <c r="AL85" s="256">
        <v>7.4999999999999997E-2</v>
      </c>
      <c r="AM85" s="255">
        <v>2215617.9788281159</v>
      </c>
      <c r="AN85" s="255">
        <v>2127.7786683840009</v>
      </c>
      <c r="AO85" s="255">
        <v>79719.064720829003</v>
      </c>
      <c r="AP85" s="119">
        <v>2295337.0435489449</v>
      </c>
      <c r="AQ85" s="262" t="b">
        <v>0</v>
      </c>
      <c r="AR85" s="173">
        <v>5</v>
      </c>
      <c r="AS85" s="263">
        <v>1063.8893341920004</v>
      </c>
      <c r="AT85" s="189">
        <v>7.4999999999999997E-2</v>
      </c>
      <c r="AU85" s="263">
        <v>2361655.4469210552</v>
      </c>
      <c r="AV85" s="263">
        <v>1063.8893341920004</v>
      </c>
      <c r="AW85" s="263">
        <v>49543.224523957921</v>
      </c>
      <c r="AX85" s="117">
        <v>2411198.671445013</v>
      </c>
      <c r="AY85" s="248" t="b">
        <v>0</v>
      </c>
      <c r="AZ85" s="254">
        <v>3</v>
      </c>
      <c r="BA85" s="255">
        <v>1489.4450678688006</v>
      </c>
      <c r="BB85" s="256">
        <v>7.4999999999999997E-2</v>
      </c>
      <c r="BC85" s="255">
        <v>814634.79221719562</v>
      </c>
      <c r="BD85" s="255">
        <v>638.33360051520037</v>
      </c>
      <c r="BE85" s="255">
        <v>5979.1845850552963</v>
      </c>
      <c r="BF85" s="119">
        <v>820613.97680225095</v>
      </c>
      <c r="BG85" s="262" t="b">
        <v>0</v>
      </c>
      <c r="BH85" s="173">
        <v>4</v>
      </c>
      <c r="BI85" s="263">
        <v>1276.6672010304005</v>
      </c>
      <c r="BJ85" s="189">
        <v>7.4999999999999997E-2</v>
      </c>
      <c r="BK85" s="263">
        <v>1038396.1574436279</v>
      </c>
      <c r="BL85" s="263">
        <v>851.11146735360035</v>
      </c>
      <c r="BM85" s="263">
        <v>33207.41184115292</v>
      </c>
      <c r="BN85" s="117">
        <v>1071603.5692847809</v>
      </c>
      <c r="BO85" s="248" t="b">
        <v>0</v>
      </c>
      <c r="BP85" s="254">
        <v>6</v>
      </c>
      <c r="BQ85" s="255">
        <v>851.11146735360012</v>
      </c>
      <c r="BR85" s="256">
        <v>7.4999999999999997E-2</v>
      </c>
      <c r="BS85" s="255">
        <v>1793597.6401287848</v>
      </c>
      <c r="BT85" s="255">
        <v>1276.6672010304007</v>
      </c>
      <c r="BU85" s="255">
        <v>40058.255912734945</v>
      </c>
      <c r="BV85" s="119">
        <v>1833655.8960415197</v>
      </c>
      <c r="BW85" s="262" t="b">
        <v>1</v>
      </c>
      <c r="BX85" s="173">
        <v>4</v>
      </c>
      <c r="BY85" s="263">
        <v>1276.6672010304005</v>
      </c>
      <c r="BZ85" s="189">
        <v>7.4999999999999997E-2</v>
      </c>
      <c r="CA85" s="263">
        <v>830244.47055087797</v>
      </c>
      <c r="CB85" s="263">
        <v>851.11146735360035</v>
      </c>
      <c r="CC85" s="263">
        <v>33076.567494849041</v>
      </c>
      <c r="CD85" s="117">
        <v>863321.03804572707</v>
      </c>
      <c r="CE85" s="248" t="b">
        <v>1</v>
      </c>
      <c r="CF85" s="254">
        <v>6</v>
      </c>
      <c r="CG85" s="255">
        <v>851.11146735360012</v>
      </c>
      <c r="CH85" s="256">
        <v>0.03</v>
      </c>
      <c r="CI85" s="255">
        <v>567313.00468233519</v>
      </c>
      <c r="CJ85" s="255">
        <v>1276.6672010304007</v>
      </c>
      <c r="CK85" s="255">
        <v>45711.026268125213</v>
      </c>
      <c r="CL85" s="119">
        <v>613024.03095046035</v>
      </c>
      <c r="CM85" s="262" t="b">
        <v>0</v>
      </c>
      <c r="CN85" s="173">
        <v>4</v>
      </c>
      <c r="CO85" s="263">
        <v>1276.6672010304005</v>
      </c>
      <c r="CP85" s="189">
        <v>7.4999999999999997E-2</v>
      </c>
      <c r="CQ85" s="263">
        <v>4368181.16867177</v>
      </c>
      <c r="CR85" s="263">
        <v>851.11146735360035</v>
      </c>
      <c r="CS85" s="263">
        <v>38901.698882632052</v>
      </c>
      <c r="CT85" s="117">
        <v>4407082.867554402</v>
      </c>
      <c r="CU85" s="248" t="b">
        <v>0</v>
      </c>
      <c r="CV85" s="254">
        <v>1</v>
      </c>
      <c r="CW85" s="255">
        <v>1915.0008015456008</v>
      </c>
      <c r="CX85" s="256">
        <v>0.03</v>
      </c>
      <c r="CY85" s="255">
        <v>1461157.5534516124</v>
      </c>
      <c r="CZ85" s="255">
        <v>212.77786683840009</v>
      </c>
      <c r="DA85" s="255">
        <v>852.17109725594992</v>
      </c>
      <c r="DB85" s="119">
        <v>1462009.7245488684</v>
      </c>
      <c r="DC85" s="262" t="b">
        <v>0</v>
      </c>
      <c r="DD85" s="173">
        <v>4</v>
      </c>
      <c r="DE85" s="263">
        <v>1276.6672010304005</v>
      </c>
      <c r="DF85" s="189">
        <v>7.4999999999999997E-2</v>
      </c>
      <c r="DG85" s="263">
        <v>3164832.9837867641</v>
      </c>
      <c r="DH85" s="263">
        <v>851.11146735360035</v>
      </c>
      <c r="DI85" s="263">
        <v>48215.856839425142</v>
      </c>
      <c r="DJ85" s="117">
        <v>3213048.840626189</v>
      </c>
      <c r="DK85" s="248" t="b">
        <v>0</v>
      </c>
      <c r="DL85" s="254">
        <v>6</v>
      </c>
      <c r="DM85" s="255">
        <v>851.11146735360012</v>
      </c>
      <c r="DN85" s="256">
        <v>7.4999999999999997E-2</v>
      </c>
      <c r="DO85" s="255">
        <v>553755.58768080897</v>
      </c>
      <c r="DP85" s="255">
        <v>1276.6672010304007</v>
      </c>
      <c r="DQ85" s="255">
        <v>63963.358210764483</v>
      </c>
      <c r="DR85" s="119">
        <v>617718.94589157344</v>
      </c>
      <c r="DS85" s="262" t="b">
        <v>0</v>
      </c>
      <c r="DT85" s="173">
        <v>6</v>
      </c>
      <c r="DU85" s="263">
        <v>851.11146735360012</v>
      </c>
      <c r="DV85" s="189">
        <v>-5.0000000000000001E-3</v>
      </c>
      <c r="DW85" s="263">
        <v>2452840.4802200189</v>
      </c>
      <c r="DX85" s="263">
        <v>1276.6672010304007</v>
      </c>
      <c r="DY85" s="263">
        <v>47452.291067685794</v>
      </c>
      <c r="DZ85" s="117">
        <v>2500292.7712877048</v>
      </c>
      <c r="EA85" s="248" t="b">
        <v>0</v>
      </c>
      <c r="EB85" s="254">
        <v>9</v>
      </c>
      <c r="EC85" s="255">
        <v>212.77786683840003</v>
      </c>
      <c r="ED85" s="256">
        <v>7.4999999999999997E-2</v>
      </c>
      <c r="EE85" s="255">
        <v>428215.80418974638</v>
      </c>
      <c r="EF85" s="255">
        <v>1915.0008015456008</v>
      </c>
      <c r="EG85" s="255">
        <v>57301.227126713791</v>
      </c>
      <c r="EH85" s="119">
        <v>485517.03131646017</v>
      </c>
      <c r="EI85" s="262" t="b">
        <v>0</v>
      </c>
      <c r="EJ85" s="173">
        <v>7</v>
      </c>
      <c r="EK85" s="263">
        <v>638.33360051520015</v>
      </c>
      <c r="EL85" s="189">
        <v>-5.0000000000000001E-3</v>
      </c>
      <c r="EM85" s="263">
        <v>240186.74872745373</v>
      </c>
      <c r="EN85" s="263">
        <v>1489.4450678688008</v>
      </c>
      <c r="EO85" s="263">
        <v>79424.431878063551</v>
      </c>
      <c r="EP85" s="117">
        <v>319611.18060551729</v>
      </c>
      <c r="EQ85" s="248" t="b">
        <v>0</v>
      </c>
      <c r="ER85" s="254">
        <v>6</v>
      </c>
      <c r="ES85" s="255">
        <v>851.11146735360012</v>
      </c>
      <c r="ET85" s="256">
        <v>7.4999999999999997E-2</v>
      </c>
      <c r="EU85" s="255">
        <v>454789.83384212409</v>
      </c>
      <c r="EV85" s="255">
        <v>1276.6672010304007</v>
      </c>
      <c r="EW85" s="255">
        <v>56939.020552870068</v>
      </c>
      <c r="EX85" s="119">
        <v>511728.85439499415</v>
      </c>
      <c r="EY85" s="262" t="b">
        <v>1</v>
      </c>
      <c r="EZ85" s="173">
        <v>2</v>
      </c>
      <c r="FA85" s="263">
        <v>1702.2229347072007</v>
      </c>
      <c r="FB85" s="189">
        <v>-5.0000000000000001E-3</v>
      </c>
      <c r="FC85" s="263">
        <v>1530913.5786451886</v>
      </c>
      <c r="FD85" s="263">
        <v>425.55573367680017</v>
      </c>
      <c r="FE85" s="263">
        <v>8266.3261339002474</v>
      </c>
      <c r="FF85" s="117">
        <v>1539179.9047790889</v>
      </c>
      <c r="FG85" s="248" t="b">
        <v>0</v>
      </c>
      <c r="FH85" s="254">
        <v>4</v>
      </c>
      <c r="FI85" s="255">
        <v>1276.6672010304005</v>
      </c>
      <c r="FJ85" s="256">
        <v>7.4999999999999997E-2</v>
      </c>
      <c r="FK85" s="255">
        <v>1726176.7223118199</v>
      </c>
      <c r="FL85" s="255">
        <v>851.11146735360035</v>
      </c>
      <c r="FM85" s="255">
        <v>36014.474036412663</v>
      </c>
      <c r="FN85" s="119">
        <v>1762191.1963482327</v>
      </c>
      <c r="FO85" s="262" t="b">
        <v>0</v>
      </c>
      <c r="FP85" s="173">
        <v>4</v>
      </c>
      <c r="FQ85" s="263">
        <v>1276.6672010304005</v>
      </c>
      <c r="FR85" s="189">
        <v>7.4999999999999997E-2</v>
      </c>
      <c r="FS85" s="263">
        <v>1255130.6059322222</v>
      </c>
      <c r="FT85" s="263">
        <v>851.11146735360035</v>
      </c>
      <c r="FU85" s="263">
        <v>40101.902835383466</v>
      </c>
      <c r="FV85" s="117">
        <v>1295232.5087676058</v>
      </c>
      <c r="FW85" s="248" t="b">
        <v>0</v>
      </c>
      <c r="FX85" s="254">
        <v>6</v>
      </c>
      <c r="FY85" s="255">
        <v>851.11146735360012</v>
      </c>
      <c r="FZ85" s="256">
        <v>0.03</v>
      </c>
      <c r="GA85" s="255">
        <v>978214.68125907832</v>
      </c>
      <c r="GB85" s="255">
        <v>1276.6672010304007</v>
      </c>
      <c r="GC85" s="255">
        <v>63619.864567177312</v>
      </c>
      <c r="GD85" s="119">
        <v>1041834.5458262556</v>
      </c>
      <c r="GE85" s="262" t="b">
        <v>0</v>
      </c>
      <c r="GF85" s="173">
        <v>4</v>
      </c>
      <c r="GG85" s="263">
        <v>1276.6672010304005</v>
      </c>
      <c r="GH85" s="189">
        <v>0.03</v>
      </c>
      <c r="GI85" s="263">
        <v>2030387.1791300862</v>
      </c>
      <c r="GJ85" s="263">
        <v>851.11146735360035</v>
      </c>
      <c r="GK85" s="263">
        <v>32108.56649634444</v>
      </c>
      <c r="GL85" s="117">
        <v>2062495.7456264307</v>
      </c>
      <c r="GM85" s="248" t="b">
        <v>0</v>
      </c>
      <c r="GN85" s="254">
        <v>2</v>
      </c>
      <c r="GO85" s="255">
        <v>1702.2229347072007</v>
      </c>
      <c r="GP85" s="256">
        <v>7.4999999999999997E-2</v>
      </c>
      <c r="GQ85" s="255">
        <v>5280322.7258012732</v>
      </c>
      <c r="GR85" s="255">
        <v>425.55573367680017</v>
      </c>
      <c r="GS85" s="255">
        <v>22975.984630015399</v>
      </c>
      <c r="GT85" s="119">
        <v>5303298.7104312889</v>
      </c>
      <c r="GU85" s="262" t="b">
        <v>0</v>
      </c>
      <c r="GV85" s="173">
        <v>1</v>
      </c>
      <c r="GW85" s="263">
        <v>1915.0008015456008</v>
      </c>
      <c r="GX85" s="189">
        <v>7.4999999999999997E-2</v>
      </c>
      <c r="GY85" s="263">
        <v>730362.99975289928</v>
      </c>
      <c r="GZ85" s="263">
        <v>212.77786683840009</v>
      </c>
      <c r="HA85" s="263">
        <v>10428.774910189266</v>
      </c>
      <c r="HB85" s="117">
        <v>740791.77466308849</v>
      </c>
      <c r="HC85" s="248" t="b">
        <v>1</v>
      </c>
      <c r="HD85" s="254">
        <v>3</v>
      </c>
      <c r="HE85" s="255">
        <v>1489.4450678688006</v>
      </c>
      <c r="HF85" s="256">
        <v>0.03</v>
      </c>
      <c r="HG85" s="255">
        <v>3453017.30072203</v>
      </c>
      <c r="HH85" s="255">
        <v>638.33360051520037</v>
      </c>
      <c r="HI85" s="255">
        <v>19588.132220207735</v>
      </c>
      <c r="HJ85" s="119">
        <v>3472605.4329422377</v>
      </c>
      <c r="HK85" s="262" t="b">
        <v>0</v>
      </c>
      <c r="HL85" s="173">
        <v>7</v>
      </c>
      <c r="HM85" s="263">
        <v>638.33360051520015</v>
      </c>
      <c r="HN85" s="189">
        <v>7.4999999999999997E-2</v>
      </c>
      <c r="HO85" s="263">
        <v>1272152.0491494993</v>
      </c>
      <c r="HP85" s="263">
        <v>1489.4450678688008</v>
      </c>
      <c r="HQ85" s="263">
        <v>49583.01890093078</v>
      </c>
      <c r="HR85" s="117">
        <v>1321735.0680504302</v>
      </c>
      <c r="HS85" s="248" t="b">
        <v>0</v>
      </c>
      <c r="HT85" s="254">
        <v>6</v>
      </c>
      <c r="HU85" s="255">
        <v>851.11146735360012</v>
      </c>
      <c r="HV85" s="256">
        <v>0.03</v>
      </c>
      <c r="HW85" s="255">
        <v>936826.94127635134</v>
      </c>
      <c r="HX85" s="255">
        <v>1276.6672010304007</v>
      </c>
      <c r="HY85" s="255">
        <v>50400.510816592032</v>
      </c>
      <c r="HZ85" s="119">
        <v>987227.45209294336</v>
      </c>
      <c r="IA85" s="262" t="b">
        <v>0</v>
      </c>
      <c r="IB85" s="173">
        <v>4</v>
      </c>
      <c r="IC85" s="263">
        <v>1276.6672010304005</v>
      </c>
      <c r="ID85" s="189">
        <v>0.03</v>
      </c>
      <c r="IE85" s="263">
        <v>1200217.9923187292</v>
      </c>
      <c r="IF85" s="263">
        <v>851.11146735360035</v>
      </c>
      <c r="IG85" s="263">
        <v>43897.687859458856</v>
      </c>
      <c r="IH85" s="117">
        <v>1244115.680178188</v>
      </c>
      <c r="II85" s="248" t="b">
        <v>0</v>
      </c>
      <c r="IJ85" s="254">
        <v>5</v>
      </c>
      <c r="IK85" s="255">
        <v>1063.8893341920004</v>
      </c>
      <c r="IL85" s="256">
        <v>7.4999999999999997E-2</v>
      </c>
      <c r="IM85" s="255">
        <v>2042397.2998539163</v>
      </c>
      <c r="IN85" s="255">
        <v>1063.8893341920004</v>
      </c>
      <c r="IO85" s="255">
        <v>46071.736238502228</v>
      </c>
      <c r="IP85" s="119">
        <v>2088469.0360924185</v>
      </c>
      <c r="IQ85" s="262" t="b">
        <v>1</v>
      </c>
      <c r="IR85" s="173">
        <v>1</v>
      </c>
      <c r="IS85" s="263">
        <v>1915.0008015456008</v>
      </c>
      <c r="IT85" s="189">
        <v>7.4999999999999997E-2</v>
      </c>
      <c r="IU85" s="263">
        <v>2700167.9461080325</v>
      </c>
      <c r="IV85" s="263">
        <v>212.77786683840009</v>
      </c>
      <c r="IW85" s="263">
        <v>212.77786683840009</v>
      </c>
      <c r="IX85" s="117">
        <v>2700380.723974871</v>
      </c>
      <c r="IY85" s="248" t="b">
        <v>0</v>
      </c>
      <c r="IZ85" s="254">
        <v>3</v>
      </c>
      <c r="JA85" s="255">
        <v>1489.4450678688006</v>
      </c>
      <c r="JB85" s="256">
        <v>7.4999999999999997E-2</v>
      </c>
      <c r="JC85" s="255">
        <v>893986.48434905475</v>
      </c>
      <c r="JD85" s="255">
        <v>638.33360051520037</v>
      </c>
      <c r="JE85" s="255">
        <v>32031.522975592805</v>
      </c>
      <c r="JF85" s="119">
        <v>926018.00732464751</v>
      </c>
      <c r="JG85" s="262" t="b">
        <v>0</v>
      </c>
      <c r="JH85" s="173">
        <v>1</v>
      </c>
      <c r="JI85" s="263">
        <v>1915.0008015456008</v>
      </c>
      <c r="JJ85" s="189">
        <v>7.4999999999999997E-2</v>
      </c>
      <c r="JK85" s="263">
        <v>1942204.5399991625</v>
      </c>
      <c r="JL85" s="263">
        <v>212.77786683840009</v>
      </c>
      <c r="JM85" s="263">
        <v>11132.34774582401</v>
      </c>
      <c r="JN85" s="117">
        <v>1953336.8877449865</v>
      </c>
      <c r="JO85" s="248" t="b">
        <v>0</v>
      </c>
      <c r="JP85" s="254">
        <v>4</v>
      </c>
      <c r="JQ85" s="255">
        <v>1276.6672010304005</v>
      </c>
      <c r="JR85" s="256">
        <v>0.03</v>
      </c>
      <c r="JS85" s="255">
        <v>2674287.1678073015</v>
      </c>
      <c r="JT85" s="255">
        <v>851.11146735360035</v>
      </c>
      <c r="JU85" s="255">
        <v>26921.034187027602</v>
      </c>
      <c r="JV85" s="119">
        <v>2701208.2019943292</v>
      </c>
      <c r="JW85" s="262" t="b">
        <v>0</v>
      </c>
      <c r="JX85" s="173">
        <v>7</v>
      </c>
      <c r="JY85" s="263">
        <v>638.33360051520015</v>
      </c>
      <c r="JZ85" s="189">
        <v>7.4999999999999997E-2</v>
      </c>
      <c r="KA85" s="263">
        <v>3021329.0201794184</v>
      </c>
      <c r="KB85" s="263">
        <v>1489.4450678688008</v>
      </c>
      <c r="KC85" s="263">
        <v>70671.814800024789</v>
      </c>
      <c r="KD85" s="117">
        <v>3092000.8349794433</v>
      </c>
      <c r="KE85" s="248" t="b">
        <v>0</v>
      </c>
      <c r="KF85" s="254">
        <v>6</v>
      </c>
      <c r="KG85" s="255">
        <v>851.11146735360012</v>
      </c>
      <c r="KH85" s="256">
        <v>0.03</v>
      </c>
      <c r="KI85" s="255">
        <v>2152054.1743838172</v>
      </c>
      <c r="KJ85" s="255">
        <v>1276.6672010304007</v>
      </c>
      <c r="KK85" s="255">
        <v>73009.94195258907</v>
      </c>
      <c r="KL85" s="119">
        <v>2225064.1163364062</v>
      </c>
      <c r="KM85" s="262" t="b">
        <v>0</v>
      </c>
      <c r="KN85" s="173">
        <v>1</v>
      </c>
      <c r="KO85" s="263">
        <v>1915.0008015456008</v>
      </c>
      <c r="KP85" s="189">
        <v>7.4999999999999997E-2</v>
      </c>
      <c r="KQ85" s="263">
        <v>2231733.7845637128</v>
      </c>
      <c r="KR85" s="263">
        <v>212.77786683840009</v>
      </c>
      <c r="KS85" s="263">
        <v>10428.774910189266</v>
      </c>
      <c r="KT85" s="117">
        <v>2242162.559473902</v>
      </c>
      <c r="KU85" s="248" t="b">
        <v>0</v>
      </c>
      <c r="KV85" s="254">
        <v>2</v>
      </c>
      <c r="KW85" s="255">
        <v>1702.2229347072007</v>
      </c>
      <c r="KX85" s="256">
        <v>-5.0000000000000001E-3</v>
      </c>
      <c r="KY85" s="255">
        <v>2324116.7933234083</v>
      </c>
      <c r="KZ85" s="255">
        <v>425.55573367680017</v>
      </c>
      <c r="LA85" s="255">
        <v>7601.8430074577045</v>
      </c>
      <c r="LB85" s="119">
        <v>2331718.6363308663</v>
      </c>
      <c r="LC85" s="262" t="b">
        <v>0</v>
      </c>
      <c r="LD85" s="173">
        <v>3</v>
      </c>
      <c r="LE85" s="263">
        <v>1489.4450678688006</v>
      </c>
      <c r="LF85" s="189">
        <v>0.03</v>
      </c>
      <c r="LG85" s="263">
        <v>499985.50061837607</v>
      </c>
      <c r="LH85" s="263">
        <v>638.33360051520037</v>
      </c>
      <c r="LI85" s="263">
        <v>41288.980162619649</v>
      </c>
      <c r="LJ85" s="117">
        <v>541274.48078099568</v>
      </c>
      <c r="LK85" s="248" t="b">
        <v>0</v>
      </c>
      <c r="LL85" s="254">
        <v>3</v>
      </c>
      <c r="LM85" s="255">
        <v>1489.4450678688006</v>
      </c>
      <c r="LN85" s="256">
        <v>7.4999999999999997E-2</v>
      </c>
      <c r="LO85" s="255">
        <v>289825.44195341622</v>
      </c>
      <c r="LP85" s="255">
        <v>638.33360051520037</v>
      </c>
      <c r="LQ85" s="255">
        <v>35431.678940656922</v>
      </c>
      <c r="LR85" s="119">
        <v>325257.12089407316</v>
      </c>
      <c r="LS85" s="262" t="b">
        <v>0</v>
      </c>
      <c r="LT85" s="173">
        <v>5</v>
      </c>
      <c r="LU85" s="263">
        <v>1063.8893341920004</v>
      </c>
      <c r="LV85" s="189">
        <v>7.4999999999999997E-2</v>
      </c>
      <c r="LW85" s="263">
        <v>1514490.2983776073</v>
      </c>
      <c r="LX85" s="263">
        <v>1063.8893341920004</v>
      </c>
      <c r="LY85" s="263">
        <v>36477.33408078269</v>
      </c>
      <c r="LZ85" s="117">
        <v>1550967.63245839</v>
      </c>
      <c r="MA85" s="248" t="b">
        <v>0</v>
      </c>
      <c r="MB85" s="254">
        <v>4</v>
      </c>
      <c r="MC85" s="255">
        <v>1276.6672010304005</v>
      </c>
      <c r="MD85" s="256">
        <v>7.4999999999999997E-2</v>
      </c>
      <c r="ME85" s="255">
        <v>5128782.3841456138</v>
      </c>
      <c r="MF85" s="255">
        <v>851.11146735360035</v>
      </c>
      <c r="MG85" s="255">
        <v>31456.687641802531</v>
      </c>
      <c r="MH85" s="119">
        <v>5160239.071787416</v>
      </c>
      <c r="MI85" s="262" t="b">
        <v>1</v>
      </c>
      <c r="MJ85" s="173">
        <v>7</v>
      </c>
      <c r="MK85" s="263">
        <v>638.33360051520015</v>
      </c>
      <c r="ML85" s="189">
        <v>7.4999999999999997E-2</v>
      </c>
      <c r="MM85" s="263">
        <v>368626.67809998913</v>
      </c>
      <c r="MN85" s="263">
        <v>1489.4450678688008</v>
      </c>
      <c r="MO85" s="263">
        <v>39134.241317388303</v>
      </c>
      <c r="MP85" s="117">
        <v>407760.91941737744</v>
      </c>
      <c r="MQ85" s="248" t="b">
        <v>0</v>
      </c>
      <c r="MR85" s="254">
        <v>7</v>
      </c>
      <c r="MS85" s="255">
        <v>638.33360051520015</v>
      </c>
      <c r="MT85" s="256">
        <v>7.4999999999999997E-2</v>
      </c>
      <c r="MU85" s="255">
        <v>746302.01167171239</v>
      </c>
      <c r="MV85" s="255">
        <v>1489.4450678688008</v>
      </c>
      <c r="MW85" s="255">
        <v>68977.759256200879</v>
      </c>
      <c r="MX85" s="119">
        <v>815279.77092791325</v>
      </c>
      <c r="MY85" s="262" t="b">
        <v>0</v>
      </c>
      <c r="MZ85" s="173">
        <v>5</v>
      </c>
      <c r="NA85" s="263">
        <v>1063.8893341920004</v>
      </c>
      <c r="NB85" s="189">
        <v>-5.0000000000000001E-3</v>
      </c>
      <c r="NC85" s="263">
        <v>2234304.3242768478</v>
      </c>
      <c r="ND85" s="263">
        <v>1063.8893341920004</v>
      </c>
      <c r="NE85" s="263">
        <v>47478.61526378776</v>
      </c>
      <c r="NF85" s="117">
        <v>2281782.9395406353</v>
      </c>
      <c r="NG85" s="248" t="b">
        <v>0</v>
      </c>
      <c r="NH85" s="254">
        <v>2</v>
      </c>
      <c r="NI85" s="255">
        <v>1702.2229347072007</v>
      </c>
      <c r="NJ85" s="256">
        <v>7.4999999999999997E-2</v>
      </c>
      <c r="NK85" s="255">
        <v>2585781.2586634965</v>
      </c>
      <c r="NL85" s="255">
        <v>425.55573367680017</v>
      </c>
      <c r="NM85" s="255">
        <v>17952.95304979428</v>
      </c>
      <c r="NN85" s="119">
        <v>2603734.2117132908</v>
      </c>
      <c r="NO85" s="262" t="b">
        <v>0</v>
      </c>
      <c r="NP85" s="173">
        <v>10</v>
      </c>
      <c r="NQ85" s="263">
        <v>0</v>
      </c>
      <c r="NR85" s="189">
        <v>0.03</v>
      </c>
      <c r="NS85" s="263">
        <v>249330.60632047767</v>
      </c>
      <c r="NT85" s="263">
        <v>2127.7786683840009</v>
      </c>
      <c r="NU85" s="263">
        <v>78150.016534380193</v>
      </c>
      <c r="NV85" s="117">
        <v>327480.62285485788</v>
      </c>
      <c r="NW85" s="248" t="b">
        <v>0</v>
      </c>
      <c r="NX85" s="254">
        <v>5</v>
      </c>
      <c r="NY85" s="255">
        <v>1063.8893341920004</v>
      </c>
      <c r="NZ85" s="256">
        <v>7.4999999999999997E-2</v>
      </c>
      <c r="OA85" s="255">
        <v>6327501.4149654647</v>
      </c>
      <c r="OB85" s="255">
        <v>1063.8893341920004</v>
      </c>
      <c r="OC85" s="255">
        <v>55359.330176888368</v>
      </c>
      <c r="OD85" s="119">
        <v>6382860.7451423528</v>
      </c>
      <c r="OE85" s="262" t="b">
        <v>0</v>
      </c>
      <c r="OF85" s="173">
        <v>4</v>
      </c>
      <c r="OG85" s="263">
        <v>1276.6672010304005</v>
      </c>
      <c r="OH85" s="189">
        <v>7.4999999999999997E-2</v>
      </c>
      <c r="OI85" s="263">
        <v>1934109.9703541999</v>
      </c>
      <c r="OJ85" s="263">
        <v>851.11146735360035</v>
      </c>
      <c r="OK85" s="263">
        <v>47293.040232189778</v>
      </c>
      <c r="OL85" s="117">
        <v>1981403.0105863896</v>
      </c>
      <c r="OM85" s="248" t="b">
        <v>0</v>
      </c>
      <c r="ON85" s="254">
        <v>7</v>
      </c>
      <c r="OO85" s="255">
        <v>638.33360051520015</v>
      </c>
      <c r="OP85" s="256">
        <v>7.4999999999999997E-2</v>
      </c>
      <c r="OQ85" s="255">
        <v>1143890.6605625357</v>
      </c>
      <c r="OR85" s="255">
        <v>1489.4450678688008</v>
      </c>
      <c r="OS85" s="255">
        <v>39036.149159392</v>
      </c>
      <c r="OT85" s="119">
        <v>1182926.8097219279</v>
      </c>
      <c r="OU85" s="262" t="b">
        <v>0</v>
      </c>
      <c r="OV85" s="173">
        <v>2</v>
      </c>
      <c r="OW85" s="263">
        <v>1702.2229347072007</v>
      </c>
      <c r="OX85" s="189">
        <v>7.4999999999999997E-2</v>
      </c>
      <c r="OY85" s="263">
        <v>2753018.7273284635</v>
      </c>
      <c r="OZ85" s="263">
        <v>425.55573367680017</v>
      </c>
      <c r="PA85" s="263">
        <v>17427.989570088022</v>
      </c>
      <c r="PB85" s="117">
        <v>2770446.7168985517</v>
      </c>
      <c r="PC85" s="248" t="b">
        <v>0</v>
      </c>
      <c r="PD85" s="254">
        <v>8</v>
      </c>
      <c r="PE85" s="255">
        <v>425.55573367680006</v>
      </c>
      <c r="PF85" s="256">
        <v>0.03</v>
      </c>
      <c r="PG85" s="255">
        <v>412011.81457925506</v>
      </c>
      <c r="PH85" s="255">
        <v>1702.2229347072007</v>
      </c>
      <c r="PI85" s="255">
        <v>60579.549681385412</v>
      </c>
      <c r="PJ85" s="119">
        <v>472591.36426064046</v>
      </c>
      <c r="PK85" s="262" t="b">
        <v>0</v>
      </c>
      <c r="PL85" s="173">
        <v>6</v>
      </c>
      <c r="PM85" s="263">
        <v>851.11146735360012</v>
      </c>
      <c r="PN85" s="189">
        <v>-5.0000000000000001E-3</v>
      </c>
      <c r="PO85" s="263">
        <v>425711.98605873651</v>
      </c>
      <c r="PP85" s="263">
        <v>1276.6672010304007</v>
      </c>
      <c r="PQ85" s="263">
        <v>53303.859163027613</v>
      </c>
      <c r="PR85" s="117">
        <v>479015.84522176412</v>
      </c>
      <c r="PS85" s="248" t="b">
        <v>0</v>
      </c>
      <c r="PT85" s="254">
        <v>7</v>
      </c>
      <c r="PU85" s="255">
        <v>638.33360051520015</v>
      </c>
      <c r="PV85" s="256">
        <v>0.03</v>
      </c>
      <c r="PW85" s="255">
        <v>1057378.2188405811</v>
      </c>
      <c r="PX85" s="255">
        <v>1489.4450678688008</v>
      </c>
      <c r="PY85" s="255">
        <v>54604.57726124084</v>
      </c>
      <c r="PZ85" s="119">
        <v>1111982.7961018221</v>
      </c>
      <c r="QA85" s="262" t="b">
        <v>0</v>
      </c>
      <c r="QB85" s="173">
        <v>2</v>
      </c>
      <c r="QC85" s="263">
        <v>1702.2229347072007</v>
      </c>
      <c r="QD85" s="189">
        <v>0.03</v>
      </c>
      <c r="QE85" s="263">
        <v>1859453.787282225</v>
      </c>
      <c r="QF85" s="263">
        <v>425.55573367680017</v>
      </c>
      <c r="QG85" s="263">
        <v>18137.630314766517</v>
      </c>
      <c r="QH85" s="117">
        <v>1877591.4175969914</v>
      </c>
      <c r="QI85" s="248" t="b">
        <v>0</v>
      </c>
      <c r="QJ85" s="254">
        <v>4</v>
      </c>
      <c r="QK85" s="255">
        <v>1276.6672010304005</v>
      </c>
      <c r="QL85" s="256">
        <v>7.4999999999999997E-2</v>
      </c>
      <c r="QM85" s="255">
        <v>1753031.1302617982</v>
      </c>
      <c r="QN85" s="255">
        <v>851.11146735360035</v>
      </c>
      <c r="QO85" s="255">
        <v>36506.455462115489</v>
      </c>
      <c r="QP85" s="119">
        <v>1789537.5857239137</v>
      </c>
      <c r="QQ85" s="262" t="b">
        <v>0</v>
      </c>
      <c r="QR85" s="173">
        <v>4</v>
      </c>
      <c r="QS85" s="263">
        <v>1276.6672010304005</v>
      </c>
      <c r="QT85" s="189">
        <v>7.4999999999999997E-2</v>
      </c>
      <c r="QU85" s="263">
        <v>656843.62990672002</v>
      </c>
      <c r="QV85" s="263">
        <v>851.11146735360035</v>
      </c>
      <c r="QW85" s="263">
        <v>21201.572082784176</v>
      </c>
      <c r="QX85" s="117">
        <v>678045.20198950416</v>
      </c>
      <c r="QY85" s="248" t="b">
        <v>0</v>
      </c>
      <c r="QZ85" s="254">
        <v>5</v>
      </c>
      <c r="RA85" s="255">
        <v>1063.8893341920004</v>
      </c>
      <c r="RB85" s="256">
        <v>7.4999999999999997E-2</v>
      </c>
      <c r="RC85" s="255">
        <v>871156.66165127885</v>
      </c>
      <c r="RD85" s="255">
        <v>1063.8893341920004</v>
      </c>
      <c r="RE85" s="255">
        <v>33077.574340538602</v>
      </c>
      <c r="RF85" s="119">
        <v>904234.23599181743</v>
      </c>
      <c r="RG85" s="262" t="b">
        <v>0</v>
      </c>
      <c r="RH85" s="173">
        <v>1</v>
      </c>
      <c r="RI85" s="263">
        <v>1915.0008015456008</v>
      </c>
      <c r="RJ85" s="189">
        <v>7.4999999999999997E-2</v>
      </c>
      <c r="RK85" s="263">
        <v>4131990.8270794433</v>
      </c>
      <c r="RL85" s="263">
        <v>212.77786683840009</v>
      </c>
      <c r="RM85" s="263">
        <v>8976.1698770189159</v>
      </c>
      <c r="RN85" s="117">
        <v>4140966.996956462</v>
      </c>
      <c r="RO85" s="248" t="b">
        <v>0</v>
      </c>
      <c r="RP85" s="254">
        <v>6</v>
      </c>
      <c r="RQ85" s="255">
        <v>851.11146735360012</v>
      </c>
      <c r="RR85" s="256">
        <v>-5.0000000000000001E-3</v>
      </c>
      <c r="RS85" s="255">
        <v>711245.94705548312</v>
      </c>
      <c r="RT85" s="255">
        <v>1276.6672010304007</v>
      </c>
      <c r="RU85" s="255">
        <v>46862.597574560612</v>
      </c>
      <c r="RV85" s="119">
        <v>758108.54463004367</v>
      </c>
      <c r="RW85" s="262" t="b">
        <v>0</v>
      </c>
      <c r="RX85" s="173">
        <v>8</v>
      </c>
      <c r="RY85" s="263">
        <v>425.55573367680006</v>
      </c>
      <c r="RZ85" s="189">
        <v>0.03</v>
      </c>
      <c r="SA85" s="263">
        <v>1048931.7866880633</v>
      </c>
      <c r="SB85" s="263">
        <v>1702.2229347072007</v>
      </c>
      <c r="SC85" s="263">
        <v>79529.022287453699</v>
      </c>
      <c r="SD85" s="117">
        <v>1128460.8089755171</v>
      </c>
      <c r="SE85" s="248" t="b">
        <v>0</v>
      </c>
      <c r="SF85" s="254">
        <v>5</v>
      </c>
      <c r="SG85" s="255">
        <v>1063.8893341920004</v>
      </c>
      <c r="SH85" s="256">
        <v>7.4999999999999997E-2</v>
      </c>
      <c r="SI85" s="255">
        <v>1741289.0019769049</v>
      </c>
      <c r="SJ85" s="255">
        <v>1063.8893341920004</v>
      </c>
      <c r="SK85" s="255">
        <v>49226.655661212615</v>
      </c>
      <c r="SL85" s="119">
        <v>1790515.6576381174</v>
      </c>
      <c r="SM85" s="262" t="b">
        <v>0</v>
      </c>
      <c r="SN85" s="173">
        <v>3</v>
      </c>
      <c r="SO85" s="263">
        <v>1489.4450678688006</v>
      </c>
      <c r="SP85" s="189">
        <v>7.4999999999999997E-2</v>
      </c>
      <c r="SQ85" s="263">
        <v>1381868.3286294197</v>
      </c>
      <c r="SR85" s="263">
        <v>638.33360051520037</v>
      </c>
      <c r="SS85" s="263">
        <v>13725.042913143719</v>
      </c>
      <c r="ST85" s="117">
        <v>1395593.3715425634</v>
      </c>
      <c r="SU85" s="248" t="b">
        <v>0</v>
      </c>
      <c r="SV85" s="254">
        <v>3</v>
      </c>
      <c r="SW85" s="255">
        <v>1489.4450678688006</v>
      </c>
      <c r="SX85" s="256">
        <v>7.4999999999999997E-2</v>
      </c>
      <c r="SY85" s="255">
        <v>2237315.1326312423</v>
      </c>
      <c r="SZ85" s="255">
        <v>638.33360051520037</v>
      </c>
      <c r="TA85" s="255">
        <v>22245.096723016813</v>
      </c>
      <c r="TB85" s="119">
        <v>2259560.2293542591</v>
      </c>
      <c r="TC85" s="262" t="b">
        <v>0</v>
      </c>
      <c r="TD85" s="173">
        <v>1</v>
      </c>
      <c r="TE85" s="263">
        <v>1915.0008015456008</v>
      </c>
      <c r="TF85" s="189">
        <v>7.4999999999999997E-2</v>
      </c>
      <c r="TG85" s="263">
        <v>2347782.2155650337</v>
      </c>
      <c r="TH85" s="263">
        <v>212.77786683840009</v>
      </c>
      <c r="TI85" s="263">
        <v>8791.3394152165329</v>
      </c>
      <c r="TJ85" s="117">
        <v>2356573.5549802501</v>
      </c>
      <c r="TK85" s="248" t="b">
        <v>0</v>
      </c>
      <c r="TL85" s="254">
        <v>4</v>
      </c>
      <c r="TM85" s="255">
        <v>1276.6672010304005</v>
      </c>
      <c r="TN85" s="256">
        <v>0.03</v>
      </c>
      <c r="TO85" s="255">
        <v>1877587.1673142111</v>
      </c>
      <c r="TP85" s="255">
        <v>851.11146735360035</v>
      </c>
      <c r="TQ85" s="255">
        <v>34124.808642142154</v>
      </c>
      <c r="TR85" s="119">
        <v>1911711.9759563534</v>
      </c>
      <c r="TS85" s="262" t="b">
        <v>0</v>
      </c>
      <c r="TT85" s="173">
        <v>4</v>
      </c>
      <c r="TU85" s="263">
        <v>1276.6672010304005</v>
      </c>
      <c r="TV85" s="189">
        <v>0.03</v>
      </c>
      <c r="TW85" s="263">
        <v>1286185.0999722288</v>
      </c>
      <c r="TX85" s="263">
        <v>851.11146735360035</v>
      </c>
      <c r="TY85" s="263">
        <v>36487.162358880982</v>
      </c>
      <c r="TZ85" s="117">
        <v>1322672.2623311097</v>
      </c>
      <c r="UA85" s="248" t="b">
        <v>0</v>
      </c>
      <c r="UB85" s="254">
        <v>1</v>
      </c>
      <c r="UC85" s="255">
        <v>1915.0008015456008</v>
      </c>
      <c r="UD85" s="256">
        <v>7.4999999999999997E-2</v>
      </c>
      <c r="UE85" s="255">
        <v>4131990.8270794465</v>
      </c>
      <c r="UF85" s="255">
        <v>212.77786683840009</v>
      </c>
      <c r="UG85" s="255">
        <v>13705.139215815298</v>
      </c>
      <c r="UH85" s="119">
        <v>4145695.9662952619</v>
      </c>
      <c r="UI85" s="262" t="b">
        <v>0</v>
      </c>
      <c r="UJ85" s="173">
        <v>2</v>
      </c>
      <c r="UK85" s="263">
        <v>1702.2229347072007</v>
      </c>
      <c r="UL85" s="189">
        <v>7.4999999999999997E-2</v>
      </c>
      <c r="UM85" s="263">
        <v>5280669.2182090133</v>
      </c>
      <c r="UN85" s="263">
        <v>425.55573367680017</v>
      </c>
      <c r="UO85" s="263">
        <v>18842.216108137858</v>
      </c>
      <c r="UP85" s="117">
        <v>5299511.4343171511</v>
      </c>
      <c r="UQ85" s="248" t="b">
        <v>0</v>
      </c>
      <c r="UR85" s="254">
        <v>3</v>
      </c>
      <c r="US85" s="255">
        <v>1489.4450678688006</v>
      </c>
      <c r="UT85" s="256">
        <v>7.4999999999999997E-2</v>
      </c>
      <c r="UU85" s="255">
        <v>1554295.1682225629</v>
      </c>
      <c r="UV85" s="255">
        <v>638.33360051520037</v>
      </c>
      <c r="UW85" s="255">
        <v>23861.027266161742</v>
      </c>
      <c r="UX85" s="119">
        <v>1578156.1954887246</v>
      </c>
      <c r="UY85" s="262" t="b">
        <v>0</v>
      </c>
      <c r="UZ85" s="173">
        <v>5</v>
      </c>
      <c r="VA85" s="263">
        <v>1063.8893341920004</v>
      </c>
      <c r="VB85" s="189">
        <v>7.4999999999999997E-2</v>
      </c>
      <c r="VC85" s="263">
        <v>1325751.5446209575</v>
      </c>
      <c r="VD85" s="263">
        <v>1063.8893341920004</v>
      </c>
      <c r="VE85" s="263">
        <v>34963.789090337159</v>
      </c>
      <c r="VF85" s="117">
        <v>1360715.3337112947</v>
      </c>
      <c r="VG85" s="248" t="b">
        <v>0</v>
      </c>
      <c r="VH85" s="254">
        <v>5</v>
      </c>
      <c r="VI85" s="255">
        <v>1063.8893341920004</v>
      </c>
      <c r="VJ85" s="256">
        <v>7.4999999999999997E-2</v>
      </c>
      <c r="VK85" s="255">
        <v>646810.57803930307</v>
      </c>
      <c r="VL85" s="255">
        <v>1063.8893341920004</v>
      </c>
      <c r="VM85" s="255">
        <v>36954.518083954885</v>
      </c>
      <c r="VN85" s="119">
        <v>683765.096123258</v>
      </c>
      <c r="VO85" s="262" t="b">
        <v>0</v>
      </c>
      <c r="VP85" s="173">
        <v>0</v>
      </c>
      <c r="VQ85" s="263">
        <v>2127.7786683840009</v>
      </c>
      <c r="VR85" s="189">
        <v>-5.0000000000000001E-3</v>
      </c>
      <c r="VS85" s="263">
        <v>685201.26035155915</v>
      </c>
      <c r="VT85" s="263">
        <v>0</v>
      </c>
      <c r="VU85" s="263">
        <v>0</v>
      </c>
      <c r="VV85" s="117">
        <v>685201.26035155915</v>
      </c>
      <c r="VW85" s="248" t="b">
        <v>0</v>
      </c>
      <c r="VX85" s="254">
        <v>5</v>
      </c>
      <c r="VY85" s="255">
        <v>1063.8893341920004</v>
      </c>
      <c r="VZ85" s="256">
        <v>0.03</v>
      </c>
      <c r="WA85" s="255">
        <v>1371702.8134759602</v>
      </c>
      <c r="WB85" s="255">
        <v>1063.8893341920004</v>
      </c>
      <c r="WC85" s="255">
        <v>27346.511739197445</v>
      </c>
      <c r="WD85" s="119">
        <v>1399049.3252151576</v>
      </c>
      <c r="WE85" s="262" t="b">
        <v>0</v>
      </c>
      <c r="WF85" s="173">
        <v>4</v>
      </c>
      <c r="WG85" s="263">
        <v>1276.6672010304005</v>
      </c>
      <c r="WH85" s="189">
        <v>7.4999999999999997E-2</v>
      </c>
      <c r="WI85" s="263">
        <v>681129.75926811667</v>
      </c>
      <c r="WJ85" s="263">
        <v>851.11146735360035</v>
      </c>
      <c r="WK85" s="263">
        <v>28595.853847116734</v>
      </c>
      <c r="WL85" s="117">
        <v>709725.61311523337</v>
      </c>
      <c r="WM85" s="248" t="b">
        <v>0</v>
      </c>
      <c r="WN85" s="254">
        <v>6</v>
      </c>
      <c r="WO85" s="255">
        <v>851.11146735360012</v>
      </c>
      <c r="WP85" s="256">
        <v>-5.0000000000000001E-3</v>
      </c>
      <c r="WQ85" s="255">
        <v>794904.5018167462</v>
      </c>
      <c r="WR85" s="255">
        <v>1276.6672010304007</v>
      </c>
      <c r="WS85" s="255">
        <v>65166.89885986982</v>
      </c>
      <c r="WT85" s="119">
        <v>860071.400676616</v>
      </c>
      <c r="WU85" s="262" t="b">
        <v>0</v>
      </c>
      <c r="WV85" s="173">
        <v>5</v>
      </c>
      <c r="WW85" s="263">
        <v>1063.8893341920004</v>
      </c>
      <c r="WX85" s="189">
        <v>7.4999999999999997E-2</v>
      </c>
      <c r="WY85" s="263">
        <v>5254974.9879764542</v>
      </c>
      <c r="WZ85" s="263">
        <v>1063.8893341920004</v>
      </c>
      <c r="XA85" s="263">
        <v>32028.611462736371</v>
      </c>
      <c r="XB85" s="117">
        <v>5287003.5994391907</v>
      </c>
      <c r="XC85" s="248" t="b">
        <v>0</v>
      </c>
      <c r="XD85" s="254">
        <v>4</v>
      </c>
      <c r="XE85" s="255">
        <v>1276.6672010304005</v>
      </c>
      <c r="XF85" s="256">
        <v>0.03</v>
      </c>
      <c r="XG85" s="255">
        <v>3208865.9778003031</v>
      </c>
      <c r="XH85" s="255">
        <v>851.11146735360035</v>
      </c>
      <c r="XI85" s="255">
        <v>30727.527516760918</v>
      </c>
      <c r="XJ85" s="119">
        <v>3239593.505317064</v>
      </c>
      <c r="XK85" s="262" t="b">
        <v>0</v>
      </c>
      <c r="XL85" s="173">
        <v>5</v>
      </c>
      <c r="XM85" s="263">
        <v>1063.8893341920004</v>
      </c>
      <c r="XN85" s="189">
        <v>7.4999999999999997E-2</v>
      </c>
      <c r="XO85" s="263">
        <v>880649.46101217694</v>
      </c>
      <c r="XP85" s="263">
        <v>1063.8893341920004</v>
      </c>
      <c r="XQ85" s="263">
        <v>38060.714279166845</v>
      </c>
      <c r="XR85" s="117">
        <v>918710.17529134382</v>
      </c>
      <c r="XS85" s="248" t="b">
        <v>0</v>
      </c>
      <c r="XT85" s="254">
        <v>5</v>
      </c>
      <c r="XU85" s="255">
        <v>1063.8893341920004</v>
      </c>
      <c r="XV85" s="256">
        <v>-5.0000000000000001E-3</v>
      </c>
      <c r="XW85" s="255">
        <v>550727.71616915439</v>
      </c>
      <c r="XX85" s="255">
        <v>1063.8893341920004</v>
      </c>
      <c r="XY85" s="255">
        <v>38174.165778485702</v>
      </c>
      <c r="XZ85" s="119">
        <v>588901.8819476401</v>
      </c>
      <c r="YA85" s="262" t="b">
        <v>0</v>
      </c>
      <c r="YB85" s="173">
        <v>6</v>
      </c>
      <c r="YC85" s="263">
        <v>851.11146735360012</v>
      </c>
      <c r="YD85" s="189">
        <v>0.03</v>
      </c>
      <c r="YE85" s="263">
        <v>954924.85590647557</v>
      </c>
      <c r="YF85" s="263">
        <v>1276.6672010304007</v>
      </c>
      <c r="YG85" s="263">
        <v>49160.942397266474</v>
      </c>
      <c r="YH85" s="117">
        <v>1004085.7983037421</v>
      </c>
      <c r="YI85" s="248" t="b">
        <v>0</v>
      </c>
      <c r="YJ85" s="254">
        <v>11</v>
      </c>
      <c r="YK85" s="255">
        <v>0</v>
      </c>
      <c r="YL85" s="256">
        <v>-5.0000000000000001E-3</v>
      </c>
      <c r="YM85" s="255">
        <v>854020.53786182008</v>
      </c>
      <c r="YN85" s="255">
        <v>2127.7786683840009</v>
      </c>
      <c r="YO85" s="255">
        <v>93673.872044509699</v>
      </c>
      <c r="YP85" s="119">
        <v>947694.40990632982</v>
      </c>
      <c r="YQ85" s="262" t="b">
        <v>0</v>
      </c>
      <c r="YR85" s="173">
        <v>2</v>
      </c>
      <c r="YS85" s="263">
        <v>1702.2229347072007</v>
      </c>
      <c r="YT85" s="189">
        <v>7.4999999999999997E-2</v>
      </c>
      <c r="YU85" s="263">
        <v>1661980.622336539</v>
      </c>
      <c r="YV85" s="263">
        <v>425.55573367680017</v>
      </c>
      <c r="YW85" s="263">
        <v>16672.08262999924</v>
      </c>
      <c r="YX85" s="117">
        <v>1678652.7049665381</v>
      </c>
      <c r="YY85" s="248" t="b">
        <v>0</v>
      </c>
      <c r="YZ85" s="254">
        <v>7</v>
      </c>
      <c r="ZA85" s="255">
        <v>638.33360051520015</v>
      </c>
      <c r="ZB85" s="256">
        <v>-5.0000000000000001E-3</v>
      </c>
      <c r="ZC85" s="255">
        <v>295636.14850744797</v>
      </c>
      <c r="ZD85" s="255">
        <v>1489.4450678688008</v>
      </c>
      <c r="ZE85" s="255">
        <v>49808.866734351162</v>
      </c>
      <c r="ZF85" s="119">
        <v>345445.01524179912</v>
      </c>
      <c r="ZG85" s="262" t="b">
        <v>0</v>
      </c>
      <c r="ZH85" s="173">
        <v>4</v>
      </c>
      <c r="ZI85" s="263">
        <v>1276.6672010304005</v>
      </c>
      <c r="ZJ85" s="189">
        <v>-5.0000000000000001E-3</v>
      </c>
      <c r="ZK85" s="263">
        <v>2124955.7188033182</v>
      </c>
      <c r="ZL85" s="263">
        <v>851.11146735360035</v>
      </c>
      <c r="ZM85" s="263">
        <v>29333.635349895147</v>
      </c>
      <c r="ZN85" s="117">
        <v>2154289.3541532136</v>
      </c>
      <c r="ZO85" s="248" t="b">
        <v>0</v>
      </c>
      <c r="ZP85" s="254">
        <v>3</v>
      </c>
      <c r="ZQ85" s="255">
        <v>1489.4450678688006</v>
      </c>
      <c r="ZR85" s="256">
        <v>0.03</v>
      </c>
      <c r="ZS85" s="255">
        <v>1138924.184646517</v>
      </c>
      <c r="ZT85" s="255">
        <v>638.33360051520037</v>
      </c>
      <c r="ZU85" s="255">
        <v>29625.40152260879</v>
      </c>
      <c r="ZV85" s="119">
        <v>1168549.5861691257</v>
      </c>
      <c r="ZW85" s="262" t="b">
        <v>0</v>
      </c>
      <c r="ZX85" s="173">
        <v>2</v>
      </c>
      <c r="ZY85" s="263">
        <v>1702.2229347072007</v>
      </c>
      <c r="ZZ85" s="189">
        <v>0.03</v>
      </c>
      <c r="AAA85" s="263">
        <v>380355.04839520511</v>
      </c>
      <c r="AAB85" s="263">
        <v>425.55573367680017</v>
      </c>
      <c r="AAC85" s="263">
        <v>26220.805753436649</v>
      </c>
      <c r="AAD85" s="117">
        <v>406575.85414864175</v>
      </c>
      <c r="AAE85" s="248" t="b">
        <v>0</v>
      </c>
      <c r="AAF85" s="254">
        <v>3</v>
      </c>
      <c r="AAG85" s="255">
        <v>1489.4450678688006</v>
      </c>
      <c r="AAH85" s="256">
        <v>7.4999999999999997E-2</v>
      </c>
      <c r="AAI85" s="255">
        <v>2562869.5936925979</v>
      </c>
      <c r="AAJ85" s="255">
        <v>638.33360051520037</v>
      </c>
      <c r="AAK85" s="255">
        <v>27159.948164823421</v>
      </c>
      <c r="AAL85" s="119">
        <v>2590029.5418574214</v>
      </c>
      <c r="AAM85" s="262" t="b">
        <v>0</v>
      </c>
      <c r="AAN85" s="173">
        <v>4</v>
      </c>
      <c r="AAO85" s="263">
        <v>1276.6672010304005</v>
      </c>
      <c r="AAP85" s="189">
        <v>7.4999999999999997E-2</v>
      </c>
      <c r="AAQ85" s="263">
        <v>1126879.8191261676</v>
      </c>
      <c r="AAR85" s="263">
        <v>851.11146735360035</v>
      </c>
      <c r="AAS85" s="263">
        <v>29083.194906406534</v>
      </c>
      <c r="AAT85" s="117">
        <v>1155963.0140325741</v>
      </c>
      <c r="AAU85" s="248" t="b">
        <v>0</v>
      </c>
      <c r="AAV85" s="254">
        <v>7</v>
      </c>
      <c r="AAW85" s="255">
        <v>638.33360051520015</v>
      </c>
      <c r="AAX85" s="256">
        <v>7.4999999999999997E-2</v>
      </c>
      <c r="AAY85" s="255">
        <v>617978.59745352215</v>
      </c>
      <c r="AAZ85" s="255">
        <v>1489.4450678688008</v>
      </c>
      <c r="ABA85" s="255">
        <v>73933.841651458803</v>
      </c>
      <c r="ABB85" s="119">
        <v>691912.43910498091</v>
      </c>
      <c r="ABC85" s="262" t="b">
        <v>0</v>
      </c>
      <c r="ABD85" s="173">
        <v>2</v>
      </c>
      <c r="ABE85" s="263">
        <v>1702.2229347072007</v>
      </c>
      <c r="ABF85" s="189">
        <v>7.4999999999999997E-2</v>
      </c>
      <c r="ABG85" s="263">
        <v>1414157.6544230499</v>
      </c>
      <c r="ABH85" s="263">
        <v>425.55573367680017</v>
      </c>
      <c r="ABI85" s="263">
        <v>19948.344672062853</v>
      </c>
      <c r="ABJ85" s="117">
        <v>1434105.9990951128</v>
      </c>
      <c r="ABK85" s="248" t="b">
        <v>1</v>
      </c>
      <c r="ABL85" s="254">
        <v>2</v>
      </c>
      <c r="ABM85" s="255">
        <v>1702.2229347072007</v>
      </c>
      <c r="ABN85" s="256">
        <v>0.03</v>
      </c>
      <c r="ABO85" s="255">
        <v>3305504.9166184333</v>
      </c>
      <c r="ABP85" s="255">
        <v>425.55573367680017</v>
      </c>
      <c r="ABQ85" s="255">
        <v>6280.4110916861919</v>
      </c>
      <c r="ABR85" s="119">
        <v>3311785.3277101195</v>
      </c>
      <c r="ABS85" s="262" t="b">
        <v>0</v>
      </c>
      <c r="ABT85" s="173">
        <v>2</v>
      </c>
      <c r="ABU85" s="263">
        <v>1702.2229347072007</v>
      </c>
      <c r="ABV85" s="189">
        <v>-5.0000000000000001E-3</v>
      </c>
      <c r="ABW85" s="263">
        <v>1734574.6357213107</v>
      </c>
      <c r="ABX85" s="263">
        <v>425.55573367680017</v>
      </c>
      <c r="ABY85" s="263">
        <v>11361.592779073657</v>
      </c>
      <c r="ABZ85" s="117">
        <v>1745936.2285003844</v>
      </c>
      <c r="ACA85" s="248" t="b">
        <v>0</v>
      </c>
      <c r="ACB85" s="254">
        <v>4</v>
      </c>
      <c r="ACC85" s="255">
        <v>1276.6672010304005</v>
      </c>
      <c r="ACD85" s="256">
        <v>0.03</v>
      </c>
      <c r="ACE85" s="255">
        <v>924894.59749732807</v>
      </c>
      <c r="ACF85" s="255">
        <v>851.11146735360035</v>
      </c>
      <c r="ACG85" s="255">
        <v>54735.646481250587</v>
      </c>
      <c r="ACH85" s="119">
        <v>979630.2439785786</v>
      </c>
      <c r="ACI85" s="262" t="b">
        <v>0</v>
      </c>
      <c r="ACJ85" s="173">
        <v>4</v>
      </c>
      <c r="ACK85" s="263">
        <v>1276.6672010304005</v>
      </c>
      <c r="ACL85" s="189">
        <v>7.4999999999999997E-2</v>
      </c>
      <c r="ACM85" s="263">
        <v>877901.71415052598</v>
      </c>
      <c r="ACN85" s="263">
        <v>851.11146735360035</v>
      </c>
      <c r="ACO85" s="263">
        <v>42197.892547374591</v>
      </c>
      <c r="ACP85" s="117">
        <v>920099.60669790057</v>
      </c>
      <c r="ACQ85" s="248" t="b">
        <v>0</v>
      </c>
      <c r="ACR85" s="254">
        <v>4</v>
      </c>
      <c r="ACS85" s="255">
        <v>1276.6672010304005</v>
      </c>
      <c r="ACT85" s="256">
        <v>7.4999999999999997E-2</v>
      </c>
      <c r="ACU85" s="255">
        <v>4363368.0545810359</v>
      </c>
      <c r="ACV85" s="255">
        <v>851.11146735360035</v>
      </c>
      <c r="ACW85" s="255">
        <v>42635.251617542141</v>
      </c>
      <c r="ACX85" s="119">
        <v>4406003.3061985783</v>
      </c>
      <c r="ACY85" s="262" t="b">
        <v>0</v>
      </c>
      <c r="ACZ85" s="173">
        <v>6</v>
      </c>
      <c r="ADA85" s="263">
        <v>851.11146735360012</v>
      </c>
      <c r="ADB85" s="189">
        <v>7.4999999999999997E-2</v>
      </c>
      <c r="ADC85" s="263">
        <v>2216717.3595039626</v>
      </c>
      <c r="ADD85" s="263">
        <v>1276.6672010304007</v>
      </c>
      <c r="ADE85" s="263">
        <v>42236.821120606874</v>
      </c>
      <c r="ADF85" s="117">
        <v>2258954.1806245693</v>
      </c>
      <c r="ADG85" s="248" t="b">
        <v>0</v>
      </c>
      <c r="ADH85" s="254">
        <v>7</v>
      </c>
      <c r="ADI85" s="255">
        <v>638.33360051520015</v>
      </c>
      <c r="ADJ85" s="256">
        <v>7.4999999999999997E-2</v>
      </c>
      <c r="ADK85" s="255">
        <v>1463559.3838883424</v>
      </c>
      <c r="ADL85" s="255">
        <v>1489.4450678688008</v>
      </c>
      <c r="ADM85" s="255">
        <v>64637.395412639235</v>
      </c>
      <c r="ADN85" s="119">
        <v>1528196.7793009817</v>
      </c>
      <c r="ADO85" s="262" t="b">
        <v>0</v>
      </c>
      <c r="ADP85" s="173">
        <v>2</v>
      </c>
      <c r="ADQ85" s="263">
        <v>1702.2229347072007</v>
      </c>
      <c r="ADR85" s="189">
        <v>7.4999999999999997E-2</v>
      </c>
      <c r="ADS85" s="263">
        <v>1726522.0535412394</v>
      </c>
      <c r="ADT85" s="263">
        <v>425.55573367680017</v>
      </c>
      <c r="ADU85" s="263">
        <v>16601.31279295955</v>
      </c>
      <c r="ADV85" s="117">
        <v>1743123.366334199</v>
      </c>
    </row>
    <row r="86" spans="1:802" x14ac:dyDescent="0.35">
      <c r="A86" s="15">
        <v>47848</v>
      </c>
      <c r="B86" s="16">
        <v>2127.7786683840009</v>
      </c>
      <c r="C86" s="248" t="b">
        <v>0</v>
      </c>
      <c r="D86" s="254">
        <v>4</v>
      </c>
      <c r="E86" s="255">
        <v>1276.6672010304005</v>
      </c>
      <c r="F86" s="256">
        <v>7.4999999999999997E-2</v>
      </c>
      <c r="G86" s="255">
        <v>1407769.6097520601</v>
      </c>
      <c r="H86" s="255">
        <v>851.11146735360035</v>
      </c>
      <c r="I86" s="255">
        <v>35987.244876570345</v>
      </c>
      <c r="J86" s="119">
        <v>1443756.8546286304</v>
      </c>
      <c r="K86" s="262" t="b">
        <v>0</v>
      </c>
      <c r="L86" s="173">
        <v>4</v>
      </c>
      <c r="M86" s="263">
        <v>1276.6672010304005</v>
      </c>
      <c r="N86" s="189">
        <v>7.4999999999999997E-2</v>
      </c>
      <c r="O86" s="263">
        <v>1598483.0711043049</v>
      </c>
      <c r="P86" s="263">
        <v>851.11146735360035</v>
      </c>
      <c r="Q86" s="263">
        <v>11748.171536443424</v>
      </c>
      <c r="R86" s="117">
        <v>1610231.2426407484</v>
      </c>
      <c r="S86" s="248" t="b">
        <v>0</v>
      </c>
      <c r="T86" s="254">
        <v>7</v>
      </c>
      <c r="U86" s="255">
        <v>638.33360051520015</v>
      </c>
      <c r="V86" s="256">
        <v>-5.0000000000000001E-3</v>
      </c>
      <c r="W86" s="255">
        <v>169576.59528172054</v>
      </c>
      <c r="X86" s="255">
        <v>1489.4450678688008</v>
      </c>
      <c r="Y86" s="255">
        <v>74087.229763763127</v>
      </c>
      <c r="Z86" s="119">
        <v>243663.82504548365</v>
      </c>
      <c r="AA86" s="262" t="b">
        <v>0</v>
      </c>
      <c r="AB86" s="173">
        <v>7</v>
      </c>
      <c r="AC86" s="263">
        <v>638.33360051520015</v>
      </c>
      <c r="AD86" s="189">
        <v>-5.0000000000000001E-3</v>
      </c>
      <c r="AE86" s="263">
        <v>612844.22226671362</v>
      </c>
      <c r="AF86" s="263">
        <v>1489.4450678688008</v>
      </c>
      <c r="AG86" s="263">
        <v>70162.485818214234</v>
      </c>
      <c r="AH86" s="117">
        <v>683006.70808492787</v>
      </c>
      <c r="AI86" s="248" t="b">
        <v>0</v>
      </c>
      <c r="AJ86" s="254">
        <v>10</v>
      </c>
      <c r="AK86" s="255">
        <v>0</v>
      </c>
      <c r="AL86" s="256">
        <v>7.4999999999999997E-2</v>
      </c>
      <c r="AM86" s="255">
        <v>2381789.3272402245</v>
      </c>
      <c r="AN86" s="255">
        <v>2127.7786683840009</v>
      </c>
      <c r="AO86" s="255">
        <v>81912.973391838954</v>
      </c>
      <c r="AP86" s="119">
        <v>2463702.3006320633</v>
      </c>
      <c r="AQ86" s="262" t="b">
        <v>0</v>
      </c>
      <c r="AR86" s="173">
        <v>5</v>
      </c>
      <c r="AS86" s="263">
        <v>1063.8893341920004</v>
      </c>
      <c r="AT86" s="189">
        <v>7.4999999999999997E-2</v>
      </c>
      <c r="AU86" s="263">
        <v>2539843.4947743262</v>
      </c>
      <c r="AV86" s="263">
        <v>1063.8893341920004</v>
      </c>
      <c r="AW86" s="263">
        <v>50648.211851200147</v>
      </c>
      <c r="AX86" s="117">
        <v>2590491.7066255263</v>
      </c>
      <c r="AY86" s="248" t="b">
        <v>0</v>
      </c>
      <c r="AZ86" s="254">
        <v>3</v>
      </c>
      <c r="BA86" s="255">
        <v>1489.4450678688006</v>
      </c>
      <c r="BB86" s="256">
        <v>7.4999999999999997E-2</v>
      </c>
      <c r="BC86" s="255">
        <v>877221.84670135402</v>
      </c>
      <c r="BD86" s="255">
        <v>638.33360051520037</v>
      </c>
      <c r="BE86" s="255">
        <v>6622.478147076511</v>
      </c>
      <c r="BF86" s="119">
        <v>883844.32484843058</v>
      </c>
      <c r="BG86" s="262" t="b">
        <v>0</v>
      </c>
      <c r="BH86" s="173">
        <v>4</v>
      </c>
      <c r="BI86" s="263">
        <v>1276.6672010304005</v>
      </c>
      <c r="BJ86" s="189">
        <v>7.4999999999999997E-2</v>
      </c>
      <c r="BK86" s="263">
        <v>1117552.5364529302</v>
      </c>
      <c r="BL86" s="263">
        <v>851.11146735360035</v>
      </c>
      <c r="BM86" s="263">
        <v>34086.070122307545</v>
      </c>
      <c r="BN86" s="117">
        <v>1151638.6065752378</v>
      </c>
      <c r="BO86" s="248" t="b">
        <v>0</v>
      </c>
      <c r="BP86" s="254">
        <v>6</v>
      </c>
      <c r="BQ86" s="255">
        <v>851.11146735360012</v>
      </c>
      <c r="BR86" s="256">
        <v>7.4999999999999997E-2</v>
      </c>
      <c r="BS86" s="255">
        <v>1928968.5746057972</v>
      </c>
      <c r="BT86" s="255">
        <v>1276.6672010304007</v>
      </c>
      <c r="BU86" s="255">
        <v>41368.152963839195</v>
      </c>
      <c r="BV86" s="119">
        <v>1970336.7275696364</v>
      </c>
      <c r="BW86" s="262" t="b">
        <v>0</v>
      </c>
      <c r="BX86" s="173">
        <v>4</v>
      </c>
      <c r="BY86" s="263">
        <v>1276.6672010304005</v>
      </c>
      <c r="BZ86" s="189">
        <v>7.4999999999999997E-2</v>
      </c>
      <c r="CA86" s="263">
        <v>893789.47304322419</v>
      </c>
      <c r="CB86" s="263">
        <v>851.11146735360035</v>
      </c>
      <c r="CC86" s="263">
        <v>33955.117235631362</v>
      </c>
      <c r="CD86" s="117">
        <v>927744.59027885552</v>
      </c>
      <c r="CE86" s="248" t="b">
        <v>0</v>
      </c>
      <c r="CF86" s="254">
        <v>6</v>
      </c>
      <c r="CG86" s="255">
        <v>851.11146735360012</v>
      </c>
      <c r="CH86" s="256">
        <v>0.03</v>
      </c>
      <c r="CI86" s="255">
        <v>585183.50629015896</v>
      </c>
      <c r="CJ86" s="255">
        <v>1276.6672010304007</v>
      </c>
      <c r="CK86" s="255">
        <v>47025.612507690901</v>
      </c>
      <c r="CL86" s="119">
        <v>632209.11879784986</v>
      </c>
      <c r="CM86" s="262" t="b">
        <v>0</v>
      </c>
      <c r="CN86" s="173">
        <v>4</v>
      </c>
      <c r="CO86" s="263">
        <v>1276.6672010304005</v>
      </c>
      <c r="CP86" s="189">
        <v>7.4999999999999997E-2</v>
      </c>
      <c r="CQ86" s="263">
        <v>4697071.423523183</v>
      </c>
      <c r="CR86" s="263">
        <v>851.11146735360035</v>
      </c>
      <c r="CS86" s="263">
        <v>39785.080791921609</v>
      </c>
      <c r="CT86" s="117">
        <v>4736856.5043151043</v>
      </c>
      <c r="CU86" s="248" t="b">
        <v>0</v>
      </c>
      <c r="CV86" s="254">
        <v>1</v>
      </c>
      <c r="CW86" s="255">
        <v>1915.0008015456008</v>
      </c>
      <c r="CX86" s="256">
        <v>0.03</v>
      </c>
      <c r="CY86" s="255">
        <v>1506907.2808567064</v>
      </c>
      <c r="CZ86" s="255">
        <v>212.77786683840009</v>
      </c>
      <c r="DA86" s="255">
        <v>1065.6558724994679</v>
      </c>
      <c r="DB86" s="119">
        <v>1507972.936729206</v>
      </c>
      <c r="DC86" s="262" t="b">
        <v>0</v>
      </c>
      <c r="DD86" s="173">
        <v>4</v>
      </c>
      <c r="DE86" s="263">
        <v>1276.6672010304005</v>
      </c>
      <c r="DF86" s="189">
        <v>7.4999999999999997E-2</v>
      </c>
      <c r="DG86" s="263">
        <v>3403472.1247718018</v>
      </c>
      <c r="DH86" s="263">
        <v>851.11146735360035</v>
      </c>
      <c r="DI86" s="263">
        <v>49106.965197742902</v>
      </c>
      <c r="DJ86" s="117">
        <v>3452579.0899695447</v>
      </c>
      <c r="DK86" s="248" t="b">
        <v>0</v>
      </c>
      <c r="DL86" s="254">
        <v>6</v>
      </c>
      <c r="DM86" s="255">
        <v>851.11146735360012</v>
      </c>
      <c r="DN86" s="256">
        <v>7.4999999999999997E-2</v>
      </c>
      <c r="DO86" s="255">
        <v>596138.36822422326</v>
      </c>
      <c r="DP86" s="255">
        <v>1276.6672010304007</v>
      </c>
      <c r="DQ86" s="255">
        <v>65293.085455352295</v>
      </c>
      <c r="DR86" s="119">
        <v>661431.45367957558</v>
      </c>
      <c r="DS86" s="262" t="b">
        <v>0</v>
      </c>
      <c r="DT86" s="173">
        <v>6</v>
      </c>
      <c r="DU86" s="263">
        <v>851.11146735360012</v>
      </c>
      <c r="DV86" s="189">
        <v>-5.0000000000000001E-3</v>
      </c>
      <c r="DW86" s="263">
        <v>2441427.3892862722</v>
      </c>
      <c r="DX86" s="263">
        <v>1276.6672010304007</v>
      </c>
      <c r="DY86" s="263">
        <v>48768.321752769887</v>
      </c>
      <c r="DZ86" s="117">
        <v>2490195.7110390421</v>
      </c>
      <c r="EA86" s="248" t="b">
        <v>0</v>
      </c>
      <c r="EB86" s="254">
        <v>9</v>
      </c>
      <c r="EC86" s="255">
        <v>212.77786683840003</v>
      </c>
      <c r="ED86" s="256">
        <v>7.4999999999999997E-2</v>
      </c>
      <c r="EE86" s="255">
        <v>460544.76737081574</v>
      </c>
      <c r="EF86" s="255">
        <v>1915.0008015456008</v>
      </c>
      <c r="EG86" s="255">
        <v>59263.76148015981</v>
      </c>
      <c r="EH86" s="119">
        <v>519808.52885097556</v>
      </c>
      <c r="EI86" s="262" t="b">
        <v>0</v>
      </c>
      <c r="EJ86" s="173">
        <v>7</v>
      </c>
      <c r="EK86" s="263">
        <v>638.33360051520015</v>
      </c>
      <c r="EL86" s="189">
        <v>-5.0000000000000001E-3</v>
      </c>
      <c r="EM86" s="263">
        <v>239624.14858433168</v>
      </c>
      <c r="EN86" s="263">
        <v>1489.4450678688008</v>
      </c>
      <c r="EO86" s="263">
        <v>80979.762539385498</v>
      </c>
      <c r="EP86" s="117">
        <v>320603.9111237172</v>
      </c>
      <c r="EQ86" s="248" t="b">
        <v>0</v>
      </c>
      <c r="ER86" s="254">
        <v>6</v>
      </c>
      <c r="ES86" s="255">
        <v>851.11146735360012</v>
      </c>
      <c r="ET86" s="256">
        <v>7.4999999999999997E-2</v>
      </c>
      <c r="EU86" s="255">
        <v>489750.18284763698</v>
      </c>
      <c r="EV86" s="255">
        <v>1276.6672010304007</v>
      </c>
      <c r="EW86" s="255">
        <v>58262.920841642619</v>
      </c>
      <c r="EX86" s="119">
        <v>548013.10368927964</v>
      </c>
      <c r="EY86" s="262" t="b">
        <v>0</v>
      </c>
      <c r="EZ86" s="173">
        <v>2</v>
      </c>
      <c r="FA86" s="263">
        <v>1702.2229347072007</v>
      </c>
      <c r="FB86" s="189">
        <v>-5.0000000000000001E-3</v>
      </c>
      <c r="FC86" s="263">
        <v>1524961.23368667</v>
      </c>
      <c r="FD86" s="263">
        <v>425.55573367680017</v>
      </c>
      <c r="FE86" s="263">
        <v>8698.7391001707329</v>
      </c>
      <c r="FF86" s="117">
        <v>1533659.9727868407</v>
      </c>
      <c r="FG86" s="248" t="b">
        <v>0</v>
      </c>
      <c r="FH86" s="254">
        <v>4</v>
      </c>
      <c r="FI86" s="255">
        <v>1276.6672010304005</v>
      </c>
      <c r="FJ86" s="256">
        <v>7.4999999999999997E-2</v>
      </c>
      <c r="FK86" s="255">
        <v>1856916.6436862366</v>
      </c>
      <c r="FL86" s="255">
        <v>851.11146735360035</v>
      </c>
      <c r="FM86" s="255">
        <v>36895.460882647596</v>
      </c>
      <c r="FN86" s="119">
        <v>1893812.1045688842</v>
      </c>
      <c r="FO86" s="262" t="b">
        <v>0</v>
      </c>
      <c r="FP86" s="173">
        <v>4</v>
      </c>
      <c r="FQ86" s="263">
        <v>1276.6672010304005</v>
      </c>
      <c r="FR86" s="189">
        <v>7.4999999999999997E-2</v>
      </c>
      <c r="FS86" s="263">
        <v>1350542.0685781692</v>
      </c>
      <c r="FT86" s="263">
        <v>851.11146735360035</v>
      </c>
      <c r="FU86" s="263">
        <v>40986.280359596822</v>
      </c>
      <c r="FV86" s="117">
        <v>1391528.3489377659</v>
      </c>
      <c r="FW86" s="248" t="b">
        <v>0</v>
      </c>
      <c r="FX86" s="254">
        <v>6</v>
      </c>
      <c r="FY86" s="255">
        <v>851.11146735360012</v>
      </c>
      <c r="FZ86" s="256">
        <v>0.03</v>
      </c>
      <c r="GA86" s="255">
        <v>1008412.2331642044</v>
      </c>
      <c r="GB86" s="255">
        <v>1276.6672010304007</v>
      </c>
      <c r="GC86" s="255">
        <v>64949.306870695727</v>
      </c>
      <c r="GD86" s="119">
        <v>1073361.5400349002</v>
      </c>
      <c r="GE86" s="262" t="b">
        <v>0</v>
      </c>
      <c r="GF86" s="173">
        <v>4</v>
      </c>
      <c r="GG86" s="263">
        <v>1276.6672010304005</v>
      </c>
      <c r="GH86" s="189">
        <v>0.03</v>
      </c>
      <c r="GI86" s="263">
        <v>2092575.4617050192</v>
      </c>
      <c r="GJ86" s="263">
        <v>851.11146735360035</v>
      </c>
      <c r="GK86" s="263">
        <v>32986.313243403776</v>
      </c>
      <c r="GL86" s="117">
        <v>2125561.7749484228</v>
      </c>
      <c r="GM86" s="248" t="b">
        <v>1</v>
      </c>
      <c r="GN86" s="254">
        <v>3</v>
      </c>
      <c r="GO86" s="255">
        <v>1489.4450678688006</v>
      </c>
      <c r="GP86" s="256">
        <v>7.4999999999999997E-2</v>
      </c>
      <c r="GQ86" s="255">
        <v>5110201.6822806001</v>
      </c>
      <c r="GR86" s="255">
        <v>638.33360051520037</v>
      </c>
      <c r="GS86" s="255">
        <v>23633.377685495831</v>
      </c>
      <c r="GT86" s="119">
        <v>5133835.0599660957</v>
      </c>
      <c r="GU86" s="262" t="b">
        <v>0</v>
      </c>
      <c r="GV86" s="173">
        <v>1</v>
      </c>
      <c r="GW86" s="263">
        <v>1915.0008015456008</v>
      </c>
      <c r="GX86" s="189">
        <v>7.4999999999999997E-2</v>
      </c>
      <c r="GY86" s="263">
        <v>787055.22553591221</v>
      </c>
      <c r="GZ86" s="263">
        <v>212.77786683840009</v>
      </c>
      <c r="HA86" s="263">
        <v>10650.203843301604</v>
      </c>
      <c r="HB86" s="117">
        <v>797705.42937921383</v>
      </c>
      <c r="HC86" s="248" t="b">
        <v>0</v>
      </c>
      <c r="HD86" s="254">
        <v>3</v>
      </c>
      <c r="HE86" s="255">
        <v>1489.4450678688006</v>
      </c>
      <c r="HF86" s="256">
        <v>0.03</v>
      </c>
      <c r="HG86" s="255">
        <v>3558097.2648115596</v>
      </c>
      <c r="HH86" s="255">
        <v>638.33360051520037</v>
      </c>
      <c r="HI86" s="255">
        <v>20242.714922988453</v>
      </c>
      <c r="HJ86" s="119">
        <v>3578339.9797345479</v>
      </c>
      <c r="HK86" s="262" t="b">
        <v>0</v>
      </c>
      <c r="HL86" s="173">
        <v>7</v>
      </c>
      <c r="HM86" s="263">
        <v>638.33360051520015</v>
      </c>
      <c r="HN86" s="189">
        <v>7.4999999999999997E-2</v>
      </c>
      <c r="HO86" s="263">
        <v>1368201.7864362269</v>
      </c>
      <c r="HP86" s="263">
        <v>1489.4450678688008</v>
      </c>
      <c r="HQ86" s="263">
        <v>51113.594972802246</v>
      </c>
      <c r="HR86" s="117">
        <v>1419315.3814090292</v>
      </c>
      <c r="HS86" s="248" t="b">
        <v>0</v>
      </c>
      <c r="HT86" s="254">
        <v>6</v>
      </c>
      <c r="HU86" s="255">
        <v>851.11146735360012</v>
      </c>
      <c r="HV86" s="256">
        <v>0.03</v>
      </c>
      <c r="HW86" s="255">
        <v>965782.86098199559</v>
      </c>
      <c r="HX86" s="255">
        <v>1276.6672010304007</v>
      </c>
      <c r="HY86" s="255">
        <v>51718.987162327314</v>
      </c>
      <c r="HZ86" s="119">
        <v>1017501.8481443229</v>
      </c>
      <c r="IA86" s="262" t="b">
        <v>0</v>
      </c>
      <c r="IB86" s="173">
        <v>4</v>
      </c>
      <c r="IC86" s="263">
        <v>1276.6672010304005</v>
      </c>
      <c r="ID86" s="189">
        <v>0.03</v>
      </c>
      <c r="IE86" s="263">
        <v>1237501.1992893214</v>
      </c>
      <c r="IF86" s="263">
        <v>851.11146735360035</v>
      </c>
      <c r="IG86" s="263">
        <v>44785.214132023546</v>
      </c>
      <c r="IH86" s="117">
        <v>1282286.4134213449</v>
      </c>
      <c r="II86" s="248" t="b">
        <v>0</v>
      </c>
      <c r="IJ86" s="254">
        <v>5</v>
      </c>
      <c r="IK86" s="255">
        <v>1063.8893341920004</v>
      </c>
      <c r="IL86" s="256">
        <v>7.4999999999999997E-2</v>
      </c>
      <c r="IM86" s="255">
        <v>2196640.9866771521</v>
      </c>
      <c r="IN86" s="255">
        <v>1063.8893341920004</v>
      </c>
      <c r="IO86" s="255">
        <v>47173.843833898165</v>
      </c>
      <c r="IP86" s="119">
        <v>2243814.8305110503</v>
      </c>
      <c r="IQ86" s="262" t="b">
        <v>0</v>
      </c>
      <c r="IR86" s="173">
        <v>1</v>
      </c>
      <c r="IS86" s="263">
        <v>1915.0008015456008</v>
      </c>
      <c r="IT86" s="189">
        <v>7.4999999999999997E-2</v>
      </c>
      <c r="IU86" s="263">
        <v>2904595.5428676805</v>
      </c>
      <c r="IV86" s="263">
        <v>212.77786683840009</v>
      </c>
      <c r="IW86" s="263">
        <v>425.73224102723191</v>
      </c>
      <c r="IX86" s="117">
        <v>2905021.2751087076</v>
      </c>
      <c r="IY86" s="248" t="b">
        <v>0</v>
      </c>
      <c r="IZ86" s="254">
        <v>3</v>
      </c>
      <c r="JA86" s="255">
        <v>1489.4450678688006</v>
      </c>
      <c r="JB86" s="256">
        <v>7.4999999999999997E-2</v>
      </c>
      <c r="JC86" s="255">
        <v>962524.91574310267</v>
      </c>
      <c r="JD86" s="255">
        <v>638.33360051520037</v>
      </c>
      <c r="JE86" s="255">
        <v>32696.427945276817</v>
      </c>
      <c r="JF86" s="119">
        <v>995221.34368837951</v>
      </c>
      <c r="JG86" s="262" t="b">
        <v>0</v>
      </c>
      <c r="JH86" s="173">
        <v>1</v>
      </c>
      <c r="JI86" s="263">
        <v>1915.0008015456008</v>
      </c>
      <c r="JJ86" s="189">
        <v>7.4999999999999997E-2</v>
      </c>
      <c r="JK86" s="263">
        <v>2089784.8813006452</v>
      </c>
      <c r="JL86" s="263">
        <v>212.77786683840009</v>
      </c>
      <c r="JM86" s="263">
        <v>11354.360319419728</v>
      </c>
      <c r="JN86" s="117">
        <v>2101139.2416200647</v>
      </c>
      <c r="JO86" s="248" t="b">
        <v>0</v>
      </c>
      <c r="JP86" s="254">
        <v>4</v>
      </c>
      <c r="JQ86" s="255">
        <v>1276.6672010304005</v>
      </c>
      <c r="JR86" s="256">
        <v>0.03</v>
      </c>
      <c r="JS86" s="255">
        <v>2755792.4500425514</v>
      </c>
      <c r="JT86" s="255">
        <v>851.11146735360035</v>
      </c>
      <c r="JU86" s="255">
        <v>27794.477678316958</v>
      </c>
      <c r="JV86" s="119">
        <v>2783586.9277208685</v>
      </c>
      <c r="JW86" s="262" t="b">
        <v>0</v>
      </c>
      <c r="JX86" s="173">
        <v>7</v>
      </c>
      <c r="JY86" s="263">
        <v>638.33360051520015</v>
      </c>
      <c r="JZ86" s="189">
        <v>7.4999999999999997E-2</v>
      </c>
      <c r="KA86" s="263">
        <v>3248567.0302933897</v>
      </c>
      <c r="KB86" s="263">
        <v>1489.4450678688008</v>
      </c>
      <c r="KC86" s="263">
        <v>72219.884831880219</v>
      </c>
      <c r="KD86" s="117">
        <v>3320786.9151252699</v>
      </c>
      <c r="KE86" s="248" t="b">
        <v>0</v>
      </c>
      <c r="KF86" s="254">
        <v>6</v>
      </c>
      <c r="KG86" s="255">
        <v>851.11146735360012</v>
      </c>
      <c r="KH86" s="256">
        <v>0.03</v>
      </c>
      <c r="KI86" s="255">
        <v>2217466.9110826855</v>
      </c>
      <c r="KJ86" s="255">
        <v>1276.6672010304007</v>
      </c>
      <c r="KK86" s="255">
        <v>74347.173683195346</v>
      </c>
      <c r="KL86" s="119">
        <v>2291814.0847658808</v>
      </c>
      <c r="KM86" s="262" t="b">
        <v>0</v>
      </c>
      <c r="KN86" s="173">
        <v>1</v>
      </c>
      <c r="KO86" s="263">
        <v>1915.0008015456008</v>
      </c>
      <c r="KP86" s="189">
        <v>7.4999999999999997E-2</v>
      </c>
      <c r="KQ86" s="263">
        <v>2401028.8192075365</v>
      </c>
      <c r="KR86" s="263">
        <v>212.77786683840009</v>
      </c>
      <c r="KS86" s="263">
        <v>10650.203843301604</v>
      </c>
      <c r="KT86" s="117">
        <v>2411679.0230508382</v>
      </c>
      <c r="KU86" s="248" t="b">
        <v>0</v>
      </c>
      <c r="KV86" s="254">
        <v>2</v>
      </c>
      <c r="KW86" s="255">
        <v>1702.2229347072007</v>
      </c>
      <c r="KX86" s="256">
        <v>-5.0000000000000001E-3</v>
      </c>
      <c r="KY86" s="255">
        <v>2314198.4322914984</v>
      </c>
      <c r="KZ86" s="255">
        <v>425.55573367680017</v>
      </c>
      <c r="LA86" s="255">
        <v>8033.7047596484663</v>
      </c>
      <c r="LB86" s="119">
        <v>2322232.1370511469</v>
      </c>
      <c r="LC86" s="262" t="b">
        <v>0</v>
      </c>
      <c r="LD86" s="173">
        <v>3</v>
      </c>
      <c r="LE86" s="263">
        <v>1489.4450678688006</v>
      </c>
      <c r="LF86" s="189">
        <v>0.03</v>
      </c>
      <c r="LG86" s="263">
        <v>516474.51070479618</v>
      </c>
      <c r="LH86" s="263">
        <v>638.33360051520037</v>
      </c>
      <c r="LI86" s="263">
        <v>41961.564545882226</v>
      </c>
      <c r="LJ86" s="117">
        <v>558436.07525067846</v>
      </c>
      <c r="LK86" s="248" t="b">
        <v>0</v>
      </c>
      <c r="LL86" s="254">
        <v>3</v>
      </c>
      <c r="LM86" s="255">
        <v>1489.4450678688006</v>
      </c>
      <c r="LN86" s="256">
        <v>7.4999999999999997E-2</v>
      </c>
      <c r="LO86" s="255">
        <v>313051.79516779119</v>
      </c>
      <c r="LP86" s="255">
        <v>638.33360051520037</v>
      </c>
      <c r="LQ86" s="255">
        <v>36099.404469308676</v>
      </c>
      <c r="LR86" s="119">
        <v>349151.19963709987</v>
      </c>
      <c r="LS86" s="262" t="b">
        <v>0</v>
      </c>
      <c r="LT86" s="173">
        <v>5</v>
      </c>
      <c r="LU86" s="263">
        <v>1063.8893341920004</v>
      </c>
      <c r="LV86" s="189">
        <v>7.4999999999999997E-2</v>
      </c>
      <c r="LW86" s="263">
        <v>1629140.9600901199</v>
      </c>
      <c r="LX86" s="263">
        <v>1063.8893341920004</v>
      </c>
      <c r="LY86" s="263">
        <v>37571.482753904435</v>
      </c>
      <c r="LZ86" s="117">
        <v>1666712.4428440244</v>
      </c>
      <c r="MA86" s="248" t="b">
        <v>0</v>
      </c>
      <c r="MB86" s="254">
        <v>4</v>
      </c>
      <c r="MC86" s="255">
        <v>1276.6672010304005</v>
      </c>
      <c r="MD86" s="256">
        <v>7.4999999999999997E-2</v>
      </c>
      <c r="ME86" s="255">
        <v>5514717.7301575644</v>
      </c>
      <c r="MF86" s="255">
        <v>851.11146735360035</v>
      </c>
      <c r="MG86" s="255">
        <v>32333.893630506089</v>
      </c>
      <c r="MH86" s="119">
        <v>5547051.6237880709</v>
      </c>
      <c r="MI86" s="262" t="b">
        <v>0</v>
      </c>
      <c r="MJ86" s="173">
        <v>7</v>
      </c>
      <c r="MK86" s="263">
        <v>638.33360051520015</v>
      </c>
      <c r="ML86" s="189">
        <v>7.4999999999999997E-2</v>
      </c>
      <c r="MM86" s="263">
        <v>396912.01255800354</v>
      </c>
      <c r="MN86" s="263">
        <v>1489.4450678688008</v>
      </c>
      <c r="MO86" s="263">
        <v>40656.149730005898</v>
      </c>
      <c r="MP86" s="117">
        <v>437568.16228800942</v>
      </c>
      <c r="MQ86" s="248" t="b">
        <v>0</v>
      </c>
      <c r="MR86" s="254">
        <v>7</v>
      </c>
      <c r="MS86" s="255">
        <v>638.33360051520015</v>
      </c>
      <c r="MT86" s="256">
        <v>7.4999999999999997E-2</v>
      </c>
      <c r="MU86" s="255">
        <v>802912.99614760594</v>
      </c>
      <c r="MV86" s="255">
        <v>1489.4450678688008</v>
      </c>
      <c r="MW86" s="255">
        <v>70524.42400441489</v>
      </c>
      <c r="MX86" s="119">
        <v>873437.42015202087</v>
      </c>
      <c r="MY86" s="262" t="b">
        <v>0</v>
      </c>
      <c r="MZ86" s="173">
        <v>5</v>
      </c>
      <c r="NA86" s="263">
        <v>1063.8893341920004</v>
      </c>
      <c r="NB86" s="189">
        <v>-5.0000000000000001E-3</v>
      </c>
      <c r="NC86" s="263">
        <v>2224196.6919896556</v>
      </c>
      <c r="ND86" s="263">
        <v>1063.8893341920004</v>
      </c>
      <c r="NE86" s="263">
        <v>48581.889918957444</v>
      </c>
      <c r="NF86" s="117">
        <v>2272778.581908613</v>
      </c>
      <c r="NG86" s="248" t="b">
        <v>0</v>
      </c>
      <c r="NH86" s="254">
        <v>2</v>
      </c>
      <c r="NI86" s="255">
        <v>1702.2229347072007</v>
      </c>
      <c r="NJ86" s="256">
        <v>7.4999999999999997E-2</v>
      </c>
      <c r="NK86" s="255">
        <v>2781417.0759979659</v>
      </c>
      <c r="NL86" s="255">
        <v>425.55573367680017</v>
      </c>
      <c r="NM86" s="255">
        <v>18393.401442290949</v>
      </c>
      <c r="NN86" s="119">
        <v>2799810.4774402566</v>
      </c>
      <c r="NO86" s="262" t="b">
        <v>0</v>
      </c>
      <c r="NP86" s="173">
        <v>10</v>
      </c>
      <c r="NQ86" s="263">
        <v>0</v>
      </c>
      <c r="NR86" s="189">
        <v>0.03</v>
      </c>
      <c r="NS86" s="263">
        <v>256810.52451009201</v>
      </c>
      <c r="NT86" s="263">
        <v>2127.7786683840009</v>
      </c>
      <c r="NU86" s="263">
        <v>80342.623620116239</v>
      </c>
      <c r="NV86" s="117">
        <v>337153.14813020825</v>
      </c>
      <c r="NW86" s="248" t="b">
        <v>0</v>
      </c>
      <c r="NX86" s="254">
        <v>5</v>
      </c>
      <c r="NY86" s="255">
        <v>1063.8893341920004</v>
      </c>
      <c r="NZ86" s="256">
        <v>7.4999999999999997E-2</v>
      </c>
      <c r="OA86" s="255">
        <v>6803127.9104220662</v>
      </c>
      <c r="OB86" s="255">
        <v>1063.8893341920004</v>
      </c>
      <c r="OC86" s="255">
        <v>56469.14218544677</v>
      </c>
      <c r="OD86" s="119">
        <v>6859597.052607513</v>
      </c>
      <c r="OE86" s="262" t="b">
        <v>0</v>
      </c>
      <c r="OF86" s="173">
        <v>4</v>
      </c>
      <c r="OG86" s="263">
        <v>1276.6672010304005</v>
      </c>
      <c r="OH86" s="189">
        <v>7.4999999999999997E-2</v>
      </c>
      <c r="OI86" s="263">
        <v>2080444.8853317951</v>
      </c>
      <c r="OJ86" s="263">
        <v>851.11146735360035</v>
      </c>
      <c r="OK86" s="263">
        <v>48183.383078959283</v>
      </c>
      <c r="OL86" s="117">
        <v>2128628.2684107544</v>
      </c>
      <c r="OM86" s="248" t="b">
        <v>0</v>
      </c>
      <c r="ON86" s="254">
        <v>7</v>
      </c>
      <c r="OO86" s="255">
        <v>638.33360051520015</v>
      </c>
      <c r="OP86" s="256">
        <v>7.4999999999999997E-2</v>
      </c>
      <c r="OQ86" s="255">
        <v>1230320.7937052411</v>
      </c>
      <c r="OR86" s="255">
        <v>1489.4450678688008</v>
      </c>
      <c r="OS86" s="255">
        <v>40557.976200825819</v>
      </c>
      <c r="OT86" s="119">
        <v>1270878.7699060668</v>
      </c>
      <c r="OU86" s="262" t="b">
        <v>0</v>
      </c>
      <c r="OV86" s="173">
        <v>2</v>
      </c>
      <c r="OW86" s="263">
        <v>1702.2229347072007</v>
      </c>
      <c r="OX86" s="189">
        <v>7.4999999999999997E-2</v>
      </c>
      <c r="OY86" s="263">
        <v>2961197.3548128051</v>
      </c>
      <c r="OZ86" s="263">
        <v>425.55573367680017</v>
      </c>
      <c r="PA86" s="263">
        <v>17868.002485369638</v>
      </c>
      <c r="PB86" s="117">
        <v>2979065.3572981749</v>
      </c>
      <c r="PC86" s="248" t="b">
        <v>0</v>
      </c>
      <c r="PD86" s="254">
        <v>8</v>
      </c>
      <c r="PE86" s="255">
        <v>425.55573367680006</v>
      </c>
      <c r="PF86" s="256">
        <v>0.03</v>
      </c>
      <c r="PG86" s="255">
        <v>424797.72475030954</v>
      </c>
      <c r="PH86" s="255">
        <v>1702.2229347072007</v>
      </c>
      <c r="PI86" s="255">
        <v>62332.025661503249</v>
      </c>
      <c r="PJ86" s="119">
        <v>487129.7504118128</v>
      </c>
      <c r="PK86" s="262" t="b">
        <v>1</v>
      </c>
      <c r="PL86" s="173">
        <v>7</v>
      </c>
      <c r="PM86" s="263">
        <v>638.33360051520015</v>
      </c>
      <c r="PN86" s="189">
        <v>-5.0000000000000001E-3</v>
      </c>
      <c r="PO86" s="263">
        <v>381863.41711611376</v>
      </c>
      <c r="PP86" s="263">
        <v>1489.4450678688008</v>
      </c>
      <c r="PQ86" s="263">
        <v>54837.521813713887</v>
      </c>
      <c r="PR86" s="117">
        <v>436700.93892982765</v>
      </c>
      <c r="PS86" s="248" t="b">
        <v>0</v>
      </c>
      <c r="PT86" s="254">
        <v>7</v>
      </c>
      <c r="PU86" s="255">
        <v>638.33360051520015</v>
      </c>
      <c r="PV86" s="256">
        <v>0.03</v>
      </c>
      <c r="PW86" s="255">
        <v>1089737.8990063139</v>
      </c>
      <c r="PX86" s="255">
        <v>1489.4450678688008</v>
      </c>
      <c r="PY86" s="255">
        <v>56139.318907165602</v>
      </c>
      <c r="PZ86" s="119">
        <v>1145877.2179134795</v>
      </c>
      <c r="QA86" s="262" t="b">
        <v>0</v>
      </c>
      <c r="QB86" s="173">
        <v>2</v>
      </c>
      <c r="QC86" s="263">
        <v>1702.2229347072007</v>
      </c>
      <c r="QD86" s="189">
        <v>0.03</v>
      </c>
      <c r="QE86" s="263">
        <v>1916939.623835399</v>
      </c>
      <c r="QF86" s="263">
        <v>425.55573367680017</v>
      </c>
      <c r="QG86" s="263">
        <v>18578.231904093336</v>
      </c>
      <c r="QH86" s="117">
        <v>1935517.8557394925</v>
      </c>
      <c r="QI86" s="248" t="b">
        <v>0</v>
      </c>
      <c r="QJ86" s="254">
        <v>4</v>
      </c>
      <c r="QK86" s="255">
        <v>1276.6672010304005</v>
      </c>
      <c r="QL86" s="256">
        <v>7.4999999999999997E-2</v>
      </c>
      <c r="QM86" s="255">
        <v>1885785.1322324632</v>
      </c>
      <c r="QN86" s="255">
        <v>851.11146735360035</v>
      </c>
      <c r="QO86" s="255">
        <v>37387.850425694596</v>
      </c>
      <c r="QP86" s="119">
        <v>1923172.9826581578</v>
      </c>
      <c r="QQ86" s="262" t="b">
        <v>0</v>
      </c>
      <c r="QR86" s="173">
        <v>4</v>
      </c>
      <c r="QS86" s="263">
        <v>1276.6672010304005</v>
      </c>
      <c r="QT86" s="189">
        <v>7.4999999999999997E-2</v>
      </c>
      <c r="QU86" s="263">
        <v>707383.56935075438</v>
      </c>
      <c r="QV86" s="263">
        <v>851.11146735360035</v>
      </c>
      <c r="QW86" s="263">
        <v>22070.271062264503</v>
      </c>
      <c r="QX86" s="117">
        <v>729453.84041301883</v>
      </c>
      <c r="QY86" s="248" t="b">
        <v>0</v>
      </c>
      <c r="QZ86" s="254">
        <v>5</v>
      </c>
      <c r="RA86" s="255">
        <v>1063.8893341920004</v>
      </c>
      <c r="RB86" s="256">
        <v>7.4999999999999997E-2</v>
      </c>
      <c r="RC86" s="255">
        <v>937557.30060931679</v>
      </c>
      <c r="RD86" s="255">
        <v>1063.8893341920004</v>
      </c>
      <c r="RE86" s="255">
        <v>34168.902783376194</v>
      </c>
      <c r="RF86" s="119">
        <v>971726.20339269296</v>
      </c>
      <c r="RG86" s="262" t="b">
        <v>0</v>
      </c>
      <c r="RH86" s="173">
        <v>1</v>
      </c>
      <c r="RI86" s="263">
        <v>1915.0008015456008</v>
      </c>
      <c r="RJ86" s="189">
        <v>7.4999999999999997E-2</v>
      </c>
      <c r="RK86" s="263">
        <v>4443805.1399119468</v>
      </c>
      <c r="RL86" s="263">
        <v>212.77786683840009</v>
      </c>
      <c r="RM86" s="263">
        <v>9196.3938188911488</v>
      </c>
      <c r="RN86" s="117">
        <v>4453001.5337308384</v>
      </c>
      <c r="RO86" s="248" t="b">
        <v>0</v>
      </c>
      <c r="RP86" s="254">
        <v>6</v>
      </c>
      <c r="RQ86" s="255">
        <v>851.11146735360012</v>
      </c>
      <c r="RR86" s="256">
        <v>-5.0000000000000001E-3</v>
      </c>
      <c r="RS86" s="255">
        <v>708540.82878755929</v>
      </c>
      <c r="RT86" s="255">
        <v>1276.6672010304007</v>
      </c>
      <c r="RU86" s="255">
        <v>48178.139086416377</v>
      </c>
      <c r="RV86" s="119">
        <v>756718.96787397563</v>
      </c>
      <c r="RW86" s="262" t="b">
        <v>0</v>
      </c>
      <c r="RX86" s="173">
        <v>8</v>
      </c>
      <c r="RY86" s="263">
        <v>425.55573367680006</v>
      </c>
      <c r="RZ86" s="189">
        <v>0.03</v>
      </c>
      <c r="SA86" s="263">
        <v>1080825.2960223821</v>
      </c>
      <c r="SB86" s="263">
        <v>1702.2229347072007</v>
      </c>
      <c r="SC86" s="263">
        <v>81297.217577345029</v>
      </c>
      <c r="SD86" s="117">
        <v>1162122.5135997271</v>
      </c>
      <c r="SE86" s="248" t="b">
        <v>0</v>
      </c>
      <c r="SF86" s="254">
        <v>5</v>
      </c>
      <c r="SG86" s="255">
        <v>1063.8893341920004</v>
      </c>
      <c r="SH86" s="256">
        <v>7.4999999999999997E-2</v>
      </c>
      <c r="SI86" s="255">
        <v>1872949.5664593647</v>
      </c>
      <c r="SJ86" s="255">
        <v>1063.8893341920004</v>
      </c>
      <c r="SK86" s="255">
        <v>50331.380382517382</v>
      </c>
      <c r="SL86" s="119">
        <v>1923280.9468418821</v>
      </c>
      <c r="SM86" s="262" t="b">
        <v>0</v>
      </c>
      <c r="SN86" s="173">
        <v>3</v>
      </c>
      <c r="SO86" s="263">
        <v>1489.4450678688006</v>
      </c>
      <c r="SP86" s="189">
        <v>7.4999999999999997E-2</v>
      </c>
      <c r="SQ86" s="263">
        <v>1486997.8983444949</v>
      </c>
      <c r="SR86" s="263">
        <v>638.33360051520037</v>
      </c>
      <c r="SS86" s="263">
        <v>14374.761959876409</v>
      </c>
      <c r="ST86" s="117">
        <v>1501372.6603043713</v>
      </c>
      <c r="SU86" s="248" t="b">
        <v>0</v>
      </c>
      <c r="SV86" s="254">
        <v>3</v>
      </c>
      <c r="SW86" s="255">
        <v>1489.4450678688006</v>
      </c>
      <c r="SX86" s="256">
        <v>7.4999999999999997E-2</v>
      </c>
      <c r="SY86" s="255">
        <v>2406603.2126464541</v>
      </c>
      <c r="SZ86" s="255">
        <v>638.33360051520037</v>
      </c>
      <c r="TA86" s="255">
        <v>22901.883479121076</v>
      </c>
      <c r="TB86" s="119">
        <v>2429505.0961255752</v>
      </c>
      <c r="TC86" s="262" t="b">
        <v>0</v>
      </c>
      <c r="TD86" s="173">
        <v>1</v>
      </c>
      <c r="TE86" s="263">
        <v>1915.0008015456008</v>
      </c>
      <c r="TF86" s="189">
        <v>7.4999999999999997E-2</v>
      </c>
      <c r="TG86" s="263">
        <v>2525780.8825339568</v>
      </c>
      <c r="TH86" s="263">
        <v>212.77786683840009</v>
      </c>
      <c r="TI86" s="263">
        <v>9011.4100331760092</v>
      </c>
      <c r="TJ86" s="117">
        <v>2534792.292567133</v>
      </c>
      <c r="TK86" s="248" t="b">
        <v>0</v>
      </c>
      <c r="TL86" s="254">
        <v>4</v>
      </c>
      <c r="TM86" s="255">
        <v>1276.6672010304005</v>
      </c>
      <c r="TN86" s="256">
        <v>0.03</v>
      </c>
      <c r="TO86" s="255">
        <v>1935191.4495346679</v>
      </c>
      <c r="TP86" s="255">
        <v>851.11146735360035</v>
      </c>
      <c r="TQ86" s="255">
        <v>35004.227938909178</v>
      </c>
      <c r="TR86" s="119">
        <v>1970195.677473577</v>
      </c>
      <c r="TS86" s="262" t="b">
        <v>0</v>
      </c>
      <c r="TT86" s="173">
        <v>4</v>
      </c>
      <c r="TU86" s="263">
        <v>1276.6672010304005</v>
      </c>
      <c r="TV86" s="189">
        <v>0.03</v>
      </c>
      <c r="TW86" s="263">
        <v>1326047.3201724261</v>
      </c>
      <c r="TX86" s="263">
        <v>851.11146735360035</v>
      </c>
      <c r="TY86" s="263">
        <v>37368.541318095609</v>
      </c>
      <c r="TZ86" s="117">
        <v>1363415.8614905216</v>
      </c>
      <c r="UA86" s="248" t="b">
        <v>0</v>
      </c>
      <c r="UB86" s="254">
        <v>1</v>
      </c>
      <c r="UC86" s="255">
        <v>1915.0008015456008</v>
      </c>
      <c r="UD86" s="256">
        <v>7.4999999999999997E-2</v>
      </c>
      <c r="UE86" s="255">
        <v>4443805.1399119506</v>
      </c>
      <c r="UF86" s="255">
        <v>212.77786683840009</v>
      </c>
      <c r="UG86" s="255">
        <v>13929.286017995637</v>
      </c>
      <c r="UH86" s="119">
        <v>4457734.4259299459</v>
      </c>
      <c r="UI86" s="262" t="b">
        <v>0</v>
      </c>
      <c r="UJ86" s="173">
        <v>2</v>
      </c>
      <c r="UK86" s="263">
        <v>1702.2229347072007</v>
      </c>
      <c r="UL86" s="189">
        <v>7.4999999999999997E-2</v>
      </c>
      <c r="UM86" s="263">
        <v>5678421.6325093964</v>
      </c>
      <c r="UN86" s="263">
        <v>425.55573367680017</v>
      </c>
      <c r="UO86" s="263">
        <v>19283.402178235105</v>
      </c>
      <c r="UP86" s="117">
        <v>5697705.0346876318</v>
      </c>
      <c r="UQ86" s="248" t="b">
        <v>0</v>
      </c>
      <c r="UR86" s="254">
        <v>3</v>
      </c>
      <c r="US86" s="255">
        <v>1489.4450678688006</v>
      </c>
      <c r="UT86" s="256">
        <v>7.4999999999999997E-2</v>
      </c>
      <c r="UU86" s="255">
        <v>1672356.7509071238</v>
      </c>
      <c r="UV86" s="255">
        <v>638.33360051520037</v>
      </c>
      <c r="UW86" s="255">
        <v>24519.154498241678</v>
      </c>
      <c r="UX86" s="119">
        <v>1696875.9054053654</v>
      </c>
      <c r="UY86" s="262" t="b">
        <v>0</v>
      </c>
      <c r="UZ86" s="173">
        <v>5</v>
      </c>
      <c r="VA86" s="263">
        <v>1063.8893341920004</v>
      </c>
      <c r="VB86" s="189">
        <v>7.4999999999999997E-2</v>
      </c>
      <c r="VC86" s="263">
        <v>1426246.7998017212</v>
      </c>
      <c r="VD86" s="263">
        <v>1063.8893341920004</v>
      </c>
      <c r="VE86" s="263">
        <v>36056.682220201554</v>
      </c>
      <c r="VF86" s="117">
        <v>1462303.4820219227</v>
      </c>
      <c r="VG86" s="248" t="b">
        <v>0</v>
      </c>
      <c r="VH86" s="254">
        <v>5</v>
      </c>
      <c r="VI86" s="255">
        <v>1063.8893341920004</v>
      </c>
      <c r="VJ86" s="256">
        <v>7.4999999999999997E-2</v>
      </c>
      <c r="VK86" s="255">
        <v>696385.26072644279</v>
      </c>
      <c r="VL86" s="255">
        <v>1063.8893341920004</v>
      </c>
      <c r="VM86" s="255">
        <v>38049.06259939482</v>
      </c>
      <c r="VN86" s="119">
        <v>734434.32332583761</v>
      </c>
      <c r="VO86" s="262" t="b">
        <v>0</v>
      </c>
      <c r="VP86" s="173">
        <v>0</v>
      </c>
      <c r="VQ86" s="263">
        <v>2127.7786683840009</v>
      </c>
      <c r="VR86" s="189">
        <v>-5.0000000000000001E-3</v>
      </c>
      <c r="VS86" s="263">
        <v>683903.03271818534</v>
      </c>
      <c r="VT86" s="263">
        <v>0</v>
      </c>
      <c r="VU86" s="263">
        <v>0</v>
      </c>
      <c r="VV86" s="117">
        <v>683903.03271818534</v>
      </c>
      <c r="VW86" s="248" t="b">
        <v>0</v>
      </c>
      <c r="VX86" s="254">
        <v>5</v>
      </c>
      <c r="VY86" s="255">
        <v>1063.8893341920004</v>
      </c>
      <c r="VZ86" s="256">
        <v>0.03</v>
      </c>
      <c r="WA86" s="255">
        <v>1413917.787214431</v>
      </c>
      <c r="WB86" s="255">
        <v>1063.8893341920004</v>
      </c>
      <c r="WC86" s="255">
        <v>28433.086047171524</v>
      </c>
      <c r="WD86" s="119">
        <v>1442350.8732616026</v>
      </c>
      <c r="WE86" s="262" t="b">
        <v>0</v>
      </c>
      <c r="WF86" s="173">
        <v>4</v>
      </c>
      <c r="WG86" s="263">
        <v>1276.6672010304005</v>
      </c>
      <c r="WH86" s="189">
        <v>7.4999999999999997E-2</v>
      </c>
      <c r="WI86" s="263">
        <v>733491.15841425583</v>
      </c>
      <c r="WJ86" s="263">
        <v>851.11146735360035</v>
      </c>
      <c r="WK86" s="263">
        <v>29470.686665148791</v>
      </c>
      <c r="WL86" s="117">
        <v>762961.84507940465</v>
      </c>
      <c r="WM86" s="248" t="b">
        <v>0</v>
      </c>
      <c r="WN86" s="254">
        <v>6</v>
      </c>
      <c r="WO86" s="255">
        <v>851.11146735360012</v>
      </c>
      <c r="WP86" s="256">
        <v>-5.0000000000000001E-3</v>
      </c>
      <c r="WQ86" s="255">
        <v>791781.09077501611</v>
      </c>
      <c r="WR86" s="255">
        <v>1276.6672010304007</v>
      </c>
      <c r="WS86" s="255">
        <v>66497.624487298221</v>
      </c>
      <c r="WT86" s="119">
        <v>858278.7152623143</v>
      </c>
      <c r="WU86" s="262" t="b">
        <v>0</v>
      </c>
      <c r="WV86" s="173">
        <v>5</v>
      </c>
      <c r="WW86" s="263">
        <v>1063.8893341920004</v>
      </c>
      <c r="WX86" s="189">
        <v>7.4999999999999997E-2</v>
      </c>
      <c r="WY86" s="263">
        <v>5650162.0014088796</v>
      </c>
      <c r="WZ86" s="263">
        <v>1063.8893341920004</v>
      </c>
      <c r="XA86" s="263">
        <v>33119.069750886294</v>
      </c>
      <c r="XB86" s="117">
        <v>5683281.0711597661</v>
      </c>
      <c r="XC86" s="248" t="b">
        <v>0</v>
      </c>
      <c r="XD86" s="254">
        <v>4</v>
      </c>
      <c r="XE86" s="255">
        <v>1276.6672010304005</v>
      </c>
      <c r="XF86" s="256">
        <v>0.03</v>
      </c>
      <c r="XG86" s="255">
        <v>3306408.624335343</v>
      </c>
      <c r="XH86" s="255">
        <v>851.11146735360035</v>
      </c>
      <c r="XI86" s="255">
        <v>31604.128639349292</v>
      </c>
      <c r="XJ86" s="119">
        <v>3338012.7529746923</v>
      </c>
      <c r="XK86" s="262" t="b">
        <v>0</v>
      </c>
      <c r="XL86" s="173">
        <v>5</v>
      </c>
      <c r="XM86" s="263">
        <v>1063.8893341920004</v>
      </c>
      <c r="XN86" s="189">
        <v>7.4999999999999997E-2</v>
      </c>
      <c r="XO86" s="263">
        <v>947762.05992228223</v>
      </c>
      <c r="XP86" s="263">
        <v>1063.8893341920004</v>
      </c>
      <c r="XQ86" s="263">
        <v>39156.176426512648</v>
      </c>
      <c r="XR86" s="117">
        <v>986918.23634879489</v>
      </c>
      <c r="XS86" s="248" t="b">
        <v>0</v>
      </c>
      <c r="XT86" s="254">
        <v>5</v>
      </c>
      <c r="XU86" s="255">
        <v>1063.8893341920004</v>
      </c>
      <c r="XV86" s="256">
        <v>-5.0000000000000001E-3</v>
      </c>
      <c r="XW86" s="255">
        <v>549037.96692250064</v>
      </c>
      <c r="XX86" s="255">
        <v>1063.8893341920004</v>
      </c>
      <c r="XY86" s="255">
        <v>39269.722038174325</v>
      </c>
      <c r="XZ86" s="119">
        <v>588307.68896067492</v>
      </c>
      <c r="YA86" s="262" t="b">
        <v>0</v>
      </c>
      <c r="YB86" s="173">
        <v>6</v>
      </c>
      <c r="YC86" s="263">
        <v>851.11146735360012</v>
      </c>
      <c r="YD86" s="189">
        <v>0.03</v>
      </c>
      <c r="YE86" s="263">
        <v>984423.71305102354</v>
      </c>
      <c r="YF86" s="263">
        <v>1276.6672010304007</v>
      </c>
      <c r="YG86" s="263">
        <v>50478.390473752588</v>
      </c>
      <c r="YH86" s="117">
        <v>1034902.1035247762</v>
      </c>
      <c r="YI86" s="248" t="b">
        <v>0</v>
      </c>
      <c r="YJ86" s="254">
        <v>11</v>
      </c>
      <c r="YK86" s="255">
        <v>0</v>
      </c>
      <c r="YL86" s="256">
        <v>-5.0000000000000001E-3</v>
      </c>
      <c r="YM86" s="255">
        <v>849750.43517251092</v>
      </c>
      <c r="YN86" s="255">
        <v>2127.7786683840009</v>
      </c>
      <c r="YO86" s="255">
        <v>95879.356760073002</v>
      </c>
      <c r="YP86" s="119">
        <v>945629.7919325839</v>
      </c>
      <c r="YQ86" s="262" t="b">
        <v>0</v>
      </c>
      <c r="YR86" s="173">
        <v>2</v>
      </c>
      <c r="YS86" s="263">
        <v>1702.2229347072007</v>
      </c>
      <c r="YT86" s="189">
        <v>7.4999999999999997E-2</v>
      </c>
      <c r="YU86" s="263">
        <v>1788331.3919464867</v>
      </c>
      <c r="YV86" s="263">
        <v>425.55573367680017</v>
      </c>
      <c r="YW86" s="263">
        <v>17111.468491663152</v>
      </c>
      <c r="YX86" s="117">
        <v>1805442.8604381499</v>
      </c>
      <c r="YY86" s="248" t="b">
        <v>0</v>
      </c>
      <c r="YZ86" s="254">
        <v>7</v>
      </c>
      <c r="ZA86" s="255">
        <v>638.33360051520015</v>
      </c>
      <c r="ZB86" s="256">
        <v>-5.0000000000000001E-3</v>
      </c>
      <c r="ZC86" s="255">
        <v>294796.30136542593</v>
      </c>
      <c r="ZD86" s="255">
        <v>1489.4450678688008</v>
      </c>
      <c r="ZE86" s="255">
        <v>51339.630155608495</v>
      </c>
      <c r="ZF86" s="119">
        <v>346135.93152103445</v>
      </c>
      <c r="ZG86" s="262" t="b">
        <v>0</v>
      </c>
      <c r="ZH86" s="173">
        <v>4</v>
      </c>
      <c r="ZI86" s="263">
        <v>1276.6672010304005</v>
      </c>
      <c r="ZJ86" s="189">
        <v>-5.0000000000000001E-3</v>
      </c>
      <c r="ZK86" s="263">
        <v>2115607.6074103322</v>
      </c>
      <c r="ZL86" s="263">
        <v>851.11146735360035</v>
      </c>
      <c r="ZM86" s="263">
        <v>30209.080185803818</v>
      </c>
      <c r="ZN86" s="117">
        <v>2145816.6875961358</v>
      </c>
      <c r="ZO86" s="248" t="b">
        <v>0</v>
      </c>
      <c r="ZP86" s="254">
        <v>3</v>
      </c>
      <c r="ZQ86" s="255">
        <v>1489.4450678688006</v>
      </c>
      <c r="ZR86" s="256">
        <v>0.03</v>
      </c>
      <c r="ZS86" s="255">
        <v>1174581.3552537814</v>
      </c>
      <c r="ZT86" s="255">
        <v>638.33360051520037</v>
      </c>
      <c r="ZU86" s="255">
        <v>30288.310522839805</v>
      </c>
      <c r="ZV86" s="119">
        <v>1204869.6657766213</v>
      </c>
      <c r="ZW86" s="262" t="b">
        <v>0</v>
      </c>
      <c r="ZX86" s="173">
        <v>2</v>
      </c>
      <c r="ZY86" s="263">
        <v>1702.2229347072007</v>
      </c>
      <c r="ZZ86" s="189">
        <v>0.03</v>
      </c>
      <c r="AAA86" s="263">
        <v>393467.92278176849</v>
      </c>
      <c r="AAB86" s="263">
        <v>425.55573367680017</v>
      </c>
      <c r="AAC86" s="263">
        <v>26668.112644874793</v>
      </c>
      <c r="AAD86" s="117">
        <v>420136.03542664327</v>
      </c>
      <c r="AAE86" s="248" t="b">
        <v>0</v>
      </c>
      <c r="AAF86" s="254">
        <v>3</v>
      </c>
      <c r="AAG86" s="255">
        <v>1489.4450678688006</v>
      </c>
      <c r="AAH86" s="256">
        <v>7.4999999999999997E-2</v>
      </c>
      <c r="AAI86" s="255">
        <v>2756574.2582874112</v>
      </c>
      <c r="AAJ86" s="255">
        <v>638.33360051520037</v>
      </c>
      <c r="AAK86" s="255">
        <v>27820.811977525009</v>
      </c>
      <c r="AAL86" s="119">
        <v>2784395.0702649364</v>
      </c>
      <c r="AAM86" s="262" t="b">
        <v>0</v>
      </c>
      <c r="AAN86" s="173">
        <v>4</v>
      </c>
      <c r="AAO86" s="263">
        <v>1276.6672010304005</v>
      </c>
      <c r="AAP86" s="189">
        <v>7.4999999999999997E-2</v>
      </c>
      <c r="AAQ86" s="263">
        <v>1212672.4727616603</v>
      </c>
      <c r="AAR86" s="263">
        <v>851.11146735360035</v>
      </c>
      <c r="AAS86" s="263">
        <v>29958.431992421956</v>
      </c>
      <c r="AAT86" s="117">
        <v>1242630.9047540822</v>
      </c>
      <c r="AAU86" s="248" t="b">
        <v>0</v>
      </c>
      <c r="AAV86" s="254">
        <v>7</v>
      </c>
      <c r="AAW86" s="255">
        <v>638.33360051520015</v>
      </c>
      <c r="AAX86" s="256">
        <v>7.4999999999999997E-2</v>
      </c>
      <c r="AAY86" s="255">
        <v>664965.32586305146</v>
      </c>
      <c r="AAZ86" s="255">
        <v>1489.4450678688008</v>
      </c>
      <c r="ABA86" s="255">
        <v>75484.617658917516</v>
      </c>
      <c r="ABB86" s="119">
        <v>740449.94352196902</v>
      </c>
      <c r="ABC86" s="262" t="b">
        <v>1</v>
      </c>
      <c r="ABD86" s="173">
        <v>3</v>
      </c>
      <c r="ABE86" s="263">
        <v>1489.4450678688006</v>
      </c>
      <c r="ABF86" s="189">
        <v>7.4999999999999997E-2</v>
      </c>
      <c r="ABG86" s="263">
        <v>1369686.9757221695</v>
      </c>
      <c r="ABH86" s="263">
        <v>638.33360051520037</v>
      </c>
      <c r="ABI86" s="263">
        <v>20603.226184801646</v>
      </c>
      <c r="ABJ86" s="117">
        <v>1390290.2019069712</v>
      </c>
      <c r="ABK86" s="248" t="b">
        <v>0</v>
      </c>
      <c r="ABL86" s="254">
        <v>2</v>
      </c>
      <c r="ABM86" s="255">
        <v>1702.2229347072007</v>
      </c>
      <c r="ABN86" s="256">
        <v>0.03</v>
      </c>
      <c r="ABO86" s="255">
        <v>3406372.2870516935</v>
      </c>
      <c r="ABP86" s="255">
        <v>425.55573367680017</v>
      </c>
      <c r="ABQ86" s="255">
        <v>6711.1766657373082</v>
      </c>
      <c r="ABR86" s="119">
        <v>3413083.4637174308</v>
      </c>
      <c r="ABS86" s="262" t="b">
        <v>0</v>
      </c>
      <c r="ABT86" s="173">
        <v>2</v>
      </c>
      <c r="ABU86" s="263">
        <v>1702.2229347072007</v>
      </c>
      <c r="ABV86" s="189">
        <v>-5.0000000000000001E-3</v>
      </c>
      <c r="ABW86" s="263">
        <v>1727603.9854774114</v>
      </c>
      <c r="ABX86" s="263">
        <v>425.55573367680017</v>
      </c>
      <c r="ABY86" s="263">
        <v>11796.573387000379</v>
      </c>
      <c r="ABZ86" s="117">
        <v>1739400.5588644119</v>
      </c>
      <c r="ACA86" s="248" t="b">
        <v>0</v>
      </c>
      <c r="ACB86" s="254">
        <v>4</v>
      </c>
      <c r="ACC86" s="255">
        <v>1276.6672010304005</v>
      </c>
      <c r="ACD86" s="256">
        <v>0.03</v>
      </c>
      <c r="ACE86" s="255">
        <v>953918.10262327839</v>
      </c>
      <c r="ACF86" s="255">
        <v>851.11146735360035</v>
      </c>
      <c r="ACG86" s="255">
        <v>55632.163253573759</v>
      </c>
      <c r="ACH86" s="119">
        <v>1009550.2658768522</v>
      </c>
      <c r="ACI86" s="262" t="b">
        <v>0</v>
      </c>
      <c r="ACJ86" s="173">
        <v>4</v>
      </c>
      <c r="ACK86" s="263">
        <v>1276.6672010304005</v>
      </c>
      <c r="ACL86" s="189">
        <v>7.4999999999999997E-2</v>
      </c>
      <c r="ACM86" s="263">
        <v>945021.0099128458</v>
      </c>
      <c r="ACN86" s="263">
        <v>851.11146735360035</v>
      </c>
      <c r="ACO86" s="263">
        <v>43084.008774941321</v>
      </c>
      <c r="ACP86" s="117">
        <v>988105.01868778712</v>
      </c>
      <c r="ACQ86" s="248" t="b">
        <v>0</v>
      </c>
      <c r="ACR86" s="254">
        <v>4</v>
      </c>
      <c r="ACS86" s="255">
        <v>1276.6672010304005</v>
      </c>
      <c r="ACT86" s="256">
        <v>7.4999999999999997E-2</v>
      </c>
      <c r="ACU86" s="255">
        <v>4691897.3258756436</v>
      </c>
      <c r="ACV86" s="255">
        <v>851.11146735360035</v>
      </c>
      <c r="ACW86" s="255">
        <v>43521.730651127233</v>
      </c>
      <c r="ACX86" s="119">
        <v>4735419.0565267708</v>
      </c>
      <c r="ACY86" s="262" t="b">
        <v>0</v>
      </c>
      <c r="ACZ86" s="173">
        <v>6</v>
      </c>
      <c r="ADA86" s="263">
        <v>851.11146735360012</v>
      </c>
      <c r="ADB86" s="189">
        <v>7.4999999999999997E-2</v>
      </c>
      <c r="ADC86" s="263">
        <v>2383822.2729341132</v>
      </c>
      <c r="ADD86" s="263">
        <v>1276.6672010304007</v>
      </c>
      <c r="ADE86" s="263">
        <v>43548.525374585639</v>
      </c>
      <c r="ADF86" s="117">
        <v>2427370.7983086989</v>
      </c>
      <c r="ADG86" s="248" t="b">
        <v>0</v>
      </c>
      <c r="ADH86" s="254">
        <v>7</v>
      </c>
      <c r="ADI86" s="255">
        <v>638.33360051520015</v>
      </c>
      <c r="ADJ86" s="256">
        <v>7.4999999999999997E-2</v>
      </c>
      <c r="ADK86" s="255">
        <v>1573964.6712804832</v>
      </c>
      <c r="ADL86" s="255">
        <v>1489.4450678688008</v>
      </c>
      <c r="ADM86" s="255">
        <v>66180.459663614893</v>
      </c>
      <c r="ADN86" s="119">
        <v>1640145.1309440981</v>
      </c>
      <c r="ADO86" s="262" t="b">
        <v>0</v>
      </c>
      <c r="ADP86" s="173">
        <v>2</v>
      </c>
      <c r="ADQ86" s="263">
        <v>1702.2229347072007</v>
      </c>
      <c r="ADR86" s="189">
        <v>7.4999999999999997E-2</v>
      </c>
      <c r="ADS86" s="263">
        <v>1857713.4304915394</v>
      </c>
      <c r="ADT86" s="263">
        <v>425.55573367680017</v>
      </c>
      <c r="ADU86" s="263">
        <v>17040.639948346292</v>
      </c>
      <c r="ADV86" s="117">
        <v>1874754.0704398856</v>
      </c>
    </row>
    <row r="87" spans="1:802" x14ac:dyDescent="0.35">
      <c r="A87" s="15">
        <v>47879</v>
      </c>
      <c r="B87" s="16">
        <v>2255.4453884870409</v>
      </c>
      <c r="C87" s="248" t="b">
        <v>0</v>
      </c>
      <c r="D87" s="254">
        <v>4</v>
      </c>
      <c r="E87" s="255">
        <v>1353.2672330922244</v>
      </c>
      <c r="F87" s="256">
        <v>7.4999999999999997E-2</v>
      </c>
      <c r="G87" s="255">
        <v>1514705.5977165569</v>
      </c>
      <c r="H87" s="255">
        <v>902.17815539481637</v>
      </c>
      <c r="I87" s="255">
        <v>36919.275823220589</v>
      </c>
      <c r="J87" s="119">
        <v>1551624.8735397775</v>
      </c>
      <c r="K87" s="262" t="b">
        <v>0</v>
      </c>
      <c r="L87" s="173">
        <v>4</v>
      </c>
      <c r="M87" s="263">
        <v>1353.2672330922244</v>
      </c>
      <c r="N87" s="189">
        <v>-5.0000000000000001E-3</v>
      </c>
      <c r="O87" s="263">
        <v>1591843.9229818757</v>
      </c>
      <c r="P87" s="263">
        <v>902.17815539481637</v>
      </c>
      <c r="Q87" s="263">
        <v>12660.095247901598</v>
      </c>
      <c r="R87" s="117">
        <v>1604504.0182297772</v>
      </c>
      <c r="S87" s="248" t="b">
        <v>0</v>
      </c>
      <c r="T87" s="254">
        <v>7</v>
      </c>
      <c r="U87" s="255">
        <v>676.63361654611208</v>
      </c>
      <c r="V87" s="256">
        <v>7.4999999999999997E-2</v>
      </c>
      <c r="W87" s="255">
        <v>182971.47354439567</v>
      </c>
      <c r="X87" s="255">
        <v>1578.8117719409288</v>
      </c>
      <c r="Y87" s="255">
        <v>75727.499716579419</v>
      </c>
      <c r="Z87" s="119">
        <v>258698.97326097509</v>
      </c>
      <c r="AA87" s="262" t="b">
        <v>0</v>
      </c>
      <c r="AB87" s="173">
        <v>7</v>
      </c>
      <c r="AC87" s="263">
        <v>676.63361654611208</v>
      </c>
      <c r="AD87" s="189">
        <v>7.4999999999999997E-2</v>
      </c>
      <c r="AE87" s="263">
        <v>659484.17255326326</v>
      </c>
      <c r="AF87" s="263">
        <v>1578.8117719409288</v>
      </c>
      <c r="AG87" s="263">
        <v>71799.500046338653</v>
      </c>
      <c r="AH87" s="117">
        <v>731283.67259960191</v>
      </c>
      <c r="AI87" s="248" t="b">
        <v>0</v>
      </c>
      <c r="AJ87" s="254">
        <v>10</v>
      </c>
      <c r="AK87" s="255">
        <v>0</v>
      </c>
      <c r="AL87" s="256">
        <v>7.4999999999999997E-2</v>
      </c>
      <c r="AM87" s="255">
        <v>2560423.526783241</v>
      </c>
      <c r="AN87" s="255">
        <v>2255.4453884870409</v>
      </c>
      <c r="AO87" s="255">
        <v>84236.36871381395</v>
      </c>
      <c r="AP87" s="119">
        <v>2644659.8954970548</v>
      </c>
      <c r="AQ87" s="262" t="b">
        <v>0</v>
      </c>
      <c r="AR87" s="173">
        <v>5</v>
      </c>
      <c r="AS87" s="263">
        <v>1127.7226942435204</v>
      </c>
      <c r="AT87" s="189">
        <v>7.4999999999999997E-2</v>
      </c>
      <c r="AU87" s="263">
        <v>2731459.479576644</v>
      </c>
      <c r="AV87" s="263">
        <v>1127.7226942435204</v>
      </c>
      <c r="AW87" s="263">
        <v>51817.949167597719</v>
      </c>
      <c r="AX87" s="117">
        <v>2783277.4287442416</v>
      </c>
      <c r="AY87" s="248" t="b">
        <v>0</v>
      </c>
      <c r="AZ87" s="254">
        <v>3</v>
      </c>
      <c r="BA87" s="255">
        <v>1578.8117719409286</v>
      </c>
      <c r="BB87" s="256">
        <v>0.03</v>
      </c>
      <c r="BC87" s="255">
        <v>905117.31387433561</v>
      </c>
      <c r="BD87" s="255">
        <v>676.63361654611231</v>
      </c>
      <c r="BE87" s="255">
        <v>7304.605361657048</v>
      </c>
      <c r="BF87" s="119">
        <v>912421.91923599271</v>
      </c>
      <c r="BG87" s="262" t="b">
        <v>0</v>
      </c>
      <c r="BH87" s="173">
        <v>4</v>
      </c>
      <c r="BI87" s="263">
        <v>1353.2672330922244</v>
      </c>
      <c r="BJ87" s="189">
        <v>-5.0000000000000001E-3</v>
      </c>
      <c r="BK87" s="263">
        <v>1113318.0410037579</v>
      </c>
      <c r="BL87" s="263">
        <v>902.17815539481637</v>
      </c>
      <c r="BM87" s="263">
        <v>35016.523972037088</v>
      </c>
      <c r="BN87" s="117">
        <v>1148334.5649757949</v>
      </c>
      <c r="BO87" s="248" t="b">
        <v>0</v>
      </c>
      <c r="BP87" s="254">
        <v>6</v>
      </c>
      <c r="BQ87" s="255">
        <v>902.17815539481614</v>
      </c>
      <c r="BR87" s="256">
        <v>7.4999999999999997E-2</v>
      </c>
      <c r="BS87" s="255">
        <v>2074543.3958566266</v>
      </c>
      <c r="BT87" s="255">
        <v>1353.2672330922246</v>
      </c>
      <c r="BU87" s="255">
        <v>42755.736656535024</v>
      </c>
      <c r="BV87" s="119">
        <v>2117299.1325131617</v>
      </c>
      <c r="BW87" s="262" t="b">
        <v>0</v>
      </c>
      <c r="BX87" s="173">
        <v>4</v>
      </c>
      <c r="BY87" s="263">
        <v>1353.2672330922244</v>
      </c>
      <c r="BZ87" s="189">
        <v>0.03</v>
      </c>
      <c r="CA87" s="263">
        <v>921956.42446761311</v>
      </c>
      <c r="CB87" s="263">
        <v>902.17815539481637</v>
      </c>
      <c r="CC87" s="263">
        <v>34885.462454950226</v>
      </c>
      <c r="CD87" s="117">
        <v>956841.88692256331</v>
      </c>
      <c r="CE87" s="248" t="b">
        <v>0</v>
      </c>
      <c r="CF87" s="254">
        <v>6</v>
      </c>
      <c r="CG87" s="255">
        <v>902.17815539481614</v>
      </c>
      <c r="CH87" s="256">
        <v>7.4999999999999997E-2</v>
      </c>
      <c r="CI87" s="255">
        <v>629974.44741731568</v>
      </c>
      <c r="CJ87" s="255">
        <v>1353.2672330922246</v>
      </c>
      <c r="CK87" s="255">
        <v>48417.889278708724</v>
      </c>
      <c r="CL87" s="119">
        <v>678392.3366960244</v>
      </c>
      <c r="CM87" s="262" t="b">
        <v>0</v>
      </c>
      <c r="CN87" s="173">
        <v>4</v>
      </c>
      <c r="CO87" s="263">
        <v>1353.2672330922244</v>
      </c>
      <c r="CP87" s="189">
        <v>0.03</v>
      </c>
      <c r="CQ87" s="263">
        <v>4839336.833461971</v>
      </c>
      <c r="CR87" s="263">
        <v>902.17815539481637</v>
      </c>
      <c r="CS87" s="263">
        <v>40720.262188215667</v>
      </c>
      <c r="CT87" s="117">
        <v>4880057.0956501868</v>
      </c>
      <c r="CU87" s="248" t="b">
        <v>0</v>
      </c>
      <c r="CV87" s="254">
        <v>1</v>
      </c>
      <c r="CW87" s="255">
        <v>2029.9008496383369</v>
      </c>
      <c r="CX87" s="256">
        <v>7.4999999999999997E-2</v>
      </c>
      <c r="CY87" s="255">
        <v>1621955.2277705977</v>
      </c>
      <c r="CZ87" s="255">
        <v>225.54453884870409</v>
      </c>
      <c r="DA87" s="255">
        <v>1292.0844135111872</v>
      </c>
      <c r="DB87" s="119">
        <v>1623247.3121841089</v>
      </c>
      <c r="DC87" s="262" t="b">
        <v>0</v>
      </c>
      <c r="DD87" s="173">
        <v>4</v>
      </c>
      <c r="DE87" s="263">
        <v>1353.2672330922244</v>
      </c>
      <c r="DF87" s="189">
        <v>7.4999999999999997E-2</v>
      </c>
      <c r="DG87" s="263">
        <v>3660085.801362779</v>
      </c>
      <c r="DH87" s="263">
        <v>902.17815539481637</v>
      </c>
      <c r="DI87" s="263">
        <v>50049.879452449117</v>
      </c>
      <c r="DJ87" s="117">
        <v>3710135.6808152283</v>
      </c>
      <c r="DK87" s="248" t="b">
        <v>0</v>
      </c>
      <c r="DL87" s="254">
        <v>6</v>
      </c>
      <c r="DM87" s="255">
        <v>902.17815539481614</v>
      </c>
      <c r="DN87" s="256">
        <v>7.4999999999999997E-2</v>
      </c>
      <c r="DO87" s="255">
        <v>641750.92399643478</v>
      </c>
      <c r="DP87" s="255">
        <v>1353.2672330922246</v>
      </c>
      <c r="DQ87" s="255">
        <v>66700.51579143299</v>
      </c>
      <c r="DR87" s="119">
        <v>708451.43978786771</v>
      </c>
      <c r="DS87" s="262" t="b">
        <v>0</v>
      </c>
      <c r="DT87" s="173">
        <v>6</v>
      </c>
      <c r="DU87" s="263">
        <v>902.17815539481614</v>
      </c>
      <c r="DV87" s="189">
        <v>-5.0000000000000001E-3</v>
      </c>
      <c r="DW87" s="263">
        <v>2430122.4304952356</v>
      </c>
      <c r="DX87" s="263">
        <v>1353.2672330922246</v>
      </c>
      <c r="DY87" s="263">
        <v>50162.044167528729</v>
      </c>
      <c r="DZ87" s="117">
        <v>2480284.4746627645</v>
      </c>
      <c r="EA87" s="248" t="b">
        <v>0</v>
      </c>
      <c r="EB87" s="254">
        <v>9</v>
      </c>
      <c r="EC87" s="255">
        <v>225.54453884870404</v>
      </c>
      <c r="ED87" s="256">
        <v>7.4999999999999997E-2</v>
      </c>
      <c r="EE87" s="255">
        <v>495311.16946247558</v>
      </c>
      <c r="EF87" s="255">
        <v>2029.9008496383369</v>
      </c>
      <c r="EG87" s="255">
        <v>61342.823878745461</v>
      </c>
      <c r="EH87" s="119">
        <v>556653.99334122101</v>
      </c>
      <c r="EI87" s="262" t="b">
        <v>0</v>
      </c>
      <c r="EJ87" s="173">
        <v>7</v>
      </c>
      <c r="EK87" s="263">
        <v>676.63361654611208</v>
      </c>
      <c r="EL87" s="189">
        <v>-5.0000000000000001E-3</v>
      </c>
      <c r="EM87" s="263">
        <v>239102.66145795613</v>
      </c>
      <c r="EN87" s="263">
        <v>1578.8117719409288</v>
      </c>
      <c r="EO87" s="263">
        <v>82625.750110843554</v>
      </c>
      <c r="EP87" s="117">
        <v>321728.4115687997</v>
      </c>
      <c r="EQ87" s="248" t="b">
        <v>0</v>
      </c>
      <c r="ER87" s="254">
        <v>6</v>
      </c>
      <c r="ES87" s="255">
        <v>902.17815539481614</v>
      </c>
      <c r="ET87" s="256">
        <v>7.4999999999999997E-2</v>
      </c>
      <c r="EU87" s="255">
        <v>527383.62471660459</v>
      </c>
      <c r="EV87" s="255">
        <v>1353.2672330922246</v>
      </c>
      <c r="EW87" s="255">
        <v>59664.519388226116</v>
      </c>
      <c r="EX87" s="119">
        <v>587048.14410483069</v>
      </c>
      <c r="EY87" s="262" t="b">
        <v>1</v>
      </c>
      <c r="EZ87" s="173">
        <v>3</v>
      </c>
      <c r="FA87" s="263">
        <v>1578.8117719409286</v>
      </c>
      <c r="FB87" s="189">
        <v>7.4999999999999997E-2</v>
      </c>
      <c r="FC87" s="263">
        <v>1476978.8053637941</v>
      </c>
      <c r="FD87" s="263">
        <v>676.63361654611231</v>
      </c>
      <c r="FE87" s="263">
        <v>9382.5886523471909</v>
      </c>
      <c r="FF87" s="117">
        <v>1486361.3940161413</v>
      </c>
      <c r="FG87" s="248" t="b">
        <v>0</v>
      </c>
      <c r="FH87" s="254">
        <v>4</v>
      </c>
      <c r="FI87" s="255">
        <v>1353.2672330922244</v>
      </c>
      <c r="FJ87" s="256">
        <v>0.03</v>
      </c>
      <c r="FK87" s="255">
        <v>1913977.410229916</v>
      </c>
      <c r="FL87" s="255">
        <v>902.17815539481637</v>
      </c>
      <c r="FM87" s="255">
        <v>37828.245229090935</v>
      </c>
      <c r="FN87" s="119">
        <v>1951805.655459007</v>
      </c>
      <c r="FO87" s="262" t="b">
        <v>0</v>
      </c>
      <c r="FP87" s="173">
        <v>4</v>
      </c>
      <c r="FQ87" s="263">
        <v>1353.2672330922244</v>
      </c>
      <c r="FR87" s="189">
        <v>7.4999999999999997E-2</v>
      </c>
      <c r="FS87" s="263">
        <v>1453185.9909546243</v>
      </c>
      <c r="FT87" s="263">
        <v>902.17815539481637</v>
      </c>
      <c r="FU87" s="263">
        <v>41922.458196715204</v>
      </c>
      <c r="FV87" s="117">
        <v>1495108.4491513395</v>
      </c>
      <c r="FW87" s="248" t="b">
        <v>0</v>
      </c>
      <c r="FX87" s="254">
        <v>6</v>
      </c>
      <c r="FY87" s="255">
        <v>902.17815539481614</v>
      </c>
      <c r="FZ87" s="256">
        <v>0.03</v>
      </c>
      <c r="GA87" s="255">
        <v>1039566.7783145254</v>
      </c>
      <c r="GB87" s="255">
        <v>1353.2672330922246</v>
      </c>
      <c r="GC87" s="255">
        <v>66356.452029337554</v>
      </c>
      <c r="GD87" s="119">
        <v>1105923.2303438629</v>
      </c>
      <c r="GE87" s="262" t="b">
        <v>0</v>
      </c>
      <c r="GF87" s="173">
        <v>4</v>
      </c>
      <c r="GG87" s="263">
        <v>1353.2672330922244</v>
      </c>
      <c r="GH87" s="189">
        <v>0.03</v>
      </c>
      <c r="GI87" s="263">
        <v>2156705.992789262</v>
      </c>
      <c r="GJ87" s="263">
        <v>902.17815539481637</v>
      </c>
      <c r="GK87" s="263">
        <v>33915.854802885755</v>
      </c>
      <c r="GL87" s="117">
        <v>2190621.8475921475</v>
      </c>
      <c r="GM87" s="248" t="b">
        <v>0</v>
      </c>
      <c r="GN87" s="254">
        <v>3</v>
      </c>
      <c r="GO87" s="255">
        <v>1578.8117719409286</v>
      </c>
      <c r="GP87" s="256">
        <v>0.03</v>
      </c>
      <c r="GQ87" s="255">
        <v>5265086.5445209593</v>
      </c>
      <c r="GR87" s="255">
        <v>676.63361654611231</v>
      </c>
      <c r="GS87" s="255">
        <v>24329.616089602798</v>
      </c>
      <c r="GT87" s="119">
        <v>5289416.1606105622</v>
      </c>
      <c r="GU87" s="262" t="b">
        <v>1</v>
      </c>
      <c r="GV87" s="173">
        <v>2</v>
      </c>
      <c r="GW87" s="263">
        <v>1804.3563107896327</v>
      </c>
      <c r="GX87" s="189">
        <v>0.03</v>
      </c>
      <c r="GY87" s="263">
        <v>731404.55038258026</v>
      </c>
      <c r="GZ87" s="263">
        <v>451.08907769740819</v>
      </c>
      <c r="HA87" s="263">
        <v>11110.127671012588</v>
      </c>
      <c r="HB87" s="117">
        <v>742514.6780535928</v>
      </c>
      <c r="HC87" s="248" t="b">
        <v>0</v>
      </c>
      <c r="HD87" s="254">
        <v>3</v>
      </c>
      <c r="HE87" s="255">
        <v>1578.8117719409286</v>
      </c>
      <c r="HF87" s="256">
        <v>0.03</v>
      </c>
      <c r="HG87" s="255">
        <v>3666418.9945278475</v>
      </c>
      <c r="HH87" s="255">
        <v>676.63361654611231</v>
      </c>
      <c r="HI87" s="255">
        <v>20936.140643101025</v>
      </c>
      <c r="HJ87" s="119">
        <v>3687355.1351709487</v>
      </c>
      <c r="HK87" s="262" t="b">
        <v>1</v>
      </c>
      <c r="HL87" s="173">
        <v>8</v>
      </c>
      <c r="HM87" s="263">
        <v>451.08907769740807</v>
      </c>
      <c r="HN87" s="189">
        <v>7.4999999999999997E-2</v>
      </c>
      <c r="HO87" s="263">
        <v>1324186.3174547469</v>
      </c>
      <c r="HP87" s="263">
        <v>1804.3563107896327</v>
      </c>
      <c r="HQ87" s="263">
        <v>52960.351958783074</v>
      </c>
      <c r="HR87" s="117">
        <v>1377146.66941353</v>
      </c>
      <c r="HS87" s="248" t="b">
        <v>0</v>
      </c>
      <c r="HT87" s="254">
        <v>6</v>
      </c>
      <c r="HU87" s="255">
        <v>902.17815539481614</v>
      </c>
      <c r="HV87" s="256">
        <v>0.03</v>
      </c>
      <c r="HW87" s="255">
        <v>995658.52496685029</v>
      </c>
      <c r="HX87" s="255">
        <v>1353.2672330922246</v>
      </c>
      <c r="HY87" s="255">
        <v>53115.157266506067</v>
      </c>
      <c r="HZ87" s="119">
        <v>1048773.6822333564</v>
      </c>
      <c r="IA87" s="262" t="b">
        <v>0</v>
      </c>
      <c r="IB87" s="173">
        <v>4</v>
      </c>
      <c r="IC87" s="263">
        <v>1353.2672330922244</v>
      </c>
      <c r="ID87" s="189">
        <v>-5.0000000000000001E-3</v>
      </c>
      <c r="IE87" s="263">
        <v>1232666.9605259672</v>
      </c>
      <c r="IF87" s="263">
        <v>902.17815539481637</v>
      </c>
      <c r="IG87" s="263">
        <v>45724.543329500033</v>
      </c>
      <c r="IH87" s="117">
        <v>1278391.5038554673</v>
      </c>
      <c r="II87" s="248" t="b">
        <v>0</v>
      </c>
      <c r="IJ87" s="254">
        <v>5</v>
      </c>
      <c r="IK87" s="255">
        <v>1127.7226942435204</v>
      </c>
      <c r="IL87" s="256">
        <v>7.4999999999999997E-2</v>
      </c>
      <c r="IM87" s="255">
        <v>2362516.7833721819</v>
      </c>
      <c r="IN87" s="255">
        <v>1127.7226942435204</v>
      </c>
      <c r="IO87" s="255">
        <v>48340.699029602118</v>
      </c>
      <c r="IP87" s="119">
        <v>2410857.482401784</v>
      </c>
      <c r="IQ87" s="262" t="b">
        <v>0</v>
      </c>
      <c r="IR87" s="173">
        <v>1</v>
      </c>
      <c r="IS87" s="263">
        <v>2029.9008496383369</v>
      </c>
      <c r="IT87" s="189">
        <v>7.4999999999999997E-2</v>
      </c>
      <c r="IU87" s="263">
        <v>3124470.1094323951</v>
      </c>
      <c r="IV87" s="263">
        <v>225.54453884870409</v>
      </c>
      <c r="IW87" s="263">
        <v>651.6299409963741</v>
      </c>
      <c r="IX87" s="117">
        <v>3125121.7393733915</v>
      </c>
      <c r="IY87" s="248" t="b">
        <v>0</v>
      </c>
      <c r="IZ87" s="254">
        <v>3</v>
      </c>
      <c r="JA87" s="255">
        <v>1578.8117719409286</v>
      </c>
      <c r="JB87" s="256">
        <v>7.4999999999999997E-2</v>
      </c>
      <c r="JC87" s="255">
        <v>1036293.0961957762</v>
      </c>
      <c r="JD87" s="255">
        <v>676.63361654611231</v>
      </c>
      <c r="JE87" s="255">
        <v>33400.184495006506</v>
      </c>
      <c r="JF87" s="119">
        <v>1069693.2806907827</v>
      </c>
      <c r="JG87" s="262" t="b">
        <v>0</v>
      </c>
      <c r="JH87" s="173">
        <v>1</v>
      </c>
      <c r="JI87" s="263">
        <v>2029.9008496383369</v>
      </c>
      <c r="JJ87" s="189">
        <v>7.4999999999999997E-2</v>
      </c>
      <c r="JK87" s="263">
        <v>2248548.648247832</v>
      </c>
      <c r="JL87" s="263">
        <v>225.54453884870409</v>
      </c>
      <c r="JM87" s="263">
        <v>11589.32373291741</v>
      </c>
      <c r="JN87" s="117">
        <v>2260137.9719807492</v>
      </c>
      <c r="JO87" s="248" t="b">
        <v>0</v>
      </c>
      <c r="JP87" s="254">
        <v>4</v>
      </c>
      <c r="JQ87" s="255">
        <v>1353.2672330922244</v>
      </c>
      <c r="JR87" s="256">
        <v>0.03</v>
      </c>
      <c r="JS87" s="255">
        <v>2839819.4907769202</v>
      </c>
      <c r="JT87" s="255">
        <v>902.17815539481637</v>
      </c>
      <c r="JU87" s="255">
        <v>28719.712412314282</v>
      </c>
      <c r="JV87" s="119">
        <v>2868539.2031892347</v>
      </c>
      <c r="JW87" s="262" t="b">
        <v>0</v>
      </c>
      <c r="JX87" s="173">
        <v>7</v>
      </c>
      <c r="JY87" s="263">
        <v>676.63361654611208</v>
      </c>
      <c r="JZ87" s="189">
        <v>7.4999999999999997E-2</v>
      </c>
      <c r="KA87" s="263">
        <v>3492886.19118194</v>
      </c>
      <c r="KB87" s="263">
        <v>1578.8117719409288</v>
      </c>
      <c r="KC87" s="263">
        <v>73858.605750902891</v>
      </c>
      <c r="KD87" s="117">
        <v>3566744.796932843</v>
      </c>
      <c r="KE87" s="248" t="b">
        <v>0</v>
      </c>
      <c r="KF87" s="254">
        <v>6</v>
      </c>
      <c r="KG87" s="255">
        <v>902.17815539481614</v>
      </c>
      <c r="KH87" s="256">
        <v>0.03</v>
      </c>
      <c r="KI87" s="255">
        <v>2284893.0965705607</v>
      </c>
      <c r="KJ87" s="255">
        <v>1353.2672330922246</v>
      </c>
      <c r="KK87" s="255">
        <v>75762.114730551693</v>
      </c>
      <c r="KL87" s="119">
        <v>2360655.2113011125</v>
      </c>
      <c r="KM87" s="262" t="b">
        <v>0</v>
      </c>
      <c r="KN87" s="173">
        <v>1</v>
      </c>
      <c r="KO87" s="263">
        <v>2029.9008496383369</v>
      </c>
      <c r="KP87" s="189">
        <v>7.4999999999999997E-2</v>
      </c>
      <c r="KQ87" s="263">
        <v>2583135.8814977403</v>
      </c>
      <c r="KR87" s="263">
        <v>225.54453884870409</v>
      </c>
      <c r="KS87" s="263">
        <v>10884.583132163883</v>
      </c>
      <c r="KT87" s="117">
        <v>2594020.4646299044</v>
      </c>
      <c r="KU87" s="248" t="b">
        <v>0</v>
      </c>
      <c r="KV87" s="254">
        <v>2</v>
      </c>
      <c r="KW87" s="255">
        <v>1804.3563107896327</v>
      </c>
      <c r="KX87" s="256">
        <v>7.4999999999999997E-2</v>
      </c>
      <c r="KY87" s="255">
        <v>2489567.6710241502</v>
      </c>
      <c r="KZ87" s="255">
        <v>451.08907769740819</v>
      </c>
      <c r="LA87" s="255">
        <v>8491.4581016434076</v>
      </c>
      <c r="LB87" s="119">
        <v>2498059.1291257935</v>
      </c>
      <c r="LC87" s="262" t="b">
        <v>0</v>
      </c>
      <c r="LD87" s="173">
        <v>3</v>
      </c>
      <c r="LE87" s="263">
        <v>1578.8117719409286</v>
      </c>
      <c r="LF87" s="189">
        <v>7.4999999999999997E-2</v>
      </c>
      <c r="LG87" s="263">
        <v>556788.91077959677</v>
      </c>
      <c r="LH87" s="263">
        <v>676.63361654611231</v>
      </c>
      <c r="LI87" s="263">
        <v>42673.006879556742</v>
      </c>
      <c r="LJ87" s="117">
        <v>599461.91765915346</v>
      </c>
      <c r="LK87" s="248" t="b">
        <v>0</v>
      </c>
      <c r="LL87" s="254">
        <v>3</v>
      </c>
      <c r="LM87" s="255">
        <v>1578.8117719409286</v>
      </c>
      <c r="LN87" s="256">
        <v>-5.0000000000000001E-3</v>
      </c>
      <c r="LO87" s="255">
        <v>313065.34796389315</v>
      </c>
      <c r="LP87" s="255">
        <v>676.63361654611231</v>
      </c>
      <c r="LQ87" s="255">
        <v>36805.983917767277</v>
      </c>
      <c r="LR87" s="119">
        <v>349871.33188166044</v>
      </c>
      <c r="LS87" s="262" t="b">
        <v>0</v>
      </c>
      <c r="LT87" s="173">
        <v>5</v>
      </c>
      <c r="LU87" s="263">
        <v>1127.7226942435204</v>
      </c>
      <c r="LV87" s="189">
        <v>0.03</v>
      </c>
      <c r="LW87" s="263">
        <v>1679142.9115870669</v>
      </c>
      <c r="LX87" s="263">
        <v>1127.7226942435204</v>
      </c>
      <c r="LY87" s="263">
        <v>38730.372425104819</v>
      </c>
      <c r="LZ87" s="117">
        <v>1717873.2840121717</v>
      </c>
      <c r="MA87" s="248" t="b">
        <v>0</v>
      </c>
      <c r="MB87" s="254">
        <v>4</v>
      </c>
      <c r="MC87" s="255">
        <v>1353.2672330922244</v>
      </c>
      <c r="MD87" s="256">
        <v>-5.0000000000000001E-3</v>
      </c>
      <c r="ME87" s="255">
        <v>5488497.4087398686</v>
      </c>
      <c r="MF87" s="255">
        <v>902.17815539481637</v>
      </c>
      <c r="MG87" s="255">
        <v>33262.893983052621</v>
      </c>
      <c r="MH87" s="119">
        <v>5521760.3027229216</v>
      </c>
      <c r="MI87" s="262" t="b">
        <v>0</v>
      </c>
      <c r="MJ87" s="173">
        <v>7</v>
      </c>
      <c r="MK87" s="263">
        <v>676.63361654611208</v>
      </c>
      <c r="ML87" s="189">
        <v>7.4999999999999997E-2</v>
      </c>
      <c r="MM87" s="263">
        <v>427357.04711639992</v>
      </c>
      <c r="MN87" s="263">
        <v>1578.8117719409288</v>
      </c>
      <c r="MO87" s="263">
        <v>42268.687327730433</v>
      </c>
      <c r="MP87" s="117">
        <v>469625.73444413033</v>
      </c>
      <c r="MQ87" s="248" t="b">
        <v>0</v>
      </c>
      <c r="MR87" s="254">
        <v>7</v>
      </c>
      <c r="MS87" s="255">
        <v>676.63361654611208</v>
      </c>
      <c r="MT87" s="256">
        <v>-5.0000000000000001E-3</v>
      </c>
      <c r="MU87" s="255">
        <v>799575.06478341413</v>
      </c>
      <c r="MV87" s="255">
        <v>1578.8117719409288</v>
      </c>
      <c r="MW87" s="255">
        <v>72161.738474059792</v>
      </c>
      <c r="MX87" s="119">
        <v>871736.80325747398</v>
      </c>
      <c r="MY87" s="262" t="b">
        <v>0</v>
      </c>
      <c r="MZ87" s="173">
        <v>5</v>
      </c>
      <c r="NA87" s="263">
        <v>1127.7226942435204</v>
      </c>
      <c r="NB87" s="189">
        <v>7.4999999999999997E-2</v>
      </c>
      <c r="NC87" s="263">
        <v>2392139.1665831232</v>
      </c>
      <c r="ND87" s="263">
        <v>1127.7226942435204</v>
      </c>
      <c r="NE87" s="263">
        <v>49749.913142555713</v>
      </c>
      <c r="NF87" s="117">
        <v>2441889.079725679</v>
      </c>
      <c r="NG87" s="248" t="b">
        <v>0</v>
      </c>
      <c r="NH87" s="254">
        <v>2</v>
      </c>
      <c r="NI87" s="255">
        <v>1804.3563107896327</v>
      </c>
      <c r="NJ87" s="256">
        <v>7.4999999999999997E-2</v>
      </c>
      <c r="NK87" s="255">
        <v>2991827.7130086026</v>
      </c>
      <c r="NL87" s="255">
        <v>451.08907769740819</v>
      </c>
      <c r="NM87" s="255">
        <v>18859.748547537209</v>
      </c>
      <c r="NN87" s="119">
        <v>3010687.4615561399</v>
      </c>
      <c r="NO87" s="262" t="b">
        <v>0</v>
      </c>
      <c r="NP87" s="173">
        <v>10</v>
      </c>
      <c r="NQ87" s="263">
        <v>0</v>
      </c>
      <c r="NR87" s="189">
        <v>0.03</v>
      </c>
      <c r="NS87" s="263">
        <v>264514.84024539479</v>
      </c>
      <c r="NT87" s="263">
        <v>2255.4453884870409</v>
      </c>
      <c r="NU87" s="263">
        <v>82664.716277102736</v>
      </c>
      <c r="NV87" s="117">
        <v>347179.55652249756</v>
      </c>
      <c r="NW87" s="248" t="b">
        <v>0</v>
      </c>
      <c r="NX87" s="254">
        <v>5</v>
      </c>
      <c r="NY87" s="255">
        <v>1127.7226942435204</v>
      </c>
      <c r="NZ87" s="256">
        <v>7.4999999999999997E-2</v>
      </c>
      <c r="OA87" s="255">
        <v>7314490.2263979642</v>
      </c>
      <c r="OB87" s="255">
        <v>1127.7226942435204</v>
      </c>
      <c r="OC87" s="255">
        <v>57643.708185417556</v>
      </c>
      <c r="OD87" s="119">
        <v>7372133.9345833817</v>
      </c>
      <c r="OE87" s="262" t="b">
        <v>0</v>
      </c>
      <c r="OF87" s="173">
        <v>4</v>
      </c>
      <c r="OG87" s="263">
        <v>1353.2672330922244</v>
      </c>
      <c r="OH87" s="189">
        <v>-5.0000000000000001E-3</v>
      </c>
      <c r="OI87" s="263">
        <v>2071395.9281382284</v>
      </c>
      <c r="OJ87" s="263">
        <v>902.17815539481637</v>
      </c>
      <c r="OK87" s="263">
        <v>49125.53118709624</v>
      </c>
      <c r="OL87" s="117">
        <v>2120521.4593253247</v>
      </c>
      <c r="OM87" s="248" t="b">
        <v>0</v>
      </c>
      <c r="ON87" s="254">
        <v>7</v>
      </c>
      <c r="OO87" s="255">
        <v>676.63361654611208</v>
      </c>
      <c r="OP87" s="256">
        <v>7.4999999999999997E-2</v>
      </c>
      <c r="OQ87" s="255">
        <v>1323271.4868496803</v>
      </c>
      <c r="OR87" s="255">
        <v>1578.8117719409288</v>
      </c>
      <c r="OS87" s="255">
        <v>42170.432359866078</v>
      </c>
      <c r="OT87" s="119">
        <v>1365441.9192095464</v>
      </c>
      <c r="OU87" s="262" t="b">
        <v>0</v>
      </c>
      <c r="OV87" s="173">
        <v>2</v>
      </c>
      <c r="OW87" s="263">
        <v>1804.3563107896327</v>
      </c>
      <c r="OX87" s="189">
        <v>0.03</v>
      </c>
      <c r="OY87" s="263">
        <v>3051837.6317679789</v>
      </c>
      <c r="OZ87" s="263">
        <v>451.08907769740819</v>
      </c>
      <c r="PA87" s="263">
        <v>18333.913752155891</v>
      </c>
      <c r="PB87" s="117">
        <v>3070171.5455201347</v>
      </c>
      <c r="PC87" s="248" t="b">
        <v>0</v>
      </c>
      <c r="PD87" s="254">
        <v>8</v>
      </c>
      <c r="PE87" s="255">
        <v>451.08907769740807</v>
      </c>
      <c r="PF87" s="256">
        <v>7.4999999999999997E-2</v>
      </c>
      <c r="PG87" s="255">
        <v>457108.64318428014</v>
      </c>
      <c r="PH87" s="255">
        <v>1804.3563107896327</v>
      </c>
      <c r="PI87" s="255">
        <v>64188.088763323503</v>
      </c>
      <c r="PJ87" s="119">
        <v>521296.73194760364</v>
      </c>
      <c r="PK87" s="262" t="b">
        <v>0</v>
      </c>
      <c r="PL87" s="173">
        <v>7</v>
      </c>
      <c r="PM87" s="263">
        <v>676.63361654611208</v>
      </c>
      <c r="PN87" s="189">
        <v>7.4999999999999997E-2</v>
      </c>
      <c r="PO87" s="263">
        <v>411179.80701636837</v>
      </c>
      <c r="PP87" s="263">
        <v>1578.8117719409288</v>
      </c>
      <c r="PQ87" s="263">
        <v>56461.823400095578</v>
      </c>
      <c r="PR87" s="117">
        <v>467641.63041646394</v>
      </c>
      <c r="PS87" s="248" t="b">
        <v>0</v>
      </c>
      <c r="PT87" s="254">
        <v>7</v>
      </c>
      <c r="PU87" s="255">
        <v>676.63361654611208</v>
      </c>
      <c r="PV87" s="256">
        <v>7.4999999999999997E-2</v>
      </c>
      <c r="PW87" s="255">
        <v>1172144.8750483335</v>
      </c>
      <c r="PX87" s="255">
        <v>1578.8117719409288</v>
      </c>
      <c r="PY87" s="255">
        <v>57764.700383853458</v>
      </c>
      <c r="PZ87" s="119">
        <v>1229909.5754321869</v>
      </c>
      <c r="QA87" s="262" t="b">
        <v>0</v>
      </c>
      <c r="QB87" s="173">
        <v>2</v>
      </c>
      <c r="QC87" s="263">
        <v>1804.3563107896327</v>
      </c>
      <c r="QD87" s="189">
        <v>0.03</v>
      </c>
      <c r="QE87" s="263">
        <v>1976252.1688612509</v>
      </c>
      <c r="QF87" s="263">
        <v>451.08907769740819</v>
      </c>
      <c r="QG87" s="263">
        <v>19044.732333252352</v>
      </c>
      <c r="QH87" s="117">
        <v>1995296.9011945033</v>
      </c>
      <c r="QI87" s="248" t="b">
        <v>0</v>
      </c>
      <c r="QJ87" s="254">
        <v>4</v>
      </c>
      <c r="QK87" s="255">
        <v>1353.2672330922244</v>
      </c>
      <c r="QL87" s="256">
        <v>7.4999999999999997E-2</v>
      </c>
      <c r="QM87" s="255">
        <v>2028572.2843829903</v>
      </c>
      <c r="QN87" s="255">
        <v>902.17815539481637</v>
      </c>
      <c r="QO87" s="255">
        <v>38321.043228030998</v>
      </c>
      <c r="QP87" s="119">
        <v>2066893.3276110212</v>
      </c>
      <c r="QQ87" s="262" t="b">
        <v>0</v>
      </c>
      <c r="QR87" s="173">
        <v>4</v>
      </c>
      <c r="QS87" s="263">
        <v>1353.2672330922244</v>
      </c>
      <c r="QT87" s="189">
        <v>7.4999999999999997E-2</v>
      </c>
      <c r="QU87" s="263">
        <v>761790.60428515309</v>
      </c>
      <c r="QV87" s="263">
        <v>902.17815539481637</v>
      </c>
      <c r="QW87" s="263">
        <v>22990.757348699419</v>
      </c>
      <c r="QX87" s="117">
        <v>784781.36163385247</v>
      </c>
      <c r="QY87" s="248" t="b">
        <v>1</v>
      </c>
      <c r="QZ87" s="254">
        <v>6</v>
      </c>
      <c r="RA87" s="255">
        <v>902.17815539481614</v>
      </c>
      <c r="RB87" s="256">
        <v>-5.0000000000000001E-3</v>
      </c>
      <c r="RC87" s="255">
        <v>840484.74085103802</v>
      </c>
      <c r="RD87" s="255">
        <v>1353.2672330922246</v>
      </c>
      <c r="RE87" s="255">
        <v>35550.514423652618</v>
      </c>
      <c r="RF87" s="119">
        <v>876035.25527469069</v>
      </c>
      <c r="RG87" s="262" t="b">
        <v>0</v>
      </c>
      <c r="RH87" s="173">
        <v>1</v>
      </c>
      <c r="RI87" s="263">
        <v>2029.9008496383369</v>
      </c>
      <c r="RJ87" s="189">
        <v>7.4999999999999997E-2</v>
      </c>
      <c r="RK87" s="263">
        <v>4779120.4262549812</v>
      </c>
      <c r="RL87" s="263">
        <v>225.54453884870409</v>
      </c>
      <c r="RM87" s="263">
        <v>9429.5671169271609</v>
      </c>
      <c r="RN87" s="117">
        <v>4788549.9933719086</v>
      </c>
      <c r="RO87" s="248" t="b">
        <v>0</v>
      </c>
      <c r="RP87" s="254">
        <v>6</v>
      </c>
      <c r="RQ87" s="255">
        <v>902.17815539481614</v>
      </c>
      <c r="RR87" s="256">
        <v>7.4999999999999997E-2</v>
      </c>
      <c r="RS87" s="255">
        <v>762583.56910202105</v>
      </c>
      <c r="RT87" s="255">
        <v>1353.2672330922246</v>
      </c>
      <c r="RU87" s="255">
        <v>49571.371922159051</v>
      </c>
      <c r="RV87" s="119">
        <v>812154.94102418015</v>
      </c>
      <c r="RW87" s="262" t="b">
        <v>0</v>
      </c>
      <c r="RX87" s="173">
        <v>8</v>
      </c>
      <c r="RY87" s="263">
        <v>451.08907769740807</v>
      </c>
      <c r="RZ87" s="189">
        <v>0.03</v>
      </c>
      <c r="SA87" s="263">
        <v>1113701.143980751</v>
      </c>
      <c r="SB87" s="263">
        <v>1804.3563107896327</v>
      </c>
      <c r="SC87" s="263">
        <v>83169.013028705362</v>
      </c>
      <c r="SD87" s="117">
        <v>1196870.1570094563</v>
      </c>
      <c r="SE87" s="248" t="b">
        <v>0</v>
      </c>
      <c r="SF87" s="254">
        <v>5</v>
      </c>
      <c r="SG87" s="255">
        <v>1127.7226942435204</v>
      </c>
      <c r="SH87" s="256">
        <v>-5.0000000000000001E-3</v>
      </c>
      <c r="SI87" s="255">
        <v>1864712.5413213114</v>
      </c>
      <c r="SJ87" s="255">
        <v>1127.7226942435204</v>
      </c>
      <c r="SK87" s="255">
        <v>51500.854875135854</v>
      </c>
      <c r="SL87" s="119">
        <v>1916213.3961964473</v>
      </c>
      <c r="SM87" s="262" t="b">
        <v>0</v>
      </c>
      <c r="SN87" s="173">
        <v>3</v>
      </c>
      <c r="SO87" s="263">
        <v>1578.8117719409286</v>
      </c>
      <c r="SP87" s="189">
        <v>0.03</v>
      </c>
      <c r="SQ87" s="263">
        <v>1533186.6470667706</v>
      </c>
      <c r="SR87" s="263">
        <v>676.63361654611231</v>
      </c>
      <c r="SS87" s="263">
        <v>15063.319989352893</v>
      </c>
      <c r="ST87" s="117">
        <v>1548249.9670561235</v>
      </c>
      <c r="SU87" s="248" t="b">
        <v>0</v>
      </c>
      <c r="SV87" s="254">
        <v>3</v>
      </c>
      <c r="SW87" s="255">
        <v>1578.8117719409286</v>
      </c>
      <c r="SX87" s="256">
        <v>7.4999999999999997E-2</v>
      </c>
      <c r="SY87" s="255">
        <v>2588677.2653668788</v>
      </c>
      <c r="SZ87" s="255">
        <v>676.63361654611231</v>
      </c>
      <c r="TA87" s="255">
        <v>23597.515080903431</v>
      </c>
      <c r="TB87" s="119">
        <v>2612274.7804477825</v>
      </c>
      <c r="TC87" s="262" t="b">
        <v>0</v>
      </c>
      <c r="TD87" s="173">
        <v>1</v>
      </c>
      <c r="TE87" s="263">
        <v>2029.9008496383369</v>
      </c>
      <c r="TF87" s="189">
        <v>7.4999999999999997E-2</v>
      </c>
      <c r="TG87" s="263">
        <v>2717244.349573642</v>
      </c>
      <c r="TH87" s="263">
        <v>225.54453884870409</v>
      </c>
      <c r="TI87" s="263">
        <v>9244.4298801112345</v>
      </c>
      <c r="TJ87" s="117">
        <v>2726488.779453753</v>
      </c>
      <c r="TK87" s="248" t="b">
        <v>0</v>
      </c>
      <c r="TL87" s="254">
        <v>4</v>
      </c>
      <c r="TM87" s="255">
        <v>1353.2672330922244</v>
      </c>
      <c r="TN87" s="256">
        <v>7.4999999999999997E-2</v>
      </c>
      <c r="TO87" s="255">
        <v>2081684.0754828602</v>
      </c>
      <c r="TP87" s="255">
        <v>902.17815539481637</v>
      </c>
      <c r="TQ87" s="255">
        <v>35935.443435542584</v>
      </c>
      <c r="TR87" s="119">
        <v>2117619.518918403</v>
      </c>
      <c r="TS87" s="262" t="b">
        <v>0</v>
      </c>
      <c r="TT87" s="173">
        <v>4</v>
      </c>
      <c r="TU87" s="263">
        <v>1353.2672330922244</v>
      </c>
      <c r="TV87" s="189">
        <v>7.4999999999999997E-2</v>
      </c>
      <c r="TW87" s="263">
        <v>1426854.1364184504</v>
      </c>
      <c r="TX87" s="263">
        <v>902.17815539481637</v>
      </c>
      <c r="TY87" s="263">
        <v>38301.718102791303</v>
      </c>
      <c r="TZ87" s="117">
        <v>1465155.8545212417</v>
      </c>
      <c r="UA87" s="248" t="b">
        <v>0</v>
      </c>
      <c r="UB87" s="254">
        <v>1</v>
      </c>
      <c r="UC87" s="255">
        <v>2029.9008496383369</v>
      </c>
      <c r="UD87" s="256">
        <v>7.4999999999999997E-2</v>
      </c>
      <c r="UE87" s="255">
        <v>4779120.4262549849</v>
      </c>
      <c r="UF87" s="255">
        <v>225.54453884870409</v>
      </c>
      <c r="UG87" s="255">
        <v>14166.385430501898</v>
      </c>
      <c r="UH87" s="119">
        <v>4793286.8116854867</v>
      </c>
      <c r="UI87" s="262" t="b">
        <v>0</v>
      </c>
      <c r="UJ87" s="173">
        <v>2</v>
      </c>
      <c r="UK87" s="263">
        <v>1804.3563107896327</v>
      </c>
      <c r="UL87" s="189">
        <v>7.4999999999999997E-2</v>
      </c>
      <c r="UM87" s="263">
        <v>6106107.6112583904</v>
      </c>
      <c r="UN87" s="263">
        <v>451.08907769740819</v>
      </c>
      <c r="UO87" s="263">
        <v>19750.487573013626</v>
      </c>
      <c r="UP87" s="117">
        <v>6125858.098831404</v>
      </c>
      <c r="UQ87" s="248" t="b">
        <v>0</v>
      </c>
      <c r="UR87" s="254">
        <v>3</v>
      </c>
      <c r="US87" s="255">
        <v>1578.8117719409286</v>
      </c>
      <c r="UT87" s="256">
        <v>7.4999999999999997E-2</v>
      </c>
      <c r="UU87" s="255">
        <v>1799362.3189970988</v>
      </c>
      <c r="UV87" s="255">
        <v>676.63361654611231</v>
      </c>
      <c r="UW87" s="255">
        <v>25216.127687975622</v>
      </c>
      <c r="UX87" s="119">
        <v>1824578.4466850744</v>
      </c>
      <c r="UY87" s="262" t="b">
        <v>0</v>
      </c>
      <c r="UZ87" s="173">
        <v>5</v>
      </c>
      <c r="VA87" s="263">
        <v>1127.7226942435204</v>
      </c>
      <c r="VB87" s="189">
        <v>7.4999999999999997E-2</v>
      </c>
      <c r="VC87" s="263">
        <v>1534343.0324810939</v>
      </c>
      <c r="VD87" s="263">
        <v>1127.7226942435204</v>
      </c>
      <c r="VE87" s="263">
        <v>37214.315306623605</v>
      </c>
      <c r="VF87" s="117">
        <v>1571557.3477877176</v>
      </c>
      <c r="VG87" s="248" t="b">
        <v>0</v>
      </c>
      <c r="VH87" s="254">
        <v>5</v>
      </c>
      <c r="VI87" s="255">
        <v>1127.7226942435204</v>
      </c>
      <c r="VJ87" s="256">
        <v>0.03</v>
      </c>
      <c r="VK87" s="255">
        <v>718404.54124247958</v>
      </c>
      <c r="VL87" s="255">
        <v>1127.7226942435204</v>
      </c>
      <c r="VM87" s="255">
        <v>39208.348441279682</v>
      </c>
      <c r="VN87" s="119">
        <v>757612.88968375931</v>
      </c>
      <c r="VO87" s="262" t="b">
        <v>0</v>
      </c>
      <c r="VP87" s="173">
        <v>0</v>
      </c>
      <c r="VQ87" s="263">
        <v>2255.4453884870409</v>
      </c>
      <c r="VR87" s="189">
        <v>0.03</v>
      </c>
      <c r="VS87" s="263">
        <v>706675.56908821804</v>
      </c>
      <c r="VT87" s="263">
        <v>0</v>
      </c>
      <c r="VU87" s="263">
        <v>0</v>
      </c>
      <c r="VV87" s="117">
        <v>706675.56908821804</v>
      </c>
      <c r="VW87" s="248" t="b">
        <v>1</v>
      </c>
      <c r="VX87" s="254">
        <v>6</v>
      </c>
      <c r="VY87" s="255">
        <v>902.17815539481614</v>
      </c>
      <c r="VZ87" s="256">
        <v>-5.0000000000000001E-3</v>
      </c>
      <c r="WA87" s="255">
        <v>1267065.5566059176</v>
      </c>
      <c r="WB87" s="255">
        <v>1353.2672330922246</v>
      </c>
      <c r="WC87" s="255">
        <v>29809.939608848363</v>
      </c>
      <c r="WD87" s="119">
        <v>1296875.4962147661</v>
      </c>
      <c r="WE87" s="262" t="b">
        <v>0</v>
      </c>
      <c r="WF87" s="173">
        <v>4</v>
      </c>
      <c r="WG87" s="263">
        <v>1353.2672330922244</v>
      </c>
      <c r="WH87" s="189">
        <v>0.03</v>
      </c>
      <c r="WI87" s="263">
        <v>756849.16039977572</v>
      </c>
      <c r="WJ87" s="263">
        <v>902.17815539481637</v>
      </c>
      <c r="WK87" s="263">
        <v>30397.3118783883</v>
      </c>
      <c r="WL87" s="117">
        <v>787246.472278164</v>
      </c>
      <c r="WM87" s="248" t="b">
        <v>0</v>
      </c>
      <c r="WN87" s="254">
        <v>6</v>
      </c>
      <c r="WO87" s="255">
        <v>902.17815539481614</v>
      </c>
      <c r="WP87" s="256">
        <v>7.4999999999999997E-2</v>
      </c>
      <c r="WQ87" s="255">
        <v>852066.85073853715</v>
      </c>
      <c r="WR87" s="255">
        <v>1353.2672330922246</v>
      </c>
      <c r="WS87" s="255">
        <v>67906.054034416142</v>
      </c>
      <c r="WT87" s="119">
        <v>919972.90477295325</v>
      </c>
      <c r="WU87" s="262" t="b">
        <v>0</v>
      </c>
      <c r="WV87" s="173">
        <v>5</v>
      </c>
      <c r="WW87" s="263">
        <v>1127.7226942435204</v>
      </c>
      <c r="WX87" s="189">
        <v>-5.0000000000000001E-3</v>
      </c>
      <c r="WY87" s="263">
        <v>5623038.9140960788</v>
      </c>
      <c r="WZ87" s="263">
        <v>1127.7226942435204</v>
      </c>
      <c r="XA87" s="263">
        <v>34274.265975799863</v>
      </c>
      <c r="XB87" s="117">
        <v>5657313.1800718782</v>
      </c>
      <c r="XC87" s="248" t="b">
        <v>0</v>
      </c>
      <c r="XD87" s="254">
        <v>4</v>
      </c>
      <c r="XE87" s="255">
        <v>1353.2672330922244</v>
      </c>
      <c r="XF87" s="256">
        <v>7.4999999999999997E-2</v>
      </c>
      <c r="XG87" s="255">
        <v>3555742.5383935859</v>
      </c>
      <c r="XH87" s="255">
        <v>902.17815539481637</v>
      </c>
      <c r="XI87" s="255">
        <v>32532.523624021149</v>
      </c>
      <c r="XJ87" s="119">
        <v>3588275.062017607</v>
      </c>
      <c r="XK87" s="262" t="b">
        <v>0</v>
      </c>
      <c r="XL87" s="173">
        <v>5</v>
      </c>
      <c r="XM87" s="263">
        <v>1127.7226942435204</v>
      </c>
      <c r="XN87" s="189">
        <v>7.4999999999999997E-2</v>
      </c>
      <c r="XO87" s="263">
        <v>1019971.9371106969</v>
      </c>
      <c r="XP87" s="263">
        <v>1127.7226942435204</v>
      </c>
      <c r="XQ87" s="263">
        <v>40316.380661514027</v>
      </c>
      <c r="XR87" s="117">
        <v>1060288.317772211</v>
      </c>
      <c r="XS87" s="248" t="b">
        <v>1</v>
      </c>
      <c r="XT87" s="254">
        <v>6</v>
      </c>
      <c r="XU87" s="255">
        <v>902.17815539481614</v>
      </c>
      <c r="XV87" s="256">
        <v>0.03</v>
      </c>
      <c r="XW87" s="255">
        <v>509860.3734925529</v>
      </c>
      <c r="XX87" s="255">
        <v>1353.2672330922246</v>
      </c>
      <c r="XY87" s="255">
        <v>40655.56500243699</v>
      </c>
      <c r="XZ87" s="119">
        <v>550515.93849498988</v>
      </c>
      <c r="YA87" s="262" t="b">
        <v>0</v>
      </c>
      <c r="YB87" s="173">
        <v>6</v>
      </c>
      <c r="YC87" s="263">
        <v>902.17815539481614</v>
      </c>
      <c r="YD87" s="189">
        <v>0.03</v>
      </c>
      <c r="YE87" s="263">
        <v>1014858.6025979491</v>
      </c>
      <c r="YF87" s="263">
        <v>1353.2672330922246</v>
      </c>
      <c r="YG87" s="263">
        <v>51873.531455693636</v>
      </c>
      <c r="YH87" s="117">
        <v>1066732.1340536426</v>
      </c>
      <c r="YI87" s="248" t="b">
        <v>0</v>
      </c>
      <c r="YJ87" s="254">
        <v>11</v>
      </c>
      <c r="YK87" s="255">
        <v>0</v>
      </c>
      <c r="YL87" s="256">
        <v>-5.0000000000000001E-3</v>
      </c>
      <c r="YM87" s="255">
        <v>845501.68299664836</v>
      </c>
      <c r="YN87" s="255">
        <v>2255.4453884870409</v>
      </c>
      <c r="YO87" s="255">
        <v>98214.337729371517</v>
      </c>
      <c r="YP87" s="119">
        <v>943716.02072601987</v>
      </c>
      <c r="YQ87" s="262" t="b">
        <v>0</v>
      </c>
      <c r="YR87" s="173">
        <v>2</v>
      </c>
      <c r="YS87" s="263">
        <v>1804.3563107896327</v>
      </c>
      <c r="YT87" s="189">
        <v>7.4999999999999997E-2</v>
      </c>
      <c r="YU87" s="263">
        <v>1924260.6026532629</v>
      </c>
      <c r="YV87" s="263">
        <v>451.08907769740819</v>
      </c>
      <c r="YW87" s="263">
        <v>17576.752184666828</v>
      </c>
      <c r="YX87" s="117">
        <v>1941837.3548379298</v>
      </c>
      <c r="YY87" s="248" t="b">
        <v>0</v>
      </c>
      <c r="YZ87" s="254">
        <v>7</v>
      </c>
      <c r="ZA87" s="255">
        <v>676.63361654611208</v>
      </c>
      <c r="ZB87" s="256">
        <v>7.4999999999999997E-2</v>
      </c>
      <c r="ZC87" s="255">
        <v>317582.65758437896</v>
      </c>
      <c r="ZD87" s="255">
        <v>1578.8117719409288</v>
      </c>
      <c r="ZE87" s="255">
        <v>52961.030107539933</v>
      </c>
      <c r="ZF87" s="119">
        <v>370543.68769191892</v>
      </c>
      <c r="ZG87" s="262" t="b">
        <v>0</v>
      </c>
      <c r="ZH87" s="173">
        <v>4</v>
      </c>
      <c r="ZI87" s="263">
        <v>1353.2672330922244</v>
      </c>
      <c r="ZJ87" s="189">
        <v>7.4999999999999997E-2</v>
      </c>
      <c r="ZK87" s="263">
        <v>2275631.4451991995</v>
      </c>
      <c r="ZL87" s="263">
        <v>902.17815539481637</v>
      </c>
      <c r="ZM87" s="263">
        <v>31136.317924612096</v>
      </c>
      <c r="ZN87" s="117">
        <v>2306767.7631238117</v>
      </c>
      <c r="ZO87" s="248" t="b">
        <v>0</v>
      </c>
      <c r="ZP87" s="254">
        <v>3</v>
      </c>
      <c r="ZQ87" s="255">
        <v>1578.8117719409286</v>
      </c>
      <c r="ZR87" s="256">
        <v>7.4999999999999997E-2</v>
      </c>
      <c r="ZS87" s="255">
        <v>1264253.7686697559</v>
      </c>
      <c r="ZT87" s="255">
        <v>676.63361654611231</v>
      </c>
      <c r="ZU87" s="255">
        <v>30990.069447383765</v>
      </c>
      <c r="ZV87" s="119">
        <v>1295243.8381171396</v>
      </c>
      <c r="ZW87" s="262" t="b">
        <v>0</v>
      </c>
      <c r="ZX87" s="173">
        <v>2</v>
      </c>
      <c r="ZY87" s="263">
        <v>1804.3563107896327</v>
      </c>
      <c r="ZZ87" s="189">
        <v>-5.0000000000000001E-3</v>
      </c>
      <c r="AAA87" s="263">
        <v>393304.93947864929</v>
      </c>
      <c r="AAB87" s="263">
        <v>451.08907769740819</v>
      </c>
      <c r="AAC87" s="263">
        <v>27141.323938448801</v>
      </c>
      <c r="AAD87" s="117">
        <v>420446.26341709809</v>
      </c>
      <c r="AAE87" s="248" t="b">
        <v>0</v>
      </c>
      <c r="AAF87" s="254">
        <v>3</v>
      </c>
      <c r="AAG87" s="255">
        <v>1578.8117719409286</v>
      </c>
      <c r="AAH87" s="256">
        <v>7.4999999999999997E-2</v>
      </c>
      <c r="AAI87" s="255">
        <v>2964896.139430908</v>
      </c>
      <c r="AAJ87" s="255">
        <v>676.63361654611231</v>
      </c>
      <c r="AAK87" s="255">
        <v>28520.524017978536</v>
      </c>
      <c r="AAL87" s="119">
        <v>2993416.6634488865</v>
      </c>
      <c r="AAM87" s="262" t="b">
        <v>0</v>
      </c>
      <c r="AAN87" s="173">
        <v>4</v>
      </c>
      <c r="AAO87" s="263">
        <v>1353.2672330922244</v>
      </c>
      <c r="AAP87" s="189">
        <v>7.4999999999999997E-2</v>
      </c>
      <c r="AAQ87" s="263">
        <v>1304976.1754518771</v>
      </c>
      <c r="AAR87" s="263">
        <v>902.17815539481637</v>
      </c>
      <c r="AAS87" s="263">
        <v>30885.461809000535</v>
      </c>
      <c r="AAT87" s="117">
        <v>1335861.6372608775</v>
      </c>
      <c r="AAU87" s="248" t="b">
        <v>0</v>
      </c>
      <c r="AAV87" s="254">
        <v>7</v>
      </c>
      <c r="AAW87" s="255">
        <v>676.63361654611208</v>
      </c>
      <c r="AAX87" s="256">
        <v>7.4999999999999997E-2</v>
      </c>
      <c r="AAY87" s="255">
        <v>715514.35891932645</v>
      </c>
      <c r="AAZ87" s="255">
        <v>1578.8117719409288</v>
      </c>
      <c r="ABA87" s="255">
        <v>77126.046798253374</v>
      </c>
      <c r="ABB87" s="119">
        <v>792640.40571757988</v>
      </c>
      <c r="ABC87" s="262" t="b">
        <v>0</v>
      </c>
      <c r="ABD87" s="173">
        <v>3</v>
      </c>
      <c r="ABE87" s="263">
        <v>1578.8117719409286</v>
      </c>
      <c r="ABF87" s="189">
        <v>7.4999999999999997E-2</v>
      </c>
      <c r="ABG87" s="263">
        <v>1473992.3106732732</v>
      </c>
      <c r="ABH87" s="263">
        <v>676.63361654611231</v>
      </c>
      <c r="ABI87" s="263">
        <v>21296.950962746545</v>
      </c>
      <c r="ABJ87" s="117">
        <v>1495289.2616360197</v>
      </c>
      <c r="ABK87" s="248" t="b">
        <v>0</v>
      </c>
      <c r="ABL87" s="254">
        <v>2</v>
      </c>
      <c r="ABM87" s="255">
        <v>1804.3563107896327</v>
      </c>
      <c r="ABN87" s="256">
        <v>0.03</v>
      </c>
      <c r="ABO87" s="255">
        <v>3510367.8119740337</v>
      </c>
      <c r="ABP87" s="255">
        <v>451.08907769740819</v>
      </c>
      <c r="ABQ87" s="255">
        <v>7167.8329202710565</v>
      </c>
      <c r="ABR87" s="119">
        <v>3517535.6448943047</v>
      </c>
      <c r="ABS87" s="262" t="b">
        <v>0</v>
      </c>
      <c r="ABT87" s="173">
        <v>2</v>
      </c>
      <c r="ABU87" s="263">
        <v>1804.3563107896327</v>
      </c>
      <c r="ABV87" s="189">
        <v>7.4999999999999997E-2</v>
      </c>
      <c r="ABW87" s="263">
        <v>1858978.6406990068</v>
      </c>
      <c r="ABX87" s="263">
        <v>451.08907769740819</v>
      </c>
      <c r="ABY87" s="263">
        <v>12257.448171940985</v>
      </c>
      <c r="ABZ87" s="117">
        <v>1871236.0888709479</v>
      </c>
      <c r="ACA87" s="248" t="b">
        <v>0</v>
      </c>
      <c r="ACB87" s="254">
        <v>4</v>
      </c>
      <c r="ACC87" s="255">
        <v>1353.2672330922244</v>
      </c>
      <c r="ACD87" s="256">
        <v>0.03</v>
      </c>
      <c r="ACE87" s="255">
        <v>983888.91293506895</v>
      </c>
      <c r="ACF87" s="255">
        <v>902.17815539481637</v>
      </c>
      <c r="ACG87" s="255">
        <v>56580.490408770944</v>
      </c>
      <c r="ACH87" s="119">
        <v>1040469.4033438399</v>
      </c>
      <c r="ACI87" s="262" t="b">
        <v>0</v>
      </c>
      <c r="ACJ87" s="173">
        <v>4</v>
      </c>
      <c r="ACK87" s="263">
        <v>1353.2672330922244</v>
      </c>
      <c r="ACL87" s="189">
        <v>-5.0000000000000001E-3</v>
      </c>
      <c r="ACM87" s="263">
        <v>941649.17209637375</v>
      </c>
      <c r="ACN87" s="263">
        <v>902.17815539481637</v>
      </c>
      <c r="ACO87" s="263">
        <v>44021.926757733774</v>
      </c>
      <c r="ACP87" s="117">
        <v>985671.09885410755</v>
      </c>
      <c r="ACQ87" s="248" t="b">
        <v>0</v>
      </c>
      <c r="ACR87" s="254">
        <v>4</v>
      </c>
      <c r="ACS87" s="255">
        <v>1353.2672330922244</v>
      </c>
      <c r="ACT87" s="256">
        <v>-5.0000000000000001E-3</v>
      </c>
      <c r="ACU87" s="255">
        <v>4669791.1064793579</v>
      </c>
      <c r="ACV87" s="255">
        <v>902.17815539481637</v>
      </c>
      <c r="ACW87" s="255">
        <v>44460.01174089947</v>
      </c>
      <c r="ACX87" s="119">
        <v>4714251.1182202576</v>
      </c>
      <c r="ACY87" s="262" t="b">
        <v>0</v>
      </c>
      <c r="ACZ87" s="173">
        <v>6</v>
      </c>
      <c r="ADA87" s="263">
        <v>902.17815539481614</v>
      </c>
      <c r="ADB87" s="189">
        <v>7.4999999999999997E-2</v>
      </c>
      <c r="ADC87" s="263">
        <v>2563511.1215595664</v>
      </c>
      <c r="ADD87" s="263">
        <v>1353.2672330922246</v>
      </c>
      <c r="ADE87" s="263">
        <v>44937.917769299653</v>
      </c>
      <c r="ADF87" s="117">
        <v>2608449.0393288662</v>
      </c>
      <c r="ADG87" s="248" t="b">
        <v>0</v>
      </c>
      <c r="ADH87" s="254">
        <v>7</v>
      </c>
      <c r="ADI87" s="255">
        <v>676.63361654611208</v>
      </c>
      <c r="ADJ87" s="256">
        <v>0.03</v>
      </c>
      <c r="ADK87" s="255">
        <v>1621860.2450354439</v>
      </c>
      <c r="ADL87" s="255">
        <v>1578.8117719409288</v>
      </c>
      <c r="ADM87" s="255">
        <v>67814.170649271749</v>
      </c>
      <c r="ADN87" s="119">
        <v>1689674.4156847156</v>
      </c>
      <c r="ADO87" s="262" t="b">
        <v>0</v>
      </c>
      <c r="ADP87" s="173">
        <v>2</v>
      </c>
      <c r="ADQ87" s="263">
        <v>1804.3563107896327</v>
      </c>
      <c r="ADR87" s="189">
        <v>7.4999999999999997E-2</v>
      </c>
      <c r="ADS87" s="263">
        <v>1998846.2940891944</v>
      </c>
      <c r="ADT87" s="263">
        <v>451.08907769740819</v>
      </c>
      <c r="ADU87" s="263">
        <v>17505.864886373703</v>
      </c>
      <c r="ADV87" s="117">
        <v>2016352.1589755681</v>
      </c>
    </row>
    <row r="88" spans="1:802" x14ac:dyDescent="0.35">
      <c r="A88" s="15">
        <v>47907</v>
      </c>
      <c r="B88" s="16">
        <v>2255.4453884870409</v>
      </c>
      <c r="C88" s="248" t="b">
        <v>0</v>
      </c>
      <c r="D88" s="254">
        <v>4</v>
      </c>
      <c r="E88" s="255">
        <v>1353.2672330922244</v>
      </c>
      <c r="F88" s="256">
        <v>7.4999999999999997E-2</v>
      </c>
      <c r="G88" s="255">
        <v>1629661.784778391</v>
      </c>
      <c r="H88" s="255">
        <v>902.17815539481637</v>
      </c>
      <c r="I88" s="255">
        <v>37852.079925064827</v>
      </c>
      <c r="J88" s="119">
        <v>1667513.8647034559</v>
      </c>
      <c r="K88" s="262" t="b">
        <v>1</v>
      </c>
      <c r="L88" s="173">
        <v>5</v>
      </c>
      <c r="M88" s="263">
        <v>1127.7226942435204</v>
      </c>
      <c r="N88" s="189">
        <v>-5.0000000000000001E-3</v>
      </c>
      <c r="O88" s="263">
        <v>1426623.9557245132</v>
      </c>
      <c r="P88" s="263">
        <v>1127.7226942435204</v>
      </c>
      <c r="Q88" s="263">
        <v>13798.319973684505</v>
      </c>
      <c r="R88" s="117">
        <v>1440422.2756981978</v>
      </c>
      <c r="S88" s="248" t="b">
        <v>0</v>
      </c>
      <c r="T88" s="254">
        <v>7</v>
      </c>
      <c r="U88" s="255">
        <v>676.63361654611208</v>
      </c>
      <c r="V88" s="256">
        <v>7.4999999999999997E-2</v>
      </c>
      <c r="W88" s="255">
        <v>197370.96767677146</v>
      </c>
      <c r="X88" s="255">
        <v>1578.8117719409288</v>
      </c>
      <c r="Y88" s="255">
        <v>77369.130335839393</v>
      </c>
      <c r="Z88" s="119">
        <v>274740.09801261086</v>
      </c>
      <c r="AA88" s="262" t="b">
        <v>1</v>
      </c>
      <c r="AB88" s="173">
        <v>8</v>
      </c>
      <c r="AC88" s="263">
        <v>451.08907769740807</v>
      </c>
      <c r="AD88" s="189">
        <v>7.4999999999999997E-2</v>
      </c>
      <c r="AE88" s="263">
        <v>638502.02602297952</v>
      </c>
      <c r="AF88" s="263">
        <v>1804.3563107896327</v>
      </c>
      <c r="AG88" s="263">
        <v>73663.416779007719</v>
      </c>
      <c r="AH88" s="117">
        <v>712165.44280198729</v>
      </c>
      <c r="AI88" s="248" t="b">
        <v>0</v>
      </c>
      <c r="AJ88" s="254">
        <v>10</v>
      </c>
      <c r="AK88" s="255">
        <v>0</v>
      </c>
      <c r="AL88" s="256">
        <v>7.4999999999999997E-2</v>
      </c>
      <c r="AM88" s="255">
        <v>2752455.2912919838</v>
      </c>
      <c r="AN88" s="255">
        <v>2255.4453884870409</v>
      </c>
      <c r="AO88" s="255">
        <v>86561.691380763223</v>
      </c>
      <c r="AP88" s="119">
        <v>2839016.9826727472</v>
      </c>
      <c r="AQ88" s="262" t="b">
        <v>0</v>
      </c>
      <c r="AR88" s="173">
        <v>5</v>
      </c>
      <c r="AS88" s="263">
        <v>1127.7226942435204</v>
      </c>
      <c r="AT88" s="189">
        <v>7.4999999999999997E-2</v>
      </c>
      <c r="AU88" s="263">
        <v>2937446.6632391354</v>
      </c>
      <c r="AV88" s="263">
        <v>1127.7226942435204</v>
      </c>
      <c r="AW88" s="263">
        <v>52988.656825683014</v>
      </c>
      <c r="AX88" s="117">
        <v>2990435.3200648185</v>
      </c>
      <c r="AY88" s="248" t="b">
        <v>0</v>
      </c>
      <c r="AZ88" s="254">
        <v>3</v>
      </c>
      <c r="BA88" s="255">
        <v>1578.8117719409286</v>
      </c>
      <c r="BB88" s="256">
        <v>0.03</v>
      </c>
      <c r="BC88" s="255">
        <v>933849.64506250666</v>
      </c>
      <c r="BD88" s="255">
        <v>676.63361654611231</v>
      </c>
      <c r="BE88" s="255">
        <v>7987.2984267609127</v>
      </c>
      <c r="BF88" s="119">
        <v>941836.94348926761</v>
      </c>
      <c r="BG88" s="262" t="b">
        <v>0</v>
      </c>
      <c r="BH88" s="173">
        <v>4</v>
      </c>
      <c r="BI88" s="263">
        <v>1353.2672330922244</v>
      </c>
      <c r="BJ88" s="189">
        <v>-5.0000000000000001E-3</v>
      </c>
      <c r="BK88" s="263">
        <v>1109104.7180318313</v>
      </c>
      <c r="BL88" s="263">
        <v>902.17815539481637</v>
      </c>
      <c r="BM88" s="263">
        <v>35947.749668698627</v>
      </c>
      <c r="BN88" s="117">
        <v>1145052.4677005298</v>
      </c>
      <c r="BO88" s="248" t="b">
        <v>0</v>
      </c>
      <c r="BP88" s="254">
        <v>6</v>
      </c>
      <c r="BQ88" s="255">
        <v>902.17815539481614</v>
      </c>
      <c r="BR88" s="256">
        <v>7.4999999999999997E-2</v>
      </c>
      <c r="BS88" s="255">
        <v>2231036.3287012684</v>
      </c>
      <c r="BT88" s="255">
        <v>1353.2672330922246</v>
      </c>
      <c r="BU88" s="255">
        <v>44144.47140279079</v>
      </c>
      <c r="BV88" s="119">
        <v>2275180.8001040593</v>
      </c>
      <c r="BW88" s="262" t="b">
        <v>0</v>
      </c>
      <c r="BX88" s="173">
        <v>4</v>
      </c>
      <c r="BY88" s="263">
        <v>1353.2672330922244</v>
      </c>
      <c r="BZ88" s="189">
        <v>0.03</v>
      </c>
      <c r="CA88" s="263">
        <v>950968.38443473377</v>
      </c>
      <c r="CB88" s="263">
        <v>902.17815539481637</v>
      </c>
      <c r="CC88" s="263">
        <v>35816.579431088016</v>
      </c>
      <c r="CD88" s="117">
        <v>986784.96386582183</v>
      </c>
      <c r="CE88" s="248" t="b">
        <v>0</v>
      </c>
      <c r="CF88" s="254">
        <v>6</v>
      </c>
      <c r="CG88" s="255">
        <v>902.17815539481614</v>
      </c>
      <c r="CH88" s="256">
        <v>7.4999999999999997E-2</v>
      </c>
      <c r="CI88" s="255">
        <v>678124.70912900916</v>
      </c>
      <c r="CJ88" s="255">
        <v>1353.2672330922246</v>
      </c>
      <c r="CK88" s="255">
        <v>49811.320996373826</v>
      </c>
      <c r="CL88" s="119">
        <v>727936.03012538294</v>
      </c>
      <c r="CM88" s="262" t="b">
        <v>0</v>
      </c>
      <c r="CN88" s="173">
        <v>4</v>
      </c>
      <c r="CO88" s="263">
        <v>1353.2672330922244</v>
      </c>
      <c r="CP88" s="189">
        <v>0.03</v>
      </c>
      <c r="CQ88" s="263">
        <v>4985870.2056989223</v>
      </c>
      <c r="CR88" s="263">
        <v>902.17815539481637</v>
      </c>
      <c r="CS88" s="263">
        <v>41656.219353121778</v>
      </c>
      <c r="CT88" s="117">
        <v>5027526.425052044</v>
      </c>
      <c r="CU88" s="248" t="b">
        <v>0</v>
      </c>
      <c r="CV88" s="254">
        <v>1</v>
      </c>
      <c r="CW88" s="255">
        <v>2029.9008496383369</v>
      </c>
      <c r="CX88" s="256">
        <v>7.4999999999999997E-2</v>
      </c>
      <c r="CY88" s="255">
        <v>1745631.7707030308</v>
      </c>
      <c r="CZ88" s="255">
        <v>225.54453884870409</v>
      </c>
      <c r="DA88" s="255">
        <v>1518.7007856278515</v>
      </c>
      <c r="DB88" s="119">
        <v>1747150.4714886586</v>
      </c>
      <c r="DC88" s="262" t="b">
        <v>0</v>
      </c>
      <c r="DD88" s="173">
        <v>4</v>
      </c>
      <c r="DE88" s="263">
        <v>1353.2672330922244</v>
      </c>
      <c r="DF88" s="189">
        <v>7.4999999999999997E-2</v>
      </c>
      <c r="DG88" s="263">
        <v>3935945.5036980794</v>
      </c>
      <c r="DH88" s="263">
        <v>902.17815539481637</v>
      </c>
      <c r="DI88" s="263">
        <v>50993.575890468172</v>
      </c>
      <c r="DJ88" s="117">
        <v>3986939.0795885473</v>
      </c>
      <c r="DK88" s="248" t="b">
        <v>0</v>
      </c>
      <c r="DL88" s="254">
        <v>6</v>
      </c>
      <c r="DM88" s="255">
        <v>902.17815539481614</v>
      </c>
      <c r="DN88" s="256">
        <v>7.4999999999999997E-2</v>
      </c>
      <c r="DO88" s="255">
        <v>690784.4214515622</v>
      </c>
      <c r="DP88" s="255">
        <v>1353.2672330922246</v>
      </c>
      <c r="DQ88" s="255">
        <v>68109.113644620753</v>
      </c>
      <c r="DR88" s="119">
        <v>758893.53509618295</v>
      </c>
      <c r="DS88" s="262" t="b">
        <v>0</v>
      </c>
      <c r="DT88" s="173">
        <v>6</v>
      </c>
      <c r="DU88" s="263">
        <v>902.17815539481614</v>
      </c>
      <c r="DV88" s="189">
        <v>-5.0000000000000001E-3</v>
      </c>
      <c r="DW88" s="263">
        <v>2418873.996498154</v>
      </c>
      <c r="DX88" s="263">
        <v>1353.2672330922246</v>
      </c>
      <c r="DY88" s="263">
        <v>51556.922728151432</v>
      </c>
      <c r="DZ88" s="117">
        <v>2470430.9192263056</v>
      </c>
      <c r="EA88" s="248" t="b">
        <v>0</v>
      </c>
      <c r="EB88" s="254">
        <v>9</v>
      </c>
      <c r="EC88" s="255">
        <v>225.54453884870404</v>
      </c>
      <c r="ED88" s="256">
        <v>7.4999999999999997E-2</v>
      </c>
      <c r="EE88" s="255">
        <v>532685.05171100993</v>
      </c>
      <c r="EF88" s="255">
        <v>2029.9008496383369</v>
      </c>
      <c r="EG88" s="255">
        <v>63423.61093883284</v>
      </c>
      <c r="EH88" s="119">
        <v>596108.66264984279</v>
      </c>
      <c r="EI88" s="262" t="b">
        <v>0</v>
      </c>
      <c r="EJ88" s="173">
        <v>7</v>
      </c>
      <c r="EK88" s="263">
        <v>676.63361654611208</v>
      </c>
      <c r="EL88" s="189">
        <v>-5.0000000000000001E-3</v>
      </c>
      <c r="EM88" s="263">
        <v>238583.78176721247</v>
      </c>
      <c r="EN88" s="263">
        <v>1578.8117719409288</v>
      </c>
      <c r="EO88" s="263">
        <v>84273.103091727869</v>
      </c>
      <c r="EP88" s="117">
        <v>322856.88485894032</v>
      </c>
      <c r="EQ88" s="248" t="b">
        <v>0</v>
      </c>
      <c r="ER88" s="254">
        <v>6</v>
      </c>
      <c r="ES88" s="255">
        <v>902.17815539481614</v>
      </c>
      <c r="ET88" s="256">
        <v>7.4999999999999997E-2</v>
      </c>
      <c r="EU88" s="255">
        <v>567839.57472574478</v>
      </c>
      <c r="EV88" s="255">
        <v>1353.2672330922246</v>
      </c>
      <c r="EW88" s="255">
        <v>61067.280614225019</v>
      </c>
      <c r="EX88" s="119">
        <v>628906.85533996974</v>
      </c>
      <c r="EY88" s="262" t="b">
        <v>0</v>
      </c>
      <c r="EZ88" s="173">
        <v>3</v>
      </c>
      <c r="FA88" s="263">
        <v>1578.8117719409286</v>
      </c>
      <c r="FB88" s="189">
        <v>7.4999999999999997E-2</v>
      </c>
      <c r="FC88" s="263">
        <v>1589331.0275380195</v>
      </c>
      <c r="FD88" s="263">
        <v>676.63361654611231</v>
      </c>
      <c r="FE88" s="263">
        <v>10067.005483791658</v>
      </c>
      <c r="FF88" s="117">
        <v>1599398.0330218112</v>
      </c>
      <c r="FG88" s="248" t="b">
        <v>0</v>
      </c>
      <c r="FH88" s="254">
        <v>4</v>
      </c>
      <c r="FI88" s="255">
        <v>1353.2672330922244</v>
      </c>
      <c r="FJ88" s="256">
        <v>0.03</v>
      </c>
      <c r="FK88" s="255">
        <v>1972749.9997699058</v>
      </c>
      <c r="FL88" s="255">
        <v>902.17815539481637</v>
      </c>
      <c r="FM88" s="255">
        <v>38761.803355702119</v>
      </c>
      <c r="FN88" s="119">
        <v>2011511.803125608</v>
      </c>
      <c r="FO88" s="262" t="b">
        <v>0</v>
      </c>
      <c r="FP88" s="173">
        <v>4</v>
      </c>
      <c r="FQ88" s="263">
        <v>1353.2672330922244</v>
      </c>
      <c r="FR88" s="189">
        <v>7.4999999999999997E-2</v>
      </c>
      <c r="FS88" s="263">
        <v>1563528.2075093132</v>
      </c>
      <c r="FT88" s="263">
        <v>902.17815539481637</v>
      </c>
      <c r="FU88" s="263">
        <v>42859.412629031278</v>
      </c>
      <c r="FV88" s="117">
        <v>1606387.6201383446</v>
      </c>
      <c r="FW88" s="248" t="b">
        <v>0</v>
      </c>
      <c r="FX88" s="254">
        <v>6</v>
      </c>
      <c r="FY88" s="255">
        <v>902.17815539481614</v>
      </c>
      <c r="FZ88" s="256">
        <v>0.03</v>
      </c>
      <c r="GA88" s="255">
        <v>1071655.959819356</v>
      </c>
      <c r="GB88" s="255">
        <v>1353.2672330922246</v>
      </c>
      <c r="GC88" s="255">
        <v>67764.764468520894</v>
      </c>
      <c r="GD88" s="119">
        <v>1139420.7242878769</v>
      </c>
      <c r="GE88" s="262" t="b">
        <v>0</v>
      </c>
      <c r="GF88" s="173">
        <v>4</v>
      </c>
      <c r="GG88" s="263">
        <v>1353.2672330922244</v>
      </c>
      <c r="GH88" s="189">
        <v>0.03</v>
      </c>
      <c r="GI88" s="263">
        <v>2222760.4398060325</v>
      </c>
      <c r="GJ88" s="263">
        <v>902.17815539481637</v>
      </c>
      <c r="GK88" s="263">
        <v>34846.167452520196</v>
      </c>
      <c r="GL88" s="117">
        <v>2257606.6072585527</v>
      </c>
      <c r="GM88" s="248" t="b">
        <v>0</v>
      </c>
      <c r="GN88" s="254">
        <v>3</v>
      </c>
      <c r="GO88" s="255">
        <v>1578.8117719409286</v>
      </c>
      <c r="GP88" s="256">
        <v>0.03</v>
      </c>
      <c r="GQ88" s="255">
        <v>5424617.9526285296</v>
      </c>
      <c r="GR88" s="255">
        <v>676.63361654611231</v>
      </c>
      <c r="GS88" s="255">
        <v>25026.432050002644</v>
      </c>
      <c r="GT88" s="119">
        <v>5449644.3846785324</v>
      </c>
      <c r="GU88" s="262" t="b">
        <v>0</v>
      </c>
      <c r="GV88" s="173">
        <v>2</v>
      </c>
      <c r="GW88" s="263">
        <v>1804.3563107896327</v>
      </c>
      <c r="GX88" s="189">
        <v>0.03</v>
      </c>
      <c r="GY88" s="263">
        <v>755151.04320484726</v>
      </c>
      <c r="GZ88" s="263">
        <v>451.08907769740819</v>
      </c>
      <c r="HA88" s="263">
        <v>11570.433023068354</v>
      </c>
      <c r="HB88" s="117">
        <v>766721.47622791561</v>
      </c>
      <c r="HC88" s="248" t="b">
        <v>0</v>
      </c>
      <c r="HD88" s="254">
        <v>3</v>
      </c>
      <c r="HE88" s="255">
        <v>1578.8117719409286</v>
      </c>
      <c r="HF88" s="256">
        <v>0.03</v>
      </c>
      <c r="HG88" s="255">
        <v>3777990.376135624</v>
      </c>
      <c r="HH88" s="255">
        <v>676.63361654611231</v>
      </c>
      <c r="HI88" s="255">
        <v>21630.141586277899</v>
      </c>
      <c r="HJ88" s="119">
        <v>3799620.5177219021</v>
      </c>
      <c r="HK88" s="262" t="b">
        <v>1</v>
      </c>
      <c r="HL88" s="173">
        <v>9</v>
      </c>
      <c r="HM88" s="263">
        <v>225.54453884870404</v>
      </c>
      <c r="HN88" s="189">
        <v>7.4999999999999997E-2</v>
      </c>
      <c r="HO88" s="263">
        <v>1281375.8066763165</v>
      </c>
      <c r="HP88" s="263">
        <v>2029.9008496383369</v>
      </c>
      <c r="HQ88" s="263">
        <v>55034.185438920409</v>
      </c>
      <c r="HR88" s="117">
        <v>1336409.9921152371</v>
      </c>
      <c r="HS88" s="248" t="b">
        <v>0</v>
      </c>
      <c r="HT88" s="254">
        <v>6</v>
      </c>
      <c r="HU88" s="255">
        <v>902.17815539481614</v>
      </c>
      <c r="HV88" s="256">
        <v>0.03</v>
      </c>
      <c r="HW88" s="255">
        <v>1026430.4588712507</v>
      </c>
      <c r="HX88" s="255">
        <v>1353.2672330922246</v>
      </c>
      <c r="HY88" s="255">
        <v>54512.485547000346</v>
      </c>
      <c r="HZ88" s="119">
        <v>1080942.944418251</v>
      </c>
      <c r="IA88" s="262" t="b">
        <v>0</v>
      </c>
      <c r="IB88" s="173">
        <v>4</v>
      </c>
      <c r="IC88" s="263">
        <v>1353.2672330922244</v>
      </c>
      <c r="ID88" s="189">
        <v>-5.0000000000000001E-3</v>
      </c>
      <c r="IE88" s="263">
        <v>1227856.8929564296</v>
      </c>
      <c r="IF88" s="263">
        <v>902.17815539481637</v>
      </c>
      <c r="IG88" s="263">
        <v>46664.65173634774</v>
      </c>
      <c r="IH88" s="117">
        <v>1274521.5446927773</v>
      </c>
      <c r="II88" s="248" t="b">
        <v>1</v>
      </c>
      <c r="IJ88" s="254">
        <v>6</v>
      </c>
      <c r="IK88" s="255">
        <v>902.17815539481614</v>
      </c>
      <c r="IL88" s="256">
        <v>7.4999999999999997E-2</v>
      </c>
      <c r="IM88" s="255">
        <v>2286637.1660679807</v>
      </c>
      <c r="IN88" s="255">
        <v>1353.2672330922246</v>
      </c>
      <c r="IO88" s="255">
        <v>49734.066715013534</v>
      </c>
      <c r="IP88" s="119">
        <v>2336371.2327829944</v>
      </c>
      <c r="IQ88" s="262" t="b">
        <v>1</v>
      </c>
      <c r="IR88" s="173">
        <v>2</v>
      </c>
      <c r="IS88" s="263">
        <v>1804.3563107896327</v>
      </c>
      <c r="IT88" s="189">
        <v>7.4999999999999997E-2</v>
      </c>
      <c r="IU88" s="263">
        <v>3024729.1871866314</v>
      </c>
      <c r="IV88" s="263">
        <v>451.08907769740819</v>
      </c>
      <c r="IW88" s="263">
        <v>1103.2595705662879</v>
      </c>
      <c r="IX88" s="117">
        <v>3025832.4467571978</v>
      </c>
      <c r="IY88" s="248" t="b">
        <v>0</v>
      </c>
      <c r="IZ88" s="254">
        <v>3</v>
      </c>
      <c r="JA88" s="255">
        <v>1578.8117719409286</v>
      </c>
      <c r="JB88" s="256">
        <v>7.4999999999999997E-2</v>
      </c>
      <c r="JC88" s="255">
        <v>1115593.8901824004</v>
      </c>
      <c r="JD88" s="255">
        <v>676.63361654611231</v>
      </c>
      <c r="JE88" s="255">
        <v>34104.52483761742</v>
      </c>
      <c r="JF88" s="119">
        <v>1149698.4150200179</v>
      </c>
      <c r="JG88" s="262" t="b">
        <v>0</v>
      </c>
      <c r="JH88" s="173">
        <v>1</v>
      </c>
      <c r="JI88" s="263">
        <v>2029.9008496383369</v>
      </c>
      <c r="JJ88" s="189">
        <v>7.4999999999999997E-2</v>
      </c>
      <c r="JK88" s="263">
        <v>2419219.6977160578</v>
      </c>
      <c r="JL88" s="263">
        <v>225.54453884870409</v>
      </c>
      <c r="JM88" s="263">
        <v>11824.482057522066</v>
      </c>
      <c r="JN88" s="117">
        <v>2431044.1797735798</v>
      </c>
      <c r="JO88" s="248" t="b">
        <v>0</v>
      </c>
      <c r="JP88" s="254">
        <v>4</v>
      </c>
      <c r="JQ88" s="255">
        <v>1353.2672330922244</v>
      </c>
      <c r="JR88" s="256">
        <v>0.03</v>
      </c>
      <c r="JS88" s="255">
        <v>2926367.3427333203</v>
      </c>
      <c r="JT88" s="255">
        <v>902.17815539481637</v>
      </c>
      <c r="JU88" s="255">
        <v>29645.714663788174</v>
      </c>
      <c r="JV88" s="119">
        <v>2956013.0573971085</v>
      </c>
      <c r="JW88" s="262" t="b">
        <v>1</v>
      </c>
      <c r="JX88" s="173">
        <v>8</v>
      </c>
      <c r="JY88" s="263">
        <v>451.08907769740807</v>
      </c>
      <c r="JZ88" s="189">
        <v>7.4999999999999997E-2</v>
      </c>
      <c r="KA88" s="263">
        <v>3379818.4790462242</v>
      </c>
      <c r="KB88" s="263">
        <v>1804.3563107896327</v>
      </c>
      <c r="KC88" s="263">
        <v>75724.230590235369</v>
      </c>
      <c r="KD88" s="117">
        <v>3455542.7096364596</v>
      </c>
      <c r="KE88" s="248" t="b">
        <v>0</v>
      </c>
      <c r="KF88" s="254">
        <v>6</v>
      </c>
      <c r="KG88" s="255">
        <v>902.17815539481614</v>
      </c>
      <c r="KH88" s="256">
        <v>0.03</v>
      </c>
      <c r="KI88" s="255">
        <v>2354342.0676230723</v>
      </c>
      <c r="KJ88" s="255">
        <v>1353.2672330922246</v>
      </c>
      <c r="KK88" s="255">
        <v>77178.229525436371</v>
      </c>
      <c r="KL88" s="119">
        <v>2431520.2971485085</v>
      </c>
      <c r="KM88" s="262" t="b">
        <v>0</v>
      </c>
      <c r="KN88" s="173">
        <v>1</v>
      </c>
      <c r="KO88" s="263">
        <v>2029.9008496383369</v>
      </c>
      <c r="KP88" s="189">
        <v>7.4999999999999997E-2</v>
      </c>
      <c r="KQ88" s="263">
        <v>2778900.973459709</v>
      </c>
      <c r="KR88" s="263">
        <v>225.54453884870409</v>
      </c>
      <c r="KS88" s="263">
        <v>11119.156847579487</v>
      </c>
      <c r="KT88" s="117">
        <v>2790020.1303072884</v>
      </c>
      <c r="KU88" s="248" t="b">
        <v>0</v>
      </c>
      <c r="KV88" s="254">
        <v>2</v>
      </c>
      <c r="KW88" s="255">
        <v>1804.3563107896327</v>
      </c>
      <c r="KX88" s="256">
        <v>7.4999999999999997E-2</v>
      </c>
      <c r="KY88" s="255">
        <v>2678089.6026617507</v>
      </c>
      <c r="KZ88" s="255">
        <v>451.08907769740819</v>
      </c>
      <c r="LA88" s="255">
        <v>8949.591167482502</v>
      </c>
      <c r="LB88" s="119">
        <v>2687039.1938292333</v>
      </c>
      <c r="LC88" s="262" t="b">
        <v>0</v>
      </c>
      <c r="LD88" s="173">
        <v>3</v>
      </c>
      <c r="LE88" s="263">
        <v>1578.8117719409286</v>
      </c>
      <c r="LF88" s="189">
        <v>7.4999999999999997E-2</v>
      </c>
      <c r="LG88" s="263">
        <v>600126.89086000738</v>
      </c>
      <c r="LH88" s="263">
        <v>676.63361654611231</v>
      </c>
      <c r="LI88" s="263">
        <v>43385.039381763199</v>
      </c>
      <c r="LJ88" s="117">
        <v>643511.93024177058</v>
      </c>
      <c r="LK88" s="248" t="b">
        <v>0</v>
      </c>
      <c r="LL88" s="254">
        <v>3</v>
      </c>
      <c r="LM88" s="255">
        <v>1578.8117719409286</v>
      </c>
      <c r="LN88" s="256">
        <v>-5.0000000000000001E-3</v>
      </c>
      <c r="LO88" s="255">
        <v>313078.83299601456</v>
      </c>
      <c r="LP88" s="255">
        <v>676.63361654611231</v>
      </c>
      <c r="LQ88" s="255">
        <v>37513.149500809188</v>
      </c>
      <c r="LR88" s="119">
        <v>350591.98249682377</v>
      </c>
      <c r="LS88" s="262" t="b">
        <v>0</v>
      </c>
      <c r="LT88" s="173">
        <v>5</v>
      </c>
      <c r="LU88" s="263">
        <v>1127.7226942435204</v>
      </c>
      <c r="LV88" s="189">
        <v>0.03</v>
      </c>
      <c r="LW88" s="263">
        <v>1730644.9216289225</v>
      </c>
      <c r="LX88" s="263">
        <v>1127.7226942435204</v>
      </c>
      <c r="LY88" s="263">
        <v>39890.22343945779</v>
      </c>
      <c r="LZ88" s="117">
        <v>1770535.1450683803</v>
      </c>
      <c r="MA88" s="248" t="b">
        <v>0</v>
      </c>
      <c r="MB88" s="254">
        <v>4</v>
      </c>
      <c r="MC88" s="255">
        <v>1353.2672330922244</v>
      </c>
      <c r="MD88" s="256">
        <v>-5.0000000000000001E-3</v>
      </c>
      <c r="ME88" s="255">
        <v>5462408.1889292616</v>
      </c>
      <c r="MF88" s="255">
        <v>902.17815539481637</v>
      </c>
      <c r="MG88" s="255">
        <v>34192.664976799839</v>
      </c>
      <c r="MH88" s="119">
        <v>5496600.8539060615</v>
      </c>
      <c r="MI88" s="262" t="b">
        <v>0</v>
      </c>
      <c r="MJ88" s="173">
        <v>7</v>
      </c>
      <c r="MK88" s="263">
        <v>676.63361654611208</v>
      </c>
      <c r="ML88" s="189">
        <v>7.4999999999999997E-2</v>
      </c>
      <c r="MM88" s="263">
        <v>460085.45926667599</v>
      </c>
      <c r="MN88" s="263">
        <v>1578.8117719409288</v>
      </c>
      <c r="MO88" s="263">
        <v>43882.562586853091</v>
      </c>
      <c r="MP88" s="117">
        <v>503968.02185352909</v>
      </c>
      <c r="MQ88" s="248" t="b">
        <v>0</v>
      </c>
      <c r="MR88" s="254">
        <v>7</v>
      </c>
      <c r="MS88" s="255">
        <v>676.63361654611208</v>
      </c>
      <c r="MT88" s="256">
        <v>-5.0000000000000001E-3</v>
      </c>
      <c r="MU88" s="255">
        <v>796253.82307604328</v>
      </c>
      <c r="MV88" s="255">
        <v>1578.8117719409288</v>
      </c>
      <c r="MW88" s="255">
        <v>73800.411158462433</v>
      </c>
      <c r="MX88" s="119">
        <v>870054.23423450568</v>
      </c>
      <c r="MY88" s="262" t="b">
        <v>0</v>
      </c>
      <c r="MZ88" s="173">
        <v>5</v>
      </c>
      <c r="NA88" s="263">
        <v>1127.7226942435204</v>
      </c>
      <c r="NB88" s="189">
        <v>7.4999999999999997E-2</v>
      </c>
      <c r="NC88" s="263">
        <v>2572677.3267711005</v>
      </c>
      <c r="ND88" s="263">
        <v>1127.7226942435204</v>
      </c>
      <c r="NE88" s="263">
        <v>50918.905285936395</v>
      </c>
      <c r="NF88" s="117">
        <v>2623596.2320570368</v>
      </c>
      <c r="NG88" s="248" t="b">
        <v>0</v>
      </c>
      <c r="NH88" s="254">
        <v>2</v>
      </c>
      <c r="NI88" s="255">
        <v>1804.3563107896327</v>
      </c>
      <c r="NJ88" s="256">
        <v>7.4999999999999997E-2</v>
      </c>
      <c r="NK88" s="255">
        <v>3218019.1477950374</v>
      </c>
      <c r="NL88" s="255">
        <v>451.08907769740819</v>
      </c>
      <c r="NM88" s="255">
        <v>19326.482505481785</v>
      </c>
      <c r="NN88" s="119">
        <v>3237345.6303005191</v>
      </c>
      <c r="NO88" s="262" t="b">
        <v>0</v>
      </c>
      <c r="NP88" s="173">
        <v>10</v>
      </c>
      <c r="NQ88" s="263">
        <v>0</v>
      </c>
      <c r="NR88" s="189">
        <v>0.03</v>
      </c>
      <c r="NS88" s="263">
        <v>272450.28545275662</v>
      </c>
      <c r="NT88" s="263">
        <v>2255.4453884870409</v>
      </c>
      <c r="NU88" s="263">
        <v>84988.735198453243</v>
      </c>
      <c r="NV88" s="117">
        <v>357439.02065120987</v>
      </c>
      <c r="NW88" s="248" t="b">
        <v>0</v>
      </c>
      <c r="NX88" s="254">
        <v>5</v>
      </c>
      <c r="NY88" s="255">
        <v>1127.7226942435204</v>
      </c>
      <c r="NZ88" s="256">
        <v>7.4999999999999997E-2</v>
      </c>
      <c r="OA88" s="255">
        <v>7864204.7160720546</v>
      </c>
      <c r="OB88" s="255">
        <v>1127.7226942435204</v>
      </c>
      <c r="OC88" s="255">
        <v>58819.248532653131</v>
      </c>
      <c r="OD88" s="119">
        <v>7923023.9646047074</v>
      </c>
      <c r="OE88" s="262" t="b">
        <v>0</v>
      </c>
      <c r="OF88" s="173">
        <v>4</v>
      </c>
      <c r="OG88" s="263">
        <v>1353.2672330922244</v>
      </c>
      <c r="OH88" s="189">
        <v>-5.0000000000000001E-3</v>
      </c>
      <c r="OI88" s="263">
        <v>2062392.2157306296</v>
      </c>
      <c r="OJ88" s="263">
        <v>902.17815539481637</v>
      </c>
      <c r="OK88" s="263">
        <v>50068.460842998255</v>
      </c>
      <c r="OL88" s="117">
        <v>2112460.6765736281</v>
      </c>
      <c r="OM88" s="248" t="b">
        <v>0</v>
      </c>
      <c r="ON88" s="254">
        <v>7</v>
      </c>
      <c r="OO88" s="255">
        <v>676.63361654611208</v>
      </c>
      <c r="OP88" s="256">
        <v>7.4999999999999997E-2</v>
      </c>
      <c r="OQ88" s="255">
        <v>1423193.4819799524</v>
      </c>
      <c r="OR88" s="255">
        <v>1578.8117719409288</v>
      </c>
      <c r="OS88" s="255">
        <v>43784.226112747972</v>
      </c>
      <c r="OT88" s="119">
        <v>1466977.7080927005</v>
      </c>
      <c r="OU88" s="262" t="b">
        <v>0</v>
      </c>
      <c r="OV88" s="173">
        <v>2</v>
      </c>
      <c r="OW88" s="263">
        <v>1804.3563107896327</v>
      </c>
      <c r="OX88" s="189">
        <v>0.03</v>
      </c>
      <c r="OY88" s="263">
        <v>3145197.117031808</v>
      </c>
      <c r="OZ88" s="263">
        <v>451.08907769740819</v>
      </c>
      <c r="PA88" s="263">
        <v>18800.211510095847</v>
      </c>
      <c r="PB88" s="117">
        <v>3163997.3285419038</v>
      </c>
      <c r="PC88" s="248" t="b">
        <v>0</v>
      </c>
      <c r="PD88" s="254">
        <v>8</v>
      </c>
      <c r="PE88" s="255">
        <v>451.08907769740807</v>
      </c>
      <c r="PF88" s="256">
        <v>7.4999999999999997E-2</v>
      </c>
      <c r="PG88" s="255">
        <v>491842.88050079858</v>
      </c>
      <c r="PH88" s="255">
        <v>1804.3563107896327</v>
      </c>
      <c r="PI88" s="255">
        <v>66045.691540229338</v>
      </c>
      <c r="PJ88" s="119">
        <v>557888.57204102795</v>
      </c>
      <c r="PK88" s="262" t="b">
        <v>0</v>
      </c>
      <c r="PL88" s="173">
        <v>7</v>
      </c>
      <c r="PM88" s="263">
        <v>676.63361654611208</v>
      </c>
      <c r="PN88" s="189">
        <v>7.4999999999999997E-2</v>
      </c>
      <c r="PO88" s="263">
        <v>442694.92615914211</v>
      </c>
      <c r="PP88" s="263">
        <v>1578.8117719409288</v>
      </c>
      <c r="PQ88" s="263">
        <v>58087.47240655237</v>
      </c>
      <c r="PR88" s="117">
        <v>500782.39856569446</v>
      </c>
      <c r="PS88" s="248" t="b">
        <v>0</v>
      </c>
      <c r="PT88" s="254">
        <v>7</v>
      </c>
      <c r="PU88" s="255">
        <v>676.63361654611208</v>
      </c>
      <c r="PV88" s="256">
        <v>7.4999999999999997E-2</v>
      </c>
      <c r="PW88" s="255">
        <v>1260732.3742935047</v>
      </c>
      <c r="PX88" s="255">
        <v>1578.8117719409288</v>
      </c>
      <c r="PY88" s="255">
        <v>59391.430176426577</v>
      </c>
      <c r="PZ88" s="119">
        <v>1320123.8044699314</v>
      </c>
      <c r="QA88" s="262" t="b">
        <v>0</v>
      </c>
      <c r="QB88" s="173">
        <v>2</v>
      </c>
      <c r="QC88" s="263">
        <v>1804.3563107896327</v>
      </c>
      <c r="QD88" s="189">
        <v>0.03</v>
      </c>
      <c r="QE88" s="263">
        <v>2037344.090237878</v>
      </c>
      <c r="QF88" s="263">
        <v>451.08907769740819</v>
      </c>
      <c r="QG88" s="263">
        <v>19511.619742297713</v>
      </c>
      <c r="QH88" s="117">
        <v>2056855.7099801758</v>
      </c>
      <c r="QI88" s="248" t="b">
        <v>0</v>
      </c>
      <c r="QJ88" s="254">
        <v>4</v>
      </c>
      <c r="QK88" s="255">
        <v>1353.2672330922244</v>
      </c>
      <c r="QL88" s="256">
        <v>7.4999999999999997E-2</v>
      </c>
      <c r="QM88" s="255">
        <v>2182068.4729448068</v>
      </c>
      <c r="QN88" s="255">
        <v>902.17815539481637</v>
      </c>
      <c r="QO88" s="255">
        <v>39255.010149364971</v>
      </c>
      <c r="QP88" s="119">
        <v>2221323.4830941716</v>
      </c>
      <c r="QQ88" s="262" t="b">
        <v>0</v>
      </c>
      <c r="QR88" s="173">
        <v>4</v>
      </c>
      <c r="QS88" s="263">
        <v>1353.2672330922244</v>
      </c>
      <c r="QT88" s="189">
        <v>7.4999999999999997E-2</v>
      </c>
      <c r="QU88" s="263">
        <v>820278.16683963174</v>
      </c>
      <c r="QV88" s="263">
        <v>902.17815539481637</v>
      </c>
      <c r="QW88" s="263">
        <v>23912.007213592668</v>
      </c>
      <c r="QX88" s="117">
        <v>844190.17405322439</v>
      </c>
      <c r="QY88" s="248" t="b">
        <v>0</v>
      </c>
      <c r="QZ88" s="254">
        <v>6</v>
      </c>
      <c r="RA88" s="255">
        <v>902.17815539481614</v>
      </c>
      <c r="RB88" s="256">
        <v>-5.0000000000000001E-3</v>
      </c>
      <c r="RC88" s="255">
        <v>837184.49530217773</v>
      </c>
      <c r="RD88" s="255">
        <v>1353.2672330922246</v>
      </c>
      <c r="RE88" s="255">
        <v>36933.272163443871</v>
      </c>
      <c r="RF88" s="119">
        <v>874117.76746562158</v>
      </c>
      <c r="RG88" s="262" t="b">
        <v>0</v>
      </c>
      <c r="RH88" s="173">
        <v>1</v>
      </c>
      <c r="RI88" s="263">
        <v>2029.9008496383369</v>
      </c>
      <c r="RJ88" s="189">
        <v>7.4999999999999997E-2</v>
      </c>
      <c r="RK88" s="263">
        <v>5139584.3590737432</v>
      </c>
      <c r="RL88" s="263">
        <v>225.54453884870409</v>
      </c>
      <c r="RM88" s="263">
        <v>9662.9338411011413</v>
      </c>
      <c r="RN88" s="117">
        <v>5149247.2929148441</v>
      </c>
      <c r="RO88" s="248" t="b">
        <v>0</v>
      </c>
      <c r="RP88" s="254">
        <v>6</v>
      </c>
      <c r="RQ88" s="255">
        <v>902.17815539481614</v>
      </c>
      <c r="RR88" s="256">
        <v>7.4999999999999997E-2</v>
      </c>
      <c r="RS88" s="255">
        <v>820679.51494006743</v>
      </c>
      <c r="RT88" s="255">
        <v>1353.2672330922246</v>
      </c>
      <c r="RU88" s="255">
        <v>50965.760497641131</v>
      </c>
      <c r="RV88" s="119">
        <v>871645.27543770859</v>
      </c>
      <c r="RW88" s="262" t="b">
        <v>0</v>
      </c>
      <c r="RX88" s="173">
        <v>8</v>
      </c>
      <c r="RY88" s="263">
        <v>451.08907769740807</v>
      </c>
      <c r="RZ88" s="189">
        <v>0.03</v>
      </c>
      <c r="SA88" s="263">
        <v>1147563.2673778711</v>
      </c>
      <c r="SB88" s="263">
        <v>1804.3563107896327</v>
      </c>
      <c r="SC88" s="263">
        <v>85042.361205734866</v>
      </c>
      <c r="SD88" s="117">
        <v>1232605.6285836059</v>
      </c>
      <c r="SE88" s="248" t="b">
        <v>0</v>
      </c>
      <c r="SF88" s="254">
        <v>5</v>
      </c>
      <c r="SG88" s="255">
        <v>1127.7226942435204</v>
      </c>
      <c r="SH88" s="256">
        <v>-5.0000000000000001E-3</v>
      </c>
      <c r="SI88" s="255">
        <v>1856516.7013089485</v>
      </c>
      <c r="SJ88" s="255">
        <v>1127.7226942435204</v>
      </c>
      <c r="SK88" s="255">
        <v>52671.299491419712</v>
      </c>
      <c r="SL88" s="119">
        <v>1909188.0008003681</v>
      </c>
      <c r="SM88" s="262" t="b">
        <v>0</v>
      </c>
      <c r="SN88" s="173">
        <v>3</v>
      </c>
      <c r="SO88" s="263">
        <v>1578.8117719409286</v>
      </c>
      <c r="SP88" s="189">
        <v>0.03</v>
      </c>
      <c r="SQ88" s="263">
        <v>1580761.0582507146</v>
      </c>
      <c r="SR88" s="263">
        <v>676.63361654611231</v>
      </c>
      <c r="SS88" s="263">
        <v>15752.449203958766</v>
      </c>
      <c r="ST88" s="117">
        <v>1596513.5074546733</v>
      </c>
      <c r="SU88" s="248" t="b">
        <v>0</v>
      </c>
      <c r="SV88" s="254">
        <v>3</v>
      </c>
      <c r="SW88" s="255">
        <v>1578.8117719409286</v>
      </c>
      <c r="SX88" s="256">
        <v>7.4999999999999997E-2</v>
      </c>
      <c r="SY88" s="255">
        <v>2784406.8720413353</v>
      </c>
      <c r="SZ88" s="255">
        <v>676.63361654611231</v>
      </c>
      <c r="TA88" s="255">
        <v>24293.72373561301</v>
      </c>
      <c r="TB88" s="119">
        <v>2808700.5957769481</v>
      </c>
      <c r="TC88" s="262" t="b">
        <v>0</v>
      </c>
      <c r="TD88" s="173">
        <v>1</v>
      </c>
      <c r="TE88" s="263">
        <v>2029.9008496383369</v>
      </c>
      <c r="TF88" s="189">
        <v>7.4999999999999997E-2</v>
      </c>
      <c r="TG88" s="263">
        <v>2923067.5766413035</v>
      </c>
      <c r="TH88" s="263">
        <v>225.54453884870409</v>
      </c>
      <c r="TI88" s="263">
        <v>9477.6430258908913</v>
      </c>
      <c r="TJ88" s="117">
        <v>2932545.2196671944</v>
      </c>
      <c r="TK88" s="248" t="b">
        <v>1</v>
      </c>
      <c r="TL88" s="254">
        <v>5</v>
      </c>
      <c r="TM88" s="255">
        <v>1127.7226942435204</v>
      </c>
      <c r="TN88" s="256">
        <v>7.4999999999999997E-2</v>
      </c>
      <c r="TO88" s="255">
        <v>2015157.0657239107</v>
      </c>
      <c r="TP88" s="255">
        <v>1127.7226942435204</v>
      </c>
      <c r="TQ88" s="255">
        <v>37092.975949771819</v>
      </c>
      <c r="TR88" s="119">
        <v>2052250.0416736826</v>
      </c>
      <c r="TS88" s="262" t="b">
        <v>0</v>
      </c>
      <c r="TT88" s="173">
        <v>4</v>
      </c>
      <c r="TU88" s="263">
        <v>1353.2672330922244</v>
      </c>
      <c r="TV88" s="189">
        <v>7.4999999999999997E-2</v>
      </c>
      <c r="TW88" s="263">
        <v>1535221.4638829264</v>
      </c>
      <c r="TX88" s="263">
        <v>902.17815539481637</v>
      </c>
      <c r="TY88" s="263">
        <v>39235.668993197331</v>
      </c>
      <c r="TZ88" s="117">
        <v>1574457.1328761238</v>
      </c>
      <c r="UA88" s="248" t="b">
        <v>0</v>
      </c>
      <c r="UB88" s="254">
        <v>1</v>
      </c>
      <c r="UC88" s="255">
        <v>2029.9008496383369</v>
      </c>
      <c r="UD88" s="256">
        <v>7.4999999999999997E-2</v>
      </c>
      <c r="UE88" s="255">
        <v>5139584.3590737469</v>
      </c>
      <c r="UF88" s="255">
        <v>225.54453884870409</v>
      </c>
      <c r="UG88" s="255">
        <v>14403.681526007722</v>
      </c>
      <c r="UH88" s="119">
        <v>5153988.040599755</v>
      </c>
      <c r="UI88" s="262" t="b">
        <v>0</v>
      </c>
      <c r="UJ88" s="173">
        <v>2</v>
      </c>
      <c r="UK88" s="263">
        <v>1804.3563107896327</v>
      </c>
      <c r="UL88" s="189">
        <v>7.4999999999999997E-2</v>
      </c>
      <c r="UM88" s="263">
        <v>6565870.0384135591</v>
      </c>
      <c r="UN88" s="263">
        <v>451.08907769740819</v>
      </c>
      <c r="UO88" s="263">
        <v>20217.960432929769</v>
      </c>
      <c r="UP88" s="117">
        <v>6586087.998846489</v>
      </c>
      <c r="UQ88" s="248" t="b">
        <v>0</v>
      </c>
      <c r="UR88" s="254">
        <v>3</v>
      </c>
      <c r="US88" s="255">
        <v>1578.8117719409286</v>
      </c>
      <c r="UT88" s="256">
        <v>7.4999999999999997E-2</v>
      </c>
      <c r="UU88" s="255">
        <v>1935893.3046938221</v>
      </c>
      <c r="UV88" s="255">
        <v>676.63361654611231</v>
      </c>
      <c r="UW88" s="255">
        <v>25913.679043535129</v>
      </c>
      <c r="UX88" s="119">
        <v>1961806.9837373572</v>
      </c>
      <c r="UY88" s="262" t="b">
        <v>0</v>
      </c>
      <c r="UZ88" s="173">
        <v>5</v>
      </c>
      <c r="VA88" s="263">
        <v>1127.7226942435204</v>
      </c>
      <c r="VB88" s="189">
        <v>7.4999999999999997E-2</v>
      </c>
      <c r="VC88" s="263">
        <v>1650546.4826114194</v>
      </c>
      <c r="VD88" s="263">
        <v>1127.7226942435204</v>
      </c>
      <c r="VE88" s="263">
        <v>38372.908693813268</v>
      </c>
      <c r="VF88" s="117">
        <v>1688919.3913052327</v>
      </c>
      <c r="VG88" s="248" t="b">
        <v>0</v>
      </c>
      <c r="VH88" s="254">
        <v>5</v>
      </c>
      <c r="VI88" s="255">
        <v>1127.7226942435204</v>
      </c>
      <c r="VJ88" s="256">
        <v>0.03</v>
      </c>
      <c r="VK88" s="255">
        <v>741084.40017399751</v>
      </c>
      <c r="VL88" s="255">
        <v>1127.7226942435204</v>
      </c>
      <c r="VM88" s="255">
        <v>40368.59595495581</v>
      </c>
      <c r="VN88" s="119">
        <v>781452.99612895329</v>
      </c>
      <c r="VO88" s="262" t="b">
        <v>0</v>
      </c>
      <c r="VP88" s="173">
        <v>0</v>
      </c>
      <c r="VQ88" s="263">
        <v>2255.4453884870409</v>
      </c>
      <c r="VR88" s="189">
        <v>0.03</v>
      </c>
      <c r="VS88" s="263">
        <v>730131.28154935164</v>
      </c>
      <c r="VT88" s="263">
        <v>0</v>
      </c>
      <c r="VU88" s="263">
        <v>0</v>
      </c>
      <c r="VV88" s="117">
        <v>730131.28154935164</v>
      </c>
      <c r="VW88" s="248" t="b">
        <v>0</v>
      </c>
      <c r="VX88" s="254">
        <v>6</v>
      </c>
      <c r="VY88" s="255">
        <v>902.17815539481614</v>
      </c>
      <c r="VZ88" s="256">
        <v>-5.0000000000000001E-3</v>
      </c>
      <c r="WA88" s="255">
        <v>1261632.4069782828</v>
      </c>
      <c r="WB88" s="255">
        <v>1353.2672330922246</v>
      </c>
      <c r="WC88" s="255">
        <v>31187.935323032485</v>
      </c>
      <c r="WD88" s="119">
        <v>1292820.3423013154</v>
      </c>
      <c r="WE88" s="262" t="b">
        <v>0</v>
      </c>
      <c r="WF88" s="173">
        <v>4</v>
      </c>
      <c r="WG88" s="263">
        <v>1353.2672330922244</v>
      </c>
      <c r="WH88" s="189">
        <v>0.03</v>
      </c>
      <c r="WI88" s="263">
        <v>780907.90244486125</v>
      </c>
      <c r="WJ88" s="263">
        <v>902.17815539481637</v>
      </c>
      <c r="WK88" s="263">
        <v>31324.705762559908</v>
      </c>
      <c r="WL88" s="117">
        <v>812232.60820742114</v>
      </c>
      <c r="WM88" s="248" t="b">
        <v>0</v>
      </c>
      <c r="WN88" s="254">
        <v>6</v>
      </c>
      <c r="WO88" s="255">
        <v>902.17815539481614</v>
      </c>
      <c r="WP88" s="256">
        <v>7.4999999999999997E-2</v>
      </c>
      <c r="WQ88" s="255">
        <v>916874.04269932222</v>
      </c>
      <c r="WR88" s="255">
        <v>1353.2672330922246</v>
      </c>
      <c r="WS88" s="255">
        <v>69315.651927524756</v>
      </c>
      <c r="WT88" s="119">
        <v>986189.69462684693</v>
      </c>
      <c r="WU88" s="262" t="b">
        <v>0</v>
      </c>
      <c r="WV88" s="173">
        <v>5</v>
      </c>
      <c r="WW88" s="263">
        <v>1127.7226942435204</v>
      </c>
      <c r="WX88" s="189">
        <v>-5.0000000000000001E-3</v>
      </c>
      <c r="WY88" s="263">
        <v>5596051.4422198413</v>
      </c>
      <c r="WZ88" s="263">
        <v>1127.7226942435204</v>
      </c>
      <c r="XA88" s="263">
        <v>35430.420480011548</v>
      </c>
      <c r="XB88" s="117">
        <v>5631481.8626998533</v>
      </c>
      <c r="XC88" s="248" t="b">
        <v>0</v>
      </c>
      <c r="XD88" s="254">
        <v>4</v>
      </c>
      <c r="XE88" s="255">
        <v>1353.2672330922244</v>
      </c>
      <c r="XF88" s="256">
        <v>7.4999999999999997E-2</v>
      </c>
      <c r="XG88" s="255">
        <v>3823776.4960061973</v>
      </c>
      <c r="XH88" s="255">
        <v>902.17815539481637</v>
      </c>
      <c r="XI88" s="255">
        <v>33461.688747717955</v>
      </c>
      <c r="XJ88" s="119">
        <v>3857238.1847539153</v>
      </c>
      <c r="XK88" s="262" t="b">
        <v>0</v>
      </c>
      <c r="XL88" s="173">
        <v>5</v>
      </c>
      <c r="XM88" s="263">
        <v>1127.7226942435204</v>
      </c>
      <c r="XN88" s="189">
        <v>7.4999999999999997E-2</v>
      </c>
      <c r="XO88" s="263">
        <v>1097597.5550882427</v>
      </c>
      <c r="XP88" s="263">
        <v>1127.7226942435204</v>
      </c>
      <c r="XQ88" s="263">
        <v>41477.547330148765</v>
      </c>
      <c r="XR88" s="117">
        <v>1139075.1024183915</v>
      </c>
      <c r="XS88" s="248" t="b">
        <v>0</v>
      </c>
      <c r="XT88" s="254">
        <v>6</v>
      </c>
      <c r="XU88" s="255">
        <v>902.17815539481614</v>
      </c>
      <c r="XV88" s="256">
        <v>0.03</v>
      </c>
      <c r="XW88" s="255">
        <v>526058.36285272439</v>
      </c>
      <c r="XX88" s="255">
        <v>1353.2672330922246</v>
      </c>
      <c r="XY88" s="255">
        <v>42042.557576259009</v>
      </c>
      <c r="XZ88" s="119">
        <v>568100.9204289834</v>
      </c>
      <c r="YA88" s="262" t="b">
        <v>0</v>
      </c>
      <c r="YB88" s="173">
        <v>6</v>
      </c>
      <c r="YC88" s="263">
        <v>902.17815539481614</v>
      </c>
      <c r="YD88" s="189">
        <v>0.03</v>
      </c>
      <c r="YE88" s="263">
        <v>1046206.5388312824</v>
      </c>
      <c r="YF88" s="263">
        <v>1353.2672330922246</v>
      </c>
      <c r="YG88" s="263">
        <v>53269.829760254092</v>
      </c>
      <c r="YH88" s="117">
        <v>1099476.3685915365</v>
      </c>
      <c r="YI88" s="248" t="b">
        <v>0</v>
      </c>
      <c r="YJ88" s="254">
        <v>11</v>
      </c>
      <c r="YK88" s="255">
        <v>0</v>
      </c>
      <c r="YL88" s="256">
        <v>-5.0000000000000001E-3</v>
      </c>
      <c r="YM88" s="255">
        <v>841274.17458166508</v>
      </c>
      <c r="YN88" s="255">
        <v>2255.4453884870409</v>
      </c>
      <c r="YO88" s="255">
        <v>100551.25565438034</v>
      </c>
      <c r="YP88" s="119">
        <v>941825.43023604539</v>
      </c>
      <c r="YQ88" s="262" t="b">
        <v>0</v>
      </c>
      <c r="YR88" s="173">
        <v>2</v>
      </c>
      <c r="YS88" s="263">
        <v>1804.3563107896327</v>
      </c>
      <c r="YT88" s="189">
        <v>7.4999999999999997E-2</v>
      </c>
      <c r="YU88" s="263">
        <v>2070384.5041630473</v>
      </c>
      <c r="YV88" s="263">
        <v>451.08907769740819</v>
      </c>
      <c r="YW88" s="263">
        <v>18042.421848227834</v>
      </c>
      <c r="YX88" s="117">
        <v>2088426.926011275</v>
      </c>
      <c r="YY88" s="248" t="b">
        <v>0</v>
      </c>
      <c r="YZ88" s="254">
        <v>7</v>
      </c>
      <c r="ZA88" s="255">
        <v>676.63361654611208</v>
      </c>
      <c r="ZB88" s="256">
        <v>7.4999999999999997E-2</v>
      </c>
      <c r="ZC88" s="255">
        <v>342077.99051975348</v>
      </c>
      <c r="ZD88" s="255">
        <v>1578.8117719409288</v>
      </c>
      <c r="ZE88" s="255">
        <v>54583.775072530101</v>
      </c>
      <c r="ZF88" s="119">
        <v>396661.76559228357</v>
      </c>
      <c r="ZG88" s="262" t="b">
        <v>0</v>
      </c>
      <c r="ZH88" s="173">
        <v>4</v>
      </c>
      <c r="ZI88" s="263">
        <v>1353.2672330922244</v>
      </c>
      <c r="ZJ88" s="189">
        <v>7.4999999999999997E-2</v>
      </c>
      <c r="ZK88" s="263">
        <v>2447657.0708222315</v>
      </c>
      <c r="ZL88" s="263">
        <v>902.17815539481637</v>
      </c>
      <c r="ZM88" s="263">
        <v>32064.32484246578</v>
      </c>
      <c r="ZN88" s="117">
        <v>2479721.395664697</v>
      </c>
      <c r="ZO88" s="248" t="b">
        <v>0</v>
      </c>
      <c r="ZP88" s="254">
        <v>3</v>
      </c>
      <c r="ZQ88" s="255">
        <v>1578.8117719409286</v>
      </c>
      <c r="ZR88" s="256">
        <v>7.4999999999999997E-2</v>
      </c>
      <c r="ZS88" s="255">
        <v>1360651.6130919284</v>
      </c>
      <c r="ZT88" s="255">
        <v>676.63361654611231</v>
      </c>
      <c r="ZU88" s="255">
        <v>31692.410507702716</v>
      </c>
      <c r="ZV88" s="119">
        <v>1392344.0235996312</v>
      </c>
      <c r="ZW88" s="262" t="b">
        <v>0</v>
      </c>
      <c r="ZX88" s="173">
        <v>2</v>
      </c>
      <c r="ZY88" s="263">
        <v>1804.3563107896327</v>
      </c>
      <c r="ZZ88" s="189">
        <v>-5.0000000000000001E-3</v>
      </c>
      <c r="AAA88" s="263">
        <v>393142.7710920457</v>
      </c>
      <c r="AAB88" s="263">
        <v>451.08907769740819</v>
      </c>
      <c r="AAC88" s="263">
        <v>27614.927778826968</v>
      </c>
      <c r="AAD88" s="117">
        <v>420757.69887087267</v>
      </c>
      <c r="AAE88" s="248" t="b">
        <v>0</v>
      </c>
      <c r="AAF88" s="254">
        <v>3</v>
      </c>
      <c r="AAG88" s="255">
        <v>1578.8117719409286</v>
      </c>
      <c r="AAH88" s="256">
        <v>7.4999999999999997E-2</v>
      </c>
      <c r="AAI88" s="255">
        <v>3188842.1616601669</v>
      </c>
      <c r="AAJ88" s="255">
        <v>676.63361654611231</v>
      </c>
      <c r="AAK88" s="255">
        <v>29220.816496238684</v>
      </c>
      <c r="AAL88" s="119">
        <v>3218062.9781564055</v>
      </c>
      <c r="AAM88" s="262" t="b">
        <v>0</v>
      </c>
      <c r="AAN88" s="173">
        <v>4</v>
      </c>
      <c r="AAO88" s="263">
        <v>1353.2672330922244</v>
      </c>
      <c r="AAP88" s="189">
        <v>7.4999999999999997E-2</v>
      </c>
      <c r="AAQ88" s="263">
        <v>1404202.6558438602</v>
      </c>
      <c r="AAR88" s="263">
        <v>902.17815539481637</v>
      </c>
      <c r="AAS88" s="263">
        <v>31813.260632145102</v>
      </c>
      <c r="AAT88" s="117">
        <v>1436015.9164760052</v>
      </c>
      <c r="AAU88" s="248" t="b">
        <v>0</v>
      </c>
      <c r="AAV88" s="254">
        <v>7</v>
      </c>
      <c r="AAW88" s="255">
        <v>676.63361654611208</v>
      </c>
      <c r="AAX88" s="256">
        <v>7.4999999999999997E-2</v>
      </c>
      <c r="AAY88" s="255">
        <v>769854.56945482211</v>
      </c>
      <c r="AAZ88" s="255">
        <v>1578.8117719409288</v>
      </c>
      <c r="ABA88" s="255">
        <v>78768.837565622307</v>
      </c>
      <c r="ABB88" s="119">
        <v>848623.4070204444</v>
      </c>
      <c r="ABC88" s="262" t="b">
        <v>0</v>
      </c>
      <c r="ABD88" s="173">
        <v>3</v>
      </c>
      <c r="ABE88" s="263">
        <v>1578.8117719409286</v>
      </c>
      <c r="ABF88" s="189">
        <v>7.4999999999999997E-2</v>
      </c>
      <c r="ABG88" s="263">
        <v>1586120.5457457094</v>
      </c>
      <c r="ABH88" s="263">
        <v>676.63361654611231</v>
      </c>
      <c r="ABI88" s="263">
        <v>21991.251211835614</v>
      </c>
      <c r="ABJ88" s="117">
        <v>1608111.796957545</v>
      </c>
      <c r="ABK88" s="248" t="b">
        <v>0</v>
      </c>
      <c r="ABL88" s="254">
        <v>2</v>
      </c>
      <c r="ABM88" s="255">
        <v>1804.3563107896327</v>
      </c>
      <c r="ABN88" s="256">
        <v>0.03</v>
      </c>
      <c r="ABO88" s="255">
        <v>3617483.2026440441</v>
      </c>
      <c r="ABP88" s="255">
        <v>451.08907769740819</v>
      </c>
      <c r="ABQ88" s="255">
        <v>7624.8679885730953</v>
      </c>
      <c r="ABR88" s="119">
        <v>3625108.070632617</v>
      </c>
      <c r="ABS88" s="262" t="b">
        <v>0</v>
      </c>
      <c r="ABT88" s="173">
        <v>2</v>
      </c>
      <c r="ABU88" s="263">
        <v>1804.3563107896327</v>
      </c>
      <c r="ABV88" s="189">
        <v>7.4999999999999997E-2</v>
      </c>
      <c r="ABW88" s="263">
        <v>2000206.3950622219</v>
      </c>
      <c r="ABX88" s="263">
        <v>451.08907769740819</v>
      </c>
      <c r="ABY88" s="263">
        <v>12718.70527008164</v>
      </c>
      <c r="ABZ88" s="117">
        <v>2012925.1003323034</v>
      </c>
      <c r="ACA88" s="248" t="b">
        <v>0</v>
      </c>
      <c r="ACB88" s="254">
        <v>4</v>
      </c>
      <c r="ACC88" s="255">
        <v>1353.2672330922244</v>
      </c>
      <c r="ACD88" s="256">
        <v>0.03</v>
      </c>
      <c r="ACE88" s="255">
        <v>1014758.8475562133</v>
      </c>
      <c r="ACF88" s="255">
        <v>902.17815539481637</v>
      </c>
      <c r="ACG88" s="255">
        <v>57529.604237488231</v>
      </c>
      <c r="ACH88" s="119">
        <v>1072288.4517937014</v>
      </c>
      <c r="ACI88" s="262" t="b">
        <v>0</v>
      </c>
      <c r="ACJ88" s="173">
        <v>4</v>
      </c>
      <c r="ACK88" s="263">
        <v>1353.2672330922244</v>
      </c>
      <c r="ACL88" s="189">
        <v>-5.0000000000000001E-3</v>
      </c>
      <c r="ACM88" s="263">
        <v>938294.1934689841</v>
      </c>
      <c r="ACN88" s="263">
        <v>902.17815539481637</v>
      </c>
      <c r="ACO88" s="263">
        <v>44960.622779241086</v>
      </c>
      <c r="ACP88" s="117">
        <v>983254.81624822516</v>
      </c>
      <c r="ACQ88" s="248" t="b">
        <v>0</v>
      </c>
      <c r="ACR88" s="254">
        <v>4</v>
      </c>
      <c r="ACS88" s="255">
        <v>1353.2672330922244</v>
      </c>
      <c r="ACT88" s="256">
        <v>-5.0000000000000001E-3</v>
      </c>
      <c r="ACU88" s="255">
        <v>4647795.4181800531</v>
      </c>
      <c r="ACV88" s="255">
        <v>902.17815539481637</v>
      </c>
      <c r="ACW88" s="255">
        <v>45399.071170597643</v>
      </c>
      <c r="ACX88" s="119">
        <v>4693194.4893506505</v>
      </c>
      <c r="ACY88" s="262" t="b">
        <v>0</v>
      </c>
      <c r="ACZ88" s="173">
        <v>6</v>
      </c>
      <c r="ADA88" s="263">
        <v>902.17815539481614</v>
      </c>
      <c r="ADB88" s="189">
        <v>7.4999999999999997E-2</v>
      </c>
      <c r="ADC88" s="263">
        <v>2756676.6338319285</v>
      </c>
      <c r="ADD88" s="263">
        <v>1353.2672330922246</v>
      </c>
      <c r="ADE88" s="263">
        <v>46328.462717960865</v>
      </c>
      <c r="ADF88" s="117">
        <v>2803005.0965498895</v>
      </c>
      <c r="ADG88" s="248" t="b">
        <v>0</v>
      </c>
      <c r="ADH88" s="254">
        <v>7</v>
      </c>
      <c r="ADI88" s="255">
        <v>676.63361654611208</v>
      </c>
      <c r="ADJ88" s="256">
        <v>0.03</v>
      </c>
      <c r="ADK88" s="255">
        <v>1671192.6860030536</v>
      </c>
      <c r="ADL88" s="255">
        <v>1578.8117719409288</v>
      </c>
      <c r="ADM88" s="255">
        <v>69449.23686045903</v>
      </c>
      <c r="ADN88" s="119">
        <v>1740641.9228635125</v>
      </c>
      <c r="ADO88" s="262" t="b">
        <v>0</v>
      </c>
      <c r="ADP88" s="173">
        <v>2</v>
      </c>
      <c r="ADQ88" s="263">
        <v>1804.3563107896327</v>
      </c>
      <c r="ADR88" s="189">
        <v>7.4999999999999997E-2</v>
      </c>
      <c r="ADS88" s="263">
        <v>2150564.1224566735</v>
      </c>
      <c r="ADT88" s="263">
        <v>451.08907769740819</v>
      </c>
      <c r="ADU88" s="263">
        <v>17971.475746218952</v>
      </c>
      <c r="ADV88" s="117">
        <v>2168535.5982028926</v>
      </c>
    </row>
    <row r="89" spans="1:802" x14ac:dyDescent="0.35">
      <c r="A89" s="15">
        <v>47938</v>
      </c>
      <c r="B89" s="16">
        <v>2255.4453884870409</v>
      </c>
      <c r="C89" s="248" t="b">
        <v>1</v>
      </c>
      <c r="D89" s="254">
        <v>5</v>
      </c>
      <c r="E89" s="255">
        <v>1127.7226942435204</v>
      </c>
      <c r="F89" s="256">
        <v>7.4999999999999997E-2</v>
      </c>
      <c r="G89" s="255">
        <v>1577825.4994673368</v>
      </c>
      <c r="H89" s="255">
        <v>1127.7226942435204</v>
      </c>
      <c r="I89" s="255">
        <v>39011.202362313466</v>
      </c>
      <c r="J89" s="119">
        <v>1616836.7018296502</v>
      </c>
      <c r="K89" s="262" t="b">
        <v>0</v>
      </c>
      <c r="L89" s="173">
        <v>5</v>
      </c>
      <c r="M89" s="263">
        <v>1127.7226942435204</v>
      </c>
      <c r="N89" s="189">
        <v>-5.0000000000000001E-3</v>
      </c>
      <c r="O89" s="263">
        <v>1420618.5586401341</v>
      </c>
      <c r="P89" s="263">
        <v>1127.7226942435204</v>
      </c>
      <c r="Q89" s="263">
        <v>14937.488900260141</v>
      </c>
      <c r="R89" s="117">
        <v>1435556.0475403941</v>
      </c>
      <c r="S89" s="248" t="b">
        <v>0</v>
      </c>
      <c r="T89" s="254">
        <v>7</v>
      </c>
      <c r="U89" s="255">
        <v>676.63361654611208</v>
      </c>
      <c r="V89" s="256">
        <v>7.4999999999999997E-2</v>
      </c>
      <c r="W89" s="255">
        <v>212850.42386907543</v>
      </c>
      <c r="X89" s="255">
        <v>1578.8117719409288</v>
      </c>
      <c r="Y89" s="255">
        <v>79012.122750267721</v>
      </c>
      <c r="Z89" s="119">
        <v>291862.54661934316</v>
      </c>
      <c r="AA89" s="262" t="b">
        <v>0</v>
      </c>
      <c r="AB89" s="173">
        <v>8</v>
      </c>
      <c r="AC89" s="263">
        <v>451.08907769740807</v>
      </c>
      <c r="AD89" s="189">
        <v>7.4999999999999997E-2</v>
      </c>
      <c r="AE89" s="263">
        <v>686840.76705240028</v>
      </c>
      <c r="AF89" s="263">
        <v>1804.3563107896327</v>
      </c>
      <c r="AG89" s="263">
        <v>75528.879701648504</v>
      </c>
      <c r="AH89" s="117">
        <v>762369.64675404876</v>
      </c>
      <c r="AI89" s="248" t="b">
        <v>0</v>
      </c>
      <c r="AJ89" s="254">
        <v>10</v>
      </c>
      <c r="AK89" s="255">
        <v>0</v>
      </c>
      <c r="AL89" s="256">
        <v>7.4999999999999997E-2</v>
      </c>
      <c r="AM89" s="255">
        <v>2958889.4381388826</v>
      </c>
      <c r="AN89" s="255">
        <v>2255.4453884870409</v>
      </c>
      <c r="AO89" s="255">
        <v>88888.942991492877</v>
      </c>
      <c r="AP89" s="119">
        <v>3047778.3811303754</v>
      </c>
      <c r="AQ89" s="262" t="b">
        <v>0</v>
      </c>
      <c r="AR89" s="173">
        <v>5</v>
      </c>
      <c r="AS89" s="263">
        <v>1127.7226942435204</v>
      </c>
      <c r="AT89" s="189">
        <v>7.4999999999999997E-2</v>
      </c>
      <c r="AU89" s="263">
        <v>3158882.8856763137</v>
      </c>
      <c r="AV89" s="263">
        <v>1127.7226942435204</v>
      </c>
      <c r="AW89" s="263">
        <v>54160.335630391448</v>
      </c>
      <c r="AX89" s="117">
        <v>3213043.2213067049</v>
      </c>
      <c r="AY89" s="248" t="b">
        <v>0</v>
      </c>
      <c r="AZ89" s="254">
        <v>3</v>
      </c>
      <c r="BA89" s="255">
        <v>1578.8117719409286</v>
      </c>
      <c r="BB89" s="256">
        <v>0.03</v>
      </c>
      <c r="BC89" s="255">
        <v>963443.94618632284</v>
      </c>
      <c r="BD89" s="255">
        <v>676.63361654611231</v>
      </c>
      <c r="BE89" s="255">
        <v>8670.5578117826808</v>
      </c>
      <c r="BF89" s="119">
        <v>972114.50399810553</v>
      </c>
      <c r="BG89" s="262" t="b">
        <v>0</v>
      </c>
      <c r="BH89" s="173">
        <v>4</v>
      </c>
      <c r="BI89" s="263">
        <v>1353.2672330922244</v>
      </c>
      <c r="BJ89" s="189">
        <v>-5.0000000000000001E-3</v>
      </c>
      <c r="BK89" s="263">
        <v>1104912.4616747645</v>
      </c>
      <c r="BL89" s="263">
        <v>902.17815539481637</v>
      </c>
      <c r="BM89" s="263">
        <v>36879.747852568602</v>
      </c>
      <c r="BN89" s="117">
        <v>1141792.209527333</v>
      </c>
      <c r="BO89" s="248" t="b">
        <v>0</v>
      </c>
      <c r="BP89" s="254">
        <v>6</v>
      </c>
      <c r="BQ89" s="255">
        <v>902.17815539481614</v>
      </c>
      <c r="BR89" s="256">
        <v>7.4999999999999997E-2</v>
      </c>
      <c r="BS89" s="255">
        <v>2399266.231509258</v>
      </c>
      <c r="BT89" s="255">
        <v>1353.2672330922246</v>
      </c>
      <c r="BU89" s="255">
        <v>45534.358157449293</v>
      </c>
      <c r="BV89" s="119">
        <v>2444800.5896667074</v>
      </c>
      <c r="BW89" s="262" t="b">
        <v>0</v>
      </c>
      <c r="BX89" s="173">
        <v>4</v>
      </c>
      <c r="BY89" s="263">
        <v>1353.2672330922244</v>
      </c>
      <c r="BZ89" s="189">
        <v>0.03</v>
      </c>
      <c r="CA89" s="263">
        <v>980850.70320086798</v>
      </c>
      <c r="CB89" s="263">
        <v>902.17815539481637</v>
      </c>
      <c r="CC89" s="263">
        <v>36748.468804246426</v>
      </c>
      <c r="CD89" s="117">
        <v>1017599.1720051144</v>
      </c>
      <c r="CE89" s="248" t="b">
        <v>0</v>
      </c>
      <c r="CF89" s="254">
        <v>6</v>
      </c>
      <c r="CG89" s="255">
        <v>902.17815539481614</v>
      </c>
      <c r="CH89" s="256">
        <v>7.4999999999999997E-2</v>
      </c>
      <c r="CI89" s="255">
        <v>729886.2404690797</v>
      </c>
      <c r="CJ89" s="255">
        <v>1353.2672330922246</v>
      </c>
      <c r="CK89" s="255">
        <v>51205.908618758469</v>
      </c>
      <c r="CL89" s="119">
        <v>781092.14908783813</v>
      </c>
      <c r="CM89" s="262" t="b">
        <v>0</v>
      </c>
      <c r="CN89" s="173">
        <v>4</v>
      </c>
      <c r="CO89" s="263">
        <v>1353.2672330922244</v>
      </c>
      <c r="CP89" s="189">
        <v>0.03</v>
      </c>
      <c r="CQ89" s="263">
        <v>5136799.5791029828</v>
      </c>
      <c r="CR89" s="263">
        <v>902.17815539481637</v>
      </c>
      <c r="CS89" s="263">
        <v>42592.952930169573</v>
      </c>
      <c r="CT89" s="117">
        <v>5179392.5320331519</v>
      </c>
      <c r="CU89" s="248" t="b">
        <v>0</v>
      </c>
      <c r="CV89" s="254">
        <v>1</v>
      </c>
      <c r="CW89" s="255">
        <v>2029.9008496383369</v>
      </c>
      <c r="CX89" s="256">
        <v>7.4999999999999997E-2</v>
      </c>
      <c r="CY89" s="255">
        <v>1878584.0543553962</v>
      </c>
      <c r="CZ89" s="255">
        <v>225.54453884870409</v>
      </c>
      <c r="DA89" s="255">
        <v>1745.5051446625214</v>
      </c>
      <c r="DB89" s="119">
        <v>1880329.5595000586</v>
      </c>
      <c r="DC89" s="262" t="b">
        <v>0</v>
      </c>
      <c r="DD89" s="173">
        <v>4</v>
      </c>
      <c r="DE89" s="263">
        <v>1353.2672330922244</v>
      </c>
      <c r="DF89" s="189">
        <v>7.4999999999999997E-2</v>
      </c>
      <c r="DG89" s="263">
        <v>4232494.6837085271</v>
      </c>
      <c r="DH89" s="263">
        <v>902.17815539481637</v>
      </c>
      <c r="DI89" s="263">
        <v>51938.055160650933</v>
      </c>
      <c r="DJ89" s="117">
        <v>4284432.7388691781</v>
      </c>
      <c r="DK89" s="248" t="b">
        <v>0</v>
      </c>
      <c r="DL89" s="254">
        <v>6</v>
      </c>
      <c r="DM89" s="255">
        <v>902.17815539481614</v>
      </c>
      <c r="DN89" s="256">
        <v>7.4999999999999997E-2</v>
      </c>
      <c r="DO89" s="255">
        <v>743495.43121582421</v>
      </c>
      <c r="DP89" s="255">
        <v>1353.2672330922246</v>
      </c>
      <c r="DQ89" s="255">
        <v>69518.879983415522</v>
      </c>
      <c r="DR89" s="119">
        <v>813014.31119923969</v>
      </c>
      <c r="DS89" s="262" t="b">
        <v>1</v>
      </c>
      <c r="DT89" s="173">
        <v>7</v>
      </c>
      <c r="DU89" s="263">
        <v>676.63361654611208</v>
      </c>
      <c r="DV89" s="189">
        <v>-5.0000000000000001E-3</v>
      </c>
      <c r="DW89" s="263">
        <v>2166778.2974806433</v>
      </c>
      <c r="DX89" s="263">
        <v>1578.8117719409288</v>
      </c>
      <c r="DY89" s="263">
        <v>53178.502932553762</v>
      </c>
      <c r="DZ89" s="117">
        <v>2219956.8004131969</v>
      </c>
      <c r="EA89" s="248" t="b">
        <v>0</v>
      </c>
      <c r="EB89" s="254">
        <v>9</v>
      </c>
      <c r="EC89" s="255">
        <v>225.54453884870404</v>
      </c>
      <c r="ED89" s="256">
        <v>7.4999999999999997E-2</v>
      </c>
      <c r="EE89" s="255">
        <v>572861.97512818431</v>
      </c>
      <c r="EF89" s="255">
        <v>2029.9008496383369</v>
      </c>
      <c r="EG89" s="255">
        <v>65506.124091094403</v>
      </c>
      <c r="EH89" s="119">
        <v>638368.09921927867</v>
      </c>
      <c r="EI89" s="262" t="b">
        <v>0</v>
      </c>
      <c r="EJ89" s="173">
        <v>7</v>
      </c>
      <c r="EK89" s="263">
        <v>676.63361654611208</v>
      </c>
      <c r="EL89" s="189">
        <v>-5.0000000000000001E-3</v>
      </c>
      <c r="EM89" s="263">
        <v>238067.49647492252</v>
      </c>
      <c r="EN89" s="263">
        <v>1578.8117719409288</v>
      </c>
      <c r="EO89" s="263">
        <v>85921.822614697623</v>
      </c>
      <c r="EP89" s="117">
        <v>323989.31908962014</v>
      </c>
      <c r="EQ89" s="248" t="b">
        <v>0</v>
      </c>
      <c r="ER89" s="254">
        <v>6</v>
      </c>
      <c r="ES89" s="255">
        <v>902.17815539481614</v>
      </c>
      <c r="ET89" s="256">
        <v>7.4999999999999997E-2</v>
      </c>
      <c r="EU89" s="255">
        <v>611329.72098557046</v>
      </c>
      <c r="EV89" s="255">
        <v>1353.2672330922246</v>
      </c>
      <c r="EW89" s="255">
        <v>62471.205484126214</v>
      </c>
      <c r="EX89" s="119">
        <v>673800.92646969669</v>
      </c>
      <c r="EY89" s="262" t="b">
        <v>0</v>
      </c>
      <c r="EZ89" s="173">
        <v>3</v>
      </c>
      <c r="FA89" s="263">
        <v>1578.8117719409286</v>
      </c>
      <c r="FB89" s="189">
        <v>7.4999999999999997E-2</v>
      </c>
      <c r="FC89" s="263">
        <v>1710109.6663753118</v>
      </c>
      <c r="FD89" s="263">
        <v>676.63361654611231</v>
      </c>
      <c r="FE89" s="263">
        <v>10751.990065083908</v>
      </c>
      <c r="FF89" s="117">
        <v>1720861.6564403956</v>
      </c>
      <c r="FG89" s="248" t="b">
        <v>0</v>
      </c>
      <c r="FH89" s="254">
        <v>4</v>
      </c>
      <c r="FI89" s="255">
        <v>1353.2672330922244</v>
      </c>
      <c r="FJ89" s="256">
        <v>0.03</v>
      </c>
      <c r="FK89" s="255">
        <v>2033285.7669960954</v>
      </c>
      <c r="FL89" s="255">
        <v>902.17815539481637</v>
      </c>
      <c r="FM89" s="255">
        <v>39696.135904361283</v>
      </c>
      <c r="FN89" s="119">
        <v>2072981.9029004567</v>
      </c>
      <c r="FO89" s="262" t="b">
        <v>0</v>
      </c>
      <c r="FP89" s="173">
        <v>4</v>
      </c>
      <c r="FQ89" s="263">
        <v>1353.2672330922244</v>
      </c>
      <c r="FR89" s="189">
        <v>7.4999999999999997E-2</v>
      </c>
      <c r="FS89" s="263">
        <v>1682146.090305604</v>
      </c>
      <c r="FT89" s="263">
        <v>902.17815539481637</v>
      </c>
      <c r="FU89" s="263">
        <v>43797.144300760367</v>
      </c>
      <c r="FV89" s="117">
        <v>1725943.2346063645</v>
      </c>
      <c r="FW89" s="248" t="b">
        <v>0</v>
      </c>
      <c r="FX89" s="254">
        <v>6</v>
      </c>
      <c r="FY89" s="255">
        <v>902.17815539481614</v>
      </c>
      <c r="FZ89" s="256">
        <v>0.03</v>
      </c>
      <c r="GA89" s="255">
        <v>1104707.8167693315</v>
      </c>
      <c r="GB89" s="255">
        <v>1353.2672330922246</v>
      </c>
      <c r="GC89" s="255">
        <v>69174.245156549441</v>
      </c>
      <c r="GD89" s="119">
        <v>1173882.0619258808</v>
      </c>
      <c r="GE89" s="262" t="b">
        <v>0</v>
      </c>
      <c r="GF89" s="173">
        <v>4</v>
      </c>
      <c r="GG89" s="263">
        <v>1353.2672330922244</v>
      </c>
      <c r="GH89" s="189">
        <v>0.03</v>
      </c>
      <c r="GI89" s="263">
        <v>2290796.5202333056</v>
      </c>
      <c r="GJ89" s="263">
        <v>902.17815539481637</v>
      </c>
      <c r="GK89" s="263">
        <v>35777.251831955764</v>
      </c>
      <c r="GL89" s="117">
        <v>2326573.7720652614</v>
      </c>
      <c r="GM89" s="248" t="b">
        <v>0</v>
      </c>
      <c r="GN89" s="254">
        <v>3</v>
      </c>
      <c r="GO89" s="255">
        <v>1578.8117719409286</v>
      </c>
      <c r="GP89" s="256">
        <v>0.03</v>
      </c>
      <c r="GQ89" s="255">
        <v>5588935.3029793268</v>
      </c>
      <c r="GR89" s="255">
        <v>676.63361654611231</v>
      </c>
      <c r="GS89" s="255">
        <v>25723.826045800328</v>
      </c>
      <c r="GT89" s="119">
        <v>5614659.1290251268</v>
      </c>
      <c r="GU89" s="262" t="b">
        <v>0</v>
      </c>
      <c r="GV89" s="173">
        <v>2</v>
      </c>
      <c r="GW89" s="263">
        <v>1804.3563107896327</v>
      </c>
      <c r="GX89" s="189">
        <v>0.03</v>
      </c>
      <c r="GY89" s="263">
        <v>779609.93081178225</v>
      </c>
      <c r="GZ89" s="263">
        <v>451.08907769740819</v>
      </c>
      <c r="HA89" s="263">
        <v>12031.120215957886</v>
      </c>
      <c r="HB89" s="117">
        <v>791641.05102774012</v>
      </c>
      <c r="HC89" s="248" t="b">
        <v>0</v>
      </c>
      <c r="HD89" s="254">
        <v>3</v>
      </c>
      <c r="HE89" s="255">
        <v>1578.8117719409286</v>
      </c>
      <c r="HF89" s="256">
        <v>0.03</v>
      </c>
      <c r="HG89" s="255">
        <v>3892908.8991916338</v>
      </c>
      <c r="HH89" s="255">
        <v>676.63361654611231</v>
      </c>
      <c r="HI89" s="255">
        <v>22324.718229688533</v>
      </c>
      <c r="HJ89" s="119">
        <v>3915233.6174213225</v>
      </c>
      <c r="HK89" s="262" t="b">
        <v>1</v>
      </c>
      <c r="HL89" s="173">
        <v>10</v>
      </c>
      <c r="HM89" s="263">
        <v>0</v>
      </c>
      <c r="HN89" s="189">
        <v>7.4999999999999997E-2</v>
      </c>
      <c r="HO89" s="263">
        <v>1239731.0929593362</v>
      </c>
      <c r="HP89" s="263">
        <v>2255.4453884870409</v>
      </c>
      <c r="HQ89" s="263">
        <v>57335.283781821025</v>
      </c>
      <c r="HR89" s="117">
        <v>1297066.3767411574</v>
      </c>
      <c r="HS89" s="248" t="b">
        <v>0</v>
      </c>
      <c r="HT89" s="254">
        <v>6</v>
      </c>
      <c r="HU89" s="255">
        <v>902.17815539481614</v>
      </c>
      <c r="HV89" s="256">
        <v>0.03</v>
      </c>
      <c r="HW89" s="255">
        <v>1058125.550792783</v>
      </c>
      <c r="HX89" s="255">
        <v>1353.2672330922246</v>
      </c>
      <c r="HY89" s="255">
        <v>55910.972964561552</v>
      </c>
      <c r="HZ89" s="119">
        <v>1114036.5237573446</v>
      </c>
      <c r="IA89" s="262" t="b">
        <v>1</v>
      </c>
      <c r="IB89" s="173">
        <v>5</v>
      </c>
      <c r="IC89" s="263">
        <v>1127.7226942435204</v>
      </c>
      <c r="ID89" s="189">
        <v>-5.0000000000000001E-3</v>
      </c>
      <c r="IE89" s="263">
        <v>1100673.5703367263</v>
      </c>
      <c r="IF89" s="263">
        <v>1127.7226942435204</v>
      </c>
      <c r="IG89" s="263">
        <v>47831.084537799252</v>
      </c>
      <c r="IH89" s="117">
        <v>1148504.6548745255</v>
      </c>
      <c r="II89" s="248" t="b">
        <v>0</v>
      </c>
      <c r="IJ89" s="254">
        <v>6</v>
      </c>
      <c r="IK89" s="255">
        <v>902.17815539481614</v>
      </c>
      <c r="IL89" s="256">
        <v>7.4999999999999997E-2</v>
      </c>
      <c r="IM89" s="255">
        <v>2459037.1316784737</v>
      </c>
      <c r="IN89" s="255">
        <v>1353.2672330922246</v>
      </c>
      <c r="IO89" s="255">
        <v>51128.590252027294</v>
      </c>
      <c r="IP89" s="119">
        <v>2510165.7219305011</v>
      </c>
      <c r="IQ89" s="262" t="b">
        <v>0</v>
      </c>
      <c r="IR89" s="173">
        <v>2</v>
      </c>
      <c r="IS89" s="263">
        <v>1804.3563107896327</v>
      </c>
      <c r="IT89" s="189">
        <v>7.4999999999999997E-2</v>
      </c>
      <c r="IU89" s="263">
        <v>3253388.2325364179</v>
      </c>
      <c r="IV89" s="263">
        <v>451.08907769740819</v>
      </c>
      <c r="IW89" s="263">
        <v>1555.263844127498</v>
      </c>
      <c r="IX89" s="117">
        <v>3254943.4963805452</v>
      </c>
      <c r="IY89" s="248" t="b">
        <v>0</v>
      </c>
      <c r="IZ89" s="254">
        <v>3</v>
      </c>
      <c r="JA89" s="255">
        <v>1578.8117719409286</v>
      </c>
      <c r="JB89" s="256">
        <v>7.4999999999999997E-2</v>
      </c>
      <c r="JC89" s="255">
        <v>1200842.2437180213</v>
      </c>
      <c r="JD89" s="255">
        <v>676.63361654611231</v>
      </c>
      <c r="JE89" s="255">
        <v>34809.449457388</v>
      </c>
      <c r="JF89" s="119">
        <v>1235651.6931754092</v>
      </c>
      <c r="JG89" s="262" t="b">
        <v>0</v>
      </c>
      <c r="JH89" s="173">
        <v>1</v>
      </c>
      <c r="JI89" s="263">
        <v>2029.9008496383369</v>
      </c>
      <c r="JJ89" s="189">
        <v>7.4999999999999997E-2</v>
      </c>
      <c r="JK89" s="263">
        <v>2602691.0758944005</v>
      </c>
      <c r="JL89" s="263">
        <v>225.54453884870409</v>
      </c>
      <c r="JM89" s="263">
        <v>12059.835454919887</v>
      </c>
      <c r="JN89" s="117">
        <v>2614750.9113493203</v>
      </c>
      <c r="JO89" s="248" t="b">
        <v>0</v>
      </c>
      <c r="JP89" s="254">
        <v>4</v>
      </c>
      <c r="JQ89" s="255">
        <v>1353.2672330922244</v>
      </c>
      <c r="JR89" s="256">
        <v>0.03</v>
      </c>
      <c r="JS89" s="255">
        <v>3015511.6302484125</v>
      </c>
      <c r="JT89" s="255">
        <v>902.17815539481637</v>
      </c>
      <c r="JU89" s="255">
        <v>30572.485069423634</v>
      </c>
      <c r="JV89" s="119">
        <v>3046084.1153178359</v>
      </c>
      <c r="JW89" s="262" t="b">
        <v>0</v>
      </c>
      <c r="JX89" s="173">
        <v>8</v>
      </c>
      <c r="JY89" s="263">
        <v>451.08907769740807</v>
      </c>
      <c r="JZ89" s="189">
        <v>7.4999999999999997E-2</v>
      </c>
      <c r="KA89" s="263">
        <v>3633755.9540523882</v>
      </c>
      <c r="KB89" s="263">
        <v>1804.3563107896327</v>
      </c>
      <c r="KC89" s="263">
        <v>77591.40303647914</v>
      </c>
      <c r="KD89" s="117">
        <v>3711347.3570888676</v>
      </c>
      <c r="KE89" s="248" t="b">
        <v>0</v>
      </c>
      <c r="KF89" s="254">
        <v>6</v>
      </c>
      <c r="KG89" s="255">
        <v>902.17815539481614</v>
      </c>
      <c r="KH89" s="256">
        <v>0.03</v>
      </c>
      <c r="KI89" s="255">
        <v>2425874.5078071593</v>
      </c>
      <c r="KJ89" s="255">
        <v>1353.2672330922246</v>
      </c>
      <c r="KK89" s="255">
        <v>78595.519041517691</v>
      </c>
      <c r="KL89" s="119">
        <v>2504470.0268486771</v>
      </c>
      <c r="KM89" s="262" t="b">
        <v>0</v>
      </c>
      <c r="KN89" s="173">
        <v>1</v>
      </c>
      <c r="KO89" s="263">
        <v>2029.9008496383369</v>
      </c>
      <c r="KP89" s="189">
        <v>7.4999999999999997E-2</v>
      </c>
      <c r="KQ89" s="263">
        <v>2989348.4473188254</v>
      </c>
      <c r="KR89" s="263">
        <v>225.54453884870409</v>
      </c>
      <c r="KS89" s="263">
        <v>11353.925150832651</v>
      </c>
      <c r="KT89" s="117">
        <v>3000702.372469658</v>
      </c>
      <c r="KU89" s="248" t="b">
        <v>0</v>
      </c>
      <c r="KV89" s="254">
        <v>2</v>
      </c>
      <c r="KW89" s="255">
        <v>1804.3563107896327</v>
      </c>
      <c r="KX89" s="256">
        <v>7.4999999999999997E-2</v>
      </c>
      <c r="KY89" s="255">
        <v>2880750.6791721713</v>
      </c>
      <c r="KZ89" s="255">
        <v>451.08907769740819</v>
      </c>
      <c r="LA89" s="255">
        <v>9408.104272161152</v>
      </c>
      <c r="LB89" s="119">
        <v>2890158.7834443324</v>
      </c>
      <c r="LC89" s="262" t="b">
        <v>0</v>
      </c>
      <c r="LD89" s="173">
        <v>3</v>
      </c>
      <c r="LE89" s="263">
        <v>1578.8117719409286</v>
      </c>
      <c r="LF89" s="189">
        <v>7.4999999999999997E-2</v>
      </c>
      <c r="LG89" s="263">
        <v>646715.21944644884</v>
      </c>
      <c r="LH89" s="263">
        <v>676.63361654611231</v>
      </c>
      <c r="LI89" s="263">
        <v>44097.662542068894</v>
      </c>
      <c r="LJ89" s="117">
        <v>690812.88198851771</v>
      </c>
      <c r="LK89" s="248" t="b">
        <v>0</v>
      </c>
      <c r="LL89" s="254">
        <v>3</v>
      </c>
      <c r="LM89" s="255">
        <v>1578.8117719409286</v>
      </c>
      <c r="LN89" s="256">
        <v>-5.0000000000000001E-3</v>
      </c>
      <c r="LO89" s="255">
        <v>313092.25060297537</v>
      </c>
      <c r="LP89" s="255">
        <v>676.63361654611231</v>
      </c>
      <c r="LQ89" s="255">
        <v>38220.901704655385</v>
      </c>
      <c r="LR89" s="119">
        <v>351313.15230763075</v>
      </c>
      <c r="LS89" s="262" t="b">
        <v>0</v>
      </c>
      <c r="LT89" s="173">
        <v>5</v>
      </c>
      <c r="LU89" s="263">
        <v>1127.7226942435204</v>
      </c>
      <c r="LV89" s="189">
        <v>0.03</v>
      </c>
      <c r="LW89" s="263">
        <v>1783691.9919720336</v>
      </c>
      <c r="LX89" s="263">
        <v>1127.7226942435204</v>
      </c>
      <c r="LY89" s="263">
        <v>41051.036594434125</v>
      </c>
      <c r="LZ89" s="117">
        <v>1824743.0285664678</v>
      </c>
      <c r="MA89" s="248" t="b">
        <v>0</v>
      </c>
      <c r="MB89" s="254">
        <v>4</v>
      </c>
      <c r="MC89" s="255">
        <v>1353.2672330922244</v>
      </c>
      <c r="MD89" s="256">
        <v>-5.0000000000000001E-3</v>
      </c>
      <c r="ME89" s="255">
        <v>5436449.4152177079</v>
      </c>
      <c r="MF89" s="255">
        <v>902.17815539481637</v>
      </c>
      <c r="MG89" s="255">
        <v>35123.207251023981</v>
      </c>
      <c r="MH89" s="119">
        <v>5471572.6224687323</v>
      </c>
      <c r="MI89" s="262" t="b">
        <v>0</v>
      </c>
      <c r="MJ89" s="173">
        <v>7</v>
      </c>
      <c r="MK89" s="263">
        <v>676.63361654611208</v>
      </c>
      <c r="ML89" s="189">
        <v>7.4999999999999997E-2</v>
      </c>
      <c r="MM89" s="263">
        <v>495268.50232822279</v>
      </c>
      <c r="MN89" s="263">
        <v>1578.8117719409288</v>
      </c>
      <c r="MO89" s="263">
        <v>45497.776617014992</v>
      </c>
      <c r="MP89" s="117">
        <v>540766.27894523775</v>
      </c>
      <c r="MQ89" s="248" t="b">
        <v>0</v>
      </c>
      <c r="MR89" s="254">
        <v>7</v>
      </c>
      <c r="MS89" s="255">
        <v>676.63361654611208</v>
      </c>
      <c r="MT89" s="256">
        <v>-5.0000000000000001E-3</v>
      </c>
      <c r="MU89" s="255">
        <v>792949.1875772092</v>
      </c>
      <c r="MV89" s="255">
        <v>1578.8117719409288</v>
      </c>
      <c r="MW89" s="255">
        <v>75440.443184313728</v>
      </c>
      <c r="MX89" s="119">
        <v>868389.63076152292</v>
      </c>
      <c r="MY89" s="262" t="b">
        <v>0</v>
      </c>
      <c r="MZ89" s="173">
        <v>5</v>
      </c>
      <c r="NA89" s="263">
        <v>1127.7226942435204</v>
      </c>
      <c r="NB89" s="189">
        <v>7.4999999999999997E-2</v>
      </c>
      <c r="NC89" s="263">
        <v>2766755.8489731764</v>
      </c>
      <c r="ND89" s="263">
        <v>1127.7226942435204</v>
      </c>
      <c r="NE89" s="263">
        <v>52088.867152855382</v>
      </c>
      <c r="NF89" s="117">
        <v>2818844.7161260317</v>
      </c>
      <c r="NG89" s="248" t="b">
        <v>0</v>
      </c>
      <c r="NH89" s="254">
        <v>2</v>
      </c>
      <c r="NI89" s="255">
        <v>1804.3563107896327</v>
      </c>
      <c r="NJ89" s="256">
        <v>7.4999999999999997E-2</v>
      </c>
      <c r="NK89" s="255">
        <v>3461174.9401904545</v>
      </c>
      <c r="NL89" s="255">
        <v>451.08907769740819</v>
      </c>
      <c r="NM89" s="255">
        <v>19793.603637033735</v>
      </c>
      <c r="NN89" s="119">
        <v>3480968.5438274881</v>
      </c>
      <c r="NO89" s="262" t="b">
        <v>0</v>
      </c>
      <c r="NP89" s="173">
        <v>10</v>
      </c>
      <c r="NQ89" s="263">
        <v>0</v>
      </c>
      <c r="NR89" s="189">
        <v>0.03</v>
      </c>
      <c r="NS89" s="263">
        <v>280623.79401633935</v>
      </c>
      <c r="NT89" s="263">
        <v>2255.4453884870409</v>
      </c>
      <c r="NU89" s="263">
        <v>87314.681982077484</v>
      </c>
      <c r="NV89" s="117">
        <v>367938.47599841683</v>
      </c>
      <c r="NW89" s="248" t="b">
        <v>0</v>
      </c>
      <c r="NX89" s="254">
        <v>5</v>
      </c>
      <c r="NY89" s="255">
        <v>1127.7226942435204</v>
      </c>
      <c r="NZ89" s="256">
        <v>7.4999999999999997E-2</v>
      </c>
      <c r="OA89" s="255">
        <v>8455147.7924717031</v>
      </c>
      <c r="OB89" s="255">
        <v>1127.7226942435204</v>
      </c>
      <c r="OC89" s="255">
        <v>59995.764035411688</v>
      </c>
      <c r="OD89" s="119">
        <v>8515143.5565071143</v>
      </c>
      <c r="OE89" s="262" t="b">
        <v>0</v>
      </c>
      <c r="OF89" s="173">
        <v>4</v>
      </c>
      <c r="OG89" s="263">
        <v>1353.2672330922244</v>
      </c>
      <c r="OH89" s="189">
        <v>-5.0000000000000001E-3</v>
      </c>
      <c r="OI89" s="263">
        <v>2053433.5218850689</v>
      </c>
      <c r="OJ89" s="263">
        <v>902.17815539481637</v>
      </c>
      <c r="OK89" s="263">
        <v>51012.172694988985</v>
      </c>
      <c r="OL89" s="117">
        <v>2104445.6945800576</v>
      </c>
      <c r="OM89" s="248" t="b">
        <v>0</v>
      </c>
      <c r="ON89" s="254">
        <v>7</v>
      </c>
      <c r="OO89" s="255">
        <v>676.63361654611208</v>
      </c>
      <c r="OP89" s="256">
        <v>7.4999999999999997E-2</v>
      </c>
      <c r="OQ89" s="255">
        <v>1530609.6267449949</v>
      </c>
      <c r="OR89" s="255">
        <v>1578.8117719409288</v>
      </c>
      <c r="OS89" s="255">
        <v>45399.358569056574</v>
      </c>
      <c r="OT89" s="119">
        <v>1576008.9853140514</v>
      </c>
      <c r="OU89" s="262" t="b">
        <v>0</v>
      </c>
      <c r="OV89" s="173">
        <v>2</v>
      </c>
      <c r="OW89" s="263">
        <v>1804.3563107896327</v>
      </c>
      <c r="OX89" s="189">
        <v>0.03</v>
      </c>
      <c r="OY89" s="263">
        <v>3241357.386853552</v>
      </c>
      <c r="OZ89" s="263">
        <v>451.08907769740819</v>
      </c>
      <c r="PA89" s="263">
        <v>19266.896079798651</v>
      </c>
      <c r="PB89" s="117">
        <v>3260624.2829333507</v>
      </c>
      <c r="PC89" s="248" t="b">
        <v>0</v>
      </c>
      <c r="PD89" s="254">
        <v>8</v>
      </c>
      <c r="PE89" s="255">
        <v>451.08907769740807</v>
      </c>
      <c r="PF89" s="256">
        <v>7.4999999999999997E-2</v>
      </c>
      <c r="PG89" s="255">
        <v>529182.18561605585</v>
      </c>
      <c r="PH89" s="255">
        <v>1804.3563107896327</v>
      </c>
      <c r="PI89" s="255">
        <v>67904.835269439936</v>
      </c>
      <c r="PJ89" s="119">
        <v>597087.02088549582</v>
      </c>
      <c r="PK89" s="262" t="b">
        <v>0</v>
      </c>
      <c r="PL89" s="173">
        <v>7</v>
      </c>
      <c r="PM89" s="263">
        <v>676.63361654611208</v>
      </c>
      <c r="PN89" s="189">
        <v>7.4999999999999997E-2</v>
      </c>
      <c r="PO89" s="263">
        <v>476573.67923762387</v>
      </c>
      <c r="PP89" s="263">
        <v>1578.8117719409288</v>
      </c>
      <c r="PQ89" s="263">
        <v>59714.469950820567</v>
      </c>
      <c r="PR89" s="117">
        <v>536288.14918844448</v>
      </c>
      <c r="PS89" s="248" t="b">
        <v>0</v>
      </c>
      <c r="PT89" s="254">
        <v>7</v>
      </c>
      <c r="PU89" s="255">
        <v>676.63361654611208</v>
      </c>
      <c r="PV89" s="256">
        <v>7.4999999999999997E-2</v>
      </c>
      <c r="PW89" s="255">
        <v>1355963.9359820636</v>
      </c>
      <c r="PX89" s="255">
        <v>1578.8117719409288</v>
      </c>
      <c r="PY89" s="255">
        <v>61019.509403364376</v>
      </c>
      <c r="PZ89" s="119">
        <v>1416983.4453854279</v>
      </c>
      <c r="QA89" s="262" t="b">
        <v>0</v>
      </c>
      <c r="QB89" s="173">
        <v>2</v>
      </c>
      <c r="QC89" s="263">
        <v>1804.3563107896327</v>
      </c>
      <c r="QD89" s="189">
        <v>0.03</v>
      </c>
      <c r="QE89" s="263">
        <v>2100268.7692558039</v>
      </c>
      <c r="QF89" s="263">
        <v>451.08907769740819</v>
      </c>
      <c r="QG89" s="263">
        <v>19978.894452243985</v>
      </c>
      <c r="QH89" s="117">
        <v>2120247.6637080479</v>
      </c>
      <c r="QI89" s="248" t="b">
        <v>0</v>
      </c>
      <c r="QJ89" s="254">
        <v>4</v>
      </c>
      <c r="QK89" s="255">
        <v>1353.2672330922244</v>
      </c>
      <c r="QL89" s="256">
        <v>7.4999999999999997E-2</v>
      </c>
      <c r="QM89" s="255">
        <v>2347076.8756487598</v>
      </c>
      <c r="QN89" s="255">
        <v>902.17815539481637</v>
      </c>
      <c r="QO89" s="255">
        <v>40189.751831857728</v>
      </c>
      <c r="QP89" s="119">
        <v>2387266.6274806177</v>
      </c>
      <c r="QQ89" s="262" t="b">
        <v>0</v>
      </c>
      <c r="QR89" s="173">
        <v>4</v>
      </c>
      <c r="QS89" s="263">
        <v>1353.2672330922244</v>
      </c>
      <c r="QT89" s="189">
        <v>7.4999999999999997E-2</v>
      </c>
      <c r="QU89" s="263">
        <v>883152.29658569628</v>
      </c>
      <c r="QV89" s="263">
        <v>902.17815539481637</v>
      </c>
      <c r="QW89" s="263">
        <v>24834.021290361681</v>
      </c>
      <c r="QX89" s="117">
        <v>907986.31787605793</v>
      </c>
      <c r="QY89" s="248" t="b">
        <v>0</v>
      </c>
      <c r="QZ89" s="254">
        <v>6</v>
      </c>
      <c r="RA89" s="255">
        <v>902.17815539481614</v>
      </c>
      <c r="RB89" s="256">
        <v>-5.0000000000000001E-3</v>
      </c>
      <c r="RC89" s="255">
        <v>833900.75098106172</v>
      </c>
      <c r="RD89" s="255">
        <v>1353.2672330922246</v>
      </c>
      <c r="RE89" s="255">
        <v>38317.176953483191</v>
      </c>
      <c r="RF89" s="119">
        <v>872217.92793454486</v>
      </c>
      <c r="RG89" s="262" t="b">
        <v>0</v>
      </c>
      <c r="RH89" s="173">
        <v>1</v>
      </c>
      <c r="RI89" s="263">
        <v>2029.9008496383369</v>
      </c>
      <c r="RJ89" s="189">
        <v>7.4999999999999997E-2</v>
      </c>
      <c r="RK89" s="263">
        <v>5527083.0868539121</v>
      </c>
      <c r="RL89" s="263">
        <v>225.54453884870409</v>
      </c>
      <c r="RM89" s="263">
        <v>9896.4941518674441</v>
      </c>
      <c r="RN89" s="117">
        <v>5536979.5810057791</v>
      </c>
      <c r="RO89" s="248" t="b">
        <v>0</v>
      </c>
      <c r="RP89" s="254">
        <v>6</v>
      </c>
      <c r="RQ89" s="255">
        <v>902.17815539481614</v>
      </c>
      <c r="RR89" s="256">
        <v>7.4999999999999997E-2</v>
      </c>
      <c r="RS89" s="255">
        <v>883132.65671596734</v>
      </c>
      <c r="RT89" s="255">
        <v>1353.2672330922246</v>
      </c>
      <c r="RU89" s="255">
        <v>52361.305771592786</v>
      </c>
      <c r="RV89" s="119">
        <v>935493.96248756011</v>
      </c>
      <c r="RW89" s="262" t="b">
        <v>0</v>
      </c>
      <c r="RX89" s="173">
        <v>8</v>
      </c>
      <c r="RY89" s="263">
        <v>451.08907769740807</v>
      </c>
      <c r="RZ89" s="189">
        <v>0.03</v>
      </c>
      <c r="SA89" s="263">
        <v>1182441.2544769046</v>
      </c>
      <c r="SB89" s="263">
        <v>1804.3563107896327</v>
      </c>
      <c r="SC89" s="263">
        <v>86917.263396478651</v>
      </c>
      <c r="SD89" s="117">
        <v>1269358.5178733834</v>
      </c>
      <c r="SE89" s="248" t="b">
        <v>0</v>
      </c>
      <c r="SF89" s="254">
        <v>5</v>
      </c>
      <c r="SG89" s="255">
        <v>1127.7226942435204</v>
      </c>
      <c r="SH89" s="256">
        <v>-5.0000000000000001E-3</v>
      </c>
      <c r="SI89" s="255">
        <v>1848361.8404966472</v>
      </c>
      <c r="SJ89" s="255">
        <v>1127.7226942435204</v>
      </c>
      <c r="SK89" s="255">
        <v>53842.715036123511</v>
      </c>
      <c r="SL89" s="119">
        <v>1902204.5555327707</v>
      </c>
      <c r="SM89" s="262" t="b">
        <v>0</v>
      </c>
      <c r="SN89" s="173">
        <v>3</v>
      </c>
      <c r="SO89" s="263">
        <v>1578.8117719409286</v>
      </c>
      <c r="SP89" s="189">
        <v>0.03</v>
      </c>
      <c r="SQ89" s="263">
        <v>1629762.7017701769</v>
      </c>
      <c r="SR89" s="263">
        <v>676.63361654611231</v>
      </c>
      <c r="SS89" s="263">
        <v>16442.150077513863</v>
      </c>
      <c r="ST89" s="117">
        <v>1646204.8518476908</v>
      </c>
      <c r="SU89" s="248" t="b">
        <v>0</v>
      </c>
      <c r="SV89" s="254">
        <v>3</v>
      </c>
      <c r="SW89" s="255">
        <v>1578.8117719409286</v>
      </c>
      <c r="SX89" s="256">
        <v>7.4999999999999997E-2</v>
      </c>
      <c r="SY89" s="255">
        <v>2994816.1992163761</v>
      </c>
      <c r="SZ89" s="255">
        <v>676.63361654611231</v>
      </c>
      <c r="TA89" s="255">
        <v>24990.509921937206</v>
      </c>
      <c r="TB89" s="119">
        <v>3019806.7091383133</v>
      </c>
      <c r="TC89" s="262" t="b">
        <v>0</v>
      </c>
      <c r="TD89" s="173">
        <v>1</v>
      </c>
      <c r="TE89" s="263">
        <v>2029.9008496383369</v>
      </c>
      <c r="TF89" s="189">
        <v>7.4999999999999997E-2</v>
      </c>
      <c r="TG89" s="263">
        <v>3144327.5457390398</v>
      </c>
      <c r="TH89" s="263">
        <v>225.54453884870409</v>
      </c>
      <c r="TI89" s="263">
        <v>9711.0496308637394</v>
      </c>
      <c r="TJ89" s="117">
        <v>3154038.5953699034</v>
      </c>
      <c r="TK89" s="248" t="b">
        <v>0</v>
      </c>
      <c r="TL89" s="254">
        <v>5</v>
      </c>
      <c r="TM89" s="255">
        <v>1127.7226942435204</v>
      </c>
      <c r="TN89" s="256">
        <v>7.4999999999999997E-2</v>
      </c>
      <c r="TO89" s="255">
        <v>2167421.5683474471</v>
      </c>
      <c r="TP89" s="255">
        <v>1127.7226942435204</v>
      </c>
      <c r="TQ89" s="255">
        <v>38251.4686813402</v>
      </c>
      <c r="TR89" s="119">
        <v>2205673.0370287872</v>
      </c>
      <c r="TS89" s="262" t="b">
        <v>0</v>
      </c>
      <c r="TT89" s="173">
        <v>4</v>
      </c>
      <c r="TU89" s="263">
        <v>1353.2672330922244</v>
      </c>
      <c r="TV89" s="189">
        <v>7.4999999999999997E-2</v>
      </c>
      <c r="TW89" s="263">
        <v>1651716.3409072382</v>
      </c>
      <c r="TX89" s="263">
        <v>902.17815539481637</v>
      </c>
      <c r="TY89" s="263">
        <v>40170.394631463874</v>
      </c>
      <c r="TZ89" s="117">
        <v>1691886.735538702</v>
      </c>
      <c r="UA89" s="248" t="b">
        <v>1</v>
      </c>
      <c r="UB89" s="254">
        <v>2</v>
      </c>
      <c r="UC89" s="255">
        <v>1804.3563107896327</v>
      </c>
      <c r="UD89" s="256">
        <v>7.4999999999999997E-2</v>
      </c>
      <c r="UE89" s="255">
        <v>4974352.2237146404</v>
      </c>
      <c r="UF89" s="255">
        <v>451.08907769740819</v>
      </c>
      <c r="UG89" s="255">
        <v>14866.719006517857</v>
      </c>
      <c r="UH89" s="119">
        <v>4989218.9427211583</v>
      </c>
      <c r="UI89" s="262" t="b">
        <v>0</v>
      </c>
      <c r="UJ89" s="173">
        <v>2</v>
      </c>
      <c r="UK89" s="263">
        <v>1804.3563107896327</v>
      </c>
      <c r="UL89" s="189">
        <v>7.4999999999999997E-2</v>
      </c>
      <c r="UM89" s="263">
        <v>7060114.6476053651</v>
      </c>
      <c r="UN89" s="263">
        <v>451.08907769740819</v>
      </c>
      <c r="UO89" s="263">
        <v>20685.821079400634</v>
      </c>
      <c r="UP89" s="117">
        <v>7080800.4686847655</v>
      </c>
      <c r="UQ89" s="248" t="b">
        <v>0</v>
      </c>
      <c r="UR89" s="254">
        <v>3</v>
      </c>
      <c r="US89" s="255">
        <v>1578.8117719409286</v>
      </c>
      <c r="UT89" s="256">
        <v>7.4999999999999997E-2</v>
      </c>
      <c r="UU89" s="255">
        <v>2082664.1143177995</v>
      </c>
      <c r="UV89" s="255">
        <v>676.63361654611231</v>
      </c>
      <c r="UW89" s="255">
        <v>26611.809044530786</v>
      </c>
      <c r="UX89" s="119">
        <v>2109275.9233623301</v>
      </c>
      <c r="UY89" s="262" t="b">
        <v>0</v>
      </c>
      <c r="UZ89" s="173">
        <v>5</v>
      </c>
      <c r="VA89" s="263">
        <v>1127.7226942435204</v>
      </c>
      <c r="VB89" s="189">
        <v>7.4999999999999997E-2</v>
      </c>
      <c r="VC89" s="263">
        <v>1775465.1915015194</v>
      </c>
      <c r="VD89" s="263">
        <v>1127.7226942435204</v>
      </c>
      <c r="VE89" s="263">
        <v>39532.463178376631</v>
      </c>
      <c r="VF89" s="117">
        <v>1814997.6546798961</v>
      </c>
      <c r="VG89" s="248" t="b">
        <v>0</v>
      </c>
      <c r="VH89" s="254">
        <v>5</v>
      </c>
      <c r="VI89" s="255">
        <v>1127.7226942435204</v>
      </c>
      <c r="VJ89" s="256">
        <v>0.03</v>
      </c>
      <c r="VK89" s="255">
        <v>764444.654873461</v>
      </c>
      <c r="VL89" s="255">
        <v>1127.7226942435204</v>
      </c>
      <c r="VM89" s="255">
        <v>41529.80593816661</v>
      </c>
      <c r="VN89" s="119">
        <v>805974.46081162756</v>
      </c>
      <c r="VO89" s="262" t="b">
        <v>0</v>
      </c>
      <c r="VP89" s="173">
        <v>0</v>
      </c>
      <c r="VQ89" s="263">
        <v>2255.4453884870409</v>
      </c>
      <c r="VR89" s="189">
        <v>0.03</v>
      </c>
      <c r="VS89" s="263">
        <v>754290.66538431926</v>
      </c>
      <c r="VT89" s="263">
        <v>0</v>
      </c>
      <c r="VU89" s="263">
        <v>0</v>
      </c>
      <c r="VV89" s="117">
        <v>754290.66538431926</v>
      </c>
      <c r="VW89" s="248" t="b">
        <v>0</v>
      </c>
      <c r="VX89" s="254">
        <v>6</v>
      </c>
      <c r="VY89" s="255">
        <v>902.17815539481614</v>
      </c>
      <c r="VZ89" s="256">
        <v>-5.0000000000000001E-3</v>
      </c>
      <c r="WA89" s="255">
        <v>1256226.4230987863</v>
      </c>
      <c r="WB89" s="255">
        <v>1353.2672330922246</v>
      </c>
      <c r="WC89" s="255">
        <v>32567.074137182928</v>
      </c>
      <c r="WD89" s="119">
        <v>1288793.4972359692</v>
      </c>
      <c r="WE89" s="262" t="b">
        <v>0</v>
      </c>
      <c r="WF89" s="173">
        <v>4</v>
      </c>
      <c r="WG89" s="263">
        <v>1353.2672330922244</v>
      </c>
      <c r="WH89" s="189">
        <v>0.03</v>
      </c>
      <c r="WI89" s="263">
        <v>805688.40675129928</v>
      </c>
      <c r="WJ89" s="263">
        <v>902.17815539481637</v>
      </c>
      <c r="WK89" s="263">
        <v>32252.868955305446</v>
      </c>
      <c r="WL89" s="117">
        <v>837941.27570660471</v>
      </c>
      <c r="WM89" s="248" t="b">
        <v>0</v>
      </c>
      <c r="WN89" s="254">
        <v>6</v>
      </c>
      <c r="WO89" s="255">
        <v>902.17815539481614</v>
      </c>
      <c r="WP89" s="256">
        <v>7.4999999999999997E-2</v>
      </c>
      <c r="WQ89" s="255">
        <v>986541.77405716619</v>
      </c>
      <c r="WR89" s="255">
        <v>1353.2672330922246</v>
      </c>
      <c r="WS89" s="255">
        <v>70726.419135811608</v>
      </c>
      <c r="WT89" s="119">
        <v>1057268.1931929777</v>
      </c>
      <c r="WU89" s="262" t="b">
        <v>0</v>
      </c>
      <c r="WV89" s="173">
        <v>5</v>
      </c>
      <c r="WW89" s="263">
        <v>1127.7226942435204</v>
      </c>
      <c r="WX89" s="189">
        <v>-5.0000000000000001E-3</v>
      </c>
      <c r="WY89" s="263">
        <v>5569198.9077029852</v>
      </c>
      <c r="WZ89" s="263">
        <v>1127.7226942435204</v>
      </c>
      <c r="XA89" s="263">
        <v>36587.534058450554</v>
      </c>
      <c r="XB89" s="117">
        <v>5605786.4417614359</v>
      </c>
      <c r="XC89" s="248" t="b">
        <v>0</v>
      </c>
      <c r="XD89" s="254">
        <v>4</v>
      </c>
      <c r="XE89" s="255">
        <v>1353.2672330922244</v>
      </c>
      <c r="XF89" s="256">
        <v>7.4999999999999997E-2</v>
      </c>
      <c r="XG89" s="255">
        <v>4111913.0004397542</v>
      </c>
      <c r="XH89" s="255">
        <v>902.17815539481637</v>
      </c>
      <c r="XI89" s="255">
        <v>34391.624649299389</v>
      </c>
      <c r="XJ89" s="119">
        <v>4146304.6250890535</v>
      </c>
      <c r="XK89" s="262" t="b">
        <v>0</v>
      </c>
      <c r="XL89" s="173">
        <v>5</v>
      </c>
      <c r="XM89" s="263">
        <v>1127.7226942435204</v>
      </c>
      <c r="XN89" s="189">
        <v>7.4999999999999997E-2</v>
      </c>
      <c r="XO89" s="263">
        <v>1181045.0944141045</v>
      </c>
      <c r="XP89" s="263">
        <v>1127.7226942435204</v>
      </c>
      <c r="XQ89" s="263">
        <v>42639.677230792244</v>
      </c>
      <c r="XR89" s="117">
        <v>1223684.7716448968</v>
      </c>
      <c r="XS89" s="248" t="b">
        <v>0</v>
      </c>
      <c r="XT89" s="254">
        <v>6</v>
      </c>
      <c r="XU89" s="255">
        <v>902.17815539481614</v>
      </c>
      <c r="XV89" s="256">
        <v>0.03</v>
      </c>
      <c r="XW89" s="255">
        <v>542742.29189370095</v>
      </c>
      <c r="XX89" s="255">
        <v>1353.2672330922246</v>
      </c>
      <c r="XY89" s="255">
        <v>43430.700713285332</v>
      </c>
      <c r="XZ89" s="119">
        <v>586172.99260698631</v>
      </c>
      <c r="YA89" s="262" t="b">
        <v>0</v>
      </c>
      <c r="YB89" s="173">
        <v>6</v>
      </c>
      <c r="YC89" s="263">
        <v>902.17815539481614</v>
      </c>
      <c r="YD89" s="189">
        <v>0.03</v>
      </c>
      <c r="YE89" s="263">
        <v>1078494.9131516155</v>
      </c>
      <c r="YF89" s="263">
        <v>1353.2672330922246</v>
      </c>
      <c r="YG89" s="263">
        <v>54667.286347477173</v>
      </c>
      <c r="YH89" s="117">
        <v>1133162.1994990928</v>
      </c>
      <c r="YI89" s="248" t="b">
        <v>0</v>
      </c>
      <c r="YJ89" s="254">
        <v>11</v>
      </c>
      <c r="YK89" s="255">
        <v>0</v>
      </c>
      <c r="YL89" s="256">
        <v>-5.0000000000000001E-3</v>
      </c>
      <c r="YM89" s="255">
        <v>837067.80370875681</v>
      </c>
      <c r="YN89" s="255">
        <v>2255.4453884870409</v>
      </c>
      <c r="YO89" s="255">
        <v>102890.11214187805</v>
      </c>
      <c r="YP89" s="119">
        <v>939957.91585063492</v>
      </c>
      <c r="YQ89" s="262" t="b">
        <v>0</v>
      </c>
      <c r="YR89" s="173">
        <v>2</v>
      </c>
      <c r="YS89" s="263">
        <v>1804.3563107896327</v>
      </c>
      <c r="YT89" s="189">
        <v>7.4999999999999997E-2</v>
      </c>
      <c r="YU89" s="263">
        <v>2227467.6982860654</v>
      </c>
      <c r="YV89" s="263">
        <v>451.08907769740819</v>
      </c>
      <c r="YW89" s="263">
        <v>18508.477802523459</v>
      </c>
      <c r="YX89" s="117">
        <v>2245976.1760885888</v>
      </c>
      <c r="YY89" s="248" t="b">
        <v>0</v>
      </c>
      <c r="YZ89" s="254">
        <v>7</v>
      </c>
      <c r="ZA89" s="255">
        <v>676.63361654611208</v>
      </c>
      <c r="ZB89" s="256">
        <v>7.4999999999999997E-2</v>
      </c>
      <c r="ZC89" s="255">
        <v>368410.47342528112</v>
      </c>
      <c r="ZD89" s="255">
        <v>1578.8117719409288</v>
      </c>
      <c r="ZE89" s="255">
        <v>56207.866166318592</v>
      </c>
      <c r="ZF89" s="119">
        <v>424618.33959159971</v>
      </c>
      <c r="ZG89" s="262" t="b">
        <v>0</v>
      </c>
      <c r="ZH89" s="173">
        <v>4</v>
      </c>
      <c r="ZI89" s="263">
        <v>1353.2672330922244</v>
      </c>
      <c r="ZJ89" s="189">
        <v>7.4999999999999997E-2</v>
      </c>
      <c r="ZK89" s="263">
        <v>2632584.6183669912</v>
      </c>
      <c r="ZL89" s="263">
        <v>902.17815539481637</v>
      </c>
      <c r="ZM89" s="263">
        <v>32993.101577428199</v>
      </c>
      <c r="ZN89" s="117">
        <v>2665577.7199444193</v>
      </c>
      <c r="ZO89" s="248" t="b">
        <v>0</v>
      </c>
      <c r="ZP89" s="254">
        <v>3</v>
      </c>
      <c r="ZQ89" s="255">
        <v>1578.8117719409286</v>
      </c>
      <c r="ZR89" s="256">
        <v>7.4999999999999997E-2</v>
      </c>
      <c r="ZS89" s="255">
        <v>1464279.295845764</v>
      </c>
      <c r="ZT89" s="255">
        <v>676.63361654611231</v>
      </c>
      <c r="ZU89" s="255">
        <v>32395.334186700471</v>
      </c>
      <c r="ZV89" s="119">
        <v>1496674.6300324644</v>
      </c>
      <c r="ZW89" s="262" t="b">
        <v>0</v>
      </c>
      <c r="ZX89" s="173">
        <v>2</v>
      </c>
      <c r="ZY89" s="263">
        <v>1804.3563107896327</v>
      </c>
      <c r="ZZ89" s="189">
        <v>-5.0000000000000001E-3</v>
      </c>
      <c r="AAA89" s="263">
        <v>392981.41354737512</v>
      </c>
      <c r="AAB89" s="263">
        <v>451.08907769740819</v>
      </c>
      <c r="AAC89" s="263">
        <v>28088.924491641832</v>
      </c>
      <c r="AAD89" s="117">
        <v>421070.33803901693</v>
      </c>
      <c r="AAE89" s="248" t="b">
        <v>0</v>
      </c>
      <c r="AAF89" s="254">
        <v>3</v>
      </c>
      <c r="AAG89" s="255">
        <v>1578.8117719409286</v>
      </c>
      <c r="AAH89" s="256">
        <v>7.4999999999999997E-2</v>
      </c>
      <c r="AAI89" s="255">
        <v>3429584.1355566201</v>
      </c>
      <c r="AAJ89" s="255">
        <v>676.63361654611231</v>
      </c>
      <c r="AAK89" s="255">
        <v>29921.68989380074</v>
      </c>
      <c r="AAL89" s="119">
        <v>3459505.8254504208</v>
      </c>
      <c r="AAM89" s="262" t="b">
        <v>0</v>
      </c>
      <c r="AAN89" s="173">
        <v>4</v>
      </c>
      <c r="AAO89" s="263">
        <v>1353.2672330922244</v>
      </c>
      <c r="AAP89" s="189">
        <v>7.4999999999999997E-2</v>
      </c>
      <c r="AAQ89" s="263">
        <v>1510871.122265242</v>
      </c>
      <c r="AAR89" s="263">
        <v>902.17815539481637</v>
      </c>
      <c r="AAS89" s="263">
        <v>32741.82909977591</v>
      </c>
      <c r="AAT89" s="117">
        <v>1543612.951365018</v>
      </c>
      <c r="AAU89" s="248" t="b">
        <v>1</v>
      </c>
      <c r="AAV89" s="254">
        <v>8</v>
      </c>
      <c r="AAW89" s="255">
        <v>451.08907769740807</v>
      </c>
      <c r="AAX89" s="256">
        <v>7.4999999999999997E-2</v>
      </c>
      <c r="AAY89" s="255">
        <v>745285.3850252378</v>
      </c>
      <c r="AAZ89" s="255">
        <v>1804.3563107896327</v>
      </c>
      <c r="ABA89" s="255">
        <v>80638.535629395366</v>
      </c>
      <c r="ABB89" s="119">
        <v>825923.9206546332</v>
      </c>
      <c r="ABC89" s="262" t="b">
        <v>0</v>
      </c>
      <c r="ABD89" s="173">
        <v>3</v>
      </c>
      <c r="ABE89" s="263">
        <v>1578.8117719409286</v>
      </c>
      <c r="ABF89" s="189">
        <v>7.4999999999999997E-2</v>
      </c>
      <c r="ABG89" s="263">
        <v>1706658.3984485785</v>
      </c>
      <c r="ABH89" s="263">
        <v>676.63361654611231</v>
      </c>
      <c r="ABI89" s="263">
        <v>22686.127409444103</v>
      </c>
      <c r="ABJ89" s="117">
        <v>1729344.5258580227</v>
      </c>
      <c r="ABK89" s="248" t="b">
        <v>0</v>
      </c>
      <c r="ABL89" s="254">
        <v>2</v>
      </c>
      <c r="ABM89" s="255">
        <v>1804.3563107896327</v>
      </c>
      <c r="ABN89" s="256">
        <v>0.03</v>
      </c>
      <c r="ABO89" s="255">
        <v>3727812.055034155</v>
      </c>
      <c r="ABP89" s="255">
        <v>451.08907769740819</v>
      </c>
      <c r="ABQ89" s="255">
        <v>8082.282184883883</v>
      </c>
      <c r="ABR89" s="119">
        <v>3735894.337219039</v>
      </c>
      <c r="ABS89" s="262" t="b">
        <v>0</v>
      </c>
      <c r="ABT89" s="173">
        <v>2</v>
      </c>
      <c r="ABU89" s="263">
        <v>1804.3563107896327</v>
      </c>
      <c r="ABV89" s="189">
        <v>7.4999999999999997E-2</v>
      </c>
      <c r="ABW89" s="263">
        <v>2152026.2310026782</v>
      </c>
      <c r="ABX89" s="263">
        <v>451.08907769740819</v>
      </c>
      <c r="ABY89" s="263">
        <v>13180.344998565717</v>
      </c>
      <c r="ABZ89" s="117">
        <v>2165206.5760012437</v>
      </c>
      <c r="ACA89" s="248" t="b">
        <v>0</v>
      </c>
      <c r="ACB89" s="254">
        <v>4</v>
      </c>
      <c r="ACC89" s="255">
        <v>1353.2672330922244</v>
      </c>
      <c r="ACD89" s="256">
        <v>0.03</v>
      </c>
      <c r="ACE89" s="255">
        <v>1046554.8802159919</v>
      </c>
      <c r="ACF89" s="255">
        <v>902.17815539481637</v>
      </c>
      <c r="ACG89" s="255">
        <v>58479.505392301297</v>
      </c>
      <c r="ACH89" s="119">
        <v>1105034.3856082931</v>
      </c>
      <c r="ACI89" s="262" t="b">
        <v>0</v>
      </c>
      <c r="ACJ89" s="173">
        <v>4</v>
      </c>
      <c r="ACK89" s="263">
        <v>1353.2672330922244</v>
      </c>
      <c r="ACL89" s="189">
        <v>-5.0000000000000001E-3</v>
      </c>
      <c r="ACM89" s="263">
        <v>934955.98973473138</v>
      </c>
      <c r="ACN89" s="263">
        <v>902.17815539481637</v>
      </c>
      <c r="ACO89" s="263">
        <v>45900.097484876023</v>
      </c>
      <c r="ACP89" s="117">
        <v>980856.08721960743</v>
      </c>
      <c r="ACQ89" s="248" t="b">
        <v>0</v>
      </c>
      <c r="ACR89" s="254">
        <v>4</v>
      </c>
      <c r="ACS89" s="255">
        <v>1353.2672330922244</v>
      </c>
      <c r="ACT89" s="256">
        <v>-5.0000000000000001E-3</v>
      </c>
      <c r="ACU89" s="255">
        <v>4625909.7083222456</v>
      </c>
      <c r="ACV89" s="255">
        <v>902.17815539481637</v>
      </c>
      <c r="ACW89" s="255">
        <v>46338.909585884387</v>
      </c>
      <c r="ACX89" s="119">
        <v>4672248.6179081304</v>
      </c>
      <c r="ACY89" s="262" t="b">
        <v>0</v>
      </c>
      <c r="ACZ89" s="173">
        <v>6</v>
      </c>
      <c r="ADA89" s="263">
        <v>902.17815539481614</v>
      </c>
      <c r="ADB89" s="189">
        <v>7.4999999999999997E-2</v>
      </c>
      <c r="ADC89" s="263">
        <v>2964329.5595247177</v>
      </c>
      <c r="ADD89" s="263">
        <v>1353.2672330922246</v>
      </c>
      <c r="ADE89" s="263">
        <v>47720.1611766567</v>
      </c>
      <c r="ADF89" s="117">
        <v>3012049.7207013746</v>
      </c>
      <c r="ADG89" s="248" t="b">
        <v>0</v>
      </c>
      <c r="ADH89" s="254">
        <v>7</v>
      </c>
      <c r="ADI89" s="255">
        <v>676.63361654611208</v>
      </c>
      <c r="ADJ89" s="256">
        <v>0.03</v>
      </c>
      <c r="ADK89" s="255">
        <v>1722005.1001996915</v>
      </c>
      <c r="ADL89" s="255">
        <v>1578.8117719409288</v>
      </c>
      <c r="ADM89" s="255">
        <v>71085.659421387973</v>
      </c>
      <c r="ADN89" s="119">
        <v>1793090.7596210795</v>
      </c>
      <c r="ADO89" s="262" t="b">
        <v>0</v>
      </c>
      <c r="ADP89" s="173">
        <v>2</v>
      </c>
      <c r="ADQ89" s="263">
        <v>1804.3563107896327</v>
      </c>
      <c r="ADR89" s="189">
        <v>7.4999999999999997E-2</v>
      </c>
      <c r="ADS89" s="263">
        <v>2313660.7879517134</v>
      </c>
      <c r="ADT89" s="263">
        <v>451.08907769740819</v>
      </c>
      <c r="ADU89" s="263">
        <v>18437.472848018897</v>
      </c>
      <c r="ADV89" s="117">
        <v>2332098.2607997325</v>
      </c>
    </row>
    <row r="90" spans="1:802" x14ac:dyDescent="0.35">
      <c r="A90" s="15">
        <v>47968</v>
      </c>
      <c r="B90" s="16">
        <v>2255.4453884870409</v>
      </c>
      <c r="C90" s="248" t="b">
        <v>0</v>
      </c>
      <c r="D90" s="254">
        <v>5</v>
      </c>
      <c r="E90" s="255">
        <v>1127.7226942435204</v>
      </c>
      <c r="F90" s="256">
        <v>7.4999999999999997E-2</v>
      </c>
      <c r="G90" s="255">
        <v>1697290.1346216304</v>
      </c>
      <c r="H90" s="255">
        <v>1127.7226942435204</v>
      </c>
      <c r="I90" s="255">
        <v>40171.286335803001</v>
      </c>
      <c r="J90" s="119">
        <v>1737461.4209574335</v>
      </c>
      <c r="K90" s="262" t="b">
        <v>0</v>
      </c>
      <c r="L90" s="173">
        <v>5</v>
      </c>
      <c r="M90" s="263">
        <v>1127.7226942435204</v>
      </c>
      <c r="N90" s="189">
        <v>-5.0000000000000001E-3</v>
      </c>
      <c r="O90" s="263">
        <v>1414643.188541177</v>
      </c>
      <c r="P90" s="263">
        <v>1127.7226942435204</v>
      </c>
      <c r="Q90" s="263">
        <v>16077.602810879051</v>
      </c>
      <c r="R90" s="117">
        <v>1430720.791352056</v>
      </c>
      <c r="S90" s="248" t="b">
        <v>0</v>
      </c>
      <c r="T90" s="254">
        <v>7</v>
      </c>
      <c r="U90" s="255">
        <v>676.63361654611208</v>
      </c>
      <c r="V90" s="256">
        <v>7.4999999999999997E-2</v>
      </c>
      <c r="W90" s="255">
        <v>229490.83927580219</v>
      </c>
      <c r="X90" s="255">
        <v>1578.8117719409288</v>
      </c>
      <c r="Y90" s="255">
        <v>80656.478089525393</v>
      </c>
      <c r="Z90" s="119">
        <v>310147.31736532762</v>
      </c>
      <c r="AA90" s="262" t="b">
        <v>0</v>
      </c>
      <c r="AB90" s="173">
        <v>8</v>
      </c>
      <c r="AC90" s="263">
        <v>451.08907769740807</v>
      </c>
      <c r="AD90" s="189">
        <v>7.4999999999999997E-2</v>
      </c>
      <c r="AE90" s="263">
        <v>738804.91365902766</v>
      </c>
      <c r="AF90" s="263">
        <v>1804.3563107896327</v>
      </c>
      <c r="AG90" s="263">
        <v>77395.890096884526</v>
      </c>
      <c r="AH90" s="117">
        <v>816200.80375591223</v>
      </c>
      <c r="AI90" s="248" t="b">
        <v>0</v>
      </c>
      <c r="AJ90" s="254">
        <v>10</v>
      </c>
      <c r="AK90" s="255">
        <v>0</v>
      </c>
      <c r="AL90" s="256">
        <v>7.4999999999999997E-2</v>
      </c>
      <c r="AM90" s="255">
        <v>3180806.1459992989</v>
      </c>
      <c r="AN90" s="255">
        <v>2255.4453884870409</v>
      </c>
      <c r="AO90" s="255">
        <v>91218.125146135309</v>
      </c>
      <c r="AP90" s="119">
        <v>3272024.2711454341</v>
      </c>
      <c r="AQ90" s="262" t="b">
        <v>0</v>
      </c>
      <c r="AR90" s="173">
        <v>5</v>
      </c>
      <c r="AS90" s="263">
        <v>1127.7226942435204</v>
      </c>
      <c r="AT90" s="189">
        <v>7.4999999999999997E-2</v>
      </c>
      <c r="AU90" s="263">
        <v>3396926.8247962804</v>
      </c>
      <c r="AV90" s="263">
        <v>1127.7226942435204</v>
      </c>
      <c r="AW90" s="263">
        <v>55332.986387326164</v>
      </c>
      <c r="AX90" s="117">
        <v>3452259.8111836067</v>
      </c>
      <c r="AY90" s="248" t="b">
        <v>0</v>
      </c>
      <c r="AZ90" s="254">
        <v>3</v>
      </c>
      <c r="BA90" s="255">
        <v>1578.8117719409286</v>
      </c>
      <c r="BB90" s="256">
        <v>0.03</v>
      </c>
      <c r="BC90" s="255">
        <v>993926.07634385349</v>
      </c>
      <c r="BD90" s="255">
        <v>676.63361654611231</v>
      </c>
      <c r="BE90" s="255">
        <v>9354.3839865063092</v>
      </c>
      <c r="BF90" s="119">
        <v>1003280.4603303598</v>
      </c>
      <c r="BG90" s="262" t="b">
        <v>0</v>
      </c>
      <c r="BH90" s="173">
        <v>4</v>
      </c>
      <c r="BI90" s="263">
        <v>1353.2672330922244</v>
      </c>
      <c r="BJ90" s="189">
        <v>-5.0000000000000001E-3</v>
      </c>
      <c r="BK90" s="263">
        <v>1100741.166599483</v>
      </c>
      <c r="BL90" s="263">
        <v>902.17815539481637</v>
      </c>
      <c r="BM90" s="263">
        <v>37812.519164454599</v>
      </c>
      <c r="BN90" s="117">
        <v>1138553.6857639377</v>
      </c>
      <c r="BO90" s="248" t="b">
        <v>0</v>
      </c>
      <c r="BP90" s="254">
        <v>6</v>
      </c>
      <c r="BQ90" s="255">
        <v>902.17815539481614</v>
      </c>
      <c r="BR90" s="256">
        <v>7.4999999999999997E-2</v>
      </c>
      <c r="BS90" s="255">
        <v>2580113.3770278469</v>
      </c>
      <c r="BT90" s="255">
        <v>1353.2672330922246</v>
      </c>
      <c r="BU90" s="255">
        <v>46925.397876145405</v>
      </c>
      <c r="BV90" s="119">
        <v>2627038.7749039922</v>
      </c>
      <c r="BW90" s="262" t="b">
        <v>0</v>
      </c>
      <c r="BX90" s="173">
        <v>4</v>
      </c>
      <c r="BY90" s="263">
        <v>1353.2672330922244</v>
      </c>
      <c r="BZ90" s="189">
        <v>0.03</v>
      </c>
      <c r="CA90" s="263">
        <v>1011629.4915299863</v>
      </c>
      <c r="CB90" s="263">
        <v>902.17815539481637</v>
      </c>
      <c r="CC90" s="263">
        <v>37681.131215158224</v>
      </c>
      <c r="CD90" s="117">
        <v>1049310.6227451444</v>
      </c>
      <c r="CE90" s="248" t="b">
        <v>0</v>
      </c>
      <c r="CF90" s="254">
        <v>6</v>
      </c>
      <c r="CG90" s="255">
        <v>902.17815539481614</v>
      </c>
      <c r="CH90" s="256">
        <v>7.4999999999999997E-2</v>
      </c>
      <c r="CI90" s="255">
        <v>785529.88665965549</v>
      </c>
      <c r="CJ90" s="255">
        <v>1353.2672330922246</v>
      </c>
      <c r="CK90" s="255">
        <v>52601.653104729674</v>
      </c>
      <c r="CL90" s="119">
        <v>838131.5397643852</v>
      </c>
      <c r="CM90" s="262" t="b">
        <v>1</v>
      </c>
      <c r="CN90" s="173">
        <v>5</v>
      </c>
      <c r="CO90" s="263">
        <v>1127.7226942435204</v>
      </c>
      <c r="CP90" s="189">
        <v>0.03</v>
      </c>
      <c r="CQ90" s="263">
        <v>4762940.9325227086</v>
      </c>
      <c r="CR90" s="263">
        <v>1127.7226942435204</v>
      </c>
      <c r="CS90" s="263">
        <v>43756.008102271226</v>
      </c>
      <c r="CT90" s="117">
        <v>4806696.9406249793</v>
      </c>
      <c r="CU90" s="248" t="b">
        <v>0</v>
      </c>
      <c r="CV90" s="254">
        <v>1</v>
      </c>
      <c r="CW90" s="255">
        <v>2029.9008496383369</v>
      </c>
      <c r="CX90" s="256">
        <v>7.4999999999999997E-2</v>
      </c>
      <c r="CY90" s="255">
        <v>2021507.7592816891</v>
      </c>
      <c r="CZ90" s="255">
        <v>225.54453884870409</v>
      </c>
      <c r="DA90" s="255">
        <v>1972.4976465575105</v>
      </c>
      <c r="DB90" s="119">
        <v>2023480.2569282465</v>
      </c>
      <c r="DC90" s="262" t="b">
        <v>0</v>
      </c>
      <c r="DD90" s="173">
        <v>4</v>
      </c>
      <c r="DE90" s="263">
        <v>1353.2672330922244</v>
      </c>
      <c r="DF90" s="189">
        <v>7.4999999999999997E-2</v>
      </c>
      <c r="DG90" s="263">
        <v>4551285.0522197587</v>
      </c>
      <c r="DH90" s="263">
        <v>902.17815539481637</v>
      </c>
      <c r="DI90" s="263">
        <v>52883.317912386519</v>
      </c>
      <c r="DJ90" s="117">
        <v>4604168.3701321455</v>
      </c>
      <c r="DK90" s="248" t="b">
        <v>0</v>
      </c>
      <c r="DL90" s="254">
        <v>6</v>
      </c>
      <c r="DM90" s="255">
        <v>902.17815539481614</v>
      </c>
      <c r="DN90" s="256">
        <v>7.4999999999999997E-2</v>
      </c>
      <c r="DO90" s="255">
        <v>800159.76671240584</v>
      </c>
      <c r="DP90" s="255">
        <v>1353.2672330922246</v>
      </c>
      <c r="DQ90" s="255">
        <v>70929.815777120646</v>
      </c>
      <c r="DR90" s="119">
        <v>871089.58248952648</v>
      </c>
      <c r="DS90" s="262" t="b">
        <v>0</v>
      </c>
      <c r="DT90" s="173">
        <v>7</v>
      </c>
      <c r="DU90" s="263">
        <v>676.63361654611208</v>
      </c>
      <c r="DV90" s="189">
        <v>-5.0000000000000001E-3</v>
      </c>
      <c r="DW90" s="263">
        <v>2156621.0396097861</v>
      </c>
      <c r="DX90" s="263">
        <v>1578.8117719409288</v>
      </c>
      <c r="DY90" s="263">
        <v>54801.428299541112</v>
      </c>
      <c r="DZ90" s="117">
        <v>2211422.4679093272</v>
      </c>
      <c r="EA90" s="248" t="b">
        <v>0</v>
      </c>
      <c r="EB90" s="254">
        <v>9</v>
      </c>
      <c r="EC90" s="255">
        <v>225.54453884870404</v>
      </c>
      <c r="ED90" s="256">
        <v>7.4999999999999997E-2</v>
      </c>
      <c r="EE90" s="255">
        <v>616052.16780164675</v>
      </c>
      <c r="EF90" s="255">
        <v>2029.9008496383369</v>
      </c>
      <c r="EG90" s="255">
        <v>67590.364767389387</v>
      </c>
      <c r="EH90" s="119">
        <v>683642.53256903612</v>
      </c>
      <c r="EI90" s="262" t="b">
        <v>0</v>
      </c>
      <c r="EJ90" s="173">
        <v>7</v>
      </c>
      <c r="EK90" s="263">
        <v>676.63361654611208</v>
      </c>
      <c r="EL90" s="189">
        <v>-5.0000000000000001E-3</v>
      </c>
      <c r="EM90" s="263">
        <v>237553.792609094</v>
      </c>
      <c r="EN90" s="263">
        <v>1578.8117719409288</v>
      </c>
      <c r="EO90" s="263">
        <v>87571.909813351536</v>
      </c>
      <c r="EP90" s="117">
        <v>325125.70242244552</v>
      </c>
      <c r="EQ90" s="248" t="b">
        <v>0</v>
      </c>
      <c r="ER90" s="254">
        <v>6</v>
      </c>
      <c r="ES90" s="255">
        <v>902.17815539481614</v>
      </c>
      <c r="ET90" s="256">
        <v>7.4999999999999997E-2</v>
      </c>
      <c r="EU90" s="255">
        <v>658081.62821488304</v>
      </c>
      <c r="EV90" s="255">
        <v>1353.2672330922246</v>
      </c>
      <c r="EW90" s="255">
        <v>63876.294963216671</v>
      </c>
      <c r="EX90" s="119">
        <v>721957.92317809968</v>
      </c>
      <c r="EY90" s="262" t="b">
        <v>0</v>
      </c>
      <c r="EZ90" s="173">
        <v>3</v>
      </c>
      <c r="FA90" s="263">
        <v>1578.8117719409286</v>
      </c>
      <c r="FB90" s="189">
        <v>7.4999999999999997E-2</v>
      </c>
      <c r="FC90" s="263">
        <v>1839946.7031254009</v>
      </c>
      <c r="FD90" s="263">
        <v>676.63361654611231</v>
      </c>
      <c r="FE90" s="263">
        <v>11437.542867194079</v>
      </c>
      <c r="FF90" s="117">
        <v>1851384.2459925951</v>
      </c>
      <c r="FG90" s="248" t="b">
        <v>0</v>
      </c>
      <c r="FH90" s="254">
        <v>4</v>
      </c>
      <c r="FI90" s="255">
        <v>1353.2672330922244</v>
      </c>
      <c r="FJ90" s="256">
        <v>0.03</v>
      </c>
      <c r="FK90" s="255">
        <v>2095637.6072390706</v>
      </c>
      <c r="FL90" s="255">
        <v>902.17815539481637</v>
      </c>
      <c r="FM90" s="255">
        <v>40631.243517481031</v>
      </c>
      <c r="FN90" s="119">
        <v>2136268.8507565516</v>
      </c>
      <c r="FO90" s="262" t="b">
        <v>0</v>
      </c>
      <c r="FP90" s="173">
        <v>4</v>
      </c>
      <c r="FQ90" s="263">
        <v>1353.2672330922244</v>
      </c>
      <c r="FR90" s="189">
        <v>7.4999999999999997E-2</v>
      </c>
      <c r="FS90" s="263">
        <v>1809660.3143116166</v>
      </c>
      <c r="FT90" s="263">
        <v>902.17815539481637</v>
      </c>
      <c r="FU90" s="263">
        <v>44735.653856652185</v>
      </c>
      <c r="FV90" s="117">
        <v>1854395.9681682687</v>
      </c>
      <c r="FW90" s="248" t="b">
        <v>0</v>
      </c>
      <c r="FX90" s="254">
        <v>6</v>
      </c>
      <c r="FY90" s="255">
        <v>902.17815539481614</v>
      </c>
      <c r="FZ90" s="256">
        <v>0.03</v>
      </c>
      <c r="GA90" s="255">
        <v>1138751.2294278061</v>
      </c>
      <c r="GB90" s="255">
        <v>1353.2672330922246</v>
      </c>
      <c r="GC90" s="255">
        <v>70584.895062530151</v>
      </c>
      <c r="GD90" s="119">
        <v>1209336.1244903363</v>
      </c>
      <c r="GE90" s="262" t="b">
        <v>0</v>
      </c>
      <c r="GF90" s="173">
        <v>4</v>
      </c>
      <c r="GG90" s="263">
        <v>1353.2672330922244</v>
      </c>
      <c r="GH90" s="189">
        <v>0.03</v>
      </c>
      <c r="GI90" s="263">
        <v>2360873.6830733973</v>
      </c>
      <c r="GJ90" s="263">
        <v>902.17815539481637</v>
      </c>
      <c r="GK90" s="263">
        <v>36709.108581371751</v>
      </c>
      <c r="GL90" s="117">
        <v>2397582.7916547689</v>
      </c>
      <c r="GM90" s="248" t="b">
        <v>0</v>
      </c>
      <c r="GN90" s="254">
        <v>3</v>
      </c>
      <c r="GO90" s="255">
        <v>1578.8117719409286</v>
      </c>
      <c r="GP90" s="256">
        <v>0.03</v>
      </c>
      <c r="GQ90" s="255">
        <v>5758182.1738406485</v>
      </c>
      <c r="GR90" s="255">
        <v>676.63361654611231</v>
      </c>
      <c r="GS90" s="255">
        <v>26421.798556498241</v>
      </c>
      <c r="GT90" s="119">
        <v>5784603.9723971467</v>
      </c>
      <c r="GU90" s="262" t="b">
        <v>0</v>
      </c>
      <c r="GV90" s="173">
        <v>2</v>
      </c>
      <c r="GW90" s="263">
        <v>1804.3563107896327</v>
      </c>
      <c r="GX90" s="189">
        <v>0.03</v>
      </c>
      <c r="GY90" s="263">
        <v>804802.58504692535</v>
      </c>
      <c r="GZ90" s="263">
        <v>451.08907769740819</v>
      </c>
      <c r="HA90" s="263">
        <v>12492.189566432713</v>
      </c>
      <c r="HB90" s="117">
        <v>817294.77461335808</v>
      </c>
      <c r="HC90" s="248" t="b">
        <v>0</v>
      </c>
      <c r="HD90" s="254">
        <v>3</v>
      </c>
      <c r="HE90" s="255">
        <v>1578.8117719409286</v>
      </c>
      <c r="HF90" s="256">
        <v>0.03</v>
      </c>
      <c r="HG90" s="255">
        <v>4011274.977939324</v>
      </c>
      <c r="HH90" s="255">
        <v>676.63361654611231</v>
      </c>
      <c r="HI90" s="255">
        <v>23019.871050898208</v>
      </c>
      <c r="HJ90" s="119">
        <v>4034294.848990222</v>
      </c>
      <c r="HK90" s="262" t="b">
        <v>0</v>
      </c>
      <c r="HL90" s="173">
        <v>10</v>
      </c>
      <c r="HM90" s="263">
        <v>0</v>
      </c>
      <c r="HN90" s="189">
        <v>7.4999999999999997E-2</v>
      </c>
      <c r="HO90" s="263">
        <v>1332710.9249312864</v>
      </c>
      <c r="HP90" s="263">
        <v>2255.4453884870409</v>
      </c>
      <c r="HQ90" s="263">
        <v>59638.290973501935</v>
      </c>
      <c r="HR90" s="117">
        <v>1392349.2159047883</v>
      </c>
      <c r="HS90" s="248" t="b">
        <v>0</v>
      </c>
      <c r="HT90" s="254">
        <v>6</v>
      </c>
      <c r="HU90" s="255">
        <v>902.17815539481614</v>
      </c>
      <c r="HV90" s="256">
        <v>0.03</v>
      </c>
      <c r="HW90" s="255">
        <v>1090771.4954719613</v>
      </c>
      <c r="HX90" s="255">
        <v>1353.2672330922246</v>
      </c>
      <c r="HY90" s="255">
        <v>57310.620480738056</v>
      </c>
      <c r="HZ90" s="119">
        <v>1148082.1159526994</v>
      </c>
      <c r="IA90" s="262" t="b">
        <v>0</v>
      </c>
      <c r="IB90" s="173">
        <v>5</v>
      </c>
      <c r="IC90" s="263">
        <v>1127.7226942435204</v>
      </c>
      <c r="ID90" s="189">
        <v>-5.0000000000000001E-3</v>
      </c>
      <c r="IE90" s="263">
        <v>1096297.9251792862</v>
      </c>
      <c r="IF90" s="263">
        <v>1127.7226942435204</v>
      </c>
      <c r="IG90" s="263">
        <v>48998.484939717389</v>
      </c>
      <c r="IH90" s="117">
        <v>1145296.4101190036</v>
      </c>
      <c r="II90" s="248" t="b">
        <v>0</v>
      </c>
      <c r="IJ90" s="254">
        <v>6</v>
      </c>
      <c r="IK90" s="255">
        <v>902.17815539481614</v>
      </c>
      <c r="IL90" s="256">
        <v>7.4999999999999997E-2</v>
      </c>
      <c r="IM90" s="255">
        <v>2644367.094709754</v>
      </c>
      <c r="IN90" s="255">
        <v>1353.2672330922246</v>
      </c>
      <c r="IO90" s="255">
        <v>52524.270599466363</v>
      </c>
      <c r="IP90" s="119">
        <v>2696891.3653092203</v>
      </c>
      <c r="IQ90" s="262" t="b">
        <v>0</v>
      </c>
      <c r="IR90" s="173">
        <v>2</v>
      </c>
      <c r="IS90" s="263">
        <v>1804.3563107896327</v>
      </c>
      <c r="IT90" s="189">
        <v>7.4999999999999997E-2</v>
      </c>
      <c r="IU90" s="263">
        <v>3499196.7062874385</v>
      </c>
      <c r="IV90" s="263">
        <v>451.08907769740819</v>
      </c>
      <c r="IW90" s="263">
        <v>2007.6430724614745</v>
      </c>
      <c r="IX90" s="117">
        <v>3501204.3493598998</v>
      </c>
      <c r="IY90" s="248" t="b">
        <v>0</v>
      </c>
      <c r="IZ90" s="254">
        <v>3</v>
      </c>
      <c r="JA90" s="255">
        <v>1578.8117719409286</v>
      </c>
      <c r="JB90" s="256">
        <v>7.4999999999999997E-2</v>
      </c>
      <c r="JC90" s="255">
        <v>1292484.2237688138</v>
      </c>
      <c r="JD90" s="255">
        <v>676.63361654611231</v>
      </c>
      <c r="JE90" s="255">
        <v>35514.95883899842</v>
      </c>
      <c r="JF90" s="119">
        <v>1327999.1826078121</v>
      </c>
      <c r="JG90" s="262" t="b">
        <v>0</v>
      </c>
      <c r="JH90" s="173">
        <v>1</v>
      </c>
      <c r="JI90" s="263">
        <v>2029.9008496383369</v>
      </c>
      <c r="JJ90" s="189">
        <v>7.4999999999999997E-2</v>
      </c>
      <c r="JK90" s="263">
        <v>2799922.8074361188</v>
      </c>
      <c r="JL90" s="263">
        <v>225.54453884870409</v>
      </c>
      <c r="JM90" s="263">
        <v>12295.38408693119</v>
      </c>
      <c r="JN90" s="117">
        <v>2812218.19152305</v>
      </c>
      <c r="JO90" s="248" t="b">
        <v>0</v>
      </c>
      <c r="JP90" s="254">
        <v>4</v>
      </c>
      <c r="JQ90" s="255">
        <v>1353.2672330922244</v>
      </c>
      <c r="JR90" s="256">
        <v>0.03</v>
      </c>
      <c r="JS90" s="255">
        <v>3107330.2463889574</v>
      </c>
      <c r="JT90" s="255">
        <v>902.17815539481637</v>
      </c>
      <c r="JU90" s="255">
        <v>31500.024266433815</v>
      </c>
      <c r="JV90" s="119">
        <v>3138830.2706553913</v>
      </c>
      <c r="JW90" s="262" t="b">
        <v>0</v>
      </c>
      <c r="JX90" s="173">
        <v>8</v>
      </c>
      <c r="JY90" s="263">
        <v>451.08907769740807</v>
      </c>
      <c r="JZ90" s="189">
        <v>7.4999999999999997E-2</v>
      </c>
      <c r="KA90" s="263">
        <v>3906738.7396840146</v>
      </c>
      <c r="KB90" s="263">
        <v>1804.3563107896327</v>
      </c>
      <c r="KC90" s="263">
        <v>79460.124373433122</v>
      </c>
      <c r="KD90" s="117">
        <v>3986198.8640574478</v>
      </c>
      <c r="KE90" s="248" t="b">
        <v>0</v>
      </c>
      <c r="KF90" s="254">
        <v>6</v>
      </c>
      <c r="KG90" s="255">
        <v>902.17815539481614</v>
      </c>
      <c r="KH90" s="256">
        <v>0.03</v>
      </c>
      <c r="KI90" s="255">
        <v>2499552.921196769</v>
      </c>
      <c r="KJ90" s="255">
        <v>1353.2672330922246</v>
      </c>
      <c r="KK90" s="255">
        <v>80013.984253271672</v>
      </c>
      <c r="KL90" s="119">
        <v>2579566.9054500405</v>
      </c>
      <c r="KM90" s="262" t="b">
        <v>0</v>
      </c>
      <c r="KN90" s="173">
        <v>1</v>
      </c>
      <c r="KO90" s="263">
        <v>2029.9008496383369</v>
      </c>
      <c r="KP90" s="189">
        <v>7.4999999999999997E-2</v>
      </c>
      <c r="KQ90" s="263">
        <v>3215579.4817173756</v>
      </c>
      <c r="KR90" s="263">
        <v>225.54453884870409</v>
      </c>
      <c r="KS90" s="263">
        <v>11588.888203341405</v>
      </c>
      <c r="KT90" s="117">
        <v>3227168.3699207171</v>
      </c>
      <c r="KU90" s="248" t="b">
        <v>0</v>
      </c>
      <c r="KV90" s="254">
        <v>2</v>
      </c>
      <c r="KW90" s="255">
        <v>1804.3563107896327</v>
      </c>
      <c r="KX90" s="256">
        <v>7.4999999999999997E-2</v>
      </c>
      <c r="KY90" s="255">
        <v>3098611.3364208736</v>
      </c>
      <c r="KZ90" s="255">
        <v>451.08907769740819</v>
      </c>
      <c r="LA90" s="255">
        <v>9866.9977309360602</v>
      </c>
      <c r="LB90" s="119">
        <v>3108478.3341518096</v>
      </c>
      <c r="LC90" s="262" t="b">
        <v>0</v>
      </c>
      <c r="LD90" s="173">
        <v>3</v>
      </c>
      <c r="LE90" s="263">
        <v>1578.8117719409286</v>
      </c>
      <c r="LF90" s="189">
        <v>7.4999999999999997E-2</v>
      </c>
      <c r="LG90" s="263">
        <v>696797.67267687339</v>
      </c>
      <c r="LH90" s="263">
        <v>676.63361654611231</v>
      </c>
      <c r="LI90" s="263">
        <v>44810.876850447225</v>
      </c>
      <c r="LJ90" s="117">
        <v>741608.54952732066</v>
      </c>
      <c r="LK90" s="248" t="b">
        <v>1</v>
      </c>
      <c r="LL90" s="254">
        <v>4</v>
      </c>
      <c r="LM90" s="255">
        <v>1353.2672330922244</v>
      </c>
      <c r="LN90" s="256">
        <v>-5.0000000000000001E-3</v>
      </c>
      <c r="LO90" s="255">
        <v>281727.37764805666</v>
      </c>
      <c r="LP90" s="255">
        <v>902.17815539481637</v>
      </c>
      <c r="LQ90" s="255">
        <v>39154.785554778893</v>
      </c>
      <c r="LR90" s="119">
        <v>320882.16320283554</v>
      </c>
      <c r="LS90" s="262" t="b">
        <v>0</v>
      </c>
      <c r="LT90" s="173">
        <v>5</v>
      </c>
      <c r="LU90" s="263">
        <v>1127.7226942435204</v>
      </c>
      <c r="LV90" s="189">
        <v>0.03</v>
      </c>
      <c r="LW90" s="263">
        <v>1838330.4744254383</v>
      </c>
      <c r="LX90" s="263">
        <v>1127.7226942435204</v>
      </c>
      <c r="LY90" s="263">
        <v>42212.812688166152</v>
      </c>
      <c r="LZ90" s="117">
        <v>1880543.2871136044</v>
      </c>
      <c r="MA90" s="248" t="b">
        <v>0</v>
      </c>
      <c r="MB90" s="254">
        <v>4</v>
      </c>
      <c r="MC90" s="255">
        <v>1353.2672330922244</v>
      </c>
      <c r="MD90" s="256">
        <v>-5.0000000000000001E-3</v>
      </c>
      <c r="ME90" s="255">
        <v>5410620.4353747116</v>
      </c>
      <c r="MF90" s="255">
        <v>902.17815539481637</v>
      </c>
      <c r="MG90" s="255">
        <v>36054.521445531602</v>
      </c>
      <c r="MH90" s="119">
        <v>5446674.956820243</v>
      </c>
      <c r="MI90" s="262" t="b">
        <v>0</v>
      </c>
      <c r="MJ90" s="173">
        <v>7</v>
      </c>
      <c r="MK90" s="263">
        <v>676.63361654611208</v>
      </c>
      <c r="ML90" s="189">
        <v>7.4999999999999997E-2</v>
      </c>
      <c r="MM90" s="263">
        <v>533090.27361938567</v>
      </c>
      <c r="MN90" s="263">
        <v>1578.8117719409288</v>
      </c>
      <c r="MO90" s="263">
        <v>47114.33052877774</v>
      </c>
      <c r="MP90" s="117">
        <v>580204.60414816346</v>
      </c>
      <c r="MQ90" s="248" t="b">
        <v>0</v>
      </c>
      <c r="MR90" s="254">
        <v>7</v>
      </c>
      <c r="MS90" s="255">
        <v>676.63361654611208</v>
      </c>
      <c r="MT90" s="256">
        <v>-5.0000000000000001E-3</v>
      </c>
      <c r="MU90" s="255">
        <v>789661.07525586931</v>
      </c>
      <c r="MV90" s="255">
        <v>1578.8117719409288</v>
      </c>
      <c r="MW90" s="255">
        <v>77081.835679239215</v>
      </c>
      <c r="MX90" s="119">
        <v>866742.91093510855</v>
      </c>
      <c r="MY90" s="262" t="b">
        <v>0</v>
      </c>
      <c r="MZ90" s="173">
        <v>5</v>
      </c>
      <c r="NA90" s="263">
        <v>1127.7226942435204</v>
      </c>
      <c r="NB90" s="189">
        <v>7.4999999999999997E-2</v>
      </c>
      <c r="NC90" s="263">
        <v>2975390.260340408</v>
      </c>
      <c r="ND90" s="263">
        <v>1127.7226942435204</v>
      </c>
      <c r="NE90" s="263">
        <v>53259.799547735311</v>
      </c>
      <c r="NF90" s="117">
        <v>3028650.0598881431</v>
      </c>
      <c r="NG90" s="248" t="b">
        <v>0</v>
      </c>
      <c r="NH90" s="254">
        <v>2</v>
      </c>
      <c r="NI90" s="255">
        <v>1804.3563107896327</v>
      </c>
      <c r="NJ90" s="256">
        <v>7.4999999999999997E-2</v>
      </c>
      <c r="NK90" s="255">
        <v>3722567.4170155278</v>
      </c>
      <c r="NL90" s="255">
        <v>451.08907769740819</v>
      </c>
      <c r="NM90" s="255">
        <v>20261.112263368323</v>
      </c>
      <c r="NN90" s="119">
        <v>3742828.5292788963</v>
      </c>
      <c r="NO90" s="262" t="b">
        <v>0</v>
      </c>
      <c r="NP90" s="173">
        <v>10</v>
      </c>
      <c r="NQ90" s="263">
        <v>0</v>
      </c>
      <c r="NR90" s="189">
        <v>0.03</v>
      </c>
      <c r="NS90" s="263">
        <v>289042.50783682952</v>
      </c>
      <c r="NT90" s="263">
        <v>2255.4453884870409</v>
      </c>
      <c r="NU90" s="263">
        <v>89642.558227210669</v>
      </c>
      <c r="NV90" s="117">
        <v>378685.06606404018</v>
      </c>
      <c r="NW90" s="248" t="b">
        <v>0</v>
      </c>
      <c r="NX90" s="254">
        <v>5</v>
      </c>
      <c r="NY90" s="255">
        <v>1127.7226942435204</v>
      </c>
      <c r="NZ90" s="256">
        <v>7.4999999999999997E-2</v>
      </c>
      <c r="OA90" s="255">
        <v>9090411.5996013246</v>
      </c>
      <c r="OB90" s="255">
        <v>1127.7226942435204</v>
      </c>
      <c r="OC90" s="255">
        <v>61173.255502621905</v>
      </c>
      <c r="OD90" s="119">
        <v>9151584.8551039472</v>
      </c>
      <c r="OE90" s="262" t="b">
        <v>0</v>
      </c>
      <c r="OF90" s="173">
        <v>4</v>
      </c>
      <c r="OG90" s="263">
        <v>1353.2672330922244</v>
      </c>
      <c r="OH90" s="189">
        <v>-5.0000000000000001E-3</v>
      </c>
      <c r="OI90" s="263">
        <v>2044519.6215087359</v>
      </c>
      <c r="OJ90" s="263">
        <v>902.17815539481637</v>
      </c>
      <c r="OK90" s="263">
        <v>51956.667391929906</v>
      </c>
      <c r="OL90" s="117">
        <v>2096476.2889006659</v>
      </c>
      <c r="OM90" s="248" t="b">
        <v>0</v>
      </c>
      <c r="ON90" s="254">
        <v>7</v>
      </c>
      <c r="OO90" s="255">
        <v>676.63361654611208</v>
      </c>
      <c r="OP90" s="256">
        <v>7.4999999999999997E-2</v>
      </c>
      <c r="OQ90" s="255">
        <v>1646081.9823674157</v>
      </c>
      <c r="OR90" s="255">
        <v>1578.8117719409288</v>
      </c>
      <c r="OS90" s="255">
        <v>47015.8308392974</v>
      </c>
      <c r="OT90" s="119">
        <v>1693097.8132067132</v>
      </c>
      <c r="OU90" s="262" t="b">
        <v>1</v>
      </c>
      <c r="OV90" s="173">
        <v>3</v>
      </c>
      <c r="OW90" s="263">
        <v>1578.8117719409286</v>
      </c>
      <c r="OX90" s="189">
        <v>0.03</v>
      </c>
      <c r="OY90" s="263">
        <v>3006317.109385184</v>
      </c>
      <c r="OZ90" s="263">
        <v>676.63361654611231</v>
      </c>
      <c r="PA90" s="263">
        <v>19959.512320988102</v>
      </c>
      <c r="PB90" s="117">
        <v>3026276.6217061719</v>
      </c>
      <c r="PC90" s="248" t="b">
        <v>0</v>
      </c>
      <c r="PD90" s="254">
        <v>8</v>
      </c>
      <c r="PE90" s="255">
        <v>451.08907769740807</v>
      </c>
      <c r="PF90" s="256">
        <v>7.4999999999999997E-2</v>
      </c>
      <c r="PG90" s="255">
        <v>569321.93861495738</v>
      </c>
      <c r="PH90" s="255">
        <v>1804.3563107896327</v>
      </c>
      <c r="PI90" s="255">
        <v>69765.521229233971</v>
      </c>
      <c r="PJ90" s="119">
        <v>639087.45984419133</v>
      </c>
      <c r="PK90" s="262" t="b">
        <v>0</v>
      </c>
      <c r="PL90" s="173">
        <v>7</v>
      </c>
      <c r="PM90" s="263">
        <v>676.63361654611208</v>
      </c>
      <c r="PN90" s="189">
        <v>7.4999999999999997E-2</v>
      </c>
      <c r="PO90" s="263">
        <v>512993.33879699174</v>
      </c>
      <c r="PP90" s="263">
        <v>1578.8117719409288</v>
      </c>
      <c r="PQ90" s="263">
        <v>61342.817151563679</v>
      </c>
      <c r="PR90" s="117">
        <v>574336.15594855545</v>
      </c>
      <c r="PS90" s="248" t="b">
        <v>0</v>
      </c>
      <c r="PT90" s="254">
        <v>7</v>
      </c>
      <c r="PU90" s="255">
        <v>676.63361654611208</v>
      </c>
      <c r="PV90" s="256">
        <v>7.4999999999999997E-2</v>
      </c>
      <c r="PW90" s="255">
        <v>1458337.8647972646</v>
      </c>
      <c r="PX90" s="255">
        <v>1578.8117719409288</v>
      </c>
      <c r="PY90" s="255">
        <v>62648.939184074101</v>
      </c>
      <c r="PZ90" s="119">
        <v>1520986.8039813386</v>
      </c>
      <c r="QA90" s="262" t="b">
        <v>0</v>
      </c>
      <c r="QB90" s="173">
        <v>2</v>
      </c>
      <c r="QC90" s="263">
        <v>1804.3563107896327</v>
      </c>
      <c r="QD90" s="189">
        <v>0.03</v>
      </c>
      <c r="QE90" s="263">
        <v>2165081.1886442676</v>
      </c>
      <c r="QF90" s="263">
        <v>451.08907769740819</v>
      </c>
      <c r="QG90" s="263">
        <v>20446.556784372027</v>
      </c>
      <c r="QH90" s="117">
        <v>2185527.7454286395</v>
      </c>
      <c r="QI90" s="248" t="b">
        <v>0</v>
      </c>
      <c r="QJ90" s="254">
        <v>4</v>
      </c>
      <c r="QK90" s="255">
        <v>1353.2672330922244</v>
      </c>
      <c r="QL90" s="256">
        <v>7.4999999999999997E-2</v>
      </c>
      <c r="QM90" s="255">
        <v>2524460.9085555091</v>
      </c>
      <c r="QN90" s="255">
        <v>902.17815539481637</v>
      </c>
      <c r="QO90" s="255">
        <v>41125.268918203183</v>
      </c>
      <c r="QP90" s="119">
        <v>2565586.1774737122</v>
      </c>
      <c r="QQ90" s="262" t="b">
        <v>0</v>
      </c>
      <c r="QR90" s="173">
        <v>4</v>
      </c>
      <c r="QS90" s="263">
        <v>1353.2672330922244</v>
      </c>
      <c r="QT90" s="189">
        <v>7.4999999999999997E-2</v>
      </c>
      <c r="QU90" s="263">
        <v>950741.98606271564</v>
      </c>
      <c r="QV90" s="263">
        <v>902.17815539481637</v>
      </c>
      <c r="QW90" s="263">
        <v>25756.800212949336</v>
      </c>
      <c r="QX90" s="117">
        <v>976498.78627566493</v>
      </c>
      <c r="QY90" s="248" t="b">
        <v>0</v>
      </c>
      <c r="QZ90" s="254">
        <v>6</v>
      </c>
      <c r="RA90" s="255">
        <v>902.17815539481614</v>
      </c>
      <c r="RB90" s="256">
        <v>-5.0000000000000001E-3</v>
      </c>
      <c r="RC90" s="255">
        <v>830633.42538155126</v>
      </c>
      <c r="RD90" s="255">
        <v>1353.2672330922246</v>
      </c>
      <c r="RE90" s="255">
        <v>39702.229745292476</v>
      </c>
      <c r="RF90" s="119">
        <v>870335.65512684372</v>
      </c>
      <c r="RG90" s="262" t="b">
        <v>0</v>
      </c>
      <c r="RH90" s="173">
        <v>1</v>
      </c>
      <c r="RI90" s="263">
        <v>2029.9008496383369</v>
      </c>
      <c r="RJ90" s="189">
        <v>7.4999999999999997E-2</v>
      </c>
      <c r="RK90" s="263">
        <v>5943644.2192175938</v>
      </c>
      <c r="RL90" s="263">
        <v>225.54453884870409</v>
      </c>
      <c r="RM90" s="263">
        <v>10130.248209813526</v>
      </c>
      <c r="RN90" s="117">
        <v>5953774.4674274074</v>
      </c>
      <c r="RO90" s="248" t="b">
        <v>0</v>
      </c>
      <c r="RP90" s="254">
        <v>6</v>
      </c>
      <c r="RQ90" s="255">
        <v>902.17815539481614</v>
      </c>
      <c r="RR90" s="256">
        <v>7.4999999999999997E-2</v>
      </c>
      <c r="RS90" s="255">
        <v>950269.78412505973</v>
      </c>
      <c r="RT90" s="255">
        <v>1353.2672330922246</v>
      </c>
      <c r="RU90" s="255">
        <v>53758.008703539475</v>
      </c>
      <c r="RV90" s="119">
        <v>1004027.7928285992</v>
      </c>
      <c r="RW90" s="262" t="b">
        <v>0</v>
      </c>
      <c r="RX90" s="173">
        <v>8</v>
      </c>
      <c r="RY90" s="263">
        <v>451.08907769740807</v>
      </c>
      <c r="RZ90" s="189">
        <v>0.03</v>
      </c>
      <c r="SA90" s="263">
        <v>1218365.5811889092</v>
      </c>
      <c r="SB90" s="263">
        <v>1804.3563107896327</v>
      </c>
      <c r="SC90" s="263">
        <v>88793.720890050332</v>
      </c>
      <c r="SD90" s="117">
        <v>1307159.3020789595</v>
      </c>
      <c r="SE90" s="248" t="b">
        <v>0</v>
      </c>
      <c r="SF90" s="254">
        <v>5</v>
      </c>
      <c r="SG90" s="255">
        <v>1127.7226942435204</v>
      </c>
      <c r="SH90" s="256">
        <v>-5.0000000000000001E-3</v>
      </c>
      <c r="SI90" s="255">
        <v>1840247.7539884076</v>
      </c>
      <c r="SJ90" s="255">
        <v>1127.7226942435204</v>
      </c>
      <c r="SK90" s="255">
        <v>55015.102314669377</v>
      </c>
      <c r="SL90" s="119">
        <v>1895262.856303077</v>
      </c>
      <c r="SM90" s="262" t="b">
        <v>0</v>
      </c>
      <c r="SN90" s="173">
        <v>3</v>
      </c>
      <c r="SO90" s="263">
        <v>1578.8117719409286</v>
      </c>
      <c r="SP90" s="189">
        <v>0.03</v>
      </c>
      <c r="SQ90" s="263">
        <v>1680234.3945952232</v>
      </c>
      <c r="SR90" s="263">
        <v>676.63361654611231</v>
      </c>
      <c r="SS90" s="263">
        <v>17132.423084231072</v>
      </c>
      <c r="ST90" s="117">
        <v>1697366.8176794543</v>
      </c>
      <c r="SU90" s="248" t="b">
        <v>0</v>
      </c>
      <c r="SV90" s="254">
        <v>3</v>
      </c>
      <c r="SW90" s="255">
        <v>1578.8117719409286</v>
      </c>
      <c r="SX90" s="256">
        <v>7.4999999999999997E-2</v>
      </c>
      <c r="SY90" s="255">
        <v>3221006.2259295452</v>
      </c>
      <c r="SZ90" s="255">
        <v>676.63361654611231</v>
      </c>
      <c r="TA90" s="255">
        <v>25687.87411896051</v>
      </c>
      <c r="TB90" s="119">
        <v>3246694.1000485057</v>
      </c>
      <c r="TC90" s="262" t="b">
        <v>0</v>
      </c>
      <c r="TD90" s="173">
        <v>1</v>
      </c>
      <c r="TE90" s="263">
        <v>2029.9008496383369</v>
      </c>
      <c r="TF90" s="189">
        <v>7.4999999999999997E-2</v>
      </c>
      <c r="TG90" s="263">
        <v>3382182.0125191063</v>
      </c>
      <c r="TH90" s="263">
        <v>225.54453884870409</v>
      </c>
      <c r="TI90" s="263">
        <v>9944.6498555115522</v>
      </c>
      <c r="TJ90" s="117">
        <v>3392126.662374618</v>
      </c>
      <c r="TK90" s="248" t="b">
        <v>0</v>
      </c>
      <c r="TL90" s="254">
        <v>5</v>
      </c>
      <c r="TM90" s="255">
        <v>1127.7226942435204</v>
      </c>
      <c r="TN90" s="256">
        <v>7.4999999999999997E-2</v>
      </c>
      <c r="TO90" s="255">
        <v>2331105.9086677488</v>
      </c>
      <c r="TP90" s="255">
        <v>1127.7226942435204</v>
      </c>
      <c r="TQ90" s="255">
        <v>39410.922426784615</v>
      </c>
      <c r="TR90" s="119">
        <v>2370516.8310945332</v>
      </c>
      <c r="TS90" s="262" t="b">
        <v>0</v>
      </c>
      <c r="TT90" s="173">
        <v>4</v>
      </c>
      <c r="TU90" s="263">
        <v>1353.2672330922244</v>
      </c>
      <c r="TV90" s="189">
        <v>7.4999999999999997E-2</v>
      </c>
      <c r="TW90" s="263">
        <v>1776948.3337083734</v>
      </c>
      <c r="TX90" s="263">
        <v>902.17815539481637</v>
      </c>
      <c r="TY90" s="263">
        <v>41105.895660273818</v>
      </c>
      <c r="TZ90" s="117">
        <v>1818054.2293686471</v>
      </c>
      <c r="UA90" s="248" t="b">
        <v>0</v>
      </c>
      <c r="UB90" s="254">
        <v>2</v>
      </c>
      <c r="UC90" s="255">
        <v>1804.3563107896327</v>
      </c>
      <c r="UD90" s="256">
        <v>7.4999999999999997E-2</v>
      </c>
      <c r="UE90" s="255">
        <v>5349232.9968040278</v>
      </c>
      <c r="UF90" s="255">
        <v>451.08907769740819</v>
      </c>
      <c r="UG90" s="255">
        <v>15330.140594266446</v>
      </c>
      <c r="UH90" s="119">
        <v>5364563.1373982942</v>
      </c>
      <c r="UI90" s="262" t="b">
        <v>0</v>
      </c>
      <c r="UJ90" s="173">
        <v>2</v>
      </c>
      <c r="UK90" s="263">
        <v>1804.3563107896327</v>
      </c>
      <c r="UL90" s="189">
        <v>7.4999999999999997E-2</v>
      </c>
      <c r="UM90" s="263">
        <v>7591427.6024865564</v>
      </c>
      <c r="UN90" s="263">
        <v>451.08907769740819</v>
      </c>
      <c r="UO90" s="263">
        <v>21154.069834109949</v>
      </c>
      <c r="UP90" s="117">
        <v>7612581.6723206667</v>
      </c>
      <c r="UQ90" s="248" t="b">
        <v>0</v>
      </c>
      <c r="UR90" s="254">
        <v>3</v>
      </c>
      <c r="US90" s="255">
        <v>1578.8117719409286</v>
      </c>
      <c r="UT90" s="256">
        <v>7.4999999999999997E-2</v>
      </c>
      <c r="UU90" s="255">
        <v>2240442.7346635754</v>
      </c>
      <c r="UV90" s="255">
        <v>676.63361654611231</v>
      </c>
      <c r="UW90" s="255">
        <v>27310.518170971038</v>
      </c>
      <c r="UX90" s="119">
        <v>2267753.2528345464</v>
      </c>
      <c r="UY90" s="262" t="b">
        <v>0</v>
      </c>
      <c r="UZ90" s="173">
        <v>5</v>
      </c>
      <c r="VA90" s="263">
        <v>1127.7226942435204</v>
      </c>
      <c r="VB90" s="189">
        <v>7.4999999999999997E-2</v>
      </c>
      <c r="VC90" s="263">
        <v>1909752.8035583769</v>
      </c>
      <c r="VD90" s="263">
        <v>1127.7226942435204</v>
      </c>
      <c r="VE90" s="263">
        <v>40692.979557580606</v>
      </c>
      <c r="VF90" s="117">
        <v>1950445.7831159574</v>
      </c>
      <c r="VG90" s="248" t="b">
        <v>1</v>
      </c>
      <c r="VH90" s="254">
        <v>6</v>
      </c>
      <c r="VI90" s="255">
        <v>902.17815539481614</v>
      </c>
      <c r="VJ90" s="256">
        <v>0.03</v>
      </c>
      <c r="VK90" s="255">
        <v>709542.37322309322</v>
      </c>
      <c r="VL90" s="255">
        <v>1353.2672330922246</v>
      </c>
      <c r="VM90" s="255">
        <v>42917.523728165943</v>
      </c>
      <c r="VN90" s="119">
        <v>752459.89695125911</v>
      </c>
      <c r="VO90" s="262" t="b">
        <v>0</v>
      </c>
      <c r="VP90" s="173">
        <v>0</v>
      </c>
      <c r="VQ90" s="263">
        <v>2255.4453884870409</v>
      </c>
      <c r="VR90" s="189">
        <v>0.03</v>
      </c>
      <c r="VS90" s="263">
        <v>779174.83073433593</v>
      </c>
      <c r="VT90" s="263">
        <v>0</v>
      </c>
      <c r="VU90" s="263">
        <v>0</v>
      </c>
      <c r="VV90" s="117">
        <v>779174.83073433593</v>
      </c>
      <c r="VW90" s="248" t="b">
        <v>0</v>
      </c>
      <c r="VX90" s="254">
        <v>6</v>
      </c>
      <c r="VY90" s="255">
        <v>902.17815539481614</v>
      </c>
      <c r="VZ90" s="256">
        <v>-5.0000000000000001E-3</v>
      </c>
      <c r="WA90" s="255">
        <v>1250847.469138687</v>
      </c>
      <c r="WB90" s="255">
        <v>1353.2672330922246</v>
      </c>
      <c r="WC90" s="255">
        <v>33947.356999544681</v>
      </c>
      <c r="WD90" s="119">
        <v>1284794.8261382317</v>
      </c>
      <c r="WE90" s="262" t="b">
        <v>0</v>
      </c>
      <c r="WF90" s="173">
        <v>4</v>
      </c>
      <c r="WG90" s="263">
        <v>1353.2672330922244</v>
      </c>
      <c r="WH90" s="189">
        <v>0.03</v>
      </c>
      <c r="WI90" s="263">
        <v>831212.32618693053</v>
      </c>
      <c r="WJ90" s="263">
        <v>902.17815539481637</v>
      </c>
      <c r="WK90" s="263">
        <v>33181.802094795697</v>
      </c>
      <c r="WL90" s="117">
        <v>864394.12828172627</v>
      </c>
      <c r="WM90" s="248" t="b">
        <v>0</v>
      </c>
      <c r="WN90" s="254">
        <v>6</v>
      </c>
      <c r="WO90" s="255">
        <v>902.17815539481614</v>
      </c>
      <c r="WP90" s="256">
        <v>7.4999999999999997E-2</v>
      </c>
      <c r="WQ90" s="255">
        <v>1061434.5852668483</v>
      </c>
      <c r="WR90" s="255">
        <v>1353.2672330922246</v>
      </c>
      <c r="WS90" s="255">
        <v>72138.356629268208</v>
      </c>
      <c r="WT90" s="119">
        <v>1133572.9418961166</v>
      </c>
      <c r="WU90" s="262" t="b">
        <v>0</v>
      </c>
      <c r="WV90" s="173">
        <v>5</v>
      </c>
      <c r="WW90" s="263">
        <v>1127.7226942435204</v>
      </c>
      <c r="WX90" s="189">
        <v>-5.0000000000000001E-3</v>
      </c>
      <c r="WY90" s="263">
        <v>5542480.6358587136</v>
      </c>
      <c r="WZ90" s="263">
        <v>1127.7226942435204</v>
      </c>
      <c r="XA90" s="263">
        <v>37745.607506705499</v>
      </c>
      <c r="XB90" s="117">
        <v>5580226.2433654191</v>
      </c>
      <c r="XC90" s="248" t="b">
        <v>0</v>
      </c>
      <c r="XD90" s="254">
        <v>4</v>
      </c>
      <c r="XE90" s="255">
        <v>1353.2672330922244</v>
      </c>
      <c r="XF90" s="256">
        <v>7.4999999999999997E-2</v>
      </c>
      <c r="XG90" s="255">
        <v>4421659.7427058276</v>
      </c>
      <c r="XH90" s="255">
        <v>902.17815539481637</v>
      </c>
      <c r="XI90" s="255">
        <v>35322.331968155086</v>
      </c>
      <c r="XJ90" s="119">
        <v>4456982.0746739823</v>
      </c>
      <c r="XK90" s="262" t="b">
        <v>0</v>
      </c>
      <c r="XL90" s="173">
        <v>5</v>
      </c>
      <c r="XM90" s="263">
        <v>1127.7226942435204</v>
      </c>
      <c r="XN90" s="189">
        <v>7.4999999999999997E-2</v>
      </c>
      <c r="XO90" s="263">
        <v>1270751.1991894059</v>
      </c>
      <c r="XP90" s="263">
        <v>1127.7226942435204</v>
      </c>
      <c r="XQ90" s="263">
        <v>43802.771162482124</v>
      </c>
      <c r="XR90" s="117">
        <v>1314553.9703518881</v>
      </c>
      <c r="XS90" s="248" t="b">
        <v>0</v>
      </c>
      <c r="XT90" s="254">
        <v>6</v>
      </c>
      <c r="XU90" s="255">
        <v>902.17815539481614</v>
      </c>
      <c r="XV90" s="256">
        <v>0.03</v>
      </c>
      <c r="XW90" s="255">
        <v>559926.73880590685</v>
      </c>
      <c r="XX90" s="255">
        <v>1353.2672330922246</v>
      </c>
      <c r="XY90" s="255">
        <v>44819.995367951982</v>
      </c>
      <c r="XZ90" s="119">
        <v>604746.73417385877</v>
      </c>
      <c r="YA90" s="262" t="b">
        <v>0</v>
      </c>
      <c r="YB90" s="173">
        <v>6</v>
      </c>
      <c r="YC90" s="263">
        <v>902.17815539481614</v>
      </c>
      <c r="YD90" s="189">
        <v>0.03</v>
      </c>
      <c r="YE90" s="263">
        <v>1111751.9387015589</v>
      </c>
      <c r="YF90" s="263">
        <v>1353.2672330922246</v>
      </c>
      <c r="YG90" s="263">
        <v>56065.902178202501</v>
      </c>
      <c r="YH90" s="117">
        <v>1167817.8408797614</v>
      </c>
      <c r="YI90" s="248" t="b">
        <v>0</v>
      </c>
      <c r="YJ90" s="254">
        <v>11</v>
      </c>
      <c r="YK90" s="255">
        <v>0</v>
      </c>
      <c r="YL90" s="256">
        <v>-5.0000000000000001E-3</v>
      </c>
      <c r="YM90" s="255">
        <v>832882.46469021298</v>
      </c>
      <c r="YN90" s="255">
        <v>2255.4453884870409</v>
      </c>
      <c r="YO90" s="255">
        <v>105230.90879997614</v>
      </c>
      <c r="YP90" s="119">
        <v>938113.37349018909</v>
      </c>
      <c r="YQ90" s="262" t="b">
        <v>0</v>
      </c>
      <c r="YR90" s="173">
        <v>2</v>
      </c>
      <c r="YS90" s="263">
        <v>1804.3563107896327</v>
      </c>
      <c r="YT90" s="189">
        <v>7.4999999999999997E-2</v>
      </c>
      <c r="YU90" s="263">
        <v>2396332.1319683096</v>
      </c>
      <c r="YV90" s="263">
        <v>451.08907769740819</v>
      </c>
      <c r="YW90" s="263">
        <v>18974.92036799659</v>
      </c>
      <c r="YX90" s="117">
        <v>2415307.0523363063</v>
      </c>
      <c r="YY90" s="248" t="b">
        <v>0</v>
      </c>
      <c r="YZ90" s="254">
        <v>7</v>
      </c>
      <c r="ZA90" s="255">
        <v>676.63361654611208</v>
      </c>
      <c r="ZB90" s="256">
        <v>7.4999999999999997E-2</v>
      </c>
      <c r="ZC90" s="255">
        <v>396717.89254872332</v>
      </c>
      <c r="ZD90" s="255">
        <v>1578.8117719409288</v>
      </c>
      <c r="ZE90" s="255">
        <v>57833.304505570552</v>
      </c>
      <c r="ZF90" s="119">
        <v>454551.19705429388</v>
      </c>
      <c r="ZG90" s="262" t="b">
        <v>0</v>
      </c>
      <c r="ZH90" s="173">
        <v>4</v>
      </c>
      <c r="ZI90" s="263">
        <v>1353.2672330922244</v>
      </c>
      <c r="ZJ90" s="189">
        <v>7.4999999999999997E-2</v>
      </c>
      <c r="ZK90" s="263">
        <v>2831381.7319776076</v>
      </c>
      <c r="ZL90" s="263">
        <v>902.17815539481637</v>
      </c>
      <c r="ZM90" s="263">
        <v>33922.648768091989</v>
      </c>
      <c r="ZN90" s="117">
        <v>2865304.3807456996</v>
      </c>
      <c r="ZO90" s="248" t="b">
        <v>0</v>
      </c>
      <c r="ZP90" s="254">
        <v>3</v>
      </c>
      <c r="ZQ90" s="255">
        <v>1578.8117719409286</v>
      </c>
      <c r="ZR90" s="256">
        <v>7.4999999999999997E-2</v>
      </c>
      <c r="ZS90" s="255">
        <v>1575679.0548061372</v>
      </c>
      <c r="ZT90" s="255">
        <v>676.63361654611231</v>
      </c>
      <c r="ZU90" s="255">
        <v>33098.840967681434</v>
      </c>
      <c r="ZV90" s="119">
        <v>1608777.8957738187</v>
      </c>
      <c r="ZW90" s="262" t="b">
        <v>0</v>
      </c>
      <c r="ZX90" s="173">
        <v>2</v>
      </c>
      <c r="ZY90" s="263">
        <v>1804.3563107896327</v>
      </c>
      <c r="ZZ90" s="189">
        <v>-5.0000000000000001E-3</v>
      </c>
      <c r="AAA90" s="263">
        <v>392820.86279042787</v>
      </c>
      <c r="AAB90" s="263">
        <v>451.08907769740819</v>
      </c>
      <c r="AAC90" s="263">
        <v>28563.314402796048</v>
      </c>
      <c r="AAD90" s="117">
        <v>421384.17719322391</v>
      </c>
      <c r="AAE90" s="248" t="b">
        <v>0</v>
      </c>
      <c r="AAF90" s="254">
        <v>3</v>
      </c>
      <c r="AAG90" s="255">
        <v>1578.8117719409286</v>
      </c>
      <c r="AAH90" s="256">
        <v>7.4999999999999997E-2</v>
      </c>
      <c r="AAI90" s="255">
        <v>3688381.7574953074</v>
      </c>
      <c r="AAJ90" s="255">
        <v>676.63361654611231</v>
      </c>
      <c r="AAK90" s="255">
        <v>30623.144692559406</v>
      </c>
      <c r="AAL90" s="119">
        <v>3719004.9021878666</v>
      </c>
      <c r="AAM90" s="262" t="b">
        <v>0</v>
      </c>
      <c r="AAN90" s="173">
        <v>4</v>
      </c>
      <c r="AAO90" s="263">
        <v>1353.2672330922244</v>
      </c>
      <c r="AAP90" s="189">
        <v>7.4999999999999997E-2</v>
      </c>
      <c r="AAQ90" s="263">
        <v>1625539.7236682274</v>
      </c>
      <c r="AAR90" s="263">
        <v>902.17815539481637</v>
      </c>
      <c r="AAS90" s="263">
        <v>33671.167850342397</v>
      </c>
      <c r="AAT90" s="117">
        <v>1659210.8915185698</v>
      </c>
      <c r="AAU90" s="248" t="b">
        <v>0</v>
      </c>
      <c r="AAV90" s="254">
        <v>8</v>
      </c>
      <c r="AAW90" s="255">
        <v>451.08907769740807</v>
      </c>
      <c r="AAX90" s="256">
        <v>7.4999999999999997E-2</v>
      </c>
      <c r="AAY90" s="255">
        <v>801632.87797982793</v>
      </c>
      <c r="AAZ90" s="255">
        <v>1804.3563107896327</v>
      </c>
      <c r="ABA90" s="255">
        <v>82509.78467897464</v>
      </c>
      <c r="ABB90" s="119">
        <v>884142.66265880258</v>
      </c>
      <c r="ABC90" s="262" t="b">
        <v>0</v>
      </c>
      <c r="ABD90" s="173">
        <v>3</v>
      </c>
      <c r="ABE90" s="263">
        <v>1578.8117719409286</v>
      </c>
      <c r="ABF90" s="189">
        <v>7.4999999999999997E-2</v>
      </c>
      <c r="ABG90" s="263">
        <v>1836236.5901041627</v>
      </c>
      <c r="ABH90" s="263">
        <v>676.63361654611231</v>
      </c>
      <c r="ABI90" s="263">
        <v>23381.58003334326</v>
      </c>
      <c r="ABJ90" s="117">
        <v>1859618.170137506</v>
      </c>
      <c r="ABK90" s="248" t="b">
        <v>0</v>
      </c>
      <c r="ABL90" s="254">
        <v>2</v>
      </c>
      <c r="ABM90" s="255">
        <v>1804.3563107896327</v>
      </c>
      <c r="ABN90" s="256">
        <v>0.03</v>
      </c>
      <c r="ABO90" s="255">
        <v>3841450.7729959693</v>
      </c>
      <c r="ABP90" s="255">
        <v>451.08907769740819</v>
      </c>
      <c r="ABQ90" s="255">
        <v>8540.0758237045538</v>
      </c>
      <c r="ABR90" s="119">
        <v>3849990.848819674</v>
      </c>
      <c r="ABS90" s="262" t="b">
        <v>0</v>
      </c>
      <c r="ABT90" s="173">
        <v>2</v>
      </c>
      <c r="ABU90" s="263">
        <v>1804.3563107896327</v>
      </c>
      <c r="ABV90" s="189">
        <v>7.4999999999999997E-2</v>
      </c>
      <c r="ABW90" s="263">
        <v>2315232.5546386684</v>
      </c>
      <c r="ABX90" s="263">
        <v>451.08907769740819</v>
      </c>
      <c r="ABY90" s="263">
        <v>13642.367674799667</v>
      </c>
      <c r="ABZ90" s="117">
        <v>2328874.9223134681</v>
      </c>
      <c r="ACA90" s="248" t="b">
        <v>0</v>
      </c>
      <c r="ACB90" s="254">
        <v>4</v>
      </c>
      <c r="ACC90" s="255">
        <v>1353.2672330922244</v>
      </c>
      <c r="ACD90" s="256">
        <v>0.03</v>
      </c>
      <c r="ACE90" s="255">
        <v>1079304.793855564</v>
      </c>
      <c r="ACF90" s="255">
        <v>902.17815539481637</v>
      </c>
      <c r="ACG90" s="255">
        <v>59430.194526327141</v>
      </c>
      <c r="ACH90" s="119">
        <v>1138734.988381891</v>
      </c>
      <c r="ACI90" s="262" t="b">
        <v>0</v>
      </c>
      <c r="ACJ90" s="173">
        <v>4</v>
      </c>
      <c r="ACK90" s="263">
        <v>1353.2672330922244</v>
      </c>
      <c r="ACL90" s="189">
        <v>-5.0000000000000001E-3</v>
      </c>
      <c r="ACM90" s="263">
        <v>931634.47701914993</v>
      </c>
      <c r="ACN90" s="263">
        <v>902.17815539481637</v>
      </c>
      <c r="ACO90" s="263">
        <v>46840.351520586752</v>
      </c>
      <c r="ACP90" s="117">
        <v>978474.82853973669</v>
      </c>
      <c r="ACQ90" s="248" t="b">
        <v>0</v>
      </c>
      <c r="ACR90" s="254">
        <v>4</v>
      </c>
      <c r="ACS90" s="255">
        <v>1353.2672330922244</v>
      </c>
      <c r="ACT90" s="256">
        <v>-5.0000000000000001E-3</v>
      </c>
      <c r="ACU90" s="255">
        <v>4604133.4270137269</v>
      </c>
      <c r="ACV90" s="255">
        <v>902.17815539481637</v>
      </c>
      <c r="ACW90" s="255">
        <v>47279.527632957936</v>
      </c>
      <c r="ACX90" s="119">
        <v>4651412.9546466852</v>
      </c>
      <c r="ACY90" s="262" t="b">
        <v>0</v>
      </c>
      <c r="ACZ90" s="173">
        <v>6</v>
      </c>
      <c r="ADA90" s="263">
        <v>902.17815539481614</v>
      </c>
      <c r="ADB90" s="189">
        <v>7.4999999999999997E-2</v>
      </c>
      <c r="ADC90" s="263">
        <v>3187556.4546444663</v>
      </c>
      <c r="ADD90" s="263">
        <v>1353.2672330922246</v>
      </c>
      <c r="ADE90" s="263">
        <v>49113.014102267698</v>
      </c>
      <c r="ADF90" s="117">
        <v>3236669.4687467339</v>
      </c>
      <c r="ADG90" s="248" t="b">
        <v>0</v>
      </c>
      <c r="ADH90" s="254">
        <v>7</v>
      </c>
      <c r="ADI90" s="255">
        <v>676.63361654611208</v>
      </c>
      <c r="ADJ90" s="256">
        <v>0.03</v>
      </c>
      <c r="ADK90" s="255">
        <v>1774341.8868222286</v>
      </c>
      <c r="ADL90" s="255">
        <v>1578.8117719409288</v>
      </c>
      <c r="ADM90" s="255">
        <v>72723.439457202374</v>
      </c>
      <c r="ADN90" s="119">
        <v>1847065.3262794309</v>
      </c>
      <c r="ADO90" s="262" t="b">
        <v>0</v>
      </c>
      <c r="ADP90" s="173">
        <v>2</v>
      </c>
      <c r="ADQ90" s="263">
        <v>1804.3563107896327</v>
      </c>
      <c r="ADR90" s="189">
        <v>7.4999999999999997E-2</v>
      </c>
      <c r="ADS90" s="263">
        <v>2488989.7033588812</v>
      </c>
      <c r="ADT90" s="263">
        <v>451.08907769740819</v>
      </c>
      <c r="ADU90" s="263">
        <v>18903.85651217596</v>
      </c>
      <c r="ADV90" s="117">
        <v>2507893.559871057</v>
      </c>
    </row>
    <row r="91" spans="1:802" x14ac:dyDescent="0.35">
      <c r="A91" s="15">
        <v>47999</v>
      </c>
      <c r="B91" s="16">
        <v>2255.4453884870409</v>
      </c>
      <c r="C91" s="248" t="b">
        <v>0</v>
      </c>
      <c r="D91" s="254">
        <v>5</v>
      </c>
      <c r="E91" s="255">
        <v>1127.7226942435204</v>
      </c>
      <c r="F91" s="256">
        <v>7.4999999999999997E-2</v>
      </c>
      <c r="G91" s="255">
        <v>1825714.6174124961</v>
      </c>
      <c r="H91" s="255">
        <v>1127.7226942435204</v>
      </c>
      <c r="I91" s="255">
        <v>41332.332643164387</v>
      </c>
      <c r="J91" s="119">
        <v>1867046.9500556604</v>
      </c>
      <c r="K91" s="262" t="b">
        <v>1</v>
      </c>
      <c r="L91" s="173">
        <v>6</v>
      </c>
      <c r="M91" s="263">
        <v>902.17815539481614</v>
      </c>
      <c r="N91" s="189">
        <v>-5.0000000000000001E-3</v>
      </c>
      <c r="O91" s="263">
        <v>1267715.1534940186</v>
      </c>
      <c r="P91" s="263">
        <v>1353.2672330922246</v>
      </c>
      <c r="Q91" s="263">
        <v>17444.207028290217</v>
      </c>
      <c r="R91" s="117">
        <v>1285159.3605223089</v>
      </c>
      <c r="S91" s="248" t="b">
        <v>0</v>
      </c>
      <c r="T91" s="254">
        <v>7</v>
      </c>
      <c r="U91" s="255">
        <v>676.63361654611208</v>
      </c>
      <c r="V91" s="256">
        <v>7.4999999999999997E-2</v>
      </c>
      <c r="W91" s="255">
        <v>247379.28583803345</v>
      </c>
      <c r="X91" s="255">
        <v>1578.8117719409288</v>
      </c>
      <c r="Y91" s="255">
        <v>82302.197484210512</v>
      </c>
      <c r="Z91" s="119">
        <v>329681.48332224396</v>
      </c>
      <c r="AA91" s="262" t="b">
        <v>0</v>
      </c>
      <c r="AB91" s="173">
        <v>8</v>
      </c>
      <c r="AC91" s="263">
        <v>451.08907769740807</v>
      </c>
      <c r="AD91" s="189">
        <v>7.4999999999999997E-2</v>
      </c>
      <c r="AE91" s="263">
        <v>794666.37126115209</v>
      </c>
      <c r="AF91" s="263">
        <v>1804.3563107896327</v>
      </c>
      <c r="AG91" s="263">
        <v>79264.449248403267</v>
      </c>
      <c r="AH91" s="117">
        <v>873930.8205095554</v>
      </c>
      <c r="AI91" s="248" t="b">
        <v>0</v>
      </c>
      <c r="AJ91" s="254">
        <v>10</v>
      </c>
      <c r="AK91" s="255">
        <v>0</v>
      </c>
      <c r="AL91" s="256">
        <v>7.4999999999999997E-2</v>
      </c>
      <c r="AM91" s="255">
        <v>3419366.606949246</v>
      </c>
      <c r="AN91" s="255">
        <v>2255.4453884870409</v>
      </c>
      <c r="AO91" s="255">
        <v>93549.23944615027</v>
      </c>
      <c r="AP91" s="119">
        <v>3512915.8463953962</v>
      </c>
      <c r="AQ91" s="262" t="b">
        <v>0</v>
      </c>
      <c r="AR91" s="173">
        <v>5</v>
      </c>
      <c r="AS91" s="263">
        <v>1127.7226942435204</v>
      </c>
      <c r="AT91" s="189">
        <v>7.4999999999999997E-2</v>
      </c>
      <c r="AU91" s="263">
        <v>3652824.0593502447</v>
      </c>
      <c r="AV91" s="263">
        <v>1127.7226942435204</v>
      </c>
      <c r="AW91" s="263">
        <v>56506.609902758573</v>
      </c>
      <c r="AX91" s="117">
        <v>3709330.6692530033</v>
      </c>
      <c r="AY91" s="248" t="b">
        <v>0</v>
      </c>
      <c r="AZ91" s="254">
        <v>3</v>
      </c>
      <c r="BA91" s="255">
        <v>1578.8117719409286</v>
      </c>
      <c r="BB91" s="256">
        <v>0.03</v>
      </c>
      <c r="BC91" s="255">
        <v>1025322.67040611</v>
      </c>
      <c r="BD91" s="255">
        <v>676.63361654611231</v>
      </c>
      <c r="BE91" s="255">
        <v>10038.777421105458</v>
      </c>
      <c r="BF91" s="119">
        <v>1035361.4478272154</v>
      </c>
      <c r="BG91" s="262" t="b">
        <v>0</v>
      </c>
      <c r="BH91" s="173">
        <v>4</v>
      </c>
      <c r="BI91" s="263">
        <v>1353.2672330922244</v>
      </c>
      <c r="BJ91" s="189">
        <v>-5.0000000000000001E-3</v>
      </c>
      <c r="BK91" s="263">
        <v>1096590.727999578</v>
      </c>
      <c r="BL91" s="263">
        <v>902.17815539481637</v>
      </c>
      <c r="BM91" s="263">
        <v>38746.064245695779</v>
      </c>
      <c r="BN91" s="117">
        <v>1135336.7922452737</v>
      </c>
      <c r="BO91" s="248" t="b">
        <v>0</v>
      </c>
      <c r="BP91" s="254">
        <v>6</v>
      </c>
      <c r="BQ91" s="255">
        <v>902.17815539481614</v>
      </c>
      <c r="BR91" s="256">
        <v>7.4999999999999997E-2</v>
      </c>
      <c r="BS91" s="255">
        <v>2774524.0584603301</v>
      </c>
      <c r="BT91" s="255">
        <v>1353.2672330922246</v>
      </c>
      <c r="BU91" s="255">
        <v>48317.591515306747</v>
      </c>
      <c r="BV91" s="119">
        <v>2822841.649975637</v>
      </c>
      <c r="BW91" s="262" t="b">
        <v>0</v>
      </c>
      <c r="BX91" s="173">
        <v>4</v>
      </c>
      <c r="BY91" s="263">
        <v>1353.2672330922244</v>
      </c>
      <c r="BZ91" s="189">
        <v>0.03</v>
      </c>
      <c r="CA91" s="263">
        <v>1043331.6435089781</v>
      </c>
      <c r="CB91" s="263">
        <v>902.17815539481637</v>
      </c>
      <c r="CC91" s="263">
        <v>38614.567305087694</v>
      </c>
      <c r="CD91" s="117">
        <v>1081946.2108140658</v>
      </c>
      <c r="CE91" s="248" t="b">
        <v>0</v>
      </c>
      <c r="CF91" s="254">
        <v>6</v>
      </c>
      <c r="CG91" s="255">
        <v>902.17815539481614</v>
      </c>
      <c r="CH91" s="256">
        <v>7.4999999999999997E-2</v>
      </c>
      <c r="CI91" s="255">
        <v>845346.8063145245</v>
      </c>
      <c r="CJ91" s="255">
        <v>1353.2672330922246</v>
      </c>
      <c r="CK91" s="255">
        <v>53998.555413949885</v>
      </c>
      <c r="CL91" s="119">
        <v>899345.36172847438</v>
      </c>
      <c r="CM91" s="262" t="b">
        <v>0</v>
      </c>
      <c r="CN91" s="173">
        <v>5</v>
      </c>
      <c r="CO91" s="263">
        <v>1127.7226942435204</v>
      </c>
      <c r="CP91" s="189">
        <v>0.03</v>
      </c>
      <c r="CQ91" s="263">
        <v>4906956.8831926333</v>
      </c>
      <c r="CR91" s="263">
        <v>1127.7226942435204</v>
      </c>
      <c r="CS91" s="263">
        <v>44920.028072967223</v>
      </c>
      <c r="CT91" s="117">
        <v>4951876.9112656005</v>
      </c>
      <c r="CU91" s="248" t="b">
        <v>0</v>
      </c>
      <c r="CV91" s="254">
        <v>1</v>
      </c>
      <c r="CW91" s="255">
        <v>2029.9008496383369</v>
      </c>
      <c r="CX91" s="256">
        <v>7.4999999999999997E-2</v>
      </c>
      <c r="CY91" s="255">
        <v>2175150.742077454</v>
      </c>
      <c r="CZ91" s="255">
        <v>225.54453884870409</v>
      </c>
      <c r="DA91" s="255">
        <v>2199.6784473844923</v>
      </c>
      <c r="DB91" s="119">
        <v>2177350.4205248384</v>
      </c>
      <c r="DC91" s="262" t="b">
        <v>1</v>
      </c>
      <c r="DD91" s="173">
        <v>5</v>
      </c>
      <c r="DE91" s="263">
        <v>1127.7226942435204</v>
      </c>
      <c r="DF91" s="189">
        <v>7.4999999999999997E-2</v>
      </c>
      <c r="DG91" s="263">
        <v>4404496.0107168593</v>
      </c>
      <c r="DH91" s="263">
        <v>1127.7226942435204</v>
      </c>
      <c r="DI91" s="263">
        <v>54054.909334451455</v>
      </c>
      <c r="DJ91" s="117">
        <v>4458550.9200513111</v>
      </c>
      <c r="DK91" s="248" t="b">
        <v>0</v>
      </c>
      <c r="DL91" s="254">
        <v>6</v>
      </c>
      <c r="DM91" s="255">
        <v>902.17815539481614</v>
      </c>
      <c r="DN91" s="256">
        <v>7.4999999999999997E-2</v>
      </c>
      <c r="DO91" s="255">
        <v>861073.92737123114</v>
      </c>
      <c r="DP91" s="255">
        <v>1353.2672330922246</v>
      </c>
      <c r="DQ91" s="255">
        <v>72341.921995843542</v>
      </c>
      <c r="DR91" s="119">
        <v>933415.84936707467</v>
      </c>
      <c r="DS91" s="262" t="b">
        <v>0</v>
      </c>
      <c r="DT91" s="173">
        <v>7</v>
      </c>
      <c r="DU91" s="263">
        <v>676.63361654611208</v>
      </c>
      <c r="DV91" s="189">
        <v>-5.0000000000000001E-3</v>
      </c>
      <c r="DW91" s="263">
        <v>2146514.5680282833</v>
      </c>
      <c r="DX91" s="263">
        <v>1578.8117719409288</v>
      </c>
      <c r="DY91" s="263">
        <v>56425.699944977117</v>
      </c>
      <c r="DZ91" s="117">
        <v>2202940.2679732605</v>
      </c>
      <c r="EA91" s="248" t="b">
        <v>0</v>
      </c>
      <c r="EB91" s="254">
        <v>9</v>
      </c>
      <c r="EC91" s="255">
        <v>225.54453884870404</v>
      </c>
      <c r="ED91" s="256">
        <v>7.4999999999999997E-2</v>
      </c>
      <c r="EE91" s="255">
        <v>662481.62492561887</v>
      </c>
      <c r="EF91" s="255">
        <v>2029.9008496383369</v>
      </c>
      <c r="EG91" s="255">
        <v>69676.334400764827</v>
      </c>
      <c r="EH91" s="119">
        <v>732157.95932638366</v>
      </c>
      <c r="EI91" s="262" t="b">
        <v>0</v>
      </c>
      <c r="EJ91" s="173">
        <v>7</v>
      </c>
      <c r="EK91" s="263">
        <v>676.63361654611208</v>
      </c>
      <c r="EL91" s="189">
        <v>-5.0000000000000001E-3</v>
      </c>
      <c r="EM91" s="263">
        <v>237042.65726259464</v>
      </c>
      <c r="EN91" s="263">
        <v>1578.8117719409288</v>
      </c>
      <c r="EO91" s="263">
        <v>89223.365822228734</v>
      </c>
      <c r="EP91" s="117">
        <v>326266.02308482339</v>
      </c>
      <c r="EQ91" s="248" t="b">
        <v>0</v>
      </c>
      <c r="ER91" s="254">
        <v>6</v>
      </c>
      <c r="ES91" s="255">
        <v>902.17815539481614</v>
      </c>
      <c r="ET91" s="256">
        <v>7.4999999999999997E-2</v>
      </c>
      <c r="EU91" s="255">
        <v>708339.92848639411</v>
      </c>
      <c r="EV91" s="255">
        <v>1353.2672330922246</v>
      </c>
      <c r="EW91" s="255">
        <v>65282.550017584101</v>
      </c>
      <c r="EX91" s="119">
        <v>773622.47850397823</v>
      </c>
      <c r="EY91" s="262" t="b">
        <v>0</v>
      </c>
      <c r="EZ91" s="173">
        <v>3</v>
      </c>
      <c r="FA91" s="263">
        <v>1578.8117719409286</v>
      </c>
      <c r="FB91" s="189">
        <v>7.4999999999999997E-2</v>
      </c>
      <c r="FC91" s="263">
        <v>1979521.5176317468</v>
      </c>
      <c r="FD91" s="263">
        <v>676.63361654611231</v>
      </c>
      <c r="FE91" s="263">
        <v>12123.664361482997</v>
      </c>
      <c r="FF91" s="117">
        <v>1991645.1819932298</v>
      </c>
      <c r="FG91" s="248" t="b">
        <v>0</v>
      </c>
      <c r="FH91" s="254">
        <v>4</v>
      </c>
      <c r="FI91" s="255">
        <v>1353.2672330922244</v>
      </c>
      <c r="FJ91" s="256">
        <v>0.03</v>
      </c>
      <c r="FK91" s="255">
        <v>2159860.002689335</v>
      </c>
      <c r="FL91" s="255">
        <v>902.17815539481637</v>
      </c>
      <c r="FM91" s="255">
        <v>41567.12683800688</v>
      </c>
      <c r="FN91" s="119">
        <v>2201427.129527342</v>
      </c>
      <c r="FO91" s="262" t="b">
        <v>0</v>
      </c>
      <c r="FP91" s="173">
        <v>4</v>
      </c>
      <c r="FQ91" s="263">
        <v>1353.2672330922244</v>
      </c>
      <c r="FR91" s="189">
        <v>7.4999999999999997E-2</v>
      </c>
      <c r="FS91" s="263">
        <v>1946738.10511808</v>
      </c>
      <c r="FT91" s="263">
        <v>902.17815539481637</v>
      </c>
      <c r="FU91" s="263">
        <v>45674.941941991288</v>
      </c>
      <c r="FV91" s="117">
        <v>1992413.0470600713</v>
      </c>
      <c r="FW91" s="248" t="b">
        <v>0</v>
      </c>
      <c r="FX91" s="254">
        <v>6</v>
      </c>
      <c r="FY91" s="255">
        <v>902.17815539481614</v>
      </c>
      <c r="FZ91" s="256">
        <v>0.03</v>
      </c>
      <c r="GA91" s="255">
        <v>1173815.9444660351</v>
      </c>
      <c r="GB91" s="255">
        <v>1353.2672330922246</v>
      </c>
      <c r="GC91" s="255">
        <v>71996.715156373859</v>
      </c>
      <c r="GD91" s="119">
        <v>1245812.6596224089</v>
      </c>
      <c r="GE91" s="262" t="b">
        <v>0</v>
      </c>
      <c r="GF91" s="173">
        <v>4</v>
      </c>
      <c r="GG91" s="263">
        <v>1353.2672330922244</v>
      </c>
      <c r="GH91" s="189">
        <v>0.03</v>
      </c>
      <c r="GI91" s="263">
        <v>2433053.1607986917</v>
      </c>
      <c r="GJ91" s="263">
        <v>902.17815539481637</v>
      </c>
      <c r="GK91" s="263">
        <v>37641.738341478485</v>
      </c>
      <c r="GL91" s="117">
        <v>2470694.8991401703</v>
      </c>
      <c r="GM91" s="248" t="b">
        <v>0</v>
      </c>
      <c r="GN91" s="254">
        <v>3</v>
      </c>
      <c r="GO91" s="255">
        <v>1578.8117719409286</v>
      </c>
      <c r="GP91" s="256">
        <v>0.03</v>
      </c>
      <c r="GQ91" s="255">
        <v>5932506.4508278091</v>
      </c>
      <c r="GR91" s="255">
        <v>676.63361654611231</v>
      </c>
      <c r="GS91" s="255">
        <v>27120.350061996542</v>
      </c>
      <c r="GT91" s="119">
        <v>5959626.8008898059</v>
      </c>
      <c r="GU91" s="262" t="b">
        <v>0</v>
      </c>
      <c r="GV91" s="173">
        <v>2</v>
      </c>
      <c r="GW91" s="263">
        <v>1804.3563107896327</v>
      </c>
      <c r="GX91" s="189">
        <v>0.03</v>
      </c>
      <c r="GY91" s="263">
        <v>830751.01890912268</v>
      </c>
      <c r="GZ91" s="263">
        <v>451.08907769740819</v>
      </c>
      <c r="HA91" s="263">
        <v>12953.641391507115</v>
      </c>
      <c r="HB91" s="117">
        <v>843704.6603006298</v>
      </c>
      <c r="HC91" s="248" t="b">
        <v>0</v>
      </c>
      <c r="HD91" s="254">
        <v>3</v>
      </c>
      <c r="HE91" s="255">
        <v>1578.8117719409286</v>
      </c>
      <c r="HF91" s="256">
        <v>0.03</v>
      </c>
      <c r="HG91" s="255">
        <v>4133192.0390494447</v>
      </c>
      <c r="HH91" s="255">
        <v>676.63361654611231</v>
      </c>
      <c r="HI91" s="255">
        <v>23715.600527868373</v>
      </c>
      <c r="HJ91" s="119">
        <v>4156907.6395773133</v>
      </c>
      <c r="HK91" s="262" t="b">
        <v>0</v>
      </c>
      <c r="HL91" s="173">
        <v>10</v>
      </c>
      <c r="HM91" s="263">
        <v>0</v>
      </c>
      <c r="HN91" s="189">
        <v>7.4999999999999997E-2</v>
      </c>
      <c r="HO91" s="263">
        <v>1432664.2443011329</v>
      </c>
      <c r="HP91" s="263">
        <v>2255.4453884870409</v>
      </c>
      <c r="HQ91" s="263">
        <v>61943.208597425961</v>
      </c>
      <c r="HR91" s="117">
        <v>1494607.4528985589</v>
      </c>
      <c r="HS91" s="248" t="b">
        <v>0</v>
      </c>
      <c r="HT91" s="254">
        <v>6</v>
      </c>
      <c r="HU91" s="255">
        <v>902.17815539481614</v>
      </c>
      <c r="HV91" s="256">
        <v>0.03</v>
      </c>
      <c r="HW91" s="255">
        <v>1124396.818491515</v>
      </c>
      <c r="HX91" s="255">
        <v>1353.2672330922246</v>
      </c>
      <c r="HY91" s="255">
        <v>58711.429057875881</v>
      </c>
      <c r="HZ91" s="119">
        <v>1183108.2475493909</v>
      </c>
      <c r="IA91" s="262" t="b">
        <v>0</v>
      </c>
      <c r="IB91" s="173">
        <v>5</v>
      </c>
      <c r="IC91" s="263">
        <v>1127.7226942435204</v>
      </c>
      <c r="ID91" s="189">
        <v>-5.0000000000000001E-3</v>
      </c>
      <c r="IE91" s="263">
        <v>1091944.1582476334</v>
      </c>
      <c r="IF91" s="263">
        <v>1127.7226942435204</v>
      </c>
      <c r="IG91" s="263">
        <v>50166.853744763626</v>
      </c>
      <c r="IH91" s="117">
        <v>1142111.011992397</v>
      </c>
      <c r="II91" s="248" t="b">
        <v>0</v>
      </c>
      <c r="IJ91" s="254">
        <v>6</v>
      </c>
      <c r="IK91" s="255">
        <v>902.17815539481614</v>
      </c>
      <c r="IL91" s="256">
        <v>7.4999999999999997E-2</v>
      </c>
      <c r="IM91" s="255">
        <v>2843596.8049683804</v>
      </c>
      <c r="IN91" s="255">
        <v>1353.2672330922246</v>
      </c>
      <c r="IO91" s="255">
        <v>53921.108716949071</v>
      </c>
      <c r="IP91" s="119">
        <v>2897517.9136853293</v>
      </c>
      <c r="IQ91" s="262" t="b">
        <v>0</v>
      </c>
      <c r="IR91" s="173">
        <v>2</v>
      </c>
      <c r="IS91" s="263">
        <v>1804.3563107896327</v>
      </c>
      <c r="IT91" s="189">
        <v>7.4999999999999997E-2</v>
      </c>
      <c r="IU91" s="263">
        <v>3763440.8155697859</v>
      </c>
      <c r="IV91" s="263">
        <v>451.08907769740819</v>
      </c>
      <c r="IW91" s="263">
        <v>2460.3975666074925</v>
      </c>
      <c r="IX91" s="117">
        <v>3765901.2131363936</v>
      </c>
      <c r="IY91" s="248" t="b">
        <v>0</v>
      </c>
      <c r="IZ91" s="254">
        <v>3</v>
      </c>
      <c r="JA91" s="255">
        <v>1578.8117719409286</v>
      </c>
      <c r="JB91" s="256">
        <v>7.4999999999999997E-2</v>
      </c>
      <c r="JC91" s="255">
        <v>1390999.3523234157</v>
      </c>
      <c r="JD91" s="255">
        <v>676.63361654611231</v>
      </c>
      <c r="JE91" s="255">
        <v>36221.053467530917</v>
      </c>
      <c r="JF91" s="119">
        <v>1427220.4057909467</v>
      </c>
      <c r="JG91" s="262" t="b">
        <v>0</v>
      </c>
      <c r="JH91" s="173">
        <v>1</v>
      </c>
      <c r="JI91" s="263">
        <v>2029.9008496383369</v>
      </c>
      <c r="JJ91" s="189">
        <v>7.4999999999999997E-2</v>
      </c>
      <c r="JK91" s="263">
        <v>3011946.9188434663</v>
      </c>
      <c r="JL91" s="263">
        <v>225.54453884870409</v>
      </c>
      <c r="JM91" s="263">
        <v>12531.128115510528</v>
      </c>
      <c r="JN91" s="117">
        <v>3024478.0469589769</v>
      </c>
      <c r="JO91" s="248" t="b">
        <v>0</v>
      </c>
      <c r="JP91" s="254">
        <v>4</v>
      </c>
      <c r="JQ91" s="255">
        <v>1353.2672330922244</v>
      </c>
      <c r="JR91" s="256">
        <v>0.03</v>
      </c>
      <c r="JS91" s="255">
        <v>3201903.4210137185</v>
      </c>
      <c r="JT91" s="255">
        <v>902.17815539481637</v>
      </c>
      <c r="JU91" s="255">
        <v>32428.332892560466</v>
      </c>
      <c r="JV91" s="119">
        <v>3234331.7539062789</v>
      </c>
      <c r="JW91" s="262" t="b">
        <v>0</v>
      </c>
      <c r="JX91" s="173">
        <v>8</v>
      </c>
      <c r="JY91" s="263">
        <v>451.08907769740807</v>
      </c>
      <c r="JZ91" s="189">
        <v>7.4999999999999997E-2</v>
      </c>
      <c r="KA91" s="263">
        <v>4200195.2342380127</v>
      </c>
      <c r="KB91" s="263">
        <v>1804.3563107896327</v>
      </c>
      <c r="KC91" s="263">
        <v>81330.395885961203</v>
      </c>
      <c r="KD91" s="117">
        <v>4281525.6301239738</v>
      </c>
      <c r="KE91" s="248" t="b">
        <v>0</v>
      </c>
      <c r="KF91" s="254">
        <v>6</v>
      </c>
      <c r="KG91" s="255">
        <v>902.17815539481614</v>
      </c>
      <c r="KH91" s="256">
        <v>0.03</v>
      </c>
      <c r="KI91" s="255">
        <v>2575441.6869880669</v>
      </c>
      <c r="KJ91" s="255">
        <v>1353.2672330922246</v>
      </c>
      <c r="KK91" s="255">
        <v>81433.626135982675</v>
      </c>
      <c r="KL91" s="119">
        <v>2656875.3131240495</v>
      </c>
      <c r="KM91" s="262" t="b">
        <v>0</v>
      </c>
      <c r="KN91" s="173">
        <v>1</v>
      </c>
      <c r="KO91" s="263">
        <v>2029.9008496383369</v>
      </c>
      <c r="KP91" s="189">
        <v>7.4999999999999997E-2</v>
      </c>
      <c r="KQ91" s="263">
        <v>3458777.843695817</v>
      </c>
      <c r="KR91" s="263">
        <v>225.54453884870409</v>
      </c>
      <c r="KS91" s="263">
        <v>11824.046166657678</v>
      </c>
      <c r="KT91" s="117">
        <v>3470601.8898624745</v>
      </c>
      <c r="KU91" s="248" t="b">
        <v>0</v>
      </c>
      <c r="KV91" s="254">
        <v>2</v>
      </c>
      <c r="KW91" s="255">
        <v>1804.3563107896327</v>
      </c>
      <c r="KX91" s="256">
        <v>7.4999999999999997E-2</v>
      </c>
      <c r="KY91" s="255">
        <v>3332811.5429632287</v>
      </c>
      <c r="KZ91" s="255">
        <v>451.08907769740819</v>
      </c>
      <c r="LA91" s="255">
        <v>10326.271859325447</v>
      </c>
      <c r="LB91" s="119">
        <v>3343137.8148225541</v>
      </c>
      <c r="LC91" s="262" t="b">
        <v>0</v>
      </c>
      <c r="LD91" s="173">
        <v>3</v>
      </c>
      <c r="LE91" s="263">
        <v>1578.8117719409286</v>
      </c>
      <c r="LF91" s="189">
        <v>7.4999999999999997E-2</v>
      </c>
      <c r="LG91" s="263">
        <v>750636.30989957973</v>
      </c>
      <c r="LH91" s="263">
        <v>676.63361654611231</v>
      </c>
      <c r="LI91" s="263">
        <v>45524.682797278052</v>
      </c>
      <c r="LJ91" s="117">
        <v>796160.99269685778</v>
      </c>
      <c r="LK91" s="248" t="b">
        <v>0</v>
      </c>
      <c r="LL91" s="254">
        <v>4</v>
      </c>
      <c r="LM91" s="255">
        <v>1353.2672330922244</v>
      </c>
      <c r="LN91" s="256">
        <v>-5.0000000000000001E-3</v>
      </c>
      <c r="LO91" s="255">
        <v>281672.00799290859</v>
      </c>
      <c r="LP91" s="255">
        <v>902.17815539481637</v>
      </c>
      <c r="LQ91" s="255">
        <v>40089.444097150452</v>
      </c>
      <c r="LR91" s="119">
        <v>321761.45209005906</v>
      </c>
      <c r="LS91" s="262" t="b">
        <v>0</v>
      </c>
      <c r="LT91" s="173">
        <v>5</v>
      </c>
      <c r="LU91" s="263">
        <v>1127.7226942435204</v>
      </c>
      <c r="LV91" s="189">
        <v>0.03</v>
      </c>
      <c r="LW91" s="263">
        <v>1894608.1113524451</v>
      </c>
      <c r="LX91" s="263">
        <v>1127.7226942435204</v>
      </c>
      <c r="LY91" s="263">
        <v>43375.552519448262</v>
      </c>
      <c r="LZ91" s="117">
        <v>1937983.6638718934</v>
      </c>
      <c r="MA91" s="248" t="b">
        <v>0</v>
      </c>
      <c r="MB91" s="254">
        <v>4</v>
      </c>
      <c r="MC91" s="255">
        <v>1353.2672330922244</v>
      </c>
      <c r="MD91" s="256">
        <v>-5.0000000000000001E-3</v>
      </c>
      <c r="ME91" s="255">
        <v>5384920.60043093</v>
      </c>
      <c r="MF91" s="255">
        <v>902.17815539481637</v>
      </c>
      <c r="MG91" s="255">
        <v>36986.608200659997</v>
      </c>
      <c r="MH91" s="119">
        <v>5421907.20863159</v>
      </c>
      <c r="MI91" s="262" t="b">
        <v>1</v>
      </c>
      <c r="MJ91" s="173">
        <v>8</v>
      </c>
      <c r="MK91" s="263">
        <v>451.08907769740807</v>
      </c>
      <c r="ML91" s="189">
        <v>7.4999999999999997E-2</v>
      </c>
      <c r="MM91" s="263">
        <v>516215.92880445305</v>
      </c>
      <c r="MN91" s="263">
        <v>1804.3563107896327</v>
      </c>
      <c r="MO91" s="263">
        <v>48957.769972472895</v>
      </c>
      <c r="MP91" s="117">
        <v>565173.69877692591</v>
      </c>
      <c r="MQ91" s="248" t="b">
        <v>0</v>
      </c>
      <c r="MR91" s="254">
        <v>7</v>
      </c>
      <c r="MS91" s="255">
        <v>676.63361654611208</v>
      </c>
      <c r="MT91" s="256">
        <v>-5.0000000000000001E-3</v>
      </c>
      <c r="MU91" s="255">
        <v>786389.40349613607</v>
      </c>
      <c r="MV91" s="255">
        <v>1578.8117719409288</v>
      </c>
      <c r="MW91" s="255">
        <v>78724.589771799845</v>
      </c>
      <c r="MX91" s="119">
        <v>865113.99326793593</v>
      </c>
      <c r="MY91" s="262" t="b">
        <v>0</v>
      </c>
      <c r="MZ91" s="173">
        <v>5</v>
      </c>
      <c r="NA91" s="263">
        <v>1127.7226942435204</v>
      </c>
      <c r="NB91" s="189">
        <v>7.4999999999999997E-2</v>
      </c>
      <c r="NC91" s="263">
        <v>3199672.2525601815</v>
      </c>
      <c r="ND91" s="263">
        <v>1127.7226942435204</v>
      </c>
      <c r="NE91" s="263">
        <v>54431.703275666114</v>
      </c>
      <c r="NF91" s="117">
        <v>3254103.9558358476</v>
      </c>
      <c r="NG91" s="248" t="b">
        <v>0</v>
      </c>
      <c r="NH91" s="254">
        <v>2</v>
      </c>
      <c r="NI91" s="255">
        <v>1804.3563107896327</v>
      </c>
      <c r="NJ91" s="256">
        <v>7.4999999999999997E-2</v>
      </c>
      <c r="NK91" s="255">
        <v>4003564.3296024818</v>
      </c>
      <c r="NL91" s="255">
        <v>451.08907769740819</v>
      </c>
      <c r="NM91" s="255">
        <v>20729.008705927241</v>
      </c>
      <c r="NN91" s="119">
        <v>4024293.3383084089</v>
      </c>
      <c r="NO91" s="262" t="b">
        <v>0</v>
      </c>
      <c r="NP91" s="173">
        <v>10</v>
      </c>
      <c r="NQ91" s="263">
        <v>0</v>
      </c>
      <c r="NR91" s="189">
        <v>0.03</v>
      </c>
      <c r="NS91" s="263">
        <v>297713.78307193442</v>
      </c>
      <c r="NT91" s="263">
        <v>2255.4453884870409</v>
      </c>
      <c r="NU91" s="263">
        <v>91972.365534414683</v>
      </c>
      <c r="NV91" s="117">
        <v>389686.14860634913</v>
      </c>
      <c r="NW91" s="248" t="b">
        <v>1</v>
      </c>
      <c r="NX91" s="254">
        <v>6</v>
      </c>
      <c r="NY91" s="255">
        <v>902.17815539481614</v>
      </c>
      <c r="NZ91" s="256">
        <v>7.4999999999999997E-2</v>
      </c>
      <c r="OA91" s="255">
        <v>8795875.4007696752</v>
      </c>
      <c r="OB91" s="255">
        <v>1353.2672330922246</v>
      </c>
      <c r="OC91" s="255">
        <v>62577.268282732184</v>
      </c>
      <c r="OD91" s="119">
        <v>8858452.6690524071</v>
      </c>
      <c r="OE91" s="262" t="b">
        <v>0</v>
      </c>
      <c r="OF91" s="173">
        <v>4</v>
      </c>
      <c r="OG91" s="263">
        <v>1353.2672330922244</v>
      </c>
      <c r="OH91" s="189">
        <v>-5.0000000000000001E-3</v>
      </c>
      <c r="OI91" s="263">
        <v>2035650.2906342845</v>
      </c>
      <c r="OJ91" s="263">
        <v>902.17815539481637</v>
      </c>
      <c r="OK91" s="263">
        <v>52901.945583220739</v>
      </c>
      <c r="OL91" s="117">
        <v>2088552.2362175053</v>
      </c>
      <c r="OM91" s="248" t="b">
        <v>0</v>
      </c>
      <c r="ON91" s="254">
        <v>7</v>
      </c>
      <c r="OO91" s="255">
        <v>676.63361654611208</v>
      </c>
      <c r="OP91" s="256">
        <v>7.4999999999999997E-2</v>
      </c>
      <c r="OQ91" s="255">
        <v>1770214.7646615179</v>
      </c>
      <c r="OR91" s="255">
        <v>1578.8117719409288</v>
      </c>
      <c r="OS91" s="255">
        <v>48633.644034897174</v>
      </c>
      <c r="OT91" s="119">
        <v>1818848.4086964151</v>
      </c>
      <c r="OU91" s="262" t="b">
        <v>0</v>
      </c>
      <c r="OV91" s="173">
        <v>3</v>
      </c>
      <c r="OW91" s="263">
        <v>1578.8117719409286</v>
      </c>
      <c r="OX91" s="189">
        <v>0.03</v>
      </c>
      <c r="OY91" s="263">
        <v>3098085.4344386803</v>
      </c>
      <c r="OZ91" s="263">
        <v>676.63361654611231</v>
      </c>
      <c r="PA91" s="263">
        <v>20652.703113748234</v>
      </c>
      <c r="PB91" s="117">
        <v>3118738.1375524285</v>
      </c>
      <c r="PC91" s="248" t="b">
        <v>0</v>
      </c>
      <c r="PD91" s="254">
        <v>8</v>
      </c>
      <c r="PE91" s="255">
        <v>451.08907769740807</v>
      </c>
      <c r="PF91" s="256">
        <v>7.4999999999999997E-2</v>
      </c>
      <c r="PG91" s="255">
        <v>612472.17308877653</v>
      </c>
      <c r="PH91" s="255">
        <v>1804.3563107896327</v>
      </c>
      <c r="PI91" s="255">
        <v>71627.750698950476</v>
      </c>
      <c r="PJ91" s="119">
        <v>684099.92378772702</v>
      </c>
      <c r="PK91" s="262" t="b">
        <v>0</v>
      </c>
      <c r="PL91" s="173">
        <v>7</v>
      </c>
      <c r="PM91" s="263">
        <v>676.63361654611208</v>
      </c>
      <c r="PN91" s="189">
        <v>7.4999999999999997E-2</v>
      </c>
      <c r="PO91" s="263">
        <v>552144.47282331227</v>
      </c>
      <c r="PP91" s="263">
        <v>1578.8117719409288</v>
      </c>
      <c r="PQ91" s="263">
        <v>62972.515128373198</v>
      </c>
      <c r="PR91" s="117">
        <v>615116.98795168544</v>
      </c>
      <c r="PS91" s="248" t="b">
        <v>0</v>
      </c>
      <c r="PT91" s="254">
        <v>7</v>
      </c>
      <c r="PU91" s="255">
        <v>676.63361654611208</v>
      </c>
      <c r="PV91" s="256">
        <v>7.4999999999999997E-2</v>
      </c>
      <c r="PW91" s="255">
        <v>1568389.8382736056</v>
      </c>
      <c r="PX91" s="255">
        <v>1578.8117719409288</v>
      </c>
      <c r="PY91" s="255">
        <v>64279.720638891573</v>
      </c>
      <c r="PZ91" s="119">
        <v>1632669.5589124972</v>
      </c>
      <c r="QA91" s="262" t="b">
        <v>0</v>
      </c>
      <c r="QB91" s="173">
        <v>2</v>
      </c>
      <c r="QC91" s="263">
        <v>1804.3563107896327</v>
      </c>
      <c r="QD91" s="189">
        <v>0.03</v>
      </c>
      <c r="QE91" s="263">
        <v>2231837.9806143851</v>
      </c>
      <c r="QF91" s="263">
        <v>451.08907769740819</v>
      </c>
      <c r="QG91" s="263">
        <v>20914.607060229217</v>
      </c>
      <c r="QH91" s="117">
        <v>2252752.5876746145</v>
      </c>
      <c r="QI91" s="248" t="b">
        <v>0</v>
      </c>
      <c r="QJ91" s="254">
        <v>4</v>
      </c>
      <c r="QK91" s="255">
        <v>1353.2672330922244</v>
      </c>
      <c r="QL91" s="256">
        <v>7.4999999999999997E-2</v>
      </c>
      <c r="QM91" s="255">
        <v>2715148.7439302644</v>
      </c>
      <c r="QN91" s="255">
        <v>902.17815539481637</v>
      </c>
      <c r="QO91" s="255">
        <v>42061.562051628382</v>
      </c>
      <c r="QP91" s="119">
        <v>2757210.3059818926</v>
      </c>
      <c r="QQ91" s="262" t="b">
        <v>0</v>
      </c>
      <c r="QR91" s="173">
        <v>4</v>
      </c>
      <c r="QS91" s="263">
        <v>1353.2672330922244</v>
      </c>
      <c r="QT91" s="189">
        <v>7.4999999999999997E-2</v>
      </c>
      <c r="QU91" s="263">
        <v>1023400.9022505115</v>
      </c>
      <c r="QV91" s="263">
        <v>902.17815539481637</v>
      </c>
      <c r="QW91" s="263">
        <v>26680.344615824393</v>
      </c>
      <c r="QX91" s="117">
        <v>1050081.2468663359</v>
      </c>
      <c r="QY91" s="248" t="b">
        <v>0</v>
      </c>
      <c r="QZ91" s="254">
        <v>6</v>
      </c>
      <c r="RA91" s="255">
        <v>902.17815539481614</v>
      </c>
      <c r="RB91" s="256">
        <v>-5.0000000000000001E-3</v>
      </c>
      <c r="RC91" s="255">
        <v>827382.43641003838</v>
      </c>
      <c r="RD91" s="255">
        <v>1353.2672330922246</v>
      </c>
      <c r="RE91" s="255">
        <v>41088.431491182942</v>
      </c>
      <c r="RF91" s="119">
        <v>868470.86790122138</v>
      </c>
      <c r="RG91" s="262" t="b">
        <v>0</v>
      </c>
      <c r="RH91" s="173">
        <v>1</v>
      </c>
      <c r="RI91" s="263">
        <v>2029.9008496383369</v>
      </c>
      <c r="RJ91" s="189">
        <v>7.4999999999999997E-2</v>
      </c>
      <c r="RK91" s="263">
        <v>6391447.4365085512</v>
      </c>
      <c r="RL91" s="263">
        <v>225.54453884870409</v>
      </c>
      <c r="RM91" s="263">
        <v>10364.196175660058</v>
      </c>
      <c r="RN91" s="117">
        <v>6401811.6326842112</v>
      </c>
      <c r="RO91" s="248" t="b">
        <v>0</v>
      </c>
      <c r="RP91" s="254">
        <v>6</v>
      </c>
      <c r="RQ91" s="255">
        <v>902.17815539481614</v>
      </c>
      <c r="RR91" s="256">
        <v>7.4999999999999997E-2</v>
      </c>
      <c r="RS91" s="255">
        <v>1022442.196089834</v>
      </c>
      <c r="RT91" s="255">
        <v>1353.2672330922246</v>
      </c>
      <c r="RU91" s="255">
        <v>55155.870253802634</v>
      </c>
      <c r="RV91" s="119">
        <v>1077598.0663436367</v>
      </c>
      <c r="RW91" s="262" t="b">
        <v>0</v>
      </c>
      <c r="RX91" s="173">
        <v>8</v>
      </c>
      <c r="RY91" s="263">
        <v>451.08907769740807</v>
      </c>
      <c r="RZ91" s="189">
        <v>0.03</v>
      </c>
      <c r="SA91" s="263">
        <v>1255367.6377022739</v>
      </c>
      <c r="SB91" s="263">
        <v>1804.3563107896327</v>
      </c>
      <c r="SC91" s="263">
        <v>90671.734976632884</v>
      </c>
      <c r="SD91" s="117">
        <v>1346039.3726789069</v>
      </c>
      <c r="SE91" s="248" t="b">
        <v>0</v>
      </c>
      <c r="SF91" s="254">
        <v>5</v>
      </c>
      <c r="SG91" s="255">
        <v>1127.7226942435204</v>
      </c>
      <c r="SH91" s="256">
        <v>-5.0000000000000001E-3</v>
      </c>
      <c r="SI91" s="255">
        <v>1832174.2379127091</v>
      </c>
      <c r="SJ91" s="255">
        <v>1127.7226942435204</v>
      </c>
      <c r="SK91" s="255">
        <v>56188.462133147572</v>
      </c>
      <c r="SL91" s="119">
        <v>1888362.7000458566</v>
      </c>
      <c r="SM91" s="262" t="b">
        <v>0</v>
      </c>
      <c r="SN91" s="173">
        <v>3</v>
      </c>
      <c r="SO91" s="263">
        <v>1578.8117719409286</v>
      </c>
      <c r="SP91" s="189">
        <v>0.03</v>
      </c>
      <c r="SQ91" s="263">
        <v>1732220.2382050208</v>
      </c>
      <c r="SR91" s="263">
        <v>676.63361654611231</v>
      </c>
      <c r="SS91" s="263">
        <v>17823.268698716656</v>
      </c>
      <c r="ST91" s="117">
        <v>1750043.5069037376</v>
      </c>
      <c r="SU91" s="248" t="b">
        <v>0</v>
      </c>
      <c r="SV91" s="254">
        <v>3</v>
      </c>
      <c r="SW91" s="255">
        <v>1578.8117719409286</v>
      </c>
      <c r="SX91" s="256">
        <v>7.4999999999999997E-2</v>
      </c>
      <c r="SY91" s="255">
        <v>3464160.5046462021</v>
      </c>
      <c r="SZ91" s="255">
        <v>676.63361654611231</v>
      </c>
      <c r="TA91" s="255">
        <v>26385.816806164825</v>
      </c>
      <c r="TB91" s="119">
        <v>3490546.3214523671</v>
      </c>
      <c r="TC91" s="262" t="b">
        <v>0</v>
      </c>
      <c r="TD91" s="173">
        <v>1</v>
      </c>
      <c r="TE91" s="263">
        <v>2029.9008496383369</v>
      </c>
      <c r="TF91" s="189">
        <v>7.4999999999999997E-2</v>
      </c>
      <c r="TG91" s="263">
        <v>3637875.5643076776</v>
      </c>
      <c r="TH91" s="263">
        <v>225.54453884870409</v>
      </c>
      <c r="TI91" s="263">
        <v>10178.44386044923</v>
      </c>
      <c r="TJ91" s="117">
        <v>3648054.0081681269</v>
      </c>
      <c r="TK91" s="248" t="b">
        <v>0</v>
      </c>
      <c r="TL91" s="254">
        <v>5</v>
      </c>
      <c r="TM91" s="255">
        <v>1127.7226942435204</v>
      </c>
      <c r="TN91" s="256">
        <v>7.4999999999999997E-2</v>
      </c>
      <c r="TO91" s="255">
        <v>2507066.5745120733</v>
      </c>
      <c r="TP91" s="255">
        <v>1127.7226942435204</v>
      </c>
      <c r="TQ91" s="255">
        <v>40571.337983302692</v>
      </c>
      <c r="TR91" s="119">
        <v>2547637.9124953761</v>
      </c>
      <c r="TS91" s="262" t="b">
        <v>0</v>
      </c>
      <c r="TT91" s="173">
        <v>4</v>
      </c>
      <c r="TU91" s="263">
        <v>1353.2672330922244</v>
      </c>
      <c r="TV91" s="189">
        <v>7.4999999999999997E-2</v>
      </c>
      <c r="TW91" s="263">
        <v>1911572.7259695937</v>
      </c>
      <c r="TX91" s="263">
        <v>902.17815539481637</v>
      </c>
      <c r="TY91" s="263">
        <v>42042.17272284317</v>
      </c>
      <c r="TZ91" s="117">
        <v>1953614.898692437</v>
      </c>
      <c r="UA91" s="248" t="b">
        <v>0</v>
      </c>
      <c r="UB91" s="254">
        <v>2</v>
      </c>
      <c r="UC91" s="255">
        <v>1804.3563107896327</v>
      </c>
      <c r="UD91" s="256">
        <v>7.4999999999999997E-2</v>
      </c>
      <c r="UE91" s="255">
        <v>5752229.8278751187</v>
      </c>
      <c r="UF91" s="255">
        <v>451.08907769740819</v>
      </c>
      <c r="UG91" s="255">
        <v>15793.946607885084</v>
      </c>
      <c r="UH91" s="119">
        <v>5768023.7744830037</v>
      </c>
      <c r="UI91" s="262" t="b">
        <v>0</v>
      </c>
      <c r="UJ91" s="173">
        <v>2</v>
      </c>
      <c r="UK91" s="263">
        <v>1804.3563107896327</v>
      </c>
      <c r="UL91" s="189">
        <v>7.4999999999999997E-2</v>
      </c>
      <c r="UM91" s="263">
        <v>8162589.028983837</v>
      </c>
      <c r="UN91" s="263">
        <v>451.08907769740819</v>
      </c>
      <c r="UO91" s="263">
        <v>21622.707019008292</v>
      </c>
      <c r="UP91" s="117">
        <v>8184211.7360028457</v>
      </c>
      <c r="UQ91" s="248" t="b">
        <v>0</v>
      </c>
      <c r="UR91" s="254">
        <v>3</v>
      </c>
      <c r="US91" s="255">
        <v>1578.8117719409286</v>
      </c>
      <c r="UT91" s="256">
        <v>7.4999999999999997E-2</v>
      </c>
      <c r="UU91" s="255">
        <v>2410054.7515352843</v>
      </c>
      <c r="UV91" s="255">
        <v>676.63361654611231</v>
      </c>
      <c r="UW91" s="255">
        <v>28009.806903262514</v>
      </c>
      <c r="UX91" s="119">
        <v>2438064.558438547</v>
      </c>
      <c r="UY91" s="262" t="b">
        <v>0</v>
      </c>
      <c r="UZ91" s="173">
        <v>5</v>
      </c>
      <c r="VA91" s="263">
        <v>1127.7226942435204</v>
      </c>
      <c r="VB91" s="189">
        <v>7.4999999999999997E-2</v>
      </c>
      <c r="VC91" s="263">
        <v>2054111.9865194985</v>
      </c>
      <c r="VD91" s="263">
        <v>1127.7226942435204</v>
      </c>
      <c r="VE91" s="263">
        <v>41854.458629353452</v>
      </c>
      <c r="VF91" s="117">
        <v>2095966.445148852</v>
      </c>
      <c r="VG91" s="248" t="b">
        <v>0</v>
      </c>
      <c r="VH91" s="254">
        <v>6</v>
      </c>
      <c r="VI91" s="255">
        <v>902.17815539481614</v>
      </c>
      <c r="VJ91" s="256">
        <v>0.03</v>
      </c>
      <c r="VK91" s="255">
        <v>731730.82257518091</v>
      </c>
      <c r="VL91" s="255">
        <v>1353.2672330922246</v>
      </c>
      <c r="VM91" s="255">
        <v>44306.392682964033</v>
      </c>
      <c r="VN91" s="119">
        <v>776037.21525814489</v>
      </c>
      <c r="VO91" s="262" t="b">
        <v>0</v>
      </c>
      <c r="VP91" s="173">
        <v>0</v>
      </c>
      <c r="VQ91" s="263">
        <v>2255.4453884870409</v>
      </c>
      <c r="VR91" s="189">
        <v>0.03</v>
      </c>
      <c r="VS91" s="263">
        <v>804805.52104485314</v>
      </c>
      <c r="VT91" s="263">
        <v>0</v>
      </c>
      <c r="VU91" s="263">
        <v>0</v>
      </c>
      <c r="VV91" s="117">
        <v>804805.52104485314</v>
      </c>
      <c r="VW91" s="248" t="b">
        <v>0</v>
      </c>
      <c r="VX91" s="254">
        <v>6</v>
      </c>
      <c r="VY91" s="255">
        <v>902.17815539481614</v>
      </c>
      <c r="VZ91" s="256">
        <v>-5.0000000000000001E-3</v>
      </c>
      <c r="WA91" s="255">
        <v>1245495.4099483883</v>
      </c>
      <c r="WB91" s="255">
        <v>1353.2672330922246</v>
      </c>
      <c r="WC91" s="255">
        <v>35328.784859149338</v>
      </c>
      <c r="WD91" s="119">
        <v>1280824.1948075376</v>
      </c>
      <c r="WE91" s="262" t="b">
        <v>1</v>
      </c>
      <c r="WF91" s="173">
        <v>5</v>
      </c>
      <c r="WG91" s="263">
        <v>1127.7226942435204</v>
      </c>
      <c r="WH91" s="189">
        <v>0.03</v>
      </c>
      <c r="WI91" s="263">
        <v>771661.54906952824</v>
      </c>
      <c r="WJ91" s="263">
        <v>1127.7226942435204</v>
      </c>
      <c r="WK91" s="263">
        <v>34337.050358579545</v>
      </c>
      <c r="WL91" s="117">
        <v>805998.59942810773</v>
      </c>
      <c r="WM91" s="248" t="b">
        <v>0</v>
      </c>
      <c r="WN91" s="254">
        <v>6</v>
      </c>
      <c r="WO91" s="255">
        <v>902.17815539481614</v>
      </c>
      <c r="WP91" s="256">
        <v>7.4999999999999997E-2</v>
      </c>
      <c r="WQ91" s="255">
        <v>1141944.3573172567</v>
      </c>
      <c r="WR91" s="255">
        <v>1353.2672330922246</v>
      </c>
      <c r="WS91" s="255">
        <v>73551.4653786907</v>
      </c>
      <c r="WT91" s="119">
        <v>1215495.8226959475</v>
      </c>
      <c r="WU91" s="262" t="b">
        <v>0</v>
      </c>
      <c r="WV91" s="173">
        <v>5</v>
      </c>
      <c r="WW91" s="263">
        <v>1127.7226942435204</v>
      </c>
      <c r="WX91" s="189">
        <v>-5.0000000000000001E-3</v>
      </c>
      <c r="WY91" s="263">
        <v>5515895.9553736635</v>
      </c>
      <c r="WZ91" s="263">
        <v>1127.7226942435204</v>
      </c>
      <c r="XA91" s="263">
        <v>38904.641621024988</v>
      </c>
      <c r="XB91" s="117">
        <v>5554800.5969946887</v>
      </c>
      <c r="XC91" s="248" t="b">
        <v>0</v>
      </c>
      <c r="XD91" s="254">
        <v>4</v>
      </c>
      <c r="XE91" s="255">
        <v>1353.2672330922244</v>
      </c>
      <c r="XF91" s="256">
        <v>7.4999999999999997E-2</v>
      </c>
      <c r="XG91" s="255">
        <v>4754637.4906418566</v>
      </c>
      <c r="XH91" s="255">
        <v>902.17815539481637</v>
      </c>
      <c r="XI91" s="255">
        <v>36253.811344205074</v>
      </c>
      <c r="XJ91" s="119">
        <v>4790891.301986062</v>
      </c>
      <c r="XK91" s="262" t="b">
        <v>0</v>
      </c>
      <c r="XL91" s="173">
        <v>5</v>
      </c>
      <c r="XM91" s="263">
        <v>1127.7226942435204</v>
      </c>
      <c r="XN91" s="189">
        <v>7.4999999999999997E-2</v>
      </c>
      <c r="XO91" s="263">
        <v>1367185.2618228549</v>
      </c>
      <c r="XP91" s="263">
        <v>1127.7226942435204</v>
      </c>
      <c r="XQ91" s="263">
        <v>44966.829924918908</v>
      </c>
      <c r="XR91" s="117">
        <v>1412152.0917477738</v>
      </c>
      <c r="XS91" s="248" t="b">
        <v>0</v>
      </c>
      <c r="XT91" s="254">
        <v>6</v>
      </c>
      <c r="XU91" s="255">
        <v>902.17815539481614</v>
      </c>
      <c r="XV91" s="256">
        <v>0.03</v>
      </c>
      <c r="XW91" s="255">
        <v>577626.71912547888</v>
      </c>
      <c r="XX91" s="255">
        <v>1353.2672330922246</v>
      </c>
      <c r="XY91" s="255">
        <v>46210.442495486735</v>
      </c>
      <c r="XZ91" s="119">
        <v>623837.16162096558</v>
      </c>
      <c r="YA91" s="262" t="b">
        <v>0</v>
      </c>
      <c r="YB91" s="173">
        <v>6</v>
      </c>
      <c r="YC91" s="263">
        <v>902.17815539481614</v>
      </c>
      <c r="YD91" s="189">
        <v>0.03</v>
      </c>
      <c r="YE91" s="263">
        <v>1146006.6750180004</v>
      </c>
      <c r="YF91" s="263">
        <v>1353.2672330922246</v>
      </c>
      <c r="YG91" s="263">
        <v>57465.678214066742</v>
      </c>
      <c r="YH91" s="117">
        <v>1203472.3532320671</v>
      </c>
      <c r="YI91" s="248" t="b">
        <v>0</v>
      </c>
      <c r="YJ91" s="254">
        <v>11</v>
      </c>
      <c r="YK91" s="255">
        <v>0</v>
      </c>
      <c r="YL91" s="256">
        <v>-5.0000000000000001E-3</v>
      </c>
      <c r="YM91" s="255">
        <v>828718.05236676196</v>
      </c>
      <c r="YN91" s="255">
        <v>2255.4453884870409</v>
      </c>
      <c r="YO91" s="255">
        <v>107573.64723812004</v>
      </c>
      <c r="YP91" s="119">
        <v>936291.69960488204</v>
      </c>
      <c r="YQ91" s="262" t="b">
        <v>0</v>
      </c>
      <c r="YR91" s="173">
        <v>2</v>
      </c>
      <c r="YS91" s="263">
        <v>1804.3563107896327</v>
      </c>
      <c r="YT91" s="189">
        <v>7.4999999999999997E-2</v>
      </c>
      <c r="YU91" s="263">
        <v>2577861.3981767222</v>
      </c>
      <c r="YV91" s="263">
        <v>451.08907769740819</v>
      </c>
      <c r="YW91" s="263">
        <v>19441.749865355934</v>
      </c>
      <c r="YX91" s="117">
        <v>2597303.1480420781</v>
      </c>
      <c r="YY91" s="248" t="b">
        <v>0</v>
      </c>
      <c r="YZ91" s="254">
        <v>7</v>
      </c>
      <c r="ZA91" s="255">
        <v>676.63361654611208</v>
      </c>
      <c r="ZB91" s="256">
        <v>7.4999999999999997E-2</v>
      </c>
      <c r="ZC91" s="255">
        <v>427148.36810642364</v>
      </c>
      <c r="ZD91" s="255">
        <v>1578.8117719409288</v>
      </c>
      <c r="ZE91" s="255">
        <v>59460.091207877434</v>
      </c>
      <c r="ZF91" s="119">
        <v>486608.45931430109</v>
      </c>
      <c r="ZG91" s="262" t="b">
        <v>0</v>
      </c>
      <c r="ZH91" s="173">
        <v>4</v>
      </c>
      <c r="ZI91" s="263">
        <v>1353.2672330922244</v>
      </c>
      <c r="ZJ91" s="189">
        <v>7.4999999999999997E-2</v>
      </c>
      <c r="ZK91" s="263">
        <v>3045088.6291090203</v>
      </c>
      <c r="ZL91" s="263">
        <v>902.17815539481637</v>
      </c>
      <c r="ZM91" s="263">
        <v>34852.967053579516</v>
      </c>
      <c r="ZN91" s="117">
        <v>3079941.5961626</v>
      </c>
      <c r="ZO91" s="248" t="b">
        <v>0</v>
      </c>
      <c r="ZP91" s="254">
        <v>3</v>
      </c>
      <c r="ZQ91" s="255">
        <v>1578.8117719409286</v>
      </c>
      <c r="ZR91" s="256">
        <v>7.4999999999999997E-2</v>
      </c>
      <c r="ZS91" s="255">
        <v>1695433.7956885383</v>
      </c>
      <c r="ZT91" s="255">
        <v>676.63361654611231</v>
      </c>
      <c r="ZU91" s="255">
        <v>33802.93133435092</v>
      </c>
      <c r="ZV91" s="119">
        <v>1729236.7270228893</v>
      </c>
      <c r="ZW91" s="262" t="b">
        <v>0</v>
      </c>
      <c r="ZX91" s="173">
        <v>2</v>
      </c>
      <c r="ZY91" s="263">
        <v>1804.3563107896327</v>
      </c>
      <c r="ZZ91" s="189">
        <v>-5.0000000000000001E-3</v>
      </c>
      <c r="AAA91" s="263">
        <v>392661.11478726537</v>
      </c>
      <c r="AAB91" s="263">
        <v>451.08907769740819</v>
      </c>
      <c r="AAC91" s="263">
        <v>29038.097838462629</v>
      </c>
      <c r="AAD91" s="117">
        <v>421699.21262572799</v>
      </c>
      <c r="AAE91" s="248" t="b">
        <v>0</v>
      </c>
      <c r="AAF91" s="254">
        <v>3</v>
      </c>
      <c r="AAG91" s="255">
        <v>1578.8117719409286</v>
      </c>
      <c r="AAH91" s="256">
        <v>7.4999999999999997E-2</v>
      </c>
      <c r="AAI91" s="255">
        <v>3966589.2010793961</v>
      </c>
      <c r="AAJ91" s="255">
        <v>676.63361654611231</v>
      </c>
      <c r="AAK91" s="255">
        <v>31325.181374809134</v>
      </c>
      <c r="AAL91" s="119">
        <v>3997914.3824542053</v>
      </c>
      <c r="AAM91" s="262" t="b">
        <v>0</v>
      </c>
      <c r="AAN91" s="173">
        <v>4</v>
      </c>
      <c r="AAO91" s="263">
        <v>1353.2672330922244</v>
      </c>
      <c r="AAP91" s="189">
        <v>7.4999999999999997E-2</v>
      </c>
      <c r="AAQ91" s="263">
        <v>1748808.4701764367</v>
      </c>
      <c r="AAR91" s="263">
        <v>902.17815539481637</v>
      </c>
      <c r="AAS91" s="263">
        <v>34601.277522823621</v>
      </c>
      <c r="AAT91" s="117">
        <v>1783409.7476992602</v>
      </c>
      <c r="AAU91" s="248" t="b">
        <v>0</v>
      </c>
      <c r="AAV91" s="254">
        <v>8</v>
      </c>
      <c r="AAW91" s="255">
        <v>451.08907769740807</v>
      </c>
      <c r="AAX91" s="256">
        <v>7.4999999999999997E-2</v>
      </c>
      <c r="AAY91" s="255">
        <v>862206.4329060124</v>
      </c>
      <c r="AAZ91" s="255">
        <v>1804.3563107896327</v>
      </c>
      <c r="ABA91" s="255">
        <v>84382.586000961979</v>
      </c>
      <c r="ABB91" s="119">
        <v>946589.01890697435</v>
      </c>
      <c r="ABC91" s="262" t="b">
        <v>0</v>
      </c>
      <c r="ABD91" s="173">
        <v>3</v>
      </c>
      <c r="ABE91" s="263">
        <v>1578.8117719409286</v>
      </c>
      <c r="ABF91" s="189">
        <v>7.4999999999999997E-2</v>
      </c>
      <c r="ABG91" s="263">
        <v>1975533.1461339158</v>
      </c>
      <c r="ABH91" s="263">
        <v>676.63361654611231</v>
      </c>
      <c r="ABI91" s="263">
        <v>24077.609561700665</v>
      </c>
      <c r="ABJ91" s="117">
        <v>1999610.7556956164</v>
      </c>
      <c r="ABK91" s="248" t="b">
        <v>0</v>
      </c>
      <c r="ABL91" s="254">
        <v>2</v>
      </c>
      <c r="ABM91" s="255">
        <v>1804.3563107896327</v>
      </c>
      <c r="ABN91" s="256">
        <v>0.03</v>
      </c>
      <c r="ABO91" s="255">
        <v>3958498.6524966378</v>
      </c>
      <c r="ABP91" s="255">
        <v>451.08907769740819</v>
      </c>
      <c r="ABQ91" s="255">
        <v>8998.2492197971314</v>
      </c>
      <c r="ABR91" s="119">
        <v>3967496.9017164349</v>
      </c>
      <c r="ABS91" s="262" t="b">
        <v>0</v>
      </c>
      <c r="ABT91" s="173">
        <v>2</v>
      </c>
      <c r="ABU91" s="263">
        <v>1804.3563107896327</v>
      </c>
      <c r="ABV91" s="189">
        <v>7.4999999999999997E-2</v>
      </c>
      <c r="ABW91" s="263">
        <v>2490679.3525473578</v>
      </c>
      <c r="ABX91" s="263">
        <v>451.08907769740819</v>
      </c>
      <c r="ABY91" s="263">
        <v>14104.773616453245</v>
      </c>
      <c r="ABZ91" s="117">
        <v>2504784.126163811</v>
      </c>
      <c r="ACA91" s="248" t="b">
        <v>0</v>
      </c>
      <c r="ACB91" s="254">
        <v>4</v>
      </c>
      <c r="ACC91" s="255">
        <v>1353.2672330922244</v>
      </c>
      <c r="ACD91" s="256">
        <v>0.03</v>
      </c>
      <c r="ACE91" s="255">
        <v>1113037.2049043232</v>
      </c>
      <c r="ACF91" s="255">
        <v>902.17815539481637</v>
      </c>
      <c r="ACG91" s="255">
        <v>60381.672293224554</v>
      </c>
      <c r="ACH91" s="119">
        <v>1173418.8771975478</v>
      </c>
      <c r="ACI91" s="262" t="b">
        <v>0</v>
      </c>
      <c r="ACJ91" s="173">
        <v>4</v>
      </c>
      <c r="ACK91" s="263">
        <v>1353.2672330922244</v>
      </c>
      <c r="ACL91" s="189">
        <v>-5.0000000000000001E-3</v>
      </c>
      <c r="ACM91" s="263">
        <v>928329.57186714641</v>
      </c>
      <c r="ACN91" s="263">
        <v>902.17815539481637</v>
      </c>
      <c r="ACO91" s="263">
        <v>47781.385532857268</v>
      </c>
      <c r="ACP91" s="117">
        <v>976110.95740000368</v>
      </c>
      <c r="ACQ91" s="248" t="b">
        <v>0</v>
      </c>
      <c r="ACR91" s="254">
        <v>4</v>
      </c>
      <c r="ACS91" s="255">
        <v>1353.2672330922244</v>
      </c>
      <c r="ACT91" s="256">
        <v>-5.0000000000000001E-3</v>
      </c>
      <c r="ACU91" s="255">
        <v>4582466.027111751</v>
      </c>
      <c r="ACV91" s="255">
        <v>902.17815539481637</v>
      </c>
      <c r="ACW91" s="255">
        <v>48220.925958552572</v>
      </c>
      <c r="ACX91" s="119">
        <v>4630686.9530703034</v>
      </c>
      <c r="ACY91" s="262" t="b">
        <v>0</v>
      </c>
      <c r="ACZ91" s="173">
        <v>6</v>
      </c>
      <c r="ADA91" s="263">
        <v>902.17815539481614</v>
      </c>
      <c r="ADB91" s="189">
        <v>7.4999999999999997E-2</v>
      </c>
      <c r="ADC91" s="263">
        <v>3427525.3668981958</v>
      </c>
      <c r="ADD91" s="263">
        <v>1353.2672330922246</v>
      </c>
      <c r="ADE91" s="263">
        <v>50507.022452468169</v>
      </c>
      <c r="ADF91" s="117">
        <v>3478032.3893506639</v>
      </c>
      <c r="ADG91" s="248" t="b">
        <v>0</v>
      </c>
      <c r="ADH91" s="254">
        <v>7</v>
      </c>
      <c r="ADI91" s="255">
        <v>676.63361654611208</v>
      </c>
      <c r="ADJ91" s="256">
        <v>0.03</v>
      </c>
      <c r="ADK91" s="255">
        <v>1828248.7770434415</v>
      </c>
      <c r="ADL91" s="255">
        <v>1578.8117719409288</v>
      </c>
      <c r="ADM91" s="255">
        <v>74362.578093979406</v>
      </c>
      <c r="ADN91" s="119">
        <v>1902611.3551374211</v>
      </c>
      <c r="ADO91" s="262" t="b">
        <v>0</v>
      </c>
      <c r="ADP91" s="173">
        <v>2</v>
      </c>
      <c r="ADQ91" s="263">
        <v>1804.3563107896327</v>
      </c>
      <c r="ADR91" s="189">
        <v>7.4999999999999997E-2</v>
      </c>
      <c r="ADS91" s="263">
        <v>2677468.2874215865</v>
      </c>
      <c r="ADT91" s="263">
        <v>451.08907769740819</v>
      </c>
      <c r="ADU91" s="263">
        <v>19370.62705935835</v>
      </c>
      <c r="ADV91" s="117">
        <v>2696838.9144809446</v>
      </c>
    </row>
    <row r="92" spans="1:802" x14ac:dyDescent="0.35">
      <c r="A92" s="15">
        <v>48029</v>
      </c>
      <c r="B92" s="16">
        <v>2255.4453884870409</v>
      </c>
      <c r="C92" s="248" t="b">
        <v>0</v>
      </c>
      <c r="D92" s="254">
        <v>5</v>
      </c>
      <c r="E92" s="255">
        <v>1127.7226942435204</v>
      </c>
      <c r="F92" s="256">
        <v>7.4999999999999997E-2</v>
      </c>
      <c r="G92" s="255">
        <v>1963770.9364126767</v>
      </c>
      <c r="H92" s="255">
        <v>1127.7226942435204</v>
      </c>
      <c r="I92" s="255">
        <v>42494.342082690251</v>
      </c>
      <c r="J92" s="119">
        <v>2006265.2784953669</v>
      </c>
      <c r="K92" s="262" t="b">
        <v>0</v>
      </c>
      <c r="L92" s="173">
        <v>6</v>
      </c>
      <c r="M92" s="263">
        <v>902.17815539481614</v>
      </c>
      <c r="N92" s="189">
        <v>-5.0000000000000001E-3</v>
      </c>
      <c r="O92" s="263">
        <v>1262278.7558819433</v>
      </c>
      <c r="P92" s="263">
        <v>1353.2672330922246</v>
      </c>
      <c r="Q92" s="263">
        <v>18811.944895986955</v>
      </c>
      <c r="R92" s="117">
        <v>1281090.7007779302</v>
      </c>
      <c r="S92" s="248" t="b">
        <v>0</v>
      </c>
      <c r="T92" s="254">
        <v>7</v>
      </c>
      <c r="U92" s="255">
        <v>676.63361654611208</v>
      </c>
      <c r="V92" s="256">
        <v>7.4999999999999997E-2</v>
      </c>
      <c r="W92" s="255">
        <v>266609.36589243205</v>
      </c>
      <c r="X92" s="255">
        <v>1578.8117719409288</v>
      </c>
      <c r="Y92" s="255">
        <v>83949.28206585905</v>
      </c>
      <c r="Z92" s="119">
        <v>350558.64795829111</v>
      </c>
      <c r="AA92" s="262" t="b">
        <v>0</v>
      </c>
      <c r="AB92" s="173">
        <v>8</v>
      </c>
      <c r="AC92" s="263">
        <v>451.08907769740807</v>
      </c>
      <c r="AD92" s="189">
        <v>7.4999999999999997E-2</v>
      </c>
      <c r="AE92" s="263">
        <v>854717.43818343582</v>
      </c>
      <c r="AF92" s="263">
        <v>1804.3563107896327</v>
      </c>
      <c r="AG92" s="263">
        <v>81134.558440957102</v>
      </c>
      <c r="AH92" s="117">
        <v>935851.99662439292</v>
      </c>
      <c r="AI92" s="248" t="b">
        <v>0</v>
      </c>
      <c r="AJ92" s="254">
        <v>10</v>
      </c>
      <c r="AK92" s="255">
        <v>0</v>
      </c>
      <c r="AL92" s="256">
        <v>7.4999999999999997E-2</v>
      </c>
      <c r="AM92" s="255">
        <v>3675819.1024704394</v>
      </c>
      <c r="AN92" s="255">
        <v>2255.4453884870409</v>
      </c>
      <c r="AO92" s="255">
        <v>95882.287494325996</v>
      </c>
      <c r="AP92" s="119">
        <v>3771701.3899647654</v>
      </c>
      <c r="AQ92" s="262" t="b">
        <v>0</v>
      </c>
      <c r="AR92" s="173">
        <v>5</v>
      </c>
      <c r="AS92" s="263">
        <v>1127.7226942435204</v>
      </c>
      <c r="AT92" s="189">
        <v>7.4999999999999997E-2</v>
      </c>
      <c r="AU92" s="263">
        <v>3927913.5864957562</v>
      </c>
      <c r="AV92" s="263">
        <v>1127.7226942435204</v>
      </c>
      <c r="AW92" s="263">
        <v>57681.206983628923</v>
      </c>
      <c r="AX92" s="117">
        <v>3985594.7934793853</v>
      </c>
      <c r="AY92" s="248" t="b">
        <v>0</v>
      </c>
      <c r="AZ92" s="254">
        <v>3</v>
      </c>
      <c r="BA92" s="255">
        <v>1578.8117719409286</v>
      </c>
      <c r="BB92" s="256">
        <v>0.03</v>
      </c>
      <c r="BC92" s="255">
        <v>1057661.1622902344</v>
      </c>
      <c r="BD92" s="255">
        <v>676.63361654611231</v>
      </c>
      <c r="BE92" s="255">
        <v>10723.738586143816</v>
      </c>
      <c r="BF92" s="119">
        <v>1068384.9008763782</v>
      </c>
      <c r="BG92" s="262" t="b">
        <v>0</v>
      </c>
      <c r="BH92" s="173">
        <v>4</v>
      </c>
      <c r="BI92" s="263">
        <v>1353.2672330922244</v>
      </c>
      <c r="BJ92" s="189">
        <v>-5.0000000000000001E-3</v>
      </c>
      <c r="BK92" s="263">
        <v>1092461.0415926725</v>
      </c>
      <c r="BL92" s="263">
        <v>902.17815539481637</v>
      </c>
      <c r="BM92" s="263">
        <v>39680.383738163306</v>
      </c>
      <c r="BN92" s="117">
        <v>1132141.4253308359</v>
      </c>
      <c r="BO92" s="248" t="b">
        <v>0</v>
      </c>
      <c r="BP92" s="254">
        <v>6</v>
      </c>
      <c r="BQ92" s="255">
        <v>902.17815539481614</v>
      </c>
      <c r="BR92" s="256">
        <v>7.4999999999999997E-2</v>
      </c>
      <c r="BS92" s="255">
        <v>2983515.5410002493</v>
      </c>
      <c r="BT92" s="255">
        <v>1353.2672330922246</v>
      </c>
      <c r="BU92" s="255">
        <v>49710.940032154322</v>
      </c>
      <c r="BV92" s="119">
        <v>3033226.4810324037</v>
      </c>
      <c r="BW92" s="262" t="b">
        <v>0</v>
      </c>
      <c r="BX92" s="173">
        <v>4</v>
      </c>
      <c r="BY92" s="263">
        <v>1353.2672330922244</v>
      </c>
      <c r="BZ92" s="189">
        <v>0.03</v>
      </c>
      <c r="CA92" s="263">
        <v>1075984.8600473397</v>
      </c>
      <c r="CB92" s="263">
        <v>902.17815539481637</v>
      </c>
      <c r="CC92" s="263">
        <v>39548.777715831064</v>
      </c>
      <c r="CD92" s="117">
        <v>1115533.6377631708</v>
      </c>
      <c r="CE92" s="248" t="b">
        <v>0</v>
      </c>
      <c r="CF92" s="254">
        <v>6</v>
      </c>
      <c r="CG92" s="255">
        <v>902.17815539481614</v>
      </c>
      <c r="CH92" s="256">
        <v>7.4999999999999997E-2</v>
      </c>
      <c r="CI92" s="255">
        <v>909649.99494350865</v>
      </c>
      <c r="CJ92" s="255">
        <v>1353.2672330922246</v>
      </c>
      <c r="CK92" s="255">
        <v>55396.61650687761</v>
      </c>
      <c r="CL92" s="119">
        <v>965046.61145038623</v>
      </c>
      <c r="CM92" s="262" t="b">
        <v>0</v>
      </c>
      <c r="CN92" s="173">
        <v>5</v>
      </c>
      <c r="CO92" s="263">
        <v>1127.7226942435204</v>
      </c>
      <c r="CP92" s="189">
        <v>0.03</v>
      </c>
      <c r="CQ92" s="263">
        <v>5055293.3123826561</v>
      </c>
      <c r="CR92" s="263">
        <v>1127.7226942435204</v>
      </c>
      <c r="CS92" s="263">
        <v>46085.013642594771</v>
      </c>
      <c r="CT92" s="117">
        <v>5101378.3260252513</v>
      </c>
      <c r="CU92" s="248" t="b">
        <v>0</v>
      </c>
      <c r="CV92" s="254">
        <v>1</v>
      </c>
      <c r="CW92" s="255">
        <v>2029.9008496383369</v>
      </c>
      <c r="CX92" s="256">
        <v>7.4999999999999997E-2</v>
      </c>
      <c r="CY92" s="255">
        <v>2340316.9485829016</v>
      </c>
      <c r="CZ92" s="255">
        <v>225.54453884870409</v>
      </c>
      <c r="DA92" s="255">
        <v>2427.0477033446077</v>
      </c>
      <c r="DB92" s="119">
        <v>2342743.996286246</v>
      </c>
      <c r="DC92" s="262" t="b">
        <v>0</v>
      </c>
      <c r="DD92" s="173">
        <v>5</v>
      </c>
      <c r="DE92" s="263">
        <v>1127.7226942435204</v>
      </c>
      <c r="DF92" s="189">
        <v>7.4999999999999997E-2</v>
      </c>
      <c r="DG92" s="263">
        <v>4735960.9342148667</v>
      </c>
      <c r="DH92" s="263">
        <v>1127.7226942435204</v>
      </c>
      <c r="DI92" s="263">
        <v>55227.472636255428</v>
      </c>
      <c r="DJ92" s="117">
        <v>4791188.4068511222</v>
      </c>
      <c r="DK92" s="248" t="b">
        <v>0</v>
      </c>
      <c r="DL92" s="254">
        <v>6</v>
      </c>
      <c r="DM92" s="255">
        <v>902.17815539481614</v>
      </c>
      <c r="DN92" s="256">
        <v>7.4999999999999997E-2</v>
      </c>
      <c r="DO92" s="255">
        <v>926556.65007946827</v>
      </c>
      <c r="DP92" s="255">
        <v>1353.2672330922246</v>
      </c>
      <c r="DQ92" s="255">
        <v>73755.199610496376</v>
      </c>
      <c r="DR92" s="119">
        <v>1000311.8496899647</v>
      </c>
      <c r="DS92" s="262" t="b">
        <v>0</v>
      </c>
      <c r="DT92" s="173">
        <v>7</v>
      </c>
      <c r="DU92" s="263">
        <v>676.63361654611208</v>
      </c>
      <c r="DV92" s="189">
        <v>-5.0000000000000001E-3</v>
      </c>
      <c r="DW92" s="263">
        <v>2136458.6288046879</v>
      </c>
      <c r="DX92" s="263">
        <v>1578.8117719409288</v>
      </c>
      <c r="DY92" s="263">
        <v>58051.318985651065</v>
      </c>
      <c r="DZ92" s="117">
        <v>2194509.9477903391</v>
      </c>
      <c r="EA92" s="248" t="b">
        <v>0</v>
      </c>
      <c r="EB92" s="254">
        <v>9</v>
      </c>
      <c r="EC92" s="255">
        <v>225.54453884870404</v>
      </c>
      <c r="ED92" s="256">
        <v>7.4999999999999997E-2</v>
      </c>
      <c r="EE92" s="255">
        <v>712393.29133388889</v>
      </c>
      <c r="EF92" s="255">
        <v>2029.9008496383369</v>
      </c>
      <c r="EG92" s="255">
        <v>71764.034425456528</v>
      </c>
      <c r="EH92" s="119">
        <v>784157.32575934543</v>
      </c>
      <c r="EI92" s="262" t="b">
        <v>0</v>
      </c>
      <c r="EJ92" s="173">
        <v>7</v>
      </c>
      <c r="EK92" s="263">
        <v>676.63361654611208</v>
      </c>
      <c r="EL92" s="189">
        <v>-5.0000000000000001E-3</v>
      </c>
      <c r="EM92" s="263">
        <v>236534.07759282779</v>
      </c>
      <c r="EN92" s="263">
        <v>1578.8117719409288</v>
      </c>
      <c r="EO92" s="263">
        <v>90876.191776809457</v>
      </c>
      <c r="EP92" s="117">
        <v>327410.26936963724</v>
      </c>
      <c r="EQ92" s="248" t="b">
        <v>0</v>
      </c>
      <c r="ER92" s="254">
        <v>6</v>
      </c>
      <c r="ES92" s="255">
        <v>902.17815539481614</v>
      </c>
      <c r="ET92" s="256">
        <v>7.4999999999999997E-2</v>
      </c>
      <c r="EU92" s="255">
        <v>762367.6012782685</v>
      </c>
      <c r="EV92" s="255">
        <v>1353.2672330922246</v>
      </c>
      <c r="EW92" s="255">
        <v>66689.971614117618</v>
      </c>
      <c r="EX92" s="119">
        <v>829057.57289238612</v>
      </c>
      <c r="EY92" s="262" t="b">
        <v>0</v>
      </c>
      <c r="EZ92" s="173">
        <v>3</v>
      </c>
      <c r="FA92" s="263">
        <v>1578.8117719409286</v>
      </c>
      <c r="FB92" s="189">
        <v>7.4999999999999997E-2</v>
      </c>
      <c r="FC92" s="263">
        <v>2129564.4432260687</v>
      </c>
      <c r="FD92" s="263">
        <v>676.63361654611231</v>
      </c>
      <c r="FE92" s="263">
        <v>12810.3550197025</v>
      </c>
      <c r="FF92" s="117">
        <v>2142374.7982457713</v>
      </c>
      <c r="FG92" s="248" t="b">
        <v>0</v>
      </c>
      <c r="FH92" s="254">
        <v>4</v>
      </c>
      <c r="FI92" s="255">
        <v>1353.2672330922244</v>
      </c>
      <c r="FJ92" s="256">
        <v>0.03</v>
      </c>
      <c r="FK92" s="255">
        <v>2226009.0700031077</v>
      </c>
      <c r="FL92" s="255">
        <v>902.17815539481637</v>
      </c>
      <c r="FM92" s="255">
        <v>42503.786509417681</v>
      </c>
      <c r="FN92" s="119">
        <v>2268512.8565125251</v>
      </c>
      <c r="FO92" s="262" t="b">
        <v>0</v>
      </c>
      <c r="FP92" s="173">
        <v>4</v>
      </c>
      <c r="FQ92" s="263">
        <v>1353.2672330922244</v>
      </c>
      <c r="FR92" s="189">
        <v>7.4999999999999997E-2</v>
      </c>
      <c r="FS92" s="263">
        <v>2094096.7302350283</v>
      </c>
      <c r="FT92" s="263">
        <v>902.17815539481637</v>
      </c>
      <c r="FU92" s="263">
        <v>46615.009202597532</v>
      </c>
      <c r="FV92" s="117">
        <v>2140711.7394376257</v>
      </c>
      <c r="FW92" s="248" t="b">
        <v>0</v>
      </c>
      <c r="FX92" s="254">
        <v>6</v>
      </c>
      <c r="FY92" s="255">
        <v>902.17815539481614</v>
      </c>
      <c r="FZ92" s="256">
        <v>0.03</v>
      </c>
      <c r="GA92" s="255">
        <v>1209932.6009554109</v>
      </c>
      <c r="GB92" s="255">
        <v>1353.2672330922246</v>
      </c>
      <c r="GC92" s="255">
        <v>73409.706408796017</v>
      </c>
      <c r="GD92" s="119">
        <v>1283342.3073642068</v>
      </c>
      <c r="GE92" s="262" t="b">
        <v>0</v>
      </c>
      <c r="GF92" s="173">
        <v>4</v>
      </c>
      <c r="GG92" s="263">
        <v>1353.2672330922244</v>
      </c>
      <c r="GH92" s="189">
        <v>0.03</v>
      </c>
      <c r="GI92" s="263">
        <v>2507398.0228557447</v>
      </c>
      <c r="GJ92" s="263">
        <v>902.17815539481637</v>
      </c>
      <c r="GK92" s="263">
        <v>38575.141753517804</v>
      </c>
      <c r="GL92" s="117">
        <v>2545973.1646092627</v>
      </c>
      <c r="GM92" s="248" t="b">
        <v>0</v>
      </c>
      <c r="GN92" s="254">
        <v>3</v>
      </c>
      <c r="GO92" s="255">
        <v>1578.8117719409286</v>
      </c>
      <c r="GP92" s="256">
        <v>0.03</v>
      </c>
      <c r="GQ92" s="255">
        <v>6112060.4561245851</v>
      </c>
      <c r="GR92" s="255">
        <v>676.63361654611231</v>
      </c>
      <c r="GS92" s="255">
        <v>27819.481042593488</v>
      </c>
      <c r="GT92" s="119">
        <v>6139879.9371671788</v>
      </c>
      <c r="GU92" s="262" t="b">
        <v>0</v>
      </c>
      <c r="GV92" s="173">
        <v>2</v>
      </c>
      <c r="GW92" s="263">
        <v>1804.3563107896327</v>
      </c>
      <c r="GX92" s="189">
        <v>0.03</v>
      </c>
      <c r="GY92" s="263">
        <v>857477.905787186</v>
      </c>
      <c r="GZ92" s="263">
        <v>451.08907769740819</v>
      </c>
      <c r="HA92" s="263">
        <v>13415.47600845835</v>
      </c>
      <c r="HB92" s="117">
        <v>870893.38179564429</v>
      </c>
      <c r="HC92" s="248" t="b">
        <v>0</v>
      </c>
      <c r="HD92" s="254">
        <v>3</v>
      </c>
      <c r="HE92" s="255">
        <v>1578.8117719409286</v>
      </c>
      <c r="HF92" s="256">
        <v>0.03</v>
      </c>
      <c r="HG92" s="255">
        <v>4258766.6119928695</v>
      </c>
      <c r="HH92" s="255">
        <v>676.63361654611231</v>
      </c>
      <c r="HI92" s="255">
        <v>24411.907138956958</v>
      </c>
      <c r="HJ92" s="119">
        <v>4283178.5191318262</v>
      </c>
      <c r="HK92" s="262" t="b">
        <v>0</v>
      </c>
      <c r="HL92" s="173">
        <v>10</v>
      </c>
      <c r="HM92" s="263">
        <v>0</v>
      </c>
      <c r="HN92" s="189">
        <v>7.4999999999999997E-2</v>
      </c>
      <c r="HO92" s="263">
        <v>1540114.0626237178</v>
      </c>
      <c r="HP92" s="263">
        <v>2255.4453884870409</v>
      </c>
      <c r="HQ92" s="263">
        <v>64250.03823836946</v>
      </c>
      <c r="HR92" s="117">
        <v>1604364.1008620872</v>
      </c>
      <c r="HS92" s="248" t="b">
        <v>0</v>
      </c>
      <c r="HT92" s="254">
        <v>6</v>
      </c>
      <c r="HU92" s="255">
        <v>902.17815539481614</v>
      </c>
      <c r="HV92" s="256">
        <v>0.03</v>
      </c>
      <c r="HW92" s="255">
        <v>1159030.9012016552</v>
      </c>
      <c r="HX92" s="255">
        <v>1353.2672330922246</v>
      </c>
      <c r="HY92" s="255">
        <v>60113.399659119343</v>
      </c>
      <c r="HZ92" s="119">
        <v>1219144.3008607745</v>
      </c>
      <c r="IA92" s="262" t="b">
        <v>0</v>
      </c>
      <c r="IB92" s="173">
        <v>5</v>
      </c>
      <c r="IC92" s="263">
        <v>1127.7226942435204</v>
      </c>
      <c r="ID92" s="189">
        <v>-5.0000000000000001E-3</v>
      </c>
      <c r="IE92" s="263">
        <v>1087612.1601506388</v>
      </c>
      <c r="IF92" s="263">
        <v>1127.7226942435204</v>
      </c>
      <c r="IG92" s="263">
        <v>51336.19175626526</v>
      </c>
      <c r="IH92" s="117">
        <v>1138948.351906904</v>
      </c>
      <c r="II92" s="248" t="b">
        <v>0</v>
      </c>
      <c r="IJ92" s="254">
        <v>6</v>
      </c>
      <c r="IK92" s="255">
        <v>902.17815539481614</v>
      </c>
      <c r="IL92" s="256">
        <v>7.4999999999999997E-2</v>
      </c>
      <c r="IM92" s="255">
        <v>3057768.7434964036</v>
      </c>
      <c r="IN92" s="255">
        <v>1353.2672330922246</v>
      </c>
      <c r="IO92" s="255">
        <v>55319.105564889804</v>
      </c>
      <c r="IP92" s="119">
        <v>3113087.8490612935</v>
      </c>
      <c r="IQ92" s="262" t="b">
        <v>0</v>
      </c>
      <c r="IR92" s="173">
        <v>2</v>
      </c>
      <c r="IS92" s="263">
        <v>1804.3563107896327</v>
      </c>
      <c r="IT92" s="189">
        <v>7.4999999999999997E-2</v>
      </c>
      <c r="IU92" s="263">
        <v>4047503.2330483091</v>
      </c>
      <c r="IV92" s="263">
        <v>451.08907769740819</v>
      </c>
      <c r="IW92" s="263">
        <v>2913.5276378628464</v>
      </c>
      <c r="IX92" s="117">
        <v>4050416.7606861722</v>
      </c>
      <c r="IY92" s="248" t="b">
        <v>0</v>
      </c>
      <c r="IZ92" s="254">
        <v>3</v>
      </c>
      <c r="JA92" s="255">
        <v>1578.8117719409286</v>
      </c>
      <c r="JB92" s="256">
        <v>7.4999999999999997E-2</v>
      </c>
      <c r="JC92" s="255">
        <v>1496903.1155196128</v>
      </c>
      <c r="JD92" s="255">
        <v>676.63361654611231</v>
      </c>
      <c r="JE92" s="255">
        <v>36927.733828470118</v>
      </c>
      <c r="JF92" s="119">
        <v>1533830.8493480829</v>
      </c>
      <c r="JG92" s="262" t="b">
        <v>0</v>
      </c>
      <c r="JH92" s="173">
        <v>1</v>
      </c>
      <c r="JI92" s="263">
        <v>2029.9008496383369</v>
      </c>
      <c r="JJ92" s="189">
        <v>7.4999999999999997E-2</v>
      </c>
      <c r="JK92" s="263">
        <v>3239872.8386063646</v>
      </c>
      <c r="JL92" s="263">
        <v>225.54453884870409</v>
      </c>
      <c r="JM92" s="263">
        <v>12767.067702746803</v>
      </c>
      <c r="JN92" s="117">
        <v>3252639.9063091115</v>
      </c>
      <c r="JO92" s="248" t="b">
        <v>0</v>
      </c>
      <c r="JP92" s="254">
        <v>4</v>
      </c>
      <c r="JQ92" s="255">
        <v>1353.2672330922244</v>
      </c>
      <c r="JR92" s="256">
        <v>0.03</v>
      </c>
      <c r="JS92" s="255">
        <v>3299313.7908772225</v>
      </c>
      <c r="JT92" s="255">
        <v>902.17815539481637</v>
      </c>
      <c r="JU92" s="255">
        <v>33357.411586074362</v>
      </c>
      <c r="JV92" s="119">
        <v>3332671.2024632967</v>
      </c>
      <c r="JW92" s="262" t="b">
        <v>0</v>
      </c>
      <c r="JX92" s="173">
        <v>8</v>
      </c>
      <c r="JY92" s="263">
        <v>451.08907769740807</v>
      </c>
      <c r="JZ92" s="189">
        <v>7.4999999999999997E-2</v>
      </c>
      <c r="KA92" s="263">
        <v>4515660.9658835605</v>
      </c>
      <c r="KB92" s="263">
        <v>1804.3563107896327</v>
      </c>
      <c r="KC92" s="263">
        <v>83202.218859993111</v>
      </c>
      <c r="KD92" s="117">
        <v>4598863.1847435534</v>
      </c>
      <c r="KE92" s="248" t="b">
        <v>0</v>
      </c>
      <c r="KF92" s="254">
        <v>6</v>
      </c>
      <c r="KG92" s="255">
        <v>902.17815539481614</v>
      </c>
      <c r="KH92" s="256">
        <v>0.03</v>
      </c>
      <c r="KI92" s="255">
        <v>2653607.1157531035</v>
      </c>
      <c r="KJ92" s="255">
        <v>1353.2672330922246</v>
      </c>
      <c r="KK92" s="255">
        <v>82854.445665744104</v>
      </c>
      <c r="KL92" s="119">
        <v>2736461.5614188476</v>
      </c>
      <c r="KM92" s="262" t="b">
        <v>0</v>
      </c>
      <c r="KN92" s="173">
        <v>1</v>
      </c>
      <c r="KO92" s="263">
        <v>2029.9008496383369</v>
      </c>
      <c r="KP92" s="189">
        <v>7.4999999999999997E-2</v>
      </c>
      <c r="KQ92" s="263">
        <v>3720216.0828226418</v>
      </c>
      <c r="KR92" s="263">
        <v>225.54453884870409</v>
      </c>
      <c r="KS92" s="263">
        <v>12059.399202467413</v>
      </c>
      <c r="KT92" s="117">
        <v>3732275.4820251092</v>
      </c>
      <c r="KU92" s="248" t="b">
        <v>0</v>
      </c>
      <c r="KV92" s="254">
        <v>2</v>
      </c>
      <c r="KW92" s="255">
        <v>1804.3563107896327</v>
      </c>
      <c r="KX92" s="256">
        <v>7.4999999999999997E-2</v>
      </c>
      <c r="KY92" s="255">
        <v>3584576.7649962599</v>
      </c>
      <c r="KZ92" s="255">
        <v>451.08907769740819</v>
      </c>
      <c r="LA92" s="255">
        <v>10785.926973109266</v>
      </c>
      <c r="LB92" s="119">
        <v>3595362.6919693691</v>
      </c>
      <c r="LC92" s="262" t="b">
        <v>0</v>
      </c>
      <c r="LD92" s="173">
        <v>3</v>
      </c>
      <c r="LE92" s="263">
        <v>1578.8117719409286</v>
      </c>
      <c r="LF92" s="189">
        <v>7.4999999999999997E-2</v>
      </c>
      <c r="LG92" s="263">
        <v>808512.84491398907</v>
      </c>
      <c r="LH92" s="263">
        <v>676.63361654611231</v>
      </c>
      <c r="LI92" s="263">
        <v>46239.080873348023</v>
      </c>
      <c r="LJ92" s="117">
        <v>854751.92578733712</v>
      </c>
      <c r="LK92" s="248" t="b">
        <v>0</v>
      </c>
      <c r="LL92" s="254">
        <v>4</v>
      </c>
      <c r="LM92" s="255">
        <v>1353.2672330922244</v>
      </c>
      <c r="LN92" s="256">
        <v>-5.0000000000000001E-3</v>
      </c>
      <c r="LO92" s="255">
        <v>281616.91518603626</v>
      </c>
      <c r="LP92" s="255">
        <v>902.17815539481637</v>
      </c>
      <c r="LQ92" s="255">
        <v>41024.877974406802</v>
      </c>
      <c r="LR92" s="119">
        <v>322641.79316044308</v>
      </c>
      <c r="LS92" s="262" t="b">
        <v>0</v>
      </c>
      <c r="LT92" s="173">
        <v>5</v>
      </c>
      <c r="LU92" s="263">
        <v>1127.7226942435204</v>
      </c>
      <c r="LV92" s="189">
        <v>0.03</v>
      </c>
      <c r="LW92" s="263">
        <v>1952574.0773872621</v>
      </c>
      <c r="LX92" s="263">
        <v>1127.7226942435204</v>
      </c>
      <c r="LY92" s="263">
        <v>44539.256887737487</v>
      </c>
      <c r="LZ92" s="117">
        <v>1997113.3342749996</v>
      </c>
      <c r="MA92" s="248" t="b">
        <v>0</v>
      </c>
      <c r="MB92" s="254">
        <v>4</v>
      </c>
      <c r="MC92" s="255">
        <v>1353.2672330922244</v>
      </c>
      <c r="MD92" s="256">
        <v>-5.0000000000000001E-3</v>
      </c>
      <c r="ME92" s="255">
        <v>5359349.2646618681</v>
      </c>
      <c r="MF92" s="255">
        <v>902.17815539481637</v>
      </c>
      <c r="MG92" s="255">
        <v>37919.468157277646</v>
      </c>
      <c r="MH92" s="119">
        <v>5397268.7328191455</v>
      </c>
      <c r="MI92" s="262" t="b">
        <v>0</v>
      </c>
      <c r="MJ92" s="173">
        <v>8</v>
      </c>
      <c r="MK92" s="263">
        <v>451.08907769740807</v>
      </c>
      <c r="ML92" s="189">
        <v>7.4999999999999997E-2</v>
      </c>
      <c r="MM92" s="263">
        <v>555383.2125424844</v>
      </c>
      <c r="MN92" s="263">
        <v>1804.3563107896327</v>
      </c>
      <c r="MO92" s="263">
        <v>50802.738619448086</v>
      </c>
      <c r="MP92" s="117">
        <v>606185.95116193243</v>
      </c>
      <c r="MQ92" s="248" t="b">
        <v>0</v>
      </c>
      <c r="MR92" s="254">
        <v>7</v>
      </c>
      <c r="MS92" s="255">
        <v>676.63361654611208</v>
      </c>
      <c r="MT92" s="256">
        <v>-5.0000000000000001E-3</v>
      </c>
      <c r="MU92" s="255">
        <v>783134.09009520151</v>
      </c>
      <c r="MV92" s="255">
        <v>1578.8117719409288</v>
      </c>
      <c r="MW92" s="255">
        <v>80368.706591492752</v>
      </c>
      <c r="MX92" s="119">
        <v>863502.79668669426</v>
      </c>
      <c r="MY92" s="262" t="b">
        <v>0</v>
      </c>
      <c r="MZ92" s="173">
        <v>5</v>
      </c>
      <c r="NA92" s="263">
        <v>1127.7226942435204</v>
      </c>
      <c r="NB92" s="189">
        <v>7.4999999999999997E-2</v>
      </c>
      <c r="NC92" s="263">
        <v>3440775.3941964381</v>
      </c>
      <c r="ND92" s="263">
        <v>1127.7226942435204</v>
      </c>
      <c r="NE92" s="263">
        <v>55604.579142405579</v>
      </c>
      <c r="NF92" s="117">
        <v>3496379.9733388438</v>
      </c>
      <c r="NG92" s="248" t="b">
        <v>0</v>
      </c>
      <c r="NH92" s="254">
        <v>2</v>
      </c>
      <c r="NI92" s="255">
        <v>1804.3563107896327</v>
      </c>
      <c r="NJ92" s="256">
        <v>7.4999999999999997E-2</v>
      </c>
      <c r="NK92" s="255">
        <v>4305636.0106334575</v>
      </c>
      <c r="NL92" s="255">
        <v>451.08907769740819</v>
      </c>
      <c r="NM92" s="255">
        <v>21197.29328641883</v>
      </c>
      <c r="NN92" s="119">
        <v>4326833.303919876</v>
      </c>
      <c r="NO92" s="262" t="b">
        <v>0</v>
      </c>
      <c r="NP92" s="173">
        <v>10</v>
      </c>
      <c r="NQ92" s="263">
        <v>0</v>
      </c>
      <c r="NR92" s="189">
        <v>0.03</v>
      </c>
      <c r="NS92" s="263">
        <v>306645.19656409248</v>
      </c>
      <c r="NT92" s="263">
        <v>2255.4453884870409</v>
      </c>
      <c r="NU92" s="263">
        <v>94304.105505579108</v>
      </c>
      <c r="NV92" s="117">
        <v>400949.30206967157</v>
      </c>
      <c r="NW92" s="248" t="b">
        <v>0</v>
      </c>
      <c r="NX92" s="254">
        <v>6</v>
      </c>
      <c r="NY92" s="255">
        <v>902.17815539481614</v>
      </c>
      <c r="NZ92" s="256">
        <v>7.4999999999999997E-2</v>
      </c>
      <c r="OA92" s="255">
        <v>9456468.233982794</v>
      </c>
      <c r="OB92" s="255">
        <v>1353.2672330922246</v>
      </c>
      <c r="OC92" s="255">
        <v>63982.445744956596</v>
      </c>
      <c r="OD92" s="119">
        <v>9520450.6797277499</v>
      </c>
      <c r="OE92" s="262" t="b">
        <v>0</v>
      </c>
      <c r="OF92" s="173">
        <v>4</v>
      </c>
      <c r="OG92" s="263">
        <v>1353.2672330922244</v>
      </c>
      <c r="OH92" s="189">
        <v>-5.0000000000000001E-3</v>
      </c>
      <c r="OI92" s="263">
        <v>2026825.3064142053</v>
      </c>
      <c r="OJ92" s="263">
        <v>902.17815539481637</v>
      </c>
      <c r="OK92" s="263">
        <v>53848.0079187999</v>
      </c>
      <c r="OL92" s="117">
        <v>2080673.3143330053</v>
      </c>
      <c r="OM92" s="248" t="b">
        <v>0</v>
      </c>
      <c r="ON92" s="254">
        <v>7</v>
      </c>
      <c r="OO92" s="255">
        <v>676.63361654611208</v>
      </c>
      <c r="OP92" s="256">
        <v>7.4999999999999997E-2</v>
      </c>
      <c r="OQ92" s="255">
        <v>1903657.5056276778</v>
      </c>
      <c r="OR92" s="255">
        <v>1578.8117719409288</v>
      </c>
      <c r="OS92" s="255">
        <v>50252.799268204595</v>
      </c>
      <c r="OT92" s="119">
        <v>1953910.3048958823</v>
      </c>
      <c r="OU92" s="262" t="b">
        <v>0</v>
      </c>
      <c r="OV92" s="173">
        <v>3</v>
      </c>
      <c r="OW92" s="263">
        <v>1578.8117719409286</v>
      </c>
      <c r="OX92" s="189">
        <v>0.03</v>
      </c>
      <c r="OY92" s="263">
        <v>3192606.8092437815</v>
      </c>
      <c r="OZ92" s="263">
        <v>676.63361654611231</v>
      </c>
      <c r="PA92" s="263">
        <v>21346.468934691475</v>
      </c>
      <c r="PB92" s="117">
        <v>3213953.278178473</v>
      </c>
      <c r="PC92" s="248" t="b">
        <v>0</v>
      </c>
      <c r="PD92" s="254">
        <v>8</v>
      </c>
      <c r="PE92" s="255">
        <v>451.08907769740807</v>
      </c>
      <c r="PF92" s="256">
        <v>7.4999999999999997E-2</v>
      </c>
      <c r="PG92" s="255">
        <v>658858.67514813214</v>
      </c>
      <c r="PH92" s="255">
        <v>1804.3563107896327</v>
      </c>
      <c r="PI92" s="255">
        <v>73491.524958989772</v>
      </c>
      <c r="PJ92" s="119">
        <v>732350.20010712196</v>
      </c>
      <c r="PK92" s="262" t="b">
        <v>0</v>
      </c>
      <c r="PL92" s="173">
        <v>7</v>
      </c>
      <c r="PM92" s="263">
        <v>676.63361654611208</v>
      </c>
      <c r="PN92" s="189">
        <v>7.4999999999999997E-2</v>
      </c>
      <c r="PO92" s="263">
        <v>594231.94190160686</v>
      </c>
      <c r="PP92" s="263">
        <v>1578.8117719409288</v>
      </c>
      <c r="PQ92" s="263">
        <v>64603.565001769348</v>
      </c>
      <c r="PR92" s="117">
        <v>658835.5069033762</v>
      </c>
      <c r="PS92" s="248" t="b">
        <v>0</v>
      </c>
      <c r="PT92" s="254">
        <v>7</v>
      </c>
      <c r="PU92" s="255">
        <v>676.63361654611208</v>
      </c>
      <c r="PV92" s="256">
        <v>7.4999999999999997E-2</v>
      </c>
      <c r="PW92" s="255">
        <v>1686695.7097606722</v>
      </c>
      <c r="PX92" s="255">
        <v>1578.8117719409288</v>
      </c>
      <c r="PY92" s="255">
        <v>65911.854889081995</v>
      </c>
      <c r="PZ92" s="119">
        <v>1752607.5646497542</v>
      </c>
      <c r="QA92" s="262" t="b">
        <v>0</v>
      </c>
      <c r="QB92" s="173">
        <v>2</v>
      </c>
      <c r="QC92" s="263">
        <v>1804.3563107896327</v>
      </c>
      <c r="QD92" s="189">
        <v>0.03</v>
      </c>
      <c r="QE92" s="263">
        <v>2300597.4763436061</v>
      </c>
      <c r="QF92" s="263">
        <v>451.08907769740819</v>
      </c>
      <c r="QG92" s="263">
        <v>21383.045601629659</v>
      </c>
      <c r="QH92" s="117">
        <v>2321980.5219452358</v>
      </c>
      <c r="QI92" s="248" t="b">
        <v>0</v>
      </c>
      <c r="QJ92" s="254">
        <v>4</v>
      </c>
      <c r="QK92" s="255">
        <v>1353.2672330922244</v>
      </c>
      <c r="QL92" s="256">
        <v>7.4999999999999997E-2</v>
      </c>
      <c r="QM92" s="255">
        <v>2920138.1669581262</v>
      </c>
      <c r="QN92" s="255">
        <v>902.17815539481637</v>
      </c>
      <c r="QO92" s="255">
        <v>42998.63187589396</v>
      </c>
      <c r="QP92" s="119">
        <v>2963136.7988340203</v>
      </c>
      <c r="QQ92" s="262" t="b">
        <v>0</v>
      </c>
      <c r="QR92" s="173">
        <v>4</v>
      </c>
      <c r="QS92" s="263">
        <v>1353.2672330922244</v>
      </c>
      <c r="QT92" s="189">
        <v>7.4999999999999997E-2</v>
      </c>
      <c r="QU92" s="263">
        <v>1101509.237152392</v>
      </c>
      <c r="QV92" s="263">
        <v>902.17815539481637</v>
      </c>
      <c r="QW92" s="263">
        <v>27604.655133981927</v>
      </c>
      <c r="QX92" s="117">
        <v>1129113.892286374</v>
      </c>
      <c r="QY92" s="248" t="b">
        <v>0</v>
      </c>
      <c r="QZ92" s="254">
        <v>6</v>
      </c>
      <c r="RA92" s="255">
        <v>902.17815539481614</v>
      </c>
      <c r="RB92" s="256">
        <v>-5.0000000000000001E-3</v>
      </c>
      <c r="RC92" s="255">
        <v>824147.70238338306</v>
      </c>
      <c r="RD92" s="255">
        <v>1353.2672330922246</v>
      </c>
      <c r="RE92" s="255">
        <v>42475.783144255802</v>
      </c>
      <c r="RF92" s="119">
        <v>866623.48552763881</v>
      </c>
      <c r="RG92" s="262" t="b">
        <v>0</v>
      </c>
      <c r="RH92" s="173">
        <v>1</v>
      </c>
      <c r="RI92" s="263">
        <v>2029.9008496383369</v>
      </c>
      <c r="RJ92" s="189">
        <v>7.4999999999999997E-2</v>
      </c>
      <c r="RK92" s="263">
        <v>6872835.8950963309</v>
      </c>
      <c r="RL92" s="263">
        <v>225.54453884870409</v>
      </c>
      <c r="RM92" s="263">
        <v>10598.338210261032</v>
      </c>
      <c r="RN92" s="117">
        <v>6883434.2333065923</v>
      </c>
      <c r="RO92" s="248" t="b">
        <v>0</v>
      </c>
      <c r="RP92" s="254">
        <v>6</v>
      </c>
      <c r="RQ92" s="255">
        <v>902.17815539481614</v>
      </c>
      <c r="RR92" s="256">
        <v>7.4999999999999997E-2</v>
      </c>
      <c r="RS92" s="255">
        <v>1100027.5389519662</v>
      </c>
      <c r="RT92" s="255">
        <v>1353.2672330922246</v>
      </c>
      <c r="RU92" s="255">
        <v>56554.891383500319</v>
      </c>
      <c r="RV92" s="119">
        <v>1156582.4303354665</v>
      </c>
      <c r="RW92" s="262" t="b">
        <v>0</v>
      </c>
      <c r="RX92" s="173">
        <v>8</v>
      </c>
      <c r="RY92" s="263">
        <v>451.08907769740807</v>
      </c>
      <c r="RZ92" s="189">
        <v>0.03</v>
      </c>
      <c r="SA92" s="263">
        <v>1293479.7559110394</v>
      </c>
      <c r="SB92" s="263">
        <v>1804.3563107896327</v>
      </c>
      <c r="SC92" s="263">
        <v>92551.306947479534</v>
      </c>
      <c r="SD92" s="117">
        <v>1386031.0628585189</v>
      </c>
      <c r="SE92" s="248" t="b">
        <v>0</v>
      </c>
      <c r="SF92" s="254">
        <v>5</v>
      </c>
      <c r="SG92" s="255">
        <v>1127.7226942435204</v>
      </c>
      <c r="SH92" s="256">
        <v>-5.0000000000000001E-3</v>
      </c>
      <c r="SI92" s="255">
        <v>1824141.0894173891</v>
      </c>
      <c r="SJ92" s="255">
        <v>1127.7226942435204</v>
      </c>
      <c r="SK92" s="255">
        <v>57362.79529831704</v>
      </c>
      <c r="SL92" s="119">
        <v>1881503.8847157061</v>
      </c>
      <c r="SM92" s="262" t="b">
        <v>0</v>
      </c>
      <c r="SN92" s="173">
        <v>3</v>
      </c>
      <c r="SO92" s="263">
        <v>1578.8117719409286</v>
      </c>
      <c r="SP92" s="189">
        <v>0.03</v>
      </c>
      <c r="SQ92" s="263">
        <v>1785765.6571231124</v>
      </c>
      <c r="SR92" s="263">
        <v>676.63361654611231</v>
      </c>
      <c r="SS92" s="263">
        <v>18514.687395970584</v>
      </c>
      <c r="ST92" s="117">
        <v>1804280.3445190829</v>
      </c>
      <c r="SU92" s="248" t="b">
        <v>0</v>
      </c>
      <c r="SV92" s="254">
        <v>3</v>
      </c>
      <c r="SW92" s="255">
        <v>1578.8117719409286</v>
      </c>
      <c r="SX92" s="256">
        <v>7.4999999999999997E-2</v>
      </c>
      <c r="SY92" s="255">
        <v>3725551.3542666081</v>
      </c>
      <c r="SZ92" s="255">
        <v>676.63361654611231</v>
      </c>
      <c r="TA92" s="255">
        <v>27084.338463429805</v>
      </c>
      <c r="TB92" s="119">
        <v>3752635.692730038</v>
      </c>
      <c r="TC92" s="262" t="b">
        <v>0</v>
      </c>
      <c r="TD92" s="173">
        <v>1</v>
      </c>
      <c r="TE92" s="263">
        <v>2029.9008496383369</v>
      </c>
      <c r="TF92" s="189">
        <v>7.4999999999999997E-2</v>
      </c>
      <c r="TG92" s="263">
        <v>3912746.1324803918</v>
      </c>
      <c r="TH92" s="263">
        <v>225.54453884870409</v>
      </c>
      <c r="TI92" s="263">
        <v>10412.431806424909</v>
      </c>
      <c r="TJ92" s="117">
        <v>3923158.5642868169</v>
      </c>
      <c r="TK92" s="248" t="b">
        <v>0</v>
      </c>
      <c r="TL92" s="254">
        <v>5</v>
      </c>
      <c r="TM92" s="255">
        <v>1127.7226942435204</v>
      </c>
      <c r="TN92" s="256">
        <v>7.4999999999999997E-2</v>
      </c>
      <c r="TO92" s="255">
        <v>2696224.2902947222</v>
      </c>
      <c r="TP92" s="255">
        <v>1127.7226942435204</v>
      </c>
      <c r="TQ92" s="255">
        <v>41732.716148753381</v>
      </c>
      <c r="TR92" s="119">
        <v>2737957.0064434754</v>
      </c>
      <c r="TS92" s="262" t="b">
        <v>0</v>
      </c>
      <c r="TT92" s="173">
        <v>4</v>
      </c>
      <c r="TU92" s="263">
        <v>1353.2672330922244</v>
      </c>
      <c r="TV92" s="189">
        <v>7.4999999999999997E-2</v>
      </c>
      <c r="TW92" s="263">
        <v>2056293.9476504056</v>
      </c>
      <c r="TX92" s="263">
        <v>902.17815539481637</v>
      </c>
      <c r="TY92" s="263">
        <v>42979.226462921513</v>
      </c>
      <c r="TZ92" s="117">
        <v>2099273.1741133272</v>
      </c>
      <c r="UA92" s="248" t="b">
        <v>0</v>
      </c>
      <c r="UB92" s="254">
        <v>2</v>
      </c>
      <c r="UC92" s="255">
        <v>1804.3563107896327</v>
      </c>
      <c r="UD92" s="256">
        <v>7.4999999999999997E-2</v>
      </c>
      <c r="UE92" s="255">
        <v>6185451.4212765414</v>
      </c>
      <c r="UF92" s="255">
        <v>451.08907769740819</v>
      </c>
      <c r="UG92" s="255">
        <v>16258.137366269681</v>
      </c>
      <c r="UH92" s="119">
        <v>6201709.5586428111</v>
      </c>
      <c r="UI92" s="262" t="b">
        <v>0</v>
      </c>
      <c r="UJ92" s="173">
        <v>2</v>
      </c>
      <c r="UK92" s="263">
        <v>1804.3563107896327</v>
      </c>
      <c r="UL92" s="189">
        <v>7.4999999999999997E-2</v>
      </c>
      <c r="UM92" s="263">
        <v>8776587.5624684151</v>
      </c>
      <c r="UN92" s="263">
        <v>451.08907769740819</v>
      </c>
      <c r="UO92" s="263">
        <v>22091.73295631331</v>
      </c>
      <c r="UP92" s="117">
        <v>8798679.2954247277</v>
      </c>
      <c r="UQ92" s="248" t="b">
        <v>1</v>
      </c>
      <c r="UR92" s="254">
        <v>4</v>
      </c>
      <c r="US92" s="255">
        <v>1353.2672330922244</v>
      </c>
      <c r="UT92" s="256">
        <v>7.4999999999999997E-2</v>
      </c>
      <c r="UU92" s="255">
        <v>2333081.2393434802</v>
      </c>
      <c r="UV92" s="255">
        <v>902.17815539481637</v>
      </c>
      <c r="UW92" s="255">
        <v>28935.220261059061</v>
      </c>
      <c r="UX92" s="119">
        <v>2362016.4596045394</v>
      </c>
      <c r="UY92" s="262" t="b">
        <v>0</v>
      </c>
      <c r="UZ92" s="173">
        <v>5</v>
      </c>
      <c r="VA92" s="263">
        <v>1127.7226942435204</v>
      </c>
      <c r="VB92" s="189">
        <v>7.4999999999999997E-2</v>
      </c>
      <c r="VC92" s="263">
        <v>2209298.1082027042</v>
      </c>
      <c r="VD92" s="263">
        <v>1127.7226942435204</v>
      </c>
      <c r="VE92" s="263">
        <v>43016.901192285346</v>
      </c>
      <c r="VF92" s="117">
        <v>2252315.0093949893</v>
      </c>
      <c r="VG92" s="248" t="b">
        <v>0</v>
      </c>
      <c r="VH92" s="254">
        <v>6</v>
      </c>
      <c r="VI92" s="255">
        <v>902.17815539481614</v>
      </c>
      <c r="VJ92" s="256">
        <v>0.03</v>
      </c>
      <c r="VK92" s="255">
        <v>754584.92540783121</v>
      </c>
      <c r="VL92" s="255">
        <v>1353.2672330922246</v>
      </c>
      <c r="VM92" s="255">
        <v>45696.41375749596</v>
      </c>
      <c r="VN92" s="119">
        <v>800281.33916532714</v>
      </c>
      <c r="VO92" s="262" t="b">
        <v>0</v>
      </c>
      <c r="VP92" s="173">
        <v>0</v>
      </c>
      <c r="VQ92" s="263">
        <v>2255.4453884870409</v>
      </c>
      <c r="VR92" s="189">
        <v>0.03</v>
      </c>
      <c r="VS92" s="263">
        <v>831205.13206468581</v>
      </c>
      <c r="VT92" s="263">
        <v>0</v>
      </c>
      <c r="VU92" s="263">
        <v>0</v>
      </c>
      <c r="VV92" s="117">
        <v>831205.13206468581</v>
      </c>
      <c r="VW92" s="248" t="b">
        <v>0</v>
      </c>
      <c r="VX92" s="254">
        <v>6</v>
      </c>
      <c r="VY92" s="255">
        <v>902.17815539481614</v>
      </c>
      <c r="VZ92" s="256">
        <v>-5.0000000000000001E-3</v>
      </c>
      <c r="WA92" s="255">
        <v>1240170.1110540412</v>
      </c>
      <c r="WB92" s="255">
        <v>1353.2672330922246</v>
      </c>
      <c r="WC92" s="255">
        <v>36711.358665815758</v>
      </c>
      <c r="WD92" s="119">
        <v>1276881.469719857</v>
      </c>
      <c r="WE92" s="262" t="b">
        <v>0</v>
      </c>
      <c r="WF92" s="173">
        <v>5</v>
      </c>
      <c r="WG92" s="263">
        <v>1127.7226942435204</v>
      </c>
      <c r="WH92" s="189">
        <v>0.03</v>
      </c>
      <c r="WI92" s="263">
        <v>795939.11823585769</v>
      </c>
      <c r="WJ92" s="263">
        <v>1127.7226942435204</v>
      </c>
      <c r="WK92" s="263">
        <v>35493.256944829736</v>
      </c>
      <c r="WL92" s="117">
        <v>831432.37518068741</v>
      </c>
      <c r="WM92" s="248" t="b">
        <v>0</v>
      </c>
      <c r="WN92" s="254">
        <v>6</v>
      </c>
      <c r="WO92" s="255">
        <v>902.17815539481614</v>
      </c>
      <c r="WP92" s="256">
        <v>7.4999999999999997E-2</v>
      </c>
      <c r="WQ92" s="255">
        <v>1228492.3622714456</v>
      </c>
      <c r="WR92" s="255">
        <v>1353.2672330922246</v>
      </c>
      <c r="WS92" s="255">
        <v>74965.74635568056</v>
      </c>
      <c r="WT92" s="119">
        <v>1303458.1086271261</v>
      </c>
      <c r="WU92" s="262" t="b">
        <v>0</v>
      </c>
      <c r="WV92" s="173">
        <v>5</v>
      </c>
      <c r="WW92" s="263">
        <v>1127.7226942435204</v>
      </c>
      <c r="WX92" s="189">
        <v>-5.0000000000000001E-3</v>
      </c>
      <c r="WY92" s="263">
        <v>5489444.1982910382</v>
      </c>
      <c r="WZ92" s="263">
        <v>1127.7226942435204</v>
      </c>
      <c r="XA92" s="263">
        <v>40064.637198318131</v>
      </c>
      <c r="XB92" s="117">
        <v>5529508.835489356</v>
      </c>
      <c r="XC92" s="248" t="b">
        <v>0</v>
      </c>
      <c r="XD92" s="254">
        <v>4</v>
      </c>
      <c r="XE92" s="255">
        <v>1353.2672330922244</v>
      </c>
      <c r="XF92" s="256">
        <v>7.4999999999999997E-2</v>
      </c>
      <c r="XG92" s="255">
        <v>5112588.5696730884</v>
      </c>
      <c r="XH92" s="255">
        <v>902.17815539481637</v>
      </c>
      <c r="XI92" s="255">
        <v>37186.063417900223</v>
      </c>
      <c r="XJ92" s="119">
        <v>5149774.6330909887</v>
      </c>
      <c r="XK92" s="262" t="b">
        <v>0</v>
      </c>
      <c r="XL92" s="173">
        <v>5</v>
      </c>
      <c r="XM92" s="263">
        <v>1127.7226942435204</v>
      </c>
      <c r="XN92" s="189">
        <v>7.4999999999999997E-2</v>
      </c>
      <c r="XO92" s="263">
        <v>1470851.8791538125</v>
      </c>
      <c r="XP92" s="263">
        <v>1127.7226942435204</v>
      </c>
      <c r="XQ92" s="263">
        <v>46131.854318466474</v>
      </c>
      <c r="XR92" s="117">
        <v>1516983.733472279</v>
      </c>
      <c r="XS92" s="248" t="b">
        <v>0</v>
      </c>
      <c r="XT92" s="254">
        <v>6</v>
      </c>
      <c r="XU92" s="255">
        <v>902.17815539481614</v>
      </c>
      <c r="XV92" s="256">
        <v>0.03</v>
      </c>
      <c r="XW92" s="255">
        <v>595857.69885463815</v>
      </c>
      <c r="XX92" s="255">
        <v>1353.2672330922246</v>
      </c>
      <c r="XY92" s="255">
        <v>47602.043051909764</v>
      </c>
      <c r="XZ92" s="119">
        <v>643459.74190654792</v>
      </c>
      <c r="YA92" s="262" t="b">
        <v>0</v>
      </c>
      <c r="YB92" s="173">
        <v>6</v>
      </c>
      <c r="YC92" s="263">
        <v>902.17815539481614</v>
      </c>
      <c r="YD92" s="189">
        <v>0.03</v>
      </c>
      <c r="YE92" s="263">
        <v>1181289.0534239351</v>
      </c>
      <c r="YF92" s="263">
        <v>1353.2672330922246</v>
      </c>
      <c r="YG92" s="263">
        <v>58866.615417504283</v>
      </c>
      <c r="YH92" s="117">
        <v>1240155.6688414393</v>
      </c>
      <c r="YI92" s="248" t="b">
        <v>0</v>
      </c>
      <c r="YJ92" s="254">
        <v>11</v>
      </c>
      <c r="YK92" s="255">
        <v>0</v>
      </c>
      <c r="YL92" s="256">
        <v>-5.0000000000000001E-3</v>
      </c>
      <c r="YM92" s="255">
        <v>824574.4621049281</v>
      </c>
      <c r="YN92" s="255">
        <v>2255.4453884870409</v>
      </c>
      <c r="YO92" s="255">
        <v>109918.32906709034</v>
      </c>
      <c r="YP92" s="119">
        <v>934492.79117201839</v>
      </c>
      <c r="YQ92" s="262" t="b">
        <v>0</v>
      </c>
      <c r="YR92" s="173">
        <v>2</v>
      </c>
      <c r="YS92" s="263">
        <v>1804.3563107896327</v>
      </c>
      <c r="YT92" s="189">
        <v>7.4999999999999997E-2</v>
      </c>
      <c r="YU92" s="263">
        <v>2773005.3593507656</v>
      </c>
      <c r="YV92" s="263">
        <v>451.08907769740819</v>
      </c>
      <c r="YW92" s="263">
        <v>19908.966615576239</v>
      </c>
      <c r="YX92" s="117">
        <v>2792914.3259663419</v>
      </c>
      <c r="YY92" s="248" t="b">
        <v>0</v>
      </c>
      <c r="YZ92" s="254">
        <v>7</v>
      </c>
      <c r="ZA92" s="255">
        <v>676.63361654611208</v>
      </c>
      <c r="ZB92" s="256">
        <v>7.4999999999999997E-2</v>
      </c>
      <c r="ZC92" s="255">
        <v>459861.12933095149</v>
      </c>
      <c r="ZD92" s="255">
        <v>1578.8117719409288</v>
      </c>
      <c r="ZE92" s="255">
        <v>61088.227391757799</v>
      </c>
      <c r="ZF92" s="119">
        <v>520949.35672270926</v>
      </c>
      <c r="ZG92" s="262" t="b">
        <v>0</v>
      </c>
      <c r="ZH92" s="173">
        <v>4</v>
      </c>
      <c r="ZI92" s="263">
        <v>1353.2672330922244</v>
      </c>
      <c r="ZJ92" s="189">
        <v>7.4999999999999997E-2</v>
      </c>
      <c r="ZK92" s="263">
        <v>3274823.5435252893</v>
      </c>
      <c r="ZL92" s="263">
        <v>902.17815539481637</v>
      </c>
      <c r="ZM92" s="263">
        <v>35784.057073543328</v>
      </c>
      <c r="ZN92" s="117">
        <v>3310607.6005988326</v>
      </c>
      <c r="ZO92" s="248" t="b">
        <v>0</v>
      </c>
      <c r="ZP92" s="254">
        <v>3</v>
      </c>
      <c r="ZQ92" s="255">
        <v>1578.8117719409286</v>
      </c>
      <c r="ZR92" s="256">
        <v>7.4999999999999997E-2</v>
      </c>
      <c r="ZS92" s="255">
        <v>1824170.1421371195</v>
      </c>
      <c r="ZT92" s="255">
        <v>676.63361654611231</v>
      </c>
      <c r="ZU92" s="255">
        <v>34507.605770815499</v>
      </c>
      <c r="ZV92" s="119">
        <v>1858677.7479079349</v>
      </c>
      <c r="ZW92" s="262" t="b">
        <v>0</v>
      </c>
      <c r="ZX92" s="173">
        <v>2</v>
      </c>
      <c r="ZY92" s="263">
        <v>1804.3563107896327</v>
      </c>
      <c r="ZZ92" s="189">
        <v>-5.0000000000000001E-3</v>
      </c>
      <c r="AAA92" s="263">
        <v>392502.1655241187</v>
      </c>
      <c r="AAB92" s="263">
        <v>451.08907769740819</v>
      </c>
      <c r="AAC92" s="263">
        <v>29513.275125085154</v>
      </c>
      <c r="AAD92" s="117">
        <v>422015.44064920384</v>
      </c>
      <c r="AAE92" s="248" t="b">
        <v>0</v>
      </c>
      <c r="AAF92" s="254">
        <v>3</v>
      </c>
      <c r="AAG92" s="255">
        <v>1578.8117719409286</v>
      </c>
      <c r="AAH92" s="256">
        <v>7.4999999999999997E-2</v>
      </c>
      <c r="AAI92" s="255">
        <v>4265662.2029322917</v>
      </c>
      <c r="AAJ92" s="255">
        <v>676.63361654611231</v>
      </c>
      <c r="AAK92" s="255">
        <v>32027.800423244455</v>
      </c>
      <c r="AAL92" s="119">
        <v>4297690.0033555357</v>
      </c>
      <c r="AAM92" s="262" t="b">
        <v>0</v>
      </c>
      <c r="AAN92" s="173">
        <v>4</v>
      </c>
      <c r="AAO92" s="263">
        <v>1353.2672330922244</v>
      </c>
      <c r="AAP92" s="189">
        <v>7.4999999999999997E-2</v>
      </c>
      <c r="AAQ92" s="263">
        <v>1881322.3726727618</v>
      </c>
      <c r="AAR92" s="263">
        <v>902.17815539481637</v>
      </c>
      <c r="AAS92" s="263">
        <v>35532.158756728692</v>
      </c>
      <c r="AAT92" s="117">
        <v>1916854.5314294905</v>
      </c>
      <c r="AAU92" s="248" t="b">
        <v>0</v>
      </c>
      <c r="AAV92" s="254">
        <v>8</v>
      </c>
      <c r="AAW92" s="255">
        <v>451.08907769740807</v>
      </c>
      <c r="AAX92" s="256">
        <v>7.4999999999999997E-2</v>
      </c>
      <c r="AAY92" s="255">
        <v>927323.00445166067</v>
      </c>
      <c r="AAZ92" s="255">
        <v>1804.3563107896327</v>
      </c>
      <c r="ABA92" s="255">
        <v>86256.940883026502</v>
      </c>
      <c r="ABB92" s="119">
        <v>1013579.9453346871</v>
      </c>
      <c r="ABC92" s="262" t="b">
        <v>0</v>
      </c>
      <c r="ABD92" s="173">
        <v>3</v>
      </c>
      <c r="ABE92" s="263">
        <v>1578.8117719409286</v>
      </c>
      <c r="ABF92" s="189">
        <v>7.4999999999999997E-2</v>
      </c>
      <c r="ABG92" s="263">
        <v>2125276.9438659004</v>
      </c>
      <c r="ABH92" s="263">
        <v>676.63361654611231</v>
      </c>
      <c r="ABI92" s="263">
        <v>24774.216473080553</v>
      </c>
      <c r="ABJ92" s="117">
        <v>2150051.1603389811</v>
      </c>
      <c r="ABK92" s="248" t="b">
        <v>0</v>
      </c>
      <c r="ABL92" s="254">
        <v>2</v>
      </c>
      <c r="ABM92" s="255">
        <v>1804.3563107896327</v>
      </c>
      <c r="ABN92" s="256">
        <v>0.03</v>
      </c>
      <c r="ABO92" s="255">
        <v>4079057.9683823264</v>
      </c>
      <c r="ABP92" s="255">
        <v>451.08907769740819</v>
      </c>
      <c r="ABQ92" s="255">
        <v>9456.8026881847472</v>
      </c>
      <c r="ABR92" s="119">
        <v>4088514.7710705111</v>
      </c>
      <c r="ABS92" s="262" t="b">
        <v>0</v>
      </c>
      <c r="ABT92" s="173">
        <v>2</v>
      </c>
      <c r="ABU92" s="263">
        <v>1804.3563107896327</v>
      </c>
      <c r="ABV92" s="189">
        <v>7.4999999999999997E-2</v>
      </c>
      <c r="ABW92" s="263">
        <v>2679284.6602991992</v>
      </c>
      <c r="ABX92" s="263">
        <v>451.08907769740819</v>
      </c>
      <c r="ABY92" s="263">
        <v>14567.563141459726</v>
      </c>
      <c r="ABZ92" s="117">
        <v>2693852.2234406588</v>
      </c>
      <c r="ACA92" s="248" t="b">
        <v>0</v>
      </c>
      <c r="ACB92" s="254">
        <v>4</v>
      </c>
      <c r="ACC92" s="255">
        <v>1353.2672330922244</v>
      </c>
      <c r="ACD92" s="256">
        <v>0.03</v>
      </c>
      <c r="ACE92" s="255">
        <v>1147781.5882845453</v>
      </c>
      <c r="ACF92" s="255">
        <v>902.17815539481637</v>
      </c>
      <c r="ACG92" s="255">
        <v>61333.939347194559</v>
      </c>
      <c r="ACH92" s="119">
        <v>1209115.5276317399</v>
      </c>
      <c r="ACI92" s="262" t="b">
        <v>0</v>
      </c>
      <c r="ACJ92" s="173">
        <v>4</v>
      </c>
      <c r="ACK92" s="263">
        <v>1353.2672330922244</v>
      </c>
      <c r="ACL92" s="189">
        <v>-5.0000000000000001E-3</v>
      </c>
      <c r="ACM92" s="263">
        <v>925041.19124090287</v>
      </c>
      <c r="ACN92" s="263">
        <v>902.17815539481637</v>
      </c>
      <c r="ACO92" s="263">
        <v>48723.200168707859</v>
      </c>
      <c r="ACP92" s="117">
        <v>973764.39140961075</v>
      </c>
      <c r="ACQ92" s="248" t="b">
        <v>0</v>
      </c>
      <c r="ACR92" s="254">
        <v>4</v>
      </c>
      <c r="ACS92" s="255">
        <v>1353.2672330922244</v>
      </c>
      <c r="ACT92" s="256">
        <v>-5.0000000000000001E-3</v>
      </c>
      <c r="ACU92" s="255">
        <v>4560906.9642092846</v>
      </c>
      <c r="ACV92" s="255">
        <v>902.17815539481637</v>
      </c>
      <c r="ACW92" s="255">
        <v>49163.105209939073</v>
      </c>
      <c r="ACX92" s="119">
        <v>4610070.0694192238</v>
      </c>
      <c r="ACY92" s="262" t="b">
        <v>0</v>
      </c>
      <c r="ACZ92" s="173">
        <v>6</v>
      </c>
      <c r="ADA92" s="263">
        <v>902.17815539481614</v>
      </c>
      <c r="ADB92" s="189">
        <v>7.4999999999999997E-2</v>
      </c>
      <c r="ADC92" s="263">
        <v>3685491.9475709549</v>
      </c>
      <c r="ADD92" s="263">
        <v>1353.2672330922246</v>
      </c>
      <c r="ADE92" s="263">
        <v>51902.187185726849</v>
      </c>
      <c r="ADF92" s="117">
        <v>3737394.134756682</v>
      </c>
      <c r="ADG92" s="248" t="b">
        <v>0</v>
      </c>
      <c r="ADH92" s="254">
        <v>7</v>
      </c>
      <c r="ADI92" s="255">
        <v>676.63361654611208</v>
      </c>
      <c r="ADJ92" s="256">
        <v>0.03</v>
      </c>
      <c r="ADK92" s="255">
        <v>1883772.8739712911</v>
      </c>
      <c r="ADL92" s="255">
        <v>1578.8117719409288</v>
      </c>
      <c r="ADM92" s="255">
        <v>76003.076458730342</v>
      </c>
      <c r="ADN92" s="119">
        <v>1959775.9504300214</v>
      </c>
      <c r="ADO92" s="262" t="b">
        <v>0</v>
      </c>
      <c r="ADP92" s="173">
        <v>2</v>
      </c>
      <c r="ADQ92" s="263">
        <v>1804.3563107896327</v>
      </c>
      <c r="ADR92" s="189">
        <v>7.4999999999999997E-2</v>
      </c>
      <c r="ADS92" s="263">
        <v>2880082.7652889946</v>
      </c>
      <c r="ADT92" s="263">
        <v>451.08907769740819</v>
      </c>
      <c r="ADU92" s="263">
        <v>19837.784810500281</v>
      </c>
      <c r="ADV92" s="117">
        <v>2899920.5500994949</v>
      </c>
    </row>
    <row r="93" spans="1:802" x14ac:dyDescent="0.35">
      <c r="A93" s="15">
        <v>48060</v>
      </c>
      <c r="B93" s="16">
        <v>2255.4453884870409</v>
      </c>
      <c r="C93" s="248" t="b">
        <v>0</v>
      </c>
      <c r="D93" s="254">
        <v>5</v>
      </c>
      <c r="E93" s="255">
        <v>1127.7226942435204</v>
      </c>
      <c r="F93" s="256">
        <v>7.4999999999999997E-2</v>
      </c>
      <c r="G93" s="255">
        <v>2112181.4793378706</v>
      </c>
      <c r="H93" s="255">
        <v>1127.7226942435204</v>
      </c>
      <c r="I93" s="255">
        <v>43657.315453335432</v>
      </c>
      <c r="J93" s="119">
        <v>2155838.7947912063</v>
      </c>
      <c r="K93" s="262" t="b">
        <v>0</v>
      </c>
      <c r="L93" s="173">
        <v>6</v>
      </c>
      <c r="M93" s="263">
        <v>902.17815539481614</v>
      </c>
      <c r="N93" s="189">
        <v>-5.0000000000000001E-3</v>
      </c>
      <c r="O93" s="263">
        <v>1256869.5402579282</v>
      </c>
      <c r="P93" s="263">
        <v>1353.2672330922246</v>
      </c>
      <c r="Q93" s="263">
        <v>20180.81735437538</v>
      </c>
      <c r="R93" s="117">
        <v>1277050.3576123035</v>
      </c>
      <c r="S93" s="248" t="b">
        <v>0</v>
      </c>
      <c r="T93" s="254">
        <v>7</v>
      </c>
      <c r="U93" s="255">
        <v>676.63361654611208</v>
      </c>
      <c r="V93" s="256">
        <v>7.4999999999999997E-2</v>
      </c>
      <c r="W93" s="255">
        <v>287281.70195091056</v>
      </c>
      <c r="X93" s="255">
        <v>1578.8117719409288</v>
      </c>
      <c r="Y93" s="255">
        <v>85597.732966945608</v>
      </c>
      <c r="Z93" s="119">
        <v>372879.43491785618</v>
      </c>
      <c r="AA93" s="262" t="b">
        <v>0</v>
      </c>
      <c r="AB93" s="173">
        <v>8</v>
      </c>
      <c r="AC93" s="263">
        <v>451.08907769740807</v>
      </c>
      <c r="AD93" s="189">
        <v>7.4999999999999997E-2</v>
      </c>
      <c r="AE93" s="263">
        <v>919272.33512489079</v>
      </c>
      <c r="AF93" s="263">
        <v>1804.3563107896327</v>
      </c>
      <c r="AG93" s="263">
        <v>83006.21896036416</v>
      </c>
      <c r="AH93" s="117">
        <v>1002278.5540852549</v>
      </c>
      <c r="AI93" s="248" t="b">
        <v>0</v>
      </c>
      <c r="AJ93" s="254">
        <v>10</v>
      </c>
      <c r="AK93" s="255">
        <v>0</v>
      </c>
      <c r="AL93" s="256">
        <v>7.4999999999999997E-2</v>
      </c>
      <c r="AM93" s="255">
        <v>3951505.5351557224</v>
      </c>
      <c r="AN93" s="255">
        <v>2255.4453884870409</v>
      </c>
      <c r="AO93" s="255">
        <v>98217.270894780275</v>
      </c>
      <c r="AP93" s="119">
        <v>4049722.8060505027</v>
      </c>
      <c r="AQ93" s="262" t="b">
        <v>0</v>
      </c>
      <c r="AR93" s="173">
        <v>5</v>
      </c>
      <c r="AS93" s="263">
        <v>1127.7226942435204</v>
      </c>
      <c r="AT93" s="189">
        <v>7.4999999999999997E-2</v>
      </c>
      <c r="AU93" s="263">
        <v>4223634.8281771811</v>
      </c>
      <c r="AV93" s="263">
        <v>1127.7226942435204</v>
      </c>
      <c r="AW93" s="263">
        <v>58856.778437546855</v>
      </c>
      <c r="AX93" s="117">
        <v>4282491.6066147275</v>
      </c>
      <c r="AY93" s="248" t="b">
        <v>0</v>
      </c>
      <c r="AZ93" s="254">
        <v>3</v>
      </c>
      <c r="BA93" s="255">
        <v>1578.8117719409286</v>
      </c>
      <c r="BB93" s="256">
        <v>0.03</v>
      </c>
      <c r="BC93" s="255">
        <v>1090969.8089308823</v>
      </c>
      <c r="BD93" s="255">
        <v>676.63361654611231</v>
      </c>
      <c r="BE93" s="255">
        <v>11409.267952575419</v>
      </c>
      <c r="BF93" s="119">
        <v>1102379.0768834576</v>
      </c>
      <c r="BG93" s="262" t="b">
        <v>0</v>
      </c>
      <c r="BH93" s="173">
        <v>4</v>
      </c>
      <c r="BI93" s="263">
        <v>1353.2672330922244</v>
      </c>
      <c r="BJ93" s="189">
        <v>-5.0000000000000001E-3</v>
      </c>
      <c r="BK93" s="263">
        <v>1088352.0036178015</v>
      </c>
      <c r="BL93" s="263">
        <v>902.17815539481637</v>
      </c>
      <c r="BM93" s="263">
        <v>40615.478284260811</v>
      </c>
      <c r="BN93" s="117">
        <v>1128967.4819020622</v>
      </c>
      <c r="BO93" s="248" t="b">
        <v>0</v>
      </c>
      <c r="BP93" s="254">
        <v>6</v>
      </c>
      <c r="BQ93" s="255">
        <v>902.17815539481614</v>
      </c>
      <c r="BR93" s="256">
        <v>7.4999999999999997E-2</v>
      </c>
      <c r="BS93" s="255">
        <v>3208181.3847306627</v>
      </c>
      <c r="BT93" s="255">
        <v>1353.2672330922246</v>
      </c>
      <c r="BU93" s="255">
        <v>51105.444384703194</v>
      </c>
      <c r="BV93" s="119">
        <v>3259286.8291153661</v>
      </c>
      <c r="BW93" s="262" t="b">
        <v>0</v>
      </c>
      <c r="BX93" s="173">
        <v>4</v>
      </c>
      <c r="BY93" s="263">
        <v>1353.2672330922244</v>
      </c>
      <c r="BZ93" s="189">
        <v>0.03</v>
      </c>
      <c r="CA93" s="263">
        <v>1109617.6730818523</v>
      </c>
      <c r="CB93" s="263">
        <v>902.17815539481637</v>
      </c>
      <c r="CC93" s="263">
        <v>40483.763089716966</v>
      </c>
      <c r="CD93" s="117">
        <v>1150101.4361715692</v>
      </c>
      <c r="CE93" s="248" t="b">
        <v>0</v>
      </c>
      <c r="CF93" s="254">
        <v>6</v>
      </c>
      <c r="CG93" s="255">
        <v>902.17815539481614</v>
      </c>
      <c r="CH93" s="256">
        <v>7.4999999999999997E-2</v>
      </c>
      <c r="CI93" s="255">
        <v>978775.92271966662</v>
      </c>
      <c r="CJ93" s="255">
        <v>1353.2672330922246</v>
      </c>
      <c r="CK93" s="255">
        <v>56795.837344768101</v>
      </c>
      <c r="CL93" s="119">
        <v>1035571.7600644347</v>
      </c>
      <c r="CM93" s="262" t="b">
        <v>0</v>
      </c>
      <c r="CN93" s="173">
        <v>5</v>
      </c>
      <c r="CO93" s="263">
        <v>1127.7226942435204</v>
      </c>
      <c r="CP93" s="189">
        <v>0.03</v>
      </c>
      <c r="CQ93" s="263">
        <v>5208079.8344483795</v>
      </c>
      <c r="CR93" s="263">
        <v>1127.7226942435204</v>
      </c>
      <c r="CS93" s="263">
        <v>47250.965612154992</v>
      </c>
      <c r="CT93" s="117">
        <v>5255330.8000605348</v>
      </c>
      <c r="CU93" s="248" t="b">
        <v>0</v>
      </c>
      <c r="CV93" s="254">
        <v>1</v>
      </c>
      <c r="CW93" s="255">
        <v>2029.9008496383369</v>
      </c>
      <c r="CX93" s="256">
        <v>7.4999999999999997E-2</v>
      </c>
      <c r="CY93" s="255">
        <v>2517870.6205762578</v>
      </c>
      <c r="CZ93" s="255">
        <v>225.54453884870409</v>
      </c>
      <c r="DA93" s="255">
        <v>2654.6055707685728</v>
      </c>
      <c r="DB93" s="119">
        <v>2520525.2261470263</v>
      </c>
      <c r="DC93" s="262" t="b">
        <v>0</v>
      </c>
      <c r="DD93" s="173">
        <v>5</v>
      </c>
      <c r="DE93" s="263">
        <v>1127.7226942435204</v>
      </c>
      <c r="DF93" s="189">
        <v>7.4999999999999997E-2</v>
      </c>
      <c r="DG93" s="263">
        <v>5092285.7269752249</v>
      </c>
      <c r="DH93" s="263">
        <v>1127.7226942435204</v>
      </c>
      <c r="DI93" s="263">
        <v>56401.008624009737</v>
      </c>
      <c r="DJ93" s="117">
        <v>5148686.7355992347</v>
      </c>
      <c r="DK93" s="248" t="b">
        <v>0</v>
      </c>
      <c r="DL93" s="254">
        <v>6</v>
      </c>
      <c r="DM93" s="255">
        <v>902.17815539481614</v>
      </c>
      <c r="DN93" s="256">
        <v>7.4999999999999997E-2</v>
      </c>
      <c r="DO93" s="255">
        <v>996950.57699082315</v>
      </c>
      <c r="DP93" s="255">
        <v>1353.2672330922246</v>
      </c>
      <c r="DQ93" s="255">
        <v>75169.649592796719</v>
      </c>
      <c r="DR93" s="119">
        <v>1072120.2265836198</v>
      </c>
      <c r="DS93" s="262" t="b">
        <v>0</v>
      </c>
      <c r="DT93" s="173">
        <v>7</v>
      </c>
      <c r="DU93" s="263">
        <v>676.63361654611208</v>
      </c>
      <c r="DV93" s="189">
        <v>-5.0000000000000001E-3</v>
      </c>
      <c r="DW93" s="263">
        <v>2126452.9692772105</v>
      </c>
      <c r="DX93" s="263">
        <v>1578.8117719409288</v>
      </c>
      <c r="DY93" s="263">
        <v>59678.286539278655</v>
      </c>
      <c r="DZ93" s="117">
        <v>2186131.255816489</v>
      </c>
      <c r="EA93" s="248" t="b">
        <v>0</v>
      </c>
      <c r="EB93" s="254">
        <v>9</v>
      </c>
      <c r="EC93" s="255">
        <v>225.54453884870404</v>
      </c>
      <c r="ED93" s="256">
        <v>7.4999999999999997E-2</v>
      </c>
      <c r="EE93" s="255">
        <v>766048.33272277925</v>
      </c>
      <c r="EF93" s="255">
        <v>2029.9008496383369</v>
      </c>
      <c r="EG93" s="255">
        <v>73853.466276890031</v>
      </c>
      <c r="EH93" s="119">
        <v>839901.79899966926</v>
      </c>
      <c r="EI93" s="262" t="b">
        <v>0</v>
      </c>
      <c r="EJ93" s="173">
        <v>7</v>
      </c>
      <c r="EK93" s="263">
        <v>676.63361654611208</v>
      </c>
      <c r="EL93" s="189">
        <v>-5.0000000000000001E-3</v>
      </c>
      <c r="EM93" s="263">
        <v>236028.04082140976</v>
      </c>
      <c r="EN93" s="263">
        <v>1578.8117719409288</v>
      </c>
      <c r="EO93" s="263">
        <v>92530.388813515892</v>
      </c>
      <c r="EP93" s="117">
        <v>328558.42963492568</v>
      </c>
      <c r="EQ93" s="248" t="b">
        <v>0</v>
      </c>
      <c r="ER93" s="254">
        <v>6</v>
      </c>
      <c r="ES93" s="255">
        <v>902.17815539481614</v>
      </c>
      <c r="ET93" s="256">
        <v>7.4999999999999997E-2</v>
      </c>
      <c r="EU93" s="255">
        <v>820447.34952953341</v>
      </c>
      <c r="EV93" s="255">
        <v>1353.2672330922246</v>
      </c>
      <c r="EW93" s="255">
        <v>68098.560720508409</v>
      </c>
      <c r="EX93" s="119">
        <v>888545.91025004187</v>
      </c>
      <c r="EY93" s="262" t="b">
        <v>0</v>
      </c>
      <c r="EZ93" s="173">
        <v>3</v>
      </c>
      <c r="FA93" s="263">
        <v>1578.8117719409286</v>
      </c>
      <c r="FB93" s="189">
        <v>7.4999999999999997E-2</v>
      </c>
      <c r="FC93" s="263">
        <v>2290860.5882399646</v>
      </c>
      <c r="FD93" s="263">
        <v>676.63361654611231</v>
      </c>
      <c r="FE93" s="263">
        <v>13497.615313995761</v>
      </c>
      <c r="FF93" s="117">
        <v>2304358.2035539602</v>
      </c>
      <c r="FG93" s="248" t="b">
        <v>0</v>
      </c>
      <c r="FH93" s="254">
        <v>4</v>
      </c>
      <c r="FI93" s="255">
        <v>1353.2672330922244</v>
      </c>
      <c r="FJ93" s="256">
        <v>0.03</v>
      </c>
      <c r="FK93" s="255">
        <v>2294142.6093362933</v>
      </c>
      <c r="FL93" s="255">
        <v>902.17815539481637</v>
      </c>
      <c r="FM93" s="255">
        <v>43441.223175726089</v>
      </c>
      <c r="FN93" s="119">
        <v>2337583.8325120192</v>
      </c>
      <c r="FO93" s="262" t="b">
        <v>0</v>
      </c>
      <c r="FP93" s="173">
        <v>4</v>
      </c>
      <c r="FQ93" s="263">
        <v>1353.2672330922244</v>
      </c>
      <c r="FR93" s="189">
        <v>7.4999999999999997E-2</v>
      </c>
      <c r="FS93" s="263">
        <v>2252507.2522357479</v>
      </c>
      <c r="FT93" s="263">
        <v>902.17815539481637</v>
      </c>
      <c r="FU93" s="263">
        <v>47555.856284826499</v>
      </c>
      <c r="FV93" s="117">
        <v>2300063.1085205744</v>
      </c>
      <c r="FW93" s="248" t="b">
        <v>0</v>
      </c>
      <c r="FX93" s="254">
        <v>6</v>
      </c>
      <c r="FY93" s="255">
        <v>902.17815539481614</v>
      </c>
      <c r="FZ93" s="256">
        <v>0.03</v>
      </c>
      <c r="GA93" s="255">
        <v>1247132.7571394679</v>
      </c>
      <c r="GB93" s="255">
        <v>1353.2672330922246</v>
      </c>
      <c r="GC93" s="255">
        <v>74823.869791317295</v>
      </c>
      <c r="GD93" s="119">
        <v>1321956.6269307851</v>
      </c>
      <c r="GE93" s="262" t="b">
        <v>0</v>
      </c>
      <c r="GF93" s="173">
        <v>4</v>
      </c>
      <c r="GG93" s="263">
        <v>1353.2672330922244</v>
      </c>
      <c r="GH93" s="189">
        <v>0.03</v>
      </c>
      <c r="GI93" s="263">
        <v>2583973.2307745093</v>
      </c>
      <c r="GJ93" s="263">
        <v>902.17815539481637</v>
      </c>
      <c r="GK93" s="263">
        <v>39509.319459263468</v>
      </c>
      <c r="GL93" s="117">
        <v>2623482.550233773</v>
      </c>
      <c r="GM93" s="248" t="b">
        <v>0</v>
      </c>
      <c r="GN93" s="254">
        <v>3</v>
      </c>
      <c r="GO93" s="255">
        <v>1578.8117719409286</v>
      </c>
      <c r="GP93" s="256">
        <v>0.03</v>
      </c>
      <c r="GQ93" s="255">
        <v>6297001.0815802645</v>
      </c>
      <c r="GR93" s="255">
        <v>676.63361654611231</v>
      </c>
      <c r="GS93" s="255">
        <v>28519.19197898576</v>
      </c>
      <c r="GT93" s="119">
        <v>6325520.2735592499</v>
      </c>
      <c r="GU93" s="262" t="b">
        <v>0</v>
      </c>
      <c r="GV93" s="173">
        <v>2</v>
      </c>
      <c r="GW93" s="263">
        <v>1804.3563107896327</v>
      </c>
      <c r="GX93" s="189">
        <v>0.03</v>
      </c>
      <c r="GY93" s="263">
        <v>885006.59927159117</v>
      </c>
      <c r="GZ93" s="263">
        <v>451.08907769740819</v>
      </c>
      <c r="HA93" s="263">
        <v>13877.693734826871</v>
      </c>
      <c r="HB93" s="117">
        <v>898884.29300641804</v>
      </c>
      <c r="HC93" s="248" t="b">
        <v>0</v>
      </c>
      <c r="HD93" s="254">
        <v>3</v>
      </c>
      <c r="HE93" s="255">
        <v>1578.8117719409286</v>
      </c>
      <c r="HF93" s="256">
        <v>0.03</v>
      </c>
      <c r="HG93" s="255">
        <v>4388108.4221245972</v>
      </c>
      <c r="HH93" s="255">
        <v>676.63361654611231</v>
      </c>
      <c r="HI93" s="255">
        <v>25108.791362918713</v>
      </c>
      <c r="HJ93" s="119">
        <v>4413217.2134875162</v>
      </c>
      <c r="HK93" s="262" t="b">
        <v>0</v>
      </c>
      <c r="HL93" s="173">
        <v>10</v>
      </c>
      <c r="HM93" s="263">
        <v>0</v>
      </c>
      <c r="HN93" s="189">
        <v>7.4999999999999997E-2</v>
      </c>
      <c r="HO93" s="263">
        <v>1655622.6173204966</v>
      </c>
      <c r="HP93" s="263">
        <v>2255.4453884870409</v>
      </c>
      <c r="HQ93" s="263">
        <v>66558.781482423423</v>
      </c>
      <c r="HR93" s="117">
        <v>1722181.39880292</v>
      </c>
      <c r="HS93" s="248" t="b">
        <v>0</v>
      </c>
      <c r="HT93" s="254">
        <v>6</v>
      </c>
      <c r="HU93" s="255">
        <v>902.17815539481614</v>
      </c>
      <c r="HV93" s="256">
        <v>0.03</v>
      </c>
      <c r="HW93" s="255">
        <v>1194704.0063930997</v>
      </c>
      <c r="HX93" s="255">
        <v>1353.2672330922246</v>
      </c>
      <c r="HY93" s="255">
        <v>61516.533248411724</v>
      </c>
      <c r="HZ93" s="119">
        <v>1256220.5396415114</v>
      </c>
      <c r="IA93" s="262" t="b">
        <v>0</v>
      </c>
      <c r="IB93" s="173">
        <v>5</v>
      </c>
      <c r="IC93" s="263">
        <v>1127.7226942435204</v>
      </c>
      <c r="ID93" s="189">
        <v>-5.0000000000000001E-3</v>
      </c>
      <c r="IE93" s="263">
        <v>1083301.822044129</v>
      </c>
      <c r="IF93" s="263">
        <v>1127.7226942435204</v>
      </c>
      <c r="IG93" s="263">
        <v>52506.499778215984</v>
      </c>
      <c r="IH93" s="117">
        <v>1135808.321822345</v>
      </c>
      <c r="II93" s="248" t="b">
        <v>0</v>
      </c>
      <c r="IJ93" s="254">
        <v>6</v>
      </c>
      <c r="IK93" s="255">
        <v>902.17815539481614</v>
      </c>
      <c r="IL93" s="256">
        <v>7.4999999999999997E-2</v>
      </c>
      <c r="IM93" s="255">
        <v>3288003.5774140283</v>
      </c>
      <c r="IN93" s="255">
        <v>1353.2672330922246</v>
      </c>
      <c r="IO93" s="255">
        <v>56718.262104499641</v>
      </c>
      <c r="IP93" s="119">
        <v>3344721.839518528</v>
      </c>
      <c r="IQ93" s="262" t="b">
        <v>0</v>
      </c>
      <c r="IR93" s="173">
        <v>2</v>
      </c>
      <c r="IS93" s="263">
        <v>1804.3563107896327</v>
      </c>
      <c r="IT93" s="189">
        <v>7.4999999999999997E-2</v>
      </c>
      <c r="IU93" s="263">
        <v>4352870.3318377212</v>
      </c>
      <c r="IV93" s="263">
        <v>451.08907769740819</v>
      </c>
      <c r="IW93" s="263">
        <v>3367.0335977830628</v>
      </c>
      <c r="IX93" s="117">
        <v>4356237.3654355044</v>
      </c>
      <c r="IY93" s="248" t="b">
        <v>0</v>
      </c>
      <c r="IZ93" s="254">
        <v>3</v>
      </c>
      <c r="JA93" s="255">
        <v>1578.8117719409286</v>
      </c>
      <c r="JB93" s="256">
        <v>7.4999999999999997E-2</v>
      </c>
      <c r="JC93" s="255">
        <v>1610749.6609555245</v>
      </c>
      <c r="JD93" s="255">
        <v>676.63361654611231</v>
      </c>
      <c r="JE93" s="255">
        <v>37635.000407703374</v>
      </c>
      <c r="JF93" s="119">
        <v>1648384.661363228</v>
      </c>
      <c r="JG93" s="262" t="b">
        <v>0</v>
      </c>
      <c r="JH93" s="173">
        <v>1</v>
      </c>
      <c r="JI93" s="263">
        <v>2029.9008496383369</v>
      </c>
      <c r="JJ93" s="189">
        <v>7.4999999999999997E-2</v>
      </c>
      <c r="JK93" s="263">
        <v>3484893.2023514803</v>
      </c>
      <c r="JL93" s="263">
        <v>225.54453884870409</v>
      </c>
      <c r="JM93" s="263">
        <v>13003.203010863373</v>
      </c>
      <c r="JN93" s="117">
        <v>3497896.4053623434</v>
      </c>
      <c r="JO93" s="248" t="b">
        <v>0</v>
      </c>
      <c r="JP93" s="254">
        <v>4</v>
      </c>
      <c r="JQ93" s="255">
        <v>1353.2672330922244</v>
      </c>
      <c r="JR93" s="256">
        <v>0.03</v>
      </c>
      <c r="JS93" s="255">
        <v>3399646.4718366317</v>
      </c>
      <c r="JT93" s="255">
        <v>902.17815539481637</v>
      </c>
      <c r="JU93" s="255">
        <v>34287.260985775763</v>
      </c>
      <c r="JV93" s="119">
        <v>3433933.7328224075</v>
      </c>
      <c r="JW93" s="262" t="b">
        <v>0</v>
      </c>
      <c r="JX93" s="173">
        <v>8</v>
      </c>
      <c r="JY93" s="263">
        <v>451.08907769740807</v>
      </c>
      <c r="JZ93" s="189">
        <v>7.4999999999999997E-2</v>
      </c>
      <c r="KA93" s="263">
        <v>4854786.6274025245</v>
      </c>
      <c r="KB93" s="263">
        <v>1804.3563107896327</v>
      </c>
      <c r="KC93" s="263">
        <v>85075.594582525286</v>
      </c>
      <c r="KD93" s="117">
        <v>4939862.2219850495</v>
      </c>
      <c r="KE93" s="248" t="b">
        <v>0</v>
      </c>
      <c r="KF93" s="254">
        <v>6</v>
      </c>
      <c r="KG93" s="255">
        <v>902.17815539481614</v>
      </c>
      <c r="KH93" s="256">
        <v>0.03</v>
      </c>
      <c r="KI93" s="255">
        <v>2734117.5073810914</v>
      </c>
      <c r="KJ93" s="255">
        <v>1353.2672330922246</v>
      </c>
      <c r="KK93" s="255">
        <v>84276.443819459077</v>
      </c>
      <c r="KL93" s="119">
        <v>2818393.9512005504</v>
      </c>
      <c r="KM93" s="262" t="b">
        <v>0</v>
      </c>
      <c r="KN93" s="173">
        <v>1</v>
      </c>
      <c r="KO93" s="263">
        <v>2029.9008496383369</v>
      </c>
      <c r="KP93" s="189">
        <v>7.4999999999999997E-2</v>
      </c>
      <c r="KQ93" s="263">
        <v>4001262.1898839781</v>
      </c>
      <c r="KR93" s="263">
        <v>225.54453884870409</v>
      </c>
      <c r="KS93" s="263">
        <v>12294.94747259068</v>
      </c>
      <c r="KT93" s="117">
        <v>4013557.1373565686</v>
      </c>
      <c r="KU93" s="248" t="b">
        <v>0</v>
      </c>
      <c r="KV93" s="254">
        <v>2</v>
      </c>
      <c r="KW93" s="255">
        <v>1804.3563107896327</v>
      </c>
      <c r="KX93" s="256">
        <v>7.4999999999999997E-2</v>
      </c>
      <c r="KY93" s="255">
        <v>3855224.3786817687</v>
      </c>
      <c r="KZ93" s="255">
        <v>451.08907769740819</v>
      </c>
      <c r="LA93" s="255">
        <v>11245.963388329423</v>
      </c>
      <c r="LB93" s="119">
        <v>3866470.342070098</v>
      </c>
      <c r="LC93" s="262" t="b">
        <v>1</v>
      </c>
      <c r="LD93" s="173">
        <v>4</v>
      </c>
      <c r="LE93" s="263">
        <v>1353.2672330922244</v>
      </c>
      <c r="LF93" s="189">
        <v>7.4999999999999997E-2</v>
      </c>
      <c r="LG93" s="263">
        <v>783589.44468737673</v>
      </c>
      <c r="LH93" s="263">
        <v>902.17815539481637</v>
      </c>
      <c r="LI93" s="263">
        <v>47179.616108699614</v>
      </c>
      <c r="LJ93" s="117">
        <v>830769.06079607632</v>
      </c>
      <c r="LK93" s="248" t="b">
        <v>0</v>
      </c>
      <c r="LL93" s="254">
        <v>4</v>
      </c>
      <c r="LM93" s="255">
        <v>1353.2672330922244</v>
      </c>
      <c r="LN93" s="256">
        <v>-5.0000000000000001E-3</v>
      </c>
      <c r="LO93" s="255">
        <v>281562.09784319828</v>
      </c>
      <c r="LP93" s="255">
        <v>902.17815539481637</v>
      </c>
      <c r="LQ93" s="255">
        <v>41961.087829717791</v>
      </c>
      <c r="LR93" s="119">
        <v>323523.18567291606</v>
      </c>
      <c r="LS93" s="262" t="b">
        <v>0</v>
      </c>
      <c r="LT93" s="173">
        <v>5</v>
      </c>
      <c r="LU93" s="263">
        <v>1127.7226942435204</v>
      </c>
      <c r="LV93" s="189">
        <v>0.03</v>
      </c>
      <c r="LW93" s="263">
        <v>2012279.0224031236</v>
      </c>
      <c r="LX93" s="263">
        <v>1127.7226942435204</v>
      </c>
      <c r="LY93" s="263">
        <v>45703.926593154043</v>
      </c>
      <c r="LZ93" s="117">
        <v>2057982.9489962775</v>
      </c>
      <c r="MA93" s="248" t="b">
        <v>1</v>
      </c>
      <c r="MB93" s="254">
        <v>5</v>
      </c>
      <c r="MC93" s="255">
        <v>1127.7226942435204</v>
      </c>
      <c r="MD93" s="256">
        <v>-5.0000000000000001E-3</v>
      </c>
      <c r="ME93" s="255">
        <v>4800424.9891989464</v>
      </c>
      <c r="MF93" s="255">
        <v>1127.7226942435204</v>
      </c>
      <c r="MG93" s="255">
        <v>39078.646495633366</v>
      </c>
      <c r="MH93" s="119">
        <v>4839503.6356945802</v>
      </c>
      <c r="MI93" s="262" t="b">
        <v>0</v>
      </c>
      <c r="MJ93" s="173">
        <v>8</v>
      </c>
      <c r="MK93" s="263">
        <v>451.08907769740807</v>
      </c>
      <c r="ML93" s="189">
        <v>7.4999999999999997E-2</v>
      </c>
      <c r="MM93" s="263">
        <v>597488.04256086808</v>
      </c>
      <c r="MN93" s="263">
        <v>1804.3563107896327</v>
      </c>
      <c r="MO93" s="263">
        <v>52649.237738235715</v>
      </c>
      <c r="MP93" s="117">
        <v>650137.28029910382</v>
      </c>
      <c r="MQ93" s="248" t="b">
        <v>0</v>
      </c>
      <c r="MR93" s="254">
        <v>7</v>
      </c>
      <c r="MS93" s="255">
        <v>676.63361654611208</v>
      </c>
      <c r="MT93" s="256">
        <v>-5.0000000000000001E-3</v>
      </c>
      <c r="MU93" s="255">
        <v>779895.05326127168</v>
      </c>
      <c r="MV93" s="255">
        <v>1578.8117719409288</v>
      </c>
      <c r="MW93" s="255">
        <v>82014.187268752037</v>
      </c>
      <c r="MX93" s="119">
        <v>861909.2405300237</v>
      </c>
      <c r="MY93" s="262" t="b">
        <v>0</v>
      </c>
      <c r="MZ93" s="173">
        <v>5</v>
      </c>
      <c r="NA93" s="263">
        <v>1127.7226942435204</v>
      </c>
      <c r="NB93" s="189">
        <v>7.4999999999999997E-2</v>
      </c>
      <c r="NC93" s="263">
        <v>3699961.2714554141</v>
      </c>
      <c r="ND93" s="263">
        <v>1127.7226942435204</v>
      </c>
      <c r="NE93" s="263">
        <v>56778.427954379906</v>
      </c>
      <c r="NF93" s="117">
        <v>3756739.6994097941</v>
      </c>
      <c r="NG93" s="248" t="b">
        <v>0</v>
      </c>
      <c r="NH93" s="254">
        <v>2</v>
      </c>
      <c r="NI93" s="255">
        <v>1804.3563107896327</v>
      </c>
      <c r="NJ93" s="256">
        <v>7.4999999999999997E-2</v>
      </c>
      <c r="NK93" s="255">
        <v>4630363.0677417563</v>
      </c>
      <c r="NL93" s="255">
        <v>451.08907769740819</v>
      </c>
      <c r="NM93" s="255">
        <v>21665.966326818296</v>
      </c>
      <c r="NN93" s="119">
        <v>4652029.0340685742</v>
      </c>
      <c r="NO93" s="262" t="b">
        <v>0</v>
      </c>
      <c r="NP93" s="173">
        <v>10</v>
      </c>
      <c r="NQ93" s="263">
        <v>0</v>
      </c>
      <c r="NR93" s="189">
        <v>0.03</v>
      </c>
      <c r="NS93" s="263">
        <v>315844.55246101524</v>
      </c>
      <c r="NT93" s="263">
        <v>2255.4453884870409</v>
      </c>
      <c r="NU93" s="263">
        <v>96637.77974392235</v>
      </c>
      <c r="NV93" s="117">
        <v>412482.33220493759</v>
      </c>
      <c r="NW93" s="248" t="b">
        <v>0</v>
      </c>
      <c r="NX93" s="254">
        <v>6</v>
      </c>
      <c r="NY93" s="255">
        <v>902.17815539481614</v>
      </c>
      <c r="NZ93" s="256">
        <v>7.4999999999999997E-2</v>
      </c>
      <c r="OA93" s="255">
        <v>10166605.529686898</v>
      </c>
      <c r="OB93" s="255">
        <v>1353.2672330922246</v>
      </c>
      <c r="OC93" s="255">
        <v>65388.788855443345</v>
      </c>
      <c r="OD93" s="119">
        <v>10231994.318542341</v>
      </c>
      <c r="OE93" s="262" t="b">
        <v>0</v>
      </c>
      <c r="OF93" s="173">
        <v>4</v>
      </c>
      <c r="OG93" s="263">
        <v>1353.2672330922244</v>
      </c>
      <c r="OH93" s="189">
        <v>-5.0000000000000001E-3</v>
      </c>
      <c r="OI93" s="263">
        <v>2018044.4471152266</v>
      </c>
      <c r="OJ93" s="263">
        <v>902.17815539481637</v>
      </c>
      <c r="OK93" s="263">
        <v>54794.855049144979</v>
      </c>
      <c r="OL93" s="117">
        <v>2072839.3021643716</v>
      </c>
      <c r="OM93" s="248" t="b">
        <v>0</v>
      </c>
      <c r="ON93" s="254">
        <v>7</v>
      </c>
      <c r="OO93" s="255">
        <v>676.63361654611208</v>
      </c>
      <c r="OP93" s="256">
        <v>7.4999999999999997E-2</v>
      </c>
      <c r="OQ93" s="255">
        <v>2047108.4521662998</v>
      </c>
      <c r="OR93" s="255">
        <v>1578.8117719409288</v>
      </c>
      <c r="OS93" s="255">
        <v>51873.297652491085</v>
      </c>
      <c r="OT93" s="119">
        <v>2098981.7498187907</v>
      </c>
      <c r="OU93" s="262" t="b">
        <v>0</v>
      </c>
      <c r="OV93" s="173">
        <v>3</v>
      </c>
      <c r="OW93" s="263">
        <v>1578.8117719409286</v>
      </c>
      <c r="OX93" s="189">
        <v>0.03</v>
      </c>
      <c r="OY93" s="263">
        <v>3289963.8252930357</v>
      </c>
      <c r="OZ93" s="263">
        <v>676.63361654611231</v>
      </c>
      <c r="PA93" s="263">
        <v>22040.810260825619</v>
      </c>
      <c r="PB93" s="117">
        <v>3312004.6355538615</v>
      </c>
      <c r="PC93" s="248" t="b">
        <v>0</v>
      </c>
      <c r="PD93" s="254">
        <v>8</v>
      </c>
      <c r="PE93" s="255">
        <v>451.08907769740807</v>
      </c>
      <c r="PF93" s="256">
        <v>7.4999999999999997E-2</v>
      </c>
      <c r="PG93" s="255">
        <v>708724.16486193938</v>
      </c>
      <c r="PH93" s="255">
        <v>1804.3563107896327</v>
      </c>
      <c r="PI93" s="255">
        <v>75356.845290814308</v>
      </c>
      <c r="PJ93" s="119">
        <v>784081.01015275368</v>
      </c>
      <c r="PK93" s="262" t="b">
        <v>0</v>
      </c>
      <c r="PL93" s="173">
        <v>7</v>
      </c>
      <c r="PM93" s="263">
        <v>676.63361654611208</v>
      </c>
      <c r="PN93" s="189">
        <v>7.4999999999999997E-2</v>
      </c>
      <c r="PO93" s="263">
        <v>639475.97116077354</v>
      </c>
      <c r="PP93" s="263">
        <v>1578.8117719409288</v>
      </c>
      <c r="PQ93" s="263">
        <v>66235.967893201887</v>
      </c>
      <c r="PR93" s="117">
        <v>705711.93905397539</v>
      </c>
      <c r="PS93" s="248" t="b">
        <v>0</v>
      </c>
      <c r="PT93" s="254">
        <v>7</v>
      </c>
      <c r="PU93" s="255">
        <v>676.63361654611208</v>
      </c>
      <c r="PV93" s="256">
        <v>7.4999999999999997E-2</v>
      </c>
      <c r="PW93" s="255">
        <v>1813874.5216092686</v>
      </c>
      <c r="PX93" s="255">
        <v>1578.8117719409288</v>
      </c>
      <c r="PY93" s="255">
        <v>67545.343056840677</v>
      </c>
      <c r="PZ93" s="119">
        <v>1881419.8646661092</v>
      </c>
      <c r="QA93" s="262" t="b">
        <v>0</v>
      </c>
      <c r="QB93" s="173">
        <v>2</v>
      </c>
      <c r="QC93" s="263">
        <v>1804.3563107896327</v>
      </c>
      <c r="QD93" s="189">
        <v>0.03</v>
      </c>
      <c r="QE93" s="263">
        <v>2371419.7569447039</v>
      </c>
      <c r="QF93" s="263">
        <v>451.08907769740819</v>
      </c>
      <c r="QG93" s="263">
        <v>21851.872730654421</v>
      </c>
      <c r="QH93" s="117">
        <v>2393271.6296753581</v>
      </c>
      <c r="QI93" s="248" t="b">
        <v>1</v>
      </c>
      <c r="QJ93" s="254">
        <v>5</v>
      </c>
      <c r="QK93" s="255">
        <v>1127.7226942435204</v>
      </c>
      <c r="QL93" s="256">
        <v>7.4999999999999997E-2</v>
      </c>
      <c r="QM93" s="255">
        <v>2826361.3992262301</v>
      </c>
      <c r="QN93" s="255">
        <v>1127.7226942435204</v>
      </c>
      <c r="QO93" s="255">
        <v>44162.023574143277</v>
      </c>
      <c r="QP93" s="119">
        <v>2870523.4228003733</v>
      </c>
      <c r="QQ93" s="262" t="b">
        <v>0</v>
      </c>
      <c r="QR93" s="173">
        <v>4</v>
      </c>
      <c r="QS93" s="263">
        <v>1353.2672330922244</v>
      </c>
      <c r="QT93" s="189">
        <v>7.4999999999999997E-2</v>
      </c>
      <c r="QU93" s="263">
        <v>1185475.6971719137</v>
      </c>
      <c r="QV93" s="263">
        <v>902.17815539481637</v>
      </c>
      <c r="QW93" s="263">
        <v>28529.732402943762</v>
      </c>
      <c r="QX93" s="117">
        <v>1214005.4295748575</v>
      </c>
      <c r="QY93" s="248" t="b">
        <v>0</v>
      </c>
      <c r="QZ93" s="254">
        <v>6</v>
      </c>
      <c r="RA93" s="255">
        <v>902.17815539481614</v>
      </c>
      <c r="RB93" s="256">
        <v>-5.0000000000000001E-3</v>
      </c>
      <c r="RC93" s="255">
        <v>820929.14202686097</v>
      </c>
      <c r="RD93" s="255">
        <v>1353.2672330922246</v>
      </c>
      <c r="RE93" s="255">
        <v>43864.285658402885</v>
      </c>
      <c r="RF93" s="119">
        <v>864793.4276852638</v>
      </c>
      <c r="RG93" s="262" t="b">
        <v>0</v>
      </c>
      <c r="RH93" s="173">
        <v>1</v>
      </c>
      <c r="RI93" s="263">
        <v>2029.9008496383369</v>
      </c>
      <c r="RJ93" s="189">
        <v>7.4999999999999997E-2</v>
      </c>
      <c r="RK93" s="263">
        <v>7390328.4880781937</v>
      </c>
      <c r="RL93" s="263">
        <v>225.54453884870409</v>
      </c>
      <c r="RM93" s="263">
        <v>10832.674474603878</v>
      </c>
      <c r="RN93" s="117">
        <v>7401161.1625527972</v>
      </c>
      <c r="RO93" s="248" t="b">
        <v>0</v>
      </c>
      <c r="RP93" s="254">
        <v>6</v>
      </c>
      <c r="RQ93" s="255">
        <v>902.17815539481614</v>
      </c>
      <c r="RR93" s="256">
        <v>7.4999999999999997E-2</v>
      </c>
      <c r="RS93" s="255">
        <v>1183431.7825287583</v>
      </c>
      <c r="RT93" s="255">
        <v>1353.2672330922246</v>
      </c>
      <c r="RU93" s="255">
        <v>57955.073054547858</v>
      </c>
      <c r="RV93" s="119">
        <v>1241386.8555833062</v>
      </c>
      <c r="RW93" s="262" t="b">
        <v>0</v>
      </c>
      <c r="RX93" s="173">
        <v>8</v>
      </c>
      <c r="RY93" s="263">
        <v>451.08907769740807</v>
      </c>
      <c r="RZ93" s="189">
        <v>0.03</v>
      </c>
      <c r="SA93" s="263">
        <v>1332735.2376660679</v>
      </c>
      <c r="SB93" s="263">
        <v>1804.3563107896327</v>
      </c>
      <c r="SC93" s="263">
        <v>94432.438094914658</v>
      </c>
      <c r="SD93" s="117">
        <v>1427167.6757609826</v>
      </c>
      <c r="SE93" s="248" t="b">
        <v>0</v>
      </c>
      <c r="SF93" s="254">
        <v>5</v>
      </c>
      <c r="SG93" s="255">
        <v>1127.7226942435204</v>
      </c>
      <c r="SH93" s="256">
        <v>-5.0000000000000001E-3</v>
      </c>
      <c r="SI93" s="255">
        <v>1816148.1066645456</v>
      </c>
      <c r="SJ93" s="255">
        <v>1127.7226942435204</v>
      </c>
      <c r="SK93" s="255">
        <v>58538.102617605953</v>
      </c>
      <c r="SL93" s="119">
        <v>1874686.2092821517</v>
      </c>
      <c r="SM93" s="262" t="b">
        <v>0</v>
      </c>
      <c r="SN93" s="173">
        <v>3</v>
      </c>
      <c r="SO93" s="263">
        <v>1578.8117719409286</v>
      </c>
      <c r="SP93" s="189">
        <v>0.03</v>
      </c>
      <c r="SQ93" s="263">
        <v>1840917.4386087467</v>
      </c>
      <c r="SR93" s="263">
        <v>676.63361654611231</v>
      </c>
      <c r="SS93" s="263">
        <v>19206.679651386858</v>
      </c>
      <c r="ST93" s="117">
        <v>1860124.1182601335</v>
      </c>
      <c r="SU93" s="248" t="b">
        <v>0</v>
      </c>
      <c r="SV93" s="254">
        <v>3</v>
      </c>
      <c r="SW93" s="255">
        <v>1578.8117719409286</v>
      </c>
      <c r="SX93" s="256">
        <v>7.4999999999999997E-2</v>
      </c>
      <c r="SY93" s="255">
        <v>4006546.5176085443</v>
      </c>
      <c r="SZ93" s="255">
        <v>676.63361654611231</v>
      </c>
      <c r="TA93" s="255">
        <v>27783.439571033185</v>
      </c>
      <c r="TB93" s="119">
        <v>4034329.9571795776</v>
      </c>
      <c r="TC93" s="262" t="b">
        <v>0</v>
      </c>
      <c r="TD93" s="173">
        <v>1</v>
      </c>
      <c r="TE93" s="263">
        <v>2029.9008496383369</v>
      </c>
      <c r="TF93" s="189">
        <v>7.4999999999999997E-2</v>
      </c>
      <c r="TG93" s="263">
        <v>4208231.9932660591</v>
      </c>
      <c r="TH93" s="263">
        <v>225.54453884870409</v>
      </c>
      <c r="TI93" s="263">
        <v>10646.613854320072</v>
      </c>
      <c r="TJ93" s="117">
        <v>4218878.6071203789</v>
      </c>
      <c r="TK93" s="248" t="b">
        <v>0</v>
      </c>
      <c r="TL93" s="254">
        <v>5</v>
      </c>
      <c r="TM93" s="255">
        <v>1127.7226942435204</v>
      </c>
      <c r="TN93" s="256">
        <v>7.4999999999999997E-2</v>
      </c>
      <c r="TO93" s="255">
        <v>2899568.8347610696</v>
      </c>
      <c r="TP93" s="255">
        <v>1127.7226942435204</v>
      </c>
      <c r="TQ93" s="255">
        <v>42895.057721657482</v>
      </c>
      <c r="TR93" s="119">
        <v>2942463.8924827273</v>
      </c>
      <c r="TS93" s="262" t="b">
        <v>0</v>
      </c>
      <c r="TT93" s="173">
        <v>4</v>
      </c>
      <c r="TU93" s="263">
        <v>1353.2672330922244</v>
      </c>
      <c r="TV93" s="189">
        <v>7.4999999999999997E-2</v>
      </c>
      <c r="TW93" s="263">
        <v>2211869.2609572783</v>
      </c>
      <c r="TX93" s="263">
        <v>902.17815539481637</v>
      </c>
      <c r="TY93" s="263">
        <v>43917.057524792435</v>
      </c>
      <c r="TZ93" s="117">
        <v>2255786.3184820707</v>
      </c>
      <c r="UA93" s="248" t="b">
        <v>0</v>
      </c>
      <c r="UB93" s="254">
        <v>2</v>
      </c>
      <c r="UC93" s="255">
        <v>1804.3563107896327</v>
      </c>
      <c r="UD93" s="256">
        <v>7.4999999999999997E-2</v>
      </c>
      <c r="UE93" s="255">
        <v>6651164.6341830716</v>
      </c>
      <c r="UF93" s="255">
        <v>451.08907769740819</v>
      </c>
      <c r="UG93" s="255">
        <v>16722.713188580685</v>
      </c>
      <c r="UH93" s="119">
        <v>6667887.3473716518</v>
      </c>
      <c r="UI93" s="262" t="b">
        <v>0</v>
      </c>
      <c r="UJ93" s="173">
        <v>2</v>
      </c>
      <c r="UK93" s="263">
        <v>1804.3563107896327</v>
      </c>
      <c r="UL93" s="189">
        <v>7.4999999999999997E-2</v>
      </c>
      <c r="UM93" s="263">
        <v>9436635.9859643355</v>
      </c>
      <c r="UN93" s="263">
        <v>451.08907769740819</v>
      </c>
      <c r="UO93" s="263">
        <v>22561.147968509937</v>
      </c>
      <c r="UP93" s="117">
        <v>9459197.1339328457</v>
      </c>
      <c r="UQ93" s="248" t="b">
        <v>0</v>
      </c>
      <c r="UR93" s="254">
        <v>4</v>
      </c>
      <c r="US93" s="255">
        <v>1353.2672330922244</v>
      </c>
      <c r="UT93" s="256">
        <v>7.4999999999999997E-2</v>
      </c>
      <c r="UU93" s="255">
        <v>2509415.5995273334</v>
      </c>
      <c r="UV93" s="255">
        <v>902.17815539481637</v>
      </c>
      <c r="UW93" s="255">
        <v>29861.401284507428</v>
      </c>
      <c r="UX93" s="119">
        <v>2539277.0008118409</v>
      </c>
      <c r="UY93" s="262" t="b">
        <v>0</v>
      </c>
      <c r="UZ93" s="173">
        <v>5</v>
      </c>
      <c r="VA93" s="263">
        <v>1127.7226942435204</v>
      </c>
      <c r="VB93" s="189">
        <v>7.4999999999999997E-2</v>
      </c>
      <c r="VC93" s="263">
        <v>2376123.1890121503</v>
      </c>
      <c r="VD93" s="263">
        <v>1127.7226942435204</v>
      </c>
      <c r="VE93" s="263">
        <v>44180.308045628932</v>
      </c>
      <c r="VF93" s="117">
        <v>2420303.4970577792</v>
      </c>
      <c r="VG93" s="248" t="b">
        <v>1</v>
      </c>
      <c r="VH93" s="254">
        <v>7</v>
      </c>
      <c r="VI93" s="255">
        <v>676.63361654611208</v>
      </c>
      <c r="VJ93" s="256">
        <v>0.03</v>
      </c>
      <c r="VK93" s="255">
        <v>700176.85946960573</v>
      </c>
      <c r="VL93" s="255">
        <v>1578.8117719409288</v>
      </c>
      <c r="VM93" s="255">
        <v>47313.132446337666</v>
      </c>
      <c r="VN93" s="119">
        <v>747489.99191594333</v>
      </c>
      <c r="VO93" s="262" t="b">
        <v>0</v>
      </c>
      <c r="VP93" s="173">
        <v>0</v>
      </c>
      <c r="VQ93" s="263">
        <v>2255.4453884870409</v>
      </c>
      <c r="VR93" s="189">
        <v>0.03</v>
      </c>
      <c r="VS93" s="263">
        <v>858396.73141511343</v>
      </c>
      <c r="VT93" s="263">
        <v>0</v>
      </c>
      <c r="VU93" s="263">
        <v>0</v>
      </c>
      <c r="VV93" s="117">
        <v>858396.73141511343</v>
      </c>
      <c r="VW93" s="248" t="b">
        <v>0</v>
      </c>
      <c r="VX93" s="254">
        <v>6</v>
      </c>
      <c r="VY93" s="255">
        <v>902.17815539481614</v>
      </c>
      <c r="VZ93" s="256">
        <v>-5.0000000000000001E-3</v>
      </c>
      <c r="WA93" s="255">
        <v>1234871.4386541657</v>
      </c>
      <c r="WB93" s="255">
        <v>1353.2672330922246</v>
      </c>
      <c r="WC93" s="255">
        <v>38095.079370150706</v>
      </c>
      <c r="WD93" s="119">
        <v>1272966.5180243165</v>
      </c>
      <c r="WE93" s="262" t="b">
        <v>0</v>
      </c>
      <c r="WF93" s="173">
        <v>5</v>
      </c>
      <c r="WG93" s="263">
        <v>1127.7226942435204</v>
      </c>
      <c r="WH93" s="189">
        <v>0.03</v>
      </c>
      <c r="WI93" s="263">
        <v>820945.01447717694</v>
      </c>
      <c r="WJ93" s="263">
        <v>1127.7226942435204</v>
      </c>
      <c r="WK93" s="263">
        <v>36650.422648511274</v>
      </c>
      <c r="WL93" s="117">
        <v>857595.43712568819</v>
      </c>
      <c r="WM93" s="248" t="b">
        <v>0</v>
      </c>
      <c r="WN93" s="254">
        <v>6</v>
      </c>
      <c r="WO93" s="255">
        <v>902.17815539481614</v>
      </c>
      <c r="WP93" s="256">
        <v>7.4999999999999997E-2</v>
      </c>
      <c r="WQ93" s="255">
        <v>1321531.4675971987</v>
      </c>
      <c r="WR93" s="255">
        <v>1353.2672330922246</v>
      </c>
      <c r="WS93" s="255">
        <v>76381.20053264522</v>
      </c>
      <c r="WT93" s="119">
        <v>1397912.6681298439</v>
      </c>
      <c r="WU93" s="262" t="b">
        <v>0</v>
      </c>
      <c r="WV93" s="173">
        <v>5</v>
      </c>
      <c r="WW93" s="263">
        <v>1127.7226942435204</v>
      </c>
      <c r="WX93" s="189">
        <v>-5.0000000000000001E-3</v>
      </c>
      <c r="WY93" s="263">
        <v>5463124.6999938264</v>
      </c>
      <c r="WZ93" s="263">
        <v>1127.7226942435204</v>
      </c>
      <c r="XA93" s="263">
        <v>41225.595036155108</v>
      </c>
      <c r="XB93" s="117">
        <v>5504350.295029982</v>
      </c>
      <c r="XC93" s="248" t="b">
        <v>0</v>
      </c>
      <c r="XD93" s="254">
        <v>4</v>
      </c>
      <c r="XE93" s="255">
        <v>1353.2672330922244</v>
      </c>
      <c r="XF93" s="256">
        <v>7.4999999999999997E-2</v>
      </c>
      <c r="XG93" s="255">
        <v>5497385.9796316624</v>
      </c>
      <c r="XH93" s="255">
        <v>902.17815539481637</v>
      </c>
      <c r="XI93" s="255">
        <v>38119.088830222681</v>
      </c>
      <c r="XJ93" s="119">
        <v>5535505.0684618847</v>
      </c>
      <c r="XK93" s="262" t="b">
        <v>0</v>
      </c>
      <c r="XL93" s="173">
        <v>5</v>
      </c>
      <c r="XM93" s="263">
        <v>1127.7226942435204</v>
      </c>
      <c r="XN93" s="189">
        <v>7.4999999999999997E-2</v>
      </c>
      <c r="XO93" s="263">
        <v>1582293.4927845919</v>
      </c>
      <c r="XP93" s="263">
        <v>1127.7226942435204</v>
      </c>
      <c r="XQ93" s="263">
        <v>47297.845144152627</v>
      </c>
      <c r="XR93" s="117">
        <v>1629591.3379287445</v>
      </c>
      <c r="XS93" s="248" t="b">
        <v>0</v>
      </c>
      <c r="XT93" s="254">
        <v>6</v>
      </c>
      <c r="XU93" s="255">
        <v>902.17815539481614</v>
      </c>
      <c r="XV93" s="256">
        <v>0.03</v>
      </c>
      <c r="XW93" s="255">
        <v>614635.60797567212</v>
      </c>
      <c r="XX93" s="255">
        <v>1353.2672330922246</v>
      </c>
      <c r="XY93" s="255">
        <v>48994.797994034292</v>
      </c>
      <c r="XZ93" s="119">
        <v>663630.40596970636</v>
      </c>
      <c r="YA93" s="262" t="b">
        <v>0</v>
      </c>
      <c r="YB93" s="173">
        <v>6</v>
      </c>
      <c r="YC93" s="263">
        <v>902.17815539481614</v>
      </c>
      <c r="YD93" s="189">
        <v>0.03</v>
      </c>
      <c r="YE93" s="263">
        <v>1217629.9031820479</v>
      </c>
      <c r="YF93" s="263">
        <v>1353.2672330922246</v>
      </c>
      <c r="YG93" s="263">
        <v>60268.714751747881</v>
      </c>
      <c r="YH93" s="117">
        <v>1277898.6179337958</v>
      </c>
      <c r="YI93" s="248" t="b">
        <v>0</v>
      </c>
      <c r="YJ93" s="254">
        <v>11</v>
      </c>
      <c r="YK93" s="255">
        <v>0</v>
      </c>
      <c r="YL93" s="256">
        <v>-5.0000000000000001E-3</v>
      </c>
      <c r="YM93" s="255">
        <v>820451.58979440341</v>
      </c>
      <c r="YN93" s="255">
        <v>2255.4453884870409</v>
      </c>
      <c r="YO93" s="255">
        <v>112264.95589900378</v>
      </c>
      <c r="YP93" s="119">
        <v>932716.54569340718</v>
      </c>
      <c r="YQ93" s="262" t="b">
        <v>0</v>
      </c>
      <c r="YR93" s="173">
        <v>2</v>
      </c>
      <c r="YS93" s="263">
        <v>1804.3563107896327</v>
      </c>
      <c r="YT93" s="189">
        <v>7.4999999999999997E-2</v>
      </c>
      <c r="YU93" s="263">
        <v>2982785.1176128625</v>
      </c>
      <c r="YV93" s="263">
        <v>451.08907769740819</v>
      </c>
      <c r="YW93" s="263">
        <v>20376.570939898513</v>
      </c>
      <c r="YX93" s="117">
        <v>3003161.688552761</v>
      </c>
      <c r="YY93" s="248" t="b">
        <v>0</v>
      </c>
      <c r="YZ93" s="254">
        <v>7</v>
      </c>
      <c r="ZA93" s="255">
        <v>676.63361654611208</v>
      </c>
      <c r="ZB93" s="256">
        <v>7.4999999999999997E-2</v>
      </c>
      <c r="ZC93" s="255">
        <v>495027.34764731897</v>
      </c>
      <c r="ZD93" s="255">
        <v>1578.8117719409288</v>
      </c>
      <c r="ZE93" s="255">
        <v>62717.714176658032</v>
      </c>
      <c r="ZF93" s="119">
        <v>557745.06182397704</v>
      </c>
      <c r="ZG93" s="262" t="b">
        <v>0</v>
      </c>
      <c r="ZH93" s="173">
        <v>4</v>
      </c>
      <c r="ZI93" s="263">
        <v>1353.2672330922244</v>
      </c>
      <c r="ZJ93" s="189">
        <v>7.4999999999999997E-2</v>
      </c>
      <c r="ZK93" s="263">
        <v>3521788.5765227783</v>
      </c>
      <c r="ZL93" s="263">
        <v>902.17815539481637</v>
      </c>
      <c r="ZM93" s="263">
        <v>36715.91946816659</v>
      </c>
      <c r="ZN93" s="117">
        <v>3558504.495990945</v>
      </c>
      <c r="ZO93" s="248" t="b">
        <v>0</v>
      </c>
      <c r="ZP93" s="254">
        <v>3</v>
      </c>
      <c r="ZQ93" s="255">
        <v>1578.8117719409286</v>
      </c>
      <c r="ZR93" s="256">
        <v>7.4999999999999997E-2</v>
      </c>
      <c r="ZS93" s="255">
        <v>1962561.7145693444</v>
      </c>
      <c r="ZT93" s="255">
        <v>676.63361654611231</v>
      </c>
      <c r="ZU93" s="255">
        <v>35212.864761583332</v>
      </c>
      <c r="ZV93" s="119">
        <v>1997774.5793309277</v>
      </c>
      <c r="ZW93" s="262" t="b">
        <v>0</v>
      </c>
      <c r="ZX93" s="173">
        <v>2</v>
      </c>
      <c r="ZY93" s="263">
        <v>1804.3563107896327</v>
      </c>
      <c r="ZZ93" s="189">
        <v>-5.0000000000000001E-3</v>
      </c>
      <c r="AAA93" s="263">
        <v>392344.01100728777</v>
      </c>
      <c r="AAB93" s="263">
        <v>451.08907769740819</v>
      </c>
      <c r="AAC93" s="263">
        <v>29988.846589378005</v>
      </c>
      <c r="AAD93" s="117">
        <v>422332.8575966658</v>
      </c>
      <c r="AAE93" s="248" t="b">
        <v>0</v>
      </c>
      <c r="AAF93" s="254">
        <v>3</v>
      </c>
      <c r="AAG93" s="255">
        <v>1578.8117719409286</v>
      </c>
      <c r="AAH93" s="256">
        <v>7.4999999999999997E-2</v>
      </c>
      <c r="AAI93" s="255">
        <v>4587165.6799241547</v>
      </c>
      <c r="AAJ93" s="255">
        <v>676.63361654611231</v>
      </c>
      <c r="AAK93" s="255">
        <v>32731.002320960321</v>
      </c>
      <c r="AAL93" s="119">
        <v>4619896.6822451148</v>
      </c>
      <c r="AAM93" s="262" t="b">
        <v>0</v>
      </c>
      <c r="AAN93" s="173">
        <v>4</v>
      </c>
      <c r="AAO93" s="263">
        <v>1353.2672330922244</v>
      </c>
      <c r="AAP93" s="189">
        <v>7.4999999999999997E-2</v>
      </c>
      <c r="AAQ93" s="263">
        <v>2023774.8178563111</v>
      </c>
      <c r="AAR93" s="263">
        <v>902.17815539481637</v>
      </c>
      <c r="AAS93" s="263">
        <v>36463.812192097212</v>
      </c>
      <c r="AAT93" s="117">
        <v>2060238.6300484084</v>
      </c>
      <c r="AAU93" s="248" t="b">
        <v>0</v>
      </c>
      <c r="AAV93" s="254">
        <v>8</v>
      </c>
      <c r="AAW93" s="255">
        <v>451.08907769740807</v>
      </c>
      <c r="AAX93" s="256">
        <v>7.4999999999999997E-2</v>
      </c>
      <c r="AAY93" s="255">
        <v>997323.3188632325</v>
      </c>
      <c r="AAZ93" s="255">
        <v>1804.3563107896327</v>
      </c>
      <c r="ABA93" s="255">
        <v>88132.85061390551</v>
      </c>
      <c r="ABB93" s="119">
        <v>1085456.169477138</v>
      </c>
      <c r="ABC93" s="262" t="b">
        <v>1</v>
      </c>
      <c r="ABD93" s="173">
        <v>4</v>
      </c>
      <c r="ABE93" s="263">
        <v>1353.2672330922244</v>
      </c>
      <c r="ABF93" s="189">
        <v>7.4999999999999997E-2</v>
      </c>
      <c r="ABG93" s="263">
        <v>2057558.7104233508</v>
      </c>
      <c r="ABH93" s="263">
        <v>902.17815539481637</v>
      </c>
      <c r="ABI93" s="263">
        <v>25696.945785292854</v>
      </c>
      <c r="ABJ93" s="117">
        <v>2083255.6562086437</v>
      </c>
      <c r="ABK93" s="248" t="b">
        <v>0</v>
      </c>
      <c r="ABL93" s="254">
        <v>2</v>
      </c>
      <c r="ABM93" s="255">
        <v>1804.3563107896327</v>
      </c>
      <c r="ABN93" s="256">
        <v>0.03</v>
      </c>
      <c r="ABO93" s="255">
        <v>4203234.063744586</v>
      </c>
      <c r="ABP93" s="255">
        <v>451.08907769740819</v>
      </c>
      <c r="ABQ93" s="255">
        <v>9915.7365441518559</v>
      </c>
      <c r="ABR93" s="119">
        <v>4213149.8002887378</v>
      </c>
      <c r="ABS93" s="262" t="b">
        <v>0</v>
      </c>
      <c r="ABT93" s="173">
        <v>2</v>
      </c>
      <c r="ABU93" s="263">
        <v>1804.3563107896327</v>
      </c>
      <c r="ABV93" s="189">
        <v>7.4999999999999997E-2</v>
      </c>
      <c r="ABW93" s="263">
        <v>2882035.3661324284</v>
      </c>
      <c r="ABX93" s="263">
        <v>451.08907769740819</v>
      </c>
      <c r="ABY93" s="263">
        <v>15030.73656801612</v>
      </c>
      <c r="ABZ93" s="117">
        <v>2897066.1027004444</v>
      </c>
      <c r="ACA93" s="248" t="b">
        <v>0</v>
      </c>
      <c r="ACB93" s="254">
        <v>4</v>
      </c>
      <c r="ACC93" s="255">
        <v>1353.2672330922244</v>
      </c>
      <c r="ACD93" s="256">
        <v>0.03</v>
      </c>
      <c r="ACE93" s="255">
        <v>1183568.3031661741</v>
      </c>
      <c r="ACF93" s="255">
        <v>902.17815539481637</v>
      </c>
      <c r="ACG93" s="255">
        <v>62286.99634298087</v>
      </c>
      <c r="ACH93" s="119">
        <v>1245855.2995091549</v>
      </c>
      <c r="ACI93" s="262" t="b">
        <v>0</v>
      </c>
      <c r="ACJ93" s="173">
        <v>4</v>
      </c>
      <c r="ACK93" s="263">
        <v>1353.2672330922244</v>
      </c>
      <c r="ACL93" s="189">
        <v>-5.0000000000000001E-3</v>
      </c>
      <c r="ACM93" s="263">
        <v>921769.25251779053</v>
      </c>
      <c r="ACN93" s="263">
        <v>902.17815539481637</v>
      </c>
      <c r="ACO93" s="263">
        <v>49665.796075695536</v>
      </c>
      <c r="ACP93" s="117">
        <v>971435.04859348608</v>
      </c>
      <c r="ACQ93" s="248" t="b">
        <v>0</v>
      </c>
      <c r="ACR93" s="254">
        <v>4</v>
      </c>
      <c r="ACS93" s="255">
        <v>1353.2672330922244</v>
      </c>
      <c r="ACT93" s="256">
        <v>-5.0000000000000001E-3</v>
      </c>
      <c r="ACU93" s="255">
        <v>4539455.6966213305</v>
      </c>
      <c r="ACV93" s="255">
        <v>902.17815539481637</v>
      </c>
      <c r="ACW93" s="255">
        <v>50106.066034925141</v>
      </c>
      <c r="ACX93" s="119">
        <v>4589561.7626562556</v>
      </c>
      <c r="ACY93" s="262" t="b">
        <v>0</v>
      </c>
      <c r="ACZ93" s="173">
        <v>6</v>
      </c>
      <c r="ADA93" s="263">
        <v>902.17815539481614</v>
      </c>
      <c r="ADB93" s="189">
        <v>7.4999999999999997E-2</v>
      </c>
      <c r="ADC93" s="263">
        <v>3962806.0217941711</v>
      </c>
      <c r="ADD93" s="263">
        <v>1353.2672330922246</v>
      </c>
      <c r="ADE93" s="263">
        <v>53298.509261307561</v>
      </c>
      <c r="ADF93" s="117">
        <v>4016104.5310554788</v>
      </c>
      <c r="ADG93" s="248" t="b">
        <v>0</v>
      </c>
      <c r="ADH93" s="254">
        <v>7</v>
      </c>
      <c r="ADI93" s="255">
        <v>676.63361654611208</v>
      </c>
      <c r="ADJ93" s="256">
        <v>0.03</v>
      </c>
      <c r="ADK93" s="255">
        <v>1940962.6938069761</v>
      </c>
      <c r="ADL93" s="255">
        <v>1578.8117719409288</v>
      </c>
      <c r="ADM93" s="255">
        <v>77644.935679401358</v>
      </c>
      <c r="ADN93" s="119">
        <v>2018607.6294863774</v>
      </c>
      <c r="ADO93" s="262" t="b">
        <v>0</v>
      </c>
      <c r="ADP93" s="173">
        <v>2</v>
      </c>
      <c r="ADQ93" s="263">
        <v>1804.3563107896327</v>
      </c>
      <c r="ADR93" s="189">
        <v>7.4999999999999997E-2</v>
      </c>
      <c r="ADS93" s="263">
        <v>3097893.3289964586</v>
      </c>
      <c r="ADT93" s="263">
        <v>451.08907769740819</v>
      </c>
      <c r="ADU93" s="263">
        <v>20305.330086802198</v>
      </c>
      <c r="ADV93" s="117">
        <v>3118198.6590832607</v>
      </c>
    </row>
    <row r="94" spans="1:802" x14ac:dyDescent="0.35">
      <c r="A94" s="15">
        <v>48091</v>
      </c>
      <c r="B94" s="16">
        <v>2255.4453884870409</v>
      </c>
      <c r="C94" s="248" t="b">
        <v>0</v>
      </c>
      <c r="D94" s="254">
        <v>5</v>
      </c>
      <c r="E94" s="255">
        <v>1127.7226942435204</v>
      </c>
      <c r="F94" s="256">
        <v>7.4999999999999997E-2</v>
      </c>
      <c r="G94" s="255">
        <v>2271722.812982454</v>
      </c>
      <c r="H94" s="255">
        <v>1127.7226942435204</v>
      </c>
      <c r="I94" s="255">
        <v>44821.253554717528</v>
      </c>
      <c r="J94" s="119">
        <v>2316544.0665371716</v>
      </c>
      <c r="K94" s="262" t="b">
        <v>0</v>
      </c>
      <c r="L94" s="173">
        <v>6</v>
      </c>
      <c r="M94" s="263">
        <v>902.17815539481614</v>
      </c>
      <c r="N94" s="189">
        <v>-5.0000000000000001E-3</v>
      </c>
      <c r="O94" s="263">
        <v>1251487.3707120332</v>
      </c>
      <c r="P94" s="263">
        <v>1353.2672330922246</v>
      </c>
      <c r="Q94" s="263">
        <v>21550.825344641718</v>
      </c>
      <c r="R94" s="117">
        <v>1273038.1960566749</v>
      </c>
      <c r="S94" s="248" t="b">
        <v>0</v>
      </c>
      <c r="T94" s="254">
        <v>7</v>
      </c>
      <c r="U94" s="255">
        <v>676.63361654611208</v>
      </c>
      <c r="V94" s="256">
        <v>7.4999999999999997E-2</v>
      </c>
      <c r="W94" s="255">
        <v>309504.46321377496</v>
      </c>
      <c r="X94" s="255">
        <v>1578.8117719409288</v>
      </c>
      <c r="Y94" s="255">
        <v>87247.551320884246</v>
      </c>
      <c r="Z94" s="119">
        <v>396752.01453465922</v>
      </c>
      <c r="AA94" s="262" t="b">
        <v>0</v>
      </c>
      <c r="AB94" s="173">
        <v>8</v>
      </c>
      <c r="AC94" s="263">
        <v>451.08907769740807</v>
      </c>
      <c r="AD94" s="189">
        <v>7.4999999999999997E-2</v>
      </c>
      <c r="AE94" s="263">
        <v>988668.84933695488</v>
      </c>
      <c r="AF94" s="263">
        <v>1804.3563107896327</v>
      </c>
      <c r="AG94" s="263">
        <v>84879.432093509182</v>
      </c>
      <c r="AH94" s="117">
        <v>1073548.281430464</v>
      </c>
      <c r="AI94" s="248" t="b">
        <v>0</v>
      </c>
      <c r="AJ94" s="254">
        <v>10</v>
      </c>
      <c r="AK94" s="255">
        <v>0</v>
      </c>
      <c r="AL94" s="256">
        <v>7.4999999999999997E-2</v>
      </c>
      <c r="AM94" s="255">
        <v>4247868.450292401</v>
      </c>
      <c r="AN94" s="255">
        <v>2255.4453884870409</v>
      </c>
      <c r="AO94" s="255">
        <v>100554.19125296161</v>
      </c>
      <c r="AP94" s="119">
        <v>4348422.6415453628</v>
      </c>
      <c r="AQ94" s="262" t="b">
        <v>0</v>
      </c>
      <c r="AR94" s="173">
        <v>5</v>
      </c>
      <c r="AS94" s="263">
        <v>1127.7226942435204</v>
      </c>
      <c r="AT94" s="189">
        <v>7.4999999999999997E-2</v>
      </c>
      <c r="AU94" s="263">
        <v>4541535.162984713</v>
      </c>
      <c r="AV94" s="263">
        <v>1127.7226942435204</v>
      </c>
      <c r="AW94" s="263">
        <v>60033.325072791951</v>
      </c>
      <c r="AX94" s="117">
        <v>4601568.4880575053</v>
      </c>
      <c r="AY94" s="248" t="b">
        <v>1</v>
      </c>
      <c r="AZ94" s="254">
        <v>4</v>
      </c>
      <c r="BA94" s="255">
        <v>1353.2672330922244</v>
      </c>
      <c r="BB94" s="256">
        <v>0.03</v>
      </c>
      <c r="BC94" s="255">
        <v>1012682.2801120202</v>
      </c>
      <c r="BD94" s="255">
        <v>902.17815539481637</v>
      </c>
      <c r="BE94" s="255">
        <v>12320.910530593685</v>
      </c>
      <c r="BF94" s="119">
        <v>1025003.1906426139</v>
      </c>
      <c r="BG94" s="262" t="b">
        <v>0</v>
      </c>
      <c r="BH94" s="173">
        <v>4</v>
      </c>
      <c r="BI94" s="263">
        <v>1353.2672330922244</v>
      </c>
      <c r="BJ94" s="189">
        <v>-5.0000000000000001E-3</v>
      </c>
      <c r="BK94" s="263">
        <v>1084263.5108328047</v>
      </c>
      <c r="BL94" s="263">
        <v>902.17815539481637</v>
      </c>
      <c r="BM94" s="263">
        <v>41551.348526924819</v>
      </c>
      <c r="BN94" s="117">
        <v>1125814.8593597296</v>
      </c>
      <c r="BO94" s="248" t="b">
        <v>0</v>
      </c>
      <c r="BP94" s="254">
        <v>6</v>
      </c>
      <c r="BQ94" s="255">
        <v>902.17815539481614</v>
      </c>
      <c r="BR94" s="256">
        <v>7.4999999999999997E-2</v>
      </c>
      <c r="BS94" s="255">
        <v>3449697.1667408571</v>
      </c>
      <c r="BT94" s="255">
        <v>1353.2672330922246</v>
      </c>
      <c r="BU94" s="255">
        <v>52501.105531763125</v>
      </c>
      <c r="BV94" s="119">
        <v>3502198.2722726204</v>
      </c>
      <c r="BW94" s="262" t="b">
        <v>1</v>
      </c>
      <c r="BX94" s="173">
        <v>5</v>
      </c>
      <c r="BY94" s="263">
        <v>1127.7226942435204</v>
      </c>
      <c r="BZ94" s="189">
        <v>0.03</v>
      </c>
      <c r="CA94" s="263">
        <v>1029743.3056411206</v>
      </c>
      <c r="CB94" s="263">
        <v>1127.7226942435204</v>
      </c>
      <c r="CC94" s="263">
        <v>41645.068608455571</v>
      </c>
      <c r="CD94" s="117">
        <v>1071388.3742495761</v>
      </c>
      <c r="CE94" s="248" t="b">
        <v>0</v>
      </c>
      <c r="CF94" s="254">
        <v>6</v>
      </c>
      <c r="CG94" s="255">
        <v>902.17815539481614</v>
      </c>
      <c r="CH94" s="256">
        <v>7.4999999999999997E-2</v>
      </c>
      <c r="CI94" s="255">
        <v>1053086.2950790364</v>
      </c>
      <c r="CJ94" s="255">
        <v>1353.2672330922246</v>
      </c>
      <c r="CK94" s="255">
        <v>58196.218889674012</v>
      </c>
      <c r="CL94" s="119">
        <v>1111282.5139687103</v>
      </c>
      <c r="CM94" s="262" t="b">
        <v>0</v>
      </c>
      <c r="CN94" s="173">
        <v>5</v>
      </c>
      <c r="CO94" s="263">
        <v>1127.7226942435204</v>
      </c>
      <c r="CP94" s="189">
        <v>0.03</v>
      </c>
      <c r="CQ94" s="263">
        <v>5365449.9521760745</v>
      </c>
      <c r="CR94" s="263">
        <v>1127.7226942435204</v>
      </c>
      <c r="CS94" s="263">
        <v>48417.884783313457</v>
      </c>
      <c r="CT94" s="117">
        <v>5413867.8369593881</v>
      </c>
      <c r="CU94" s="248" t="b">
        <v>0</v>
      </c>
      <c r="CV94" s="254">
        <v>1</v>
      </c>
      <c r="CW94" s="255">
        <v>2029.9008496383369</v>
      </c>
      <c r="CX94" s="256">
        <v>7.4999999999999997E-2</v>
      </c>
      <c r="CY94" s="255">
        <v>2708740.8179691155</v>
      </c>
      <c r="CZ94" s="255">
        <v>225.54453884870409</v>
      </c>
      <c r="DA94" s="255">
        <v>2882.3522061167851</v>
      </c>
      <c r="DB94" s="119">
        <v>2711623.1701752325</v>
      </c>
      <c r="DC94" s="262" t="b">
        <v>0</v>
      </c>
      <c r="DD94" s="173">
        <v>5</v>
      </c>
      <c r="DE94" s="263">
        <v>1127.7226942435204</v>
      </c>
      <c r="DF94" s="189">
        <v>7.4999999999999997E-2</v>
      </c>
      <c r="DG94" s="263">
        <v>5475334.8791926103</v>
      </c>
      <c r="DH94" s="263">
        <v>1127.7226942435204</v>
      </c>
      <c r="DI94" s="263">
        <v>57575.518104594441</v>
      </c>
      <c r="DJ94" s="117">
        <v>5532910.3972972045</v>
      </c>
      <c r="DK94" s="248" t="b">
        <v>0</v>
      </c>
      <c r="DL94" s="254">
        <v>6</v>
      </c>
      <c r="DM94" s="255">
        <v>902.17815539481614</v>
      </c>
      <c r="DN94" s="256">
        <v>7.4999999999999997E-2</v>
      </c>
      <c r="DO94" s="255">
        <v>1072624.0484205296</v>
      </c>
      <c r="DP94" s="255">
        <v>1353.2672330922246</v>
      </c>
      <c r="DQ94" s="255">
        <v>76585.272915268215</v>
      </c>
      <c r="DR94" s="119">
        <v>1149209.3213357979</v>
      </c>
      <c r="DS94" s="262" t="b">
        <v>0</v>
      </c>
      <c r="DT94" s="173">
        <v>7</v>
      </c>
      <c r="DU94" s="263">
        <v>676.63361654611208</v>
      </c>
      <c r="DV94" s="189">
        <v>-5.0000000000000001E-3</v>
      </c>
      <c r="DW94" s="263">
        <v>2116497.3380473708</v>
      </c>
      <c r="DX94" s="263">
        <v>1578.8117719409288</v>
      </c>
      <c r="DY94" s="263">
        <v>61306.603724502784</v>
      </c>
      <c r="DZ94" s="117">
        <v>2177803.9417718737</v>
      </c>
      <c r="EA94" s="248" t="b">
        <v>0</v>
      </c>
      <c r="EB94" s="254">
        <v>9</v>
      </c>
      <c r="EC94" s="255">
        <v>225.54453884870404</v>
      </c>
      <c r="ED94" s="256">
        <v>7.4999999999999997E-2</v>
      </c>
      <c r="EE94" s="255">
        <v>823727.50221583631</v>
      </c>
      <c r="EF94" s="255">
        <v>2029.9008496383369</v>
      </c>
      <c r="EG94" s="255">
        <v>75944.631391681629</v>
      </c>
      <c r="EH94" s="119">
        <v>899672.13360751793</v>
      </c>
      <c r="EI94" s="262" t="b">
        <v>0</v>
      </c>
      <c r="EJ94" s="173">
        <v>7</v>
      </c>
      <c r="EK94" s="263">
        <v>676.63361654611208</v>
      </c>
      <c r="EL94" s="189">
        <v>-5.0000000000000001E-3</v>
      </c>
      <c r="EM94" s="263">
        <v>235524.53423384883</v>
      </c>
      <c r="EN94" s="263">
        <v>1578.8117719409288</v>
      </c>
      <c r="EO94" s="263">
        <v>94185.958069712913</v>
      </c>
      <c r="EP94" s="117">
        <v>329710.49230356177</v>
      </c>
      <c r="EQ94" s="248" t="b">
        <v>0</v>
      </c>
      <c r="ER94" s="254">
        <v>6</v>
      </c>
      <c r="ES94" s="255">
        <v>902.17815539481614</v>
      </c>
      <c r="ET94" s="256">
        <v>7.4999999999999997E-2</v>
      </c>
      <c r="EU94" s="255">
        <v>882883.07889964327</v>
      </c>
      <c r="EV94" s="255">
        <v>1353.2672330922246</v>
      </c>
      <c r="EW94" s="255">
        <v>69508.318305250403</v>
      </c>
      <c r="EX94" s="119">
        <v>952391.39720489364</v>
      </c>
      <c r="EY94" s="262" t="b">
        <v>0</v>
      </c>
      <c r="EZ94" s="173">
        <v>3</v>
      </c>
      <c r="FA94" s="263">
        <v>1578.8117719409286</v>
      </c>
      <c r="FB94" s="189">
        <v>7.4999999999999997E-2</v>
      </c>
      <c r="FC94" s="263">
        <v>2464253.9441299029</v>
      </c>
      <c r="FD94" s="263">
        <v>676.63361654611231</v>
      </c>
      <c r="FE94" s="263">
        <v>14185.445716897615</v>
      </c>
      <c r="FF94" s="117">
        <v>2478439.3898468004</v>
      </c>
      <c r="FG94" s="248" t="b">
        <v>0</v>
      </c>
      <c r="FH94" s="254">
        <v>4</v>
      </c>
      <c r="FI94" s="255">
        <v>1353.2672330922244</v>
      </c>
      <c r="FJ94" s="256">
        <v>0.03</v>
      </c>
      <c r="FK94" s="255">
        <v>2364320.1548494743</v>
      </c>
      <c r="FL94" s="255">
        <v>902.17815539481637</v>
      </c>
      <c r="FM94" s="255">
        <v>44379.437481478992</v>
      </c>
      <c r="FN94" s="119">
        <v>2408699.5923309531</v>
      </c>
      <c r="FO94" s="262" t="b">
        <v>0</v>
      </c>
      <c r="FP94" s="173">
        <v>4</v>
      </c>
      <c r="FQ94" s="263">
        <v>1353.2672330922244</v>
      </c>
      <c r="FR94" s="189">
        <v>7.4999999999999997E-2</v>
      </c>
      <c r="FS94" s="263">
        <v>2422798.5633865213</v>
      </c>
      <c r="FT94" s="263">
        <v>902.17815539481637</v>
      </c>
      <c r="FU94" s="263">
        <v>48497.483835569947</v>
      </c>
      <c r="FV94" s="117">
        <v>2471296.0472220914</v>
      </c>
      <c r="FW94" s="248" t="b">
        <v>0</v>
      </c>
      <c r="FX94" s="254">
        <v>6</v>
      </c>
      <c r="FY94" s="255">
        <v>902.17815539481614</v>
      </c>
      <c r="FZ94" s="256">
        <v>0.03</v>
      </c>
      <c r="GA94" s="255">
        <v>1285448.9180090467</v>
      </c>
      <c r="GB94" s="255">
        <v>1353.2672330922246</v>
      </c>
      <c r="GC94" s="255">
        <v>76239.206276264289</v>
      </c>
      <c r="GD94" s="119">
        <v>1361688.124285311</v>
      </c>
      <c r="GE94" s="262" t="b">
        <v>0</v>
      </c>
      <c r="GF94" s="173">
        <v>4</v>
      </c>
      <c r="GG94" s="263">
        <v>1353.2672330922244</v>
      </c>
      <c r="GH94" s="189">
        <v>0.03</v>
      </c>
      <c r="GI94" s="263">
        <v>2662845.694930837</v>
      </c>
      <c r="GJ94" s="263">
        <v>902.17815539481637</v>
      </c>
      <c r="GK94" s="263">
        <v>40444.272101021619</v>
      </c>
      <c r="GL94" s="117">
        <v>2703289.9670318589</v>
      </c>
      <c r="GM94" s="248" t="b">
        <v>0</v>
      </c>
      <c r="GN94" s="254">
        <v>3</v>
      </c>
      <c r="GO94" s="255">
        <v>1578.8117719409286</v>
      </c>
      <c r="GP94" s="256">
        <v>0.03</v>
      </c>
      <c r="GQ94" s="255">
        <v>6487489.9257996138</v>
      </c>
      <c r="GR94" s="255">
        <v>676.63361654611231</v>
      </c>
      <c r="GS94" s="255">
        <v>29219.483352268795</v>
      </c>
      <c r="GT94" s="119">
        <v>6516709.4091518829</v>
      </c>
      <c r="GU94" s="262" t="b">
        <v>0</v>
      </c>
      <c r="GV94" s="173">
        <v>2</v>
      </c>
      <c r="GW94" s="263">
        <v>1804.3563107896327</v>
      </c>
      <c r="GX94" s="189">
        <v>0.03</v>
      </c>
      <c r="GY94" s="263">
        <v>913361.15356052853</v>
      </c>
      <c r="GZ94" s="263">
        <v>451.08907769740819</v>
      </c>
      <c r="HA94" s="263">
        <v>14340.294888416542</v>
      </c>
      <c r="HB94" s="117">
        <v>927701.44844894507</v>
      </c>
      <c r="HC94" s="248" t="b">
        <v>0</v>
      </c>
      <c r="HD94" s="254">
        <v>3</v>
      </c>
      <c r="HE94" s="255">
        <v>1578.8117719409286</v>
      </c>
      <c r="HF94" s="256">
        <v>0.03</v>
      </c>
      <c r="HG94" s="255">
        <v>4521330.4865602767</v>
      </c>
      <c r="HH94" s="255">
        <v>676.63361654611231</v>
      </c>
      <c r="HI94" s="255">
        <v>25806.25367890553</v>
      </c>
      <c r="HJ94" s="119">
        <v>4547136.7402391825</v>
      </c>
      <c r="HK94" s="262" t="b">
        <v>0</v>
      </c>
      <c r="HL94" s="173">
        <v>10</v>
      </c>
      <c r="HM94" s="263">
        <v>0</v>
      </c>
      <c r="HN94" s="189">
        <v>7.4999999999999997E-2</v>
      </c>
      <c r="HO94" s="263">
        <v>1779794.3136195338</v>
      </c>
      <c r="HP94" s="263">
        <v>2255.4453884870409</v>
      </c>
      <c r="HQ94" s="263">
        <v>68869.439916994583</v>
      </c>
      <c r="HR94" s="117">
        <v>1848663.7535365284</v>
      </c>
      <c r="HS94" s="248" t="b">
        <v>0</v>
      </c>
      <c r="HT94" s="254">
        <v>6</v>
      </c>
      <c r="HU94" s="255">
        <v>902.17815539481614</v>
      </c>
      <c r="HV94" s="256">
        <v>0.03</v>
      </c>
      <c r="HW94" s="255">
        <v>1231447.3047402874</v>
      </c>
      <c r="HX94" s="255">
        <v>1353.2672330922246</v>
      </c>
      <c r="HY94" s="255">
        <v>62920.830790495944</v>
      </c>
      <c r="HZ94" s="119">
        <v>1294368.1355307833</v>
      </c>
      <c r="IA94" s="262" t="b">
        <v>0</v>
      </c>
      <c r="IB94" s="173">
        <v>5</v>
      </c>
      <c r="IC94" s="263">
        <v>1127.7226942435204</v>
      </c>
      <c r="ID94" s="189">
        <v>-5.0000000000000001E-3</v>
      </c>
      <c r="IE94" s="263">
        <v>1079013.0356281518</v>
      </c>
      <c r="IF94" s="263">
        <v>1127.7226942435204</v>
      </c>
      <c r="IG94" s="263">
        <v>53677.778615276446</v>
      </c>
      <c r="IH94" s="117">
        <v>1132690.8142434284</v>
      </c>
      <c r="II94" s="248" t="b">
        <v>0</v>
      </c>
      <c r="IJ94" s="254">
        <v>6</v>
      </c>
      <c r="IK94" s="255">
        <v>902.17815539481614</v>
      </c>
      <c r="IL94" s="256">
        <v>7.4999999999999997E-2</v>
      </c>
      <c r="IM94" s="255">
        <v>3535506.0238754749</v>
      </c>
      <c r="IN94" s="255">
        <v>1353.2672330922246</v>
      </c>
      <c r="IO94" s="255">
        <v>58118.579297787022</v>
      </c>
      <c r="IP94" s="119">
        <v>3593624.603173262</v>
      </c>
      <c r="IQ94" s="262" t="b">
        <v>0</v>
      </c>
      <c r="IR94" s="173">
        <v>2</v>
      </c>
      <c r="IS94" s="263">
        <v>1804.3563107896327</v>
      </c>
      <c r="IT94" s="189">
        <v>7.4999999999999997E-2</v>
      </c>
      <c r="IU94" s="263">
        <v>4681139.9630363397</v>
      </c>
      <c r="IV94" s="263">
        <v>451.08907769740819</v>
      </c>
      <c r="IW94" s="263">
        <v>3820.9157581821164</v>
      </c>
      <c r="IX94" s="117">
        <v>4684960.878794522</v>
      </c>
      <c r="IY94" s="248" t="b">
        <v>0</v>
      </c>
      <c r="IZ94" s="254">
        <v>3</v>
      </c>
      <c r="JA94" s="255">
        <v>1578.8117719409286</v>
      </c>
      <c r="JB94" s="256">
        <v>7.4999999999999997E-2</v>
      </c>
      <c r="JC94" s="255">
        <v>1733134.6972991298</v>
      </c>
      <c r="JD94" s="255">
        <v>676.63361654611231</v>
      </c>
      <c r="JE94" s="255">
        <v>38342.853691521108</v>
      </c>
      <c r="JF94" s="119">
        <v>1771477.5509906509</v>
      </c>
      <c r="JG94" s="262" t="b">
        <v>0</v>
      </c>
      <c r="JH94" s="173">
        <v>1</v>
      </c>
      <c r="JI94" s="263">
        <v>2029.9008496383369</v>
      </c>
      <c r="JJ94" s="189">
        <v>7.4999999999999997E-2</v>
      </c>
      <c r="JK94" s="263">
        <v>3748290.0933774798</v>
      </c>
      <c r="JL94" s="263">
        <v>225.54453884870409</v>
      </c>
      <c r="JM94" s="263">
        <v>13239.53420221817</v>
      </c>
      <c r="JN94" s="117">
        <v>3761529.6275796979</v>
      </c>
      <c r="JO94" s="248" t="b">
        <v>0</v>
      </c>
      <c r="JP94" s="254">
        <v>4</v>
      </c>
      <c r="JQ94" s="255">
        <v>1353.2672330922244</v>
      </c>
      <c r="JR94" s="256">
        <v>0.03</v>
      </c>
      <c r="JS94" s="255">
        <v>3502989.133224823</v>
      </c>
      <c r="JT94" s="255">
        <v>902.17815539481637</v>
      </c>
      <c r="JU94" s="255">
        <v>35217.881730994814</v>
      </c>
      <c r="JV94" s="119">
        <v>3538207.0149558177</v>
      </c>
      <c r="JW94" s="262" t="b">
        <v>0</v>
      </c>
      <c r="JX94" s="173">
        <v>8</v>
      </c>
      <c r="JY94" s="263">
        <v>451.08907769740807</v>
      </c>
      <c r="JZ94" s="189">
        <v>7.4999999999999997E-2</v>
      </c>
      <c r="KA94" s="263">
        <v>5219346.7135354104</v>
      </c>
      <c r="KB94" s="263">
        <v>1804.3563107896327</v>
      </c>
      <c r="KC94" s="263">
        <v>86950.524341621785</v>
      </c>
      <c r="KD94" s="117">
        <v>5306297.2378770318</v>
      </c>
      <c r="KE94" s="248" t="b">
        <v>0</v>
      </c>
      <c r="KF94" s="254">
        <v>6</v>
      </c>
      <c r="KG94" s="255">
        <v>902.17815539481614</v>
      </c>
      <c r="KH94" s="256">
        <v>0.03</v>
      </c>
      <c r="KI94" s="255">
        <v>2817043.2107579191</v>
      </c>
      <c r="KJ94" s="255">
        <v>1353.2672330922246</v>
      </c>
      <c r="KK94" s="255">
        <v>85699.62157484109</v>
      </c>
      <c r="KL94" s="119">
        <v>2902742.8323327601</v>
      </c>
      <c r="KM94" s="262" t="b">
        <v>0</v>
      </c>
      <c r="KN94" s="173">
        <v>1</v>
      </c>
      <c r="KO94" s="263">
        <v>2029.9008496383369</v>
      </c>
      <c r="KP94" s="189">
        <v>7.4999999999999997E-2</v>
      </c>
      <c r="KQ94" s="263">
        <v>4303386.7549749147</v>
      </c>
      <c r="KR94" s="263">
        <v>225.54453884870409</v>
      </c>
      <c r="KS94" s="263">
        <v>12530.691138981783</v>
      </c>
      <c r="KT94" s="117">
        <v>4315917.4461138966</v>
      </c>
      <c r="KU94" s="248" t="b">
        <v>0</v>
      </c>
      <c r="KV94" s="254">
        <v>2</v>
      </c>
      <c r="KW94" s="255">
        <v>1804.3563107896327</v>
      </c>
      <c r="KX94" s="256">
        <v>7.4999999999999997E-2</v>
      </c>
      <c r="KY94" s="255">
        <v>4146170.5633936906</v>
      </c>
      <c r="KZ94" s="255">
        <v>451.08907769740819</v>
      </c>
      <c r="LA94" s="255">
        <v>11706.381421289992</v>
      </c>
      <c r="LB94" s="119">
        <v>4157876.9448149805</v>
      </c>
      <c r="LC94" s="262" t="b">
        <v>0</v>
      </c>
      <c r="LD94" s="173">
        <v>4</v>
      </c>
      <c r="LE94" s="263">
        <v>1353.2672330922244</v>
      </c>
      <c r="LF94" s="189">
        <v>7.4999999999999997E-2</v>
      </c>
      <c r="LG94" s="263">
        <v>843711.92027202214</v>
      </c>
      <c r="LH94" s="263">
        <v>902.17815539481637</v>
      </c>
      <c r="LI94" s="263">
        <v>48120.931553876821</v>
      </c>
      <c r="LJ94" s="117">
        <v>891832.85182589898</v>
      </c>
      <c r="LK94" s="248" t="b">
        <v>0</v>
      </c>
      <c r="LL94" s="254">
        <v>4</v>
      </c>
      <c r="LM94" s="255">
        <v>1353.2672330922244</v>
      </c>
      <c r="LN94" s="256">
        <v>-5.0000000000000001E-3</v>
      </c>
      <c r="LO94" s="255">
        <v>281507.5545870745</v>
      </c>
      <c r="LP94" s="255">
        <v>902.17815539481637</v>
      </c>
      <c r="LQ94" s="255">
        <v>42898.074306786788</v>
      </c>
      <c r="LR94" s="119">
        <v>324405.62889386131</v>
      </c>
      <c r="LS94" s="262" t="b">
        <v>0</v>
      </c>
      <c r="LT94" s="173">
        <v>5</v>
      </c>
      <c r="LU94" s="263">
        <v>1127.7226942435204</v>
      </c>
      <c r="LV94" s="189">
        <v>0.03</v>
      </c>
      <c r="LW94" s="263">
        <v>2073775.1157694608</v>
      </c>
      <c r="LX94" s="263">
        <v>1127.7226942435204</v>
      </c>
      <c r="LY94" s="263">
        <v>46869.562436481865</v>
      </c>
      <c r="LZ94" s="117">
        <v>2120644.6782059427</v>
      </c>
      <c r="MA94" s="248" t="b">
        <v>0</v>
      </c>
      <c r="MB94" s="254">
        <v>5</v>
      </c>
      <c r="MC94" s="255">
        <v>1127.7226942435204</v>
      </c>
      <c r="MD94" s="256">
        <v>-5.0000000000000001E-3</v>
      </c>
      <c r="ME94" s="255">
        <v>4777550.5869471952</v>
      </c>
      <c r="MF94" s="255">
        <v>1127.7226942435204</v>
      </c>
      <c r="MG94" s="255">
        <v>40238.786416602074</v>
      </c>
      <c r="MH94" s="119">
        <v>4817789.3733637976</v>
      </c>
      <c r="MI94" s="262" t="b">
        <v>0</v>
      </c>
      <c r="MJ94" s="173">
        <v>8</v>
      </c>
      <c r="MK94" s="263">
        <v>451.08907769740807</v>
      </c>
      <c r="ML94" s="189">
        <v>7.4999999999999997E-2</v>
      </c>
      <c r="MM94" s="263">
        <v>642750.73483063048</v>
      </c>
      <c r="MN94" s="263">
        <v>1804.3563107896327</v>
      </c>
      <c r="MO94" s="263">
        <v>54497.268598420487</v>
      </c>
      <c r="MP94" s="117">
        <v>697248.00342905102</v>
      </c>
      <c r="MQ94" s="248" t="b">
        <v>1</v>
      </c>
      <c r="MR94" s="254">
        <v>8</v>
      </c>
      <c r="MS94" s="255">
        <v>451.08907769740807</v>
      </c>
      <c r="MT94" s="256">
        <v>-5.0000000000000001E-3</v>
      </c>
      <c r="MU94" s="255">
        <v>698847.10927316616</v>
      </c>
      <c r="MV94" s="255">
        <v>1804.3563107896327</v>
      </c>
      <c r="MW94" s="255">
        <v>83886.577473798228</v>
      </c>
      <c r="MX94" s="119">
        <v>782733.68674696435</v>
      </c>
      <c r="MY94" s="262" t="b">
        <v>0</v>
      </c>
      <c r="MZ94" s="173">
        <v>5</v>
      </c>
      <c r="NA94" s="263">
        <v>1127.7226942435204</v>
      </c>
      <c r="NB94" s="189">
        <v>7.4999999999999997E-2</v>
      </c>
      <c r="NC94" s="263">
        <v>3978586.0895088133</v>
      </c>
      <c r="ND94" s="263">
        <v>1127.7226942435204</v>
      </c>
      <c r="NE94" s="263">
        <v>57953.250518684246</v>
      </c>
      <c r="NF94" s="117">
        <v>4036539.3400274976</v>
      </c>
      <c r="NG94" s="248" t="b">
        <v>0</v>
      </c>
      <c r="NH94" s="254">
        <v>2</v>
      </c>
      <c r="NI94" s="255">
        <v>1804.3563107896327</v>
      </c>
      <c r="NJ94" s="256">
        <v>7.4999999999999997E-2</v>
      </c>
      <c r="NK94" s="255">
        <v>4979444.6541331774</v>
      </c>
      <c r="NL94" s="255">
        <v>451.08907769740819</v>
      </c>
      <c r="NM94" s="255">
        <v>22135.028149367939</v>
      </c>
      <c r="NN94" s="119">
        <v>5001579.6822825456</v>
      </c>
      <c r="NO94" s="262" t="b">
        <v>0</v>
      </c>
      <c r="NP94" s="173">
        <v>10</v>
      </c>
      <c r="NQ94" s="263">
        <v>0</v>
      </c>
      <c r="NR94" s="189">
        <v>0.03</v>
      </c>
      <c r="NS94" s="263">
        <v>325319.88903484569</v>
      </c>
      <c r="NT94" s="263">
        <v>2255.4453884870409</v>
      </c>
      <c r="NU94" s="263">
        <v>98973.389853992776</v>
      </c>
      <c r="NV94" s="117">
        <v>424293.27888883848</v>
      </c>
      <c r="NW94" s="248" t="b">
        <v>0</v>
      </c>
      <c r="NX94" s="254">
        <v>6</v>
      </c>
      <c r="NY94" s="255">
        <v>902.17815539481614</v>
      </c>
      <c r="NZ94" s="256">
        <v>7.4999999999999997E-2</v>
      </c>
      <c r="OA94" s="255">
        <v>10930003.122568808</v>
      </c>
      <c r="OB94" s="255">
        <v>1353.2672330922246</v>
      </c>
      <c r="OC94" s="255">
        <v>66796.298581142095</v>
      </c>
      <c r="OD94" s="119">
        <v>10996799.42114995</v>
      </c>
      <c r="OE94" s="262" t="b">
        <v>0</v>
      </c>
      <c r="OF94" s="173">
        <v>4</v>
      </c>
      <c r="OG94" s="263">
        <v>1353.2672330922244</v>
      </c>
      <c r="OH94" s="189">
        <v>-5.0000000000000001E-3</v>
      </c>
      <c r="OI94" s="263">
        <v>2009307.4921127427</v>
      </c>
      <c r="OJ94" s="263">
        <v>902.17815539481637</v>
      </c>
      <c r="OK94" s="263">
        <v>55742.487625273134</v>
      </c>
      <c r="OL94" s="117">
        <v>2065049.9797380159</v>
      </c>
      <c r="OM94" s="248" t="b">
        <v>0</v>
      </c>
      <c r="ON94" s="254">
        <v>7</v>
      </c>
      <c r="OO94" s="255">
        <v>676.63361654611208</v>
      </c>
      <c r="OP94" s="256">
        <v>7.4999999999999997E-2</v>
      </c>
      <c r="OQ94" s="255">
        <v>2201318.2196953185</v>
      </c>
      <c r="OR94" s="255">
        <v>1578.8117719409288</v>
      </c>
      <c r="OS94" s="255">
        <v>53495.140301951578</v>
      </c>
      <c r="OT94" s="119">
        <v>2254813.3599972702</v>
      </c>
      <c r="OU94" s="262" t="b">
        <v>0</v>
      </c>
      <c r="OV94" s="173">
        <v>3</v>
      </c>
      <c r="OW94" s="263">
        <v>1578.8117719409286</v>
      </c>
      <c r="OX94" s="189">
        <v>0.03</v>
      </c>
      <c r="OY94" s="263">
        <v>3390241.5518237678</v>
      </c>
      <c r="OZ94" s="263">
        <v>676.63361654611231</v>
      </c>
      <c r="PA94" s="263">
        <v>22735.727569554158</v>
      </c>
      <c r="PB94" s="117">
        <v>3412977.2793933218</v>
      </c>
      <c r="PC94" s="248" t="b">
        <v>0</v>
      </c>
      <c r="PD94" s="254">
        <v>8</v>
      </c>
      <c r="PE94" s="255">
        <v>451.08907769740807</v>
      </c>
      <c r="PF94" s="256">
        <v>7.4999999999999997E-2</v>
      </c>
      <c r="PG94" s="255">
        <v>762329.56630428217</v>
      </c>
      <c r="PH94" s="255">
        <v>1804.3563107896327</v>
      </c>
      <c r="PI94" s="255">
        <v>77223.712976949566</v>
      </c>
      <c r="PJ94" s="119">
        <v>839553.27928123169</v>
      </c>
      <c r="PK94" s="262" t="b">
        <v>0</v>
      </c>
      <c r="PL94" s="173">
        <v>7</v>
      </c>
      <c r="PM94" s="263">
        <v>676.63361654611208</v>
      </c>
      <c r="PN94" s="189">
        <v>7.4999999999999997E-2</v>
      </c>
      <c r="PO94" s="263">
        <v>688113.3026143777</v>
      </c>
      <c r="PP94" s="263">
        <v>1578.8117719409288</v>
      </c>
      <c r="PQ94" s="263">
        <v>67869.724925050847</v>
      </c>
      <c r="PR94" s="117">
        <v>755983.02753942856</v>
      </c>
      <c r="PS94" s="248" t="b">
        <v>0</v>
      </c>
      <c r="PT94" s="254">
        <v>7</v>
      </c>
      <c r="PU94" s="255">
        <v>676.63361654611208</v>
      </c>
      <c r="PV94" s="256">
        <v>7.4999999999999997E-2</v>
      </c>
      <c r="PW94" s="255">
        <v>1950591.7443465099</v>
      </c>
      <c r="PX94" s="255">
        <v>1578.8117719409288</v>
      </c>
      <c r="PY94" s="255">
        <v>69180.186265293843</v>
      </c>
      <c r="PZ94" s="119">
        <v>2019771.9306118037</v>
      </c>
      <c r="QA94" s="262" t="b">
        <v>0</v>
      </c>
      <c r="QB94" s="173">
        <v>2</v>
      </c>
      <c r="QC94" s="263">
        <v>1804.3563107896327</v>
      </c>
      <c r="QD94" s="189">
        <v>0.03</v>
      </c>
      <c r="QE94" s="263">
        <v>2444366.7059638347</v>
      </c>
      <c r="QF94" s="263">
        <v>451.08907769740819</v>
      </c>
      <c r="QG94" s="263">
        <v>22321.088769651749</v>
      </c>
      <c r="QH94" s="117">
        <v>2466687.7947334866</v>
      </c>
      <c r="QI94" s="248" t="b">
        <v>0</v>
      </c>
      <c r="QJ94" s="254">
        <v>5</v>
      </c>
      <c r="QK94" s="255">
        <v>1127.7226942435204</v>
      </c>
      <c r="QL94" s="256">
        <v>7.4999999999999997E-2</v>
      </c>
      <c r="QM94" s="255">
        <v>3039466.2268624404</v>
      </c>
      <c r="QN94" s="255">
        <v>1127.7226942435204</v>
      </c>
      <c r="QO94" s="255">
        <v>45326.380350148203</v>
      </c>
      <c r="QP94" s="119">
        <v>3084792.6072125887</v>
      </c>
      <c r="QQ94" s="262" t="b">
        <v>0</v>
      </c>
      <c r="QR94" s="173">
        <v>4</v>
      </c>
      <c r="QS94" s="263">
        <v>1353.2672330922244</v>
      </c>
      <c r="QT94" s="189">
        <v>7.4999999999999997E-2</v>
      </c>
      <c r="QU94" s="263">
        <v>1275739.6416928994</v>
      </c>
      <c r="QV94" s="263">
        <v>902.17815539481637</v>
      </c>
      <c r="QW94" s="263">
        <v>29455.577058758918</v>
      </c>
      <c r="QX94" s="117">
        <v>1305195.2187516582</v>
      </c>
      <c r="QY94" s="248" t="b">
        <v>0</v>
      </c>
      <c r="QZ94" s="254">
        <v>6</v>
      </c>
      <c r="RA94" s="255">
        <v>902.17815539481614</v>
      </c>
      <c r="RB94" s="256">
        <v>-5.0000000000000001E-3</v>
      </c>
      <c r="RC94" s="255">
        <v>817726.67447212152</v>
      </c>
      <c r="RD94" s="255">
        <v>1353.2672330922246</v>
      </c>
      <c r="RE94" s="255">
        <v>45253.93998830732</v>
      </c>
      <c r="RF94" s="119">
        <v>862980.61446042883</v>
      </c>
      <c r="RG94" s="262" t="b">
        <v>0</v>
      </c>
      <c r="RH94" s="173">
        <v>1</v>
      </c>
      <c r="RI94" s="263">
        <v>2029.9008496383369</v>
      </c>
      <c r="RJ94" s="189">
        <v>7.4999999999999997E-2</v>
      </c>
      <c r="RK94" s="263">
        <v>7946633.0255336966</v>
      </c>
      <c r="RL94" s="263">
        <v>225.54453884870409</v>
      </c>
      <c r="RM94" s="263">
        <v>11067.205129809572</v>
      </c>
      <c r="RN94" s="117">
        <v>7957700.2306635063</v>
      </c>
      <c r="RO94" s="248" t="b">
        <v>1</v>
      </c>
      <c r="RP94" s="254">
        <v>7</v>
      </c>
      <c r="RQ94" s="255">
        <v>676.63361654611208</v>
      </c>
      <c r="RR94" s="256">
        <v>7.4999999999999997E-2</v>
      </c>
      <c r="RS94" s="255">
        <v>1145646.8832131198</v>
      </c>
      <c r="RT94" s="255">
        <v>1578.8117719409288</v>
      </c>
      <c r="RU94" s="255">
        <v>59581.960768507248</v>
      </c>
      <c r="RV94" s="119">
        <v>1205228.8439816271</v>
      </c>
      <c r="RW94" s="262" t="b">
        <v>0</v>
      </c>
      <c r="RX94" s="173">
        <v>8</v>
      </c>
      <c r="RY94" s="263">
        <v>451.08907769740807</v>
      </c>
      <c r="RZ94" s="189">
        <v>0.03</v>
      </c>
      <c r="SA94" s="263">
        <v>1373168.3838737474</v>
      </c>
      <c r="SB94" s="263">
        <v>1804.3563107896327</v>
      </c>
      <c r="SC94" s="263">
        <v>96315.129712334659</v>
      </c>
      <c r="SD94" s="117">
        <v>1469483.513586082</v>
      </c>
      <c r="SE94" s="248" t="b">
        <v>0</v>
      </c>
      <c r="SF94" s="254">
        <v>5</v>
      </c>
      <c r="SG94" s="255">
        <v>1127.7226942435204</v>
      </c>
      <c r="SH94" s="256">
        <v>-5.0000000000000001E-3</v>
      </c>
      <c r="SI94" s="255">
        <v>1808195.0888254663</v>
      </c>
      <c r="SJ94" s="255">
        <v>1127.7226942435204</v>
      </c>
      <c r="SK94" s="255">
        <v>59714.384899112287</v>
      </c>
      <c r="SL94" s="119">
        <v>1867909.4737245787</v>
      </c>
      <c r="SM94" s="262" t="b">
        <v>1</v>
      </c>
      <c r="SN94" s="173">
        <v>4</v>
      </c>
      <c r="SO94" s="263">
        <v>1353.2672330922244</v>
      </c>
      <c r="SP94" s="189">
        <v>0.03</v>
      </c>
      <c r="SQ94" s="263">
        <v>1707883.7328234008</v>
      </c>
      <c r="SR94" s="263">
        <v>902.17815539481637</v>
      </c>
      <c r="SS94" s="263">
        <v>20124.790479602536</v>
      </c>
      <c r="ST94" s="117">
        <v>1728008.5233030033</v>
      </c>
      <c r="SU94" s="248" t="b">
        <v>0</v>
      </c>
      <c r="SV94" s="254">
        <v>3</v>
      </c>
      <c r="SW94" s="255">
        <v>1578.8117719409286</v>
      </c>
      <c r="SX94" s="256">
        <v>7.4999999999999997E-2</v>
      </c>
      <c r="SY94" s="255">
        <v>4308616.3182011265</v>
      </c>
      <c r="SZ94" s="255">
        <v>676.63361654611231</v>
      </c>
      <c r="TA94" s="255">
        <v>28483.120609651101</v>
      </c>
      <c r="TB94" s="119">
        <v>4337099.4388107779</v>
      </c>
      <c r="TC94" s="262" t="b">
        <v>0</v>
      </c>
      <c r="TD94" s="173">
        <v>1</v>
      </c>
      <c r="TE94" s="263">
        <v>2029.9008496383369</v>
      </c>
      <c r="TF94" s="189">
        <v>7.4999999999999997E-2</v>
      </c>
      <c r="TG94" s="263">
        <v>4525879.293610652</v>
      </c>
      <c r="TH94" s="263">
        <v>225.54453884870409</v>
      </c>
      <c r="TI94" s="263">
        <v>10880.99016514966</v>
      </c>
      <c r="TJ94" s="117">
        <v>4536760.2837758018</v>
      </c>
      <c r="TK94" s="248" t="b">
        <v>0</v>
      </c>
      <c r="TL94" s="254">
        <v>5</v>
      </c>
      <c r="TM94" s="255">
        <v>1127.7226942435204</v>
      </c>
      <c r="TN94" s="256">
        <v>7.4999999999999997E-2</v>
      </c>
      <c r="TO94" s="255">
        <v>3118164.2200623932</v>
      </c>
      <c r="TP94" s="255">
        <v>1127.7226942435204</v>
      </c>
      <c r="TQ94" s="255">
        <v>44058.363501198197</v>
      </c>
      <c r="TR94" s="119">
        <v>3162222.5835635914</v>
      </c>
      <c r="TS94" s="262" t="b">
        <v>0</v>
      </c>
      <c r="TT94" s="173">
        <v>4</v>
      </c>
      <c r="TU94" s="263">
        <v>1353.2672330922244</v>
      </c>
      <c r="TV94" s="189">
        <v>7.4999999999999997E-2</v>
      </c>
      <c r="TW94" s="263">
        <v>2379112.7227621665</v>
      </c>
      <c r="TX94" s="263">
        <v>902.17815539481637</v>
      </c>
      <c r="TY94" s="263">
        <v>44855.666553274001</v>
      </c>
      <c r="TZ94" s="117">
        <v>2423968.3893154403</v>
      </c>
      <c r="UA94" s="248" t="b">
        <v>0</v>
      </c>
      <c r="UB94" s="254">
        <v>2</v>
      </c>
      <c r="UC94" s="255">
        <v>1804.3563107896327</v>
      </c>
      <c r="UD94" s="256">
        <v>7.4999999999999997E-2</v>
      </c>
      <c r="UE94" s="255">
        <v>7151806.3380575906</v>
      </c>
      <c r="UF94" s="255">
        <v>451.08907769740819</v>
      </c>
      <c r="UG94" s="255">
        <v>17187.674394243299</v>
      </c>
      <c r="UH94" s="119">
        <v>7168994.012451834</v>
      </c>
      <c r="UI94" s="262" t="b">
        <v>0</v>
      </c>
      <c r="UJ94" s="173">
        <v>2</v>
      </c>
      <c r="UK94" s="263">
        <v>1804.3563107896327</v>
      </c>
      <c r="UL94" s="189">
        <v>7.4999999999999997E-2</v>
      </c>
      <c r="UM94" s="263">
        <v>10146188.041222451</v>
      </c>
      <c r="UN94" s="263">
        <v>451.08907769740819</v>
      </c>
      <c r="UO94" s="263">
        <v>23030.952378350627</v>
      </c>
      <c r="UP94" s="117">
        <v>10169218.993600802</v>
      </c>
      <c r="UQ94" s="248" t="b">
        <v>0</v>
      </c>
      <c r="UR94" s="254">
        <v>4</v>
      </c>
      <c r="US94" s="255">
        <v>1353.2672330922244</v>
      </c>
      <c r="UT94" s="256">
        <v>7.4999999999999997E-2</v>
      </c>
      <c r="UU94" s="255">
        <v>2698975.0367249758</v>
      </c>
      <c r="UV94" s="255">
        <v>902.17815539481637</v>
      </c>
      <c r="UW94" s="255">
        <v>30788.350610415531</v>
      </c>
      <c r="UX94" s="119">
        <v>2729763.3873353912</v>
      </c>
      <c r="UY94" s="262" t="b">
        <v>1</v>
      </c>
      <c r="UZ94" s="173">
        <v>6</v>
      </c>
      <c r="VA94" s="263">
        <v>902.17815539481614</v>
      </c>
      <c r="VB94" s="189">
        <v>7.4999999999999997E-2</v>
      </c>
      <c r="VC94" s="263">
        <v>2299801.3635246502</v>
      </c>
      <c r="VD94" s="263">
        <v>1353.2672330922246</v>
      </c>
      <c r="VE94" s="263">
        <v>45570.224528148559</v>
      </c>
      <c r="VF94" s="117">
        <v>2345371.588052799</v>
      </c>
      <c r="VG94" s="248" t="b">
        <v>0</v>
      </c>
      <c r="VH94" s="254">
        <v>7</v>
      </c>
      <c r="VI94" s="255">
        <v>676.63361654611208</v>
      </c>
      <c r="VJ94" s="256">
        <v>0.03</v>
      </c>
      <c r="VK94" s="255">
        <v>721858.79887024011</v>
      </c>
      <c r="VL94" s="255">
        <v>1578.8117719409288</v>
      </c>
      <c r="VM94" s="255">
        <v>48931.19226495194</v>
      </c>
      <c r="VN94" s="119">
        <v>770789.9911351921</v>
      </c>
      <c r="VO94" s="262" t="b">
        <v>0</v>
      </c>
      <c r="VP94" s="173">
        <v>0</v>
      </c>
      <c r="VQ94" s="263">
        <v>2255.4453884870409</v>
      </c>
      <c r="VR94" s="189">
        <v>0.03</v>
      </c>
      <c r="VS94" s="263">
        <v>886404.07874605397</v>
      </c>
      <c r="VT94" s="263">
        <v>0</v>
      </c>
      <c r="VU94" s="263">
        <v>0</v>
      </c>
      <c r="VV94" s="117">
        <v>886404.07874605397</v>
      </c>
      <c r="VW94" s="248" t="b">
        <v>0</v>
      </c>
      <c r="VX94" s="254">
        <v>6</v>
      </c>
      <c r="VY94" s="255">
        <v>902.17815539481614</v>
      </c>
      <c r="VZ94" s="256">
        <v>-5.0000000000000001E-3</v>
      </c>
      <c r="WA94" s="255">
        <v>1229599.2596162895</v>
      </c>
      <c r="WB94" s="255">
        <v>1353.2672330922246</v>
      </c>
      <c r="WC94" s="255">
        <v>39479.947923549509</v>
      </c>
      <c r="WD94" s="119">
        <v>1269079.207539839</v>
      </c>
      <c r="WE94" s="262" t="b">
        <v>0</v>
      </c>
      <c r="WF94" s="173">
        <v>5</v>
      </c>
      <c r="WG94" s="263">
        <v>1127.7226942435204</v>
      </c>
      <c r="WH94" s="189">
        <v>0.03</v>
      </c>
      <c r="WI94" s="263">
        <v>846701.08760573575</v>
      </c>
      <c r="WJ94" s="263">
        <v>1127.7226942435204</v>
      </c>
      <c r="WK94" s="263">
        <v>37808.548265248632</v>
      </c>
      <c r="WL94" s="117">
        <v>884509.63587098441</v>
      </c>
      <c r="WM94" s="248" t="b">
        <v>0</v>
      </c>
      <c r="WN94" s="254">
        <v>6</v>
      </c>
      <c r="WO94" s="255">
        <v>902.17815539481614</v>
      </c>
      <c r="WP94" s="256">
        <v>7.4999999999999997E-2</v>
      </c>
      <c r="WQ94" s="255">
        <v>1421548.5058223833</v>
      </c>
      <c r="WR94" s="255">
        <v>1353.2672330922246</v>
      </c>
      <c r="WS94" s="255">
        <v>77797.828882798785</v>
      </c>
      <c r="WT94" s="119">
        <v>1499346.3347051821</v>
      </c>
      <c r="WU94" s="262" t="b">
        <v>0</v>
      </c>
      <c r="WV94" s="173">
        <v>5</v>
      </c>
      <c r="WW94" s="263">
        <v>1127.7226942435204</v>
      </c>
      <c r="WX94" s="189">
        <v>-5.0000000000000001E-3</v>
      </c>
      <c r="WY94" s="263">
        <v>5436936.7991881007</v>
      </c>
      <c r="WZ94" s="263">
        <v>1127.7226942435204</v>
      </c>
      <c r="XA94" s="263">
        <v>42387.515932767717</v>
      </c>
      <c r="XB94" s="117">
        <v>5479324.3151208684</v>
      </c>
      <c r="XC94" s="248" t="b">
        <v>0</v>
      </c>
      <c r="XD94" s="254">
        <v>4</v>
      </c>
      <c r="XE94" s="255">
        <v>1353.2672330922244</v>
      </c>
      <c r="XF94" s="256">
        <v>7.4999999999999997E-2</v>
      </c>
      <c r="XG94" s="255">
        <v>5911043.1953371288</v>
      </c>
      <c r="XH94" s="255">
        <v>902.17815539481637</v>
      </c>
      <c r="XI94" s="255">
        <v>39052.888222686313</v>
      </c>
      <c r="XJ94" s="119">
        <v>5950096.0835598148</v>
      </c>
      <c r="XK94" s="262" t="b">
        <v>1</v>
      </c>
      <c r="XL94" s="173">
        <v>6</v>
      </c>
      <c r="XM94" s="263">
        <v>902.17815539481614</v>
      </c>
      <c r="XN94" s="189">
        <v>7.4999999999999997E-2</v>
      </c>
      <c r="XO94" s="263">
        <v>1531771.1324244875</v>
      </c>
      <c r="XP94" s="263">
        <v>1353.2672330922246</v>
      </c>
      <c r="XQ94" s="263">
        <v>48690.347742518366</v>
      </c>
      <c r="XR94" s="117">
        <v>1580461.4801670059</v>
      </c>
      <c r="XS94" s="248" t="b">
        <v>0</v>
      </c>
      <c r="XT94" s="254">
        <v>6</v>
      </c>
      <c r="XU94" s="255">
        <v>902.17815539481614</v>
      </c>
      <c r="XV94" s="256">
        <v>0.03</v>
      </c>
      <c r="XW94" s="255">
        <v>633976.8543703371</v>
      </c>
      <c r="XX94" s="255">
        <v>1353.2672330922246</v>
      </c>
      <c r="XY94" s="255">
        <v>50388.708279467253</v>
      </c>
      <c r="XZ94" s="119">
        <v>684365.5626498044</v>
      </c>
      <c r="YA94" s="262" t="b">
        <v>0</v>
      </c>
      <c r="YB94" s="173">
        <v>6</v>
      </c>
      <c r="YC94" s="263">
        <v>902.17815539481614</v>
      </c>
      <c r="YD94" s="189">
        <v>0.03</v>
      </c>
      <c r="YE94" s="263">
        <v>1255060.978432904</v>
      </c>
      <c r="YF94" s="263">
        <v>1353.2672330922246</v>
      </c>
      <c r="YG94" s="263">
        <v>61671.977180829337</v>
      </c>
      <c r="YH94" s="117">
        <v>1316732.9556137333</v>
      </c>
      <c r="YI94" s="248" t="b">
        <v>0</v>
      </c>
      <c r="YJ94" s="254">
        <v>11</v>
      </c>
      <c r="YK94" s="255">
        <v>0</v>
      </c>
      <c r="YL94" s="256">
        <v>-5.0000000000000001E-3</v>
      </c>
      <c r="YM94" s="255">
        <v>816349.33184543136</v>
      </c>
      <c r="YN94" s="255">
        <v>2255.4453884870409</v>
      </c>
      <c r="YO94" s="255">
        <v>114613.52934731444</v>
      </c>
      <c r="YP94" s="119">
        <v>930962.86119274586</v>
      </c>
      <c r="YQ94" s="262" t="b">
        <v>0</v>
      </c>
      <c r="YR94" s="173">
        <v>2</v>
      </c>
      <c r="YS94" s="263">
        <v>1804.3563107896327</v>
      </c>
      <c r="YT94" s="189">
        <v>7.4999999999999997E-2</v>
      </c>
      <c r="YU94" s="263">
        <v>3208298.3577446165</v>
      </c>
      <c r="YV94" s="263">
        <v>451.08907769740819</v>
      </c>
      <c r="YW94" s="263">
        <v>20844.563159830246</v>
      </c>
      <c r="YX94" s="117">
        <v>3229142.9209044469</v>
      </c>
      <c r="YY94" s="248" t="b">
        <v>0</v>
      </c>
      <c r="YZ94" s="254">
        <v>7</v>
      </c>
      <c r="ZA94" s="255">
        <v>676.63361654611208</v>
      </c>
      <c r="ZB94" s="256">
        <v>7.4999999999999997E-2</v>
      </c>
      <c r="ZC94" s="255">
        <v>532831.03233741398</v>
      </c>
      <c r="ZD94" s="255">
        <v>1578.8117719409288</v>
      </c>
      <c r="ZE94" s="255">
        <v>64348.552682953166</v>
      </c>
      <c r="ZF94" s="119">
        <v>597179.58502036717</v>
      </c>
      <c r="ZG94" s="262" t="b">
        <v>0</v>
      </c>
      <c r="ZH94" s="173">
        <v>4</v>
      </c>
      <c r="ZI94" s="263">
        <v>1353.2672330922244</v>
      </c>
      <c r="ZJ94" s="189">
        <v>7.4999999999999997E-2</v>
      </c>
      <c r="ZK94" s="263">
        <v>3787275.9869950786</v>
      </c>
      <c r="ZL94" s="263">
        <v>902.17815539481637</v>
      </c>
      <c r="ZM94" s="263">
        <v>37648.554878163515</v>
      </c>
      <c r="ZN94" s="117">
        <v>3824924.5418732422</v>
      </c>
      <c r="ZO94" s="248" t="b">
        <v>0</v>
      </c>
      <c r="ZP94" s="254">
        <v>3</v>
      </c>
      <c r="ZQ94" s="255">
        <v>1578.8117719409286</v>
      </c>
      <c r="ZR94" s="256">
        <v>7.4999999999999997E-2</v>
      </c>
      <c r="ZS94" s="255">
        <v>2111332.6549339863</v>
      </c>
      <c r="ZT94" s="255">
        <v>676.63361654611231</v>
      </c>
      <c r="ZU94" s="255">
        <v>35918.708791564495</v>
      </c>
      <c r="ZV94" s="119">
        <v>2147251.3637255509</v>
      </c>
      <c r="ZW94" s="262" t="b">
        <v>0</v>
      </c>
      <c r="ZX94" s="173">
        <v>2</v>
      </c>
      <c r="ZY94" s="263">
        <v>1804.3563107896327</v>
      </c>
      <c r="ZZ94" s="189">
        <v>-5.0000000000000001E-3</v>
      </c>
      <c r="AAA94" s="263">
        <v>392186.647263041</v>
      </c>
      <c r="AAB94" s="263">
        <v>451.08907769740819</v>
      </c>
      <c r="AAC94" s="263">
        <v>30464.812558326583</v>
      </c>
      <c r="AAD94" s="117">
        <v>422651.45982136758</v>
      </c>
      <c r="AAE94" s="248" t="b">
        <v>0</v>
      </c>
      <c r="AAF94" s="254">
        <v>3</v>
      </c>
      <c r="AAG94" s="255">
        <v>1578.8117719409286</v>
      </c>
      <c r="AAH94" s="256">
        <v>7.4999999999999997E-2</v>
      </c>
      <c r="AAI94" s="255">
        <v>4932781.9176904075</v>
      </c>
      <c r="AAJ94" s="255">
        <v>676.63361654611231</v>
      </c>
      <c r="AAK94" s="255">
        <v>33434.78755145242</v>
      </c>
      <c r="AAL94" s="119">
        <v>4966216.7052418599</v>
      </c>
      <c r="AAM94" s="262" t="b">
        <v>0</v>
      </c>
      <c r="AAN94" s="173">
        <v>4</v>
      </c>
      <c r="AAO94" s="263">
        <v>1353.2672330922244</v>
      </c>
      <c r="AAP94" s="189">
        <v>7.4999999999999997E-2</v>
      </c>
      <c r="AAQ94" s="263">
        <v>2176911.1964286268</v>
      </c>
      <c r="AAR94" s="263">
        <v>902.17815539481637</v>
      </c>
      <c r="AAS94" s="263">
        <v>37396.238469499731</v>
      </c>
      <c r="AAT94" s="117">
        <v>2214307.4348981264</v>
      </c>
      <c r="AAU94" s="248" t="b">
        <v>0</v>
      </c>
      <c r="AAV94" s="254">
        <v>8</v>
      </c>
      <c r="AAW94" s="255">
        <v>451.08907769740807</v>
      </c>
      <c r="AAX94" s="256">
        <v>7.4999999999999997E-2</v>
      </c>
      <c r="AAY94" s="255">
        <v>1072573.6568556724</v>
      </c>
      <c r="AAZ94" s="255">
        <v>1804.3563107896327</v>
      </c>
      <c r="ABA94" s="255">
        <v>90010.31648340536</v>
      </c>
      <c r="ABB94" s="119">
        <v>1162583.9733390778</v>
      </c>
      <c r="ABC94" s="262" t="b">
        <v>0</v>
      </c>
      <c r="ABD94" s="173">
        <v>4</v>
      </c>
      <c r="ABE94" s="263">
        <v>1353.2672330922244</v>
      </c>
      <c r="ABF94" s="189">
        <v>7.4999999999999997E-2</v>
      </c>
      <c r="ABG94" s="263">
        <v>2213228.8809381942</v>
      </c>
      <c r="ABH94" s="263">
        <v>902.17815539481637</v>
      </c>
      <c r="ABI94" s="263">
        <v>26620.440536638856</v>
      </c>
      <c r="ABJ94" s="117">
        <v>2239849.3214748329</v>
      </c>
      <c r="ABK94" s="248" t="b">
        <v>0</v>
      </c>
      <c r="ABL94" s="254">
        <v>2</v>
      </c>
      <c r="ABM94" s="255">
        <v>1804.3563107896327</v>
      </c>
      <c r="ABN94" s="256">
        <v>0.03</v>
      </c>
      <c r="ABO94" s="255">
        <v>4331135.4419677127</v>
      </c>
      <c r="ABP94" s="255">
        <v>451.08907769740819</v>
      </c>
      <c r="ABQ94" s="255">
        <v>10375.051103244454</v>
      </c>
      <c r="ABR94" s="119">
        <v>4341510.4930709573</v>
      </c>
      <c r="ABS94" s="262" t="b">
        <v>1</v>
      </c>
      <c r="ABT94" s="173">
        <v>3</v>
      </c>
      <c r="ABU94" s="263">
        <v>1578.8117719409286</v>
      </c>
      <c r="ABV94" s="189">
        <v>7.4999999999999997E-2</v>
      </c>
      <c r="ABW94" s="263">
        <v>2789948.0285050655</v>
      </c>
      <c r="ABX94" s="263">
        <v>676.63361654611231</v>
      </c>
      <c r="ABY94" s="263">
        <v>15719.838753432099</v>
      </c>
      <c r="ABZ94" s="117">
        <v>2805667.8672584975</v>
      </c>
      <c r="ACA94" s="248" t="b">
        <v>0</v>
      </c>
      <c r="ACB94" s="254">
        <v>4</v>
      </c>
      <c r="ACC94" s="255">
        <v>1353.2672330922244</v>
      </c>
      <c r="ACD94" s="256">
        <v>0.03</v>
      </c>
      <c r="ACE94" s="255">
        <v>1220428.6194942517</v>
      </c>
      <c r="ACF94" s="255">
        <v>902.17815539481637</v>
      </c>
      <c r="ACG94" s="255">
        <v>63240.843935870333</v>
      </c>
      <c r="ACH94" s="119">
        <v>1283669.463430122</v>
      </c>
      <c r="ACI94" s="262" t="b">
        <v>0</v>
      </c>
      <c r="ACJ94" s="173">
        <v>4</v>
      </c>
      <c r="ACK94" s="263">
        <v>1353.2672330922244</v>
      </c>
      <c r="ACL94" s="189">
        <v>-5.0000000000000001E-3</v>
      </c>
      <c r="ACM94" s="263">
        <v>918513.67348829377</v>
      </c>
      <c r="ACN94" s="263">
        <v>902.17815539481637</v>
      </c>
      <c r="ACO94" s="263">
        <v>50609.173901914488</v>
      </c>
      <c r="ACP94" s="117">
        <v>969122.84739020828</v>
      </c>
      <c r="ACQ94" s="248" t="b">
        <v>0</v>
      </c>
      <c r="ACR94" s="254">
        <v>4</v>
      </c>
      <c r="ACS94" s="255">
        <v>1353.2672330922244</v>
      </c>
      <c r="ACT94" s="256">
        <v>-5.0000000000000001E-3</v>
      </c>
      <c r="ACU94" s="255">
        <v>4518111.685371316</v>
      </c>
      <c r="ACV94" s="255">
        <v>902.17815539481637</v>
      </c>
      <c r="ACW94" s="255">
        <v>51049.80908185587</v>
      </c>
      <c r="ACX94" s="119">
        <v>4569161.4944531722</v>
      </c>
      <c r="ACY94" s="262" t="b">
        <v>0</v>
      </c>
      <c r="ACZ94" s="173">
        <v>6</v>
      </c>
      <c r="ADA94" s="263">
        <v>902.17815539481614</v>
      </c>
      <c r="ADB94" s="189">
        <v>7.4999999999999997E-2</v>
      </c>
      <c r="ADC94" s="263">
        <v>4260918.6515841288</v>
      </c>
      <c r="ADD94" s="263">
        <v>1353.2672330922246</v>
      </c>
      <c r="ADE94" s="263">
        <v>54695.989639269872</v>
      </c>
      <c r="ADF94" s="117">
        <v>4315614.641223399</v>
      </c>
      <c r="ADG94" s="248" t="b">
        <v>0</v>
      </c>
      <c r="ADH94" s="254">
        <v>7</v>
      </c>
      <c r="ADI94" s="255">
        <v>676.63361654611208</v>
      </c>
      <c r="ADJ94" s="256">
        <v>0.03</v>
      </c>
      <c r="ADK94" s="255">
        <v>1999868.2082377316</v>
      </c>
      <c r="ADL94" s="255">
        <v>1578.8117719409288</v>
      </c>
      <c r="ADM94" s="255">
        <v>79288.156884874319</v>
      </c>
      <c r="ADN94" s="119">
        <v>2079156.3651226058</v>
      </c>
      <c r="ADO94" s="262" t="b">
        <v>0</v>
      </c>
      <c r="ADP94" s="173">
        <v>2</v>
      </c>
      <c r="ADQ94" s="263">
        <v>1804.3563107896327</v>
      </c>
      <c r="ADR94" s="189">
        <v>7.4999999999999997E-2</v>
      </c>
      <c r="ADS94" s="263">
        <v>3332039.6849819822</v>
      </c>
      <c r="ADT94" s="263">
        <v>451.08907769740819</v>
      </c>
      <c r="ADU94" s="263">
        <v>20773.263209730987</v>
      </c>
      <c r="ADV94" s="117">
        <v>3352812.9481917131</v>
      </c>
    </row>
    <row r="95" spans="1:802" x14ac:dyDescent="0.35">
      <c r="A95" s="15">
        <v>48121</v>
      </c>
      <c r="B95" s="16">
        <v>2255.4453884870409</v>
      </c>
      <c r="C95" s="248" t="b">
        <v>0</v>
      </c>
      <c r="D95" s="254">
        <v>5</v>
      </c>
      <c r="E95" s="255">
        <v>1127.7226942435204</v>
      </c>
      <c r="F95" s="256">
        <v>7.4999999999999997E-2</v>
      </c>
      <c r="G95" s="255">
        <v>2443229.746650381</v>
      </c>
      <c r="H95" s="255">
        <v>1127.7226942435204</v>
      </c>
      <c r="I95" s="255">
        <v>45986.15718711746</v>
      </c>
      <c r="J95" s="119">
        <v>2489215.9038374983</v>
      </c>
      <c r="K95" s="262" t="b">
        <v>1</v>
      </c>
      <c r="L95" s="173">
        <v>7</v>
      </c>
      <c r="M95" s="263">
        <v>676.63361654611208</v>
      </c>
      <c r="N95" s="189">
        <v>-5.0000000000000001E-3</v>
      </c>
      <c r="O95" s="263">
        <v>1121383.5740891721</v>
      </c>
      <c r="P95" s="263">
        <v>1578.8117719409288</v>
      </c>
      <c r="Q95" s="263">
        <v>23147.514347601642</v>
      </c>
      <c r="R95" s="117">
        <v>1144531.0884367737</v>
      </c>
      <c r="S95" s="248" t="b">
        <v>1</v>
      </c>
      <c r="T95" s="254">
        <v>8</v>
      </c>
      <c r="U95" s="255">
        <v>451.08907769740807</v>
      </c>
      <c r="V95" s="256">
        <v>7.4999999999999997E-2</v>
      </c>
      <c r="W95" s="255">
        <v>299896.65723702469</v>
      </c>
      <c r="X95" s="255">
        <v>1804.3563107896327</v>
      </c>
      <c r="Y95" s="255">
        <v>89124.282800877932</v>
      </c>
      <c r="Z95" s="119">
        <v>389020.94003790262</v>
      </c>
      <c r="AA95" s="262" t="b">
        <v>0</v>
      </c>
      <c r="AB95" s="173">
        <v>8</v>
      </c>
      <c r="AC95" s="263">
        <v>451.08907769740807</v>
      </c>
      <c r="AD95" s="189">
        <v>7.4999999999999997E-2</v>
      </c>
      <c r="AE95" s="263">
        <v>1063270.1021149238</v>
      </c>
      <c r="AF95" s="263">
        <v>1804.3563107896327</v>
      </c>
      <c r="AG95" s="263">
        <v>86754.199128344437</v>
      </c>
      <c r="AH95" s="117">
        <v>1150024.3012432682</v>
      </c>
      <c r="AI95" s="248" t="b">
        <v>0</v>
      </c>
      <c r="AJ95" s="254">
        <v>10</v>
      </c>
      <c r="AK95" s="255">
        <v>0</v>
      </c>
      <c r="AL95" s="256">
        <v>7.4999999999999997E-2</v>
      </c>
      <c r="AM95" s="255">
        <v>4566458.5840643309</v>
      </c>
      <c r="AN95" s="255">
        <v>2255.4453884870409</v>
      </c>
      <c r="AO95" s="255">
        <v>102893.05017565023</v>
      </c>
      <c r="AP95" s="119">
        <v>4669351.634239981</v>
      </c>
      <c r="AQ95" s="262" t="b">
        <v>0</v>
      </c>
      <c r="AR95" s="173">
        <v>5</v>
      </c>
      <c r="AS95" s="263">
        <v>1127.7226942435204</v>
      </c>
      <c r="AT95" s="189">
        <v>7.4999999999999997E-2</v>
      </c>
      <c r="AU95" s="263">
        <v>4883278.02290281</v>
      </c>
      <c r="AV95" s="263">
        <v>1127.7226942435204</v>
      </c>
      <c r="AW95" s="263">
        <v>61210.84769831429</v>
      </c>
      <c r="AX95" s="117">
        <v>4944488.8706011241</v>
      </c>
      <c r="AY95" s="248" t="b">
        <v>0</v>
      </c>
      <c r="AZ95" s="254">
        <v>4</v>
      </c>
      <c r="BA95" s="255">
        <v>1353.2672330922244</v>
      </c>
      <c r="BB95" s="256">
        <v>0.03</v>
      </c>
      <c r="BC95" s="255">
        <v>1044416.0157484731</v>
      </c>
      <c r="BD95" s="255">
        <v>902.17815539481637</v>
      </c>
      <c r="BE95" s="255">
        <v>13233.309350877078</v>
      </c>
      <c r="BF95" s="119">
        <v>1057649.3250993502</v>
      </c>
      <c r="BG95" s="262" t="b">
        <v>0</v>
      </c>
      <c r="BH95" s="173">
        <v>4</v>
      </c>
      <c r="BI95" s="263">
        <v>1353.2672330922244</v>
      </c>
      <c r="BJ95" s="189">
        <v>-5.0000000000000001E-3</v>
      </c>
      <c r="BK95" s="263">
        <v>1080195.4605117331</v>
      </c>
      <c r="BL95" s="263">
        <v>902.17815539481637</v>
      </c>
      <c r="BM95" s="263">
        <v>42487.995109625204</v>
      </c>
      <c r="BN95" s="117">
        <v>1122683.4556213582</v>
      </c>
      <c r="BO95" s="248" t="b">
        <v>0</v>
      </c>
      <c r="BP95" s="254">
        <v>6</v>
      </c>
      <c r="BQ95" s="255">
        <v>902.17815539481614</v>
      </c>
      <c r="BR95" s="256">
        <v>7.4999999999999997E-2</v>
      </c>
      <c r="BS95" s="255">
        <v>3709326.6324018161</v>
      </c>
      <c r="BT95" s="255">
        <v>1353.2672330922246</v>
      </c>
      <c r="BU95" s="255">
        <v>53897.924432939253</v>
      </c>
      <c r="BV95" s="119">
        <v>3763224.5568347555</v>
      </c>
      <c r="BW95" s="262" t="b">
        <v>0</v>
      </c>
      <c r="BX95" s="173">
        <v>5</v>
      </c>
      <c r="BY95" s="263">
        <v>1127.7226942435204</v>
      </c>
      <c r="BZ95" s="189">
        <v>0.03</v>
      </c>
      <c r="CA95" s="263">
        <v>1061763.3275045978</v>
      </c>
      <c r="CB95" s="263">
        <v>1127.7226942435204</v>
      </c>
      <c r="CC95" s="263">
        <v>42807.337474384367</v>
      </c>
      <c r="CD95" s="117">
        <v>1104570.6649789822</v>
      </c>
      <c r="CE95" s="248" t="b">
        <v>0</v>
      </c>
      <c r="CF95" s="254">
        <v>6</v>
      </c>
      <c r="CG95" s="255">
        <v>902.17815539481614</v>
      </c>
      <c r="CH95" s="256">
        <v>7.4999999999999997E-2</v>
      </c>
      <c r="CI95" s="255">
        <v>1132969.9453653588</v>
      </c>
      <c r="CJ95" s="255">
        <v>1353.2672330922246</v>
      </c>
      <c r="CK95" s="255">
        <v>59597.762104446047</v>
      </c>
      <c r="CL95" s="119">
        <v>1192567.7074698049</v>
      </c>
      <c r="CM95" s="262" t="b">
        <v>0</v>
      </c>
      <c r="CN95" s="173">
        <v>5</v>
      </c>
      <c r="CO95" s="263">
        <v>1127.7226942435204</v>
      </c>
      <c r="CP95" s="189">
        <v>0.03</v>
      </c>
      <c r="CQ95" s="263">
        <v>5527541.1734356005</v>
      </c>
      <c r="CR95" s="263">
        <v>1127.7226942435204</v>
      </c>
      <c r="CS95" s="263">
        <v>49585.771958400757</v>
      </c>
      <c r="CT95" s="117">
        <v>5577126.945394001</v>
      </c>
      <c r="CU95" s="248" t="b">
        <v>0</v>
      </c>
      <c r="CV95" s="254">
        <v>1</v>
      </c>
      <c r="CW95" s="255">
        <v>2029.9008496383369</v>
      </c>
      <c r="CX95" s="256">
        <v>7.4999999999999997E-2</v>
      </c>
      <c r="CY95" s="255">
        <v>2913926.2801664374</v>
      </c>
      <c r="CZ95" s="255">
        <v>225.54453884870409</v>
      </c>
      <c r="DA95" s="255">
        <v>3110.2877659794331</v>
      </c>
      <c r="DB95" s="119">
        <v>2917036.5679324167</v>
      </c>
      <c r="DC95" s="262" t="b">
        <v>0</v>
      </c>
      <c r="DD95" s="173">
        <v>5</v>
      </c>
      <c r="DE95" s="263">
        <v>1127.7226942435204</v>
      </c>
      <c r="DF95" s="189">
        <v>7.4999999999999997E-2</v>
      </c>
      <c r="DG95" s="263">
        <v>5887112.7178262994</v>
      </c>
      <c r="DH95" s="263">
        <v>1127.7226942435204</v>
      </c>
      <c r="DI95" s="263">
        <v>58751.001885558951</v>
      </c>
      <c r="DJ95" s="117">
        <v>5945863.7197118588</v>
      </c>
      <c r="DK95" s="248" t="b">
        <v>0</v>
      </c>
      <c r="DL95" s="254">
        <v>6</v>
      </c>
      <c r="DM95" s="255">
        <v>902.17815539481614</v>
      </c>
      <c r="DN95" s="256">
        <v>7.4999999999999997E-2</v>
      </c>
      <c r="DO95" s="255">
        <v>1153973.030207464</v>
      </c>
      <c r="DP95" s="255">
        <v>1353.2672330922246</v>
      </c>
      <c r="DQ95" s="255">
        <v>78002.070551241253</v>
      </c>
      <c r="DR95" s="119">
        <v>1231975.1007587053</v>
      </c>
      <c r="DS95" s="262" t="b">
        <v>0</v>
      </c>
      <c r="DT95" s="173">
        <v>7</v>
      </c>
      <c r="DU95" s="263">
        <v>676.63361654611208</v>
      </c>
      <c r="DV95" s="189">
        <v>-5.0000000000000001E-3</v>
      </c>
      <c r="DW95" s="263">
        <v>2106591.4849736802</v>
      </c>
      <c r="DX95" s="263">
        <v>1578.8117719409288</v>
      </c>
      <c r="DY95" s="263">
        <v>62936.271660894301</v>
      </c>
      <c r="DZ95" s="117">
        <v>2169527.7566345744</v>
      </c>
      <c r="EA95" s="248" t="b">
        <v>0</v>
      </c>
      <c r="EB95" s="254">
        <v>9</v>
      </c>
      <c r="EC95" s="255">
        <v>225.54453884870404</v>
      </c>
      <c r="ED95" s="256">
        <v>7.4999999999999997E-2</v>
      </c>
      <c r="EE95" s="255">
        <v>885732.60942087264</v>
      </c>
      <c r="EF95" s="255">
        <v>2029.9008496383369</v>
      </c>
      <c r="EG95" s="255">
        <v>78037.531207639331</v>
      </c>
      <c r="EH95" s="119">
        <v>963770.14062851202</v>
      </c>
      <c r="EI95" s="262" t="b">
        <v>0</v>
      </c>
      <c r="EJ95" s="173">
        <v>7</v>
      </c>
      <c r="EK95" s="263">
        <v>676.63361654611208</v>
      </c>
      <c r="EL95" s="189">
        <v>-5.0000000000000001E-3</v>
      </c>
      <c r="EM95" s="263">
        <v>235023.54517922568</v>
      </c>
      <c r="EN95" s="263">
        <v>1578.8117719409288</v>
      </c>
      <c r="EO95" s="263">
        <v>95842.900683708882</v>
      </c>
      <c r="EP95" s="117">
        <v>330866.44586293458</v>
      </c>
      <c r="EQ95" s="248" t="b">
        <v>0</v>
      </c>
      <c r="ER95" s="254">
        <v>6</v>
      </c>
      <c r="ES95" s="255">
        <v>902.17815539481614</v>
      </c>
      <c r="ET95" s="256">
        <v>7.4999999999999997E-2</v>
      </c>
      <c r="EU95" s="255">
        <v>950001.48797251133</v>
      </c>
      <c r="EV95" s="255">
        <v>1353.2672330922246</v>
      </c>
      <c r="EW95" s="255">
        <v>70919.245337640939</v>
      </c>
      <c r="EX95" s="119">
        <v>1020920.7333101523</v>
      </c>
      <c r="EY95" s="262" t="b">
        <v>0</v>
      </c>
      <c r="EZ95" s="173">
        <v>3</v>
      </c>
      <c r="FA95" s="263">
        <v>1578.8117719409286</v>
      </c>
      <c r="FB95" s="189">
        <v>7.4999999999999997E-2</v>
      </c>
      <c r="FC95" s="263">
        <v>2650651.8017115863</v>
      </c>
      <c r="FD95" s="263">
        <v>676.63361654611231</v>
      </c>
      <c r="FE95" s="263">
        <v>14873.846701334882</v>
      </c>
      <c r="FF95" s="117">
        <v>2665525.648412921</v>
      </c>
      <c r="FG95" s="248" t="b">
        <v>0</v>
      </c>
      <c r="FH95" s="254">
        <v>4</v>
      </c>
      <c r="FI95" s="255">
        <v>1353.2672330922244</v>
      </c>
      <c r="FJ95" s="256">
        <v>0.03</v>
      </c>
      <c r="FK95" s="255">
        <v>2436603.0267280508</v>
      </c>
      <c r="FL95" s="255">
        <v>902.17815539481637</v>
      </c>
      <c r="FM95" s="255">
        <v>45318.430071757939</v>
      </c>
      <c r="FN95" s="119">
        <v>2481921.4567998089</v>
      </c>
      <c r="FO95" s="262" t="b">
        <v>0</v>
      </c>
      <c r="FP95" s="173">
        <v>4</v>
      </c>
      <c r="FQ95" s="263">
        <v>1353.2672330922244</v>
      </c>
      <c r="FR95" s="189">
        <v>7.4999999999999997E-2</v>
      </c>
      <c r="FS95" s="263">
        <v>2605861.7228736025</v>
      </c>
      <c r="FT95" s="263">
        <v>902.17815539481637</v>
      </c>
      <c r="FU95" s="263">
        <v>49439.892502256254</v>
      </c>
      <c r="FV95" s="117">
        <v>2655301.6153758587</v>
      </c>
      <c r="FW95" s="248" t="b">
        <v>0</v>
      </c>
      <c r="FX95" s="254">
        <v>6</v>
      </c>
      <c r="FY95" s="255">
        <v>902.17815539481614</v>
      </c>
      <c r="FZ95" s="256">
        <v>0.03</v>
      </c>
      <c r="GA95" s="255">
        <v>1324914.5637047128</v>
      </c>
      <c r="GB95" s="255">
        <v>1353.2672330922246</v>
      </c>
      <c r="GC95" s="255">
        <v>77655.716836770167</v>
      </c>
      <c r="GD95" s="119">
        <v>1402570.2805414828</v>
      </c>
      <c r="GE95" s="262" t="b">
        <v>0</v>
      </c>
      <c r="GF95" s="173">
        <v>4</v>
      </c>
      <c r="GG95" s="263">
        <v>1353.2672330922244</v>
      </c>
      <c r="GH95" s="189">
        <v>0.03</v>
      </c>
      <c r="GI95" s="263">
        <v>2744084.3330118544</v>
      </c>
      <c r="GJ95" s="263">
        <v>902.17815539481637</v>
      </c>
      <c r="GK95" s="263">
        <v>41380.000321631218</v>
      </c>
      <c r="GL95" s="117">
        <v>2785464.3333334858</v>
      </c>
      <c r="GM95" s="248" t="b">
        <v>0</v>
      </c>
      <c r="GN95" s="254">
        <v>3</v>
      </c>
      <c r="GO95" s="255">
        <v>1578.8117719409286</v>
      </c>
      <c r="GP95" s="256">
        <v>0.03</v>
      </c>
      <c r="GQ95" s="255">
        <v>6683693.4353455435</v>
      </c>
      <c r="GR95" s="255">
        <v>676.63361654611231</v>
      </c>
      <c r="GS95" s="255">
        <v>29920.355643937117</v>
      </c>
      <c r="GT95" s="119">
        <v>6713613.7909894809</v>
      </c>
      <c r="GU95" s="262" t="b">
        <v>0</v>
      </c>
      <c r="GV95" s="173">
        <v>2</v>
      </c>
      <c r="GW95" s="263">
        <v>1804.3563107896327</v>
      </c>
      <c r="GX95" s="189">
        <v>0.03</v>
      </c>
      <c r="GY95" s="263">
        <v>942566.34447813395</v>
      </c>
      <c r="GZ95" s="263">
        <v>451.08907769740819</v>
      </c>
      <c r="HA95" s="263">
        <v>14803.279787294856</v>
      </c>
      <c r="HB95" s="117">
        <v>957369.62426542875</v>
      </c>
      <c r="HC95" s="248" t="b">
        <v>0</v>
      </c>
      <c r="HD95" s="254">
        <v>3</v>
      </c>
      <c r="HE95" s="255">
        <v>1578.8117719409286</v>
      </c>
      <c r="HF95" s="256">
        <v>0.03</v>
      </c>
      <c r="HG95" s="255">
        <v>4658549.2129290262</v>
      </c>
      <c r="HH95" s="255">
        <v>676.63361654611231</v>
      </c>
      <c r="HI95" s="255">
        <v>26504.294566466779</v>
      </c>
      <c r="HJ95" s="119">
        <v>4685053.5074954927</v>
      </c>
      <c r="HK95" s="262" t="b">
        <v>0</v>
      </c>
      <c r="HL95" s="173">
        <v>10</v>
      </c>
      <c r="HM95" s="263">
        <v>0</v>
      </c>
      <c r="HN95" s="189">
        <v>7.4999999999999997E-2</v>
      </c>
      <c r="HO95" s="263">
        <v>1913278.8871409988</v>
      </c>
      <c r="HP95" s="263">
        <v>2255.4453884870409</v>
      </c>
      <c r="HQ95" s="263">
        <v>71182.015130806452</v>
      </c>
      <c r="HR95" s="117">
        <v>1984460.9022718053</v>
      </c>
      <c r="HS95" s="248" t="b">
        <v>0</v>
      </c>
      <c r="HT95" s="254">
        <v>6</v>
      </c>
      <c r="HU95" s="255">
        <v>902.17815539481614</v>
      </c>
      <c r="HV95" s="256">
        <v>0.03</v>
      </c>
      <c r="HW95" s="255">
        <v>1269292.9020378909</v>
      </c>
      <c r="HX95" s="255">
        <v>1353.2672330922246</v>
      </c>
      <c r="HY95" s="255">
        <v>64326.293250915209</v>
      </c>
      <c r="HZ95" s="119">
        <v>1333619.195288806</v>
      </c>
      <c r="IA95" s="262" t="b">
        <v>0</v>
      </c>
      <c r="IB95" s="173">
        <v>5</v>
      </c>
      <c r="IC95" s="263">
        <v>1127.7226942435204</v>
      </c>
      <c r="ID95" s="189">
        <v>-5.0000000000000001E-3</v>
      </c>
      <c r="IE95" s="263">
        <v>1074745.6931442546</v>
      </c>
      <c r="IF95" s="263">
        <v>1127.7226942435204</v>
      </c>
      <c r="IG95" s="263">
        <v>54850.029072774778</v>
      </c>
      <c r="IH95" s="117">
        <v>1129595.7222170294</v>
      </c>
      <c r="II95" s="248" t="b">
        <v>0</v>
      </c>
      <c r="IJ95" s="254">
        <v>6</v>
      </c>
      <c r="IK95" s="255">
        <v>902.17815539481614</v>
      </c>
      <c r="IL95" s="256">
        <v>7.4999999999999997E-2</v>
      </c>
      <c r="IM95" s="255">
        <v>3801571.1538215303</v>
      </c>
      <c r="IN95" s="255">
        <v>1353.2672330922246</v>
      </c>
      <c r="IO95" s="255">
        <v>59520.058107558405</v>
      </c>
      <c r="IP95" s="119">
        <v>3861091.2119290885</v>
      </c>
      <c r="IQ95" s="262" t="b">
        <v>0</v>
      </c>
      <c r="IR95" s="173">
        <v>2</v>
      </c>
      <c r="IS95" s="263">
        <v>1804.3563107896327</v>
      </c>
      <c r="IT95" s="189">
        <v>7.4999999999999997E-2</v>
      </c>
      <c r="IU95" s="263">
        <v>5034029.8165748548</v>
      </c>
      <c r="IV95" s="263">
        <v>451.08907769740819</v>
      </c>
      <c r="IW95" s="263">
        <v>4275.1744311326429</v>
      </c>
      <c r="IX95" s="117">
        <v>5038304.9910059879</v>
      </c>
      <c r="IY95" s="248" t="b">
        <v>0</v>
      </c>
      <c r="IZ95" s="254">
        <v>3</v>
      </c>
      <c r="JA95" s="255">
        <v>1578.8117719409286</v>
      </c>
      <c r="JB95" s="256">
        <v>7.4999999999999997E-2</v>
      </c>
      <c r="JC95" s="255">
        <v>1864698.6113685053</v>
      </c>
      <c r="JD95" s="255">
        <v>676.63361654611231</v>
      </c>
      <c r="JE95" s="255">
        <v>39051.294166617132</v>
      </c>
      <c r="JF95" s="119">
        <v>1903749.9055351224</v>
      </c>
      <c r="JG95" s="262" t="b">
        <v>0</v>
      </c>
      <c r="JH95" s="173">
        <v>1</v>
      </c>
      <c r="JI95" s="263">
        <v>2029.9008496383369</v>
      </c>
      <c r="JJ95" s="189">
        <v>7.4999999999999997E-2</v>
      </c>
      <c r="JK95" s="263">
        <v>4031441.7512304289</v>
      </c>
      <c r="JL95" s="263">
        <v>225.54453884870409</v>
      </c>
      <c r="JM95" s="263">
        <v>13476.061439303805</v>
      </c>
      <c r="JN95" s="117">
        <v>4044917.8126697326</v>
      </c>
      <c r="JO95" s="248" t="b">
        <v>0</v>
      </c>
      <c r="JP95" s="254">
        <v>4</v>
      </c>
      <c r="JQ95" s="255">
        <v>1353.2672330922244</v>
      </c>
      <c r="JR95" s="256">
        <v>0.03</v>
      </c>
      <c r="JS95" s="255">
        <v>3609432.0744546601</v>
      </c>
      <c r="JT95" s="255">
        <v>902.17815539481637</v>
      </c>
      <c r="JU95" s="255">
        <v>36149.274461592024</v>
      </c>
      <c r="JV95" s="119">
        <v>3645581.3489162521</v>
      </c>
      <c r="JW95" s="262" t="b">
        <v>0</v>
      </c>
      <c r="JX95" s="173">
        <v>8</v>
      </c>
      <c r="JY95" s="263">
        <v>451.08907769740807</v>
      </c>
      <c r="JZ95" s="189">
        <v>7.4999999999999997E-2</v>
      </c>
      <c r="KA95" s="263">
        <v>5611248.8061282635</v>
      </c>
      <c r="KB95" s="263">
        <v>1804.3563107896327</v>
      </c>
      <c r="KC95" s="263">
        <v>88827.009426415185</v>
      </c>
      <c r="KD95" s="117">
        <v>5700075.8155546784</v>
      </c>
      <c r="KE95" s="248" t="b">
        <v>0</v>
      </c>
      <c r="KF95" s="254">
        <v>6</v>
      </c>
      <c r="KG95" s="255">
        <v>902.17815539481614</v>
      </c>
      <c r="KH95" s="256">
        <v>0.03</v>
      </c>
      <c r="KI95" s="255">
        <v>2902456.6852360517</v>
      </c>
      <c r="KJ95" s="255">
        <v>1353.2672330922246</v>
      </c>
      <c r="KK95" s="255">
        <v>87123.97991041468</v>
      </c>
      <c r="KL95" s="119">
        <v>2989580.6651464663</v>
      </c>
      <c r="KM95" s="262" t="b">
        <v>0</v>
      </c>
      <c r="KN95" s="173">
        <v>1</v>
      </c>
      <c r="KO95" s="263">
        <v>2029.9008496383369</v>
      </c>
      <c r="KP95" s="189">
        <v>7.4999999999999997E-2</v>
      </c>
      <c r="KQ95" s="263">
        <v>4628170.6624476714</v>
      </c>
      <c r="KR95" s="263">
        <v>225.54453884870409</v>
      </c>
      <c r="KS95" s="263">
        <v>12766.630363729373</v>
      </c>
      <c r="KT95" s="117">
        <v>4640937.2928114012</v>
      </c>
      <c r="KU95" s="248" t="b">
        <v>1</v>
      </c>
      <c r="KV95" s="254">
        <v>3</v>
      </c>
      <c r="KW95" s="255">
        <v>1578.8117719409286</v>
      </c>
      <c r="KX95" s="256">
        <v>7.4999999999999997E-2</v>
      </c>
      <c r="KY95" s="255">
        <v>4012998.8318553362</v>
      </c>
      <c r="KZ95" s="255">
        <v>676.63361654611231</v>
      </c>
      <c r="LA95" s="255">
        <v>12392.725927406138</v>
      </c>
      <c r="LB95" s="119">
        <v>4025391.5577827422</v>
      </c>
      <c r="LC95" s="262" t="b">
        <v>0</v>
      </c>
      <c r="LD95" s="173">
        <v>4</v>
      </c>
      <c r="LE95" s="263">
        <v>1353.2672330922244</v>
      </c>
      <c r="LF95" s="189">
        <v>7.4999999999999997E-2</v>
      </c>
      <c r="LG95" s="263">
        <v>908343.581525516</v>
      </c>
      <c r="LH95" s="263">
        <v>902.17815539481637</v>
      </c>
      <c r="LI95" s="263">
        <v>49063.027856093424</v>
      </c>
      <c r="LJ95" s="117">
        <v>957406.60938160936</v>
      </c>
      <c r="LK95" s="248" t="b">
        <v>0</v>
      </c>
      <c r="LL95" s="254">
        <v>4</v>
      </c>
      <c r="LM95" s="255">
        <v>1353.2672330922244</v>
      </c>
      <c r="LN95" s="256">
        <v>-5.0000000000000001E-3</v>
      </c>
      <c r="LO95" s="255">
        <v>281453.28404723137</v>
      </c>
      <c r="LP95" s="255">
        <v>902.17815539481637</v>
      </c>
      <c r="LQ95" s="255">
        <v>43835.83804985114</v>
      </c>
      <c r="LR95" s="119">
        <v>325289.12209708249</v>
      </c>
      <c r="LS95" s="262" t="b">
        <v>0</v>
      </c>
      <c r="LT95" s="173">
        <v>5</v>
      </c>
      <c r="LU95" s="263">
        <v>1127.7226942435204</v>
      </c>
      <c r="LV95" s="189">
        <v>0.03</v>
      </c>
      <c r="LW95" s="263">
        <v>2137116.0919367881</v>
      </c>
      <c r="LX95" s="263">
        <v>1127.7226942435204</v>
      </c>
      <c r="LY95" s="263">
        <v>48036.165219169176</v>
      </c>
      <c r="LZ95" s="117">
        <v>2185152.2571559572</v>
      </c>
      <c r="MA95" s="248" t="b">
        <v>0</v>
      </c>
      <c r="MB95" s="254">
        <v>5</v>
      </c>
      <c r="MC95" s="255">
        <v>1127.7226942435204</v>
      </c>
      <c r="MD95" s="256">
        <v>-5.0000000000000001E-3</v>
      </c>
      <c r="ME95" s="255">
        <v>4754790.5567067023</v>
      </c>
      <c r="MF95" s="255">
        <v>1127.7226942435204</v>
      </c>
      <c r="MG95" s="255">
        <v>41399.888717853202</v>
      </c>
      <c r="MH95" s="119">
        <v>4796190.4454245558</v>
      </c>
      <c r="MI95" s="262" t="b">
        <v>0</v>
      </c>
      <c r="MJ95" s="173">
        <v>8</v>
      </c>
      <c r="MK95" s="263">
        <v>451.08907769740807</v>
      </c>
      <c r="ML95" s="189">
        <v>7.4999999999999997E-2</v>
      </c>
      <c r="MM95" s="263">
        <v>691408.12902062514</v>
      </c>
      <c r="MN95" s="263">
        <v>1804.3563107896327</v>
      </c>
      <c r="MO95" s="263">
        <v>56346.832470640271</v>
      </c>
      <c r="MP95" s="117">
        <v>747754.96149126545</v>
      </c>
      <c r="MQ95" s="248" t="b">
        <v>0</v>
      </c>
      <c r="MR95" s="254">
        <v>8</v>
      </c>
      <c r="MS95" s="255">
        <v>451.08907769740807</v>
      </c>
      <c r="MT95" s="256">
        <v>-5.0000000000000001E-3</v>
      </c>
      <c r="MU95" s="255">
        <v>695803.96280449769</v>
      </c>
      <c r="MV95" s="255">
        <v>1804.3563107896327</v>
      </c>
      <c r="MW95" s="255">
        <v>85760.520897884431</v>
      </c>
      <c r="MX95" s="119">
        <v>781564.48370238207</v>
      </c>
      <c r="MY95" s="262" t="b">
        <v>0</v>
      </c>
      <c r="MZ95" s="173">
        <v>5</v>
      </c>
      <c r="NA95" s="263">
        <v>1127.7226942435204</v>
      </c>
      <c r="NB95" s="189">
        <v>7.4999999999999997E-2</v>
      </c>
      <c r="NC95" s="263">
        <v>4278107.7689162176</v>
      </c>
      <c r="ND95" s="263">
        <v>1127.7226942435204</v>
      </c>
      <c r="NE95" s="263">
        <v>59129.047643083271</v>
      </c>
      <c r="NF95" s="117">
        <v>4337236.8165593008</v>
      </c>
      <c r="NG95" s="248" t="b">
        <v>0</v>
      </c>
      <c r="NH95" s="254">
        <v>2</v>
      </c>
      <c r="NI95" s="255">
        <v>1804.3563107896327</v>
      </c>
      <c r="NJ95" s="256">
        <v>7.4999999999999997E-2</v>
      </c>
      <c r="NK95" s="255">
        <v>5354707.3595039546</v>
      </c>
      <c r="NL95" s="255">
        <v>451.08907769740819</v>
      </c>
      <c r="NM95" s="255">
        <v>22604.479076577372</v>
      </c>
      <c r="NN95" s="119">
        <v>5377311.838580532</v>
      </c>
      <c r="NO95" s="262" t="b">
        <v>0</v>
      </c>
      <c r="NP95" s="173">
        <v>10</v>
      </c>
      <c r="NQ95" s="263">
        <v>0</v>
      </c>
      <c r="NR95" s="189">
        <v>0.03</v>
      </c>
      <c r="NS95" s="263">
        <v>335079.48570589104</v>
      </c>
      <c r="NT95" s="263">
        <v>2255.4453884870409</v>
      </c>
      <c r="NU95" s="263">
        <v>101310.93744166975</v>
      </c>
      <c r="NV95" s="117">
        <v>436390.4231475608</v>
      </c>
      <c r="NW95" s="248" t="b">
        <v>0</v>
      </c>
      <c r="NX95" s="254">
        <v>6</v>
      </c>
      <c r="NY95" s="255">
        <v>902.17815539481614</v>
      </c>
      <c r="NZ95" s="256">
        <v>7.4999999999999997E-2</v>
      </c>
      <c r="OA95" s="255">
        <v>11750655.534916863</v>
      </c>
      <c r="OB95" s="255">
        <v>1353.2672330922246</v>
      </c>
      <c r="OC95" s="255">
        <v>68204.975889804613</v>
      </c>
      <c r="OD95" s="119">
        <v>11818860.510806667</v>
      </c>
      <c r="OE95" s="262" t="b">
        <v>0</v>
      </c>
      <c r="OF95" s="173">
        <v>4</v>
      </c>
      <c r="OG95" s="263">
        <v>1353.2672330922244</v>
      </c>
      <c r="OH95" s="189">
        <v>-5.0000000000000001E-3</v>
      </c>
      <c r="OI95" s="263">
        <v>2000614.2218852714</v>
      </c>
      <c r="OJ95" s="263">
        <v>902.17815539481637</v>
      </c>
      <c r="OK95" s="263">
        <v>56690.906298741582</v>
      </c>
      <c r="OL95" s="117">
        <v>2057305.1281840131</v>
      </c>
      <c r="OM95" s="248" t="b">
        <v>0</v>
      </c>
      <c r="ON95" s="254">
        <v>7</v>
      </c>
      <c r="OO95" s="255">
        <v>676.63361654611208</v>
      </c>
      <c r="OP95" s="256">
        <v>7.4999999999999997E-2</v>
      </c>
      <c r="OQ95" s="255">
        <v>2367093.7197890133</v>
      </c>
      <c r="OR95" s="255">
        <v>1578.8117719409288</v>
      </c>
      <c r="OS95" s="255">
        <v>55118.32833170527</v>
      </c>
      <c r="OT95" s="119">
        <v>2422212.0481207184</v>
      </c>
      <c r="OU95" s="262" t="b">
        <v>0</v>
      </c>
      <c r="OV95" s="173">
        <v>3</v>
      </c>
      <c r="OW95" s="263">
        <v>1578.8117719409286</v>
      </c>
      <c r="OX95" s="189">
        <v>0.03</v>
      </c>
      <c r="OY95" s="263">
        <v>3493527.610150422</v>
      </c>
      <c r="OZ95" s="263">
        <v>676.63361654611231</v>
      </c>
      <c r="PA95" s="263">
        <v>23431.221338676605</v>
      </c>
      <c r="PB95" s="117">
        <v>3516958.8314890987</v>
      </c>
      <c r="PC95" s="248" t="b">
        <v>0</v>
      </c>
      <c r="PD95" s="254">
        <v>8</v>
      </c>
      <c r="PE95" s="255">
        <v>451.08907769740807</v>
      </c>
      <c r="PF95" s="256">
        <v>7.4999999999999997E-2</v>
      </c>
      <c r="PG95" s="255">
        <v>819955.37285480066</v>
      </c>
      <c r="PH95" s="255">
        <v>1804.3563107896327</v>
      </c>
      <c r="PI95" s="255">
        <v>79092.129300984903</v>
      </c>
      <c r="PJ95" s="119">
        <v>899047.50215578557</v>
      </c>
      <c r="PK95" s="262" t="b">
        <v>0</v>
      </c>
      <c r="PL95" s="173">
        <v>7</v>
      </c>
      <c r="PM95" s="263">
        <v>676.63361654611208</v>
      </c>
      <c r="PN95" s="189">
        <v>7.4999999999999997E-2</v>
      </c>
      <c r="PO95" s="263">
        <v>740398.43392700213</v>
      </c>
      <c r="PP95" s="263">
        <v>1578.8117719409288</v>
      </c>
      <c r="PQ95" s="263">
        <v>69504.837220627305</v>
      </c>
      <c r="PR95" s="117">
        <v>809903.27114762948</v>
      </c>
      <c r="PS95" s="248" t="b">
        <v>0</v>
      </c>
      <c r="PT95" s="254">
        <v>7</v>
      </c>
      <c r="PU95" s="255">
        <v>676.63361654611208</v>
      </c>
      <c r="PV95" s="256">
        <v>7.4999999999999997E-2</v>
      </c>
      <c r="PW95" s="255">
        <v>2097562.7587890443</v>
      </c>
      <c r="PX95" s="255">
        <v>1578.8117719409288</v>
      </c>
      <c r="PY95" s="255">
        <v>70816.3856384994</v>
      </c>
      <c r="PZ95" s="119">
        <v>2168379.1444275435</v>
      </c>
      <c r="QA95" s="262" t="b">
        <v>0</v>
      </c>
      <c r="QB95" s="173">
        <v>2</v>
      </c>
      <c r="QC95" s="263">
        <v>1804.3563107896327</v>
      </c>
      <c r="QD95" s="189">
        <v>0.03</v>
      </c>
      <c r="QE95" s="263">
        <v>2519502.0634535393</v>
      </c>
      <c r="QF95" s="263">
        <v>451.08907769740819</v>
      </c>
      <c r="QG95" s="263">
        <v>22790.69404123729</v>
      </c>
      <c r="QH95" s="117">
        <v>2542292.7574947765</v>
      </c>
      <c r="QI95" s="248" t="b">
        <v>0</v>
      </c>
      <c r="QJ95" s="254">
        <v>5</v>
      </c>
      <c r="QK95" s="255">
        <v>1127.7226942435204</v>
      </c>
      <c r="QL95" s="256">
        <v>7.4999999999999997E-2</v>
      </c>
      <c r="QM95" s="255">
        <v>3268553.9165713666</v>
      </c>
      <c r="QN95" s="255">
        <v>1127.7226942435204</v>
      </c>
      <c r="QO95" s="255">
        <v>46491.703004477524</v>
      </c>
      <c r="QP95" s="119">
        <v>3315045.6195758441</v>
      </c>
      <c r="QQ95" s="262" t="b">
        <v>0</v>
      </c>
      <c r="QR95" s="173">
        <v>4</v>
      </c>
      <c r="QS95" s="263">
        <v>1353.2672330922244</v>
      </c>
      <c r="QT95" s="189">
        <v>7.4999999999999997E-2</v>
      </c>
      <c r="QU95" s="263">
        <v>1372773.3820529592</v>
      </c>
      <c r="QV95" s="263">
        <v>902.17815539481637</v>
      </c>
      <c r="QW95" s="263">
        <v>30382.189738004035</v>
      </c>
      <c r="QX95" s="117">
        <v>1403155.5717909632</v>
      </c>
      <c r="QY95" s="248" t="b">
        <v>1</v>
      </c>
      <c r="QZ95" s="254">
        <v>7</v>
      </c>
      <c r="RA95" s="255">
        <v>676.63361654611208</v>
      </c>
      <c r="RB95" s="256">
        <v>-5.0000000000000001E-3</v>
      </c>
      <c r="RC95" s="255">
        <v>732950.87060633104</v>
      </c>
      <c r="RD95" s="255">
        <v>1578.8117719409288</v>
      </c>
      <c r="RE95" s="255">
        <v>46870.291628292885</v>
      </c>
      <c r="RF95" s="119">
        <v>779821.16223462392</v>
      </c>
      <c r="RG95" s="262" t="b">
        <v>0</v>
      </c>
      <c r="RH95" s="173">
        <v>1</v>
      </c>
      <c r="RI95" s="263">
        <v>2029.9008496383369</v>
      </c>
      <c r="RJ95" s="189">
        <v>7.4999999999999997E-2</v>
      </c>
      <c r="RK95" s="263">
        <v>8544660.4032983612</v>
      </c>
      <c r="RL95" s="263">
        <v>225.54453884870409</v>
      </c>
      <c r="RM95" s="263">
        <v>11301.930337132741</v>
      </c>
      <c r="RN95" s="117">
        <v>8555962.3336354941</v>
      </c>
      <c r="RO95" s="248" t="b">
        <v>1</v>
      </c>
      <c r="RP95" s="254">
        <v>8</v>
      </c>
      <c r="RQ95" s="255">
        <v>451.08907769740807</v>
      </c>
      <c r="RR95" s="256">
        <v>7.4999999999999997E-2</v>
      </c>
      <c r="RS95" s="255">
        <v>1108864.4485863908</v>
      </c>
      <c r="RT95" s="255">
        <v>1804.3563107896327</v>
      </c>
      <c r="RU95" s="255">
        <v>61435.742586681838</v>
      </c>
      <c r="RV95" s="119">
        <v>1170300.1911730727</v>
      </c>
      <c r="RW95" s="262" t="b">
        <v>0</v>
      </c>
      <c r="RX95" s="173">
        <v>8</v>
      </c>
      <c r="RY95" s="263">
        <v>451.08907769740807</v>
      </c>
      <c r="RZ95" s="189">
        <v>0.03</v>
      </c>
      <c r="SA95" s="263">
        <v>1414814.5244676573</v>
      </c>
      <c r="SB95" s="263">
        <v>1804.3563107896327</v>
      </c>
      <c r="SC95" s="263">
        <v>98199.383094208868</v>
      </c>
      <c r="SD95" s="117">
        <v>1513013.9075618661</v>
      </c>
      <c r="SE95" s="248" t="b">
        <v>0</v>
      </c>
      <c r="SF95" s="254">
        <v>5</v>
      </c>
      <c r="SG95" s="255">
        <v>1127.7226942435204</v>
      </c>
      <c r="SH95" s="256">
        <v>-5.0000000000000001E-3</v>
      </c>
      <c r="SI95" s="255">
        <v>1800281.8360755825</v>
      </c>
      <c r="SJ95" s="255">
        <v>1127.7226942435204</v>
      </c>
      <c r="SK95" s="255">
        <v>60891.642951604357</v>
      </c>
      <c r="SL95" s="119">
        <v>1861173.479027187</v>
      </c>
      <c r="SM95" s="262" t="b">
        <v>0</v>
      </c>
      <c r="SN95" s="173">
        <v>4</v>
      </c>
      <c r="SO95" s="263">
        <v>1353.2672330922244</v>
      </c>
      <c r="SP95" s="189">
        <v>0.03</v>
      </c>
      <c r="SQ95" s="263">
        <v>1760473.5120411951</v>
      </c>
      <c r="SR95" s="263">
        <v>902.17815539481637</v>
      </c>
      <c r="SS95" s="263">
        <v>21043.662915743414</v>
      </c>
      <c r="ST95" s="117">
        <v>1781517.1749569385</v>
      </c>
      <c r="SU95" s="248" t="b">
        <v>0</v>
      </c>
      <c r="SV95" s="254">
        <v>3</v>
      </c>
      <c r="SW95" s="255">
        <v>1578.8117719409286</v>
      </c>
      <c r="SX95" s="256">
        <v>7.4999999999999997E-2</v>
      </c>
      <c r="SY95" s="255">
        <v>4633341.3538381523</v>
      </c>
      <c r="SZ95" s="255">
        <v>676.63361654611231</v>
      </c>
      <c r="TA95" s="255">
        <v>29183.382060358435</v>
      </c>
      <c r="TB95" s="119">
        <v>4662524.7358985106</v>
      </c>
      <c r="TC95" s="262" t="b">
        <v>0</v>
      </c>
      <c r="TD95" s="173">
        <v>1</v>
      </c>
      <c r="TE95" s="263">
        <v>2029.9008496383369</v>
      </c>
      <c r="TF95" s="189">
        <v>7.4999999999999997E-2</v>
      </c>
      <c r="TG95" s="263">
        <v>4867350.1414810894</v>
      </c>
      <c r="TH95" s="263">
        <v>225.54453884870409</v>
      </c>
      <c r="TI95" s="263">
        <v>11115.560900062183</v>
      </c>
      <c r="TJ95" s="117">
        <v>4878465.7023811517</v>
      </c>
      <c r="TK95" s="248" t="b">
        <v>0</v>
      </c>
      <c r="TL95" s="254">
        <v>5</v>
      </c>
      <c r="TM95" s="255">
        <v>1127.7226942435204</v>
      </c>
      <c r="TN95" s="256">
        <v>7.4999999999999997E-2</v>
      </c>
      <c r="TO95" s="255">
        <v>3353154.2592613157</v>
      </c>
      <c r="TP95" s="255">
        <v>1127.7226942435204</v>
      </c>
      <c r="TQ95" s="255">
        <v>45222.634287221685</v>
      </c>
      <c r="TR95" s="119">
        <v>3398376.8935485375</v>
      </c>
      <c r="TS95" s="262" t="b">
        <v>0</v>
      </c>
      <c r="TT95" s="173">
        <v>4</v>
      </c>
      <c r="TU95" s="263">
        <v>1353.2672330922244</v>
      </c>
      <c r="TV95" s="189">
        <v>7.4999999999999997E-2</v>
      </c>
      <c r="TW95" s="263">
        <v>2558899.4442024212</v>
      </c>
      <c r="TX95" s="263">
        <v>902.17815539481637</v>
      </c>
      <c r="TY95" s="263">
        <v>45795.054193719159</v>
      </c>
      <c r="TZ95" s="117">
        <v>2604694.4983961405</v>
      </c>
      <c r="UA95" s="248" t="b">
        <v>0</v>
      </c>
      <c r="UB95" s="254">
        <v>2</v>
      </c>
      <c r="UC95" s="255">
        <v>1804.3563107896327</v>
      </c>
      <c r="UD95" s="256">
        <v>7.4999999999999997E-2</v>
      </c>
      <c r="UE95" s="255">
        <v>7689996.1697226996</v>
      </c>
      <c r="UF95" s="255">
        <v>451.08907769740819</v>
      </c>
      <c r="UG95" s="255">
        <v>17653.021302947702</v>
      </c>
      <c r="UH95" s="119">
        <v>7707649.1910256473</v>
      </c>
      <c r="UI95" s="262" t="b">
        <v>0</v>
      </c>
      <c r="UJ95" s="173">
        <v>2</v>
      </c>
      <c r="UK95" s="263">
        <v>1804.3563107896327</v>
      </c>
      <c r="UL95" s="189">
        <v>7.4999999999999997E-2</v>
      </c>
      <c r="UM95" s="263">
        <v>10908956.500624925</v>
      </c>
      <c r="UN95" s="263">
        <v>451.08907769740819</v>
      </c>
      <c r="UO95" s="263">
        <v>23501.146508855567</v>
      </c>
      <c r="UP95" s="117">
        <v>10932457.647133781</v>
      </c>
      <c r="UQ95" s="248" t="b">
        <v>0</v>
      </c>
      <c r="UR95" s="254">
        <v>4</v>
      </c>
      <c r="US95" s="255">
        <v>1353.2672330922244</v>
      </c>
      <c r="UT95" s="256">
        <v>7.4999999999999997E-2</v>
      </c>
      <c r="UU95" s="255">
        <v>2902751.4317124411</v>
      </c>
      <c r="UV95" s="255">
        <v>902.17815539481637</v>
      </c>
      <c r="UW95" s="255">
        <v>31716.068876119542</v>
      </c>
      <c r="UX95" s="119">
        <v>2934467.5005885605</v>
      </c>
      <c r="UY95" s="262" t="b">
        <v>0</v>
      </c>
      <c r="UZ95" s="173">
        <v>6</v>
      </c>
      <c r="VA95" s="263">
        <v>902.17815539481614</v>
      </c>
      <c r="VB95" s="189">
        <v>7.4999999999999997E-2</v>
      </c>
      <c r="VC95" s="263">
        <v>2473188.6439443938</v>
      </c>
      <c r="VD95" s="263">
        <v>1353.2672330922246</v>
      </c>
      <c r="VE95" s="263">
        <v>46961.293999366193</v>
      </c>
      <c r="VF95" s="117">
        <v>2520149.9379437598</v>
      </c>
      <c r="VG95" s="248" t="b">
        <v>0</v>
      </c>
      <c r="VH95" s="254">
        <v>7</v>
      </c>
      <c r="VI95" s="255">
        <v>676.63361654611208</v>
      </c>
      <c r="VJ95" s="256">
        <v>0.03</v>
      </c>
      <c r="VK95" s="255">
        <v>744191.19645289355</v>
      </c>
      <c r="VL95" s="255">
        <v>1578.8117719409288</v>
      </c>
      <c r="VM95" s="255">
        <v>50550.594325857048</v>
      </c>
      <c r="VN95" s="119">
        <v>794741.79077875055</v>
      </c>
      <c r="VO95" s="262" t="b">
        <v>0</v>
      </c>
      <c r="VP95" s="173">
        <v>0</v>
      </c>
      <c r="VQ95" s="263">
        <v>2255.4453884870409</v>
      </c>
      <c r="VR95" s="189">
        <v>0.03</v>
      </c>
      <c r="VS95" s="263">
        <v>915251.64649692271</v>
      </c>
      <c r="VT95" s="263">
        <v>0</v>
      </c>
      <c r="VU95" s="263">
        <v>0</v>
      </c>
      <c r="VV95" s="117">
        <v>915251.64649692271</v>
      </c>
      <c r="VW95" s="248" t="b">
        <v>0</v>
      </c>
      <c r="VX95" s="254">
        <v>6</v>
      </c>
      <c r="VY95" s="255">
        <v>902.17815539481614</v>
      </c>
      <c r="VZ95" s="256">
        <v>-5.0000000000000001E-3</v>
      </c>
      <c r="WA95" s="255">
        <v>1224353.4414736028</v>
      </c>
      <c r="WB95" s="255">
        <v>1353.2672330922246</v>
      </c>
      <c r="WC95" s="255">
        <v>40865.965278196716</v>
      </c>
      <c r="WD95" s="119">
        <v>1265219.4067517994</v>
      </c>
      <c r="WE95" s="262" t="b">
        <v>0</v>
      </c>
      <c r="WF95" s="173">
        <v>5</v>
      </c>
      <c r="WG95" s="263">
        <v>1127.7226942435204</v>
      </c>
      <c r="WH95" s="189">
        <v>0.03</v>
      </c>
      <c r="WI95" s="263">
        <v>873229.84292815137</v>
      </c>
      <c r="WJ95" s="263">
        <v>1127.7226942435204</v>
      </c>
      <c r="WK95" s="263">
        <v>38967.634591326278</v>
      </c>
      <c r="WL95" s="117">
        <v>912197.4775194776</v>
      </c>
      <c r="WM95" s="248" t="b">
        <v>0</v>
      </c>
      <c r="WN95" s="254">
        <v>6</v>
      </c>
      <c r="WO95" s="255">
        <v>902.17815539481614</v>
      </c>
      <c r="WP95" s="256">
        <v>7.4999999999999997E-2</v>
      </c>
      <c r="WQ95" s="255">
        <v>1529066.8219144568</v>
      </c>
      <c r="WR95" s="255">
        <v>1353.2672330922246</v>
      </c>
      <c r="WS95" s="255">
        <v>79215.632380162671</v>
      </c>
      <c r="WT95" s="119">
        <v>1608282.4542946194</v>
      </c>
      <c r="WU95" s="262" t="b">
        <v>0</v>
      </c>
      <c r="WV95" s="173">
        <v>5</v>
      </c>
      <c r="WW95" s="263">
        <v>1127.7226942435204</v>
      </c>
      <c r="WX95" s="189">
        <v>-5.0000000000000001E-3</v>
      </c>
      <c r="WY95" s="263">
        <v>5410879.8378864033</v>
      </c>
      <c r="WZ95" s="263">
        <v>1127.7226942435204</v>
      </c>
      <c r="XA95" s="263">
        <v>43550.400687049929</v>
      </c>
      <c r="XB95" s="117">
        <v>5454430.2385734534</v>
      </c>
      <c r="XC95" s="248" t="b">
        <v>0</v>
      </c>
      <c r="XD95" s="254">
        <v>4</v>
      </c>
      <c r="XE95" s="255">
        <v>1353.2672330922244</v>
      </c>
      <c r="XF95" s="256">
        <v>7.4999999999999997E-2</v>
      </c>
      <c r="XG95" s="255">
        <v>6355724.7022205051</v>
      </c>
      <c r="XH95" s="255">
        <v>902.17815539481637</v>
      </c>
      <c r="XI95" s="255">
        <v>39987.462237337146</v>
      </c>
      <c r="XJ95" s="119">
        <v>6395712.1644578427</v>
      </c>
      <c r="XK95" s="262" t="b">
        <v>0</v>
      </c>
      <c r="XL95" s="173">
        <v>6</v>
      </c>
      <c r="XM95" s="263">
        <v>902.17815539481614</v>
      </c>
      <c r="XN95" s="189">
        <v>7.4999999999999997E-2</v>
      </c>
      <c r="XO95" s="263">
        <v>1647556.1455117187</v>
      </c>
      <c r="XP95" s="263">
        <v>1353.2672330922246</v>
      </c>
      <c r="XQ95" s="263">
        <v>50084.005474863778</v>
      </c>
      <c r="XR95" s="117">
        <v>1697640.1509865825</v>
      </c>
      <c r="XS95" s="248" t="b">
        <v>0</v>
      </c>
      <c r="XT95" s="254">
        <v>6</v>
      </c>
      <c r="XU95" s="255">
        <v>902.17815539481614</v>
      </c>
      <c r="XV95" s="256">
        <v>0.03</v>
      </c>
      <c r="XW95" s="255">
        <v>653898.33815684204</v>
      </c>
      <c r="XX95" s="255">
        <v>1353.2672330922246</v>
      </c>
      <c r="XY95" s="255">
        <v>51783.774866609965</v>
      </c>
      <c r="XZ95" s="119">
        <v>705682.113023452</v>
      </c>
      <c r="YA95" s="262" t="b">
        <v>0</v>
      </c>
      <c r="YB95" s="173">
        <v>6</v>
      </c>
      <c r="YC95" s="263">
        <v>902.17815539481614</v>
      </c>
      <c r="YD95" s="189">
        <v>0.03</v>
      </c>
      <c r="YE95" s="263">
        <v>1293614.985941286</v>
      </c>
      <c r="YF95" s="263">
        <v>1353.2672330922246</v>
      </c>
      <c r="YG95" s="263">
        <v>63076.403669580141</v>
      </c>
      <c r="YH95" s="117">
        <v>1356691.3896108661</v>
      </c>
      <c r="YI95" s="248" t="b">
        <v>0</v>
      </c>
      <c r="YJ95" s="254">
        <v>11</v>
      </c>
      <c r="YK95" s="255">
        <v>0</v>
      </c>
      <c r="YL95" s="256">
        <v>-5.0000000000000001E-3</v>
      </c>
      <c r="YM95" s="255">
        <v>812267.58518620417</v>
      </c>
      <c r="YN95" s="255">
        <v>2255.4453884870409</v>
      </c>
      <c r="YO95" s="255">
        <v>116964.05102681482</v>
      </c>
      <c r="YP95" s="119">
        <v>929231.63621301902</v>
      </c>
      <c r="YQ95" s="262" t="b">
        <v>0</v>
      </c>
      <c r="YR95" s="173">
        <v>2</v>
      </c>
      <c r="YS95" s="263">
        <v>1804.3563107896327</v>
      </c>
      <c r="YT95" s="189">
        <v>7.4999999999999997E-2</v>
      </c>
      <c r="YU95" s="263">
        <v>3450725.090886252</v>
      </c>
      <c r="YV95" s="263">
        <v>451.08907769740819</v>
      </c>
      <c r="YW95" s="263">
        <v>21312.94359714563</v>
      </c>
      <c r="YX95" s="117">
        <v>3472038.0344833978</v>
      </c>
      <c r="YY95" s="248" t="b">
        <v>0</v>
      </c>
      <c r="YZ95" s="254">
        <v>7</v>
      </c>
      <c r="ZA95" s="255">
        <v>676.63361654611208</v>
      </c>
      <c r="ZB95" s="256">
        <v>7.4999999999999997E-2</v>
      </c>
      <c r="ZC95" s="255">
        <v>573469.99337926623</v>
      </c>
      <c r="ZD95" s="255">
        <v>1578.8117719409288</v>
      </c>
      <c r="ZE95" s="255">
        <v>65980.744031947615</v>
      </c>
      <c r="ZF95" s="119">
        <v>639450.73741121381</v>
      </c>
      <c r="ZG95" s="262" t="b">
        <v>0</v>
      </c>
      <c r="ZH95" s="173">
        <v>4</v>
      </c>
      <c r="ZI95" s="263">
        <v>1353.2672330922244</v>
      </c>
      <c r="ZJ95" s="189">
        <v>7.4999999999999997E-2</v>
      </c>
      <c r="ZK95" s="263">
        <v>4072674.9532528017</v>
      </c>
      <c r="ZL95" s="263">
        <v>902.17815539481637</v>
      </c>
      <c r="ZM95" s="263">
        <v>38581.963944779818</v>
      </c>
      <c r="ZN95" s="117">
        <v>4111256.9171975814</v>
      </c>
      <c r="ZO95" s="248" t="b">
        <v>0</v>
      </c>
      <c r="ZP95" s="254">
        <v>3</v>
      </c>
      <c r="ZQ95" s="255">
        <v>1578.8117719409286</v>
      </c>
      <c r="ZR95" s="256">
        <v>7.4999999999999997E-2</v>
      </c>
      <c r="ZS95" s="255">
        <v>2271261.4158259761</v>
      </c>
      <c r="ZT95" s="255">
        <v>676.63361654611231</v>
      </c>
      <c r="ZU95" s="255">
        <v>36625.138346071311</v>
      </c>
      <c r="ZV95" s="119">
        <v>2307886.5541720474</v>
      </c>
      <c r="ZW95" s="262" t="b">
        <v>0</v>
      </c>
      <c r="ZX95" s="173">
        <v>2</v>
      </c>
      <c r="ZY95" s="263">
        <v>1804.3563107896327</v>
      </c>
      <c r="ZZ95" s="189">
        <v>-5.0000000000000001E-3</v>
      </c>
      <c r="AAA95" s="263">
        <v>392030.07033751544</v>
      </c>
      <c r="AAB95" s="263">
        <v>451.08907769740819</v>
      </c>
      <c r="AAC95" s="263">
        <v>30941.173359187535</v>
      </c>
      <c r="AAD95" s="117">
        <v>422971.24369670299</v>
      </c>
      <c r="AAE95" s="248" t="b">
        <v>0</v>
      </c>
      <c r="AAF95" s="254">
        <v>3</v>
      </c>
      <c r="AAG95" s="255">
        <v>1578.8117719409286</v>
      </c>
      <c r="AAH95" s="256">
        <v>7.4999999999999997E-2</v>
      </c>
      <c r="AAI95" s="255">
        <v>5304319.3732891288</v>
      </c>
      <c r="AAJ95" s="255">
        <v>676.63361654611231</v>
      </c>
      <c r="AAK95" s="255">
        <v>34139.156598617526</v>
      </c>
      <c r="AAL95" s="119">
        <v>5338458.5298877461</v>
      </c>
      <c r="AAM95" s="262" t="b">
        <v>0</v>
      </c>
      <c r="AAN95" s="173">
        <v>4</v>
      </c>
      <c r="AAO95" s="263">
        <v>1353.2672330922244</v>
      </c>
      <c r="AAP95" s="189">
        <v>7.4999999999999997E-2</v>
      </c>
      <c r="AAQ95" s="263">
        <v>2341532.8033938659</v>
      </c>
      <c r="AAR95" s="263">
        <v>902.17815539481637</v>
      </c>
      <c r="AAS95" s="263">
        <v>38329.438230038177</v>
      </c>
      <c r="AAT95" s="117">
        <v>2379862.2416239041</v>
      </c>
      <c r="AAU95" s="248" t="b">
        <v>0</v>
      </c>
      <c r="AAV95" s="254">
        <v>8</v>
      </c>
      <c r="AAW95" s="255">
        <v>451.08907769740807</v>
      </c>
      <c r="AAX95" s="256">
        <v>7.4999999999999997E-2</v>
      </c>
      <c r="AAY95" s="255">
        <v>1153467.7701975452</v>
      </c>
      <c r="AAZ95" s="255">
        <v>1804.3563107896327</v>
      </c>
      <c r="ABA95" s="255">
        <v>91889.339782402341</v>
      </c>
      <c r="ABB95" s="119">
        <v>1245357.1099799476</v>
      </c>
      <c r="ABC95" s="262" t="b">
        <v>0</v>
      </c>
      <c r="ABD95" s="173">
        <v>4</v>
      </c>
      <c r="ABE95" s="263">
        <v>1353.2672330922244</v>
      </c>
      <c r="ABF95" s="189">
        <v>7.4999999999999997E-2</v>
      </c>
      <c r="ABG95" s="263">
        <v>2380574.314241651</v>
      </c>
      <c r="ABH95" s="263">
        <v>902.17815539481637</v>
      </c>
      <c r="ABI95" s="263">
        <v>27544.701362079501</v>
      </c>
      <c r="ABJ95" s="117">
        <v>2408119.0156037305</v>
      </c>
      <c r="ABK95" s="248" t="b">
        <v>0</v>
      </c>
      <c r="ABL95" s="254">
        <v>2</v>
      </c>
      <c r="ABM95" s="255">
        <v>1804.3563107896327</v>
      </c>
      <c r="ABN95" s="256">
        <v>0.03</v>
      </c>
      <c r="ABO95" s="255">
        <v>4462873.8615375338</v>
      </c>
      <c r="ABP95" s="255">
        <v>451.08907769740819</v>
      </c>
      <c r="ABQ95" s="255">
        <v>10834.746681270293</v>
      </c>
      <c r="ABR95" s="119">
        <v>4473708.608218804</v>
      </c>
      <c r="ABS95" s="262" t="b">
        <v>0</v>
      </c>
      <c r="ABT95" s="173">
        <v>3</v>
      </c>
      <c r="ABU95" s="263">
        <v>1578.8117719409286</v>
      </c>
      <c r="ABV95" s="189">
        <v>7.4999999999999997E-2</v>
      </c>
      <c r="ABW95" s="263">
        <v>3000772.9424148863</v>
      </c>
      <c r="ABX95" s="263">
        <v>676.63361654611231</v>
      </c>
      <c r="ABY95" s="263">
        <v>16409.51257537556</v>
      </c>
      <c r="ABZ95" s="117">
        <v>3017182.4549902617</v>
      </c>
      <c r="ACA95" s="248" t="b">
        <v>0</v>
      </c>
      <c r="ACB95" s="254">
        <v>4</v>
      </c>
      <c r="ACC95" s="255">
        <v>1353.2672330922244</v>
      </c>
      <c r="ACD95" s="256">
        <v>0.03</v>
      </c>
      <c r="ACE95" s="255">
        <v>1258394.7453121715</v>
      </c>
      <c r="ACF95" s="255">
        <v>902.17815539481637</v>
      </c>
      <c r="ACG95" s="255">
        <v>64195.482781693368</v>
      </c>
      <c r="ACH95" s="119">
        <v>1322590.2280938649</v>
      </c>
      <c r="ACI95" s="262" t="b">
        <v>0</v>
      </c>
      <c r="ACJ95" s="173">
        <v>4</v>
      </c>
      <c r="ACK95" s="263">
        <v>1353.2672330922244</v>
      </c>
      <c r="ACL95" s="189">
        <v>-5.0000000000000001E-3</v>
      </c>
      <c r="ACM95" s="263">
        <v>915274.37235394458</v>
      </c>
      <c r="ACN95" s="263">
        <v>902.17815539481637</v>
      </c>
      <c r="ACO95" s="263">
        <v>51553.334295996516</v>
      </c>
      <c r="ACP95" s="117">
        <v>966827.70664994104</v>
      </c>
      <c r="ACQ95" s="248" t="b">
        <v>0</v>
      </c>
      <c r="ACR95" s="254">
        <v>4</v>
      </c>
      <c r="ACS95" s="255">
        <v>1353.2672330922244</v>
      </c>
      <c r="ACT95" s="256">
        <v>-5.0000000000000001E-3</v>
      </c>
      <c r="ACU95" s="255">
        <v>4496874.3941775514</v>
      </c>
      <c r="ACV95" s="255">
        <v>902.17815539481637</v>
      </c>
      <c r="ACW95" s="255">
        <v>51994.334999614184</v>
      </c>
      <c r="ACX95" s="119">
        <v>4548868.7291771658</v>
      </c>
      <c r="ACY95" s="262" t="b">
        <v>0</v>
      </c>
      <c r="ACZ95" s="173">
        <v>6</v>
      </c>
      <c r="ADA95" s="263">
        <v>902.17815539481614</v>
      </c>
      <c r="ADB95" s="189">
        <v>7.4999999999999997E-2</v>
      </c>
      <c r="ADC95" s="263">
        <v>4581389.7286083335</v>
      </c>
      <c r="ADD95" s="263">
        <v>1353.2672330922246</v>
      </c>
      <c r="ADE95" s="263">
        <v>56094.629280469751</v>
      </c>
      <c r="ADF95" s="117">
        <v>4637484.3578888029</v>
      </c>
      <c r="ADG95" s="248" t="b">
        <v>0</v>
      </c>
      <c r="ADH95" s="254">
        <v>7</v>
      </c>
      <c r="ADI95" s="255">
        <v>676.63361654611208</v>
      </c>
      <c r="ADJ95" s="256">
        <v>0.03</v>
      </c>
      <c r="ADK95" s="255">
        <v>2060540.8881014097</v>
      </c>
      <c r="ADL95" s="255">
        <v>1578.8117719409288</v>
      </c>
      <c r="ADM95" s="255">
        <v>80932.741204967519</v>
      </c>
      <c r="ADN95" s="119">
        <v>2141473.6293063774</v>
      </c>
      <c r="ADO95" s="262" t="b">
        <v>0</v>
      </c>
      <c r="ADP95" s="173">
        <v>2</v>
      </c>
      <c r="ADQ95" s="263">
        <v>1804.3563107896327</v>
      </c>
      <c r="ADR95" s="189">
        <v>7.4999999999999997E-2</v>
      </c>
      <c r="ADS95" s="263">
        <v>3583747.0176664204</v>
      </c>
      <c r="ADT95" s="263">
        <v>451.08907769740819</v>
      </c>
      <c r="ADU95" s="263">
        <v>21241.584501020214</v>
      </c>
      <c r="ADV95" s="117">
        <v>3604988.6021674406</v>
      </c>
    </row>
    <row r="96" spans="1:802" x14ac:dyDescent="0.35">
      <c r="A96" s="15">
        <v>48152</v>
      </c>
      <c r="B96" s="16">
        <v>2255.4453884870409</v>
      </c>
      <c r="C96" s="248" t="b">
        <v>0</v>
      </c>
      <c r="D96" s="254">
        <v>5</v>
      </c>
      <c r="E96" s="255">
        <v>1127.7226942435204</v>
      </c>
      <c r="F96" s="256">
        <v>7.4999999999999997E-2</v>
      </c>
      <c r="G96" s="255">
        <v>2627599.7003434026</v>
      </c>
      <c r="H96" s="255">
        <v>1127.7226942435204</v>
      </c>
      <c r="I96" s="255">
        <v>47152.027151480012</v>
      </c>
      <c r="J96" s="119">
        <v>2674751.7274948824</v>
      </c>
      <c r="K96" s="262" t="b">
        <v>0</v>
      </c>
      <c r="L96" s="173">
        <v>7</v>
      </c>
      <c r="M96" s="263">
        <v>676.63361654611208</v>
      </c>
      <c r="N96" s="189">
        <v>-5.0000000000000001E-3</v>
      </c>
      <c r="O96" s="263">
        <v>1116453.2898352724</v>
      </c>
      <c r="P96" s="263">
        <v>1578.8117719409288</v>
      </c>
      <c r="Q96" s="263">
        <v>24745.527864946278</v>
      </c>
      <c r="R96" s="117">
        <v>1141198.8177002186</v>
      </c>
      <c r="S96" s="248" t="b">
        <v>0</v>
      </c>
      <c r="T96" s="254">
        <v>8</v>
      </c>
      <c r="U96" s="255">
        <v>451.08907769740807</v>
      </c>
      <c r="V96" s="256">
        <v>7.4999999999999997E-2</v>
      </c>
      <c r="W96" s="255">
        <v>322839.99560749898</v>
      </c>
      <c r="X96" s="255">
        <v>1804.3563107896327</v>
      </c>
      <c r="Y96" s="255">
        <v>91002.571101164664</v>
      </c>
      <c r="Z96" s="119">
        <v>413842.56670866365</v>
      </c>
      <c r="AA96" s="262" t="b">
        <v>0</v>
      </c>
      <c r="AB96" s="173">
        <v>8</v>
      </c>
      <c r="AC96" s="263">
        <v>451.08907769740807</v>
      </c>
      <c r="AD96" s="189">
        <v>7.4999999999999997E-2</v>
      </c>
      <c r="AE96" s="263">
        <v>1143466.4488512403</v>
      </c>
      <c r="AF96" s="263">
        <v>1804.3563107896327</v>
      </c>
      <c r="AG96" s="263">
        <v>88630.52135389061</v>
      </c>
      <c r="AH96" s="117">
        <v>1232096.970205131</v>
      </c>
      <c r="AI96" s="248" t="b">
        <v>0</v>
      </c>
      <c r="AJ96" s="254">
        <v>10</v>
      </c>
      <c r="AK96" s="255">
        <v>0</v>
      </c>
      <c r="AL96" s="256">
        <v>7.4999999999999997E-2</v>
      </c>
      <c r="AM96" s="255">
        <v>4908942.9778691558</v>
      </c>
      <c r="AN96" s="255">
        <v>2255.4453884870409</v>
      </c>
      <c r="AO96" s="255">
        <v>105233.84927095931</v>
      </c>
      <c r="AP96" s="119">
        <v>5014176.8271401152</v>
      </c>
      <c r="AQ96" s="262" t="b">
        <v>0</v>
      </c>
      <c r="AR96" s="173">
        <v>5</v>
      </c>
      <c r="AS96" s="263">
        <v>1127.7226942435204</v>
      </c>
      <c r="AT96" s="189">
        <v>7.4999999999999997E-2</v>
      </c>
      <c r="AU96" s="263">
        <v>5250651.5973147638</v>
      </c>
      <c r="AV96" s="263">
        <v>1127.7226942435204</v>
      </c>
      <c r="AW96" s="263">
        <v>62389.347123735002</v>
      </c>
      <c r="AX96" s="117">
        <v>5313040.9444384985</v>
      </c>
      <c r="AY96" s="248" t="b">
        <v>0</v>
      </c>
      <c r="AZ96" s="254">
        <v>4</v>
      </c>
      <c r="BA96" s="255">
        <v>1353.2672330922244</v>
      </c>
      <c r="BB96" s="256">
        <v>0.03</v>
      </c>
      <c r="BC96" s="255">
        <v>1077101.7634540198</v>
      </c>
      <c r="BD96" s="255">
        <v>902.17815539481637</v>
      </c>
      <c r="BE96" s="255">
        <v>14146.465040757381</v>
      </c>
      <c r="BF96" s="119">
        <v>1091248.2284947771</v>
      </c>
      <c r="BG96" s="262" t="b">
        <v>0</v>
      </c>
      <c r="BH96" s="173">
        <v>4</v>
      </c>
      <c r="BI96" s="263">
        <v>1353.2672330922244</v>
      </c>
      <c r="BJ96" s="189">
        <v>-5.0000000000000001E-3</v>
      </c>
      <c r="BK96" s="263">
        <v>1076147.7504422667</v>
      </c>
      <c r="BL96" s="263">
        <v>902.17815539481637</v>
      </c>
      <c r="BM96" s="263">
        <v>43425.418676365611</v>
      </c>
      <c r="BN96" s="117">
        <v>1119573.1691186323</v>
      </c>
      <c r="BO96" s="248" t="b">
        <v>0</v>
      </c>
      <c r="BP96" s="254">
        <v>6</v>
      </c>
      <c r="BQ96" s="255">
        <v>902.17815539481614</v>
      </c>
      <c r="BR96" s="256">
        <v>7.4999999999999997E-2</v>
      </c>
      <c r="BS96" s="255">
        <v>3988428.3079873468</v>
      </c>
      <c r="BT96" s="255">
        <v>1353.2672330922246</v>
      </c>
      <c r="BU96" s="255">
        <v>55295.90204863275</v>
      </c>
      <c r="BV96" s="119">
        <v>4043724.2100359797</v>
      </c>
      <c r="BW96" s="262" t="b">
        <v>0</v>
      </c>
      <c r="BX96" s="173">
        <v>5</v>
      </c>
      <c r="BY96" s="263">
        <v>1127.7226942435204</v>
      </c>
      <c r="BZ96" s="189">
        <v>0.03</v>
      </c>
      <c r="CA96" s="263">
        <v>1094743.9500239794</v>
      </c>
      <c r="CB96" s="263">
        <v>1127.7226942435204</v>
      </c>
      <c r="CC96" s="263">
        <v>43970.57048663657</v>
      </c>
      <c r="CD96" s="117">
        <v>1138714.520510616</v>
      </c>
      <c r="CE96" s="248" t="b">
        <v>0</v>
      </c>
      <c r="CF96" s="254">
        <v>6</v>
      </c>
      <c r="CG96" s="255">
        <v>902.17815539481614</v>
      </c>
      <c r="CH96" s="256">
        <v>7.4999999999999997E-2</v>
      </c>
      <c r="CI96" s="255">
        <v>1218844.8694231554</v>
      </c>
      <c r="CJ96" s="255">
        <v>1353.2672330922246</v>
      </c>
      <c r="CK96" s="255">
        <v>61000.467952733641</v>
      </c>
      <c r="CL96" s="119">
        <v>1279845.3373758891</v>
      </c>
      <c r="CM96" s="262" t="b">
        <v>0</v>
      </c>
      <c r="CN96" s="173">
        <v>5</v>
      </c>
      <c r="CO96" s="263">
        <v>1127.7226942435204</v>
      </c>
      <c r="CP96" s="189">
        <v>0.03</v>
      </c>
      <c r="CQ96" s="263">
        <v>5694495.1313329116</v>
      </c>
      <c r="CR96" s="263">
        <v>1127.7226942435204</v>
      </c>
      <c r="CS96" s="263">
        <v>50754.627940413047</v>
      </c>
      <c r="CT96" s="117">
        <v>5745249.7592733242</v>
      </c>
      <c r="CU96" s="248" t="b">
        <v>0</v>
      </c>
      <c r="CV96" s="254">
        <v>1</v>
      </c>
      <c r="CW96" s="255">
        <v>2029.9008496383369</v>
      </c>
      <c r="CX96" s="256">
        <v>7.4999999999999997E-2</v>
      </c>
      <c r="CY96" s="255">
        <v>3134500.6520285588</v>
      </c>
      <c r="CZ96" s="255">
        <v>225.54453884870409</v>
      </c>
      <c r="DA96" s="255">
        <v>3338.4124070766015</v>
      </c>
      <c r="DB96" s="119">
        <v>3137839.0644356352</v>
      </c>
      <c r="DC96" s="262" t="b">
        <v>0</v>
      </c>
      <c r="DD96" s="173">
        <v>5</v>
      </c>
      <c r="DE96" s="263">
        <v>1127.7226942435204</v>
      </c>
      <c r="DF96" s="189">
        <v>7.4999999999999997E-2</v>
      </c>
      <c r="DG96" s="263">
        <v>6329773.8943575146</v>
      </c>
      <c r="DH96" s="263">
        <v>1127.7226942435204</v>
      </c>
      <c r="DI96" s="263">
        <v>59927.46077512257</v>
      </c>
      <c r="DJ96" s="117">
        <v>6389701.3551326375</v>
      </c>
      <c r="DK96" s="248" t="b">
        <v>0</v>
      </c>
      <c r="DL96" s="254">
        <v>6</v>
      </c>
      <c r="DM96" s="255">
        <v>902.17815539481614</v>
      </c>
      <c r="DN96" s="256">
        <v>7.4999999999999997E-2</v>
      </c>
      <c r="DO96" s="255">
        <v>1241423.1856284186</v>
      </c>
      <c r="DP96" s="255">
        <v>1353.2672330922246</v>
      </c>
      <c r="DQ96" s="255">
        <v>79420.04347485365</v>
      </c>
      <c r="DR96" s="119">
        <v>1320843.2291032723</v>
      </c>
      <c r="DS96" s="262" t="b">
        <v>0</v>
      </c>
      <c r="DT96" s="173">
        <v>7</v>
      </c>
      <c r="DU96" s="263">
        <v>676.63361654611208</v>
      </c>
      <c r="DV96" s="189">
        <v>-5.0000000000000001E-3</v>
      </c>
      <c r="DW96" s="263">
        <v>2096735.161165358</v>
      </c>
      <c r="DX96" s="263">
        <v>1578.8117719409288</v>
      </c>
      <c r="DY96" s="263">
        <v>64567.291468952782</v>
      </c>
      <c r="DZ96" s="117">
        <v>2161302.4526343108</v>
      </c>
      <c r="EA96" s="248" t="b">
        <v>0</v>
      </c>
      <c r="EB96" s="254">
        <v>9</v>
      </c>
      <c r="EC96" s="255">
        <v>225.54453884870404</v>
      </c>
      <c r="ED96" s="256">
        <v>7.4999999999999997E-2</v>
      </c>
      <c r="EE96" s="255">
        <v>952388.09966628673</v>
      </c>
      <c r="EF96" s="255">
        <v>2029.9008496383369</v>
      </c>
      <c r="EG96" s="255">
        <v>80132.167163763879</v>
      </c>
      <c r="EH96" s="119">
        <v>1032520.2668300506</v>
      </c>
      <c r="EI96" s="262" t="b">
        <v>0</v>
      </c>
      <c r="EJ96" s="173">
        <v>7</v>
      </c>
      <c r="EK96" s="263">
        <v>676.63361654611208</v>
      </c>
      <c r="EL96" s="189">
        <v>-5.0000000000000001E-3</v>
      </c>
      <c r="EM96" s="263">
        <v>234525.06106987566</v>
      </c>
      <c r="EN96" s="263">
        <v>1578.8117719409288</v>
      </c>
      <c r="EO96" s="263">
        <v>97501.217794756449</v>
      </c>
      <c r="EP96" s="117">
        <v>332026.27886463213</v>
      </c>
      <c r="EQ96" s="248" t="b">
        <v>0</v>
      </c>
      <c r="ER96" s="254">
        <v>6</v>
      </c>
      <c r="ES96" s="255">
        <v>902.17815539481614</v>
      </c>
      <c r="ET96" s="256">
        <v>7.4999999999999997E-2</v>
      </c>
      <c r="EU96" s="255">
        <v>1022153.7777258445</v>
      </c>
      <c r="EV96" s="255">
        <v>1353.2672330922246</v>
      </c>
      <c r="EW96" s="255">
        <v>72331.342787781396</v>
      </c>
      <c r="EX96" s="119">
        <v>1094485.1205136259</v>
      </c>
      <c r="EY96" s="262" t="b">
        <v>0</v>
      </c>
      <c r="EZ96" s="173">
        <v>3</v>
      </c>
      <c r="FA96" s="263">
        <v>1578.8117719409286</v>
      </c>
      <c r="FB96" s="189">
        <v>7.4999999999999997E-2</v>
      </c>
      <c r="FC96" s="263">
        <v>2851029.4986118958</v>
      </c>
      <c r="FD96" s="263">
        <v>676.63361654611231</v>
      </c>
      <c r="FE96" s="263">
        <v>15562.818740626693</v>
      </c>
      <c r="FF96" s="117">
        <v>2866592.3173525226</v>
      </c>
      <c r="FG96" s="248" t="b">
        <v>0</v>
      </c>
      <c r="FH96" s="254">
        <v>4</v>
      </c>
      <c r="FI96" s="255">
        <v>1353.2672330922244</v>
      </c>
      <c r="FJ96" s="256">
        <v>0.03</v>
      </c>
      <c r="FK96" s="255">
        <v>2511054.3847629847</v>
      </c>
      <c r="FL96" s="255">
        <v>902.17815539481637</v>
      </c>
      <c r="FM96" s="255">
        <v>46258.201592179612</v>
      </c>
      <c r="FN96" s="119">
        <v>2557312.5863551642</v>
      </c>
      <c r="FO96" s="262" t="b">
        <v>0</v>
      </c>
      <c r="FP96" s="173">
        <v>4</v>
      </c>
      <c r="FQ96" s="263">
        <v>1353.2672330922244</v>
      </c>
      <c r="FR96" s="189">
        <v>7.4999999999999997E-2</v>
      </c>
      <c r="FS96" s="263">
        <v>2802654.6193222147</v>
      </c>
      <c r="FT96" s="263">
        <v>902.17815539481637</v>
      </c>
      <c r="FU96" s="263">
        <v>50383.08293285087</v>
      </c>
      <c r="FV96" s="117">
        <v>2853037.7022550656</v>
      </c>
      <c r="FW96" s="248" t="b">
        <v>0</v>
      </c>
      <c r="FX96" s="254">
        <v>6</v>
      </c>
      <c r="FY96" s="255">
        <v>902.17815539481614</v>
      </c>
      <c r="FZ96" s="256">
        <v>0.03</v>
      </c>
      <c r="GA96" s="255">
        <v>1365564.178771249</v>
      </c>
      <c r="GB96" s="255">
        <v>1353.2672330922246</v>
      </c>
      <c r="GC96" s="255">
        <v>79073.402446775362</v>
      </c>
      <c r="GD96" s="119">
        <v>1444637.5812180245</v>
      </c>
      <c r="GE96" s="262" t="b">
        <v>0</v>
      </c>
      <c r="GF96" s="173">
        <v>4</v>
      </c>
      <c r="GG96" s="263">
        <v>1353.2672330922244</v>
      </c>
      <c r="GH96" s="189">
        <v>0.03</v>
      </c>
      <c r="GI96" s="263">
        <v>2827760.1302353023</v>
      </c>
      <c r="GJ96" s="263">
        <v>902.17815539481637</v>
      </c>
      <c r="GK96" s="263">
        <v>42316.504764464487</v>
      </c>
      <c r="GL96" s="117">
        <v>2870076.6349997669</v>
      </c>
      <c r="GM96" s="248" t="b">
        <v>0</v>
      </c>
      <c r="GN96" s="254">
        <v>3</v>
      </c>
      <c r="GO96" s="255">
        <v>1578.8117719409286</v>
      </c>
      <c r="GP96" s="256">
        <v>0.03</v>
      </c>
      <c r="GQ96" s="255">
        <v>6885783.0501778517</v>
      </c>
      <c r="GR96" s="255">
        <v>676.63361654611231</v>
      </c>
      <c r="GS96" s="255">
        <v>30621.809335884667</v>
      </c>
      <c r="GT96" s="119">
        <v>6916404.8595137363</v>
      </c>
      <c r="GU96" s="262" t="b">
        <v>0</v>
      </c>
      <c r="GV96" s="173">
        <v>2</v>
      </c>
      <c r="GW96" s="263">
        <v>1804.3563107896327</v>
      </c>
      <c r="GX96" s="189">
        <v>0.03</v>
      </c>
      <c r="GY96" s="263">
        <v>972647.69112326764</v>
      </c>
      <c r="GZ96" s="263">
        <v>451.08907769740819</v>
      </c>
      <c r="HA96" s="263">
        <v>15266.648749793156</v>
      </c>
      <c r="HB96" s="117">
        <v>987914.33987306082</v>
      </c>
      <c r="HC96" s="248" t="b">
        <v>1</v>
      </c>
      <c r="HD96" s="254">
        <v>4</v>
      </c>
      <c r="HE96" s="255">
        <v>1353.2672330922244</v>
      </c>
      <c r="HF96" s="256">
        <v>0.03</v>
      </c>
      <c r="HG96" s="255">
        <v>4319828.3876182996</v>
      </c>
      <c r="HH96" s="255">
        <v>902.17815539481637</v>
      </c>
      <c r="HI96" s="255">
        <v>27428.459044398336</v>
      </c>
      <c r="HJ96" s="119">
        <v>4347256.8466626983</v>
      </c>
      <c r="HK96" s="262" t="b">
        <v>0</v>
      </c>
      <c r="HL96" s="173">
        <v>10</v>
      </c>
      <c r="HM96" s="263">
        <v>0</v>
      </c>
      <c r="HN96" s="189">
        <v>7.4999999999999997E-2</v>
      </c>
      <c r="HO96" s="263">
        <v>2056774.8036765738</v>
      </c>
      <c r="HP96" s="263">
        <v>2255.4453884870409</v>
      </c>
      <c r="HQ96" s="263">
        <v>73496.508713900461</v>
      </c>
      <c r="HR96" s="117">
        <v>2130271.3123904741</v>
      </c>
      <c r="HS96" s="248" t="b">
        <v>0</v>
      </c>
      <c r="HT96" s="254">
        <v>6</v>
      </c>
      <c r="HU96" s="255">
        <v>902.17815539481614</v>
      </c>
      <c r="HV96" s="256">
        <v>0.03</v>
      </c>
      <c r="HW96" s="255">
        <v>1308273.8672544223</v>
      </c>
      <c r="HX96" s="255">
        <v>1353.2672330922246</v>
      </c>
      <c r="HY96" s="255">
        <v>65732.921596013679</v>
      </c>
      <c r="HZ96" s="119">
        <v>1374006.788850436</v>
      </c>
      <c r="IA96" s="262" t="b">
        <v>0</v>
      </c>
      <c r="IB96" s="173">
        <v>5</v>
      </c>
      <c r="IC96" s="263">
        <v>1127.7226942435204</v>
      </c>
      <c r="ID96" s="189">
        <v>-5.0000000000000001E-3</v>
      </c>
      <c r="IE96" s="263">
        <v>1070499.6873727769</v>
      </c>
      <c r="IF96" s="263">
        <v>1127.7226942435204</v>
      </c>
      <c r="IG96" s="263">
        <v>56023.251956707165</v>
      </c>
      <c r="IH96" s="117">
        <v>1126522.939329484</v>
      </c>
      <c r="II96" s="248" t="b">
        <v>0</v>
      </c>
      <c r="IJ96" s="254">
        <v>6</v>
      </c>
      <c r="IK96" s="255">
        <v>902.17815539481614</v>
      </c>
      <c r="IL96" s="256">
        <v>7.4999999999999997E-2</v>
      </c>
      <c r="IM96" s="255">
        <v>4087591.1685135397</v>
      </c>
      <c r="IN96" s="255">
        <v>1353.2672330922246</v>
      </c>
      <c r="IO96" s="255">
        <v>60922.699497418944</v>
      </c>
      <c r="IP96" s="119">
        <v>4148513.8680109587</v>
      </c>
      <c r="IQ96" s="262" t="b">
        <v>0</v>
      </c>
      <c r="IR96" s="173">
        <v>2</v>
      </c>
      <c r="IS96" s="263">
        <v>1804.3563107896327</v>
      </c>
      <c r="IT96" s="189">
        <v>7.4999999999999997E-2</v>
      </c>
      <c r="IU96" s="263">
        <v>5413386.4091287581</v>
      </c>
      <c r="IV96" s="263">
        <v>451.08907769740819</v>
      </c>
      <c r="IW96" s="263">
        <v>4729.8099289661541</v>
      </c>
      <c r="IX96" s="117">
        <v>5418116.2190577239</v>
      </c>
      <c r="IY96" s="248" t="b">
        <v>0</v>
      </c>
      <c r="IZ96" s="254">
        <v>3</v>
      </c>
      <c r="JA96" s="255">
        <v>1578.8117719409286</v>
      </c>
      <c r="JB96" s="256">
        <v>7.4999999999999997E-2</v>
      </c>
      <c r="JC96" s="255">
        <v>2006129.8189930839</v>
      </c>
      <c r="JD96" s="255">
        <v>676.63361654611231</v>
      </c>
      <c r="JE96" s="255">
        <v>39760.322320088999</v>
      </c>
      <c r="JF96" s="119">
        <v>2045890.1413131729</v>
      </c>
      <c r="JG96" s="262" t="b">
        <v>0</v>
      </c>
      <c r="JH96" s="173">
        <v>1</v>
      </c>
      <c r="JI96" s="263">
        <v>2029.9008496383369</v>
      </c>
      <c r="JJ96" s="189">
        <v>7.4999999999999997E-2</v>
      </c>
      <c r="JK96" s="263">
        <v>4335829.783422349</v>
      </c>
      <c r="JL96" s="263">
        <v>225.54453884870409</v>
      </c>
      <c r="JM96" s="263">
        <v>13712.784884747682</v>
      </c>
      <c r="JN96" s="117">
        <v>4349542.5683070971</v>
      </c>
      <c r="JO96" s="248" t="b">
        <v>0</v>
      </c>
      <c r="JP96" s="254">
        <v>4</v>
      </c>
      <c r="JQ96" s="255">
        <v>1353.2672330922244</v>
      </c>
      <c r="JR96" s="256">
        <v>0.03</v>
      </c>
      <c r="JS96" s="255">
        <v>3719068.3039213922</v>
      </c>
      <c r="JT96" s="255">
        <v>902.17815539481637</v>
      </c>
      <c r="JU96" s="255">
        <v>37081.439817958693</v>
      </c>
      <c r="JV96" s="119">
        <v>3756149.7437393507</v>
      </c>
      <c r="JW96" s="262" t="b">
        <v>0</v>
      </c>
      <c r="JX96" s="173">
        <v>8</v>
      </c>
      <c r="JY96" s="263">
        <v>451.08907769740807</v>
      </c>
      <c r="JZ96" s="189">
        <v>7.4999999999999997E-2</v>
      </c>
      <c r="KA96" s="263">
        <v>6032543.5556655806</v>
      </c>
      <c r="KB96" s="263">
        <v>1804.3563107896327</v>
      </c>
      <c r="KC96" s="263">
        <v>90705.051127107421</v>
      </c>
      <c r="KD96" s="117">
        <v>6123248.6067926884</v>
      </c>
      <c r="KE96" s="248" t="b">
        <v>0</v>
      </c>
      <c r="KF96" s="254">
        <v>6</v>
      </c>
      <c r="KG96" s="255">
        <v>902.17815539481614</v>
      </c>
      <c r="KH96" s="256">
        <v>0.03</v>
      </c>
      <c r="KI96" s="255">
        <v>2990432.5639485279</v>
      </c>
      <c r="KJ96" s="255">
        <v>1353.2672330922246</v>
      </c>
      <c r="KK96" s="255">
        <v>88549.519805516116</v>
      </c>
      <c r="KL96" s="119">
        <v>3078982.083754044</v>
      </c>
      <c r="KM96" s="262" t="b">
        <v>0</v>
      </c>
      <c r="KN96" s="173">
        <v>1</v>
      </c>
      <c r="KO96" s="263">
        <v>2029.9008496383369</v>
      </c>
      <c r="KP96" s="189">
        <v>7.4999999999999997E-2</v>
      </c>
      <c r="KQ96" s="263">
        <v>4977313.3629808854</v>
      </c>
      <c r="KR96" s="263">
        <v>225.54453884870409</v>
      </c>
      <c r="KS96" s="263">
        <v>13002.76530905656</v>
      </c>
      <c r="KT96" s="117">
        <v>4990316.1282899417</v>
      </c>
      <c r="KU96" s="248" t="b">
        <v>0</v>
      </c>
      <c r="KV96" s="254">
        <v>3</v>
      </c>
      <c r="KW96" s="255">
        <v>1578.8117719409286</v>
      </c>
      <c r="KX96" s="256">
        <v>7.4999999999999997E-2</v>
      </c>
      <c r="KY96" s="255">
        <v>4315552.5560164275</v>
      </c>
      <c r="KZ96" s="255">
        <v>676.63361654611231</v>
      </c>
      <c r="LA96" s="255">
        <v>13079.63978244968</v>
      </c>
      <c r="LB96" s="119">
        <v>4328632.1957988767</v>
      </c>
      <c r="LC96" s="262" t="b">
        <v>0</v>
      </c>
      <c r="LD96" s="173">
        <v>4</v>
      </c>
      <c r="LE96" s="263">
        <v>1353.2672330922244</v>
      </c>
      <c r="LF96" s="189">
        <v>7.4999999999999997E-2</v>
      </c>
      <c r="LG96" s="263">
        <v>977822.6173730219</v>
      </c>
      <c r="LH96" s="263">
        <v>902.17815539481637</v>
      </c>
      <c r="LI96" s="263">
        <v>50005.9056631001</v>
      </c>
      <c r="LJ96" s="117">
        <v>1027828.523036122</v>
      </c>
      <c r="LK96" s="248" t="b">
        <v>0</v>
      </c>
      <c r="LL96" s="254">
        <v>4</v>
      </c>
      <c r="LM96" s="255">
        <v>1353.2672330922244</v>
      </c>
      <c r="LN96" s="256">
        <v>-5.0000000000000001E-3</v>
      </c>
      <c r="LO96" s="255">
        <v>281399.28486008744</v>
      </c>
      <c r="LP96" s="255">
        <v>902.17815539481637</v>
      </c>
      <c r="LQ96" s="255">
        <v>44774.379703682614</v>
      </c>
      <c r="LR96" s="119">
        <v>326173.66456377006</v>
      </c>
      <c r="LS96" s="262" t="b">
        <v>0</v>
      </c>
      <c r="LT96" s="173">
        <v>5</v>
      </c>
      <c r="LU96" s="263">
        <v>1127.7226942435204</v>
      </c>
      <c r="LV96" s="189">
        <v>0.03</v>
      </c>
      <c r="LW96" s="263">
        <v>2202357.2973891352</v>
      </c>
      <c r="LX96" s="263">
        <v>1127.7226942435204</v>
      </c>
      <c r="LY96" s="263">
        <v>49203.735743329031</v>
      </c>
      <c r="LZ96" s="117">
        <v>2251561.0331324642</v>
      </c>
      <c r="MA96" s="248" t="b">
        <v>0</v>
      </c>
      <c r="MB96" s="254">
        <v>5</v>
      </c>
      <c r="MC96" s="255">
        <v>1127.7226942435204</v>
      </c>
      <c r="MD96" s="256">
        <v>-5.0000000000000001E-3</v>
      </c>
      <c r="ME96" s="255">
        <v>4732144.3266174123</v>
      </c>
      <c r="MF96" s="255">
        <v>1127.7226942435204</v>
      </c>
      <c r="MG96" s="255">
        <v>42561.954197717874</v>
      </c>
      <c r="MH96" s="119">
        <v>4774706.2808151301</v>
      </c>
      <c r="MI96" s="262" t="b">
        <v>0</v>
      </c>
      <c r="MJ96" s="173">
        <v>8</v>
      </c>
      <c r="MK96" s="263">
        <v>451.08907769740807</v>
      </c>
      <c r="ML96" s="189">
        <v>7.4999999999999997E-2</v>
      </c>
      <c r="MM96" s="263">
        <v>743714.82777486939</v>
      </c>
      <c r="MN96" s="263">
        <v>1804.3563107896327</v>
      </c>
      <c r="MO96" s="263">
        <v>58197.930626586982</v>
      </c>
      <c r="MP96" s="117">
        <v>801912.75840145641</v>
      </c>
      <c r="MQ96" s="248" t="b">
        <v>0</v>
      </c>
      <c r="MR96" s="254">
        <v>8</v>
      </c>
      <c r="MS96" s="255">
        <v>451.08907769740807</v>
      </c>
      <c r="MT96" s="256">
        <v>-5.0000000000000001E-3</v>
      </c>
      <c r="MU96" s="255">
        <v>692776.03206817259</v>
      </c>
      <c r="MV96" s="255">
        <v>1804.3563107896327</v>
      </c>
      <c r="MW96" s="255">
        <v>87636.018829465043</v>
      </c>
      <c r="MX96" s="119">
        <v>780412.05089763761</v>
      </c>
      <c r="MY96" s="262" t="b">
        <v>0</v>
      </c>
      <c r="MZ96" s="173">
        <v>5</v>
      </c>
      <c r="NA96" s="263">
        <v>1127.7226942435204</v>
      </c>
      <c r="NB96" s="189">
        <v>7.4999999999999997E-2</v>
      </c>
      <c r="NC96" s="263">
        <v>4600093.574279177</v>
      </c>
      <c r="ND96" s="263">
        <v>1127.7226942435204</v>
      </c>
      <c r="NE96" s="263">
        <v>60305.820136011724</v>
      </c>
      <c r="NF96" s="117">
        <v>4660399.3944151886</v>
      </c>
      <c r="NG96" s="248" t="b">
        <v>0</v>
      </c>
      <c r="NH96" s="254">
        <v>2</v>
      </c>
      <c r="NI96" s="255">
        <v>1804.3563107896327</v>
      </c>
      <c r="NJ96" s="256">
        <v>7.4999999999999997E-2</v>
      </c>
      <c r="NK96" s="255">
        <v>5758114.7677775407</v>
      </c>
      <c r="NL96" s="255">
        <v>451.08907769740819</v>
      </c>
      <c r="NM96" s="255">
        <v>23074.319431223743</v>
      </c>
      <c r="NN96" s="119">
        <v>5781189.0872087646</v>
      </c>
      <c r="NO96" s="262" t="b">
        <v>0</v>
      </c>
      <c r="NP96" s="173">
        <v>10</v>
      </c>
      <c r="NQ96" s="263">
        <v>0</v>
      </c>
      <c r="NR96" s="189">
        <v>0.03</v>
      </c>
      <c r="NS96" s="263">
        <v>345131.87027706776</v>
      </c>
      <c r="NT96" s="263">
        <v>2255.4453884870409</v>
      </c>
      <c r="NU96" s="263">
        <v>103650.42411416481</v>
      </c>
      <c r="NV96" s="117">
        <v>448782.29439123254</v>
      </c>
      <c r="NW96" s="248" t="b">
        <v>0</v>
      </c>
      <c r="NX96" s="254">
        <v>6</v>
      </c>
      <c r="NY96" s="255">
        <v>902.17815539481614</v>
      </c>
      <c r="NZ96" s="256">
        <v>7.4999999999999997E-2</v>
      </c>
      <c r="OA96" s="255">
        <v>12632856.878191022</v>
      </c>
      <c r="OB96" s="255">
        <v>1353.2672330922246</v>
      </c>
      <c r="OC96" s="255">
        <v>69614.821749985495</v>
      </c>
      <c r="OD96" s="119">
        <v>12702471.699941007</v>
      </c>
      <c r="OE96" s="262" t="b">
        <v>0</v>
      </c>
      <c r="OF96" s="173">
        <v>4</v>
      </c>
      <c r="OG96" s="263">
        <v>1353.2672330922244</v>
      </c>
      <c r="OH96" s="189">
        <v>-5.0000000000000001E-3</v>
      </c>
      <c r="OI96" s="263">
        <v>1991964.4180089373</v>
      </c>
      <c r="OJ96" s="263">
        <v>902.17815539481637</v>
      </c>
      <c r="OK96" s="263">
        <v>57640.111721648034</v>
      </c>
      <c r="OL96" s="117">
        <v>2049604.5297305854</v>
      </c>
      <c r="OM96" s="248" t="b">
        <v>0</v>
      </c>
      <c r="ON96" s="254">
        <v>7</v>
      </c>
      <c r="OO96" s="255">
        <v>676.63361654611208</v>
      </c>
      <c r="OP96" s="256">
        <v>7.4999999999999997E-2</v>
      </c>
      <c r="OQ96" s="255">
        <v>2545302.3823897354</v>
      </c>
      <c r="OR96" s="255">
        <v>1578.8117719409288</v>
      </c>
      <c r="OS96" s="255">
        <v>56742.86285779639</v>
      </c>
      <c r="OT96" s="119">
        <v>2602045.2452475317</v>
      </c>
      <c r="OU96" s="262" t="b">
        <v>0</v>
      </c>
      <c r="OV96" s="173">
        <v>3</v>
      </c>
      <c r="OW96" s="263">
        <v>1578.8117719409286</v>
      </c>
      <c r="OX96" s="189">
        <v>0.03</v>
      </c>
      <c r="OY96" s="263">
        <v>3599912.2502268758</v>
      </c>
      <c r="OZ96" s="263">
        <v>676.63361654611231</v>
      </c>
      <c r="PA96" s="263">
        <v>24127.292046388829</v>
      </c>
      <c r="PB96" s="117">
        <v>3624039.5422732644</v>
      </c>
      <c r="PC96" s="248" t="b">
        <v>1</v>
      </c>
      <c r="PD96" s="254">
        <v>9</v>
      </c>
      <c r="PE96" s="255">
        <v>225.54453884870404</v>
      </c>
      <c r="PF96" s="256">
        <v>7.4999999999999997E-2</v>
      </c>
      <c r="PG96" s="255">
        <v>793532.36777586828</v>
      </c>
      <c r="PH96" s="255">
        <v>2029.9008496383369</v>
      </c>
      <c r="PI96" s="255">
        <v>81187.640086423198</v>
      </c>
      <c r="PJ96" s="119">
        <v>874720.00786229153</v>
      </c>
      <c r="PK96" s="262" t="b">
        <v>1</v>
      </c>
      <c r="PL96" s="173">
        <v>8</v>
      </c>
      <c r="PM96" s="263">
        <v>451.08907769740807</v>
      </c>
      <c r="PN96" s="189">
        <v>7.4999999999999997E-2</v>
      </c>
      <c r="PO96" s="263">
        <v>716786.57390207192</v>
      </c>
      <c r="PP96" s="263">
        <v>1804.3563107896327</v>
      </c>
      <c r="PQ96" s="263">
        <v>71366.850443022879</v>
      </c>
      <c r="PR96" s="117">
        <v>788153.42434509483</v>
      </c>
      <c r="PS96" s="248" t="b">
        <v>0</v>
      </c>
      <c r="PT96" s="254">
        <v>7</v>
      </c>
      <c r="PU96" s="255">
        <v>676.63361654611208</v>
      </c>
      <c r="PV96" s="256">
        <v>7.4999999999999997E-2</v>
      </c>
      <c r="PW96" s="255">
        <v>2255556.5993147688</v>
      </c>
      <c r="PX96" s="255">
        <v>1578.8117719409288</v>
      </c>
      <c r="PY96" s="255">
        <v>72453.942301447707</v>
      </c>
      <c r="PZ96" s="119">
        <v>2328010.5416162163</v>
      </c>
      <c r="QA96" s="262" t="b">
        <v>0</v>
      </c>
      <c r="QB96" s="173">
        <v>2</v>
      </c>
      <c r="QC96" s="263">
        <v>1804.3563107896327</v>
      </c>
      <c r="QD96" s="189">
        <v>0.03</v>
      </c>
      <c r="QE96" s="263">
        <v>2596891.4816679349</v>
      </c>
      <c r="QF96" s="263">
        <v>451.08907769740819</v>
      </c>
      <c r="QG96" s="263">
        <v>23260.688868294306</v>
      </c>
      <c r="QH96" s="117">
        <v>2620152.1705362294</v>
      </c>
      <c r="QI96" s="248" t="b">
        <v>0</v>
      </c>
      <c r="QJ96" s="254">
        <v>5</v>
      </c>
      <c r="QK96" s="255">
        <v>1127.7226942435204</v>
      </c>
      <c r="QL96" s="256">
        <v>7.4999999999999997E-2</v>
      </c>
      <c r="QM96" s="255">
        <v>3514823.1830084622</v>
      </c>
      <c r="QN96" s="255">
        <v>1127.7226942435204</v>
      </c>
      <c r="QO96" s="255">
        <v>47657.992338364122</v>
      </c>
      <c r="QP96" s="119">
        <v>3562481.1753468262</v>
      </c>
      <c r="QQ96" s="262" t="b">
        <v>0</v>
      </c>
      <c r="QR96" s="173">
        <v>4</v>
      </c>
      <c r="QS96" s="263">
        <v>1353.2672330922244</v>
      </c>
      <c r="QT96" s="189">
        <v>7.4999999999999997E-2</v>
      </c>
      <c r="QU96" s="263">
        <v>1477084.6529400235</v>
      </c>
      <c r="QV96" s="263">
        <v>902.17815539481637</v>
      </c>
      <c r="QW96" s="263">
        <v>31309.571077783825</v>
      </c>
      <c r="QX96" s="117">
        <v>1508394.2240178073</v>
      </c>
      <c r="QY96" s="248" t="b">
        <v>0</v>
      </c>
      <c r="QZ96" s="254">
        <v>7</v>
      </c>
      <c r="RA96" s="255">
        <v>676.63361654611208</v>
      </c>
      <c r="RB96" s="256">
        <v>-5.0000000000000001E-3</v>
      </c>
      <c r="RC96" s="255">
        <v>729962.74986984557</v>
      </c>
      <c r="RD96" s="255">
        <v>1578.8117719409288</v>
      </c>
      <c r="RE96" s="255">
        <v>48487.984093570005</v>
      </c>
      <c r="RF96" s="119">
        <v>778450.73396341561</v>
      </c>
      <c r="RG96" s="262" t="b">
        <v>0</v>
      </c>
      <c r="RH96" s="173">
        <v>1</v>
      </c>
      <c r="RI96" s="263">
        <v>2029.9008496383369</v>
      </c>
      <c r="RJ96" s="189">
        <v>7.4999999999999997E-2</v>
      </c>
      <c r="RK96" s="263">
        <v>9187539.834395377</v>
      </c>
      <c r="RL96" s="263">
        <v>225.54453884870409</v>
      </c>
      <c r="RM96" s="263">
        <v>11536.850257961782</v>
      </c>
      <c r="RN96" s="117">
        <v>9199076.684653338</v>
      </c>
      <c r="RO96" s="248" t="b">
        <v>0</v>
      </c>
      <c r="RP96" s="254">
        <v>8</v>
      </c>
      <c r="RQ96" s="255">
        <v>451.08907769740807</v>
      </c>
      <c r="RR96" s="256">
        <v>7.4999999999999997E-2</v>
      </c>
      <c r="RS96" s="255">
        <v>1192480.3713080673</v>
      </c>
      <c r="RT96" s="255">
        <v>1804.3563107896327</v>
      </c>
      <c r="RU96" s="255">
        <v>63291.062187530282</v>
      </c>
      <c r="RV96" s="119">
        <v>1255771.4334955977</v>
      </c>
      <c r="RW96" s="262" t="b">
        <v>0</v>
      </c>
      <c r="RX96" s="173">
        <v>8</v>
      </c>
      <c r="RY96" s="263">
        <v>451.08907769740807</v>
      </c>
      <c r="RZ96" s="189">
        <v>0.03</v>
      </c>
      <c r="SA96" s="263">
        <v>1457710.0492793845</v>
      </c>
      <c r="SB96" s="263">
        <v>1804.3563107896327</v>
      </c>
      <c r="SC96" s="263">
        <v>100085.19953608043</v>
      </c>
      <c r="SD96" s="117">
        <v>1557795.248815465</v>
      </c>
      <c r="SE96" s="248" t="b">
        <v>0</v>
      </c>
      <c r="SF96" s="254">
        <v>5</v>
      </c>
      <c r="SG96" s="255">
        <v>1127.7226942435204</v>
      </c>
      <c r="SH96" s="256">
        <v>-5.0000000000000001E-3</v>
      </c>
      <c r="SI96" s="255">
        <v>1792408.1495894482</v>
      </c>
      <c r="SJ96" s="255">
        <v>1127.7226942435204</v>
      </c>
      <c r="SK96" s="255">
        <v>62069.877584521397</v>
      </c>
      <c r="SL96" s="119">
        <v>1854478.0271739697</v>
      </c>
      <c r="SM96" s="262" t="b">
        <v>0</v>
      </c>
      <c r="SN96" s="173">
        <v>4</v>
      </c>
      <c r="SO96" s="263">
        <v>1353.2672330922244</v>
      </c>
      <c r="SP96" s="189">
        <v>0.03</v>
      </c>
      <c r="SQ96" s="263">
        <v>1814640.9846355233</v>
      </c>
      <c r="SR96" s="263">
        <v>902.17815539481637</v>
      </c>
      <c r="SS96" s="263">
        <v>21963.297591592294</v>
      </c>
      <c r="ST96" s="117">
        <v>1836604.2822271155</v>
      </c>
      <c r="SU96" s="248" t="b">
        <v>0</v>
      </c>
      <c r="SV96" s="254">
        <v>3</v>
      </c>
      <c r="SW96" s="255">
        <v>1578.8117719409286</v>
      </c>
      <c r="SX96" s="256">
        <v>7.4999999999999997E-2</v>
      </c>
      <c r="SY96" s="255">
        <v>4982420.7671479546</v>
      </c>
      <c r="SZ96" s="255">
        <v>676.63361654611231</v>
      </c>
      <c r="TA96" s="255">
        <v>29884.224404629138</v>
      </c>
      <c r="TB96" s="119">
        <v>5012304.9915525839</v>
      </c>
      <c r="TC96" s="262" t="b">
        <v>0</v>
      </c>
      <c r="TD96" s="173">
        <v>1</v>
      </c>
      <c r="TE96" s="263">
        <v>2029.9008496383369</v>
      </c>
      <c r="TF96" s="189">
        <v>7.4999999999999997E-2</v>
      </c>
      <c r="TG96" s="263">
        <v>5234431.3029418094</v>
      </c>
      <c r="TH96" s="263">
        <v>225.54453884870409</v>
      </c>
      <c r="TI96" s="263">
        <v>11350.326220339824</v>
      </c>
      <c r="TJ96" s="117">
        <v>5245781.6291621495</v>
      </c>
      <c r="TK96" s="248" t="b">
        <v>0</v>
      </c>
      <c r="TL96" s="254">
        <v>5</v>
      </c>
      <c r="TM96" s="255">
        <v>1127.7226942435204</v>
      </c>
      <c r="TN96" s="256">
        <v>7.4999999999999997E-2</v>
      </c>
      <c r="TO96" s="255">
        <v>3605768.5514001576</v>
      </c>
      <c r="TP96" s="255">
        <v>1127.7226942435204</v>
      </c>
      <c r="TQ96" s="255">
        <v>46387.870880237599</v>
      </c>
      <c r="TR96" s="119">
        <v>3652156.4222803954</v>
      </c>
      <c r="TS96" s="262" t="b">
        <v>1</v>
      </c>
      <c r="TT96" s="173">
        <v>5</v>
      </c>
      <c r="TU96" s="263">
        <v>1127.7226942435204</v>
      </c>
      <c r="TV96" s="189">
        <v>7.4999999999999997E-2</v>
      </c>
      <c r="TW96" s="263">
        <v>2476862.9349600854</v>
      </c>
      <c r="TX96" s="263">
        <v>1127.7226942435204</v>
      </c>
      <c r="TY96" s="263">
        <v>46960.765630864917</v>
      </c>
      <c r="TZ96" s="117">
        <v>2523823.7005909504</v>
      </c>
      <c r="UA96" s="248" t="b">
        <v>0</v>
      </c>
      <c r="UB96" s="254">
        <v>2</v>
      </c>
      <c r="UC96" s="255">
        <v>1804.3563107896327</v>
      </c>
      <c r="UD96" s="256">
        <v>7.4999999999999997E-2</v>
      </c>
      <c r="UE96" s="255">
        <v>8268550.2387626916</v>
      </c>
      <c r="UF96" s="255">
        <v>451.08907769740819</v>
      </c>
      <c r="UG96" s="255">
        <v>18118.75423464927</v>
      </c>
      <c r="UH96" s="119">
        <v>8286668.9929973409</v>
      </c>
      <c r="UI96" s="262" t="b">
        <v>0</v>
      </c>
      <c r="UJ96" s="173">
        <v>2</v>
      </c>
      <c r="UK96" s="263">
        <v>1804.3563107896327</v>
      </c>
      <c r="UL96" s="189">
        <v>7.4999999999999997E-2</v>
      </c>
      <c r="UM96" s="263">
        <v>11728932.594482584</v>
      </c>
      <c r="UN96" s="263">
        <v>451.08907769740819</v>
      </c>
      <c r="UO96" s="263">
        <v>23971.730683312904</v>
      </c>
      <c r="UP96" s="117">
        <v>11752904.325165898</v>
      </c>
      <c r="UQ96" s="248" t="b">
        <v>0</v>
      </c>
      <c r="UR96" s="254">
        <v>4</v>
      </c>
      <c r="US96" s="255">
        <v>1353.2672330922244</v>
      </c>
      <c r="UT96" s="256">
        <v>7.4999999999999997E-2</v>
      </c>
      <c r="UU96" s="255">
        <v>3121811.0563239665</v>
      </c>
      <c r="UV96" s="255">
        <v>902.17815539481637</v>
      </c>
      <c r="UW96" s="255">
        <v>32644.556719484328</v>
      </c>
      <c r="UX96" s="119">
        <v>3154455.6130434508</v>
      </c>
      <c r="UY96" s="262" t="b">
        <v>0</v>
      </c>
      <c r="UZ96" s="173">
        <v>6</v>
      </c>
      <c r="VA96" s="263">
        <v>902.17815539481614</v>
      </c>
      <c r="VB96" s="189">
        <v>7.4999999999999997E-2</v>
      </c>
      <c r="VC96" s="263">
        <v>2659579.9703956181</v>
      </c>
      <c r="VD96" s="263">
        <v>1353.2672330922246</v>
      </c>
      <c r="VE96" s="263">
        <v>48353.517415729904</v>
      </c>
      <c r="VF96" s="117">
        <v>2707933.4878113479</v>
      </c>
      <c r="VG96" s="248" t="b">
        <v>0</v>
      </c>
      <c r="VH96" s="254">
        <v>7</v>
      </c>
      <c r="VI96" s="255">
        <v>676.63361654611208</v>
      </c>
      <c r="VJ96" s="256">
        <v>0.03</v>
      </c>
      <c r="VK96" s="255">
        <v>767193.5659630266</v>
      </c>
      <c r="VL96" s="255">
        <v>1578.8117719409288</v>
      </c>
      <c r="VM96" s="255">
        <v>52171.339742494121</v>
      </c>
      <c r="VN96" s="119">
        <v>819364.90570552077</v>
      </c>
      <c r="VO96" s="262" t="b">
        <v>0</v>
      </c>
      <c r="VP96" s="173">
        <v>0</v>
      </c>
      <c r="VQ96" s="263">
        <v>2255.4453884870409</v>
      </c>
      <c r="VR96" s="189">
        <v>0.03</v>
      </c>
      <c r="VS96" s="263">
        <v>944964.64128031745</v>
      </c>
      <c r="VT96" s="263">
        <v>0</v>
      </c>
      <c r="VU96" s="263">
        <v>0</v>
      </c>
      <c r="VV96" s="117">
        <v>944964.64128031745</v>
      </c>
      <c r="VW96" s="248" t="b">
        <v>0</v>
      </c>
      <c r="VX96" s="254">
        <v>6</v>
      </c>
      <c r="VY96" s="255">
        <v>902.17815539481614</v>
      </c>
      <c r="VZ96" s="256">
        <v>-5.0000000000000001E-3</v>
      </c>
      <c r="WA96" s="255">
        <v>1219133.8524216295</v>
      </c>
      <c r="WB96" s="255">
        <v>1353.2672330922246</v>
      </c>
      <c r="WC96" s="255">
        <v>42253.132387066747</v>
      </c>
      <c r="WD96" s="119">
        <v>1261386.9848086962</v>
      </c>
      <c r="WE96" s="262" t="b">
        <v>0</v>
      </c>
      <c r="WF96" s="173">
        <v>5</v>
      </c>
      <c r="WG96" s="263">
        <v>1127.7226942435204</v>
      </c>
      <c r="WH96" s="189">
        <v>0.03</v>
      </c>
      <c r="WI96" s="263">
        <v>900554.46091023949</v>
      </c>
      <c r="WJ96" s="263">
        <v>1127.7226942435204</v>
      </c>
      <c r="WK96" s="263">
        <v>40127.682423689221</v>
      </c>
      <c r="WL96" s="117">
        <v>940682.14333392866</v>
      </c>
      <c r="WM96" s="248" t="b">
        <v>0</v>
      </c>
      <c r="WN96" s="254">
        <v>6</v>
      </c>
      <c r="WO96" s="255">
        <v>902.17815539481614</v>
      </c>
      <c r="WP96" s="256">
        <v>7.4999999999999997E-2</v>
      </c>
      <c r="WQ96" s="255">
        <v>1644649.0117134356</v>
      </c>
      <c r="WR96" s="255">
        <v>1353.2672330922246</v>
      </c>
      <c r="WS96" s="255">
        <v>80634.611999566274</v>
      </c>
      <c r="WT96" s="119">
        <v>1725283.6237130018</v>
      </c>
      <c r="WU96" s="262" t="b">
        <v>0</v>
      </c>
      <c r="WV96" s="173">
        <v>5</v>
      </c>
      <c r="WW96" s="263">
        <v>1127.7226942435204</v>
      </c>
      <c r="WX96" s="189">
        <v>-5.0000000000000001E-3</v>
      </c>
      <c r="WY96" s="263">
        <v>5384953.1613912145</v>
      </c>
      <c r="WZ96" s="263">
        <v>1127.7226942435204</v>
      </c>
      <c r="XA96" s="263">
        <v>44714.250098558405</v>
      </c>
      <c r="XB96" s="117">
        <v>5429667.4114897726</v>
      </c>
      <c r="XC96" s="248" t="b">
        <v>0</v>
      </c>
      <c r="XD96" s="254">
        <v>4</v>
      </c>
      <c r="XE96" s="255">
        <v>1353.2672330922244</v>
      </c>
      <c r="XF96" s="256">
        <v>7.4999999999999997E-2</v>
      </c>
      <c r="XG96" s="255">
        <v>6833757.3221201347</v>
      </c>
      <c r="XH96" s="255">
        <v>902.17815539481637</v>
      </c>
      <c r="XI96" s="255">
        <v>40922.811516753813</v>
      </c>
      <c r="XJ96" s="119">
        <v>6874680.1336368881</v>
      </c>
      <c r="XK96" s="262" t="b">
        <v>0</v>
      </c>
      <c r="XL96" s="173">
        <v>6</v>
      </c>
      <c r="XM96" s="263">
        <v>902.17815539481614</v>
      </c>
      <c r="XN96" s="189">
        <v>7.4999999999999997E-2</v>
      </c>
      <c r="XO96" s="263">
        <v>1772025.0345804922</v>
      </c>
      <c r="XP96" s="263">
        <v>1353.2672330922246</v>
      </c>
      <c r="XQ96" s="263">
        <v>51478.819299416522</v>
      </c>
      <c r="XR96" s="117">
        <v>1823503.8538799088</v>
      </c>
      <c r="XS96" s="248" t="b">
        <v>0</v>
      </c>
      <c r="XT96" s="254">
        <v>6</v>
      </c>
      <c r="XU96" s="255">
        <v>902.17815539481614</v>
      </c>
      <c r="XV96" s="256">
        <v>0.03</v>
      </c>
      <c r="XW96" s="255">
        <v>674417.46645694214</v>
      </c>
      <c r="XX96" s="255">
        <v>1353.2672330922246</v>
      </c>
      <c r="XY96" s="255">
        <v>53179.998714658759</v>
      </c>
      <c r="XZ96" s="119">
        <v>727597.46517160092</v>
      </c>
      <c r="YA96" s="262" t="b">
        <v>0</v>
      </c>
      <c r="YB96" s="173">
        <v>6</v>
      </c>
      <c r="YC96" s="263">
        <v>902.17815539481614</v>
      </c>
      <c r="YD96" s="189">
        <v>0.03</v>
      </c>
      <c r="YE96" s="263">
        <v>1333325.6136749194</v>
      </c>
      <c r="YF96" s="263">
        <v>1353.2672330922246</v>
      </c>
      <c r="YG96" s="263">
        <v>64481.995183632163</v>
      </c>
      <c r="YH96" s="117">
        <v>1397807.6088585516</v>
      </c>
      <c r="YI96" s="248" t="b">
        <v>0</v>
      </c>
      <c r="YJ96" s="254">
        <v>11</v>
      </c>
      <c r="YK96" s="255">
        <v>0</v>
      </c>
      <c r="YL96" s="256">
        <v>-5.0000000000000001E-3</v>
      </c>
      <c r="YM96" s="255">
        <v>808206.2472602732</v>
      </c>
      <c r="YN96" s="255">
        <v>2255.4453884870409</v>
      </c>
      <c r="YO96" s="255">
        <v>119316.52255363694</v>
      </c>
      <c r="YP96" s="119">
        <v>927522.76981391013</v>
      </c>
      <c r="YQ96" s="262" t="b">
        <v>1</v>
      </c>
      <c r="YR96" s="173">
        <v>3</v>
      </c>
      <c r="YS96" s="263">
        <v>1578.8117719409286</v>
      </c>
      <c r="YT96" s="189">
        <v>7.4999999999999997E-2</v>
      </c>
      <c r="YU96" s="263">
        <v>3340155.3372043897</v>
      </c>
      <c r="YV96" s="263">
        <v>676.63361654611231</v>
      </c>
      <c r="YW96" s="263">
        <v>22007.257112734482</v>
      </c>
      <c r="YX96" s="117">
        <v>3362162.5943171242</v>
      </c>
      <c r="YY96" s="248" t="b">
        <v>0</v>
      </c>
      <c r="YZ96" s="254">
        <v>7</v>
      </c>
      <c r="ZA96" s="255">
        <v>676.63361654611208</v>
      </c>
      <c r="ZB96" s="256">
        <v>7.4999999999999997E-2</v>
      </c>
      <c r="ZC96" s="255">
        <v>617156.8764992574</v>
      </c>
      <c r="ZD96" s="255">
        <v>1578.8117719409288</v>
      </c>
      <c r="ZE96" s="255">
        <v>67614.289345875965</v>
      </c>
      <c r="ZF96" s="119">
        <v>684771.16584513336</v>
      </c>
      <c r="ZG96" s="262" t="b">
        <v>0</v>
      </c>
      <c r="ZH96" s="173">
        <v>4</v>
      </c>
      <c r="ZI96" s="263">
        <v>1353.2672330922244</v>
      </c>
      <c r="ZJ96" s="189">
        <v>7.4999999999999997E-2</v>
      </c>
      <c r="ZK96" s="263">
        <v>4379478.8419798538</v>
      </c>
      <c r="ZL96" s="263">
        <v>902.17815539481637</v>
      </c>
      <c r="ZM96" s="263">
        <v>39516.147309793159</v>
      </c>
      <c r="ZN96" s="117">
        <v>4418994.989289647</v>
      </c>
      <c r="ZO96" s="248" t="b">
        <v>0</v>
      </c>
      <c r="ZP96" s="254">
        <v>3</v>
      </c>
      <c r="ZQ96" s="255">
        <v>1578.8117719409286</v>
      </c>
      <c r="ZR96" s="256">
        <v>7.4999999999999997E-2</v>
      </c>
      <c r="ZS96" s="255">
        <v>2443184.8337848652</v>
      </c>
      <c r="ZT96" s="255">
        <v>676.63361654611231</v>
      </c>
      <c r="ZU96" s="255">
        <v>37332.153910818692</v>
      </c>
      <c r="ZV96" s="119">
        <v>2480516.9876956837</v>
      </c>
      <c r="ZW96" s="262" t="b">
        <v>0</v>
      </c>
      <c r="ZX96" s="173">
        <v>2</v>
      </c>
      <c r="ZY96" s="263">
        <v>1804.3563107896327</v>
      </c>
      <c r="ZZ96" s="189">
        <v>-5.0000000000000001E-3</v>
      </c>
      <c r="AAA96" s="263">
        <v>391874.27629661752</v>
      </c>
      <c r="AAB96" s="263">
        <v>451.08907769740819</v>
      </c>
      <c r="AAC96" s="263">
        <v>31417.92931948898</v>
      </c>
      <c r="AAD96" s="117">
        <v>423292.20561610651</v>
      </c>
      <c r="AAE96" s="248" t="b">
        <v>0</v>
      </c>
      <c r="AAF96" s="254">
        <v>3</v>
      </c>
      <c r="AAG96" s="255">
        <v>1578.8117719409286</v>
      </c>
      <c r="AAH96" s="256">
        <v>7.4999999999999997E-2</v>
      </c>
      <c r="AAI96" s="255">
        <v>5703722.1380577544</v>
      </c>
      <c r="AAJ96" s="255">
        <v>676.63361654611231</v>
      </c>
      <c r="AAK96" s="255">
        <v>34844.109946753822</v>
      </c>
      <c r="AAL96" s="119">
        <v>5738566.2480045082</v>
      </c>
      <c r="AAM96" s="262" t="b">
        <v>0</v>
      </c>
      <c r="AAN96" s="173">
        <v>4</v>
      </c>
      <c r="AAO96" s="263">
        <v>1353.2672330922244</v>
      </c>
      <c r="AAP96" s="189">
        <v>7.4999999999999997E-2</v>
      </c>
      <c r="AAQ96" s="263">
        <v>2518501.030881498</v>
      </c>
      <c r="AAR96" s="263">
        <v>902.17815539481637</v>
      </c>
      <c r="AAS96" s="263">
        <v>39263.412115346284</v>
      </c>
      <c r="AAT96" s="117">
        <v>2557764.4429968442</v>
      </c>
      <c r="AAU96" s="248" t="b">
        <v>0</v>
      </c>
      <c r="AAV96" s="254">
        <v>8</v>
      </c>
      <c r="AAW96" s="255">
        <v>451.08907769740807</v>
      </c>
      <c r="AAX96" s="256">
        <v>7.4999999999999997E-2</v>
      </c>
      <c r="AAY96" s="255">
        <v>1240428.9420400583</v>
      </c>
      <c r="AAZ96" s="255">
        <v>1804.3563107896327</v>
      </c>
      <c r="ABA96" s="255">
        <v>93769.921802843586</v>
      </c>
      <c r="ABB96" s="119">
        <v>1334198.863842902</v>
      </c>
      <c r="ABC96" s="262" t="b">
        <v>0</v>
      </c>
      <c r="ABD96" s="173">
        <v>4</v>
      </c>
      <c r="ABE96" s="263">
        <v>1353.2672330922244</v>
      </c>
      <c r="ABF96" s="189">
        <v>7.4999999999999997E-2</v>
      </c>
      <c r="ABG96" s="263">
        <v>2560470.6550428672</v>
      </c>
      <c r="ABH96" s="263">
        <v>902.17815539481637</v>
      </c>
      <c r="ABI96" s="263">
        <v>28469.728897102446</v>
      </c>
      <c r="ABJ96" s="117">
        <v>2588940.3839399698</v>
      </c>
      <c r="ABK96" s="248" t="b">
        <v>0</v>
      </c>
      <c r="ABL96" s="254">
        <v>2</v>
      </c>
      <c r="ABM96" s="255">
        <v>1804.3563107896327</v>
      </c>
      <c r="ABN96" s="256">
        <v>0.03</v>
      </c>
      <c r="ABO96" s="255">
        <v>4598564.4336944493</v>
      </c>
      <c r="ABP96" s="255">
        <v>451.08907769740819</v>
      </c>
      <c r="ABQ96" s="255">
        <v>11294.823594299101</v>
      </c>
      <c r="ABR96" s="119">
        <v>4609859.2572887484</v>
      </c>
      <c r="ABS96" s="262" t="b">
        <v>0</v>
      </c>
      <c r="ABT96" s="173">
        <v>3</v>
      </c>
      <c r="ABU96" s="263">
        <v>1578.8117719409286</v>
      </c>
      <c r="ABV96" s="189">
        <v>7.4999999999999997E-2</v>
      </c>
      <c r="ABW96" s="263">
        <v>3227409.7248679437</v>
      </c>
      <c r="ABX96" s="263">
        <v>676.63361654611231</v>
      </c>
      <c r="ABY96" s="263">
        <v>17099.758508040788</v>
      </c>
      <c r="ABZ96" s="117">
        <v>3244509.4833759842</v>
      </c>
      <c r="ACA96" s="248" t="b">
        <v>0</v>
      </c>
      <c r="ACB96" s="254">
        <v>4</v>
      </c>
      <c r="ACC96" s="255">
        <v>1353.2672330922244</v>
      </c>
      <c r="ACD96" s="256">
        <v>0.03</v>
      </c>
      <c r="ACE96" s="255">
        <v>1297499.8549046291</v>
      </c>
      <c r="ACF96" s="255">
        <v>902.17815539481637</v>
      </c>
      <c r="ACG96" s="255">
        <v>65150.913536824453</v>
      </c>
      <c r="ACH96" s="119">
        <v>1362650.7684414536</v>
      </c>
      <c r="ACI96" s="262" t="b">
        <v>0</v>
      </c>
      <c r="ACJ96" s="173">
        <v>4</v>
      </c>
      <c r="ACK96" s="263">
        <v>1353.2672330922244</v>
      </c>
      <c r="ACL96" s="189">
        <v>-5.0000000000000001E-3</v>
      </c>
      <c r="ACM96" s="263">
        <v>912051.2677252671</v>
      </c>
      <c r="ACN96" s="263">
        <v>902.17815539481637</v>
      </c>
      <c r="ACO96" s="263">
        <v>52498.277907111493</v>
      </c>
      <c r="ACP96" s="117">
        <v>964549.54563237855</v>
      </c>
      <c r="ACQ96" s="248" t="b">
        <v>0</v>
      </c>
      <c r="ACR96" s="254">
        <v>4</v>
      </c>
      <c r="ACS96" s="255">
        <v>1353.2672330922244</v>
      </c>
      <c r="ACT96" s="256">
        <v>-5.0000000000000001E-3</v>
      </c>
      <c r="ACU96" s="255">
        <v>4475743.2894397555</v>
      </c>
      <c r="ACV96" s="255">
        <v>902.17815539481637</v>
      </c>
      <c r="ACW96" s="255">
        <v>52939.64443762126</v>
      </c>
      <c r="ACX96" s="119">
        <v>4528682.9338773768</v>
      </c>
      <c r="ACY96" s="262" t="b">
        <v>0</v>
      </c>
      <c r="ACZ96" s="173">
        <v>6</v>
      </c>
      <c r="ADA96" s="263">
        <v>902.17815539481614</v>
      </c>
      <c r="ADB96" s="189">
        <v>7.4999999999999997E-2</v>
      </c>
      <c r="ADC96" s="263">
        <v>4925896.1364093535</v>
      </c>
      <c r="ADD96" s="263">
        <v>1353.2672330922246</v>
      </c>
      <c r="ADE96" s="263">
        <v>57494.429146560244</v>
      </c>
      <c r="ADF96" s="117">
        <v>4983390.5655559134</v>
      </c>
      <c r="ADG96" s="248" t="b">
        <v>0</v>
      </c>
      <c r="ADH96" s="254">
        <v>7</v>
      </c>
      <c r="ADI96" s="255">
        <v>676.63361654611208</v>
      </c>
      <c r="ADJ96" s="256">
        <v>0.03</v>
      </c>
      <c r="ADK96" s="255">
        <v>2123033.748360998</v>
      </c>
      <c r="ADL96" s="255">
        <v>1578.8117719409288</v>
      </c>
      <c r="ADM96" s="255">
        <v>82578.689770436482</v>
      </c>
      <c r="ADN96" s="119">
        <v>2205612.4381314344</v>
      </c>
      <c r="ADO96" s="262" t="b">
        <v>0</v>
      </c>
      <c r="ADP96" s="173">
        <v>2</v>
      </c>
      <c r="ADQ96" s="263">
        <v>1804.3563107896327</v>
      </c>
      <c r="ADR96" s="189">
        <v>7.4999999999999997E-2</v>
      </c>
      <c r="ADS96" s="263">
        <v>3854332.4003021913</v>
      </c>
      <c r="ADT96" s="263">
        <v>451.08907769740819</v>
      </c>
      <c r="ADU96" s="263">
        <v>21710.294282670322</v>
      </c>
      <c r="ADV96" s="117">
        <v>3876042.6945848614</v>
      </c>
    </row>
    <row r="97" spans="1:802" x14ac:dyDescent="0.35">
      <c r="A97" s="15">
        <v>48182</v>
      </c>
      <c r="B97" s="16">
        <v>2255.4453884870409</v>
      </c>
      <c r="C97" s="248" t="b">
        <v>0</v>
      </c>
      <c r="D97" s="254">
        <v>5</v>
      </c>
      <c r="E97" s="255">
        <v>1127.7226942435204</v>
      </c>
      <c r="F97" s="256">
        <v>7.4999999999999997E-2</v>
      </c>
      <c r="G97" s="255">
        <v>2825797.4005634012</v>
      </c>
      <c r="H97" s="255">
        <v>1127.7226942435204</v>
      </c>
      <c r="I97" s="255">
        <v>48318.864249414371</v>
      </c>
      <c r="J97" s="119">
        <v>2874116.2648128155</v>
      </c>
      <c r="K97" s="262" t="b">
        <v>0</v>
      </c>
      <c r="L97" s="173">
        <v>7</v>
      </c>
      <c r="M97" s="263">
        <v>676.63361654611208</v>
      </c>
      <c r="N97" s="189">
        <v>-5.0000000000000001E-3</v>
      </c>
      <c r="O97" s="263">
        <v>1111547.6570026421</v>
      </c>
      <c r="P97" s="263">
        <v>1578.8117719409288</v>
      </c>
      <c r="Q97" s="263">
        <v>26344.866995410794</v>
      </c>
      <c r="R97" s="117">
        <v>1137892.5239980528</v>
      </c>
      <c r="S97" s="248" t="b">
        <v>0</v>
      </c>
      <c r="T97" s="254">
        <v>8</v>
      </c>
      <c r="U97" s="255">
        <v>451.08907769740807</v>
      </c>
      <c r="V97" s="256">
        <v>7.4999999999999997E-2</v>
      </c>
      <c r="W97" s="255">
        <v>347504.08435575879</v>
      </c>
      <c r="X97" s="255">
        <v>1804.3563107896327</v>
      </c>
      <c r="Y97" s="255">
        <v>92882.417513186214</v>
      </c>
      <c r="Z97" s="119">
        <v>440386.50186894502</v>
      </c>
      <c r="AA97" s="262" t="b">
        <v>0</v>
      </c>
      <c r="AB97" s="173">
        <v>8</v>
      </c>
      <c r="AC97" s="263">
        <v>451.08907769740807</v>
      </c>
      <c r="AD97" s="189">
        <v>7.4999999999999997E-2</v>
      </c>
      <c r="AE97" s="263">
        <v>1229677.5215927807</v>
      </c>
      <c r="AF97" s="263">
        <v>1804.3563107896327</v>
      </c>
      <c r="AG97" s="263">
        <v>90508.400060237662</v>
      </c>
      <c r="AH97" s="117">
        <v>1320185.9216530183</v>
      </c>
      <c r="AI97" s="248" t="b">
        <v>0</v>
      </c>
      <c r="AJ97" s="254">
        <v>10</v>
      </c>
      <c r="AK97" s="255">
        <v>0</v>
      </c>
      <c r="AL97" s="256">
        <v>7.4999999999999997E-2</v>
      </c>
      <c r="AM97" s="255">
        <v>5277113.7012093421</v>
      </c>
      <c r="AN97" s="255">
        <v>2255.4453884870409</v>
      </c>
      <c r="AO97" s="255">
        <v>107576.59014833598</v>
      </c>
      <c r="AP97" s="119">
        <v>5384690.2913576784</v>
      </c>
      <c r="AQ97" s="262" t="b">
        <v>0</v>
      </c>
      <c r="AR97" s="173">
        <v>5</v>
      </c>
      <c r="AS97" s="263">
        <v>1127.7226942435204</v>
      </c>
      <c r="AT97" s="189">
        <v>7.4999999999999997E-2</v>
      </c>
      <c r="AU97" s="263">
        <v>5645578.1898076143</v>
      </c>
      <c r="AV97" s="263">
        <v>1127.7226942435204</v>
      </c>
      <c r="AW97" s="263">
        <v>63568.824159346834</v>
      </c>
      <c r="AX97" s="117">
        <v>5709147.0139669608</v>
      </c>
      <c r="AY97" s="248" t="b">
        <v>0</v>
      </c>
      <c r="AZ97" s="254">
        <v>4</v>
      </c>
      <c r="BA97" s="255">
        <v>1353.2672330922244</v>
      </c>
      <c r="BB97" s="256">
        <v>0.03</v>
      </c>
      <c r="BC97" s="255">
        <v>1110768.0835907327</v>
      </c>
      <c r="BD97" s="255">
        <v>902.17815539481637</v>
      </c>
      <c r="BE97" s="255">
        <v>15060.378228086771</v>
      </c>
      <c r="BF97" s="119">
        <v>1125828.4618188194</v>
      </c>
      <c r="BG97" s="262" t="b">
        <v>0</v>
      </c>
      <c r="BH97" s="173">
        <v>4</v>
      </c>
      <c r="BI97" s="263">
        <v>1353.2672330922244</v>
      </c>
      <c r="BJ97" s="189">
        <v>-5.0000000000000001E-3</v>
      </c>
      <c r="BK97" s="263">
        <v>1072120.2789231476</v>
      </c>
      <c r="BL97" s="263">
        <v>902.17815539481637</v>
      </c>
      <c r="BM97" s="263">
        <v>44363.619871683914</v>
      </c>
      <c r="BN97" s="117">
        <v>1116483.8987948315</v>
      </c>
      <c r="BO97" s="248" t="b">
        <v>0</v>
      </c>
      <c r="BP97" s="254">
        <v>6</v>
      </c>
      <c r="BQ97" s="255">
        <v>902.17815539481614</v>
      </c>
      <c r="BR97" s="256">
        <v>7.4999999999999997E-2</v>
      </c>
      <c r="BS97" s="255">
        <v>4288462.6092417929</v>
      </c>
      <c r="BT97" s="255">
        <v>1353.2672330922246</v>
      </c>
      <c r="BU97" s="255">
        <v>56695.039340041461</v>
      </c>
      <c r="BV97" s="119">
        <v>4345157.6485818345</v>
      </c>
      <c r="BW97" s="262" t="b">
        <v>0</v>
      </c>
      <c r="BX97" s="173">
        <v>5</v>
      </c>
      <c r="BY97" s="263">
        <v>1127.7226942435204</v>
      </c>
      <c r="BZ97" s="189">
        <v>0.03</v>
      </c>
      <c r="CA97" s="263">
        <v>1128713.9912189425</v>
      </c>
      <c r="CB97" s="263">
        <v>1127.7226942435204</v>
      </c>
      <c r="CC97" s="263">
        <v>45134.768445008303</v>
      </c>
      <c r="CD97" s="117">
        <v>1173848.7596639507</v>
      </c>
      <c r="CE97" s="248" t="b">
        <v>0</v>
      </c>
      <c r="CF97" s="254">
        <v>6</v>
      </c>
      <c r="CG97" s="255">
        <v>902.17815539481614</v>
      </c>
      <c r="CH97" s="256">
        <v>7.4999999999999997E-2</v>
      </c>
      <c r="CI97" s="255">
        <v>1311160.4127852868</v>
      </c>
      <c r="CJ97" s="255">
        <v>1353.2672330922246</v>
      </c>
      <c r="CK97" s="255">
        <v>62404.337398985605</v>
      </c>
      <c r="CL97" s="119">
        <v>1373564.7501842724</v>
      </c>
      <c r="CM97" s="262" t="b">
        <v>0</v>
      </c>
      <c r="CN97" s="173">
        <v>5</v>
      </c>
      <c r="CO97" s="263">
        <v>1127.7226942435204</v>
      </c>
      <c r="CP97" s="189">
        <v>0.03</v>
      </c>
      <c r="CQ97" s="263">
        <v>5866457.7079671426</v>
      </c>
      <c r="CR97" s="263">
        <v>1127.7226942435204</v>
      </c>
      <c r="CS97" s="263">
        <v>51924.453533012602</v>
      </c>
      <c r="CT97" s="117">
        <v>5918382.161500155</v>
      </c>
      <c r="CU97" s="248" t="b">
        <v>0</v>
      </c>
      <c r="CV97" s="254">
        <v>1</v>
      </c>
      <c r="CW97" s="255">
        <v>2029.9008496383369</v>
      </c>
      <c r="CX97" s="256">
        <v>7.4999999999999997E-2</v>
      </c>
      <c r="CY97" s="255">
        <v>3371618.1017803391</v>
      </c>
      <c r="CZ97" s="255">
        <v>225.54453884870409</v>
      </c>
      <c r="DA97" s="255">
        <v>3566.7262862583821</v>
      </c>
      <c r="DB97" s="119">
        <v>3375184.8280665977</v>
      </c>
      <c r="DC97" s="262" t="b">
        <v>1</v>
      </c>
      <c r="DD97" s="173">
        <v>6</v>
      </c>
      <c r="DE97" s="263">
        <v>902.17815539481614</v>
      </c>
      <c r="DF97" s="189">
        <v>7.4999999999999997E-2</v>
      </c>
      <c r="DG97" s="263">
        <v>6124958.4209462907</v>
      </c>
      <c r="DH97" s="263">
        <v>1353.2672330922246</v>
      </c>
      <c r="DI97" s="263">
        <v>61330.440121023741</v>
      </c>
      <c r="DJ97" s="117">
        <v>6186288.8610673146</v>
      </c>
      <c r="DK97" s="248" t="b">
        <v>0</v>
      </c>
      <c r="DL97" s="254">
        <v>6</v>
      </c>
      <c r="DM97" s="255">
        <v>902.17815539481614</v>
      </c>
      <c r="DN97" s="256">
        <v>7.4999999999999997E-2</v>
      </c>
      <c r="DO97" s="255">
        <v>1335432.1027059446</v>
      </c>
      <c r="DP97" s="255">
        <v>1353.2672330922246</v>
      </c>
      <c r="DQ97" s="255">
        <v>80839.192661051289</v>
      </c>
      <c r="DR97" s="119">
        <v>1416271.295366996</v>
      </c>
      <c r="DS97" s="262" t="b">
        <v>0</v>
      </c>
      <c r="DT97" s="173">
        <v>7</v>
      </c>
      <c r="DU97" s="263">
        <v>676.63361654611208</v>
      </c>
      <c r="DV97" s="189">
        <v>-5.0000000000000001E-3</v>
      </c>
      <c r="DW97" s="263">
        <v>2086928.1189760773</v>
      </c>
      <c r="DX97" s="263">
        <v>1578.8117719409288</v>
      </c>
      <c r="DY97" s="263">
        <v>66199.664270107314</v>
      </c>
      <c r="DZ97" s="117">
        <v>2153127.7832461847</v>
      </c>
      <c r="EA97" s="248" t="b">
        <v>0</v>
      </c>
      <c r="EB97" s="254">
        <v>9</v>
      </c>
      <c r="EC97" s="255">
        <v>225.54453884870404</v>
      </c>
      <c r="ED97" s="256">
        <v>7.4999999999999997E-2</v>
      </c>
      <c r="EE97" s="255">
        <v>1024042.7516801069</v>
      </c>
      <c r="EF97" s="255">
        <v>2029.9008496383369</v>
      </c>
      <c r="EG97" s="255">
        <v>82228.540700249709</v>
      </c>
      <c r="EH97" s="119">
        <v>1106271.2923803565</v>
      </c>
      <c r="EI97" s="262" t="b">
        <v>0</v>
      </c>
      <c r="EJ97" s="173">
        <v>7</v>
      </c>
      <c r="EK97" s="263">
        <v>676.63361654611208</v>
      </c>
      <c r="EL97" s="189">
        <v>-5.0000000000000001E-3</v>
      </c>
      <c r="EM97" s="263">
        <v>234029.06938107239</v>
      </c>
      <c r="EN97" s="263">
        <v>1578.8117719409288</v>
      </c>
      <c r="EO97" s="263">
        <v>99160.910543053295</v>
      </c>
      <c r="EP97" s="117">
        <v>333189.97992412571</v>
      </c>
      <c r="EQ97" s="248" t="b">
        <v>0</v>
      </c>
      <c r="ER97" s="254">
        <v>6</v>
      </c>
      <c r="ES97" s="255">
        <v>902.17815539481614</v>
      </c>
      <c r="ET97" s="256">
        <v>7.4999999999999997E-2</v>
      </c>
      <c r="EU97" s="255">
        <v>1099717.4892106776</v>
      </c>
      <c r="EV97" s="255">
        <v>1353.2672330922246</v>
      </c>
      <c r="EW97" s="255">
        <v>73744.611626577913</v>
      </c>
      <c r="EX97" s="119">
        <v>1173462.1008372554</v>
      </c>
      <c r="EY97" s="262" t="b">
        <v>0</v>
      </c>
      <c r="EZ97" s="173">
        <v>3</v>
      </c>
      <c r="FA97" s="263">
        <v>1578.8117719409286</v>
      </c>
      <c r="FB97" s="189">
        <v>7.4999999999999997E-2</v>
      </c>
      <c r="FC97" s="263">
        <v>3066435.5227797288</v>
      </c>
      <c r="FD97" s="263">
        <v>676.63361654611231</v>
      </c>
      <c r="FE97" s="263">
        <v>16252.362308484817</v>
      </c>
      <c r="FF97" s="117">
        <v>3082687.8850882137</v>
      </c>
      <c r="FG97" s="248" t="b">
        <v>0</v>
      </c>
      <c r="FH97" s="254">
        <v>4</v>
      </c>
      <c r="FI97" s="255">
        <v>1353.2672330922244</v>
      </c>
      <c r="FJ97" s="256">
        <v>0.03</v>
      </c>
      <c r="FK97" s="255">
        <v>2587739.2835389664</v>
      </c>
      <c r="FL97" s="255">
        <v>902.17815539481637</v>
      </c>
      <c r="FM97" s="255">
        <v>47198.752688896253</v>
      </c>
      <c r="FN97" s="119">
        <v>2634938.0362278628</v>
      </c>
      <c r="FO97" s="262" t="b">
        <v>0</v>
      </c>
      <c r="FP97" s="173">
        <v>4</v>
      </c>
      <c r="FQ97" s="263">
        <v>1353.2672330922244</v>
      </c>
      <c r="FR97" s="189">
        <v>7.4999999999999997E-2</v>
      </c>
      <c r="FS97" s="263">
        <v>3014206.9830044731</v>
      </c>
      <c r="FT97" s="263">
        <v>902.17815539481637</v>
      </c>
      <c r="FU97" s="263">
        <v>51327.055775856752</v>
      </c>
      <c r="FV97" s="117">
        <v>3065534.0387803297</v>
      </c>
      <c r="FW97" s="248" t="b">
        <v>0</v>
      </c>
      <c r="FX97" s="254">
        <v>6</v>
      </c>
      <c r="FY97" s="255">
        <v>902.17815539481614</v>
      </c>
      <c r="FZ97" s="256">
        <v>0.03</v>
      </c>
      <c r="GA97" s="255">
        <v>1407433.2822897814</v>
      </c>
      <c r="GB97" s="255">
        <v>1353.2672330922246</v>
      </c>
      <c r="GC97" s="255">
        <v>80492.264081028217</v>
      </c>
      <c r="GD97" s="119">
        <v>1487925.5463708097</v>
      </c>
      <c r="GE97" s="262" t="b">
        <v>0</v>
      </c>
      <c r="GF97" s="173">
        <v>4</v>
      </c>
      <c r="GG97" s="263">
        <v>1353.2672330922244</v>
      </c>
      <c r="GH97" s="189">
        <v>0.03</v>
      </c>
      <c r="GI97" s="263">
        <v>2913946.2013754537</v>
      </c>
      <c r="GJ97" s="263">
        <v>902.17815539481637</v>
      </c>
      <c r="GK97" s="263">
        <v>43253.786073427342</v>
      </c>
      <c r="GL97" s="117">
        <v>2957199.9874488809</v>
      </c>
      <c r="GM97" s="248" t="b">
        <v>0</v>
      </c>
      <c r="GN97" s="254">
        <v>3</v>
      </c>
      <c r="GO97" s="255">
        <v>1578.8117719409286</v>
      </c>
      <c r="GP97" s="256">
        <v>0.03</v>
      </c>
      <c r="GQ97" s="255">
        <v>7093935.3534551291</v>
      </c>
      <c r="GR97" s="255">
        <v>676.63361654611231</v>
      </c>
      <c r="GS97" s="255">
        <v>31323.844910405136</v>
      </c>
      <c r="GT97" s="119">
        <v>7125259.1983655347</v>
      </c>
      <c r="GU97" s="262" t="b">
        <v>0</v>
      </c>
      <c r="GV97" s="173">
        <v>2</v>
      </c>
      <c r="GW97" s="263">
        <v>1804.3563107896327</v>
      </c>
      <c r="GX97" s="189">
        <v>0.03</v>
      </c>
      <c r="GY97" s="263">
        <v>1003631.4781677553</v>
      </c>
      <c r="GZ97" s="263">
        <v>451.08907769740819</v>
      </c>
      <c r="HA97" s="263">
        <v>15730.402094506853</v>
      </c>
      <c r="HB97" s="117">
        <v>1019361.8802622622</v>
      </c>
      <c r="HC97" s="248" t="b">
        <v>0</v>
      </c>
      <c r="HD97" s="254">
        <v>4</v>
      </c>
      <c r="HE97" s="255">
        <v>1353.2672330922244</v>
      </c>
      <c r="HF97" s="256">
        <v>0.03</v>
      </c>
      <c r="HG97" s="255">
        <v>4450776.5064799413</v>
      </c>
      <c r="HH97" s="255">
        <v>902.17815539481637</v>
      </c>
      <c r="HI97" s="255">
        <v>28353.390151988264</v>
      </c>
      <c r="HJ97" s="119">
        <v>4479129.89663193</v>
      </c>
      <c r="HK97" s="262" t="b">
        <v>0</v>
      </c>
      <c r="HL97" s="173">
        <v>10</v>
      </c>
      <c r="HM97" s="263">
        <v>0</v>
      </c>
      <c r="HN97" s="189">
        <v>7.4999999999999997E-2</v>
      </c>
      <c r="HO97" s="263">
        <v>2211032.9139523166</v>
      </c>
      <c r="HP97" s="263">
        <v>2255.4453884870409</v>
      </c>
      <c r="HQ97" s="263">
        <v>75812.922257637067</v>
      </c>
      <c r="HR97" s="117">
        <v>2286845.8362099538</v>
      </c>
      <c r="HS97" s="248" t="b">
        <v>0</v>
      </c>
      <c r="HT97" s="254">
        <v>6</v>
      </c>
      <c r="HU97" s="255">
        <v>902.17815539481614</v>
      </c>
      <c r="HV97" s="256">
        <v>0.03</v>
      </c>
      <c r="HW97" s="255">
        <v>1348424.2614274498</v>
      </c>
      <c r="HX97" s="255">
        <v>1353.2672330922246</v>
      </c>
      <c r="HY97" s="255">
        <v>67140.716792937121</v>
      </c>
      <c r="HZ97" s="119">
        <v>1415564.9782203869</v>
      </c>
      <c r="IA97" s="262" t="b">
        <v>0</v>
      </c>
      <c r="IB97" s="173">
        <v>5</v>
      </c>
      <c r="IC97" s="263">
        <v>1127.7226942435204</v>
      </c>
      <c r="ID97" s="189">
        <v>-5.0000000000000001E-3</v>
      </c>
      <c r="IE97" s="263">
        <v>1066274.9116301564</v>
      </c>
      <c r="IF97" s="263">
        <v>1127.7226942435204</v>
      </c>
      <c r="IG97" s="263">
        <v>57197.448073738393</v>
      </c>
      <c r="IH97" s="117">
        <v>1123472.3597038949</v>
      </c>
      <c r="II97" s="248" t="b">
        <v>1</v>
      </c>
      <c r="IJ97" s="254">
        <v>7</v>
      </c>
      <c r="IK97" s="255">
        <v>676.63361654611208</v>
      </c>
      <c r="IL97" s="256">
        <v>7.4999999999999997E-2</v>
      </c>
      <c r="IM97" s="255">
        <v>3955421.0891533955</v>
      </c>
      <c r="IN97" s="255">
        <v>1578.8117719409288</v>
      </c>
      <c r="IO97" s="255">
        <v>62552.048970621836</v>
      </c>
      <c r="IP97" s="119">
        <v>4017973.1381240175</v>
      </c>
      <c r="IQ97" s="262" t="b">
        <v>0</v>
      </c>
      <c r="IR97" s="173">
        <v>2</v>
      </c>
      <c r="IS97" s="263">
        <v>1804.3563107896327</v>
      </c>
      <c r="IT97" s="189">
        <v>7.4999999999999997E-2</v>
      </c>
      <c r="IU97" s="263">
        <v>5821194.7461242042</v>
      </c>
      <c r="IV97" s="263">
        <v>451.08907769740819</v>
      </c>
      <c r="IW97" s="263">
        <v>5184.8225642732532</v>
      </c>
      <c r="IX97" s="117">
        <v>5826379.5686884774</v>
      </c>
      <c r="IY97" s="248" t="b">
        <v>0</v>
      </c>
      <c r="IZ97" s="254">
        <v>3</v>
      </c>
      <c r="JA97" s="255">
        <v>1578.8117719409286</v>
      </c>
      <c r="JB97" s="256">
        <v>7.4999999999999997E-2</v>
      </c>
      <c r="JC97" s="255">
        <v>2158168.3671895061</v>
      </c>
      <c r="JD97" s="255">
        <v>676.63361654611231</v>
      </c>
      <c r="JE97" s="255">
        <v>40469.938639438311</v>
      </c>
      <c r="JF97" s="119">
        <v>2198638.3058289443</v>
      </c>
      <c r="JG97" s="262" t="b">
        <v>0</v>
      </c>
      <c r="JH97" s="173">
        <v>1</v>
      </c>
      <c r="JI97" s="263">
        <v>2029.9008496383369</v>
      </c>
      <c r="JJ97" s="189">
        <v>7.4999999999999997E-2</v>
      </c>
      <c r="JK97" s="263">
        <v>4663046.9180286638</v>
      </c>
      <c r="JL97" s="263">
        <v>225.54453884870409</v>
      </c>
      <c r="JM97" s="263">
        <v>13949.704701312114</v>
      </c>
      <c r="JN97" s="117">
        <v>4676996.6227299757</v>
      </c>
      <c r="JO97" s="248" t="b">
        <v>0</v>
      </c>
      <c r="JP97" s="254">
        <v>4</v>
      </c>
      <c r="JQ97" s="255">
        <v>1353.2672330922244</v>
      </c>
      <c r="JR97" s="256">
        <v>0.03</v>
      </c>
      <c r="JS97" s="255">
        <v>3831993.6202721265</v>
      </c>
      <c r="JT97" s="255">
        <v>902.17815539481637</v>
      </c>
      <c r="JU97" s="255">
        <v>38014.378441017339</v>
      </c>
      <c r="JV97" s="119">
        <v>3870007.9987131436</v>
      </c>
      <c r="JW97" s="262" t="b">
        <v>0</v>
      </c>
      <c r="JX97" s="173">
        <v>8</v>
      </c>
      <c r="JY97" s="263">
        <v>451.08907769740807</v>
      </c>
      <c r="JZ97" s="189">
        <v>7.4999999999999997E-2</v>
      </c>
      <c r="KA97" s="263">
        <v>6485435.4114181958</v>
      </c>
      <c r="KB97" s="263">
        <v>1804.3563107896327</v>
      </c>
      <c r="KC97" s="263">
        <v>92584.65073497071</v>
      </c>
      <c r="KD97" s="117">
        <v>6578020.0621531662</v>
      </c>
      <c r="KE97" s="248" t="b">
        <v>0</v>
      </c>
      <c r="KF97" s="254">
        <v>6</v>
      </c>
      <c r="KG97" s="255">
        <v>902.17815539481614</v>
      </c>
      <c r="KH97" s="256">
        <v>0.03</v>
      </c>
      <c r="KI97" s="255">
        <v>3081047.7190223788</v>
      </c>
      <c r="KJ97" s="255">
        <v>1353.2672330922246</v>
      </c>
      <c r="KK97" s="255">
        <v>89976.242240294057</v>
      </c>
      <c r="KL97" s="119">
        <v>3171023.9612626727</v>
      </c>
      <c r="KM97" s="262" t="b">
        <v>0</v>
      </c>
      <c r="KN97" s="173">
        <v>1</v>
      </c>
      <c r="KO97" s="263">
        <v>2029.9008496383369</v>
      </c>
      <c r="KP97" s="189">
        <v>7.4999999999999997E-2</v>
      </c>
      <c r="KQ97" s="263">
        <v>5352641.7660540901</v>
      </c>
      <c r="KR97" s="263">
        <v>225.54453884870409</v>
      </c>
      <c r="KS97" s="263">
        <v>13239.096137321025</v>
      </c>
      <c r="KT97" s="117">
        <v>5365880.8621914107</v>
      </c>
      <c r="KU97" s="248" t="b">
        <v>0</v>
      </c>
      <c r="KV97" s="254">
        <v>3</v>
      </c>
      <c r="KW97" s="255">
        <v>1578.8117719409286</v>
      </c>
      <c r="KX97" s="256">
        <v>7.4999999999999997E-2</v>
      </c>
      <c r="KY97" s="255">
        <v>4640797.8094896004</v>
      </c>
      <c r="KZ97" s="255">
        <v>676.63361654611231</v>
      </c>
      <c r="LA97" s="255">
        <v>13767.123458717253</v>
      </c>
      <c r="LB97" s="119">
        <v>4654564.9329483174</v>
      </c>
      <c r="LC97" s="262" t="b">
        <v>0</v>
      </c>
      <c r="LD97" s="173">
        <v>4</v>
      </c>
      <c r="LE97" s="263">
        <v>1353.2672330922244</v>
      </c>
      <c r="LF97" s="189">
        <v>7.4999999999999997E-2</v>
      </c>
      <c r="LG97" s="263">
        <v>1052512.5809090908</v>
      </c>
      <c r="LH97" s="263">
        <v>902.17815539481637</v>
      </c>
      <c r="LI97" s="263">
        <v>50949.565623184855</v>
      </c>
      <c r="LJ97" s="117">
        <v>1103462.1465322757</v>
      </c>
      <c r="LK97" s="248" t="b">
        <v>0</v>
      </c>
      <c r="LL97" s="254">
        <v>4</v>
      </c>
      <c r="LM97" s="255">
        <v>1353.2672330922244</v>
      </c>
      <c r="LN97" s="256">
        <v>-5.0000000000000001E-3</v>
      </c>
      <c r="LO97" s="255">
        <v>281345.55566887924</v>
      </c>
      <c r="LP97" s="255">
        <v>902.17815539481637</v>
      </c>
      <c r="LQ97" s="255">
        <v>45713.699913587843</v>
      </c>
      <c r="LR97" s="119">
        <v>327059.25558246707</v>
      </c>
      <c r="LS97" s="262" t="b">
        <v>0</v>
      </c>
      <c r="LT97" s="173">
        <v>5</v>
      </c>
      <c r="LU97" s="263">
        <v>1127.7226942435204</v>
      </c>
      <c r="LV97" s="189">
        <v>0.03</v>
      </c>
      <c r="LW97" s="263">
        <v>2269555.7390050525</v>
      </c>
      <c r="LX97" s="263">
        <v>1127.7226942435204</v>
      </c>
      <c r="LY97" s="263">
        <v>50372.274811739859</v>
      </c>
      <c r="LZ97" s="117">
        <v>2319928.0138167925</v>
      </c>
      <c r="MA97" s="248" t="b">
        <v>0</v>
      </c>
      <c r="MB97" s="254">
        <v>5</v>
      </c>
      <c r="MC97" s="255">
        <v>1127.7226942435204</v>
      </c>
      <c r="MD97" s="256">
        <v>-5.0000000000000001E-3</v>
      </c>
      <c r="ME97" s="255">
        <v>4709611.3276785687</v>
      </c>
      <c r="MF97" s="255">
        <v>1127.7226942435204</v>
      </c>
      <c r="MG97" s="255">
        <v>43724.983655189462</v>
      </c>
      <c r="MH97" s="119">
        <v>4753336.3113337578</v>
      </c>
      <c r="MI97" s="262" t="b">
        <v>0</v>
      </c>
      <c r="MJ97" s="173">
        <v>8</v>
      </c>
      <c r="MK97" s="263">
        <v>451.08907769740807</v>
      </c>
      <c r="ML97" s="189">
        <v>7.4999999999999997E-2</v>
      </c>
      <c r="MM97" s="263">
        <v>799944.52893568191</v>
      </c>
      <c r="MN97" s="263">
        <v>1804.3563107896327</v>
      </c>
      <c r="MO97" s="263">
        <v>60050.56433900744</v>
      </c>
      <c r="MP97" s="117">
        <v>859995.0932746894</v>
      </c>
      <c r="MQ97" s="248" t="b">
        <v>0</v>
      </c>
      <c r="MR97" s="254">
        <v>8</v>
      </c>
      <c r="MS97" s="255">
        <v>451.08907769740807</v>
      </c>
      <c r="MT97" s="256">
        <v>-5.0000000000000001E-3</v>
      </c>
      <c r="MU97" s="255">
        <v>689763.24098552903</v>
      </c>
      <c r="MV97" s="255">
        <v>1804.3563107896327</v>
      </c>
      <c r="MW97" s="255">
        <v>89513.072558063272</v>
      </c>
      <c r="MX97" s="119">
        <v>779276.31354359235</v>
      </c>
      <c r="MY97" s="262" t="b">
        <v>0</v>
      </c>
      <c r="MZ97" s="173">
        <v>5</v>
      </c>
      <c r="NA97" s="263">
        <v>1127.7226942435204</v>
      </c>
      <c r="NB97" s="189">
        <v>7.4999999999999997E-2</v>
      </c>
      <c r="NC97" s="263">
        <v>4946228.3150443584</v>
      </c>
      <c r="ND97" s="263">
        <v>1127.7226942435204</v>
      </c>
      <c r="NE97" s="263">
        <v>61483.568806574971</v>
      </c>
      <c r="NF97" s="117">
        <v>5007711.8838509331</v>
      </c>
      <c r="NG97" s="248" t="b">
        <v>0</v>
      </c>
      <c r="NH97" s="254">
        <v>2</v>
      </c>
      <c r="NI97" s="255">
        <v>1804.3563107896327</v>
      </c>
      <c r="NJ97" s="256">
        <v>7.4999999999999997E-2</v>
      </c>
      <c r="NK97" s="255">
        <v>6191777.7316716453</v>
      </c>
      <c r="NL97" s="255">
        <v>451.08907769740819</v>
      </c>
      <c r="NM97" s="255">
        <v>23544.549536351951</v>
      </c>
      <c r="NN97" s="119">
        <v>6215322.2812079974</v>
      </c>
      <c r="NO97" s="262" t="b">
        <v>0</v>
      </c>
      <c r="NP97" s="173">
        <v>10</v>
      </c>
      <c r="NQ97" s="263">
        <v>0</v>
      </c>
      <c r="NR97" s="189">
        <v>0.03</v>
      </c>
      <c r="NS97" s="263">
        <v>355485.82638537983</v>
      </c>
      <c r="NT97" s="263">
        <v>2255.4453884870409</v>
      </c>
      <c r="NU97" s="263">
        <v>105991.8514800227</v>
      </c>
      <c r="NV97" s="117">
        <v>461477.67786540254</v>
      </c>
      <c r="NW97" s="248" t="b">
        <v>0</v>
      </c>
      <c r="NX97" s="254">
        <v>6</v>
      </c>
      <c r="NY97" s="255">
        <v>902.17815539481614</v>
      </c>
      <c r="NZ97" s="256">
        <v>7.4999999999999997E-2</v>
      </c>
      <c r="OA97" s="255">
        <v>13581223.322210742</v>
      </c>
      <c r="OB97" s="255">
        <v>1353.2672330922246</v>
      </c>
      <c r="OC97" s="255">
        <v>71025.837131042746</v>
      </c>
      <c r="OD97" s="119">
        <v>13652249.159341784</v>
      </c>
      <c r="OE97" s="262" t="b">
        <v>0</v>
      </c>
      <c r="OF97" s="173">
        <v>4</v>
      </c>
      <c r="OG97" s="263">
        <v>1353.2672330922244</v>
      </c>
      <c r="OH97" s="189">
        <v>-5.0000000000000001E-3</v>
      </c>
      <c r="OI97" s="263">
        <v>1983357.863151985</v>
      </c>
      <c r="OJ97" s="263">
        <v>902.17815539481637</v>
      </c>
      <c r="OK97" s="263">
        <v>58590.104546631126</v>
      </c>
      <c r="OL97" s="117">
        <v>2041947.9676986162</v>
      </c>
      <c r="OM97" s="248" t="b">
        <v>0</v>
      </c>
      <c r="ON97" s="254">
        <v>7</v>
      </c>
      <c r="OO97" s="255">
        <v>676.63361654611208</v>
      </c>
      <c r="OP97" s="256">
        <v>7.4999999999999997E-2</v>
      </c>
      <c r="OQ97" s="255">
        <v>2736876.6946855118</v>
      </c>
      <c r="OR97" s="255">
        <v>1578.8117719409288</v>
      </c>
      <c r="OS97" s="255">
        <v>58368.744997194975</v>
      </c>
      <c r="OT97" s="119">
        <v>2795245.4396827067</v>
      </c>
      <c r="OU97" s="262" t="b">
        <v>0</v>
      </c>
      <c r="OV97" s="173">
        <v>3</v>
      </c>
      <c r="OW97" s="263">
        <v>1578.8117719409286</v>
      </c>
      <c r="OX97" s="189">
        <v>0.03</v>
      </c>
      <c r="OY97" s="263">
        <v>3709488.4295056229</v>
      </c>
      <c r="OZ97" s="263">
        <v>676.63361654611231</v>
      </c>
      <c r="PA97" s="263">
        <v>24823.940171283382</v>
      </c>
      <c r="PB97" s="117">
        <v>3734312.3696769061</v>
      </c>
      <c r="PC97" s="248" t="b">
        <v>0</v>
      </c>
      <c r="PD97" s="254">
        <v>9</v>
      </c>
      <c r="PE97" s="255">
        <v>225.54453884870404</v>
      </c>
      <c r="PF97" s="256">
        <v>7.4999999999999997E-2</v>
      </c>
      <c r="PG97" s="255">
        <v>853272.83989790699</v>
      </c>
      <c r="PH97" s="255">
        <v>2029.9008496383369</v>
      </c>
      <c r="PI97" s="255">
        <v>83284.889177927034</v>
      </c>
      <c r="PJ97" s="119">
        <v>936557.72907583404</v>
      </c>
      <c r="PK97" s="262" t="b">
        <v>0</v>
      </c>
      <c r="PL97" s="173">
        <v>8</v>
      </c>
      <c r="PM97" s="263">
        <v>451.08907769740807</v>
      </c>
      <c r="PN97" s="189">
        <v>7.4999999999999997E-2</v>
      </c>
      <c r="PO97" s="263">
        <v>770996.65602242469</v>
      </c>
      <c r="PP97" s="263">
        <v>1804.3563107896327</v>
      </c>
      <c r="PQ97" s="263">
        <v>73230.40827635584</v>
      </c>
      <c r="PR97" s="117">
        <v>844227.06429878052</v>
      </c>
      <c r="PS97" s="248" t="b">
        <v>0</v>
      </c>
      <c r="PT97" s="254">
        <v>7</v>
      </c>
      <c r="PU97" s="255">
        <v>676.63361654611208</v>
      </c>
      <c r="PV97" s="256">
        <v>7.4999999999999997E-2</v>
      </c>
      <c r="PW97" s="255">
        <v>2425399.9778799224</v>
      </c>
      <c r="PX97" s="255">
        <v>1578.8117719409288</v>
      </c>
      <c r="PY97" s="255">
        <v>74092.857380062327</v>
      </c>
      <c r="PZ97" s="119">
        <v>2499492.8352599847</v>
      </c>
      <c r="QA97" s="262" t="b">
        <v>0</v>
      </c>
      <c r="QB97" s="173">
        <v>2</v>
      </c>
      <c r="QC97" s="263">
        <v>1804.3563107896327</v>
      </c>
      <c r="QD97" s="189">
        <v>0.03</v>
      </c>
      <c r="QE97" s="263">
        <v>2676602.5824287627</v>
      </c>
      <c r="QF97" s="263">
        <v>451.08907769740819</v>
      </c>
      <c r="QG97" s="263">
        <v>23731.073573973914</v>
      </c>
      <c r="QH97" s="117">
        <v>2700333.6560027367</v>
      </c>
      <c r="QI97" s="248" t="b">
        <v>0</v>
      </c>
      <c r="QJ97" s="254">
        <v>5</v>
      </c>
      <c r="QK97" s="255">
        <v>1127.7226942435204</v>
      </c>
      <c r="QL97" s="256">
        <v>7.4999999999999997E-2</v>
      </c>
      <c r="QM97" s="255">
        <v>3779562.6444283398</v>
      </c>
      <c r="QN97" s="255">
        <v>1127.7226942435204</v>
      </c>
      <c r="QO97" s="255">
        <v>48825.249153705532</v>
      </c>
      <c r="QP97" s="119">
        <v>3828387.8935820451</v>
      </c>
      <c r="QQ97" s="262" t="b">
        <v>0</v>
      </c>
      <c r="QR97" s="173">
        <v>4</v>
      </c>
      <c r="QS97" s="263">
        <v>1353.2672330922244</v>
      </c>
      <c r="QT97" s="189">
        <v>7.4999999999999997E-2</v>
      </c>
      <c r="QU97" s="263">
        <v>1589219.2691436175</v>
      </c>
      <c r="QV97" s="263">
        <v>902.17815539481637</v>
      </c>
      <c r="QW97" s="263">
        <v>32237.721715731492</v>
      </c>
      <c r="QX97" s="117">
        <v>1621456.990859349</v>
      </c>
      <c r="QY97" s="248" t="b">
        <v>0</v>
      </c>
      <c r="QZ97" s="254">
        <v>7</v>
      </c>
      <c r="RA97" s="255">
        <v>676.63361654611208</v>
      </c>
      <c r="RB97" s="256">
        <v>-5.0000000000000001E-3</v>
      </c>
      <c r="RC97" s="255">
        <v>726989.56973704253</v>
      </c>
      <c r="RD97" s="255">
        <v>1578.8117719409288</v>
      </c>
      <c r="RE97" s="255">
        <v>50107.018496404358</v>
      </c>
      <c r="RF97" s="119">
        <v>777096.58823344694</v>
      </c>
      <c r="RG97" s="262" t="b">
        <v>0</v>
      </c>
      <c r="RH97" s="173">
        <v>1</v>
      </c>
      <c r="RI97" s="263">
        <v>2029.9008496383369</v>
      </c>
      <c r="RJ97" s="189">
        <v>7.4999999999999997E-2</v>
      </c>
      <c r="RK97" s="263">
        <v>9878635.2228246685</v>
      </c>
      <c r="RL97" s="263">
        <v>225.54453884870409</v>
      </c>
      <c r="RM97" s="263">
        <v>11771.965053818969</v>
      </c>
      <c r="RN97" s="117">
        <v>9890407.1878784876</v>
      </c>
      <c r="RO97" s="248" t="b">
        <v>0</v>
      </c>
      <c r="RP97" s="254">
        <v>8</v>
      </c>
      <c r="RQ97" s="255">
        <v>451.08907769740807</v>
      </c>
      <c r="RR97" s="256">
        <v>7.4999999999999997E-2</v>
      </c>
      <c r="RS97" s="255">
        <v>1282367.4882338697</v>
      </c>
      <c r="RT97" s="255">
        <v>1804.3563107896327</v>
      </c>
      <c r="RU97" s="255">
        <v>65147.920846701927</v>
      </c>
      <c r="RV97" s="119">
        <v>1347515.4090805715</v>
      </c>
      <c r="RW97" s="262" t="b">
        <v>1</v>
      </c>
      <c r="RX97" s="173">
        <v>9</v>
      </c>
      <c r="RY97" s="263">
        <v>225.54453884870404</v>
      </c>
      <c r="RZ97" s="189">
        <v>0.03</v>
      </c>
      <c r="SA97" s="263">
        <v>1351522.7602208385</v>
      </c>
      <c r="SB97" s="263">
        <v>2029.9008496383369</v>
      </c>
      <c r="SC97" s="263">
        <v>102198.12487341589</v>
      </c>
      <c r="SD97" s="117">
        <v>1453720.8850942543</v>
      </c>
      <c r="SE97" s="248" t="b">
        <v>0</v>
      </c>
      <c r="SF97" s="254">
        <v>5</v>
      </c>
      <c r="SG97" s="255">
        <v>1127.7226942435204</v>
      </c>
      <c r="SH97" s="256">
        <v>-5.0000000000000001E-3</v>
      </c>
      <c r="SI97" s="255">
        <v>1784573.8315357445</v>
      </c>
      <c r="SJ97" s="255">
        <v>1127.7226942435204</v>
      </c>
      <c r="SK97" s="255">
        <v>63249.089607974078</v>
      </c>
      <c r="SL97" s="119">
        <v>1847822.9211437185</v>
      </c>
      <c r="SM97" s="262" t="b">
        <v>0</v>
      </c>
      <c r="SN97" s="173">
        <v>4</v>
      </c>
      <c r="SO97" s="263">
        <v>1353.2672330922244</v>
      </c>
      <c r="SP97" s="189">
        <v>0.03</v>
      </c>
      <c r="SQ97" s="263">
        <v>1870433.4814076815</v>
      </c>
      <c r="SR97" s="263">
        <v>902.17815539481637</v>
      </c>
      <c r="SS97" s="263">
        <v>22883.695139456064</v>
      </c>
      <c r="ST97" s="117">
        <v>1893317.1765471376</v>
      </c>
      <c r="SU97" s="248" t="b">
        <v>0</v>
      </c>
      <c r="SV97" s="254">
        <v>3</v>
      </c>
      <c r="SW97" s="255">
        <v>1578.8117719409286</v>
      </c>
      <c r="SX97" s="256">
        <v>7.4999999999999997E-2</v>
      </c>
      <c r="SY97" s="255">
        <v>5357681.1364559922</v>
      </c>
      <c r="SZ97" s="255">
        <v>676.63361654611231</v>
      </c>
      <c r="TA97" s="255">
        <v>30585.648124336563</v>
      </c>
      <c r="TB97" s="119">
        <v>5388266.7845803285</v>
      </c>
      <c r="TC97" s="262" t="b">
        <v>0</v>
      </c>
      <c r="TD97" s="173">
        <v>1</v>
      </c>
      <c r="TE97" s="263">
        <v>2029.9008496383369</v>
      </c>
      <c r="TF97" s="189">
        <v>7.4999999999999997E-2</v>
      </c>
      <c r="TG97" s="263">
        <v>5629043.551512083</v>
      </c>
      <c r="TH97" s="263">
        <v>225.54453884870409</v>
      </c>
      <c r="TI97" s="263">
        <v>11585.286287398563</v>
      </c>
      <c r="TJ97" s="117">
        <v>5640628.837799482</v>
      </c>
      <c r="TK97" s="248" t="b">
        <v>0</v>
      </c>
      <c r="TL97" s="254">
        <v>5</v>
      </c>
      <c r="TM97" s="255">
        <v>1127.7226942435204</v>
      </c>
      <c r="TN97" s="256">
        <v>7.4999999999999997E-2</v>
      </c>
      <c r="TO97" s="255">
        <v>3877328.9154494125</v>
      </c>
      <c r="TP97" s="255">
        <v>1127.7226942435204</v>
      </c>
      <c r="TQ97" s="255">
        <v>47554.074081419647</v>
      </c>
      <c r="TR97" s="119">
        <v>3924882.989530832</v>
      </c>
      <c r="TS97" s="262" t="b">
        <v>0</v>
      </c>
      <c r="TT97" s="173">
        <v>5</v>
      </c>
      <c r="TU97" s="263">
        <v>1127.7226942435204</v>
      </c>
      <c r="TV97" s="189">
        <v>7.4999999999999997E-2</v>
      </c>
      <c r="TW97" s="263">
        <v>2663755.377776335</v>
      </c>
      <c r="TX97" s="263">
        <v>1127.7226942435204</v>
      </c>
      <c r="TY97" s="263">
        <v>48127.44407007812</v>
      </c>
      <c r="TZ97" s="117">
        <v>2711882.821846413</v>
      </c>
      <c r="UA97" s="248" t="b">
        <v>0</v>
      </c>
      <c r="UB97" s="254">
        <v>2</v>
      </c>
      <c r="UC97" s="255">
        <v>1804.3563107896327</v>
      </c>
      <c r="UD97" s="256">
        <v>7.4999999999999997E-2</v>
      </c>
      <c r="UE97" s="255">
        <v>8890495.8629806843</v>
      </c>
      <c r="UF97" s="255">
        <v>451.08907769740819</v>
      </c>
      <c r="UG97" s="255">
        <v>18584.873509568792</v>
      </c>
      <c r="UH97" s="119">
        <v>8909080.7364902534</v>
      </c>
      <c r="UI97" s="262" t="b">
        <v>0</v>
      </c>
      <c r="UJ97" s="173">
        <v>2</v>
      </c>
      <c r="UK97" s="263">
        <v>1804.3563107896327</v>
      </c>
      <c r="UL97" s="189">
        <v>7.4999999999999997E-2</v>
      </c>
      <c r="UM97" s="263">
        <v>12610406.895379568</v>
      </c>
      <c r="UN97" s="263">
        <v>451.08907769740819</v>
      </c>
      <c r="UO97" s="263">
        <v>24442.705225278962</v>
      </c>
      <c r="UP97" s="117">
        <v>12634849.600604847</v>
      </c>
      <c r="UQ97" s="248" t="b">
        <v>0</v>
      </c>
      <c r="UR97" s="254">
        <v>4</v>
      </c>
      <c r="US97" s="255">
        <v>1353.2672330922244</v>
      </c>
      <c r="UT97" s="256">
        <v>7.4999999999999997E-2</v>
      </c>
      <c r="UU97" s="255">
        <v>3357300.1527813561</v>
      </c>
      <c r="UV97" s="255">
        <v>902.17815539481637</v>
      </c>
      <c r="UW97" s="255">
        <v>33573.814778903892</v>
      </c>
      <c r="UX97" s="119">
        <v>3390873.9675602601</v>
      </c>
      <c r="UY97" s="262" t="b">
        <v>0</v>
      </c>
      <c r="UZ97" s="173">
        <v>6</v>
      </c>
      <c r="VA97" s="263">
        <v>902.17815539481614</v>
      </c>
      <c r="VB97" s="189">
        <v>7.4999999999999997E-2</v>
      </c>
      <c r="VC97" s="263">
        <v>2859950.646330684</v>
      </c>
      <c r="VD97" s="263">
        <v>1353.2672330922246</v>
      </c>
      <c r="VE97" s="263">
        <v>49746.895734481172</v>
      </c>
      <c r="VF97" s="117">
        <v>2909697.542065165</v>
      </c>
      <c r="VG97" s="248" t="b">
        <v>0</v>
      </c>
      <c r="VH97" s="254">
        <v>7</v>
      </c>
      <c r="VI97" s="255">
        <v>676.63361654611208</v>
      </c>
      <c r="VJ97" s="256">
        <v>0.03</v>
      </c>
      <c r="VK97" s="255">
        <v>790886.00655846356</v>
      </c>
      <c r="VL97" s="255">
        <v>1578.8117719409288</v>
      </c>
      <c r="VM97" s="255">
        <v>53793.429629227947</v>
      </c>
      <c r="VN97" s="119">
        <v>844679.43618769152</v>
      </c>
      <c r="VO97" s="262" t="b">
        <v>0</v>
      </c>
      <c r="VP97" s="173">
        <v>0</v>
      </c>
      <c r="VQ97" s="263">
        <v>2255.4453884870409</v>
      </c>
      <c r="VR97" s="189">
        <v>0.03</v>
      </c>
      <c r="VS97" s="263">
        <v>975569.02590721403</v>
      </c>
      <c r="VT97" s="263">
        <v>0</v>
      </c>
      <c r="VU97" s="263">
        <v>0</v>
      </c>
      <c r="VV97" s="117">
        <v>975569.02590721403</v>
      </c>
      <c r="VW97" s="248" t="b">
        <v>0</v>
      </c>
      <c r="VX97" s="254">
        <v>6</v>
      </c>
      <c r="VY97" s="255">
        <v>902.17815539481614</v>
      </c>
      <c r="VZ97" s="256">
        <v>-5.0000000000000001E-3</v>
      </c>
      <c r="WA97" s="255">
        <v>1213940.3613149161</v>
      </c>
      <c r="WB97" s="255">
        <v>1353.2672330922246</v>
      </c>
      <c r="WC97" s="255">
        <v>43641.450203924556</v>
      </c>
      <c r="WD97" s="119">
        <v>1257581.8115188405</v>
      </c>
      <c r="WE97" s="262" t="b">
        <v>0</v>
      </c>
      <c r="WF97" s="173">
        <v>5</v>
      </c>
      <c r="WG97" s="263">
        <v>1127.7226942435204</v>
      </c>
      <c r="WH97" s="189">
        <v>0.03</v>
      </c>
      <c r="WI97" s="263">
        <v>928698.81743179029</v>
      </c>
      <c r="WJ97" s="263">
        <v>1127.7226942435204</v>
      </c>
      <c r="WK97" s="263">
        <v>41288.692559943571</v>
      </c>
      <c r="WL97" s="117">
        <v>969987.50999173382</v>
      </c>
      <c r="WM97" s="248" t="b">
        <v>0</v>
      </c>
      <c r="WN97" s="254">
        <v>6</v>
      </c>
      <c r="WO97" s="255">
        <v>902.17815539481614</v>
      </c>
      <c r="WP97" s="256">
        <v>7.4999999999999997E-2</v>
      </c>
      <c r="WQ97" s="255">
        <v>1768899.8657473379</v>
      </c>
      <c r="WR97" s="255">
        <v>1353.2672330922246</v>
      </c>
      <c r="WS97" s="255">
        <v>82054.768716647653</v>
      </c>
      <c r="WT97" s="119">
        <v>1850954.6344639857</v>
      </c>
      <c r="WU97" s="262" t="b">
        <v>0</v>
      </c>
      <c r="WV97" s="173">
        <v>5</v>
      </c>
      <c r="WW97" s="263">
        <v>1127.7226942435204</v>
      </c>
      <c r="WX97" s="189">
        <v>-5.0000000000000001E-3</v>
      </c>
      <c r="WY97" s="263">
        <v>5359156.1182785016</v>
      </c>
      <c r="WZ97" s="263">
        <v>1127.7226942435204</v>
      </c>
      <c r="XA97" s="263">
        <v>45879.064967513092</v>
      </c>
      <c r="XB97" s="117">
        <v>5405035.1832460146</v>
      </c>
      <c r="XC97" s="248" t="b">
        <v>0</v>
      </c>
      <c r="XD97" s="254">
        <v>4</v>
      </c>
      <c r="XE97" s="255">
        <v>1353.2672330922244</v>
      </c>
      <c r="XF97" s="256">
        <v>7.4999999999999997E-2</v>
      </c>
      <c r="XG97" s="255">
        <v>7347642.388512237</v>
      </c>
      <c r="XH97" s="255">
        <v>902.17815539481637</v>
      </c>
      <c r="XI97" s="255">
        <v>41858.936704047977</v>
      </c>
      <c r="XJ97" s="119">
        <v>7389501.325216285</v>
      </c>
      <c r="XK97" s="262" t="b">
        <v>0</v>
      </c>
      <c r="XL97" s="173">
        <v>6</v>
      </c>
      <c r="XM97" s="263">
        <v>902.17815539481614</v>
      </c>
      <c r="XN97" s="189">
        <v>7.4999999999999997E-2</v>
      </c>
      <c r="XO97" s="263">
        <v>1905829.0903294238</v>
      </c>
      <c r="XP97" s="263">
        <v>1353.2672330922246</v>
      </c>
      <c r="XQ97" s="263">
        <v>52874.790175199145</v>
      </c>
      <c r="XR97" s="117">
        <v>1958703.8805046228</v>
      </c>
      <c r="XS97" s="248" t="b">
        <v>0</v>
      </c>
      <c r="XT97" s="254">
        <v>6</v>
      </c>
      <c r="XU97" s="255">
        <v>902.17815539481614</v>
      </c>
      <c r="XV97" s="256">
        <v>0.03</v>
      </c>
      <c r="XW97" s="255">
        <v>695552.16860604531</v>
      </c>
      <c r="XX97" s="255">
        <v>1353.2672330922246</v>
      </c>
      <c r="XY97" s="255">
        <v>54577.380783605673</v>
      </c>
      <c r="XZ97" s="119">
        <v>750129.54938965093</v>
      </c>
      <c r="YA97" s="262" t="b">
        <v>0</v>
      </c>
      <c r="YB97" s="173">
        <v>6</v>
      </c>
      <c r="YC97" s="263">
        <v>902.17815539481614</v>
      </c>
      <c r="YD97" s="189">
        <v>0.03</v>
      </c>
      <c r="YE97" s="263">
        <v>1374227.5602405616</v>
      </c>
      <c r="YF97" s="263">
        <v>1353.2672330922246</v>
      </c>
      <c r="YG97" s="263">
        <v>65888.752689418296</v>
      </c>
      <c r="YH97" s="117">
        <v>1440116.31292998</v>
      </c>
      <c r="YI97" s="248" t="b">
        <v>0</v>
      </c>
      <c r="YJ97" s="254">
        <v>11</v>
      </c>
      <c r="YK97" s="255">
        <v>0</v>
      </c>
      <c r="YL97" s="256">
        <v>-5.0000000000000001E-3</v>
      </c>
      <c r="YM97" s="255">
        <v>804165.21602397179</v>
      </c>
      <c r="YN97" s="255">
        <v>2255.4453884870409</v>
      </c>
      <c r="YO97" s="255">
        <v>121670.94554525347</v>
      </c>
      <c r="YP97" s="119">
        <v>925836.16156922525</v>
      </c>
      <c r="YQ97" s="262" t="b">
        <v>0</v>
      </c>
      <c r="YR97" s="173">
        <v>3</v>
      </c>
      <c r="YS97" s="263">
        <v>1578.8117719409286</v>
      </c>
      <c r="YT97" s="189">
        <v>7.4999999999999997E-2</v>
      </c>
      <c r="YU97" s="263">
        <v>3592245.7992666597</v>
      </c>
      <c r="YV97" s="263">
        <v>676.63361654611231</v>
      </c>
      <c r="YW97" s="263">
        <v>22702.146587847823</v>
      </c>
      <c r="YX97" s="117">
        <v>3614947.9458545074</v>
      </c>
      <c r="YY97" s="248" t="b">
        <v>0</v>
      </c>
      <c r="YZ97" s="254">
        <v>7</v>
      </c>
      <c r="ZA97" s="255">
        <v>676.63361654611208</v>
      </c>
      <c r="ZB97" s="256">
        <v>7.4999999999999997E-2</v>
      </c>
      <c r="ZC97" s="255">
        <v>664120.27585324785</v>
      </c>
      <c r="ZD97" s="255">
        <v>1578.8117719409288</v>
      </c>
      <c r="ZE97" s="255">
        <v>69249.189747903729</v>
      </c>
      <c r="ZF97" s="119">
        <v>733369.46560115158</v>
      </c>
      <c r="ZG97" s="262" t="b">
        <v>0</v>
      </c>
      <c r="ZH97" s="173">
        <v>4</v>
      </c>
      <c r="ZI97" s="263">
        <v>1353.2672330922244</v>
      </c>
      <c r="ZJ97" s="189">
        <v>7.4999999999999997E-2</v>
      </c>
      <c r="ZK97" s="263">
        <v>4709293.022361435</v>
      </c>
      <c r="ZL97" s="263">
        <v>902.17815539481637</v>
      </c>
      <c r="ZM97" s="263">
        <v>40451.105615513567</v>
      </c>
      <c r="ZN97" s="117">
        <v>4749744.1279769484</v>
      </c>
      <c r="ZO97" s="248" t="b">
        <v>0</v>
      </c>
      <c r="ZP97" s="254">
        <v>3</v>
      </c>
      <c r="ZQ97" s="255">
        <v>1578.8117719409286</v>
      </c>
      <c r="ZR97" s="256">
        <v>7.4999999999999997E-2</v>
      </c>
      <c r="ZS97" s="255">
        <v>2628002.5080906707</v>
      </c>
      <c r="ZT97" s="255">
        <v>676.63361654611231</v>
      </c>
      <c r="ZU97" s="255">
        <v>38039.75597192446</v>
      </c>
      <c r="ZV97" s="119">
        <v>2666042.2640625951</v>
      </c>
      <c r="ZW97" s="262" t="b">
        <v>0</v>
      </c>
      <c r="ZX97" s="173">
        <v>2</v>
      </c>
      <c r="ZY97" s="263">
        <v>1804.3563107896327</v>
      </c>
      <c r="ZZ97" s="189">
        <v>-5.0000000000000001E-3</v>
      </c>
      <c r="AAA97" s="263">
        <v>391719.26122592407</v>
      </c>
      <c r="AAB97" s="263">
        <v>451.08907769740819</v>
      </c>
      <c r="AAC97" s="263">
        <v>31895.080767030737</v>
      </c>
      <c r="AAD97" s="117">
        <v>423614.34199295478</v>
      </c>
      <c r="AAE97" s="248" t="b">
        <v>0</v>
      </c>
      <c r="AAF97" s="254">
        <v>3</v>
      </c>
      <c r="AAG97" s="255">
        <v>1578.8117719409286</v>
      </c>
      <c r="AAH97" s="256">
        <v>7.4999999999999997E-2</v>
      </c>
      <c r="AAI97" s="255">
        <v>6133080.1101840269</v>
      </c>
      <c r="AAJ97" s="255">
        <v>676.63361654611231</v>
      </c>
      <c r="AAK97" s="255">
        <v>35549.648080561237</v>
      </c>
      <c r="AAL97" s="119">
        <v>6168629.7582645882</v>
      </c>
      <c r="AAM97" s="262" t="b">
        <v>0</v>
      </c>
      <c r="AAN97" s="173">
        <v>4</v>
      </c>
      <c r="AAO97" s="263">
        <v>1353.2672330922244</v>
      </c>
      <c r="AAP97" s="189">
        <v>7.4999999999999997E-2</v>
      </c>
      <c r="AAQ97" s="263">
        <v>2708741.8754307027</v>
      </c>
      <c r="AAR97" s="263">
        <v>902.17815539481637</v>
      </c>
      <c r="AAS97" s="263">
        <v>40198.16076759006</v>
      </c>
      <c r="AAT97" s="117">
        <v>2748940.0361982929</v>
      </c>
      <c r="AAU97" s="248" t="b">
        <v>0</v>
      </c>
      <c r="AAV97" s="254">
        <v>8</v>
      </c>
      <c r="AAW97" s="255">
        <v>451.08907769740807</v>
      </c>
      <c r="AAX97" s="256">
        <v>7.4999999999999997E-2</v>
      </c>
      <c r="AAY97" s="255">
        <v>1333912.2017707601</v>
      </c>
      <c r="AAZ97" s="255">
        <v>1804.3563107896327</v>
      </c>
      <c r="ABA97" s="255">
        <v>95652.063837747934</v>
      </c>
      <c r="ABB97" s="119">
        <v>1429564.2656085081</v>
      </c>
      <c r="ABC97" s="262" t="b">
        <v>0</v>
      </c>
      <c r="ABD97" s="173">
        <v>4</v>
      </c>
      <c r="ABE97" s="263">
        <v>1353.2672330922244</v>
      </c>
      <c r="ABF97" s="189">
        <v>7.4999999999999997E-2</v>
      </c>
      <c r="ABG97" s="263">
        <v>2753859.2214041743</v>
      </c>
      <c r="ABH97" s="263">
        <v>902.17815539481637</v>
      </c>
      <c r="ABI97" s="263">
        <v>29395.523777722512</v>
      </c>
      <c r="ABJ97" s="117">
        <v>2783254.7451818967</v>
      </c>
      <c r="ABK97" s="248" t="b">
        <v>0</v>
      </c>
      <c r="ABL97" s="254">
        <v>2</v>
      </c>
      <c r="ABM97" s="255">
        <v>1804.3563107896327</v>
      </c>
      <c r="ABN97" s="256">
        <v>0.03</v>
      </c>
      <c r="ABO97" s="255">
        <v>4738325.7230160721</v>
      </c>
      <c r="ABP97" s="255">
        <v>451.08907769740819</v>
      </c>
      <c r="ABQ97" s="255">
        <v>11755.282158662798</v>
      </c>
      <c r="ABR97" s="119">
        <v>4750081.0051747346</v>
      </c>
      <c r="ABS97" s="262" t="b">
        <v>0</v>
      </c>
      <c r="ABT97" s="173">
        <v>3</v>
      </c>
      <c r="ABU97" s="263">
        <v>1578.8117719409286</v>
      </c>
      <c r="ABV97" s="189">
        <v>7.4999999999999997E-2</v>
      </c>
      <c r="ABW97" s="263">
        <v>3471044.2660049801</v>
      </c>
      <c r="ABX97" s="263">
        <v>676.63361654611231</v>
      </c>
      <c r="ABY97" s="263">
        <v>17790.577026015435</v>
      </c>
      <c r="ABZ97" s="117">
        <v>3488834.8430309957</v>
      </c>
      <c r="ACA97" s="248" t="b">
        <v>0</v>
      </c>
      <c r="ACB97" s="254">
        <v>4</v>
      </c>
      <c r="ACC97" s="255">
        <v>1353.2672330922244</v>
      </c>
      <c r="ACD97" s="256">
        <v>0.03</v>
      </c>
      <c r="ACE97" s="255">
        <v>1337778.1177848603</v>
      </c>
      <c r="ACF97" s="255">
        <v>902.17815539481637</v>
      </c>
      <c r="ACG97" s="255">
        <v>66107.136858182537</v>
      </c>
      <c r="ACH97" s="119">
        <v>1403885.2546430428</v>
      </c>
      <c r="ACI97" s="262" t="b">
        <v>0</v>
      </c>
      <c r="ACJ97" s="173">
        <v>4</v>
      </c>
      <c r="ACK97" s="263">
        <v>1353.2672330922244</v>
      </c>
      <c r="ACL97" s="189">
        <v>-5.0000000000000001E-3</v>
      </c>
      <c r="ACM97" s="263">
        <v>908844.27861973294</v>
      </c>
      <c r="ACN97" s="263">
        <v>902.17815539481637</v>
      </c>
      <c r="ACO97" s="263">
        <v>53444.005384967793</v>
      </c>
      <c r="ACP97" s="117">
        <v>962288.28400470072</v>
      </c>
      <c r="ACQ97" s="248" t="b">
        <v>0</v>
      </c>
      <c r="ACR97" s="254">
        <v>4</v>
      </c>
      <c r="ACS97" s="255">
        <v>1353.2672330922244</v>
      </c>
      <c r="ACT97" s="256">
        <v>-5.0000000000000001E-3</v>
      </c>
      <c r="ACU97" s="255">
        <v>4454717.8402256491</v>
      </c>
      <c r="ACV97" s="255">
        <v>902.17815539481637</v>
      </c>
      <c r="ACW97" s="255">
        <v>53885.738045837017</v>
      </c>
      <c r="ACX97" s="119">
        <v>4508603.5782714859</v>
      </c>
      <c r="ACY97" s="262" t="b">
        <v>0</v>
      </c>
      <c r="ACZ97" s="173">
        <v>6</v>
      </c>
      <c r="ADA97" s="263">
        <v>902.17815539481614</v>
      </c>
      <c r="ADB97" s="189">
        <v>7.4999999999999997E-2</v>
      </c>
      <c r="ADC97" s="263">
        <v>5296240.5247954503</v>
      </c>
      <c r="ADD97" s="263">
        <v>1353.2672330922246</v>
      </c>
      <c r="ADE97" s="263">
        <v>58895.390199992115</v>
      </c>
      <c r="ADF97" s="117">
        <v>5355135.9149954421</v>
      </c>
      <c r="ADG97" s="248" t="b">
        <v>0</v>
      </c>
      <c r="ADH97" s="254">
        <v>7</v>
      </c>
      <c r="ADI97" s="255">
        <v>676.63361654611208</v>
      </c>
      <c r="ADJ97" s="256">
        <v>0.03</v>
      </c>
      <c r="ADK97" s="255">
        <v>2187401.3944283742</v>
      </c>
      <c r="ADL97" s="255">
        <v>1578.8117719409288</v>
      </c>
      <c r="ADM97" s="255">
        <v>84226.003712974765</v>
      </c>
      <c r="ADN97" s="119">
        <v>2271627.3981413492</v>
      </c>
      <c r="ADO97" s="262" t="b">
        <v>0</v>
      </c>
      <c r="ADP97" s="173">
        <v>2</v>
      </c>
      <c r="ADQ97" s="263">
        <v>1804.3563107896327</v>
      </c>
      <c r="ADR97" s="189">
        <v>7.4999999999999997E-2</v>
      </c>
      <c r="ADS97" s="263">
        <v>4145211.6866356451</v>
      </c>
      <c r="ADT97" s="263">
        <v>451.08907769740819</v>
      </c>
      <c r="ADU97" s="263">
        <v>22179.392876948878</v>
      </c>
      <c r="ADV97" s="117">
        <v>4167391.0795125938</v>
      </c>
    </row>
    <row r="98" spans="1:802" x14ac:dyDescent="0.35">
      <c r="A98" s="15">
        <v>48213</v>
      </c>
      <c r="B98" s="16">
        <v>2255.4453884870409</v>
      </c>
      <c r="C98" s="248" t="b">
        <v>1</v>
      </c>
      <c r="D98" s="254">
        <v>6</v>
      </c>
      <c r="E98" s="255">
        <v>902.17815539481614</v>
      </c>
      <c r="F98" s="256">
        <v>7.4999999999999997E-2</v>
      </c>
      <c r="G98" s="255">
        <v>2734861.1632004851</v>
      </c>
      <c r="H98" s="255">
        <v>1353.2672330922246</v>
      </c>
      <c r="I98" s="255">
        <v>49712.213822043399</v>
      </c>
      <c r="J98" s="119">
        <v>2784573.3770225286</v>
      </c>
      <c r="K98" s="262" t="b">
        <v>0</v>
      </c>
      <c r="L98" s="173">
        <v>7</v>
      </c>
      <c r="M98" s="263">
        <v>676.63361654611208</v>
      </c>
      <c r="N98" s="189">
        <v>-5.0000000000000001E-3</v>
      </c>
      <c r="O98" s="263">
        <v>1106666.552334175</v>
      </c>
      <c r="P98" s="263">
        <v>1578.8117719409288</v>
      </c>
      <c r="Q98" s="263">
        <v>27945.532838641793</v>
      </c>
      <c r="R98" s="117">
        <v>1134612.0851728169</v>
      </c>
      <c r="S98" s="248" t="b">
        <v>0</v>
      </c>
      <c r="T98" s="254">
        <v>8</v>
      </c>
      <c r="U98" s="255">
        <v>451.08907769740807</v>
      </c>
      <c r="V98" s="256">
        <v>7.4999999999999997E-2</v>
      </c>
      <c r="W98" s="255">
        <v>374017.97976013814</v>
      </c>
      <c r="X98" s="255">
        <v>1804.3563107896327</v>
      </c>
      <c r="Y98" s="255">
        <v>94763.823329455656</v>
      </c>
      <c r="Z98" s="119">
        <v>468781.80308959377</v>
      </c>
      <c r="AA98" s="262" t="b">
        <v>0</v>
      </c>
      <c r="AB98" s="173">
        <v>8</v>
      </c>
      <c r="AC98" s="263">
        <v>451.08907769740807</v>
      </c>
      <c r="AD98" s="189">
        <v>7.4999999999999997E-2</v>
      </c>
      <c r="AE98" s="263">
        <v>1322354.4247899365</v>
      </c>
      <c r="AF98" s="263">
        <v>1804.3563107896327</v>
      </c>
      <c r="AG98" s="263">
        <v>92387.836538545758</v>
      </c>
      <c r="AH98" s="117">
        <v>1414742.2613284823</v>
      </c>
      <c r="AI98" s="248" t="b">
        <v>0</v>
      </c>
      <c r="AJ98" s="254">
        <v>10</v>
      </c>
      <c r="AK98" s="255">
        <v>0</v>
      </c>
      <c r="AL98" s="256">
        <v>7.4999999999999997E-2</v>
      </c>
      <c r="AM98" s="255">
        <v>5672897.2288000425</v>
      </c>
      <c r="AN98" s="255">
        <v>2255.4453884870409</v>
      </c>
      <c r="AO98" s="255">
        <v>109921.27441856246</v>
      </c>
      <c r="AP98" s="119">
        <v>5782818.5032186052</v>
      </c>
      <c r="AQ98" s="262" t="b">
        <v>0</v>
      </c>
      <c r="AR98" s="173">
        <v>5</v>
      </c>
      <c r="AS98" s="263">
        <v>1127.7226942435204</v>
      </c>
      <c r="AT98" s="189">
        <v>7.4999999999999997E-2</v>
      </c>
      <c r="AU98" s="263">
        <v>6070124.2767374283</v>
      </c>
      <c r="AV98" s="263">
        <v>1127.7226942435204</v>
      </c>
      <c r="AW98" s="263">
        <v>64749.279616114705</v>
      </c>
      <c r="AX98" s="117">
        <v>6134873.556353543</v>
      </c>
      <c r="AY98" s="248" t="b">
        <v>0</v>
      </c>
      <c r="AZ98" s="254">
        <v>4</v>
      </c>
      <c r="BA98" s="255">
        <v>1353.2672330922244</v>
      </c>
      <c r="BB98" s="256">
        <v>0.03</v>
      </c>
      <c r="BC98" s="255">
        <v>1145444.393331547</v>
      </c>
      <c r="BD98" s="255">
        <v>902.17815539481637</v>
      </c>
      <c r="BE98" s="255">
        <v>15975.049541238255</v>
      </c>
      <c r="BF98" s="119">
        <v>1161419.4428727853</v>
      </c>
      <c r="BG98" s="262" t="b">
        <v>0</v>
      </c>
      <c r="BH98" s="173">
        <v>4</v>
      </c>
      <c r="BI98" s="263">
        <v>1353.2672330922244</v>
      </c>
      <c r="BJ98" s="189">
        <v>-5.0000000000000001E-3</v>
      </c>
      <c r="BK98" s="263">
        <v>1068112.9447616241</v>
      </c>
      <c r="BL98" s="263">
        <v>902.17815539481637</v>
      </c>
      <c r="BM98" s="263">
        <v>45302.599340652654</v>
      </c>
      <c r="BN98" s="117">
        <v>1113415.5441022767</v>
      </c>
      <c r="BO98" s="248" t="b">
        <v>0</v>
      </c>
      <c r="BP98" s="254">
        <v>6</v>
      </c>
      <c r="BQ98" s="255">
        <v>902.17815539481614</v>
      </c>
      <c r="BR98" s="256">
        <v>7.4999999999999997E-2</v>
      </c>
      <c r="BS98" s="255">
        <v>4610999.4830903225</v>
      </c>
      <c r="BT98" s="255">
        <v>1353.2672330922246</v>
      </c>
      <c r="BU98" s="255">
        <v>58095.337269160606</v>
      </c>
      <c r="BV98" s="119">
        <v>4669094.8203594834</v>
      </c>
      <c r="BW98" s="262" t="b">
        <v>0</v>
      </c>
      <c r="BX98" s="173">
        <v>5</v>
      </c>
      <c r="BY98" s="263">
        <v>1127.7226942435204</v>
      </c>
      <c r="BZ98" s="189">
        <v>0.03</v>
      </c>
      <c r="CA98" s="263">
        <v>1163703.1336497543</v>
      </c>
      <c r="CB98" s="263">
        <v>1127.7226942435204</v>
      </c>
      <c r="CC98" s="263">
        <v>46299.932149959146</v>
      </c>
      <c r="CD98" s="117">
        <v>1210003.0657997136</v>
      </c>
      <c r="CE98" s="248" t="b">
        <v>0</v>
      </c>
      <c r="CF98" s="254">
        <v>6</v>
      </c>
      <c r="CG98" s="255">
        <v>902.17815539481614</v>
      </c>
      <c r="CH98" s="256">
        <v>7.4999999999999997E-2</v>
      </c>
      <c r="CI98" s="255">
        <v>1410399.621899578</v>
      </c>
      <c r="CJ98" s="255">
        <v>1353.2672330922246</v>
      </c>
      <c r="CK98" s="255">
        <v>63809.371408450803</v>
      </c>
      <c r="CL98" s="119">
        <v>1474208.9933080289</v>
      </c>
      <c r="CM98" s="262" t="b">
        <v>0</v>
      </c>
      <c r="CN98" s="173">
        <v>5</v>
      </c>
      <c r="CO98" s="263">
        <v>1127.7226942435204</v>
      </c>
      <c r="CP98" s="189">
        <v>0.03</v>
      </c>
      <c r="CQ98" s="263">
        <v>6043579.1619004002</v>
      </c>
      <c r="CR98" s="263">
        <v>1127.7226942435204</v>
      </c>
      <c r="CS98" s="263">
        <v>53095.249540528355</v>
      </c>
      <c r="CT98" s="117">
        <v>6096674.4114409285</v>
      </c>
      <c r="CU98" s="248" t="b">
        <v>0</v>
      </c>
      <c r="CV98" s="254">
        <v>1</v>
      </c>
      <c r="CW98" s="255">
        <v>2029.9008496383369</v>
      </c>
      <c r="CX98" s="256">
        <v>7.4999999999999997E-2</v>
      </c>
      <c r="CY98" s="255">
        <v>3626519.3602635032</v>
      </c>
      <c r="CZ98" s="255">
        <v>225.54453884870409</v>
      </c>
      <c r="DA98" s="255">
        <v>3795.2295605049781</v>
      </c>
      <c r="DB98" s="119">
        <v>3630314.5898240083</v>
      </c>
      <c r="DC98" s="262" t="b">
        <v>0</v>
      </c>
      <c r="DD98" s="173">
        <v>6</v>
      </c>
      <c r="DE98" s="263">
        <v>902.17815539481614</v>
      </c>
      <c r="DF98" s="189">
        <v>7.4999999999999997E-2</v>
      </c>
      <c r="DG98" s="263">
        <v>6585232.4806726575</v>
      </c>
      <c r="DH98" s="263">
        <v>1353.2672330922246</v>
      </c>
      <c r="DI98" s="263">
        <v>62734.583291765979</v>
      </c>
      <c r="DJ98" s="117">
        <v>6647967.0639644237</v>
      </c>
      <c r="DK98" s="248" t="b">
        <v>0</v>
      </c>
      <c r="DL98" s="254">
        <v>6</v>
      </c>
      <c r="DM98" s="255">
        <v>902.17815539481614</v>
      </c>
      <c r="DN98" s="256">
        <v>7.4999999999999997E-2</v>
      </c>
      <c r="DO98" s="255">
        <v>1436491.6885642852</v>
      </c>
      <c r="DP98" s="255">
        <v>1353.2672330922246</v>
      </c>
      <c r="DQ98" s="255">
        <v>82259.519085588821</v>
      </c>
      <c r="DR98" s="119">
        <v>1518751.207649874</v>
      </c>
      <c r="DS98" s="262" t="b">
        <v>0</v>
      </c>
      <c r="DT98" s="173">
        <v>7</v>
      </c>
      <c r="DU98" s="263">
        <v>676.63361654611208</v>
      </c>
      <c r="DV98" s="189">
        <v>-5.0000000000000001E-3</v>
      </c>
      <c r="DW98" s="263">
        <v>2077170.1119977431</v>
      </c>
      <c r="DX98" s="263">
        <v>1578.8117719409288</v>
      </c>
      <c r="DY98" s="263">
        <v>67833.391186717228</v>
      </c>
      <c r="DZ98" s="117">
        <v>2145003.5031844606</v>
      </c>
      <c r="EA98" s="248" t="b">
        <v>0</v>
      </c>
      <c r="EB98" s="254">
        <v>9</v>
      </c>
      <c r="EC98" s="255">
        <v>225.54453884870404</v>
      </c>
      <c r="ED98" s="256">
        <v>7.4999999999999997E-2</v>
      </c>
      <c r="EE98" s="255">
        <v>1101071.5025949636</v>
      </c>
      <c r="EF98" s="255">
        <v>2029.9008496383369</v>
      </c>
      <c r="EG98" s="255">
        <v>84326.653258485967</v>
      </c>
      <c r="EH98" s="119">
        <v>1185398.1558534496</v>
      </c>
      <c r="EI98" s="262" t="b">
        <v>0</v>
      </c>
      <c r="EJ98" s="173">
        <v>7</v>
      </c>
      <c r="EK98" s="263">
        <v>676.63361654611208</v>
      </c>
      <c r="EL98" s="189">
        <v>-5.0000000000000001E-3</v>
      </c>
      <c r="EM98" s="263">
        <v>233535.55765071313</v>
      </c>
      <c r="EN98" s="263">
        <v>1578.8117719409288</v>
      </c>
      <c r="EO98" s="263">
        <v>100821.98006974296</v>
      </c>
      <c r="EP98" s="117">
        <v>334357.53772045608</v>
      </c>
      <c r="EQ98" s="248" t="b">
        <v>0</v>
      </c>
      <c r="ER98" s="254">
        <v>6</v>
      </c>
      <c r="ES98" s="255">
        <v>902.17815539481614</v>
      </c>
      <c r="ET98" s="256">
        <v>7.4999999999999997E-2</v>
      </c>
      <c r="EU98" s="255">
        <v>1183098.4790568731</v>
      </c>
      <c r="EV98" s="255">
        <v>1353.2672330922246</v>
      </c>
      <c r="EW98" s="255">
        <v>75159.052825742037</v>
      </c>
      <c r="EX98" s="119">
        <v>1258257.5318826151</v>
      </c>
      <c r="EY98" s="262" t="b">
        <v>0</v>
      </c>
      <c r="EZ98" s="173">
        <v>3</v>
      </c>
      <c r="FA98" s="263">
        <v>1578.8117719409286</v>
      </c>
      <c r="FB98" s="189">
        <v>7.4999999999999997E-2</v>
      </c>
      <c r="FC98" s="263">
        <v>3297996.9987601493</v>
      </c>
      <c r="FD98" s="263">
        <v>676.63361654611231</v>
      </c>
      <c r="FE98" s="263">
        <v>16942.477879013979</v>
      </c>
      <c r="FF98" s="117">
        <v>3314939.4766391632</v>
      </c>
      <c r="FG98" s="248" t="b">
        <v>0</v>
      </c>
      <c r="FH98" s="254">
        <v>4</v>
      </c>
      <c r="FI98" s="255">
        <v>1353.2672330922244</v>
      </c>
      <c r="FJ98" s="256">
        <v>0.03</v>
      </c>
      <c r="FK98" s="255">
        <v>2666724.7292782278</v>
      </c>
      <c r="FL98" s="255">
        <v>902.17815539481637</v>
      </c>
      <c r="FM98" s="255">
        <v>48140.08400859611</v>
      </c>
      <c r="FN98" s="119">
        <v>2714864.8132868237</v>
      </c>
      <c r="FO98" s="262" t="b">
        <v>0</v>
      </c>
      <c r="FP98" s="173">
        <v>4</v>
      </c>
      <c r="FQ98" s="263">
        <v>1353.2672330922244</v>
      </c>
      <c r="FR98" s="189">
        <v>7.4999999999999997E-2</v>
      </c>
      <c r="FS98" s="263">
        <v>3241625.773962901</v>
      </c>
      <c r="FT98" s="263">
        <v>902.17815539481637</v>
      </c>
      <c r="FU98" s="263">
        <v>52271.811680314815</v>
      </c>
      <c r="FV98" s="117">
        <v>3293897.5856432156</v>
      </c>
      <c r="FW98" s="248" t="b">
        <v>0</v>
      </c>
      <c r="FX98" s="254">
        <v>6</v>
      </c>
      <c r="FY98" s="255">
        <v>902.17815539481614</v>
      </c>
      <c r="FZ98" s="256">
        <v>0.03</v>
      </c>
      <c r="GA98" s="255">
        <v>1450558.4589138697</v>
      </c>
      <c r="GB98" s="255">
        <v>1353.2672330922246</v>
      </c>
      <c r="GC98" s="255">
        <v>81912.302715085665</v>
      </c>
      <c r="GD98" s="119">
        <v>1532470.7616289554</v>
      </c>
      <c r="GE98" s="262" t="b">
        <v>0</v>
      </c>
      <c r="GF98" s="173">
        <v>4</v>
      </c>
      <c r="GG98" s="263">
        <v>1353.2672330922244</v>
      </c>
      <c r="GH98" s="189">
        <v>0.03</v>
      </c>
      <c r="GI98" s="263">
        <v>3002717.8546498097</v>
      </c>
      <c r="GJ98" s="263">
        <v>902.17815539481637</v>
      </c>
      <c r="GK98" s="263">
        <v>44191.844892959845</v>
      </c>
      <c r="GL98" s="117">
        <v>3046909.6995427697</v>
      </c>
      <c r="GM98" s="248" t="b">
        <v>0</v>
      </c>
      <c r="GN98" s="254">
        <v>3</v>
      </c>
      <c r="GO98" s="255">
        <v>1578.8117719409286</v>
      </c>
      <c r="GP98" s="256">
        <v>0.03</v>
      </c>
      <c r="GQ98" s="255">
        <v>7308332.2258307245</v>
      </c>
      <c r="GR98" s="255">
        <v>676.63361654611231</v>
      </c>
      <c r="GS98" s="255">
        <v>32026.462850192296</v>
      </c>
      <c r="GT98" s="119">
        <v>7340358.688680917</v>
      </c>
      <c r="GU98" s="262" t="b">
        <v>0</v>
      </c>
      <c r="GV98" s="173">
        <v>2</v>
      </c>
      <c r="GW98" s="263">
        <v>1804.3563107896327</v>
      </c>
      <c r="GX98" s="189">
        <v>0.03</v>
      </c>
      <c r="GY98" s="263">
        <v>1035544.7788235776</v>
      </c>
      <c r="GZ98" s="263">
        <v>451.08907769740819</v>
      </c>
      <c r="HA98" s="263">
        <v>16194.540140295645</v>
      </c>
      <c r="HB98" s="117">
        <v>1051739.3189638732</v>
      </c>
      <c r="HC98" s="248" t="b">
        <v>0</v>
      </c>
      <c r="HD98" s="254">
        <v>4</v>
      </c>
      <c r="HE98" s="255">
        <v>1353.2672330922244</v>
      </c>
      <c r="HF98" s="256">
        <v>0.03</v>
      </c>
      <c r="HG98" s="255">
        <v>4585653.0689074323</v>
      </c>
      <c r="HH98" s="255">
        <v>902.17815539481637</v>
      </c>
      <c r="HI98" s="255">
        <v>29279.088525185081</v>
      </c>
      <c r="HJ98" s="119">
        <v>4614932.1574326176</v>
      </c>
      <c r="HK98" s="262" t="b">
        <v>0</v>
      </c>
      <c r="HL98" s="173">
        <v>10</v>
      </c>
      <c r="HM98" s="263">
        <v>0</v>
      </c>
      <c r="HN98" s="189">
        <v>7.4999999999999997E-2</v>
      </c>
      <c r="HO98" s="263">
        <v>2376860.3824987402</v>
      </c>
      <c r="HP98" s="263">
        <v>2255.4453884870409</v>
      </c>
      <c r="HQ98" s="263">
        <v>78131.257354696791</v>
      </c>
      <c r="HR98" s="117">
        <v>2454991.639853437</v>
      </c>
      <c r="HS98" s="248" t="b">
        <v>0</v>
      </c>
      <c r="HT98" s="254">
        <v>6</v>
      </c>
      <c r="HU98" s="255">
        <v>902.17815539481614</v>
      </c>
      <c r="HV98" s="256">
        <v>0.03</v>
      </c>
      <c r="HW98" s="255">
        <v>1389779.1674256681</v>
      </c>
      <c r="HX98" s="255">
        <v>1353.2672330922246</v>
      </c>
      <c r="HY98" s="255">
        <v>68549.679809633599</v>
      </c>
      <c r="HZ98" s="119">
        <v>1458328.8472353017</v>
      </c>
      <c r="IA98" s="262" t="b">
        <v>0</v>
      </c>
      <c r="IB98" s="173">
        <v>5</v>
      </c>
      <c r="IC98" s="263">
        <v>1127.7226942435204</v>
      </c>
      <c r="ID98" s="189">
        <v>-5.0000000000000001E-3</v>
      </c>
      <c r="IE98" s="263">
        <v>1062071.2597662492</v>
      </c>
      <c r="IF98" s="263">
        <v>1127.7226942435204</v>
      </c>
      <c r="IG98" s="263">
        <v>58372.618231202418</v>
      </c>
      <c r="IH98" s="117">
        <v>1120443.8779974517</v>
      </c>
      <c r="II98" s="248" t="b">
        <v>0</v>
      </c>
      <c r="IJ98" s="254">
        <v>7</v>
      </c>
      <c r="IK98" s="255">
        <v>676.63361654611208</v>
      </c>
      <c r="IL98" s="256">
        <v>7.4999999999999997E-2</v>
      </c>
      <c r="IM98" s="255">
        <v>4252754.3044564463</v>
      </c>
      <c r="IN98" s="255">
        <v>1578.8117719409288</v>
      </c>
      <c r="IO98" s="255">
        <v>64182.750051314339</v>
      </c>
      <c r="IP98" s="119">
        <v>4316937.0545077603</v>
      </c>
      <c r="IQ98" s="262" t="b">
        <v>1</v>
      </c>
      <c r="IR98" s="173">
        <v>3</v>
      </c>
      <c r="IS98" s="263">
        <v>1578.8117719409286</v>
      </c>
      <c r="IT98" s="189">
        <v>7.4999999999999997E-2</v>
      </c>
      <c r="IU98" s="263">
        <v>5633584.7286471091</v>
      </c>
      <c r="IV98" s="263">
        <v>676.63361654611231</v>
      </c>
      <c r="IW98" s="263">
        <v>5865.7571887525528</v>
      </c>
      <c r="IX98" s="117">
        <v>5639450.4858358614</v>
      </c>
      <c r="IY98" s="248" t="b">
        <v>0</v>
      </c>
      <c r="IZ98" s="254">
        <v>3</v>
      </c>
      <c r="JA98" s="255">
        <v>1578.8117719409286</v>
      </c>
      <c r="JB98" s="256">
        <v>7.4999999999999997E-2</v>
      </c>
      <c r="JC98" s="255">
        <v>2321609.8065006598</v>
      </c>
      <c r="JD98" s="255">
        <v>676.63361654611231</v>
      </c>
      <c r="JE98" s="255">
        <v>41180.14361257109</v>
      </c>
      <c r="JF98" s="119">
        <v>2362789.9501132309</v>
      </c>
      <c r="JG98" s="262" t="b">
        <v>0</v>
      </c>
      <c r="JH98" s="173">
        <v>1</v>
      </c>
      <c r="JI98" s="263">
        <v>2029.9008496383369</v>
      </c>
      <c r="JJ98" s="189">
        <v>7.4999999999999997E-2</v>
      </c>
      <c r="JK98" s="263">
        <v>5014805.3377304515</v>
      </c>
      <c r="JL98" s="263">
        <v>225.54453884870409</v>
      </c>
      <c r="JM98" s="263">
        <v>14186.821051894431</v>
      </c>
      <c r="JN98" s="117">
        <v>5028992.1587823462</v>
      </c>
      <c r="JO98" s="248" t="b">
        <v>0</v>
      </c>
      <c r="JP98" s="254">
        <v>4</v>
      </c>
      <c r="JQ98" s="255">
        <v>1353.2672330922244</v>
      </c>
      <c r="JR98" s="256">
        <v>0.03</v>
      </c>
      <c r="JS98" s="255">
        <v>3948306.6961133829</v>
      </c>
      <c r="JT98" s="255">
        <v>902.17815539481637</v>
      </c>
      <c r="JU98" s="255">
        <v>38948.090972222162</v>
      </c>
      <c r="JV98" s="119">
        <v>3987254.7870856053</v>
      </c>
      <c r="JW98" s="262" t="b">
        <v>0</v>
      </c>
      <c r="JX98" s="173">
        <v>8</v>
      </c>
      <c r="JY98" s="263">
        <v>451.08907769740807</v>
      </c>
      <c r="JZ98" s="189">
        <v>7.4999999999999997E-2</v>
      </c>
      <c r="KA98" s="263">
        <v>6972294.1563522574</v>
      </c>
      <c r="KB98" s="263">
        <v>1804.3563107896327</v>
      </c>
      <c r="KC98" s="263">
        <v>94465.809542348434</v>
      </c>
      <c r="KD98" s="117">
        <v>7066759.965894606</v>
      </c>
      <c r="KE98" s="248" t="b">
        <v>0</v>
      </c>
      <c r="KF98" s="254">
        <v>6</v>
      </c>
      <c r="KG98" s="255">
        <v>902.17815539481614</v>
      </c>
      <c r="KH98" s="256">
        <v>0.03</v>
      </c>
      <c r="KI98" s="255">
        <v>3174381.328748445</v>
      </c>
      <c r="KJ98" s="255">
        <v>1353.2672330922246</v>
      </c>
      <c r="KK98" s="255">
        <v>91404.148195710251</v>
      </c>
      <c r="KL98" s="119">
        <v>3265785.4769441551</v>
      </c>
      <c r="KM98" s="262" t="b">
        <v>0</v>
      </c>
      <c r="KN98" s="173">
        <v>1</v>
      </c>
      <c r="KO98" s="263">
        <v>2029.9008496383369</v>
      </c>
      <c r="KP98" s="189">
        <v>7.4999999999999997E-2</v>
      </c>
      <c r="KQ98" s="263">
        <v>5756119.7993577849</v>
      </c>
      <c r="KR98" s="263">
        <v>225.54453884870409</v>
      </c>
      <c r="KS98" s="263">
        <v>13475.62301101513</v>
      </c>
      <c r="KT98" s="117">
        <v>5769595.4223688003</v>
      </c>
      <c r="KU98" s="248" t="b">
        <v>0</v>
      </c>
      <c r="KV98" s="254">
        <v>3</v>
      </c>
      <c r="KW98" s="255">
        <v>1578.8117719409286</v>
      </c>
      <c r="KX98" s="256">
        <v>7.4999999999999997E-2</v>
      </c>
      <c r="KY98" s="255">
        <v>4990436.4569732612</v>
      </c>
      <c r="KZ98" s="255">
        <v>676.63361654611231</v>
      </c>
      <c r="LA98" s="255">
        <v>14455.177428897281</v>
      </c>
      <c r="LB98" s="119">
        <v>5004891.6344021587</v>
      </c>
      <c r="LC98" s="262" t="b">
        <v>0</v>
      </c>
      <c r="LD98" s="173">
        <v>4</v>
      </c>
      <c r="LE98" s="263">
        <v>1353.2672330922244</v>
      </c>
      <c r="LF98" s="189">
        <v>7.4999999999999997E-2</v>
      </c>
      <c r="LG98" s="263">
        <v>1132804.2917103649</v>
      </c>
      <c r="LH98" s="263">
        <v>902.17815539481637</v>
      </c>
      <c r="LI98" s="263">
        <v>51894.008385173482</v>
      </c>
      <c r="LJ98" s="117">
        <v>1184698.3000955384</v>
      </c>
      <c r="LK98" s="248" t="b">
        <v>0</v>
      </c>
      <c r="LL98" s="254">
        <v>4</v>
      </c>
      <c r="LM98" s="255">
        <v>1353.2672330922244</v>
      </c>
      <c r="LN98" s="256">
        <v>-5.0000000000000001E-3</v>
      </c>
      <c r="LO98" s="255">
        <v>281292.09512362705</v>
      </c>
      <c r="LP98" s="255">
        <v>902.17815539481637</v>
      </c>
      <c r="LQ98" s="255">
        <v>46653.799325408763</v>
      </c>
      <c r="LR98" s="119">
        <v>327945.89444903581</v>
      </c>
      <c r="LS98" s="262" t="b">
        <v>0</v>
      </c>
      <c r="LT98" s="173">
        <v>5</v>
      </c>
      <c r="LU98" s="263">
        <v>1127.7226942435204</v>
      </c>
      <c r="LV98" s="189">
        <v>0.03</v>
      </c>
      <c r="LW98" s="263">
        <v>2338770.1338694473</v>
      </c>
      <c r="LX98" s="263">
        <v>1127.7226942435204</v>
      </c>
      <c r="LY98" s="263">
        <v>51541.783227846041</v>
      </c>
      <c r="LZ98" s="117">
        <v>2390311.9170972933</v>
      </c>
      <c r="MA98" s="248" t="b">
        <v>0</v>
      </c>
      <c r="MB98" s="254">
        <v>5</v>
      </c>
      <c r="MC98" s="255">
        <v>1127.7226942435204</v>
      </c>
      <c r="MD98" s="256">
        <v>-5.0000000000000001E-3</v>
      </c>
      <c r="ME98" s="255">
        <v>4687190.9937344193</v>
      </c>
      <c r="MF98" s="255">
        <v>1127.7226942435204</v>
      </c>
      <c r="MG98" s="255">
        <v>44888.977889924128</v>
      </c>
      <c r="MH98" s="119">
        <v>4732079.9716243437</v>
      </c>
      <c r="MI98" s="262" t="b">
        <v>0</v>
      </c>
      <c r="MJ98" s="173">
        <v>8</v>
      </c>
      <c r="MK98" s="263">
        <v>451.08907769740807</v>
      </c>
      <c r="ML98" s="189">
        <v>7.4999999999999997E-2</v>
      </c>
      <c r="MM98" s="263">
        <v>860391.45768355543</v>
      </c>
      <c r="MN98" s="263">
        <v>1804.3563107896327</v>
      </c>
      <c r="MO98" s="263">
        <v>61904.73488170428</v>
      </c>
      <c r="MP98" s="117">
        <v>922296.19256525976</v>
      </c>
      <c r="MQ98" s="248" t="b">
        <v>0</v>
      </c>
      <c r="MR98" s="254">
        <v>8</v>
      </c>
      <c r="MS98" s="255">
        <v>451.08907769740807</v>
      </c>
      <c r="MT98" s="256">
        <v>-5.0000000000000001E-3</v>
      </c>
      <c r="MU98" s="255">
        <v>686765.51385829877</v>
      </c>
      <c r="MV98" s="255">
        <v>1804.3563107896327</v>
      </c>
      <c r="MW98" s="255">
        <v>91391.683374272048</v>
      </c>
      <c r="MX98" s="119">
        <v>778157.19723257085</v>
      </c>
      <c r="MY98" s="262" t="b">
        <v>0</v>
      </c>
      <c r="MZ98" s="173">
        <v>5</v>
      </c>
      <c r="NA98" s="263">
        <v>1127.7226942435204</v>
      </c>
      <c r="NB98" s="189">
        <v>7.4999999999999997E-2</v>
      </c>
      <c r="NC98" s="263">
        <v>5318323.1613669284</v>
      </c>
      <c r="ND98" s="263">
        <v>1127.7226942435204</v>
      </c>
      <c r="NE98" s="263">
        <v>62662.294464549574</v>
      </c>
      <c r="NF98" s="117">
        <v>5380985.4558314783</v>
      </c>
      <c r="NG98" s="248" t="b">
        <v>0</v>
      </c>
      <c r="NH98" s="254">
        <v>2</v>
      </c>
      <c r="NI98" s="255">
        <v>1804.3563107896327</v>
      </c>
      <c r="NJ98" s="256">
        <v>7.4999999999999997E-2</v>
      </c>
      <c r="NK98" s="255">
        <v>6657965.4178578081</v>
      </c>
      <c r="NL98" s="255">
        <v>451.08907769740819</v>
      </c>
      <c r="NM98" s="255">
        <v>24015.169715274875</v>
      </c>
      <c r="NN98" s="119">
        <v>6681980.5875730831</v>
      </c>
      <c r="NO98" s="262" t="b">
        <v>0</v>
      </c>
      <c r="NP98" s="173">
        <v>10</v>
      </c>
      <c r="NQ98" s="263">
        <v>0</v>
      </c>
      <c r="NR98" s="189">
        <v>0.03</v>
      </c>
      <c r="NS98" s="263">
        <v>366150.40117694123</v>
      </c>
      <c r="NT98" s="263">
        <v>2255.4453884870409</v>
      </c>
      <c r="NU98" s="263">
        <v>108335.22114912255</v>
      </c>
      <c r="NV98" s="117">
        <v>474485.62232606381</v>
      </c>
      <c r="NW98" s="248" t="b">
        <v>0</v>
      </c>
      <c r="NX98" s="254">
        <v>6</v>
      </c>
      <c r="NY98" s="255">
        <v>902.17815539481614</v>
      </c>
      <c r="NZ98" s="256">
        <v>7.4999999999999997E-2</v>
      </c>
      <c r="OA98" s="255">
        <v>14600717.249531941</v>
      </c>
      <c r="OB98" s="255">
        <v>1353.2672330922246</v>
      </c>
      <c r="OC98" s="255">
        <v>72438.023003138514</v>
      </c>
      <c r="OD98" s="119">
        <v>14673155.27253508</v>
      </c>
      <c r="OE98" s="262" t="b">
        <v>0</v>
      </c>
      <c r="OF98" s="173">
        <v>4</v>
      </c>
      <c r="OG98" s="263">
        <v>1353.2672330922244</v>
      </c>
      <c r="OH98" s="189">
        <v>-5.0000000000000001E-3</v>
      </c>
      <c r="OI98" s="263">
        <v>1974794.3410693174</v>
      </c>
      <c r="OJ98" s="263">
        <v>902.17815539481637</v>
      </c>
      <c r="OK98" s="263">
        <v>59540.885426870896</v>
      </c>
      <c r="OL98" s="117">
        <v>2034335.2264961884</v>
      </c>
      <c r="OM98" s="248" t="b">
        <v>0</v>
      </c>
      <c r="ON98" s="254">
        <v>7</v>
      </c>
      <c r="OO98" s="255">
        <v>676.63361654611208</v>
      </c>
      <c r="OP98" s="256">
        <v>7.4999999999999997E-2</v>
      </c>
      <c r="OQ98" s="255">
        <v>2942819.0804034714</v>
      </c>
      <c r="OR98" s="255">
        <v>1578.8117719409288</v>
      </c>
      <c r="OS98" s="255">
        <v>59995.975867797628</v>
      </c>
      <c r="OT98" s="119">
        <v>3002815.056271269</v>
      </c>
      <c r="OU98" s="262" t="b">
        <v>0</v>
      </c>
      <c r="OV98" s="173">
        <v>3</v>
      </c>
      <c r="OW98" s="263">
        <v>1578.8117719409286</v>
      </c>
      <c r="OX98" s="189">
        <v>0.03</v>
      </c>
      <c r="OY98" s="263">
        <v>3822351.8941627326</v>
      </c>
      <c r="OZ98" s="263">
        <v>676.63361654611231</v>
      </c>
      <c r="PA98" s="263">
        <v>25521.166192349821</v>
      </c>
      <c r="PB98" s="117">
        <v>3847873.0603550826</v>
      </c>
      <c r="PC98" s="248" t="b">
        <v>0</v>
      </c>
      <c r="PD98" s="254">
        <v>9</v>
      </c>
      <c r="PE98" s="255">
        <v>225.54453884870404</v>
      </c>
      <c r="PF98" s="256">
        <v>7.4999999999999997E-2</v>
      </c>
      <c r="PG98" s="255">
        <v>917493.84742909868</v>
      </c>
      <c r="PH98" s="255">
        <v>2029.9008496383369</v>
      </c>
      <c r="PI98" s="255">
        <v>85383.878017487557</v>
      </c>
      <c r="PJ98" s="119">
        <v>1002877.7254465863</v>
      </c>
      <c r="PK98" s="262" t="b">
        <v>0</v>
      </c>
      <c r="PL98" s="173">
        <v>8</v>
      </c>
      <c r="PM98" s="263">
        <v>451.08907769740807</v>
      </c>
      <c r="PN98" s="189">
        <v>7.4999999999999997E-2</v>
      </c>
      <c r="PO98" s="263">
        <v>829272.49430180388</v>
      </c>
      <c r="PP98" s="263">
        <v>1804.3563107896327</v>
      </c>
      <c r="PQ98" s="263">
        <v>75095.512001939846</v>
      </c>
      <c r="PR98" s="117">
        <v>904368.00630374369</v>
      </c>
      <c r="PS98" s="248" t="b">
        <v>0</v>
      </c>
      <c r="PT98" s="254">
        <v>7</v>
      </c>
      <c r="PU98" s="255">
        <v>676.63361654611208</v>
      </c>
      <c r="PV98" s="256">
        <v>7.4999999999999997E-2</v>
      </c>
      <c r="PW98" s="255">
        <v>2607981.6098374627</v>
      </c>
      <c r="PX98" s="255">
        <v>1578.8117719409288</v>
      </c>
      <c r="PY98" s="255">
        <v>75733.132001200836</v>
      </c>
      <c r="PZ98" s="119">
        <v>2683714.7418386634</v>
      </c>
      <c r="QA98" s="262" t="b">
        <v>0</v>
      </c>
      <c r="QB98" s="173">
        <v>2</v>
      </c>
      <c r="QC98" s="263">
        <v>1804.3563107896327</v>
      </c>
      <c r="QD98" s="189">
        <v>0.03</v>
      </c>
      <c r="QE98" s="263">
        <v>2758705.016212415</v>
      </c>
      <c r="QF98" s="263">
        <v>451.08907769740819</v>
      </c>
      <c r="QG98" s="263">
        <v>24201.848481695288</v>
      </c>
      <c r="QH98" s="117">
        <v>2782906.8646941101</v>
      </c>
      <c r="QI98" s="248" t="b">
        <v>0</v>
      </c>
      <c r="QJ98" s="254">
        <v>5</v>
      </c>
      <c r="QK98" s="255">
        <v>1127.7226942435204</v>
      </c>
      <c r="QL98" s="256">
        <v>7.4999999999999997E-2</v>
      </c>
      <c r="QM98" s="255">
        <v>4064157.5654547084</v>
      </c>
      <c r="QN98" s="255">
        <v>1127.7226942435204</v>
      </c>
      <c r="QO98" s="255">
        <v>49993.474253064502</v>
      </c>
      <c r="QP98" s="119">
        <v>4114151.0397077729</v>
      </c>
      <c r="QQ98" s="262" t="b">
        <v>0</v>
      </c>
      <c r="QR98" s="173">
        <v>4</v>
      </c>
      <c r="QS98" s="263">
        <v>1353.2672330922244</v>
      </c>
      <c r="QT98" s="189">
        <v>7.4999999999999997E-2</v>
      </c>
      <c r="QU98" s="263">
        <v>1709763.981562481</v>
      </c>
      <c r="QV98" s="263">
        <v>902.17815539481637</v>
      </c>
      <c r="QW98" s="263">
        <v>33166.642290009193</v>
      </c>
      <c r="QX98" s="117">
        <v>1742930.6238524902</v>
      </c>
      <c r="QY98" s="248" t="b">
        <v>0</v>
      </c>
      <c r="QZ98" s="254">
        <v>7</v>
      </c>
      <c r="RA98" s="255">
        <v>676.63361654611208</v>
      </c>
      <c r="RB98" s="256">
        <v>-5.0000000000000001E-3</v>
      </c>
      <c r="RC98" s="255">
        <v>724031.2555049035</v>
      </c>
      <c r="RD98" s="255">
        <v>1578.8117719409288</v>
      </c>
      <c r="RE98" s="255">
        <v>51727.395949984304</v>
      </c>
      <c r="RF98" s="119">
        <v>775758.65145488782</v>
      </c>
      <c r="RG98" s="262" t="b">
        <v>0</v>
      </c>
      <c r="RH98" s="173">
        <v>1</v>
      </c>
      <c r="RI98" s="263">
        <v>2029.9008496383369</v>
      </c>
      <c r="RJ98" s="189">
        <v>7.4999999999999997E-2</v>
      </c>
      <c r="RK98" s="263">
        <v>10621562.765386157</v>
      </c>
      <c r="RL98" s="263">
        <v>225.54453884870409</v>
      </c>
      <c r="RM98" s="263">
        <v>12007.274886360567</v>
      </c>
      <c r="RN98" s="117">
        <v>10633570.040272517</v>
      </c>
      <c r="RO98" s="248" t="b">
        <v>0</v>
      </c>
      <c r="RP98" s="254">
        <v>8</v>
      </c>
      <c r="RQ98" s="255">
        <v>451.08907769740807</v>
      </c>
      <c r="RR98" s="256">
        <v>7.4999999999999997E-2</v>
      </c>
      <c r="RS98" s="255">
        <v>1378996.1389291072</v>
      </c>
      <c r="RT98" s="255">
        <v>1804.3563107896327</v>
      </c>
      <c r="RU98" s="255">
        <v>67006.319840904296</v>
      </c>
      <c r="RV98" s="119">
        <v>1446002.4587700116</v>
      </c>
      <c r="RW98" s="262" t="b">
        <v>0</v>
      </c>
      <c r="RX98" s="173">
        <v>9</v>
      </c>
      <c r="RY98" s="263">
        <v>225.54453884870404</v>
      </c>
      <c r="RZ98" s="189">
        <v>0.03</v>
      </c>
      <c r="SA98" s="263">
        <v>1392293.9875663125</v>
      </c>
      <c r="SB98" s="263">
        <v>2029.9008496383369</v>
      </c>
      <c r="SC98" s="263">
        <v>104312.80296285142</v>
      </c>
      <c r="SD98" s="117">
        <v>1496606.790529164</v>
      </c>
      <c r="SE98" s="248" t="b">
        <v>0</v>
      </c>
      <c r="SF98" s="254">
        <v>5</v>
      </c>
      <c r="SG98" s="255">
        <v>1127.7226942435204</v>
      </c>
      <c r="SH98" s="256">
        <v>-5.0000000000000001E-3</v>
      </c>
      <c r="SI98" s="255">
        <v>1776778.6850723093</v>
      </c>
      <c r="SJ98" s="255">
        <v>1127.7226942435204</v>
      </c>
      <c r="SK98" s="255">
        <v>64429.279832745109</v>
      </c>
      <c r="SL98" s="119">
        <v>1841207.9649050545</v>
      </c>
      <c r="SM98" s="262" t="b">
        <v>0</v>
      </c>
      <c r="SN98" s="173">
        <v>4</v>
      </c>
      <c r="SO98" s="263">
        <v>1353.2672330922244</v>
      </c>
      <c r="SP98" s="189">
        <v>0.03</v>
      </c>
      <c r="SQ98" s="263">
        <v>1927899.7530830044</v>
      </c>
      <c r="SR98" s="263">
        <v>902.17815539481637</v>
      </c>
      <c r="SS98" s="263">
        <v>23804.856192166138</v>
      </c>
      <c r="ST98" s="117">
        <v>1951704.6092751706</v>
      </c>
      <c r="SU98" s="248" t="b">
        <v>0</v>
      </c>
      <c r="SV98" s="254">
        <v>3</v>
      </c>
      <c r="SW98" s="255">
        <v>1578.8117719409286</v>
      </c>
      <c r="SX98" s="256">
        <v>7.4999999999999997E-2</v>
      </c>
      <c r="SY98" s="255">
        <v>5761086.0334621323</v>
      </c>
      <c r="SZ98" s="255">
        <v>676.63361654611231</v>
      </c>
      <c r="TA98" s="255">
        <v>31287.653701753792</v>
      </c>
      <c r="TB98" s="119">
        <v>5792373.6871638857</v>
      </c>
      <c r="TC98" s="262" t="b">
        <v>0</v>
      </c>
      <c r="TD98" s="173">
        <v>1</v>
      </c>
      <c r="TE98" s="263">
        <v>2029.9008496383369</v>
      </c>
      <c r="TF98" s="189">
        <v>7.4999999999999997E-2</v>
      </c>
      <c r="TG98" s="263">
        <v>6053251.7187251272</v>
      </c>
      <c r="TH98" s="263">
        <v>225.54453884870409</v>
      </c>
      <c r="TI98" s="263">
        <v>11820.441262788276</v>
      </c>
      <c r="TJ98" s="117">
        <v>6065072.1599879153</v>
      </c>
      <c r="TK98" s="248" t="b">
        <v>0</v>
      </c>
      <c r="TL98" s="254">
        <v>5</v>
      </c>
      <c r="TM98" s="255">
        <v>1127.7226942435204</v>
      </c>
      <c r="TN98" s="256">
        <v>7.4999999999999997E-2</v>
      </c>
      <c r="TO98" s="255">
        <v>4169256.3068023617</v>
      </c>
      <c r="TP98" s="255">
        <v>1127.7226942435204</v>
      </c>
      <c r="TQ98" s="255">
        <v>48721.244692606146</v>
      </c>
      <c r="TR98" s="119">
        <v>4217977.5514949681</v>
      </c>
      <c r="TS98" s="262" t="b">
        <v>0</v>
      </c>
      <c r="TT98" s="173">
        <v>5</v>
      </c>
      <c r="TU98" s="263">
        <v>1127.7226942435204</v>
      </c>
      <c r="TV98" s="189">
        <v>7.4999999999999997E-2</v>
      </c>
      <c r="TW98" s="263">
        <v>2864664.7538038031</v>
      </c>
      <c r="TX98" s="263">
        <v>1127.7226942435204</v>
      </c>
      <c r="TY98" s="263">
        <v>49295.090313523833</v>
      </c>
      <c r="TZ98" s="117">
        <v>2913959.8441173271</v>
      </c>
      <c r="UA98" s="248" t="b">
        <v>0</v>
      </c>
      <c r="UB98" s="254">
        <v>2</v>
      </c>
      <c r="UC98" s="255">
        <v>1804.3563107896327</v>
      </c>
      <c r="UD98" s="256">
        <v>7.4999999999999997E-2</v>
      </c>
      <c r="UE98" s="255">
        <v>9559087.4090150259</v>
      </c>
      <c r="UF98" s="255">
        <v>451.08907769740819</v>
      </c>
      <c r="UG98" s="255">
        <v>19051.379448192689</v>
      </c>
      <c r="UH98" s="119">
        <v>9578138.7884632181</v>
      </c>
      <c r="UI98" s="262" t="b">
        <v>0</v>
      </c>
      <c r="UJ98" s="173">
        <v>2</v>
      </c>
      <c r="UK98" s="263">
        <v>1804.3563107896327</v>
      </c>
      <c r="UL98" s="189">
        <v>7.4999999999999997E-2</v>
      </c>
      <c r="UM98" s="263">
        <v>13557991.768843824</v>
      </c>
      <c r="UN98" s="263">
        <v>451.08907769740819</v>
      </c>
      <c r="UO98" s="263">
        <v>24914.070458578466</v>
      </c>
      <c r="UP98" s="117">
        <v>13582905.839302402</v>
      </c>
      <c r="UQ98" s="248" t="b">
        <v>0</v>
      </c>
      <c r="UR98" s="254">
        <v>4</v>
      </c>
      <c r="US98" s="255">
        <v>1353.2672330922244</v>
      </c>
      <c r="UT98" s="256">
        <v>7.4999999999999997E-2</v>
      </c>
      <c r="UU98" s="255">
        <v>3610450.9314730498</v>
      </c>
      <c r="UV98" s="255">
        <v>902.17815539481637</v>
      </c>
      <c r="UW98" s="255">
        <v>34503.843693301809</v>
      </c>
      <c r="UX98" s="119">
        <v>3644954.7751663518</v>
      </c>
      <c r="UY98" s="262" t="b">
        <v>0</v>
      </c>
      <c r="UZ98" s="173">
        <v>6</v>
      </c>
      <c r="VA98" s="263">
        <v>902.17815539481614</v>
      </c>
      <c r="VB98" s="189">
        <v>7.4999999999999997E-2</v>
      </c>
      <c r="VC98" s="263">
        <v>3075349.1229608799</v>
      </c>
      <c r="VD98" s="263">
        <v>1353.2672330922246</v>
      </c>
      <c r="VE98" s="263">
        <v>51141.429913655549</v>
      </c>
      <c r="VF98" s="117">
        <v>3126490.5528745353</v>
      </c>
      <c r="VG98" s="248" t="b">
        <v>1</v>
      </c>
      <c r="VH98" s="254">
        <v>8</v>
      </c>
      <c r="VI98" s="255">
        <v>451.08907769740807</v>
      </c>
      <c r="VJ98" s="256">
        <v>0.03</v>
      </c>
      <c r="VK98" s="255">
        <v>733602.41715739318</v>
      </c>
      <c r="VL98" s="255">
        <v>1804.3563107896327</v>
      </c>
      <c r="VM98" s="255">
        <v>55642.40964019642</v>
      </c>
      <c r="VN98" s="119">
        <v>789244.82679758966</v>
      </c>
      <c r="VO98" s="262" t="b">
        <v>0</v>
      </c>
      <c r="VP98" s="173">
        <v>0</v>
      </c>
      <c r="VQ98" s="263">
        <v>2255.4453884870409</v>
      </c>
      <c r="VR98" s="189">
        <v>0.03</v>
      </c>
      <c r="VS98" s="263">
        <v>1007091.5420729176</v>
      </c>
      <c r="VT98" s="263">
        <v>0</v>
      </c>
      <c r="VU98" s="263">
        <v>0</v>
      </c>
      <c r="VV98" s="117">
        <v>1007091.5420729176</v>
      </c>
      <c r="VW98" s="248" t="b">
        <v>0</v>
      </c>
      <c r="VX98" s="254">
        <v>6</v>
      </c>
      <c r="VY98" s="255">
        <v>902.17815539481614</v>
      </c>
      <c r="VZ98" s="256">
        <v>-5.0000000000000001E-3</v>
      </c>
      <c r="WA98" s="255">
        <v>1208772.8376637362</v>
      </c>
      <c r="WB98" s="255">
        <v>1353.2672330922246</v>
      </c>
      <c r="WC98" s="255">
        <v>45030.919683326276</v>
      </c>
      <c r="WD98" s="119">
        <v>1253803.7573470625</v>
      </c>
      <c r="WE98" s="262" t="b">
        <v>0</v>
      </c>
      <c r="WF98" s="173">
        <v>5</v>
      </c>
      <c r="WG98" s="263">
        <v>1127.7226942435204</v>
      </c>
      <c r="WH98" s="189">
        <v>0.03</v>
      </c>
      <c r="WI98" s="263">
        <v>957687.50464898755</v>
      </c>
      <c r="WJ98" s="263">
        <v>1127.7226942435204</v>
      </c>
      <c r="WK98" s="263">
        <v>42450.665798357084</v>
      </c>
      <c r="WL98" s="117">
        <v>1000138.1704473447</v>
      </c>
      <c r="WM98" s="248" t="b">
        <v>0</v>
      </c>
      <c r="WN98" s="254">
        <v>6</v>
      </c>
      <c r="WO98" s="255">
        <v>902.17815539481614</v>
      </c>
      <c r="WP98" s="256">
        <v>7.4999999999999997E-2</v>
      </c>
      <c r="WQ98" s="255">
        <v>1902469.5338337829</v>
      </c>
      <c r="WR98" s="255">
        <v>1353.2672330922246</v>
      </c>
      <c r="WS98" s="255">
        <v>83476.10350785419</v>
      </c>
      <c r="WT98" s="119">
        <v>1985945.6373416372</v>
      </c>
      <c r="WU98" s="262" t="b">
        <v>0</v>
      </c>
      <c r="WV98" s="173">
        <v>5</v>
      </c>
      <c r="WW98" s="263">
        <v>1127.7226942435204</v>
      </c>
      <c r="WX98" s="189">
        <v>-5.0000000000000001E-3</v>
      </c>
      <c r="WY98" s="263">
        <v>5333488.060381352</v>
      </c>
      <c r="WZ98" s="263">
        <v>1127.7226942435204</v>
      </c>
      <c r="XA98" s="263">
        <v>47044.846094797729</v>
      </c>
      <c r="XB98" s="117">
        <v>5380532.9064761493</v>
      </c>
      <c r="XC98" s="248" t="b">
        <v>0</v>
      </c>
      <c r="XD98" s="254">
        <v>4</v>
      </c>
      <c r="XE98" s="255">
        <v>1353.2672330922244</v>
      </c>
      <c r="XF98" s="256">
        <v>7.4999999999999997E-2</v>
      </c>
      <c r="XG98" s="255">
        <v>7900068.8348837467</v>
      </c>
      <c r="XH98" s="255">
        <v>902.17815539481637</v>
      </c>
      <c r="XI98" s="255">
        <v>42795.838442864806</v>
      </c>
      <c r="XJ98" s="119">
        <v>7942864.6733266115</v>
      </c>
      <c r="XK98" s="262" t="b">
        <v>0</v>
      </c>
      <c r="XL98" s="173">
        <v>6</v>
      </c>
      <c r="XM98" s="263">
        <v>902.17815539481614</v>
      </c>
      <c r="XN98" s="189">
        <v>7.4999999999999997E-2</v>
      </c>
      <c r="XO98" s="263">
        <v>2049668.4502595253</v>
      </c>
      <c r="XP98" s="263">
        <v>1353.2672330922246</v>
      </c>
      <c r="XQ98" s="263">
        <v>54271.919062029752</v>
      </c>
      <c r="XR98" s="117">
        <v>2103940.3693215549</v>
      </c>
      <c r="XS98" s="248" t="b">
        <v>0</v>
      </c>
      <c r="XT98" s="254">
        <v>6</v>
      </c>
      <c r="XU98" s="255">
        <v>902.17815539481614</v>
      </c>
      <c r="XV98" s="256">
        <v>0.03</v>
      </c>
      <c r="XW98" s="255">
        <v>717320.91181962157</v>
      </c>
      <c r="XX98" s="255">
        <v>1353.2672330922246</v>
      </c>
      <c r="XY98" s="255">
        <v>55975.922034239076</v>
      </c>
      <c r="XZ98" s="119">
        <v>773296.83385386062</v>
      </c>
      <c r="YA98" s="262" t="b">
        <v>0</v>
      </c>
      <c r="YB98" s="173">
        <v>6</v>
      </c>
      <c r="YC98" s="263">
        <v>902.17815539481614</v>
      </c>
      <c r="YD98" s="189">
        <v>0.03</v>
      </c>
      <c r="YE98" s="263">
        <v>1416356.5652031733</v>
      </c>
      <c r="YF98" s="263">
        <v>1353.2672330922246</v>
      </c>
      <c r="YG98" s="263">
        <v>67296.677154173114</v>
      </c>
      <c r="YH98" s="117">
        <v>1483653.2423573465</v>
      </c>
      <c r="YI98" s="248" t="b">
        <v>0</v>
      </c>
      <c r="YJ98" s="254">
        <v>11</v>
      </c>
      <c r="YK98" s="255">
        <v>0</v>
      </c>
      <c r="YL98" s="256">
        <v>-5.0000000000000001E-3</v>
      </c>
      <c r="YM98" s="255">
        <v>800144.38994385197</v>
      </c>
      <c r="YN98" s="255">
        <v>2255.4453884870409</v>
      </c>
      <c r="YO98" s="255">
        <v>124027.32162047885</v>
      </c>
      <c r="YP98" s="119">
        <v>924171.71156433085</v>
      </c>
      <c r="YQ98" s="262" t="b">
        <v>0</v>
      </c>
      <c r="YR98" s="173">
        <v>3</v>
      </c>
      <c r="YS98" s="263">
        <v>1578.8117719409286</v>
      </c>
      <c r="YT98" s="189">
        <v>7.4999999999999997E-2</v>
      </c>
      <c r="YU98" s="263">
        <v>3863243.0459836</v>
      </c>
      <c r="YV98" s="263">
        <v>676.63361654611231</v>
      </c>
      <c r="YW98" s="263">
        <v>23397.612500266026</v>
      </c>
      <c r="YX98" s="117">
        <v>3886640.6584838661</v>
      </c>
      <c r="YY98" s="248" t="b">
        <v>0</v>
      </c>
      <c r="YZ98" s="254">
        <v>7</v>
      </c>
      <c r="ZA98" s="255">
        <v>676.63361654611208</v>
      </c>
      <c r="ZB98" s="256">
        <v>7.4999999999999997E-2</v>
      </c>
      <c r="ZC98" s="255">
        <v>714605.93015878752</v>
      </c>
      <c r="ZD98" s="255">
        <v>1578.8117719409288</v>
      </c>
      <c r="ZE98" s="255">
        <v>70885.446362128132</v>
      </c>
      <c r="ZF98" s="119">
        <v>785491.37652091566</v>
      </c>
      <c r="ZG98" s="262" t="b">
        <v>0</v>
      </c>
      <c r="ZH98" s="173">
        <v>4</v>
      </c>
      <c r="ZI98" s="263">
        <v>1353.2672330922244</v>
      </c>
      <c r="ZJ98" s="189">
        <v>7.4999999999999997E-2</v>
      </c>
      <c r="ZK98" s="263">
        <v>5063843.266271635</v>
      </c>
      <c r="ZL98" s="263">
        <v>902.17815539481637</v>
      </c>
      <c r="ZM98" s="263">
        <v>41386.839504783893</v>
      </c>
      <c r="ZN98" s="117">
        <v>5105230.1057764189</v>
      </c>
      <c r="ZO98" s="248" t="b">
        <v>0</v>
      </c>
      <c r="ZP98" s="254">
        <v>3</v>
      </c>
      <c r="ZQ98" s="255">
        <v>1578.8117719409286</v>
      </c>
      <c r="ZR98" s="256">
        <v>7.4999999999999997E-2</v>
      </c>
      <c r="ZS98" s="255">
        <v>2826681.5079694116</v>
      </c>
      <c r="ZT98" s="255">
        <v>676.63361654611231</v>
      </c>
      <c r="ZU98" s="255">
        <v>38747.94501590971</v>
      </c>
      <c r="ZV98" s="119">
        <v>2865429.4529853212</v>
      </c>
      <c r="ZW98" s="262" t="b">
        <v>0</v>
      </c>
      <c r="ZX98" s="173">
        <v>2</v>
      </c>
      <c r="ZY98" s="263">
        <v>1804.3563107896327</v>
      </c>
      <c r="ZZ98" s="189">
        <v>-5.0000000000000001E-3</v>
      </c>
      <c r="AAA98" s="263">
        <v>391565.02123058407</v>
      </c>
      <c r="AAB98" s="263">
        <v>451.08907769740819</v>
      </c>
      <c r="AAC98" s="263">
        <v>32372.628029884545</v>
      </c>
      <c r="AAD98" s="117">
        <v>423937.64926046861</v>
      </c>
      <c r="AAE98" s="248" t="b">
        <v>0</v>
      </c>
      <c r="AAF98" s="254">
        <v>3</v>
      </c>
      <c r="AAG98" s="255">
        <v>1578.8117719409286</v>
      </c>
      <c r="AAH98" s="256">
        <v>7.4999999999999997E-2</v>
      </c>
      <c r="AAI98" s="255">
        <v>6594639.9302197704</v>
      </c>
      <c r="AAJ98" s="255">
        <v>676.63361654611231</v>
      </c>
      <c r="AAK98" s="255">
        <v>36255.77148514177</v>
      </c>
      <c r="AAL98" s="119">
        <v>6630895.7017049119</v>
      </c>
      <c r="AAM98" s="262" t="b">
        <v>0</v>
      </c>
      <c r="AAN98" s="173">
        <v>4</v>
      </c>
      <c r="AAO98" s="263">
        <v>1353.2672330922244</v>
      </c>
      <c r="AAP98" s="189">
        <v>7.4999999999999997E-2</v>
      </c>
      <c r="AAQ98" s="263">
        <v>2913250.7833210975</v>
      </c>
      <c r="AAR98" s="263">
        <v>902.17815539481637</v>
      </c>
      <c r="AAS98" s="263">
        <v>41133.684829468206</v>
      </c>
      <c r="AAT98" s="117">
        <v>2954384.4681505659</v>
      </c>
      <c r="AAU98" s="248" t="b">
        <v>0</v>
      </c>
      <c r="AAV98" s="254">
        <v>8</v>
      </c>
      <c r="AAW98" s="255">
        <v>451.08907769740807</v>
      </c>
      <c r="AAX98" s="256">
        <v>7.4999999999999997E-2</v>
      </c>
      <c r="AAY98" s="255">
        <v>1434406.7059812644</v>
      </c>
      <c r="AAZ98" s="255">
        <v>1804.3563107896327</v>
      </c>
      <c r="ABA98" s="255">
        <v>97535.767181206858</v>
      </c>
      <c r="ABB98" s="119">
        <v>1531942.4731624713</v>
      </c>
      <c r="ABC98" s="262" t="b">
        <v>0</v>
      </c>
      <c r="ABD98" s="173">
        <v>4</v>
      </c>
      <c r="ABE98" s="263">
        <v>1353.2672330922244</v>
      </c>
      <c r="ABF98" s="189">
        <v>7.4999999999999997E-2</v>
      </c>
      <c r="ABG98" s="263">
        <v>2961751.9302425794</v>
      </c>
      <c r="ABH98" s="263">
        <v>902.17815539481637</v>
      </c>
      <c r="ABI98" s="263">
        <v>30322.086640482117</v>
      </c>
      <c r="ABJ98" s="117">
        <v>2992074.0168830617</v>
      </c>
      <c r="ABK98" s="248" t="b">
        <v>0</v>
      </c>
      <c r="ABL98" s="254">
        <v>2</v>
      </c>
      <c r="ABM98" s="255">
        <v>1804.3563107896327</v>
      </c>
      <c r="ABN98" s="256">
        <v>0.03</v>
      </c>
      <c r="ABO98" s="255">
        <v>4882279.8510173438</v>
      </c>
      <c r="ABP98" s="255">
        <v>451.08907769740819</v>
      </c>
      <c r="ABQ98" s="255">
        <v>12216.12269095571</v>
      </c>
      <c r="ABR98" s="119">
        <v>4894495.9737082999</v>
      </c>
      <c r="ABS98" s="262" t="b">
        <v>0</v>
      </c>
      <c r="ABT98" s="173">
        <v>3</v>
      </c>
      <c r="ABU98" s="263">
        <v>1578.8117719409286</v>
      </c>
      <c r="ABV98" s="189">
        <v>7.4999999999999997E-2</v>
      </c>
      <c r="ABW98" s="263">
        <v>3732951.3977272944</v>
      </c>
      <c r="ABX98" s="263">
        <v>676.63361654611231</v>
      </c>
      <c r="ABY98" s="263">
        <v>18481.968604280835</v>
      </c>
      <c r="ABZ98" s="117">
        <v>3751433.366331575</v>
      </c>
      <c r="ACA98" s="248" t="b">
        <v>0</v>
      </c>
      <c r="ACB98" s="254">
        <v>4</v>
      </c>
      <c r="ACC98" s="255">
        <v>1353.2672330922244</v>
      </c>
      <c r="ACD98" s="256">
        <v>0.03</v>
      </c>
      <c r="ACE98" s="255">
        <v>1379264.7285514984</v>
      </c>
      <c r="ACF98" s="255">
        <v>902.17815539481637</v>
      </c>
      <c r="ACG98" s="255">
        <v>67064.15340323151</v>
      </c>
      <c r="ACH98" s="119">
        <v>1446328.8819547298</v>
      </c>
      <c r="ACI98" s="262" t="b">
        <v>0</v>
      </c>
      <c r="ACJ98" s="173">
        <v>4</v>
      </c>
      <c r="ACK98" s="263">
        <v>1353.2672330922244</v>
      </c>
      <c r="ACL98" s="189">
        <v>-5.0000000000000001E-3</v>
      </c>
      <c r="ACM98" s="263">
        <v>905653.32445972646</v>
      </c>
      <c r="ACN98" s="263">
        <v>902.17815539481637</v>
      </c>
      <c r="ACO98" s="263">
        <v>54390.517379812765</v>
      </c>
      <c r="ACP98" s="117">
        <v>960043.84183953924</v>
      </c>
      <c r="ACQ98" s="248" t="b">
        <v>0</v>
      </c>
      <c r="ACR98" s="254">
        <v>4</v>
      </c>
      <c r="ACS98" s="255">
        <v>1353.2672330922244</v>
      </c>
      <c r="ACT98" s="256">
        <v>-5.0000000000000001E-3</v>
      </c>
      <c r="ACU98" s="255">
        <v>4433797.5182576133</v>
      </c>
      <c r="ACV98" s="255">
        <v>902.17815539481637</v>
      </c>
      <c r="ACW98" s="255">
        <v>54832.616474760529</v>
      </c>
      <c r="ACX98" s="119">
        <v>4488630.134732374</v>
      </c>
      <c r="ACY98" s="262" t="b">
        <v>0</v>
      </c>
      <c r="ACZ98" s="173">
        <v>6</v>
      </c>
      <c r="ADA98" s="263">
        <v>902.17815539481614</v>
      </c>
      <c r="ADB98" s="189">
        <v>7.4999999999999997E-2</v>
      </c>
      <c r="ADC98" s="263">
        <v>5694360.7423105044</v>
      </c>
      <c r="ADD98" s="263">
        <v>1353.2672330922246</v>
      </c>
      <c r="ADE98" s="263">
        <v>60297.51340401452</v>
      </c>
      <c r="ADF98" s="117">
        <v>5754658.2557145189</v>
      </c>
      <c r="ADG98" s="248" t="b">
        <v>0</v>
      </c>
      <c r="ADH98" s="254">
        <v>7</v>
      </c>
      <c r="ADI98" s="255">
        <v>676.63361654611208</v>
      </c>
      <c r="ADJ98" s="256">
        <v>0.03</v>
      </c>
      <c r="ADK98" s="255">
        <v>2253700.0698777717</v>
      </c>
      <c r="ADL98" s="255">
        <v>1578.8117719409288</v>
      </c>
      <c r="ADM98" s="255">
        <v>85874.684165214669</v>
      </c>
      <c r="ADN98" s="119">
        <v>2339574.7540429863</v>
      </c>
      <c r="ADO98" s="262" t="b">
        <v>0</v>
      </c>
      <c r="ADP98" s="173">
        <v>2</v>
      </c>
      <c r="ADQ98" s="263">
        <v>1804.3563107896327</v>
      </c>
      <c r="ADR98" s="189">
        <v>7.4999999999999997E-2</v>
      </c>
      <c r="ADS98" s="263">
        <v>4457906.9194441075</v>
      </c>
      <c r="ADT98" s="263">
        <v>451.08907769740819</v>
      </c>
      <c r="ADU98" s="263">
        <v>22648.880606390772</v>
      </c>
      <c r="ADV98" s="117">
        <v>4480555.800050498</v>
      </c>
    </row>
    <row r="99" spans="1:802" x14ac:dyDescent="0.35">
      <c r="A99" s="15">
        <v>48244</v>
      </c>
      <c r="B99" s="16">
        <v>2390.7721117962633</v>
      </c>
      <c r="C99" s="248" t="b">
        <v>0</v>
      </c>
      <c r="D99" s="254">
        <v>6</v>
      </c>
      <c r="E99" s="255">
        <v>956.30884471850516</v>
      </c>
      <c r="F99" s="256">
        <v>7.4999999999999997E-2</v>
      </c>
      <c r="G99" s="255">
        <v>2940932.0592852398</v>
      </c>
      <c r="H99" s="255">
        <v>1434.4632670777582</v>
      </c>
      <c r="I99" s="255">
        <v>51187.915265235068</v>
      </c>
      <c r="J99" s="119">
        <v>2992119.9745504749</v>
      </c>
      <c r="K99" s="262" t="b">
        <v>0</v>
      </c>
      <c r="L99" s="173">
        <v>7</v>
      </c>
      <c r="M99" s="263">
        <v>717.23163353887878</v>
      </c>
      <c r="N99" s="189">
        <v>7.4999999999999997E-2</v>
      </c>
      <c r="O99" s="263">
        <v>1190383.7753927768</v>
      </c>
      <c r="P99" s="263">
        <v>1673.5404782573844</v>
      </c>
      <c r="Q99" s="263">
        <v>29642.255201514545</v>
      </c>
      <c r="R99" s="117">
        <v>1220026.0305942914</v>
      </c>
      <c r="S99" s="248" t="b">
        <v>0</v>
      </c>
      <c r="T99" s="254">
        <v>8</v>
      </c>
      <c r="U99" s="255">
        <v>478.15442235925258</v>
      </c>
      <c r="V99" s="256">
        <v>7.4999999999999997E-2</v>
      </c>
      <c r="W99" s="255">
        <v>402547.48266450776</v>
      </c>
      <c r="X99" s="255">
        <v>1912.6176894370108</v>
      </c>
      <c r="Y99" s="255">
        <v>96755.051222205613</v>
      </c>
      <c r="Z99" s="119">
        <v>499302.53388671338</v>
      </c>
      <c r="AA99" s="262" t="b">
        <v>0</v>
      </c>
      <c r="AB99" s="173">
        <v>8</v>
      </c>
      <c r="AC99" s="263">
        <v>478.15442235925258</v>
      </c>
      <c r="AD99" s="189">
        <v>7.4999999999999997E-2</v>
      </c>
      <c r="AE99" s="263">
        <v>1422009.161071541</v>
      </c>
      <c r="AF99" s="263">
        <v>1912.6176894370108</v>
      </c>
      <c r="AG99" s="263">
        <v>94377.093459693482</v>
      </c>
      <c r="AH99" s="117">
        <v>1516386.2545312345</v>
      </c>
      <c r="AI99" s="248" t="b">
        <v>0</v>
      </c>
      <c r="AJ99" s="254">
        <v>10</v>
      </c>
      <c r="AK99" s="255">
        <v>0</v>
      </c>
      <c r="AL99" s="256">
        <v>7.4999999999999997E-2</v>
      </c>
      <c r="AM99" s="255">
        <v>6098364.520960045</v>
      </c>
      <c r="AN99" s="255">
        <v>2390.7721117962633</v>
      </c>
      <c r="AO99" s="255">
        <v>112403.23041706643</v>
      </c>
      <c r="AP99" s="119">
        <v>6210767.7513771113</v>
      </c>
      <c r="AQ99" s="262" t="b">
        <v>0</v>
      </c>
      <c r="AR99" s="173">
        <v>5</v>
      </c>
      <c r="AS99" s="263">
        <v>1195.3860558981316</v>
      </c>
      <c r="AT99" s="189">
        <v>7.4999999999999997E-2</v>
      </c>
      <c r="AU99" s="263">
        <v>6526578.9835486328</v>
      </c>
      <c r="AV99" s="263">
        <v>1195.3860558981316</v>
      </c>
      <c r="AW99" s="263">
        <v>65998.37766733086</v>
      </c>
      <c r="AX99" s="117">
        <v>6592577.361215964</v>
      </c>
      <c r="AY99" s="248" t="b">
        <v>0</v>
      </c>
      <c r="AZ99" s="254">
        <v>4</v>
      </c>
      <c r="BA99" s="255">
        <v>1434.463267077758</v>
      </c>
      <c r="BB99" s="256">
        <v>7.4999999999999997E-2</v>
      </c>
      <c r="BC99" s="255">
        <v>1232787.1860984906</v>
      </c>
      <c r="BD99" s="255">
        <v>956.30884471850538</v>
      </c>
      <c r="BE99" s="255">
        <v>16944.610298429787</v>
      </c>
      <c r="BF99" s="119">
        <v>1249731.7963969205</v>
      </c>
      <c r="BG99" s="262" t="b">
        <v>0</v>
      </c>
      <c r="BH99" s="173">
        <v>4</v>
      </c>
      <c r="BI99" s="263">
        <v>1434.463267077758</v>
      </c>
      <c r="BJ99" s="189">
        <v>-5.0000000000000001E-3</v>
      </c>
      <c r="BK99" s="263">
        <v>1064206.8433048937</v>
      </c>
      <c r="BL99" s="263">
        <v>956.30884471850538</v>
      </c>
      <c r="BM99" s="263">
        <v>46296.488418203189</v>
      </c>
      <c r="BN99" s="117">
        <v>1110503.3317230968</v>
      </c>
      <c r="BO99" s="248" t="b">
        <v>0</v>
      </c>
      <c r="BP99" s="254">
        <v>6</v>
      </c>
      <c r="BQ99" s="255">
        <v>956.30884471850516</v>
      </c>
      <c r="BR99" s="256">
        <v>7.4999999999999997E-2</v>
      </c>
      <c r="BS99" s="255">
        <v>4957780.7531668143</v>
      </c>
      <c r="BT99" s="255">
        <v>1434.4632670777582</v>
      </c>
      <c r="BU99" s="255">
        <v>59577.992832768927</v>
      </c>
      <c r="BV99" s="119">
        <v>5017358.745999583</v>
      </c>
      <c r="BW99" s="262" t="b">
        <v>0</v>
      </c>
      <c r="BX99" s="173">
        <v>5</v>
      </c>
      <c r="BY99" s="263">
        <v>1195.3860558981316</v>
      </c>
      <c r="BZ99" s="189">
        <v>7.4999999999999997E-2</v>
      </c>
      <c r="CA99" s="263">
        <v>1252176.2547293841</v>
      </c>
      <c r="CB99" s="263">
        <v>1195.3860558981316</v>
      </c>
      <c r="CC99" s="263">
        <v>47533.725764267314</v>
      </c>
      <c r="CD99" s="117">
        <v>1299709.9804936515</v>
      </c>
      <c r="CE99" s="248" t="b">
        <v>0</v>
      </c>
      <c r="CF99" s="254">
        <v>6</v>
      </c>
      <c r="CG99" s="255">
        <v>956.30884471850516</v>
      </c>
      <c r="CH99" s="256">
        <v>-5.0000000000000001E-3</v>
      </c>
      <c r="CI99" s="255">
        <v>1404303.9326347988</v>
      </c>
      <c r="CJ99" s="255">
        <v>1434.4632670777582</v>
      </c>
      <c r="CK99" s="255">
        <v>65296.766981164343</v>
      </c>
      <c r="CL99" s="119">
        <v>1469600.6996159633</v>
      </c>
      <c r="CM99" s="262" t="b">
        <v>0</v>
      </c>
      <c r="CN99" s="173">
        <v>5</v>
      </c>
      <c r="CO99" s="263">
        <v>1195.3860558981316</v>
      </c>
      <c r="CP99" s="189">
        <v>0.03</v>
      </c>
      <c r="CQ99" s="263">
        <v>6226081.9228133103</v>
      </c>
      <c r="CR99" s="263">
        <v>1195.3860558981316</v>
      </c>
      <c r="CS99" s="263">
        <v>54334.680129611079</v>
      </c>
      <c r="CT99" s="117">
        <v>6280416.6029429212</v>
      </c>
      <c r="CU99" s="248" t="b">
        <v>0</v>
      </c>
      <c r="CV99" s="254">
        <v>1</v>
      </c>
      <c r="CW99" s="255">
        <v>2151.6949006166369</v>
      </c>
      <c r="CX99" s="256">
        <v>7.4999999999999997E-2</v>
      </c>
      <c r="CY99" s="255">
        <v>3900660.0071838824</v>
      </c>
      <c r="CZ99" s="255">
        <v>239.07721117962635</v>
      </c>
      <c r="DA99" s="255">
        <v>4037.4550592577366</v>
      </c>
      <c r="DB99" s="119">
        <v>3904697.4622431402</v>
      </c>
      <c r="DC99" s="262" t="b">
        <v>0</v>
      </c>
      <c r="DD99" s="173">
        <v>6</v>
      </c>
      <c r="DE99" s="263">
        <v>956.30884471850516</v>
      </c>
      <c r="DF99" s="189">
        <v>7.4999999999999997E-2</v>
      </c>
      <c r="DG99" s="263">
        <v>7080081.2255678242</v>
      </c>
      <c r="DH99" s="263">
        <v>1434.4632670777582</v>
      </c>
      <c r="DI99" s="263">
        <v>64221.087286771879</v>
      </c>
      <c r="DJ99" s="117">
        <v>7144302.3128545964</v>
      </c>
      <c r="DK99" s="248" t="b">
        <v>0</v>
      </c>
      <c r="DL99" s="254">
        <v>6</v>
      </c>
      <c r="DM99" s="255">
        <v>956.30884471850516</v>
      </c>
      <c r="DN99" s="256">
        <v>7.4999999999999997E-2</v>
      </c>
      <c r="DO99" s="255">
        <v>1545184.874051325</v>
      </c>
      <c r="DP99" s="255">
        <v>1434.4632670777582</v>
      </c>
      <c r="DQ99" s="255">
        <v>83762.219759015861</v>
      </c>
      <c r="DR99" s="119">
        <v>1628947.0938103409</v>
      </c>
      <c r="DS99" s="262" t="b">
        <v>0</v>
      </c>
      <c r="DT99" s="173">
        <v>7</v>
      </c>
      <c r="DU99" s="263">
        <v>717.23163353887878</v>
      </c>
      <c r="DV99" s="189">
        <v>0.03</v>
      </c>
      <c r="DW99" s="263">
        <v>2140202.4469912145</v>
      </c>
      <c r="DX99" s="263">
        <v>1673.5404782573844</v>
      </c>
      <c r="DY99" s="263">
        <v>69563.202048389358</v>
      </c>
      <c r="DZ99" s="117">
        <v>2209765.6490396038</v>
      </c>
      <c r="EA99" s="248" t="b">
        <v>0</v>
      </c>
      <c r="EB99" s="254">
        <v>9</v>
      </c>
      <c r="EC99" s="255">
        <v>239.07721117962629</v>
      </c>
      <c r="ED99" s="256">
        <v>-5.0000000000000001E-3</v>
      </c>
      <c r="EE99" s="255">
        <v>1095805.2222931683</v>
      </c>
      <c r="EF99" s="255">
        <v>2151.6949006166369</v>
      </c>
      <c r="EG99" s="255">
        <v>86548.300332035767</v>
      </c>
      <c r="EH99" s="119">
        <v>1182353.5226252042</v>
      </c>
      <c r="EI99" s="262" t="b">
        <v>0</v>
      </c>
      <c r="EJ99" s="173">
        <v>7</v>
      </c>
      <c r="EK99" s="263">
        <v>717.23163353887878</v>
      </c>
      <c r="EL99" s="189">
        <v>7.4999999999999997E-2</v>
      </c>
      <c r="EM99" s="263">
        <v>251767.95610805548</v>
      </c>
      <c r="EN99" s="263">
        <v>1673.5404782573844</v>
      </c>
      <c r="EO99" s="263">
        <v>102579.15622323206</v>
      </c>
      <c r="EP99" s="117">
        <v>354347.11233128753</v>
      </c>
      <c r="EQ99" s="248" t="b">
        <v>0</v>
      </c>
      <c r="ER99" s="254">
        <v>6</v>
      </c>
      <c r="ES99" s="255">
        <v>956.30884471850516</v>
      </c>
      <c r="ET99" s="256">
        <v>7.4999999999999997E-2</v>
      </c>
      <c r="EU99" s="255">
        <v>1272787.1738308573</v>
      </c>
      <c r="EV99" s="255">
        <v>1434.4632670777582</v>
      </c>
      <c r="EW99" s="255">
        <v>76655.863391776918</v>
      </c>
      <c r="EX99" s="119">
        <v>1349443.0372226341</v>
      </c>
      <c r="EY99" s="262" t="b">
        <v>0</v>
      </c>
      <c r="EZ99" s="173">
        <v>3</v>
      </c>
      <c r="FA99" s="263">
        <v>1673.5404782573842</v>
      </c>
      <c r="FB99" s="189">
        <v>0.03</v>
      </c>
      <c r="FC99" s="263">
        <v>3398610.4492012113</v>
      </c>
      <c r="FD99" s="263">
        <v>717.23163353887912</v>
      </c>
      <c r="FE99" s="263">
        <v>17673.763943704966</v>
      </c>
      <c r="FF99" s="117">
        <v>3416284.2131449161</v>
      </c>
      <c r="FG99" s="248" t="b">
        <v>0</v>
      </c>
      <c r="FH99" s="254">
        <v>4</v>
      </c>
      <c r="FI99" s="255">
        <v>1434.463267077758</v>
      </c>
      <c r="FJ99" s="256">
        <v>7.4999999999999997E-2</v>
      </c>
      <c r="FK99" s="255">
        <v>2868163.5472411723</v>
      </c>
      <c r="FL99" s="255">
        <v>956.30884471850538</v>
      </c>
      <c r="FM99" s="255">
        <v>49136.32688782757</v>
      </c>
      <c r="FN99" s="119">
        <v>2917299.8741289997</v>
      </c>
      <c r="FO99" s="262" t="b">
        <v>0</v>
      </c>
      <c r="FP99" s="173">
        <v>4</v>
      </c>
      <c r="FQ99" s="263">
        <v>1434.463267077758</v>
      </c>
      <c r="FR99" s="189">
        <v>7.4999999999999997E-2</v>
      </c>
      <c r="FS99" s="263">
        <v>3486182.170277196</v>
      </c>
      <c r="FT99" s="263">
        <v>956.30884471850538</v>
      </c>
      <c r="FU99" s="263">
        <v>53271.48198512807</v>
      </c>
      <c r="FV99" s="117">
        <v>3539453.652262324</v>
      </c>
      <c r="FW99" s="248" t="b">
        <v>0</v>
      </c>
      <c r="FX99" s="254">
        <v>6</v>
      </c>
      <c r="FY99" s="255">
        <v>956.30884471850516</v>
      </c>
      <c r="FZ99" s="256">
        <v>-5.0000000000000001E-3</v>
      </c>
      <c r="GA99" s="255">
        <v>1444261.975464019</v>
      </c>
      <c r="GB99" s="255">
        <v>1434.4632670777582</v>
      </c>
      <c r="GC99" s="255">
        <v>83414.715359299458</v>
      </c>
      <c r="GD99" s="119">
        <v>1527676.6908233184</v>
      </c>
      <c r="GE99" s="262" t="b">
        <v>0</v>
      </c>
      <c r="GF99" s="173">
        <v>4</v>
      </c>
      <c r="GG99" s="263">
        <v>1434.463267077758</v>
      </c>
      <c r="GH99" s="189">
        <v>0.03</v>
      </c>
      <c r="GI99" s="263">
        <v>3094233.8535563815</v>
      </c>
      <c r="GJ99" s="263">
        <v>956.30884471850538</v>
      </c>
      <c r="GK99" s="263">
        <v>45184.812557360339</v>
      </c>
      <c r="GL99" s="117">
        <v>3139418.6661137417</v>
      </c>
      <c r="GM99" s="248" t="b">
        <v>1</v>
      </c>
      <c r="GN99" s="254">
        <v>4</v>
      </c>
      <c r="GO99" s="255">
        <v>1434.463267077758</v>
      </c>
      <c r="GP99" s="256">
        <v>7.4999999999999997E-2</v>
      </c>
      <c r="GQ99" s="255">
        <v>7072245.8917583032</v>
      </c>
      <c r="GR99" s="255">
        <v>956.30884471850538</v>
      </c>
      <c r="GS99" s="255">
        <v>33009.338866512728</v>
      </c>
      <c r="GT99" s="119">
        <v>7105255.2306248154</v>
      </c>
      <c r="GU99" s="262" t="b">
        <v>0</v>
      </c>
      <c r="GV99" s="173">
        <v>2</v>
      </c>
      <c r="GW99" s="263">
        <v>1912.6176894370108</v>
      </c>
      <c r="GX99" s="189">
        <v>7.4999999999999997E-2</v>
      </c>
      <c r="GY99" s="263">
        <v>1115123.2549247828</v>
      </c>
      <c r="GZ99" s="263">
        <v>478.15442235925269</v>
      </c>
      <c r="HA99" s="263">
        <v>16686.128550945581</v>
      </c>
      <c r="HB99" s="117">
        <v>1131809.3834757283</v>
      </c>
      <c r="HC99" s="248" t="b">
        <v>0</v>
      </c>
      <c r="HD99" s="254">
        <v>4</v>
      </c>
      <c r="HE99" s="255">
        <v>1434.463267077758</v>
      </c>
      <c r="HF99" s="256">
        <v>7.4999999999999997E-2</v>
      </c>
      <c r="HG99" s="255">
        <v>4931011.5123425676</v>
      </c>
      <c r="HH99" s="255">
        <v>956.30884471850538</v>
      </c>
      <c r="HI99" s="255">
        <v>30259.685489788542</v>
      </c>
      <c r="HJ99" s="119">
        <v>4961271.1978323562</v>
      </c>
      <c r="HK99" s="262" t="b">
        <v>0</v>
      </c>
      <c r="HL99" s="173">
        <v>10</v>
      </c>
      <c r="HM99" s="263">
        <v>0</v>
      </c>
      <c r="HN99" s="189">
        <v>0.03</v>
      </c>
      <c r="HO99" s="263">
        <v>2448166.1939737024</v>
      </c>
      <c r="HP99" s="263">
        <v>2390.7721117962633</v>
      </c>
      <c r="HQ99" s="263">
        <v>80586.84232239057</v>
      </c>
      <c r="HR99" s="117">
        <v>2528753.0362960929</v>
      </c>
      <c r="HS99" s="248" t="b">
        <v>0</v>
      </c>
      <c r="HT99" s="254">
        <v>6</v>
      </c>
      <c r="HU99" s="255">
        <v>956.30884471850516</v>
      </c>
      <c r="HV99" s="256">
        <v>7.4999999999999997E-2</v>
      </c>
      <c r="HW99" s="255">
        <v>1494968.9138273117</v>
      </c>
      <c r="HX99" s="255">
        <v>1434.4632670777582</v>
      </c>
      <c r="HY99" s="255">
        <v>70041.007648839673</v>
      </c>
      <c r="HZ99" s="119">
        <v>1565009.9214761513</v>
      </c>
      <c r="IA99" s="262" t="b">
        <v>0</v>
      </c>
      <c r="IB99" s="173">
        <v>5</v>
      </c>
      <c r="IC99" s="263">
        <v>1195.3860558981316</v>
      </c>
      <c r="ID99" s="189">
        <v>7.4999999999999997E-2</v>
      </c>
      <c r="IE99" s="263">
        <v>1142921.990304616</v>
      </c>
      <c r="IF99" s="263">
        <v>1195.3860558981316</v>
      </c>
      <c r="IG99" s="263">
        <v>59616.426598757513</v>
      </c>
      <c r="IH99" s="117">
        <v>1202538.4169033736</v>
      </c>
      <c r="II99" s="248" t="b">
        <v>0</v>
      </c>
      <c r="IJ99" s="254">
        <v>7</v>
      </c>
      <c r="IK99" s="255">
        <v>717.23163353887878</v>
      </c>
      <c r="IL99" s="256">
        <v>7.4999999999999997E-2</v>
      </c>
      <c r="IM99" s="255">
        <v>4572428.1089242185</v>
      </c>
      <c r="IN99" s="255">
        <v>1673.5404782573844</v>
      </c>
      <c r="IO99" s="255">
        <v>65909.532567022849</v>
      </c>
      <c r="IP99" s="119">
        <v>4638337.6414912418</v>
      </c>
      <c r="IQ99" s="262" t="b">
        <v>0</v>
      </c>
      <c r="IR99" s="173">
        <v>3</v>
      </c>
      <c r="IS99" s="263">
        <v>1673.5404782573842</v>
      </c>
      <c r="IT99" s="189">
        <v>7.4999999999999997E-2</v>
      </c>
      <c r="IU99" s="263">
        <v>6057777.1237738999</v>
      </c>
      <c r="IV99" s="263">
        <v>717.23163353887912</v>
      </c>
      <c r="IW99" s="263">
        <v>6587.8546914490016</v>
      </c>
      <c r="IX99" s="117">
        <v>6064364.9784653485</v>
      </c>
      <c r="IY99" s="248" t="b">
        <v>1</v>
      </c>
      <c r="IZ99" s="254">
        <v>4</v>
      </c>
      <c r="JA99" s="255">
        <v>1434.463267077758</v>
      </c>
      <c r="JB99" s="256">
        <v>0.03</v>
      </c>
      <c r="JC99" s="255">
        <v>2153566.7538931896</v>
      </c>
      <c r="JD99" s="255">
        <v>956.30884471850538</v>
      </c>
      <c r="JE99" s="255">
        <v>42170.612955970471</v>
      </c>
      <c r="JF99" s="119">
        <v>2195737.3668491603</v>
      </c>
      <c r="JG99" s="262" t="b">
        <v>0</v>
      </c>
      <c r="JH99" s="173">
        <v>1</v>
      </c>
      <c r="JI99" s="263">
        <v>2151.6949006166369</v>
      </c>
      <c r="JJ99" s="189">
        <v>7.4999999999999997E-2</v>
      </c>
      <c r="JK99" s="263">
        <v>5393067.432960852</v>
      </c>
      <c r="JL99" s="263">
        <v>239.07721117962635</v>
      </c>
      <c r="JM99" s="263">
        <v>14437.666771858012</v>
      </c>
      <c r="JN99" s="117">
        <v>5407505.09973271</v>
      </c>
      <c r="JO99" s="248" t="b">
        <v>0</v>
      </c>
      <c r="JP99" s="254">
        <v>4</v>
      </c>
      <c r="JQ99" s="255">
        <v>1434.463267077758</v>
      </c>
      <c r="JR99" s="256">
        <v>7.4999999999999997E-2</v>
      </c>
      <c r="JS99" s="255">
        <v>4245864.1615889641</v>
      </c>
      <c r="JT99" s="255">
        <v>956.30884471850538</v>
      </c>
      <c r="JU99" s="255">
        <v>39936.708742883151</v>
      </c>
      <c r="JV99" s="119">
        <v>4285800.8703318471</v>
      </c>
      <c r="JW99" s="262" t="b">
        <v>0</v>
      </c>
      <c r="JX99" s="173">
        <v>8</v>
      </c>
      <c r="JY99" s="263">
        <v>478.15442235925258</v>
      </c>
      <c r="JZ99" s="189">
        <v>0.03</v>
      </c>
      <c r="KA99" s="263">
        <v>7181941.1354651852</v>
      </c>
      <c r="KB99" s="263">
        <v>1912.6176894370108</v>
      </c>
      <c r="KC99" s="263">
        <v>96456.790221303396</v>
      </c>
      <c r="KD99" s="117">
        <v>7278397.9256864889</v>
      </c>
      <c r="KE99" s="248" t="b">
        <v>0</v>
      </c>
      <c r="KF99" s="254">
        <v>6</v>
      </c>
      <c r="KG99" s="255">
        <v>956.30884471850516</v>
      </c>
      <c r="KH99" s="256">
        <v>0.03</v>
      </c>
      <c r="KI99" s="255">
        <v>3270569.077455617</v>
      </c>
      <c r="KJ99" s="255">
        <v>1434.4632670777582</v>
      </c>
      <c r="KK99" s="255">
        <v>92914.434687525703</v>
      </c>
      <c r="KL99" s="119">
        <v>3363483.5121431425</v>
      </c>
      <c r="KM99" s="262" t="b">
        <v>0</v>
      </c>
      <c r="KN99" s="173">
        <v>1</v>
      </c>
      <c r="KO99" s="263">
        <v>2151.6949006166369</v>
      </c>
      <c r="KP99" s="189">
        <v>7.4999999999999997E-2</v>
      </c>
      <c r="KQ99" s="263">
        <v>6189980.4792102352</v>
      </c>
      <c r="KR99" s="263">
        <v>239.07721117962635</v>
      </c>
      <c r="KS99" s="263">
        <v>13725.878765096953</v>
      </c>
      <c r="KT99" s="117">
        <v>6203706.3579753321</v>
      </c>
      <c r="KU99" s="248" t="b">
        <v>0</v>
      </c>
      <c r="KV99" s="254">
        <v>3</v>
      </c>
      <c r="KW99" s="255">
        <v>1673.5404782573842</v>
      </c>
      <c r="KX99" s="256">
        <v>0.03</v>
      </c>
      <c r="KY99" s="255">
        <v>5141823.0911607165</v>
      </c>
      <c r="KZ99" s="255">
        <v>717.23163353887912</v>
      </c>
      <c r="LA99" s="255">
        <v>15184.400183063066</v>
      </c>
      <c r="LB99" s="119">
        <v>5157007.4913437795</v>
      </c>
      <c r="LC99" s="262" t="b">
        <v>0</v>
      </c>
      <c r="LD99" s="173">
        <v>4</v>
      </c>
      <c r="LE99" s="263">
        <v>1434.463267077758</v>
      </c>
      <c r="LF99" s="189">
        <v>7.4999999999999997E-2</v>
      </c>
      <c r="LG99" s="263">
        <v>1219199.0768557198</v>
      </c>
      <c r="LH99" s="263">
        <v>956.30884471850538</v>
      </c>
      <c r="LI99" s="263">
        <v>52893.365287753688</v>
      </c>
      <c r="LJ99" s="117">
        <v>1272092.4421434735</v>
      </c>
      <c r="LK99" s="248" t="b">
        <v>0</v>
      </c>
      <c r="LL99" s="254">
        <v>4</v>
      </c>
      <c r="LM99" s="255">
        <v>1434.463267077758</v>
      </c>
      <c r="LN99" s="256">
        <v>-5.0000000000000001E-3</v>
      </c>
      <c r="LO99" s="255">
        <v>281320.09791508666</v>
      </c>
      <c r="LP99" s="255">
        <v>956.30884471850538</v>
      </c>
      <c r="LQ99" s="255">
        <v>47648.809274846753</v>
      </c>
      <c r="LR99" s="119">
        <v>328968.90718993341</v>
      </c>
      <c r="LS99" s="262" t="b">
        <v>0</v>
      </c>
      <c r="LT99" s="173">
        <v>5</v>
      </c>
      <c r="LU99" s="263">
        <v>1195.3860558981316</v>
      </c>
      <c r="LV99" s="189">
        <v>7.4999999999999997E-2</v>
      </c>
      <c r="LW99" s="263">
        <v>2515373.2799655534</v>
      </c>
      <c r="LX99" s="263">
        <v>1195.3860558981316</v>
      </c>
      <c r="LY99" s="263">
        <v>52779.925157413039</v>
      </c>
      <c r="LZ99" s="117">
        <v>2568153.2051229663</v>
      </c>
      <c r="MA99" s="248" t="b">
        <v>0</v>
      </c>
      <c r="MB99" s="254">
        <v>5</v>
      </c>
      <c r="MC99" s="255">
        <v>1195.3860558981316</v>
      </c>
      <c r="MD99" s="256">
        <v>7.4999999999999997E-2</v>
      </c>
      <c r="ME99" s="255">
        <v>5039925.7043203982</v>
      </c>
      <c r="MF99" s="255">
        <v>1195.3860558981316</v>
      </c>
      <c r="MG99" s="255">
        <v>46121.601063895992</v>
      </c>
      <c r="MH99" s="119">
        <v>5086047.3053842941</v>
      </c>
      <c r="MI99" s="262" t="b">
        <v>1</v>
      </c>
      <c r="MJ99" s="173">
        <v>9</v>
      </c>
      <c r="MK99" s="263">
        <v>239.07721117962629</v>
      </c>
      <c r="ML99" s="189">
        <v>-5.0000000000000001E-3</v>
      </c>
      <c r="MM99" s="263">
        <v>770719.62756680348</v>
      </c>
      <c r="MN99" s="263">
        <v>2151.6949006166369</v>
      </c>
      <c r="MO99" s="263">
        <v>64107.782119363786</v>
      </c>
      <c r="MP99" s="117">
        <v>834827.40968616726</v>
      </c>
      <c r="MQ99" s="248" t="b">
        <v>0</v>
      </c>
      <c r="MR99" s="254">
        <v>8</v>
      </c>
      <c r="MS99" s="255">
        <v>478.15442235925258</v>
      </c>
      <c r="MT99" s="256">
        <v>0.03</v>
      </c>
      <c r="MU99" s="255">
        <v>707846.63369640708</v>
      </c>
      <c r="MV99" s="255">
        <v>1912.6176894370108</v>
      </c>
      <c r="MW99" s="255">
        <v>93380.113948402271</v>
      </c>
      <c r="MX99" s="119">
        <v>801226.74764480931</v>
      </c>
      <c r="MY99" s="262" t="b">
        <v>0</v>
      </c>
      <c r="MZ99" s="173">
        <v>5</v>
      </c>
      <c r="NA99" s="263">
        <v>1195.3860558981316</v>
      </c>
      <c r="NB99" s="189">
        <v>7.4999999999999997E-2</v>
      </c>
      <c r="NC99" s="263">
        <v>5718392.784525346</v>
      </c>
      <c r="ND99" s="263">
        <v>1195.3860558981316</v>
      </c>
      <c r="NE99" s="263">
        <v>63909.661282038433</v>
      </c>
      <c r="NF99" s="117">
        <v>5782302.4458073843</v>
      </c>
      <c r="NG99" s="248" t="b">
        <v>0</v>
      </c>
      <c r="NH99" s="254">
        <v>2</v>
      </c>
      <c r="NI99" s="255">
        <v>1912.6176894370108</v>
      </c>
      <c r="NJ99" s="256">
        <v>0.03</v>
      </c>
      <c r="NK99" s="255">
        <v>6859616.9980829796</v>
      </c>
      <c r="NL99" s="255">
        <v>478.15442235925269</v>
      </c>
      <c r="NM99" s="255">
        <v>24513.245636235442</v>
      </c>
      <c r="NN99" s="119">
        <v>6884130.2437192146</v>
      </c>
      <c r="NO99" s="262" t="b">
        <v>0</v>
      </c>
      <c r="NP99" s="173">
        <v>10</v>
      </c>
      <c r="NQ99" s="263">
        <v>0</v>
      </c>
      <c r="NR99" s="189">
        <v>-5.0000000000000001E-3</v>
      </c>
      <c r="NS99" s="263">
        <v>364319.64917105652</v>
      </c>
      <c r="NT99" s="263">
        <v>2390.7721117962633</v>
      </c>
      <c r="NU99" s="263">
        <v>110815.86145598812</v>
      </c>
      <c r="NV99" s="117">
        <v>475135.51062704466</v>
      </c>
      <c r="NW99" s="248" t="b">
        <v>0</v>
      </c>
      <c r="NX99" s="254">
        <v>6</v>
      </c>
      <c r="NY99" s="255">
        <v>956.30884471850516</v>
      </c>
      <c r="NZ99" s="256">
        <v>0.03</v>
      </c>
      <c r="OA99" s="255">
        <v>15039695.07586262</v>
      </c>
      <c r="OB99" s="255">
        <v>1434.4632670777582</v>
      </c>
      <c r="OC99" s="255">
        <v>73932.576371225266</v>
      </c>
      <c r="OD99" s="119">
        <v>15113627.652233845</v>
      </c>
      <c r="OE99" s="262" t="b">
        <v>0</v>
      </c>
      <c r="OF99" s="173">
        <v>4</v>
      </c>
      <c r="OG99" s="263">
        <v>1434.463267077758</v>
      </c>
      <c r="OH99" s="189">
        <v>-5.0000000000000001E-3</v>
      </c>
      <c r="OI99" s="263">
        <v>1966354.8326310485</v>
      </c>
      <c r="OJ99" s="263">
        <v>956.30884471850538</v>
      </c>
      <c r="OK99" s="263">
        <v>60546.585705412908</v>
      </c>
      <c r="OL99" s="117">
        <v>2026901.4183364615</v>
      </c>
      <c r="OM99" s="248" t="b">
        <v>0</v>
      </c>
      <c r="ON99" s="254">
        <v>7</v>
      </c>
      <c r="OO99" s="255">
        <v>717.23163353887878</v>
      </c>
      <c r="OP99" s="256">
        <v>-5.0000000000000001E-3</v>
      </c>
      <c r="OQ99" s="255">
        <v>2928822.216634993</v>
      </c>
      <c r="OR99" s="255">
        <v>1673.5404782573844</v>
      </c>
      <c r="OS99" s="255">
        <v>61719.285294744739</v>
      </c>
      <c r="OT99" s="119">
        <v>2990541.5019297376</v>
      </c>
      <c r="OU99" s="262" t="b">
        <v>0</v>
      </c>
      <c r="OV99" s="173">
        <v>3</v>
      </c>
      <c r="OW99" s="263">
        <v>1673.5404782573842</v>
      </c>
      <c r="OX99" s="189">
        <v>7.4999999999999997E-2</v>
      </c>
      <c r="OY99" s="263">
        <v>4110701.826703195</v>
      </c>
      <c r="OZ99" s="263">
        <v>717.23163353887912</v>
      </c>
      <c r="PA99" s="263">
        <v>26259.568605967816</v>
      </c>
      <c r="PB99" s="117">
        <v>4136961.3953091628</v>
      </c>
      <c r="PC99" s="248" t="b">
        <v>0</v>
      </c>
      <c r="PD99" s="254">
        <v>9</v>
      </c>
      <c r="PE99" s="255">
        <v>239.07721117962629</v>
      </c>
      <c r="PF99" s="256">
        <v>0.03</v>
      </c>
      <c r="PG99" s="255">
        <v>945257.74006315134</v>
      </c>
      <c r="PH99" s="255">
        <v>2151.6949006166369</v>
      </c>
      <c r="PI99" s="255">
        <v>87606.402099270388</v>
      </c>
      <c r="PJ99" s="119">
        <v>1032864.1421624217</v>
      </c>
      <c r="PK99" s="262" t="b">
        <v>0</v>
      </c>
      <c r="PL99" s="173">
        <v>8</v>
      </c>
      <c r="PM99" s="263">
        <v>478.15442235925258</v>
      </c>
      <c r="PN99" s="189">
        <v>0.03</v>
      </c>
      <c r="PO99" s="263">
        <v>854628.82355321734</v>
      </c>
      <c r="PP99" s="263">
        <v>1912.6176894370108</v>
      </c>
      <c r="PQ99" s="263">
        <v>77070.424280798805</v>
      </c>
      <c r="PR99" s="117">
        <v>931699.2478340161</v>
      </c>
      <c r="PS99" s="248" t="b">
        <v>0</v>
      </c>
      <c r="PT99" s="254">
        <v>7</v>
      </c>
      <c r="PU99" s="255">
        <v>717.23163353887878</v>
      </c>
      <c r="PV99" s="256">
        <v>7.4999999999999997E-2</v>
      </c>
      <c r="PW99" s="255">
        <v>2804297.4622088112</v>
      </c>
      <c r="PX99" s="255">
        <v>1673.5404782573844</v>
      </c>
      <c r="PY99" s="255">
        <v>77469.495998972037</v>
      </c>
      <c r="PZ99" s="119">
        <v>2881766.9582077833</v>
      </c>
      <c r="QA99" s="262" t="b">
        <v>1</v>
      </c>
      <c r="QB99" s="173">
        <v>3</v>
      </c>
      <c r="QC99" s="263">
        <v>1673.5404782573842</v>
      </c>
      <c r="QD99" s="189">
        <v>-5.0000000000000001E-3</v>
      </c>
      <c r="QE99" s="263">
        <v>2472093.8824964752</v>
      </c>
      <c r="QF99" s="263">
        <v>717.23163353887912</v>
      </c>
      <c r="QG99" s="263">
        <v>24939.156470987364</v>
      </c>
      <c r="QH99" s="117">
        <v>2497033.0389674627</v>
      </c>
      <c r="QI99" s="248" t="b">
        <v>0</v>
      </c>
      <c r="QJ99" s="254">
        <v>5</v>
      </c>
      <c r="QK99" s="255">
        <v>1195.3860558981316</v>
      </c>
      <c r="QL99" s="256">
        <v>0.03</v>
      </c>
      <c r="QM99" s="255">
        <v>4187277.6784742479</v>
      </c>
      <c r="QN99" s="255">
        <v>1195.3860558981316</v>
      </c>
      <c r="QO99" s="255">
        <v>51230.331801324137</v>
      </c>
      <c r="QP99" s="119">
        <v>4238508.0102755716</v>
      </c>
      <c r="QQ99" s="262" t="b">
        <v>0</v>
      </c>
      <c r="QR99" s="173">
        <v>4</v>
      </c>
      <c r="QS99" s="263">
        <v>1434.463267077758</v>
      </c>
      <c r="QT99" s="189">
        <v>-5.0000000000000001E-3</v>
      </c>
      <c r="QU99" s="263">
        <v>1702649.6249217463</v>
      </c>
      <c r="QV99" s="263">
        <v>956.30884471850538</v>
      </c>
      <c r="QW99" s="263">
        <v>34150.464128632149</v>
      </c>
      <c r="QX99" s="117">
        <v>1736800.0890503784</v>
      </c>
      <c r="QY99" s="248" t="b">
        <v>0</v>
      </c>
      <c r="QZ99" s="254">
        <v>7</v>
      </c>
      <c r="RA99" s="255">
        <v>717.23163353887878</v>
      </c>
      <c r="RB99" s="256">
        <v>7.4999999999999997E-2</v>
      </c>
      <c r="RC99" s="255">
        <v>779050.8313013101</v>
      </c>
      <c r="RD99" s="255">
        <v>1673.5404782573844</v>
      </c>
      <c r="RE99" s="255">
        <v>53443.846274738076</v>
      </c>
      <c r="RF99" s="119">
        <v>832494.67757604818</v>
      </c>
      <c r="RG99" s="262" t="b">
        <v>0</v>
      </c>
      <c r="RH99" s="173">
        <v>1</v>
      </c>
      <c r="RI99" s="263">
        <v>2151.6949006166369</v>
      </c>
      <c r="RJ99" s="189">
        <v>7.4999999999999997E-2</v>
      </c>
      <c r="RK99" s="263">
        <v>11420331.667690735</v>
      </c>
      <c r="RL99" s="263">
        <v>239.07721117962635</v>
      </c>
      <c r="RM99" s="263">
        <v>12256.312589707861</v>
      </c>
      <c r="RN99" s="117">
        <v>11432587.980280444</v>
      </c>
      <c r="RO99" s="248" t="b">
        <v>0</v>
      </c>
      <c r="RP99" s="254">
        <v>8</v>
      </c>
      <c r="RQ99" s="255">
        <v>478.15442235925258</v>
      </c>
      <c r="RR99" s="256">
        <v>-5.0000000000000001E-3</v>
      </c>
      <c r="RS99" s="255">
        <v>1372579.312656821</v>
      </c>
      <c r="RT99" s="255">
        <v>1912.6176894370108</v>
      </c>
      <c r="RU99" s="255">
        <v>68974.521826551412</v>
      </c>
      <c r="RV99" s="119">
        <v>1441553.8344833725</v>
      </c>
      <c r="RW99" s="262" t="b">
        <v>0</v>
      </c>
      <c r="RX99" s="173">
        <v>9</v>
      </c>
      <c r="RY99" s="263">
        <v>239.07721117962629</v>
      </c>
      <c r="RZ99" s="189">
        <v>7.4999999999999997E-2</v>
      </c>
      <c r="SA99" s="263">
        <v>1496955.1138449654</v>
      </c>
      <c r="SB99" s="263">
        <v>2151.6949006166369</v>
      </c>
      <c r="SC99" s="263">
        <v>106551.02930934003</v>
      </c>
      <c r="SD99" s="117">
        <v>1603506.1431543054</v>
      </c>
      <c r="SE99" s="248" t="b">
        <v>0</v>
      </c>
      <c r="SF99" s="254">
        <v>5</v>
      </c>
      <c r="SG99" s="255">
        <v>1195.3860558981316</v>
      </c>
      <c r="SH99" s="256">
        <v>7.4999999999999997E-2</v>
      </c>
      <c r="SI99" s="255">
        <v>1911232.4725086307</v>
      </c>
      <c r="SJ99" s="255">
        <v>1195.3860558981316</v>
      </c>
      <c r="SK99" s="255">
        <v>65678.112431944377</v>
      </c>
      <c r="SL99" s="119">
        <v>1976910.5849405751</v>
      </c>
      <c r="SM99" s="262" t="b">
        <v>0</v>
      </c>
      <c r="SN99" s="173">
        <v>4</v>
      </c>
      <c r="SO99" s="263">
        <v>1434.463267077758</v>
      </c>
      <c r="SP99" s="189">
        <v>0.03</v>
      </c>
      <c r="SQ99" s="263">
        <v>1987171.2089425724</v>
      </c>
      <c r="SR99" s="263">
        <v>956.30884471850538</v>
      </c>
      <c r="SS99" s="263">
        <v>24780.912072402574</v>
      </c>
      <c r="ST99" s="117">
        <v>2011952.121014975</v>
      </c>
      <c r="SU99" s="248" t="b">
        <v>0</v>
      </c>
      <c r="SV99" s="254">
        <v>3</v>
      </c>
      <c r="SW99" s="255">
        <v>1673.5404782573842</v>
      </c>
      <c r="SX99" s="256">
        <v>7.4999999999999997E-2</v>
      </c>
      <c r="SY99" s="255">
        <v>6194841.0264500491</v>
      </c>
      <c r="SZ99" s="255">
        <v>717.23163353887912</v>
      </c>
      <c r="TA99" s="255">
        <v>32030.839636546738</v>
      </c>
      <c r="TB99" s="119">
        <v>6226871.8660865957</v>
      </c>
      <c r="TC99" s="262" t="b">
        <v>1</v>
      </c>
      <c r="TD99" s="173">
        <v>2</v>
      </c>
      <c r="TE99" s="263">
        <v>1912.6176894370108</v>
      </c>
      <c r="TF99" s="189">
        <v>0.03</v>
      </c>
      <c r="TG99" s="263">
        <v>5613276.9609476309</v>
      </c>
      <c r="TH99" s="263">
        <v>478.15442235925269</v>
      </c>
      <c r="TI99" s="263">
        <v>12308.4011917034</v>
      </c>
      <c r="TJ99" s="117">
        <v>5625585.362139334</v>
      </c>
      <c r="TK99" s="248" t="b">
        <v>0</v>
      </c>
      <c r="TL99" s="254">
        <v>5</v>
      </c>
      <c r="TM99" s="255">
        <v>1195.3860558981316</v>
      </c>
      <c r="TN99" s="256">
        <v>7.4999999999999997E-2</v>
      </c>
      <c r="TO99" s="255">
        <v>4483145.9158684369</v>
      </c>
      <c r="TP99" s="255">
        <v>1195.3860558981316</v>
      </c>
      <c r="TQ99" s="255">
        <v>49957.046877955181</v>
      </c>
      <c r="TR99" s="119">
        <v>4533102.962746392</v>
      </c>
      <c r="TS99" s="262" t="b">
        <v>0</v>
      </c>
      <c r="TT99" s="173">
        <v>5</v>
      </c>
      <c r="TU99" s="263">
        <v>1195.3860558981316</v>
      </c>
      <c r="TV99" s="189">
        <v>0.03</v>
      </c>
      <c r="TW99" s="263">
        <v>2951800.0824738154</v>
      </c>
      <c r="TX99" s="263">
        <v>1195.3860558981316</v>
      </c>
      <c r="TY99" s="263">
        <v>50531.368525687169</v>
      </c>
      <c r="TZ99" s="117">
        <v>3002331.4509995026</v>
      </c>
      <c r="UA99" s="248" t="b">
        <v>0</v>
      </c>
      <c r="UB99" s="254">
        <v>2</v>
      </c>
      <c r="UC99" s="255">
        <v>1912.6176894370108</v>
      </c>
      <c r="UD99" s="256">
        <v>-5.0000000000000001E-3</v>
      </c>
      <c r="UE99" s="255">
        <v>9513204.5896593872</v>
      </c>
      <c r="UF99" s="255">
        <v>478.15442235925269</v>
      </c>
      <c r="UG99" s="255">
        <v>19545.337715935089</v>
      </c>
      <c r="UH99" s="119">
        <v>9532749.9273753222</v>
      </c>
      <c r="UI99" s="262" t="b">
        <v>0</v>
      </c>
      <c r="UJ99" s="173">
        <v>2</v>
      </c>
      <c r="UK99" s="263">
        <v>1912.6176894370108</v>
      </c>
      <c r="UL99" s="189">
        <v>7.4999999999999997E-2</v>
      </c>
      <c r="UM99" s="263">
        <v>14576753.769196546</v>
      </c>
      <c r="UN99" s="263">
        <v>478.15442235925269</v>
      </c>
      <c r="UO99" s="263">
        <v>25412.892051966617</v>
      </c>
      <c r="UP99" s="117">
        <v>14602166.661248513</v>
      </c>
      <c r="UQ99" s="248" t="b">
        <v>0</v>
      </c>
      <c r="UR99" s="254">
        <v>4</v>
      </c>
      <c r="US99" s="255">
        <v>1434.463267077758</v>
      </c>
      <c r="UT99" s="256">
        <v>-5.0000000000000001E-3</v>
      </c>
      <c r="UU99" s="255">
        <v>3593833.1400827621</v>
      </c>
      <c r="UV99" s="255">
        <v>956.30884471850538</v>
      </c>
      <c r="UW99" s="255">
        <v>35488.774791455355</v>
      </c>
      <c r="UX99" s="119">
        <v>3629321.9148742175</v>
      </c>
      <c r="UY99" s="262" t="b">
        <v>0</v>
      </c>
      <c r="UZ99" s="173">
        <v>6</v>
      </c>
      <c r="VA99" s="263">
        <v>956.30884471850516</v>
      </c>
      <c r="VB99" s="189">
        <v>7.4999999999999997E-2</v>
      </c>
      <c r="VC99" s="263">
        <v>3306956.6160276644</v>
      </c>
      <c r="VD99" s="263">
        <v>1434.4632670777582</v>
      </c>
      <c r="VE99" s="263">
        <v>52618.316946068844</v>
      </c>
      <c r="VF99" s="117">
        <v>3359574.9329737332</v>
      </c>
      <c r="VG99" s="248" t="b">
        <v>0</v>
      </c>
      <c r="VH99" s="254">
        <v>8</v>
      </c>
      <c r="VI99" s="255">
        <v>478.15442235925258</v>
      </c>
      <c r="VJ99" s="256">
        <v>7.4999999999999997E-2</v>
      </c>
      <c r="VK99" s="255">
        <v>789100.75286655698</v>
      </c>
      <c r="VL99" s="255">
        <v>1912.6176894370108</v>
      </c>
      <c r="VM99" s="255">
        <v>57601.18482920403</v>
      </c>
      <c r="VN99" s="119">
        <v>846701.93769576098</v>
      </c>
      <c r="VO99" s="262" t="b">
        <v>0</v>
      </c>
      <c r="VP99" s="173">
        <v>0</v>
      </c>
      <c r="VQ99" s="263">
        <v>2390.7721117962633</v>
      </c>
      <c r="VR99" s="189">
        <v>7.4999999999999997E-2</v>
      </c>
      <c r="VS99" s="263">
        <v>1085014.1798401827</v>
      </c>
      <c r="VT99" s="263">
        <v>0</v>
      </c>
      <c r="VU99" s="263">
        <v>0</v>
      </c>
      <c r="VV99" s="117">
        <v>1085014.1798401827</v>
      </c>
      <c r="VW99" s="248" t="b">
        <v>0</v>
      </c>
      <c r="VX99" s="254">
        <v>6</v>
      </c>
      <c r="VY99" s="255">
        <v>956.30884471850516</v>
      </c>
      <c r="VZ99" s="256">
        <v>7.4999999999999997E-2</v>
      </c>
      <c r="WA99" s="255">
        <v>1300387.1093332351</v>
      </c>
      <c r="WB99" s="255">
        <v>1434.4632670777582</v>
      </c>
      <c r="WC99" s="255">
        <v>46502.737814605411</v>
      </c>
      <c r="WD99" s="119">
        <v>1346889.8471478405</v>
      </c>
      <c r="WE99" s="262" t="b">
        <v>0</v>
      </c>
      <c r="WF99" s="173">
        <v>5</v>
      </c>
      <c r="WG99" s="263">
        <v>1195.3860558981316</v>
      </c>
      <c r="WH99" s="189">
        <v>0.03</v>
      </c>
      <c r="WI99" s="263">
        <v>987613.51584435534</v>
      </c>
      <c r="WJ99" s="263">
        <v>1195.3860558981316</v>
      </c>
      <c r="WK99" s="263">
        <v>43681.266299514326</v>
      </c>
      <c r="WL99" s="117">
        <v>1031294.7821438697</v>
      </c>
      <c r="WM99" s="248" t="b">
        <v>0</v>
      </c>
      <c r="WN99" s="254">
        <v>6</v>
      </c>
      <c r="WO99" s="255">
        <v>956.30884471850516</v>
      </c>
      <c r="WP99" s="256">
        <v>7.4999999999999997E-2</v>
      </c>
      <c r="WQ99" s="255">
        <v>2046111.0577160351</v>
      </c>
      <c r="WR99" s="255">
        <v>1434.4632670777582</v>
      </c>
      <c r="WS99" s="255">
        <v>84979.813384428824</v>
      </c>
      <c r="WT99" s="119">
        <v>2131090.8711004639</v>
      </c>
      <c r="WU99" s="262" t="b">
        <v>0</v>
      </c>
      <c r="WV99" s="173">
        <v>5</v>
      </c>
      <c r="WW99" s="263">
        <v>1195.3860558981316</v>
      </c>
      <c r="WX99" s="189">
        <v>-5.0000000000000001E-3</v>
      </c>
      <c r="WY99" s="263">
        <v>5308016.0061353426</v>
      </c>
      <c r="WZ99" s="263">
        <v>1195.3860558981316</v>
      </c>
      <c r="XA99" s="263">
        <v>48279.257643615048</v>
      </c>
      <c r="XB99" s="117">
        <v>5356295.2637789575</v>
      </c>
      <c r="XC99" s="248" t="b">
        <v>1</v>
      </c>
      <c r="XD99" s="254">
        <v>5</v>
      </c>
      <c r="XE99" s="255">
        <v>1195.3860558981316</v>
      </c>
      <c r="XF99" s="256">
        <v>7.4999999999999997E-2</v>
      </c>
      <c r="XG99" s="255">
        <v>7644511.9838059228</v>
      </c>
      <c r="XH99" s="255">
        <v>1195.3860558981316</v>
      </c>
      <c r="XI99" s="255">
        <v>44026.725277886697</v>
      </c>
      <c r="XJ99" s="119">
        <v>7688538.7090838095</v>
      </c>
      <c r="XK99" s="262" t="b">
        <v>0</v>
      </c>
      <c r="XL99" s="173">
        <v>6</v>
      </c>
      <c r="XM99" s="263">
        <v>956.30884471850516</v>
      </c>
      <c r="XN99" s="189">
        <v>7.4999999999999997E-2</v>
      </c>
      <c r="XO99" s="263">
        <v>2204349.8928737082</v>
      </c>
      <c r="XP99" s="263">
        <v>1434.4632670777582</v>
      </c>
      <c r="XQ99" s="263">
        <v>55751.402954508172</v>
      </c>
      <c r="XR99" s="117">
        <v>2260101.2958282162</v>
      </c>
      <c r="XS99" s="248" t="b">
        <v>0</v>
      </c>
      <c r="XT99" s="254">
        <v>6</v>
      </c>
      <c r="XU99" s="255">
        <v>956.30884471850516</v>
      </c>
      <c r="XV99" s="256">
        <v>-5.0000000000000001E-3</v>
      </c>
      <c r="XW99" s="255">
        <v>714690.61610524193</v>
      </c>
      <c r="XX99" s="255">
        <v>1434.4632670777582</v>
      </c>
      <c r="XY99" s="255">
        <v>57456.819462129904</v>
      </c>
      <c r="XZ99" s="119">
        <v>772147.43556737178</v>
      </c>
      <c r="YA99" s="262" t="b">
        <v>0</v>
      </c>
      <c r="YB99" s="173">
        <v>6</v>
      </c>
      <c r="YC99" s="263">
        <v>956.30884471850516</v>
      </c>
      <c r="YD99" s="189">
        <v>7.4999999999999997E-2</v>
      </c>
      <c r="YE99" s="263">
        <v>1523539.6164381299</v>
      </c>
      <c r="YF99" s="263">
        <v>1434.4632670777582</v>
      </c>
      <c r="YG99" s="263">
        <v>68786.96557991911</v>
      </c>
      <c r="YH99" s="117">
        <v>1592326.582018049</v>
      </c>
      <c r="YI99" s="248" t="b">
        <v>0</v>
      </c>
      <c r="YJ99" s="254">
        <v>11</v>
      </c>
      <c r="YK99" s="255">
        <v>0</v>
      </c>
      <c r="YL99" s="256">
        <v>7.4999999999999997E-2</v>
      </c>
      <c r="YM99" s="255">
        <v>860155.21918964083</v>
      </c>
      <c r="YN99" s="255">
        <v>2390.7721117962633</v>
      </c>
      <c r="YO99" s="255">
        <v>126520.97912277956</v>
      </c>
      <c r="YP99" s="119">
        <v>986676.1983124204</v>
      </c>
      <c r="YQ99" s="262" t="b">
        <v>0</v>
      </c>
      <c r="YR99" s="173">
        <v>3</v>
      </c>
      <c r="YS99" s="263">
        <v>1673.5404782573842</v>
      </c>
      <c r="YT99" s="189">
        <v>7.4999999999999997E-2</v>
      </c>
      <c r="YU99" s="263">
        <v>4154659.8149106274</v>
      </c>
      <c r="YV99" s="263">
        <v>717.23163353887912</v>
      </c>
      <c r="YW99" s="263">
        <v>24134.253345158577</v>
      </c>
      <c r="YX99" s="117">
        <v>4178794.0682557859</v>
      </c>
      <c r="YY99" s="248" t="b">
        <v>0</v>
      </c>
      <c r="YZ99" s="254">
        <v>7</v>
      </c>
      <c r="ZA99" s="255">
        <v>717.23163353887878</v>
      </c>
      <c r="ZB99" s="256">
        <v>-5.0000000000000001E-3</v>
      </c>
      <c r="ZC99" s="255">
        <v>711750.13214153238</v>
      </c>
      <c r="ZD99" s="255">
        <v>1673.5404782573844</v>
      </c>
      <c r="ZE99" s="255">
        <v>72617.789019895354</v>
      </c>
      <c r="ZF99" s="119">
        <v>784367.92116142774</v>
      </c>
      <c r="ZG99" s="262" t="b">
        <v>0</v>
      </c>
      <c r="ZH99" s="173">
        <v>4</v>
      </c>
      <c r="ZI99" s="263">
        <v>1434.463267077758</v>
      </c>
      <c r="ZJ99" s="189">
        <v>7.4999999999999997E-2</v>
      </c>
      <c r="ZK99" s="263">
        <v>5445065.9745090846</v>
      </c>
      <c r="ZL99" s="263">
        <v>956.30884471850538</v>
      </c>
      <c r="ZM99" s="263">
        <v>42377.480310303945</v>
      </c>
      <c r="ZN99" s="117">
        <v>5487443.4548193887</v>
      </c>
      <c r="ZO99" s="248" t="b">
        <v>0</v>
      </c>
      <c r="ZP99" s="254">
        <v>3</v>
      </c>
      <c r="ZQ99" s="255">
        <v>1673.5404782573842</v>
      </c>
      <c r="ZR99" s="256">
        <v>0.03</v>
      </c>
      <c r="ZS99" s="255">
        <v>2913155.4936867515</v>
      </c>
      <c r="ZT99" s="255">
        <v>717.23163353887912</v>
      </c>
      <c r="ZU99" s="255">
        <v>39497.319546691877</v>
      </c>
      <c r="ZV99" s="119">
        <v>2952652.8132334435</v>
      </c>
      <c r="ZW99" s="262" t="b">
        <v>0</v>
      </c>
      <c r="ZX99" s="173">
        <v>2</v>
      </c>
      <c r="ZY99" s="263">
        <v>1912.6176894370108</v>
      </c>
      <c r="ZZ99" s="189">
        <v>-5.0000000000000001E-3</v>
      </c>
      <c r="AAA99" s="263">
        <v>391519.81381386815</v>
      </c>
      <c r="AAB99" s="263">
        <v>478.15442235925269</v>
      </c>
      <c r="AAC99" s="263">
        <v>32877.636781056135</v>
      </c>
      <c r="AAD99" s="117">
        <v>424397.45059492427</v>
      </c>
      <c r="AAE99" s="248" t="b">
        <v>0</v>
      </c>
      <c r="AAF99" s="254">
        <v>3</v>
      </c>
      <c r="AAG99" s="255">
        <v>1673.5404782573842</v>
      </c>
      <c r="AAH99" s="256">
        <v>7.4999999999999997E-2</v>
      </c>
      <c r="AAI99" s="255">
        <v>7090911.46546451</v>
      </c>
      <c r="AAJ99" s="255">
        <v>717.23163353887912</v>
      </c>
      <c r="AAK99" s="255">
        <v>37003.078662992601</v>
      </c>
      <c r="AAL99" s="119">
        <v>7127914.5441275025</v>
      </c>
      <c r="AAM99" s="262" t="b">
        <v>0</v>
      </c>
      <c r="AAN99" s="173">
        <v>4</v>
      </c>
      <c r="AAO99" s="263">
        <v>1434.463267077758</v>
      </c>
      <c r="AAP99" s="189">
        <v>7.4999999999999997E-2</v>
      </c>
      <c r="AAQ99" s="263">
        <v>3133179.0553372572</v>
      </c>
      <c r="AAR99" s="263">
        <v>956.30884471850538</v>
      </c>
      <c r="AAS99" s="263">
        <v>42124.115633536261</v>
      </c>
      <c r="AAT99" s="117">
        <v>3175303.1709707933</v>
      </c>
      <c r="AAU99" s="248" t="b">
        <v>0</v>
      </c>
      <c r="AAV99" s="254">
        <v>8</v>
      </c>
      <c r="AAW99" s="255">
        <v>478.15442235925258</v>
      </c>
      <c r="AAX99" s="256">
        <v>7.4999999999999997E-2</v>
      </c>
      <c r="AAY99" s="255">
        <v>1542465.3633522184</v>
      </c>
      <c r="AAZ99" s="255">
        <v>1912.6176894370108</v>
      </c>
      <c r="ABA99" s="255">
        <v>99529.294507032682</v>
      </c>
      <c r="ABB99" s="119">
        <v>1641994.6578592511</v>
      </c>
      <c r="ABC99" s="262" t="b">
        <v>0</v>
      </c>
      <c r="ABD99" s="173">
        <v>4</v>
      </c>
      <c r="ABE99" s="263">
        <v>1434.463267077758</v>
      </c>
      <c r="ABF99" s="189">
        <v>7.4999999999999997E-2</v>
      </c>
      <c r="ABG99" s="263">
        <v>3185317.7882778505</v>
      </c>
      <c r="ABH99" s="263">
        <v>956.30884471850538</v>
      </c>
      <c r="ABI99" s="263">
        <v>31303.548811775407</v>
      </c>
      <c r="ABJ99" s="117">
        <v>3216621.3370896261</v>
      </c>
      <c r="ABK99" s="248" t="b">
        <v>0</v>
      </c>
      <c r="ABL99" s="254">
        <v>2</v>
      </c>
      <c r="ABM99" s="255">
        <v>1912.6176894370108</v>
      </c>
      <c r="ABN99" s="256">
        <v>7.4999999999999997E-2</v>
      </c>
      <c r="ABO99" s="255">
        <v>5250363.457533082</v>
      </c>
      <c r="ABP99" s="255">
        <v>478.15442235925269</v>
      </c>
      <c r="ABQ99" s="255">
        <v>12704.410852696639</v>
      </c>
      <c r="ABR99" s="119">
        <v>5263067.8683857787</v>
      </c>
      <c r="ABS99" s="262" t="b">
        <v>0</v>
      </c>
      <c r="ABT99" s="173">
        <v>3</v>
      </c>
      <c r="ABU99" s="263">
        <v>1673.5404782573842</v>
      </c>
      <c r="ABV99" s="189">
        <v>0.03</v>
      </c>
      <c r="ABW99" s="263">
        <v>3846613.4801373705</v>
      </c>
      <c r="ABX99" s="263">
        <v>717.23163353887912</v>
      </c>
      <c r="ABY99" s="263">
        <v>19214.531735205113</v>
      </c>
      <c r="ABZ99" s="117">
        <v>3865828.0118725756</v>
      </c>
      <c r="ACA99" s="248" t="b">
        <v>0</v>
      </c>
      <c r="ACB99" s="254">
        <v>4</v>
      </c>
      <c r="ACC99" s="255">
        <v>1434.463267077758</v>
      </c>
      <c r="ACD99" s="256">
        <v>7.4999999999999997E-2</v>
      </c>
      <c r="ACE99" s="255">
        <v>1484144.0464599384</v>
      </c>
      <c r="ACF99" s="255">
        <v>956.30884471850538</v>
      </c>
      <c r="ACG99" s="255">
        <v>68076.094519304344</v>
      </c>
      <c r="ACH99" s="119">
        <v>1552220.1409792427</v>
      </c>
      <c r="ACI99" s="262" t="b">
        <v>0</v>
      </c>
      <c r="ACJ99" s="173">
        <v>4</v>
      </c>
      <c r="ACK99" s="263">
        <v>1434.463267077758</v>
      </c>
      <c r="ACL99" s="189">
        <v>-5.0000000000000001E-3</v>
      </c>
      <c r="ACM99" s="263">
        <v>902559.52110450563</v>
      </c>
      <c r="ACN99" s="263">
        <v>956.30884471850538</v>
      </c>
      <c r="ACO99" s="263">
        <v>55391.945231756836</v>
      </c>
      <c r="ACP99" s="117">
        <v>957951.46633626241</v>
      </c>
      <c r="ACQ99" s="248" t="b">
        <v>0</v>
      </c>
      <c r="ACR99" s="254">
        <v>4</v>
      </c>
      <c r="ACS99" s="255">
        <v>1434.463267077758</v>
      </c>
      <c r="ACT99" s="256">
        <v>7.4999999999999997E-2</v>
      </c>
      <c r="ACU99" s="255">
        <v>4767766.7953940118</v>
      </c>
      <c r="ACV99" s="255">
        <v>956.30884471850538</v>
      </c>
      <c r="ACW99" s="255">
        <v>55834.411064754175</v>
      </c>
      <c r="ACX99" s="119">
        <v>4823601.206458766</v>
      </c>
      <c r="ACY99" s="262" t="b">
        <v>0</v>
      </c>
      <c r="ACZ99" s="173">
        <v>6</v>
      </c>
      <c r="ADA99" s="263">
        <v>956.30884471850516</v>
      </c>
      <c r="ADB99" s="189">
        <v>7.4999999999999997E-2</v>
      </c>
      <c r="ADC99" s="263">
        <v>6122394.1068285098</v>
      </c>
      <c r="ADD99" s="263">
        <v>1434.4632670777582</v>
      </c>
      <c r="ADE99" s="263">
        <v>61781.995756661207</v>
      </c>
      <c r="ADF99" s="117">
        <v>6184176.1025851713</v>
      </c>
      <c r="ADG99" s="248" t="b">
        <v>0</v>
      </c>
      <c r="ADH99" s="254">
        <v>7</v>
      </c>
      <c r="ADI99" s="255">
        <v>717.23163353887878</v>
      </c>
      <c r="ADJ99" s="256">
        <v>0.03</v>
      </c>
      <c r="ADK99" s="255">
        <v>2322028.3036076436</v>
      </c>
      <c r="ADL99" s="255">
        <v>1673.5404782573844</v>
      </c>
      <c r="ADM99" s="255">
        <v>87619.46096704455</v>
      </c>
      <c r="ADN99" s="119">
        <v>2409647.7645746879</v>
      </c>
      <c r="ADO99" s="262" t="b">
        <v>0</v>
      </c>
      <c r="ADP99" s="173">
        <v>2</v>
      </c>
      <c r="ADQ99" s="263">
        <v>1912.6176894370108</v>
      </c>
      <c r="ADR99" s="189">
        <v>-5.0000000000000001E-3</v>
      </c>
      <c r="ADS99" s="263">
        <v>4437530.0025363239</v>
      </c>
      <c r="ADT99" s="263">
        <v>478.15442235925269</v>
      </c>
      <c r="ADU99" s="263">
        <v>23145.823138460302</v>
      </c>
      <c r="ADV99" s="117">
        <v>4460675.8256747844</v>
      </c>
    </row>
    <row r="100" spans="1:802" x14ac:dyDescent="0.35">
      <c r="A100" s="15">
        <v>48273</v>
      </c>
      <c r="B100" s="16">
        <v>2390.7721117962633</v>
      </c>
      <c r="C100" s="248" t="b">
        <v>0</v>
      </c>
      <c r="D100" s="254">
        <v>6</v>
      </c>
      <c r="E100" s="255">
        <v>956.30884471850516</v>
      </c>
      <c r="F100" s="256">
        <v>7.4999999999999997E-2</v>
      </c>
      <c r="G100" s="255">
        <v>3162458.2725763512</v>
      </c>
      <c r="H100" s="255">
        <v>1434.4632670777582</v>
      </c>
      <c r="I100" s="255">
        <v>52664.840859019256</v>
      </c>
      <c r="J100" s="119">
        <v>3215123.1134353704</v>
      </c>
      <c r="K100" s="262" t="b">
        <v>0</v>
      </c>
      <c r="L100" s="173">
        <v>7</v>
      </c>
      <c r="M100" s="263">
        <v>717.23163353887878</v>
      </c>
      <c r="N100" s="189">
        <v>7.4999999999999997E-2</v>
      </c>
      <c r="O100" s="263">
        <v>1280379.7901807739</v>
      </c>
      <c r="P100" s="263">
        <v>1673.5404782573844</v>
      </c>
      <c r="Q100" s="263">
        <v>31340.385060256762</v>
      </c>
      <c r="R100" s="117">
        <v>1311720.1752410308</v>
      </c>
      <c r="S100" s="248" t="b">
        <v>0</v>
      </c>
      <c r="T100" s="254">
        <v>8</v>
      </c>
      <c r="U100" s="255">
        <v>478.15442235925258</v>
      </c>
      <c r="V100" s="256">
        <v>7.4999999999999997E-2</v>
      </c>
      <c r="W100" s="255">
        <v>433216.69828670507</v>
      </c>
      <c r="X100" s="255">
        <v>1912.6176894370108</v>
      </c>
      <c r="Y100" s="255">
        <v>98747.930914386961</v>
      </c>
      <c r="Z100" s="119">
        <v>531964.62920109206</v>
      </c>
      <c r="AA100" s="262" t="b">
        <v>0</v>
      </c>
      <c r="AB100" s="173">
        <v>8</v>
      </c>
      <c r="AC100" s="263">
        <v>478.15442235925258</v>
      </c>
      <c r="AD100" s="189">
        <v>7.4999999999999997E-2</v>
      </c>
      <c r="AE100" s="263">
        <v>1529138.0025742659</v>
      </c>
      <c r="AF100" s="263">
        <v>1912.6176894370108</v>
      </c>
      <c r="AG100" s="263">
        <v>96368.000545276518</v>
      </c>
      <c r="AH100" s="117">
        <v>1625506.0031195425</v>
      </c>
      <c r="AI100" s="248" t="b">
        <v>0</v>
      </c>
      <c r="AJ100" s="254">
        <v>10</v>
      </c>
      <c r="AK100" s="255">
        <v>0</v>
      </c>
      <c r="AL100" s="256">
        <v>7.4999999999999997E-2</v>
      </c>
      <c r="AM100" s="255">
        <v>6555741.8600320481</v>
      </c>
      <c r="AN100" s="255">
        <v>2390.7721117962633</v>
      </c>
      <c r="AO100" s="255">
        <v>114887.24529266928</v>
      </c>
      <c r="AP100" s="119">
        <v>6670629.1053247172</v>
      </c>
      <c r="AQ100" s="262" t="b">
        <v>0</v>
      </c>
      <c r="AR100" s="173">
        <v>5</v>
      </c>
      <c r="AS100" s="263">
        <v>1195.3860558981316</v>
      </c>
      <c r="AT100" s="189">
        <v>7.4999999999999997E-2</v>
      </c>
      <c r="AU100" s="263">
        <v>7017267.7933706781</v>
      </c>
      <c r="AV100" s="263">
        <v>1195.3860558981316</v>
      </c>
      <c r="AW100" s="263">
        <v>67248.511892989045</v>
      </c>
      <c r="AX100" s="117">
        <v>7084516.3052636674</v>
      </c>
      <c r="AY100" s="248" t="b">
        <v>0</v>
      </c>
      <c r="AZ100" s="254">
        <v>4</v>
      </c>
      <c r="BA100" s="255">
        <v>1434.463267077758</v>
      </c>
      <c r="BB100" s="256">
        <v>7.4999999999999997E-2</v>
      </c>
      <c r="BC100" s="255">
        <v>1326680.688322955</v>
      </c>
      <c r="BD100" s="255">
        <v>956.30884471850538</v>
      </c>
      <c r="BE100" s="255">
        <v>17914.975343223581</v>
      </c>
      <c r="BF100" s="119">
        <v>1344595.6636661787</v>
      </c>
      <c r="BG100" s="262" t="b">
        <v>0</v>
      </c>
      <c r="BH100" s="173">
        <v>4</v>
      </c>
      <c r="BI100" s="263">
        <v>1434.463267077758</v>
      </c>
      <c r="BJ100" s="189">
        <v>-5.0000000000000001E-3</v>
      </c>
      <c r="BK100" s="263">
        <v>1060320.2723554468</v>
      </c>
      <c r="BL100" s="263">
        <v>956.30884471850538</v>
      </c>
      <c r="BM100" s="263">
        <v>47291.201964624983</v>
      </c>
      <c r="BN100" s="117">
        <v>1107611.4743200717</v>
      </c>
      <c r="BO100" s="248" t="b">
        <v>0</v>
      </c>
      <c r="BP100" s="254">
        <v>6</v>
      </c>
      <c r="BQ100" s="255">
        <v>956.30884471850516</v>
      </c>
      <c r="BR100" s="256">
        <v>7.4999999999999997E-2</v>
      </c>
      <c r="BS100" s="255">
        <v>5330570.6184990434</v>
      </c>
      <c r="BT100" s="255">
        <v>1434.4632670777582</v>
      </c>
      <c r="BU100" s="255">
        <v>61061.878315677706</v>
      </c>
      <c r="BV100" s="119">
        <v>5391632.4968147213</v>
      </c>
      <c r="BW100" s="262" t="b">
        <v>1</v>
      </c>
      <c r="BX100" s="173">
        <v>6</v>
      </c>
      <c r="BY100" s="263">
        <v>956.30884471850516</v>
      </c>
      <c r="BZ100" s="189">
        <v>7.4999999999999997E-2</v>
      </c>
      <c r="CA100" s="263">
        <v>1212436.8352953978</v>
      </c>
      <c r="CB100" s="263">
        <v>1434.4632670777582</v>
      </c>
      <c r="CC100" s="263">
        <v>49007.620068583412</v>
      </c>
      <c r="CD100" s="117">
        <v>1261444.4553639812</v>
      </c>
      <c r="CE100" s="248" t="b">
        <v>0</v>
      </c>
      <c r="CF100" s="254">
        <v>6</v>
      </c>
      <c r="CG100" s="255">
        <v>956.30884471850516</v>
      </c>
      <c r="CH100" s="256">
        <v>-5.0000000000000001E-3</v>
      </c>
      <c r="CI100" s="255">
        <v>1398238.7218163435</v>
      </c>
      <c r="CJ100" s="255">
        <v>1434.4632670777582</v>
      </c>
      <c r="CK100" s="255">
        <v>66785.396405196559</v>
      </c>
      <c r="CL100" s="119">
        <v>1465024.11822154</v>
      </c>
      <c r="CM100" s="262" t="b">
        <v>0</v>
      </c>
      <c r="CN100" s="173">
        <v>5</v>
      </c>
      <c r="CO100" s="263">
        <v>1195.3860558981316</v>
      </c>
      <c r="CP100" s="189">
        <v>0.03</v>
      </c>
      <c r="CQ100" s="263">
        <v>6414059.7665536078</v>
      </c>
      <c r="CR100" s="263">
        <v>1195.3860558981316</v>
      </c>
      <c r="CS100" s="263">
        <v>55575.138873607531</v>
      </c>
      <c r="CT100" s="117">
        <v>6469634.9054272156</v>
      </c>
      <c r="CU100" s="248" t="b">
        <v>0</v>
      </c>
      <c r="CV100" s="254">
        <v>1</v>
      </c>
      <c r="CW100" s="255">
        <v>2151.6949006166369</v>
      </c>
      <c r="CX100" s="256">
        <v>7.4999999999999997E-2</v>
      </c>
      <c r="CY100" s="255">
        <v>4195361.20262329</v>
      </c>
      <c r="CZ100" s="255">
        <v>239.07721117962635</v>
      </c>
      <c r="DA100" s="255">
        <v>4279.8814932939767</v>
      </c>
      <c r="DB100" s="119">
        <v>4199641.0841165837</v>
      </c>
      <c r="DC100" s="262" t="b">
        <v>0</v>
      </c>
      <c r="DD100" s="173">
        <v>6</v>
      </c>
      <c r="DE100" s="263">
        <v>956.30884471850516</v>
      </c>
      <c r="DF100" s="189">
        <v>7.4999999999999997E-2</v>
      </c>
      <c r="DG100" s="263">
        <v>7612043.6263301289</v>
      </c>
      <c r="DH100" s="263">
        <v>1434.4632670777582</v>
      </c>
      <c r="DI100" s="263">
        <v>65708.824393498769</v>
      </c>
      <c r="DJ100" s="117">
        <v>7677752.4507236276</v>
      </c>
      <c r="DK100" s="248" t="b">
        <v>0</v>
      </c>
      <c r="DL100" s="254">
        <v>6</v>
      </c>
      <c r="DM100" s="255">
        <v>956.30884471850516</v>
      </c>
      <c r="DN100" s="256">
        <v>7.4999999999999997E-2</v>
      </c>
      <c r="DO100" s="255">
        <v>1662030.048449893</v>
      </c>
      <c r="DP100" s="255">
        <v>1434.4632670777582</v>
      </c>
      <c r="DQ100" s="255">
        <v>85266.166979925969</v>
      </c>
      <c r="DR100" s="119">
        <v>1747296.215429819</v>
      </c>
      <c r="DS100" s="262" t="b">
        <v>0</v>
      </c>
      <c r="DT100" s="173">
        <v>7</v>
      </c>
      <c r="DU100" s="263">
        <v>717.23163353887878</v>
      </c>
      <c r="DV100" s="189">
        <v>0.03</v>
      </c>
      <c r="DW100" s="263">
        <v>2205125.75203449</v>
      </c>
      <c r="DX100" s="263">
        <v>1673.5404782573844</v>
      </c>
      <c r="DY100" s="263">
        <v>71294.447854101847</v>
      </c>
      <c r="DZ100" s="117">
        <v>2276420.1998885917</v>
      </c>
      <c r="EA100" s="248" t="b">
        <v>1</v>
      </c>
      <c r="EB100" s="254">
        <v>10</v>
      </c>
      <c r="EC100" s="255">
        <v>0</v>
      </c>
      <c r="ED100" s="256">
        <v>-5.0000000000000001E-3</v>
      </c>
      <c r="EE100" s="255">
        <v>981293.57656353223</v>
      </c>
      <c r="EF100" s="255">
        <v>2390.7721117962633</v>
      </c>
      <c r="EG100" s="255">
        <v>89010.867557689329</v>
      </c>
      <c r="EH100" s="119">
        <v>1070304.4441212215</v>
      </c>
      <c r="EI100" s="262" t="b">
        <v>0</v>
      </c>
      <c r="EJ100" s="173">
        <v>7</v>
      </c>
      <c r="EK100" s="263">
        <v>717.23163353887878</v>
      </c>
      <c r="EL100" s="189">
        <v>7.4999999999999997E-2</v>
      </c>
      <c r="EM100" s="263">
        <v>271367.78444969852</v>
      </c>
      <c r="EN100" s="263">
        <v>1673.5404782573844</v>
      </c>
      <c r="EO100" s="263">
        <v>104337.79002131408</v>
      </c>
      <c r="EP100" s="117">
        <v>375705.57447101257</v>
      </c>
      <c r="EQ100" s="248" t="b">
        <v>0</v>
      </c>
      <c r="ER100" s="254">
        <v>6</v>
      </c>
      <c r="ES100" s="255">
        <v>956.30884471850516</v>
      </c>
      <c r="ET100" s="256">
        <v>7.4999999999999997E-2</v>
      </c>
      <c r="EU100" s="255">
        <v>1369202.5207128902</v>
      </c>
      <c r="EV100" s="255">
        <v>1434.4632670777582</v>
      </c>
      <c r="EW100" s="255">
        <v>78153.915619226274</v>
      </c>
      <c r="EX100" s="119">
        <v>1447356.4363321164</v>
      </c>
      <c r="EY100" s="262" t="b">
        <v>0</v>
      </c>
      <c r="EZ100" s="173">
        <v>3</v>
      </c>
      <c r="FA100" s="263">
        <v>1673.5404782573842</v>
      </c>
      <c r="FB100" s="189">
        <v>0.03</v>
      </c>
      <c r="FC100" s="263">
        <v>3502242.3031555051</v>
      </c>
      <c r="FD100" s="263">
        <v>717.23163353887912</v>
      </c>
      <c r="FE100" s="263">
        <v>18405.656638059103</v>
      </c>
      <c r="FF100" s="117">
        <v>3520647.9597935644</v>
      </c>
      <c r="FG100" s="248" t="b">
        <v>0</v>
      </c>
      <c r="FH100" s="254">
        <v>4</v>
      </c>
      <c r="FI100" s="255">
        <v>1434.463267077758</v>
      </c>
      <c r="FJ100" s="256">
        <v>7.4999999999999997E-2</v>
      </c>
      <c r="FK100" s="255">
        <v>3084710.2765513379</v>
      </c>
      <c r="FL100" s="255">
        <v>956.30884471850538</v>
      </c>
      <c r="FM100" s="255">
        <v>50133.396188498504</v>
      </c>
      <c r="FN100" s="119">
        <v>3134843.6727398364</v>
      </c>
      <c r="FO100" s="262" t="b">
        <v>0</v>
      </c>
      <c r="FP100" s="173">
        <v>4</v>
      </c>
      <c r="FQ100" s="263">
        <v>1434.463267077758</v>
      </c>
      <c r="FR100" s="189">
        <v>7.4999999999999997E-2</v>
      </c>
      <c r="FS100" s="263">
        <v>3749080.2963150633</v>
      </c>
      <c r="FT100" s="263">
        <v>956.30884471850538</v>
      </c>
      <c r="FU100" s="263">
        <v>54271.981554560945</v>
      </c>
      <c r="FV100" s="117">
        <v>3803352.2778696241</v>
      </c>
      <c r="FW100" s="248" t="b">
        <v>0</v>
      </c>
      <c r="FX100" s="254">
        <v>6</v>
      </c>
      <c r="FY100" s="255">
        <v>956.30884471850516</v>
      </c>
      <c r="FZ100" s="256">
        <v>-5.0000000000000001E-3</v>
      </c>
      <c r="GA100" s="255">
        <v>1437996.9744314174</v>
      </c>
      <c r="GB100" s="255">
        <v>1434.4632670777582</v>
      </c>
      <c r="GC100" s="255">
        <v>84918.374312065105</v>
      </c>
      <c r="GD100" s="119">
        <v>1522915.3487434825</v>
      </c>
      <c r="GE100" s="262" t="b">
        <v>0</v>
      </c>
      <c r="GF100" s="173">
        <v>4</v>
      </c>
      <c r="GG100" s="263">
        <v>1434.463267077758</v>
      </c>
      <c r="GH100" s="189">
        <v>0.03</v>
      </c>
      <c r="GI100" s="263">
        <v>3188495.3324301508</v>
      </c>
      <c r="GJ100" s="263">
        <v>956.30884471850538</v>
      </c>
      <c r="GK100" s="263">
        <v>46178.603926284763</v>
      </c>
      <c r="GL100" s="117">
        <v>3234673.9363564355</v>
      </c>
      <c r="GM100" s="248" t="b">
        <v>0</v>
      </c>
      <c r="GN100" s="254">
        <v>4</v>
      </c>
      <c r="GO100" s="255">
        <v>1434.463267077758</v>
      </c>
      <c r="GP100" s="256">
        <v>7.4999999999999997E-2</v>
      </c>
      <c r="GQ100" s="255">
        <v>7604098.7969072536</v>
      </c>
      <c r="GR100" s="255">
        <v>956.30884471850538</v>
      </c>
      <c r="GS100" s="255">
        <v>33993.030215950377</v>
      </c>
      <c r="GT100" s="119">
        <v>7638091.8271232042</v>
      </c>
      <c r="GU100" s="262" t="b">
        <v>0</v>
      </c>
      <c r="GV100" s="173">
        <v>2</v>
      </c>
      <c r="GW100" s="263">
        <v>1912.6176894370108</v>
      </c>
      <c r="GX100" s="189">
        <v>7.4999999999999997E-2</v>
      </c>
      <c r="GY100" s="263">
        <v>1200670.1167335785</v>
      </c>
      <c r="GZ100" s="263">
        <v>478.15442235925269</v>
      </c>
      <c r="HA100" s="263">
        <v>17178.124752918724</v>
      </c>
      <c r="HB100" s="117">
        <v>1217848.2414864972</v>
      </c>
      <c r="HC100" s="248" t="b">
        <v>1</v>
      </c>
      <c r="HD100" s="254">
        <v>5</v>
      </c>
      <c r="HE100" s="255">
        <v>1195.3860558981316</v>
      </c>
      <c r="HF100" s="256">
        <v>7.4999999999999997E-2</v>
      </c>
      <c r="HG100" s="255">
        <v>4771949.0242473315</v>
      </c>
      <c r="HH100" s="255">
        <v>1195.3860558981316</v>
      </c>
      <c r="HI100" s="255">
        <v>31480.173108128583</v>
      </c>
      <c r="HJ100" s="119">
        <v>4803429.1973554604</v>
      </c>
      <c r="HK100" s="262" t="b">
        <v>1</v>
      </c>
      <c r="HL100" s="173">
        <v>11</v>
      </c>
      <c r="HM100" s="263">
        <v>0</v>
      </c>
      <c r="HN100" s="189">
        <v>0.03</v>
      </c>
      <c r="HO100" s="263">
        <v>2269450.0618136222</v>
      </c>
      <c r="HP100" s="263">
        <v>2390.7721117962633</v>
      </c>
      <c r="HQ100" s="263">
        <v>83044.464291408061</v>
      </c>
      <c r="HR100" s="117">
        <v>2352494.5261050304</v>
      </c>
      <c r="HS100" s="248" t="b">
        <v>1</v>
      </c>
      <c r="HT100" s="254">
        <v>7</v>
      </c>
      <c r="HU100" s="255">
        <v>717.23163353887878</v>
      </c>
      <c r="HV100" s="256">
        <v>7.4999999999999997E-2</v>
      </c>
      <c r="HW100" s="255">
        <v>1447099.6557614631</v>
      </c>
      <c r="HX100" s="255">
        <v>1673.5404782573844</v>
      </c>
      <c r="HY100" s="255">
        <v>71772.649812508986</v>
      </c>
      <c r="HZ100" s="119">
        <v>1518872.3055739722</v>
      </c>
      <c r="IA100" s="262" t="b">
        <v>0</v>
      </c>
      <c r="IB100" s="173">
        <v>5</v>
      </c>
      <c r="IC100" s="263">
        <v>1195.3860558981316</v>
      </c>
      <c r="ID100" s="189">
        <v>7.4999999999999997E-2</v>
      </c>
      <c r="IE100" s="263">
        <v>1229836.5256333603</v>
      </c>
      <c r="IF100" s="263">
        <v>1195.3860558981316</v>
      </c>
      <c r="IG100" s="263">
        <v>60861.266752760435</v>
      </c>
      <c r="IH100" s="117">
        <v>1290697.7923861207</v>
      </c>
      <c r="II100" s="248" t="b">
        <v>0</v>
      </c>
      <c r="IJ100" s="254">
        <v>7</v>
      </c>
      <c r="IK100" s="255">
        <v>717.23163353887878</v>
      </c>
      <c r="IL100" s="256">
        <v>7.4999999999999997E-2</v>
      </c>
      <c r="IM100" s="255">
        <v>4916077.4487270741</v>
      </c>
      <c r="IN100" s="255">
        <v>1673.5404782573844</v>
      </c>
      <c r="IO100" s="255">
        <v>67637.747514643328</v>
      </c>
      <c r="IP100" s="119">
        <v>4983715.1962417178</v>
      </c>
      <c r="IQ100" s="262" t="b">
        <v>1</v>
      </c>
      <c r="IR100" s="173">
        <v>4</v>
      </c>
      <c r="IS100" s="263">
        <v>1434.463267077758</v>
      </c>
      <c r="IT100" s="189">
        <v>7.4999999999999997E-2</v>
      </c>
      <c r="IU100" s="263">
        <v>5862333.8305183258</v>
      </c>
      <c r="IV100" s="263">
        <v>956.30884471850538</v>
      </c>
      <c r="IW100" s="263">
        <v>7549.6284127258386</v>
      </c>
      <c r="IX100" s="117">
        <v>5869883.4589310512</v>
      </c>
      <c r="IY100" s="248" t="b">
        <v>0</v>
      </c>
      <c r="IZ100" s="254">
        <v>4</v>
      </c>
      <c r="JA100" s="255">
        <v>1434.463267077758</v>
      </c>
      <c r="JB100" s="256">
        <v>0.03</v>
      </c>
      <c r="JC100" s="255">
        <v>2219608.219777063</v>
      </c>
      <c r="JD100" s="255">
        <v>956.30884471850538</v>
      </c>
      <c r="JE100" s="255">
        <v>43161.903931441295</v>
      </c>
      <c r="JF100" s="119">
        <v>2262770.1237085043</v>
      </c>
      <c r="JG100" s="262" t="b">
        <v>0</v>
      </c>
      <c r="JH100" s="173">
        <v>1</v>
      </c>
      <c r="JI100" s="263">
        <v>2151.6949006166369</v>
      </c>
      <c r="JJ100" s="189">
        <v>7.4999999999999997E-2</v>
      </c>
      <c r="JK100" s="263">
        <v>5799699.1853335323</v>
      </c>
      <c r="JL100" s="263">
        <v>239.07721117962635</v>
      </c>
      <c r="JM100" s="263">
        <v>14688.720577907125</v>
      </c>
      <c r="JN100" s="117">
        <v>5814387.9059114391</v>
      </c>
      <c r="JO100" s="248" t="b">
        <v>0</v>
      </c>
      <c r="JP100" s="254">
        <v>4</v>
      </c>
      <c r="JQ100" s="255">
        <v>1434.463267077758</v>
      </c>
      <c r="JR100" s="256">
        <v>7.4999999999999997E-2</v>
      </c>
      <c r="JS100" s="255">
        <v>4565738.4369752137</v>
      </c>
      <c r="JT100" s="255">
        <v>956.30884471850538</v>
      </c>
      <c r="JU100" s="255">
        <v>40926.146609665419</v>
      </c>
      <c r="JV100" s="119">
        <v>4606664.5835848795</v>
      </c>
      <c r="JW100" s="262" t="b">
        <v>0</v>
      </c>
      <c r="JX100" s="173">
        <v>8</v>
      </c>
      <c r="JY100" s="263">
        <v>478.15442235925258</v>
      </c>
      <c r="JZ100" s="189">
        <v>0.03</v>
      </c>
      <c r="KA100" s="263">
        <v>7397877.5239515007</v>
      </c>
      <c r="KB100" s="263">
        <v>1912.6176894370108</v>
      </c>
      <c r="KC100" s="263">
        <v>98449.422494616476</v>
      </c>
      <c r="KD100" s="117">
        <v>7496326.946446117</v>
      </c>
      <c r="KE100" s="248" t="b">
        <v>0</v>
      </c>
      <c r="KF100" s="254">
        <v>6</v>
      </c>
      <c r="KG100" s="255">
        <v>956.30884471850516</v>
      </c>
      <c r="KH100" s="256">
        <v>0.03</v>
      </c>
      <c r="KI100" s="255">
        <v>3369642.4586240044</v>
      </c>
      <c r="KJ100" s="255">
        <v>1434.4632670777582</v>
      </c>
      <c r="KK100" s="255">
        <v>94425.9740195497</v>
      </c>
      <c r="KL100" s="119">
        <v>3464068.4326435542</v>
      </c>
      <c r="KM100" s="262" t="b">
        <v>0</v>
      </c>
      <c r="KN100" s="173">
        <v>1</v>
      </c>
      <c r="KO100" s="263">
        <v>2151.6949006166369</v>
      </c>
      <c r="KP100" s="189">
        <v>7.4999999999999997E-2</v>
      </c>
      <c r="KQ100" s="263">
        <v>6656380.7100516194</v>
      </c>
      <c r="KR100" s="263">
        <v>239.07721117962635</v>
      </c>
      <c r="KS100" s="263">
        <v>13976.342115865124</v>
      </c>
      <c r="KT100" s="117">
        <v>6670357.0521674845</v>
      </c>
      <c r="KU100" s="248" t="b">
        <v>0</v>
      </c>
      <c r="KV100" s="254">
        <v>3</v>
      </c>
      <c r="KW100" s="255">
        <v>1673.5404782573842</v>
      </c>
      <c r="KX100" s="256">
        <v>0.03</v>
      </c>
      <c r="KY100" s="255">
        <v>5297751.3243737957</v>
      </c>
      <c r="KZ100" s="255">
        <v>717.23163353887912</v>
      </c>
      <c r="LA100" s="255">
        <v>15914.22785529728</v>
      </c>
      <c r="LB100" s="119">
        <v>5313665.5522290934</v>
      </c>
      <c r="LC100" s="262" t="b">
        <v>0</v>
      </c>
      <c r="LD100" s="173">
        <v>4</v>
      </c>
      <c r="LE100" s="263">
        <v>1434.463267077758</v>
      </c>
      <c r="LF100" s="189">
        <v>7.4999999999999997E-2</v>
      </c>
      <c r="LG100" s="263">
        <v>1312073.4708869765</v>
      </c>
      <c r="LH100" s="263">
        <v>956.30884471850538</v>
      </c>
      <c r="LI100" s="263">
        <v>53893.551194974418</v>
      </c>
      <c r="LJ100" s="117">
        <v>1365967.0220819509</v>
      </c>
      <c r="LK100" s="248" t="b">
        <v>0</v>
      </c>
      <c r="LL100" s="254">
        <v>4</v>
      </c>
      <c r="LM100" s="255">
        <v>1434.463267077758</v>
      </c>
      <c r="LN100" s="256">
        <v>-5.0000000000000001E-3</v>
      </c>
      <c r="LO100" s="255">
        <v>281347.960692589</v>
      </c>
      <c r="LP100" s="255">
        <v>956.30884471850538</v>
      </c>
      <c r="LQ100" s="255">
        <v>48644.644622961954</v>
      </c>
      <c r="LR100" s="119">
        <v>329992.60531555093</v>
      </c>
      <c r="LS100" s="262" t="b">
        <v>0</v>
      </c>
      <c r="LT100" s="173">
        <v>5</v>
      </c>
      <c r="LU100" s="263">
        <v>1195.3860558981316</v>
      </c>
      <c r="LV100" s="189">
        <v>7.4999999999999997E-2</v>
      </c>
      <c r="LW100" s="263">
        <v>2705221.6620188677</v>
      </c>
      <c r="LX100" s="263">
        <v>1195.3860558981316</v>
      </c>
      <c r="LY100" s="263">
        <v>54019.094172901583</v>
      </c>
      <c r="LZ100" s="117">
        <v>2759240.7561917691</v>
      </c>
      <c r="MA100" s="248" t="b">
        <v>0</v>
      </c>
      <c r="MB100" s="254">
        <v>5</v>
      </c>
      <c r="MC100" s="255">
        <v>1195.3860558981316</v>
      </c>
      <c r="MD100" s="256">
        <v>7.4999999999999997E-2</v>
      </c>
      <c r="ME100" s="255">
        <v>5419115.5182003258</v>
      </c>
      <c r="MF100" s="255">
        <v>1195.3860558981316</v>
      </c>
      <c r="MG100" s="255">
        <v>47355.246745771292</v>
      </c>
      <c r="MH100" s="119">
        <v>5466470.7649460975</v>
      </c>
      <c r="MI100" s="262" t="b">
        <v>0</v>
      </c>
      <c r="MJ100" s="173">
        <v>9</v>
      </c>
      <c r="MK100" s="263">
        <v>239.07721117962629</v>
      </c>
      <c r="ML100" s="189">
        <v>-5.0000000000000001E-3</v>
      </c>
      <c r="MM100" s="263">
        <v>767105.10664014914</v>
      </c>
      <c r="MN100" s="263">
        <v>2151.6949006166369</v>
      </c>
      <c r="MO100" s="263">
        <v>66312.656868674632</v>
      </c>
      <c r="MP100" s="117">
        <v>833417.76350882382</v>
      </c>
      <c r="MQ100" s="248" t="b">
        <v>0</v>
      </c>
      <c r="MR100" s="254">
        <v>8</v>
      </c>
      <c r="MS100" s="255">
        <v>478.15442235925258</v>
      </c>
      <c r="MT100" s="256">
        <v>0.03</v>
      </c>
      <c r="MU100" s="255">
        <v>729560.18712965865</v>
      </c>
      <c r="MV100" s="255">
        <v>1912.6176894370108</v>
      </c>
      <c r="MW100" s="255">
        <v>95370.194001481475</v>
      </c>
      <c r="MX100" s="119">
        <v>824930.38113114017</v>
      </c>
      <c r="MY100" s="262" t="b">
        <v>0</v>
      </c>
      <c r="MZ100" s="173">
        <v>5</v>
      </c>
      <c r="NA100" s="263">
        <v>1195.3860558981316</v>
      </c>
      <c r="NB100" s="189">
        <v>7.4999999999999997E-2</v>
      </c>
      <c r="NC100" s="263">
        <v>6148467.6294206446</v>
      </c>
      <c r="ND100" s="263">
        <v>1195.3860558981316</v>
      </c>
      <c r="NE100" s="263">
        <v>65158.062837844969</v>
      </c>
      <c r="NF100" s="117">
        <v>6213625.6922584893</v>
      </c>
      <c r="NG100" s="248" t="b">
        <v>0</v>
      </c>
      <c r="NH100" s="254">
        <v>2</v>
      </c>
      <c r="NI100" s="255">
        <v>1912.6176894370108</v>
      </c>
      <c r="NJ100" s="256">
        <v>0.03</v>
      </c>
      <c r="NK100" s="255">
        <v>7067318.1257149065</v>
      </c>
      <c r="NL100" s="255">
        <v>478.15442235925269</v>
      </c>
      <c r="NM100" s="255">
        <v>25011.734730156284</v>
      </c>
      <c r="NN100" s="119">
        <v>7092329.8604450626</v>
      </c>
      <c r="NO100" s="262" t="b">
        <v>0</v>
      </c>
      <c r="NP100" s="173">
        <v>10</v>
      </c>
      <c r="NQ100" s="263">
        <v>0</v>
      </c>
      <c r="NR100" s="189">
        <v>-5.0000000000000001E-3</v>
      </c>
      <c r="NS100" s="263">
        <v>362498.05092520121</v>
      </c>
      <c r="NT100" s="263">
        <v>2390.7721117962633</v>
      </c>
      <c r="NU100" s="263">
        <v>113298.55954853623</v>
      </c>
      <c r="NV100" s="117">
        <v>475796.61047373747</v>
      </c>
      <c r="NW100" s="248" t="b">
        <v>0</v>
      </c>
      <c r="NX100" s="254">
        <v>6</v>
      </c>
      <c r="NY100" s="255">
        <v>956.30884471850516</v>
      </c>
      <c r="NZ100" s="256">
        <v>0.03</v>
      </c>
      <c r="OA100" s="255">
        <v>15491842.236983217</v>
      </c>
      <c r="OB100" s="255">
        <v>1434.4632670777582</v>
      </c>
      <c r="OC100" s="255">
        <v>75428.369528294774</v>
      </c>
      <c r="OD100" s="119">
        <v>15567270.606511513</v>
      </c>
      <c r="OE100" s="262" t="b">
        <v>0</v>
      </c>
      <c r="OF100" s="173">
        <v>4</v>
      </c>
      <c r="OG100" s="263">
        <v>1434.463267077758</v>
      </c>
      <c r="OH100" s="189">
        <v>-5.0000000000000001E-3</v>
      </c>
      <c r="OI100" s="263">
        <v>1957957.5217349709</v>
      </c>
      <c r="OJ100" s="263">
        <v>956.30884471850538</v>
      </c>
      <c r="OK100" s="263">
        <v>61553.120250667584</v>
      </c>
      <c r="OL100" s="117">
        <v>2019510.6419856385</v>
      </c>
      <c r="OM100" s="248" t="b">
        <v>0</v>
      </c>
      <c r="ON100" s="254">
        <v>7</v>
      </c>
      <c r="OO100" s="255">
        <v>717.23163353887878</v>
      </c>
      <c r="OP100" s="256">
        <v>-5.0000000000000001E-3</v>
      </c>
      <c r="OQ100" s="255">
        <v>2914895.3371853568</v>
      </c>
      <c r="OR100" s="255">
        <v>1673.5404782573844</v>
      </c>
      <c r="OS100" s="255">
        <v>63444.024272544317</v>
      </c>
      <c r="OT100" s="119">
        <v>2978339.3614579011</v>
      </c>
      <c r="OU100" s="262" t="b">
        <v>0</v>
      </c>
      <c r="OV100" s="173">
        <v>3</v>
      </c>
      <c r="OW100" s="263">
        <v>1673.5404782573842</v>
      </c>
      <c r="OX100" s="189">
        <v>7.4999999999999997E-2</v>
      </c>
      <c r="OY100" s="263">
        <v>4420678.004184192</v>
      </c>
      <c r="OZ100" s="263">
        <v>717.23163353887912</v>
      </c>
      <c r="PA100" s="263">
        <v>26998.583552531632</v>
      </c>
      <c r="PB100" s="117">
        <v>4447676.5877367239</v>
      </c>
      <c r="PC100" s="248" t="b">
        <v>0</v>
      </c>
      <c r="PD100" s="254">
        <v>9</v>
      </c>
      <c r="PE100" s="255">
        <v>239.07721117962629</v>
      </c>
      <c r="PF100" s="256">
        <v>0.03</v>
      </c>
      <c r="PG100" s="255">
        <v>973854.54947622551</v>
      </c>
      <c r="PH100" s="255">
        <v>2151.6949006166369</v>
      </c>
      <c r="PI100" s="255">
        <v>89830.769849489108</v>
      </c>
      <c r="PJ100" s="119">
        <v>1063685.3193257146</v>
      </c>
      <c r="PK100" s="262" t="b">
        <v>1</v>
      </c>
      <c r="PL100" s="173">
        <v>9</v>
      </c>
      <c r="PM100" s="263">
        <v>239.07721117962629</v>
      </c>
      <c r="PN100" s="189">
        <v>0.03</v>
      </c>
      <c r="PO100" s="263">
        <v>792479.99664501217</v>
      </c>
      <c r="PP100" s="263">
        <v>2151.6949006166369</v>
      </c>
      <c r="PQ100" s="263">
        <v>79286.05203584519</v>
      </c>
      <c r="PR100" s="117">
        <v>871766.04868085741</v>
      </c>
      <c r="PS100" s="248" t="b">
        <v>0</v>
      </c>
      <c r="PT100" s="254">
        <v>7</v>
      </c>
      <c r="PU100" s="255">
        <v>717.23163353887878</v>
      </c>
      <c r="PV100" s="256">
        <v>7.4999999999999997E-2</v>
      </c>
      <c r="PW100" s="255">
        <v>3015337.0035080109</v>
      </c>
      <c r="PX100" s="255">
        <v>1673.5404782573844</v>
      </c>
      <c r="PY100" s="255">
        <v>79207.300376859755</v>
      </c>
      <c r="PZ100" s="119">
        <v>3094544.3038848708</v>
      </c>
      <c r="QA100" s="262" t="b">
        <v>0</v>
      </c>
      <c r="QB100" s="173">
        <v>3</v>
      </c>
      <c r="QC100" s="263">
        <v>1673.5404782573842</v>
      </c>
      <c r="QD100" s="189">
        <v>-5.0000000000000001E-3</v>
      </c>
      <c r="QE100" s="263">
        <v>2461406.9535622504</v>
      </c>
      <c r="QF100" s="263">
        <v>717.23163353887912</v>
      </c>
      <c r="QG100" s="263">
        <v>25677.076085358571</v>
      </c>
      <c r="QH100" s="117">
        <v>2487084.0296476088</v>
      </c>
      <c r="QI100" s="248" t="b">
        <v>0</v>
      </c>
      <c r="QJ100" s="254">
        <v>5</v>
      </c>
      <c r="QK100" s="255">
        <v>1195.3860558981316</v>
      </c>
      <c r="QL100" s="256">
        <v>0.03</v>
      </c>
      <c r="QM100" s="255">
        <v>4314091.3948843731</v>
      </c>
      <c r="QN100" s="255">
        <v>1195.3860558981316</v>
      </c>
      <c r="QO100" s="255">
        <v>52468.215370062069</v>
      </c>
      <c r="QP100" s="119">
        <v>4366559.6102544349</v>
      </c>
      <c r="QQ100" s="262" t="b">
        <v>0</v>
      </c>
      <c r="QR100" s="173">
        <v>4</v>
      </c>
      <c r="QS100" s="263">
        <v>1434.463267077758</v>
      </c>
      <c r="QT100" s="189">
        <v>-5.0000000000000001E-3</v>
      </c>
      <c r="QU100" s="263">
        <v>1695570.8400642152</v>
      </c>
      <c r="QV100" s="263">
        <v>956.30884471850538</v>
      </c>
      <c r="QW100" s="263">
        <v>35135.10208496797</v>
      </c>
      <c r="QX100" s="117">
        <v>1730705.9421491832</v>
      </c>
      <c r="QY100" s="248" t="b">
        <v>0</v>
      </c>
      <c r="QZ100" s="254">
        <v>7</v>
      </c>
      <c r="RA100" s="255">
        <v>717.23163353887878</v>
      </c>
      <c r="RB100" s="256">
        <v>7.4999999999999997E-2</v>
      </c>
      <c r="RC100" s="255">
        <v>838196.8752824472</v>
      </c>
      <c r="RD100" s="255">
        <v>1673.5404782573844</v>
      </c>
      <c r="RE100" s="255">
        <v>55161.720460457611</v>
      </c>
      <c r="RF100" s="119">
        <v>893358.59574290481</v>
      </c>
      <c r="RG100" s="262" t="b">
        <v>1</v>
      </c>
      <c r="RH100" s="173">
        <v>2</v>
      </c>
      <c r="RI100" s="263">
        <v>1912.6176894370108</v>
      </c>
      <c r="RJ100" s="189">
        <v>7.4999999999999997E-2</v>
      </c>
      <c r="RK100" s="263">
        <v>11051083.506180223</v>
      </c>
      <c r="RL100" s="263">
        <v>478.15442235925269</v>
      </c>
      <c r="RM100" s="263">
        <v>12744.634090501617</v>
      </c>
      <c r="RN100" s="117">
        <v>11063828.140270725</v>
      </c>
      <c r="RO100" s="248" t="b">
        <v>0</v>
      </c>
      <c r="RP100" s="254">
        <v>8</v>
      </c>
      <c r="RQ100" s="255">
        <v>478.15442235925258</v>
      </c>
      <c r="RR100" s="256">
        <v>-5.0000000000000001E-3</v>
      </c>
      <c r="RS100" s="255">
        <v>1366194.5705158962</v>
      </c>
      <c r="RT100" s="255">
        <v>1912.6176894370108</v>
      </c>
      <c r="RU100" s="255">
        <v>70944.356510762358</v>
      </c>
      <c r="RV100" s="119">
        <v>1437138.9270266586</v>
      </c>
      <c r="RW100" s="262" t="b">
        <v>0</v>
      </c>
      <c r="RX100" s="173">
        <v>9</v>
      </c>
      <c r="RY100" s="263">
        <v>239.07721117962629</v>
      </c>
      <c r="RZ100" s="189">
        <v>7.4999999999999997E-2</v>
      </c>
      <c r="SA100" s="263">
        <v>1609465.8245945172</v>
      </c>
      <c r="SB100" s="263">
        <v>2151.6949006166369</v>
      </c>
      <c r="SC100" s="263">
        <v>108791.11234989158</v>
      </c>
      <c r="SD100" s="117">
        <v>1718256.9369444088</v>
      </c>
      <c r="SE100" s="248" t="b">
        <v>0</v>
      </c>
      <c r="SF100" s="254">
        <v>5</v>
      </c>
      <c r="SG100" s="255">
        <v>1195.3860558981316</v>
      </c>
      <c r="SH100" s="256">
        <v>7.4999999999999997E-2</v>
      </c>
      <c r="SI100" s="255">
        <v>2055770.2940026761</v>
      </c>
      <c r="SJ100" s="255">
        <v>1195.3860558981316</v>
      </c>
      <c r="SK100" s="255">
        <v>66927.98098538311</v>
      </c>
      <c r="SL100" s="119">
        <v>2122698.2749880594</v>
      </c>
      <c r="SM100" s="262" t="b">
        <v>0</v>
      </c>
      <c r="SN100" s="173">
        <v>4</v>
      </c>
      <c r="SO100" s="263">
        <v>1434.463267077758</v>
      </c>
      <c r="SP100" s="189">
        <v>0.03</v>
      </c>
      <c r="SQ100" s="263">
        <v>2048220.8084779272</v>
      </c>
      <c r="SR100" s="263">
        <v>956.30884471850538</v>
      </c>
      <c r="SS100" s="263">
        <v>25757.777628193398</v>
      </c>
      <c r="ST100" s="117">
        <v>2073978.5861061206</v>
      </c>
      <c r="SU100" s="248" t="b">
        <v>0</v>
      </c>
      <c r="SV100" s="254">
        <v>3</v>
      </c>
      <c r="SW100" s="255">
        <v>1673.5404782573842</v>
      </c>
      <c r="SX100" s="256">
        <v>7.4999999999999997E-2</v>
      </c>
      <c r="SY100" s="255">
        <v>6661127.6439120602</v>
      </c>
      <c r="SZ100" s="255">
        <v>717.23163353887912</v>
      </c>
      <c r="TA100" s="255">
        <v>32774.642072398645</v>
      </c>
      <c r="TB100" s="119">
        <v>6693902.2859844584</v>
      </c>
      <c r="TC100" s="262" t="b">
        <v>0</v>
      </c>
      <c r="TD100" s="173">
        <v>2</v>
      </c>
      <c r="TE100" s="263">
        <v>1912.6176894370108</v>
      </c>
      <c r="TF100" s="189">
        <v>0.03</v>
      </c>
      <c r="TG100" s="263">
        <v>5783587.8874654975</v>
      </c>
      <c r="TH100" s="263">
        <v>478.15442235925269</v>
      </c>
      <c r="TI100" s="263">
        <v>12796.765901977835</v>
      </c>
      <c r="TJ100" s="117">
        <v>5796384.6533674756</v>
      </c>
      <c r="TK100" s="248" t="b">
        <v>0</v>
      </c>
      <c r="TL100" s="254">
        <v>5</v>
      </c>
      <c r="TM100" s="255">
        <v>1195.3860558981316</v>
      </c>
      <c r="TN100" s="256">
        <v>7.4999999999999997E-2</v>
      </c>
      <c r="TO100" s="255">
        <v>4820577.2456144672</v>
      </c>
      <c r="TP100" s="255">
        <v>1195.3860558981316</v>
      </c>
      <c r="TQ100" s="255">
        <v>51193.874208318754</v>
      </c>
      <c r="TR100" s="119">
        <v>4871771.1198227862</v>
      </c>
      <c r="TS100" s="262" t="b">
        <v>0</v>
      </c>
      <c r="TT100" s="173">
        <v>5</v>
      </c>
      <c r="TU100" s="263">
        <v>1195.3860558981316</v>
      </c>
      <c r="TV100" s="189">
        <v>0.03</v>
      </c>
      <c r="TW100" s="263">
        <v>3041549.4710039278</v>
      </c>
      <c r="TX100" s="263">
        <v>1195.3860558981316</v>
      </c>
      <c r="TY100" s="263">
        <v>51768.672277747428</v>
      </c>
      <c r="TZ100" s="117">
        <v>3093318.1432816754</v>
      </c>
      <c r="UA100" s="248" t="b">
        <v>0</v>
      </c>
      <c r="UB100" s="254">
        <v>2</v>
      </c>
      <c r="UC100" s="255">
        <v>1912.6176894370108</v>
      </c>
      <c r="UD100" s="256">
        <v>-5.0000000000000001E-3</v>
      </c>
      <c r="UE100" s="255">
        <v>9467551.1844005268</v>
      </c>
      <c r="UF100" s="255">
        <v>478.15442235925269</v>
      </c>
      <c r="UG100" s="255">
        <v>20039.705740887479</v>
      </c>
      <c r="UH100" s="119">
        <v>9487590.8901414145</v>
      </c>
      <c r="UI100" s="262" t="b">
        <v>0</v>
      </c>
      <c r="UJ100" s="173">
        <v>2</v>
      </c>
      <c r="UK100" s="263">
        <v>1912.6176894370108</v>
      </c>
      <c r="UL100" s="189">
        <v>7.4999999999999997E-2</v>
      </c>
      <c r="UM100" s="263">
        <v>15671922.919575723</v>
      </c>
      <c r="UN100" s="263">
        <v>478.15442235925269</v>
      </c>
      <c r="UO100" s="263">
        <v>25912.127436878742</v>
      </c>
      <c r="UP100" s="117">
        <v>15697835.047012601</v>
      </c>
      <c r="UQ100" s="248" t="b">
        <v>0</v>
      </c>
      <c r="UR100" s="254">
        <v>4</v>
      </c>
      <c r="US100" s="255">
        <v>1434.463267077758</v>
      </c>
      <c r="UT100" s="256">
        <v>-5.0000000000000001E-3</v>
      </c>
      <c r="UU100" s="255">
        <v>3577298.4376494261</v>
      </c>
      <c r="UV100" s="255">
        <v>956.30884471850538</v>
      </c>
      <c r="UW100" s="255">
        <v>36474.522927494821</v>
      </c>
      <c r="UX100" s="119">
        <v>3613772.9605769208</v>
      </c>
      <c r="UY100" s="262" t="b">
        <v>0</v>
      </c>
      <c r="UZ100" s="173">
        <v>6</v>
      </c>
      <c r="VA100" s="263">
        <v>956.30884471850516</v>
      </c>
      <c r="VB100" s="189">
        <v>7.4999999999999997E-2</v>
      </c>
      <c r="VC100" s="263">
        <v>3555934.6710744575</v>
      </c>
      <c r="VD100" s="263">
        <v>1434.4632670777582</v>
      </c>
      <c r="VE100" s="263">
        <v>54096.429112566111</v>
      </c>
      <c r="VF100" s="117">
        <v>3610031.1001870236</v>
      </c>
      <c r="VG100" s="248" t="b">
        <v>0</v>
      </c>
      <c r="VH100" s="254">
        <v>8</v>
      </c>
      <c r="VI100" s="255">
        <v>478.15442235925258</v>
      </c>
      <c r="VJ100" s="256">
        <v>7.4999999999999997E-2</v>
      </c>
      <c r="VK100" s="255">
        <v>848761.46375390806</v>
      </c>
      <c r="VL100" s="255">
        <v>1912.6176894370108</v>
      </c>
      <c r="VM100" s="255">
        <v>59561.584896888358</v>
      </c>
      <c r="VN100" s="119">
        <v>908323.04865079641</v>
      </c>
      <c r="VO100" s="262" t="b">
        <v>0</v>
      </c>
      <c r="VP100" s="173">
        <v>0</v>
      </c>
      <c r="VQ100" s="263">
        <v>2390.7721117962633</v>
      </c>
      <c r="VR100" s="189">
        <v>7.4999999999999997E-2</v>
      </c>
      <c r="VS100" s="263">
        <v>1168781.0154399925</v>
      </c>
      <c r="VT100" s="263">
        <v>0</v>
      </c>
      <c r="VU100" s="263">
        <v>0</v>
      </c>
      <c r="VV100" s="117">
        <v>1168781.0154399925</v>
      </c>
      <c r="VW100" s="248" t="b">
        <v>0</v>
      </c>
      <c r="VX100" s="254">
        <v>6</v>
      </c>
      <c r="VY100" s="255">
        <v>956.30884471850516</v>
      </c>
      <c r="VZ100" s="256">
        <v>7.4999999999999997E-2</v>
      </c>
      <c r="WA100" s="255">
        <v>1398872.4513779462</v>
      </c>
      <c r="WB100" s="255">
        <v>1434.4632670777582</v>
      </c>
      <c r="WC100" s="255">
        <v>47975.776875121832</v>
      </c>
      <c r="WD100" s="119">
        <v>1446848.2282530679</v>
      </c>
      <c r="WE100" s="262" t="b">
        <v>0</v>
      </c>
      <c r="WF100" s="173">
        <v>5</v>
      </c>
      <c r="WG100" s="263">
        <v>1195.3860558981316</v>
      </c>
      <c r="WH100" s="189">
        <v>0.03</v>
      </c>
      <c r="WI100" s="263">
        <v>1018437.3073755841</v>
      </c>
      <c r="WJ100" s="263">
        <v>1195.3860558981316</v>
      </c>
      <c r="WK100" s="263">
        <v>44912.887630690806</v>
      </c>
      <c r="WL100" s="117">
        <v>1063350.1950062749</v>
      </c>
      <c r="WM100" s="248" t="b">
        <v>0</v>
      </c>
      <c r="WN100" s="254">
        <v>6</v>
      </c>
      <c r="WO100" s="255">
        <v>956.30884471850516</v>
      </c>
      <c r="WP100" s="256">
        <v>7.4999999999999997E-2</v>
      </c>
      <c r="WQ100" s="255">
        <v>2200525.6958894562</v>
      </c>
      <c r="WR100" s="255">
        <v>1434.4632670777582</v>
      </c>
      <c r="WS100" s="255">
        <v>86484.770645658995</v>
      </c>
      <c r="WT100" s="119">
        <v>2287010.4665351151</v>
      </c>
      <c r="WU100" s="262" t="b">
        <v>0</v>
      </c>
      <c r="WV100" s="173">
        <v>5</v>
      </c>
      <c r="WW100" s="263">
        <v>1195.3860558981316</v>
      </c>
      <c r="WX100" s="189">
        <v>-5.0000000000000001E-3</v>
      </c>
      <c r="WY100" s="263">
        <v>5282671.3121605637</v>
      </c>
      <c r="WZ100" s="263">
        <v>1195.3860558981316</v>
      </c>
      <c r="XA100" s="263">
        <v>49514.693183860894</v>
      </c>
      <c r="XB100" s="117">
        <v>5332186.0053444244</v>
      </c>
      <c r="XC100" s="248" t="b">
        <v>0</v>
      </c>
      <c r="XD100" s="254">
        <v>5</v>
      </c>
      <c r="XE100" s="255">
        <v>1195.3860558981316</v>
      </c>
      <c r="XF100" s="256">
        <v>7.4999999999999997E-2</v>
      </c>
      <c r="XG100" s="255">
        <v>8219045.7686472647</v>
      </c>
      <c r="XH100" s="255">
        <v>1195.3860558981316</v>
      </c>
      <c r="XI100" s="255">
        <v>45258.633180452685</v>
      </c>
      <c r="XJ100" s="119">
        <v>8264304.4018277172</v>
      </c>
      <c r="XK100" s="262" t="b">
        <v>0</v>
      </c>
      <c r="XL100" s="173">
        <v>6</v>
      </c>
      <c r="XM100" s="263">
        <v>956.30884471850516</v>
      </c>
      <c r="XN100" s="189">
        <v>7.4999999999999997E-2</v>
      </c>
      <c r="XO100" s="263">
        <v>2370632.4436839549</v>
      </c>
      <c r="XP100" s="263">
        <v>1434.4632670777582</v>
      </c>
      <c r="XQ100" s="263">
        <v>57232.114135264965</v>
      </c>
      <c r="XR100" s="117">
        <v>2427864.5578192198</v>
      </c>
      <c r="XS100" s="248" t="b">
        <v>1</v>
      </c>
      <c r="XT100" s="254">
        <v>7</v>
      </c>
      <c r="XU100" s="255">
        <v>717.23163353887878</v>
      </c>
      <c r="XV100" s="256">
        <v>-5.0000000000000001E-3</v>
      </c>
      <c r="XW100" s="255">
        <v>640722.67835578299</v>
      </c>
      <c r="XX100" s="255">
        <v>1673.5404782573844</v>
      </c>
      <c r="XY100" s="255">
        <v>59178.022562060229</v>
      </c>
      <c r="XZ100" s="119">
        <v>699900.70091784326</v>
      </c>
      <c r="YA100" s="262" t="b">
        <v>0</v>
      </c>
      <c r="YB100" s="173">
        <v>6</v>
      </c>
      <c r="YC100" s="263">
        <v>956.30884471850516</v>
      </c>
      <c r="YD100" s="189">
        <v>7.4999999999999997E-2</v>
      </c>
      <c r="YE100" s="263">
        <v>1638761.3965157082</v>
      </c>
      <c r="YF100" s="263">
        <v>1434.4632670777582</v>
      </c>
      <c r="YG100" s="263">
        <v>70278.490256715639</v>
      </c>
      <c r="YH100" s="117">
        <v>1709039.8867724237</v>
      </c>
      <c r="YI100" s="248" t="b">
        <v>0</v>
      </c>
      <c r="YJ100" s="254">
        <v>11</v>
      </c>
      <c r="YK100" s="255">
        <v>0</v>
      </c>
      <c r="YL100" s="256">
        <v>7.4999999999999997E-2</v>
      </c>
      <c r="YM100" s="255">
        <v>924666.86062886391</v>
      </c>
      <c r="YN100" s="255">
        <v>2390.7721117962633</v>
      </c>
      <c r="YO100" s="255">
        <v>129016.70520902258</v>
      </c>
      <c r="YP100" s="119">
        <v>1053683.5658378864</v>
      </c>
      <c r="YQ100" s="262" t="b">
        <v>0</v>
      </c>
      <c r="YR100" s="173">
        <v>3</v>
      </c>
      <c r="YS100" s="263">
        <v>1673.5404782573842</v>
      </c>
      <c r="YT100" s="189">
        <v>7.4999999999999997E-2</v>
      </c>
      <c r="YU100" s="263">
        <v>4467932.8415071815</v>
      </c>
      <c r="YV100" s="263">
        <v>717.23163353887912</v>
      </c>
      <c r="YW100" s="263">
        <v>24871.505261708549</v>
      </c>
      <c r="YX100" s="117">
        <v>4492804.3467688905</v>
      </c>
      <c r="YY100" s="248" t="b">
        <v>0</v>
      </c>
      <c r="YZ100" s="254">
        <v>7</v>
      </c>
      <c r="ZA100" s="255">
        <v>717.23163353887878</v>
      </c>
      <c r="ZB100" s="256">
        <v>-5.0000000000000001E-3</v>
      </c>
      <c r="ZC100" s="255">
        <v>708908.61311436351</v>
      </c>
      <c r="ZD100" s="255">
        <v>1673.5404782573844</v>
      </c>
      <c r="ZE100" s="255">
        <v>74351.568721924297</v>
      </c>
      <c r="ZF100" s="119">
        <v>783260.18183628784</v>
      </c>
      <c r="ZG100" s="262" t="b">
        <v>0</v>
      </c>
      <c r="ZH100" s="173">
        <v>4</v>
      </c>
      <c r="ZI100" s="263">
        <v>1434.463267077758</v>
      </c>
      <c r="ZJ100" s="189">
        <v>7.4999999999999997E-2</v>
      </c>
      <c r="ZK100" s="263">
        <v>5854880.3858643435</v>
      </c>
      <c r="ZL100" s="263">
        <v>956.30884471850538</v>
      </c>
      <c r="ZM100" s="263">
        <v>43368.942890129802</v>
      </c>
      <c r="ZN100" s="117">
        <v>5898249.3287544735</v>
      </c>
      <c r="ZO100" s="248" t="b">
        <v>0</v>
      </c>
      <c r="ZP100" s="254">
        <v>3</v>
      </c>
      <c r="ZQ100" s="255">
        <v>1673.5404782573842</v>
      </c>
      <c r="ZR100" s="256">
        <v>0.03</v>
      </c>
      <c r="ZS100" s="255">
        <v>3002223.6989756115</v>
      </c>
      <c r="ZT100" s="255">
        <v>717.23163353887912</v>
      </c>
      <c r="ZU100" s="255">
        <v>40247.315712209253</v>
      </c>
      <c r="ZV100" s="119">
        <v>3042471.0146878208</v>
      </c>
      <c r="ZW100" s="262" t="b">
        <v>0</v>
      </c>
      <c r="ZX100" s="173">
        <v>2</v>
      </c>
      <c r="ZY100" s="263">
        <v>1912.6176894370108</v>
      </c>
      <c r="ZZ100" s="189">
        <v>-5.0000000000000001E-3</v>
      </c>
      <c r="AAA100" s="263">
        <v>391474.83243423584</v>
      </c>
      <c r="AAB100" s="263">
        <v>478.15442235925269</v>
      </c>
      <c r="AAC100" s="263">
        <v>33383.064456234897</v>
      </c>
      <c r="AAD100" s="117">
        <v>424857.89689047076</v>
      </c>
      <c r="AAE100" s="248" t="b">
        <v>0</v>
      </c>
      <c r="AAF100" s="254">
        <v>3</v>
      </c>
      <c r="AAG100" s="255">
        <v>1673.5404782573842</v>
      </c>
      <c r="AAH100" s="256">
        <v>7.4999999999999997E-2</v>
      </c>
      <c r="AAI100" s="255">
        <v>7624403.3658526056</v>
      </c>
      <c r="AAJ100" s="255">
        <v>717.23163353887912</v>
      </c>
      <c r="AAK100" s="255">
        <v>37751.005760630585</v>
      </c>
      <c r="AAL100" s="119">
        <v>7662154.3716132361</v>
      </c>
      <c r="AAM100" s="262" t="b">
        <v>0</v>
      </c>
      <c r="AAN100" s="173">
        <v>4</v>
      </c>
      <c r="AAO100" s="263">
        <v>1434.463267077758</v>
      </c>
      <c r="AAP100" s="189">
        <v>7.4999999999999997E-2</v>
      </c>
      <c r="AAQ100" s="263">
        <v>3369601.947754629</v>
      </c>
      <c r="AAR100" s="263">
        <v>956.30884471850538</v>
      </c>
      <c r="AAS100" s="263">
        <v>43115.368037705914</v>
      </c>
      <c r="AAT100" s="117">
        <v>3412717.3157923347</v>
      </c>
      <c r="AAU100" s="248" t="b">
        <v>0</v>
      </c>
      <c r="AAV100" s="254">
        <v>8</v>
      </c>
      <c r="AAW100" s="255">
        <v>478.15442235925258</v>
      </c>
      <c r="AAX100" s="256">
        <v>7.4999999999999997E-2</v>
      </c>
      <c r="AAY100" s="255">
        <v>1658628.4200259941</v>
      </c>
      <c r="AAZ100" s="255">
        <v>1912.6176894370108</v>
      </c>
      <c r="ABA100" s="255">
        <v>101524.47553975726</v>
      </c>
      <c r="ABB100" s="119">
        <v>1760152.8955657512</v>
      </c>
      <c r="ABC100" s="262" t="b">
        <v>0</v>
      </c>
      <c r="ABD100" s="173">
        <v>4</v>
      </c>
      <c r="ABE100" s="263">
        <v>1434.463267077758</v>
      </c>
      <c r="ABF100" s="189">
        <v>7.4999999999999997E-2</v>
      </c>
      <c r="ABG100" s="263">
        <v>3425651.0856657666</v>
      </c>
      <c r="ABH100" s="263">
        <v>956.30884471850538</v>
      </c>
      <c r="ABI100" s="263">
        <v>32285.825143347574</v>
      </c>
      <c r="ABJ100" s="117">
        <v>3457936.9108091141</v>
      </c>
      <c r="ABK100" s="248" t="b">
        <v>0</v>
      </c>
      <c r="ABL100" s="254">
        <v>2</v>
      </c>
      <c r="ABM100" s="255">
        <v>1912.6176894370108</v>
      </c>
      <c r="ABN100" s="256">
        <v>7.4999999999999997E-2</v>
      </c>
      <c r="ABO100" s="255">
        <v>5646053.3345375005</v>
      </c>
      <c r="ABP100" s="255">
        <v>478.15442235925269</v>
      </c>
      <c r="ABQ100" s="255">
        <v>13193.104068078515</v>
      </c>
      <c r="ABR100" s="119">
        <v>5659246.4386055786</v>
      </c>
      <c r="ABS100" s="262" t="b">
        <v>0</v>
      </c>
      <c r="ABT100" s="173">
        <v>3</v>
      </c>
      <c r="ABU100" s="263">
        <v>1673.5404782573842</v>
      </c>
      <c r="ABV100" s="189">
        <v>0.03</v>
      </c>
      <c r="ABW100" s="263">
        <v>3963685.4250197494</v>
      </c>
      <c r="ABX100" s="263">
        <v>717.23163353887912</v>
      </c>
      <c r="ABY100" s="263">
        <v>19947.70255516766</v>
      </c>
      <c r="ABZ100" s="117">
        <v>3983633.1275749169</v>
      </c>
      <c r="ACA100" s="248" t="b">
        <v>0</v>
      </c>
      <c r="ACB100" s="254">
        <v>4</v>
      </c>
      <c r="ACC100" s="255">
        <v>1434.463267077758</v>
      </c>
      <c r="ACD100" s="256">
        <v>7.4999999999999997E-2</v>
      </c>
      <c r="ACE100" s="255">
        <v>1596889.3132115114</v>
      </c>
      <c r="ACF100" s="255">
        <v>956.30884471850538</v>
      </c>
      <c r="ACG100" s="255">
        <v>69088.875079102436</v>
      </c>
      <c r="ACH100" s="119">
        <v>1665978.1882906137</v>
      </c>
      <c r="ACI100" s="262" t="b">
        <v>0</v>
      </c>
      <c r="ACJ100" s="173">
        <v>4</v>
      </c>
      <c r="ACK100" s="263">
        <v>1434.463267077758</v>
      </c>
      <c r="ACL100" s="189">
        <v>-5.0000000000000001E-3</v>
      </c>
      <c r="ACM100" s="263">
        <v>899481.18676606088</v>
      </c>
      <c r="ACN100" s="263">
        <v>956.30884471850538</v>
      </c>
      <c r="ACO100" s="263">
        <v>56394.203806272861</v>
      </c>
      <c r="ACP100" s="117">
        <v>955875.39057233371</v>
      </c>
      <c r="ACQ100" s="248" t="b">
        <v>0</v>
      </c>
      <c r="ACR100" s="254">
        <v>4</v>
      </c>
      <c r="ACS100" s="255">
        <v>1434.463267077758</v>
      </c>
      <c r="ACT100" s="256">
        <v>7.4999999999999997E-2</v>
      </c>
      <c r="ACU100" s="255">
        <v>5126783.7683156403</v>
      </c>
      <c r="ACV100" s="255">
        <v>956.30884471850538</v>
      </c>
      <c r="ACW100" s="255">
        <v>56837.036681542966</v>
      </c>
      <c r="ACX100" s="119">
        <v>5183620.8049971834</v>
      </c>
      <c r="ACY100" s="262" t="b">
        <v>0</v>
      </c>
      <c r="ACZ100" s="173">
        <v>6</v>
      </c>
      <c r="ADA100" s="263">
        <v>956.30884471850516</v>
      </c>
      <c r="ADB100" s="189">
        <v>7.4999999999999997E-2</v>
      </c>
      <c r="ADC100" s="263">
        <v>6582529.9736853661</v>
      </c>
      <c r="ADD100" s="263">
        <v>1434.4632670777582</v>
      </c>
      <c r="ADE100" s="263">
        <v>63267.709543999488</v>
      </c>
      <c r="ADF100" s="117">
        <v>6645797.6832293654</v>
      </c>
      <c r="ADG100" s="248" t="b">
        <v>0</v>
      </c>
      <c r="ADH100" s="254">
        <v>7</v>
      </c>
      <c r="ADI100" s="255">
        <v>717.23163353887878</v>
      </c>
      <c r="ADJ100" s="256">
        <v>0.03</v>
      </c>
      <c r="ADK100" s="255">
        <v>2392406.3843494118</v>
      </c>
      <c r="ADL100" s="255">
        <v>1673.5404782573844</v>
      </c>
      <c r="ADM100" s="255">
        <v>89365.685127732562</v>
      </c>
      <c r="ADN100" s="119">
        <v>2481772.0694771442</v>
      </c>
      <c r="ADO100" s="262" t="b">
        <v>0</v>
      </c>
      <c r="ADP100" s="173">
        <v>2</v>
      </c>
      <c r="ADQ100" s="263">
        <v>1912.6176894370108</v>
      </c>
      <c r="ADR100" s="189">
        <v>-5.0000000000000001E-3</v>
      </c>
      <c r="ADS100" s="263">
        <v>4417254.9702130798</v>
      </c>
      <c r="ADT100" s="263">
        <v>478.15442235925269</v>
      </c>
      <c r="ADU100" s="263">
        <v>23643.177903300824</v>
      </c>
      <c r="ADV100" s="117">
        <v>4440898.1481163809</v>
      </c>
    </row>
    <row r="101" spans="1:802" x14ac:dyDescent="0.35">
      <c r="A101" s="15">
        <v>48304</v>
      </c>
      <c r="B101" s="16">
        <v>2390.7721117962633</v>
      </c>
      <c r="C101" s="248" t="b">
        <v>0</v>
      </c>
      <c r="D101" s="254">
        <v>6</v>
      </c>
      <c r="E101" s="255">
        <v>956.30884471850516</v>
      </c>
      <c r="F101" s="256">
        <v>7.4999999999999997E-2</v>
      </c>
      <c r="G101" s="255">
        <v>3400598.9518642961</v>
      </c>
      <c r="H101" s="255">
        <v>1434.4632670777582</v>
      </c>
      <c r="I101" s="255">
        <v>54142.991618875545</v>
      </c>
      <c r="J101" s="119">
        <v>3454741.9434831715</v>
      </c>
      <c r="K101" s="262" t="b">
        <v>0</v>
      </c>
      <c r="L101" s="173">
        <v>7</v>
      </c>
      <c r="M101" s="263">
        <v>717.23163353887878</v>
      </c>
      <c r="N101" s="189">
        <v>7.4999999999999997E-2</v>
      </c>
      <c r="O101" s="263">
        <v>1377125.5060778707</v>
      </c>
      <c r="P101" s="263">
        <v>1673.5404782573844</v>
      </c>
      <c r="Q101" s="263">
        <v>33039.923582439915</v>
      </c>
      <c r="R101" s="117">
        <v>1410165.4296603107</v>
      </c>
      <c r="S101" s="248" t="b">
        <v>0</v>
      </c>
      <c r="T101" s="254">
        <v>8</v>
      </c>
      <c r="U101" s="255">
        <v>478.15442235925258</v>
      </c>
      <c r="V101" s="256">
        <v>7.4999999999999997E-2</v>
      </c>
      <c r="W101" s="255">
        <v>466186.10508056718</v>
      </c>
      <c r="X101" s="255">
        <v>1912.6176894370108</v>
      </c>
      <c r="Y101" s="255">
        <v>100742.46377623029</v>
      </c>
      <c r="Z101" s="119">
        <v>566928.56885679741</v>
      </c>
      <c r="AA101" s="262" t="b">
        <v>0</v>
      </c>
      <c r="AB101" s="173">
        <v>8</v>
      </c>
      <c r="AC101" s="263">
        <v>478.15442235925258</v>
      </c>
      <c r="AD101" s="189">
        <v>7.4999999999999997E-2</v>
      </c>
      <c r="AE101" s="263">
        <v>1644301.507189695</v>
      </c>
      <c r="AF101" s="263">
        <v>1912.6176894370108</v>
      </c>
      <c r="AG101" s="263">
        <v>98360.559164169172</v>
      </c>
      <c r="AH101" s="117">
        <v>1742662.0663538643</v>
      </c>
      <c r="AI101" s="248" t="b">
        <v>0</v>
      </c>
      <c r="AJ101" s="254">
        <v>10</v>
      </c>
      <c r="AK101" s="255">
        <v>0</v>
      </c>
      <c r="AL101" s="256">
        <v>7.4999999999999997E-2</v>
      </c>
      <c r="AM101" s="255">
        <v>7047422.4995344514</v>
      </c>
      <c r="AN101" s="255">
        <v>2390.7721117962633</v>
      </c>
      <c r="AO101" s="255">
        <v>117373.32075328805</v>
      </c>
      <c r="AP101" s="119">
        <v>7164795.8202877399</v>
      </c>
      <c r="AQ101" s="262" t="b">
        <v>0</v>
      </c>
      <c r="AR101" s="173">
        <v>5</v>
      </c>
      <c r="AS101" s="263">
        <v>1195.3860558981316</v>
      </c>
      <c r="AT101" s="189">
        <v>7.4999999999999997E-2</v>
      </c>
      <c r="AU101" s="263">
        <v>7544758.2639293764</v>
      </c>
      <c r="AV101" s="263">
        <v>1195.3860558981316</v>
      </c>
      <c r="AW101" s="263">
        <v>68499.683152635465</v>
      </c>
      <c r="AX101" s="117">
        <v>7613257.947082012</v>
      </c>
      <c r="AY101" s="248" t="b">
        <v>0</v>
      </c>
      <c r="AZ101" s="254">
        <v>4</v>
      </c>
      <c r="BA101" s="255">
        <v>1434.463267077758</v>
      </c>
      <c r="BB101" s="256">
        <v>7.4999999999999997E-2</v>
      </c>
      <c r="BC101" s="255">
        <v>1427616.2032142542</v>
      </c>
      <c r="BD101" s="255">
        <v>956.30884471850538</v>
      </c>
      <c r="BE101" s="255">
        <v>18886.14534280686</v>
      </c>
      <c r="BF101" s="119">
        <v>1446502.3485570611</v>
      </c>
      <c r="BG101" s="262" t="b">
        <v>0</v>
      </c>
      <c r="BH101" s="173">
        <v>4</v>
      </c>
      <c r="BI101" s="263">
        <v>1434.463267077758</v>
      </c>
      <c r="BJ101" s="189">
        <v>-5.0000000000000001E-3</v>
      </c>
      <c r="BK101" s="263">
        <v>1056453.1342607473</v>
      </c>
      <c r="BL101" s="263">
        <v>956.30884471850538</v>
      </c>
      <c r="BM101" s="263">
        <v>48286.740663846387</v>
      </c>
      <c r="BN101" s="117">
        <v>1104739.8749245938</v>
      </c>
      <c r="BO101" s="248" t="b">
        <v>0</v>
      </c>
      <c r="BP101" s="254">
        <v>6</v>
      </c>
      <c r="BQ101" s="255">
        <v>956.30884471850516</v>
      </c>
      <c r="BR101" s="256">
        <v>7.4999999999999997E-2</v>
      </c>
      <c r="BS101" s="255">
        <v>5731319.72373119</v>
      </c>
      <c r="BT101" s="255">
        <v>1434.4632670777582</v>
      </c>
      <c r="BU101" s="255">
        <v>62546.994738151887</v>
      </c>
      <c r="BV101" s="119">
        <v>5793866.7184693422</v>
      </c>
      <c r="BW101" s="262" t="b">
        <v>0</v>
      </c>
      <c r="BX101" s="173">
        <v>6</v>
      </c>
      <c r="BY101" s="263">
        <v>956.30884471850516</v>
      </c>
      <c r="BZ101" s="189">
        <v>7.4999999999999997E-2</v>
      </c>
      <c r="CA101" s="263">
        <v>1304325.9067872711</v>
      </c>
      <c r="CB101" s="263">
        <v>1434.4632670777582</v>
      </c>
      <c r="CC101" s="263">
        <v>50482.737024401453</v>
      </c>
      <c r="CD101" s="117">
        <v>1354808.6438116727</v>
      </c>
      <c r="CE101" s="248" t="b">
        <v>0</v>
      </c>
      <c r="CF101" s="254">
        <v>6</v>
      </c>
      <c r="CG101" s="255">
        <v>956.30884471850516</v>
      </c>
      <c r="CH101" s="256">
        <v>-5.0000000000000001E-3</v>
      </c>
      <c r="CI101" s="255">
        <v>1392203.8370519804</v>
      </c>
      <c r="CJ101" s="255">
        <v>1434.4632670777582</v>
      </c>
      <c r="CK101" s="255">
        <v>68275.260704074157</v>
      </c>
      <c r="CL101" s="119">
        <v>1460479.0977560545</v>
      </c>
      <c r="CM101" s="262" t="b">
        <v>0</v>
      </c>
      <c r="CN101" s="173">
        <v>5</v>
      </c>
      <c r="CO101" s="263">
        <v>1195.3860558981316</v>
      </c>
      <c r="CP101" s="189">
        <v>0.03</v>
      </c>
      <c r="CQ101" s="263">
        <v>6607676.9456061143</v>
      </c>
      <c r="CR101" s="263">
        <v>1195.3860558981316</v>
      </c>
      <c r="CS101" s="263">
        <v>56816.626625411402</v>
      </c>
      <c r="CT101" s="117">
        <v>6664493.5722315256</v>
      </c>
      <c r="CU101" s="248" t="b">
        <v>0</v>
      </c>
      <c r="CV101" s="254">
        <v>1</v>
      </c>
      <c r="CW101" s="255">
        <v>2151.6949006166369</v>
      </c>
      <c r="CX101" s="256">
        <v>7.4999999999999997E-2</v>
      </c>
      <c r="CY101" s="255">
        <v>4512164.9877206534</v>
      </c>
      <c r="CZ101" s="255">
        <v>239.07721117962635</v>
      </c>
      <c r="DA101" s="255">
        <v>4522.5090292971745</v>
      </c>
      <c r="DB101" s="119">
        <v>4516687.4967499506</v>
      </c>
      <c r="DC101" s="262" t="b">
        <v>1</v>
      </c>
      <c r="DD101" s="173">
        <v>7</v>
      </c>
      <c r="DE101" s="263">
        <v>717.23163353887878</v>
      </c>
      <c r="DF101" s="189">
        <v>7.4999999999999997E-2</v>
      </c>
      <c r="DG101" s="263">
        <v>7365369.4401079388</v>
      </c>
      <c r="DH101" s="263">
        <v>1673.5404782573844</v>
      </c>
      <c r="DI101" s="263">
        <v>67436.872846039449</v>
      </c>
      <c r="DJ101" s="117">
        <v>7432806.3129539778</v>
      </c>
      <c r="DK101" s="248" t="b">
        <v>0</v>
      </c>
      <c r="DL101" s="254">
        <v>6</v>
      </c>
      <c r="DM101" s="255">
        <v>956.30884471850516</v>
      </c>
      <c r="DN101" s="256">
        <v>7.4999999999999997E-2</v>
      </c>
      <c r="DO101" s="255">
        <v>1787638.6109283536</v>
      </c>
      <c r="DP101" s="255">
        <v>1434.4632670777582</v>
      </c>
      <c r="DQ101" s="255">
        <v>86771.361782377789</v>
      </c>
      <c r="DR101" s="119">
        <v>1874409.9727107314</v>
      </c>
      <c r="DS101" s="262" t="b">
        <v>0</v>
      </c>
      <c r="DT101" s="173">
        <v>7</v>
      </c>
      <c r="DU101" s="263">
        <v>717.23163353887878</v>
      </c>
      <c r="DV101" s="189">
        <v>0.03</v>
      </c>
      <c r="DW101" s="263">
        <v>2271996.7562290635</v>
      </c>
      <c r="DX101" s="263">
        <v>1673.5404782573844</v>
      </c>
      <c r="DY101" s="263">
        <v>73027.129794195484</v>
      </c>
      <c r="DZ101" s="117">
        <v>2345023.8860232588</v>
      </c>
      <c r="EA101" s="248" t="b">
        <v>0</v>
      </c>
      <c r="EB101" s="254">
        <v>10</v>
      </c>
      <c r="EC101" s="255">
        <v>0</v>
      </c>
      <c r="ED101" s="256">
        <v>-5.0000000000000001E-3</v>
      </c>
      <c r="EE101" s="255">
        <v>976387.10868071462</v>
      </c>
      <c r="EF101" s="255">
        <v>2390.7721117962633</v>
      </c>
      <c r="EG101" s="255">
        <v>91475.477576715712</v>
      </c>
      <c r="EH101" s="119">
        <v>1067862.5862574303</v>
      </c>
      <c r="EI101" s="262" t="b">
        <v>0</v>
      </c>
      <c r="EJ101" s="173">
        <v>7</v>
      </c>
      <c r="EK101" s="263">
        <v>717.23163353887878</v>
      </c>
      <c r="EL101" s="189">
        <v>7.4999999999999997E-2</v>
      </c>
      <c r="EM101" s="263">
        <v>292437.59991696483</v>
      </c>
      <c r="EN101" s="263">
        <v>1673.5404782573844</v>
      </c>
      <c r="EO101" s="263">
        <v>106097.8826731608</v>
      </c>
      <c r="EP101" s="117">
        <v>398535.48259012564</v>
      </c>
      <c r="EQ101" s="248" t="b">
        <v>0</v>
      </c>
      <c r="ER101" s="254">
        <v>6</v>
      </c>
      <c r="ES101" s="255">
        <v>956.30884471850516</v>
      </c>
      <c r="ET101" s="256">
        <v>7.4999999999999997E-2</v>
      </c>
      <c r="EU101" s="255">
        <v>1472849.0186110756</v>
      </c>
      <c r="EV101" s="255">
        <v>1434.4632670777582</v>
      </c>
      <c r="EW101" s="255">
        <v>79653.210538095576</v>
      </c>
      <c r="EX101" s="119">
        <v>1552502.2291491712</v>
      </c>
      <c r="EY101" s="262" t="b">
        <v>0</v>
      </c>
      <c r="EZ101" s="173">
        <v>3</v>
      </c>
      <c r="FA101" s="263">
        <v>1673.5404782573842</v>
      </c>
      <c r="FB101" s="189">
        <v>0.03</v>
      </c>
      <c r="FC101" s="263">
        <v>3608983.1127284276</v>
      </c>
      <c r="FD101" s="263">
        <v>717.23163353887912</v>
      </c>
      <c r="FE101" s="263">
        <v>19138.15646529882</v>
      </c>
      <c r="FF101" s="117">
        <v>3628121.2691937266</v>
      </c>
      <c r="FG101" s="248" t="b">
        <v>0</v>
      </c>
      <c r="FH101" s="254">
        <v>4</v>
      </c>
      <c r="FI101" s="255">
        <v>1434.463267077758</v>
      </c>
      <c r="FJ101" s="256">
        <v>7.4999999999999997E-2</v>
      </c>
      <c r="FK101" s="255">
        <v>3317498.0105597656</v>
      </c>
      <c r="FL101" s="255">
        <v>956.30884471850538</v>
      </c>
      <c r="FM101" s="255">
        <v>51131.292596156985</v>
      </c>
      <c r="FN101" s="119">
        <v>3368629.3031559228</v>
      </c>
      <c r="FO101" s="262" t="b">
        <v>0</v>
      </c>
      <c r="FP101" s="173">
        <v>4</v>
      </c>
      <c r="FQ101" s="263">
        <v>1434.463267077758</v>
      </c>
      <c r="FR101" s="189">
        <v>7.4999999999999997E-2</v>
      </c>
      <c r="FS101" s="263">
        <v>4031695.7818057705</v>
      </c>
      <c r="FT101" s="263">
        <v>956.30884471850538</v>
      </c>
      <c r="FU101" s="263">
        <v>55273.311076520054</v>
      </c>
      <c r="FV101" s="117">
        <v>4086969.0928822905</v>
      </c>
      <c r="FW101" s="248" t="b">
        <v>0</v>
      </c>
      <c r="FX101" s="254">
        <v>6</v>
      </c>
      <c r="FY101" s="255">
        <v>956.30884471850516</v>
      </c>
      <c r="FZ101" s="256">
        <v>-5.0000000000000001E-3</v>
      </c>
      <c r="GA101" s="255">
        <v>1431763.298403979</v>
      </c>
      <c r="GB101" s="255">
        <v>1434.4632670777582</v>
      </c>
      <c r="GC101" s="255">
        <v>86423.280607243039</v>
      </c>
      <c r="GD101" s="119">
        <v>1518186.5790112221</v>
      </c>
      <c r="GE101" s="262" t="b">
        <v>0</v>
      </c>
      <c r="GF101" s="173">
        <v>4</v>
      </c>
      <c r="GG101" s="263">
        <v>1434.463267077758</v>
      </c>
      <c r="GH101" s="189">
        <v>0.03</v>
      </c>
      <c r="GI101" s="263">
        <v>3285584.655670133</v>
      </c>
      <c r="GJ101" s="263">
        <v>956.30884471850538</v>
      </c>
      <c r="GK101" s="263">
        <v>47173.219683027419</v>
      </c>
      <c r="GL101" s="117">
        <v>3332757.8753531603</v>
      </c>
      <c r="GM101" s="248" t="b">
        <v>0</v>
      </c>
      <c r="GN101" s="254">
        <v>4</v>
      </c>
      <c r="GO101" s="255">
        <v>1434.463267077758</v>
      </c>
      <c r="GP101" s="256">
        <v>7.4999999999999997E-2</v>
      </c>
      <c r="GQ101" s="255">
        <v>8175840.6699423753</v>
      </c>
      <c r="GR101" s="255">
        <v>956.30884471850538</v>
      </c>
      <c r="GS101" s="255">
        <v>34977.537574855138</v>
      </c>
      <c r="GT101" s="119">
        <v>8210818.20751723</v>
      </c>
      <c r="GU101" s="262" t="b">
        <v>0</v>
      </c>
      <c r="GV101" s="173">
        <v>2</v>
      </c>
      <c r="GW101" s="263">
        <v>1912.6176894370108</v>
      </c>
      <c r="GX101" s="189">
        <v>7.4999999999999997E-2</v>
      </c>
      <c r="GY101" s="263">
        <v>1292632.9931780337</v>
      </c>
      <c r="GZ101" s="263">
        <v>478.15442235925269</v>
      </c>
      <c r="HA101" s="263">
        <v>17670.529084493515</v>
      </c>
      <c r="HB101" s="117">
        <v>1310303.5222625271</v>
      </c>
      <c r="HC101" s="248" t="b">
        <v>0</v>
      </c>
      <c r="HD101" s="254">
        <v>5</v>
      </c>
      <c r="HE101" s="255">
        <v>1195.3860558981316</v>
      </c>
      <c r="HF101" s="256">
        <v>7.4999999999999997E-2</v>
      </c>
      <c r="HG101" s="255">
        <v>5131040.5871217791</v>
      </c>
      <c r="HH101" s="255">
        <v>1195.3860558981316</v>
      </c>
      <c r="HI101" s="255">
        <v>32701.673167466124</v>
      </c>
      <c r="HJ101" s="119">
        <v>5163742.2602892453</v>
      </c>
      <c r="HK101" s="262" t="b">
        <v>0</v>
      </c>
      <c r="HL101" s="173">
        <v>11</v>
      </c>
      <c r="HM101" s="263">
        <v>0</v>
      </c>
      <c r="HN101" s="189">
        <v>0.03</v>
      </c>
      <c r="HO101" s="263">
        <v>2337533.5636680308</v>
      </c>
      <c r="HP101" s="263">
        <v>2390.7721117962633</v>
      </c>
      <c r="HQ101" s="263">
        <v>85504.124951519509</v>
      </c>
      <c r="HR101" s="117">
        <v>2423037.6886195503</v>
      </c>
      <c r="HS101" s="248" t="b">
        <v>0</v>
      </c>
      <c r="HT101" s="254">
        <v>7</v>
      </c>
      <c r="HU101" s="255">
        <v>717.23163353887878</v>
      </c>
      <c r="HV101" s="256">
        <v>7.4999999999999997E-2</v>
      </c>
      <c r="HW101" s="255">
        <v>1556349.3615771115</v>
      </c>
      <c r="HX101" s="255">
        <v>1673.5404782573844</v>
      </c>
      <c r="HY101" s="255">
        <v>73505.728439353465</v>
      </c>
      <c r="HZ101" s="119">
        <v>1629855.0900164649</v>
      </c>
      <c r="IA101" s="262" t="b">
        <v>0</v>
      </c>
      <c r="IB101" s="173">
        <v>5</v>
      </c>
      <c r="IC101" s="263">
        <v>1195.3860558981316</v>
      </c>
      <c r="ID101" s="189">
        <v>7.4999999999999997E-2</v>
      </c>
      <c r="IE101" s="263">
        <v>1323269.6511117604</v>
      </c>
      <c r="IF101" s="263">
        <v>1195.3860558981316</v>
      </c>
      <c r="IG101" s="263">
        <v>62107.139549117368</v>
      </c>
      <c r="IH101" s="117">
        <v>1385376.7906608777</v>
      </c>
      <c r="II101" s="248" t="b">
        <v>0</v>
      </c>
      <c r="IJ101" s="254">
        <v>7</v>
      </c>
      <c r="IK101" s="255">
        <v>717.23163353887878</v>
      </c>
      <c r="IL101" s="256">
        <v>7.4999999999999997E-2</v>
      </c>
      <c r="IM101" s="255">
        <v>5285500.4890151434</v>
      </c>
      <c r="IN101" s="255">
        <v>1673.5404782573844</v>
      </c>
      <c r="IO101" s="255">
        <v>69367.396082432635</v>
      </c>
      <c r="IP101" s="119">
        <v>5354867.8850975763</v>
      </c>
      <c r="IQ101" s="262" t="b">
        <v>0</v>
      </c>
      <c r="IR101" s="173">
        <v>4</v>
      </c>
      <c r="IS101" s="263">
        <v>1434.463267077758</v>
      </c>
      <c r="IT101" s="189">
        <v>7.4999999999999997E-2</v>
      </c>
      <c r="IU101" s="263">
        <v>6303443.3310742779</v>
      </c>
      <c r="IV101" s="263">
        <v>956.30884471850538</v>
      </c>
      <c r="IW101" s="263">
        <v>8512.1999619618509</v>
      </c>
      <c r="IX101" s="117">
        <v>6311955.53103624</v>
      </c>
      <c r="IY101" s="248" t="b">
        <v>0</v>
      </c>
      <c r="IZ101" s="254">
        <v>4</v>
      </c>
      <c r="JA101" s="255">
        <v>1434.463267077758</v>
      </c>
      <c r="JB101" s="256">
        <v>0.03</v>
      </c>
      <c r="JC101" s="255">
        <v>2287630.9296374526</v>
      </c>
      <c r="JD101" s="255">
        <v>956.30884471850538</v>
      </c>
      <c r="JE101" s="255">
        <v>44154.017220558679</v>
      </c>
      <c r="JF101" s="119">
        <v>2331784.9468580112</v>
      </c>
      <c r="JG101" s="262" t="b">
        <v>0</v>
      </c>
      <c r="JH101" s="173">
        <v>1</v>
      </c>
      <c r="JI101" s="263">
        <v>2151.6949006166369</v>
      </c>
      <c r="JJ101" s="189">
        <v>7.4999999999999997E-2</v>
      </c>
      <c r="JK101" s="263">
        <v>6236828.3191341637</v>
      </c>
      <c r="JL101" s="263">
        <v>239.07721117962635</v>
      </c>
      <c r="JM101" s="263">
        <v>14939.982642657105</v>
      </c>
      <c r="JN101" s="117">
        <v>6251768.3017768208</v>
      </c>
      <c r="JO101" s="248" t="b">
        <v>0</v>
      </c>
      <c r="JP101" s="254">
        <v>4</v>
      </c>
      <c r="JQ101" s="255">
        <v>1434.463267077758</v>
      </c>
      <c r="JR101" s="256">
        <v>7.4999999999999997E-2</v>
      </c>
      <c r="JS101" s="255">
        <v>4909603.2830154318</v>
      </c>
      <c r="JT101" s="255">
        <v>956.30884471850538</v>
      </c>
      <c r="JU101" s="255">
        <v>41916.405252869961</v>
      </c>
      <c r="JV101" s="119">
        <v>4951519.688268302</v>
      </c>
      <c r="JW101" s="262" t="b">
        <v>0</v>
      </c>
      <c r="JX101" s="173">
        <v>8</v>
      </c>
      <c r="JY101" s="263">
        <v>478.15442235925258</v>
      </c>
      <c r="JZ101" s="189">
        <v>0.03</v>
      </c>
      <c r="KA101" s="263">
        <v>7620292.0040924056</v>
      </c>
      <c r="KB101" s="263">
        <v>1912.6176894370108</v>
      </c>
      <c r="KC101" s="263">
        <v>100443.70773234815</v>
      </c>
      <c r="KD101" s="117">
        <v>7720735.7118247533</v>
      </c>
      <c r="KE101" s="248" t="b">
        <v>1</v>
      </c>
      <c r="KF101" s="254">
        <v>7</v>
      </c>
      <c r="KG101" s="255">
        <v>717.23163353887878</v>
      </c>
      <c r="KH101" s="256">
        <v>0.03</v>
      </c>
      <c r="KI101" s="255">
        <v>3124375.7907779911</v>
      </c>
      <c r="KJ101" s="255">
        <v>1673.5404782573844</v>
      </c>
      <c r="KK101" s="255">
        <v>96177.844442240559</v>
      </c>
      <c r="KL101" s="119">
        <v>3220553.6352202315</v>
      </c>
      <c r="KM101" s="262" t="b">
        <v>0</v>
      </c>
      <c r="KN101" s="173">
        <v>1</v>
      </c>
      <c r="KO101" s="263">
        <v>2151.6949006166369</v>
      </c>
      <c r="KP101" s="189">
        <v>7.4999999999999997E-2</v>
      </c>
      <c r="KQ101" s="263">
        <v>7157760.9582061078</v>
      </c>
      <c r="KR101" s="263">
        <v>239.07721117962635</v>
      </c>
      <c r="KS101" s="263">
        <v>14227.013235529002</v>
      </c>
      <c r="KT101" s="117">
        <v>7171987.9714416368</v>
      </c>
      <c r="KU101" s="248" t="b">
        <v>0</v>
      </c>
      <c r="KV101" s="254">
        <v>3</v>
      </c>
      <c r="KW101" s="255">
        <v>1673.5404782573842</v>
      </c>
      <c r="KX101" s="256">
        <v>0.03</v>
      </c>
      <c r="KY101" s="255">
        <v>5458357.4045832669</v>
      </c>
      <c r="KZ101" s="255">
        <v>717.23163353887912</v>
      </c>
      <c r="LA101" s="255">
        <v>16644.660947402517</v>
      </c>
      <c r="LB101" s="119">
        <v>5475002.0655306699</v>
      </c>
      <c r="LC101" s="262" t="b">
        <v>0</v>
      </c>
      <c r="LD101" s="173">
        <v>4</v>
      </c>
      <c r="LE101" s="263">
        <v>1434.463267077758</v>
      </c>
      <c r="LF101" s="189">
        <v>7.4999999999999997E-2</v>
      </c>
      <c r="LG101" s="263">
        <v>1411913.4444705774</v>
      </c>
      <c r="LH101" s="263">
        <v>956.30884471850538</v>
      </c>
      <c r="LI101" s="263">
        <v>54894.566794526625</v>
      </c>
      <c r="LJ101" s="117">
        <v>1466808.0112651039</v>
      </c>
      <c r="LK101" s="248" t="b">
        <v>0</v>
      </c>
      <c r="LL101" s="254">
        <v>4</v>
      </c>
      <c r="LM101" s="255">
        <v>1434.463267077758</v>
      </c>
      <c r="LN101" s="256">
        <v>-5.0000000000000001E-3</v>
      </c>
      <c r="LO101" s="255">
        <v>281375.68415620382</v>
      </c>
      <c r="LP101" s="255">
        <v>956.30884471850538</v>
      </c>
      <c r="LQ101" s="255">
        <v>49641.306054454035</v>
      </c>
      <c r="LR101" s="119">
        <v>331016.99021065782</v>
      </c>
      <c r="LS101" s="262" t="b">
        <v>0</v>
      </c>
      <c r="LT101" s="173">
        <v>5</v>
      </c>
      <c r="LU101" s="263">
        <v>1195.3860558981316</v>
      </c>
      <c r="LV101" s="189">
        <v>7.4999999999999997E-2</v>
      </c>
      <c r="LW101" s="263">
        <v>2909308.6727261804</v>
      </c>
      <c r="LX101" s="263">
        <v>1195.3860558981316</v>
      </c>
      <c r="LY101" s="263">
        <v>55259.291126318589</v>
      </c>
      <c r="LZ101" s="117">
        <v>2964567.9638524991</v>
      </c>
      <c r="MA101" s="248" t="b">
        <v>0</v>
      </c>
      <c r="MB101" s="254">
        <v>5</v>
      </c>
      <c r="MC101" s="255">
        <v>1195.3860558981316</v>
      </c>
      <c r="MD101" s="256">
        <v>7.4999999999999997E-2</v>
      </c>
      <c r="ME101" s="255">
        <v>5826744.5681212479</v>
      </c>
      <c r="MF101" s="255">
        <v>1195.3860558981316</v>
      </c>
      <c r="MG101" s="255">
        <v>48589.915783759308</v>
      </c>
      <c r="MH101" s="119">
        <v>5875334.4839050071</v>
      </c>
      <c r="MI101" s="262" t="b">
        <v>0</v>
      </c>
      <c r="MJ101" s="173">
        <v>9</v>
      </c>
      <c r="MK101" s="263">
        <v>239.07721117962629</v>
      </c>
      <c r="ML101" s="189">
        <v>-5.0000000000000001E-3</v>
      </c>
      <c r="MM101" s="263">
        <v>763508.65831812809</v>
      </c>
      <c r="MN101" s="263">
        <v>2151.6949006166369</v>
      </c>
      <c r="MO101" s="263">
        <v>68519.360645627399</v>
      </c>
      <c r="MP101" s="117">
        <v>832028.01896375546</v>
      </c>
      <c r="MQ101" s="248" t="b">
        <v>0</v>
      </c>
      <c r="MR101" s="254">
        <v>8</v>
      </c>
      <c r="MS101" s="255">
        <v>478.15442235925258</v>
      </c>
      <c r="MT101" s="256">
        <v>0.03</v>
      </c>
      <c r="MU101" s="255">
        <v>751925.14716590778</v>
      </c>
      <c r="MV101" s="255">
        <v>1912.6176894370108</v>
      </c>
      <c r="MW101" s="255">
        <v>97361.924901815306</v>
      </c>
      <c r="MX101" s="119">
        <v>849287.07206772314</v>
      </c>
      <c r="MY101" s="262" t="b">
        <v>0</v>
      </c>
      <c r="MZ101" s="173">
        <v>5</v>
      </c>
      <c r="NA101" s="263">
        <v>1195.3860558981316</v>
      </c>
      <c r="NB101" s="189">
        <v>7.4999999999999997E-2</v>
      </c>
      <c r="NC101" s="263">
        <v>6610798.0876830909</v>
      </c>
      <c r="ND101" s="263">
        <v>1195.3860558981316</v>
      </c>
      <c r="NE101" s="263">
        <v>66407.499990324053</v>
      </c>
      <c r="NF101" s="117">
        <v>6677205.5876734154</v>
      </c>
      <c r="NG101" s="248" t="b">
        <v>0</v>
      </c>
      <c r="NH101" s="254">
        <v>2</v>
      </c>
      <c r="NI101" s="255">
        <v>1912.6176894370108</v>
      </c>
      <c r="NJ101" s="256">
        <v>0.03</v>
      </c>
      <c r="NK101" s="255">
        <v>7281250.2871757913</v>
      </c>
      <c r="NL101" s="255">
        <v>478.15442235925269</v>
      </c>
      <c r="NM101" s="255">
        <v>25510.637339780118</v>
      </c>
      <c r="NN101" s="119">
        <v>7306760.9245155714</v>
      </c>
      <c r="NO101" s="262" t="b">
        <v>0</v>
      </c>
      <c r="NP101" s="173">
        <v>10</v>
      </c>
      <c r="NQ101" s="263">
        <v>0</v>
      </c>
      <c r="NR101" s="189">
        <v>-5.0000000000000001E-3</v>
      </c>
      <c r="NS101" s="263">
        <v>360685.56067057519</v>
      </c>
      <c r="NT101" s="263">
        <v>2390.7721117962633</v>
      </c>
      <c r="NU101" s="263">
        <v>115783.31713377852</v>
      </c>
      <c r="NV101" s="117">
        <v>476468.87780435372</v>
      </c>
      <c r="NW101" s="248" t="b">
        <v>0</v>
      </c>
      <c r="NX101" s="254">
        <v>6</v>
      </c>
      <c r="NY101" s="255">
        <v>956.30884471850516</v>
      </c>
      <c r="NZ101" s="256">
        <v>0.03</v>
      </c>
      <c r="OA101" s="255">
        <v>15957553.812937433</v>
      </c>
      <c r="OB101" s="255">
        <v>1434.4632670777582</v>
      </c>
      <c r="OC101" s="255">
        <v>76925.40350279925</v>
      </c>
      <c r="OD101" s="119">
        <v>16034479.216440232</v>
      </c>
      <c r="OE101" s="262" t="b">
        <v>0</v>
      </c>
      <c r="OF101" s="173">
        <v>4</v>
      </c>
      <c r="OG101" s="263">
        <v>1434.463267077758</v>
      </c>
      <c r="OH101" s="189">
        <v>-5.0000000000000001E-3</v>
      </c>
      <c r="OI101" s="263">
        <v>1949602.1973933736</v>
      </c>
      <c r="OJ101" s="263">
        <v>956.30884471850538</v>
      </c>
      <c r="OK101" s="263">
        <v>62560.489754690949</v>
      </c>
      <c r="OL101" s="117">
        <v>2012162.6871480646</v>
      </c>
      <c r="OM101" s="248" t="b">
        <v>0</v>
      </c>
      <c r="ON101" s="254">
        <v>7</v>
      </c>
      <c r="OO101" s="255">
        <v>717.23163353887878</v>
      </c>
      <c r="OP101" s="256">
        <v>-5.0000000000000001E-3</v>
      </c>
      <c r="OQ101" s="255">
        <v>2901038.0921329688</v>
      </c>
      <c r="OR101" s="255">
        <v>1673.5404782573844</v>
      </c>
      <c r="OS101" s="255">
        <v>65170.193987063278</v>
      </c>
      <c r="OT101" s="119">
        <v>2966208.286120032</v>
      </c>
      <c r="OU101" s="262" t="b">
        <v>0</v>
      </c>
      <c r="OV101" s="173">
        <v>3</v>
      </c>
      <c r="OW101" s="263">
        <v>1673.5404782573842</v>
      </c>
      <c r="OX101" s="189">
        <v>7.4999999999999997E-2</v>
      </c>
      <c r="OY101" s="263">
        <v>4753902.3949762639</v>
      </c>
      <c r="OZ101" s="263">
        <v>717.23163353887912</v>
      </c>
      <c r="PA101" s="263">
        <v>27738.211540160697</v>
      </c>
      <c r="PB101" s="117">
        <v>4781640.6065164246</v>
      </c>
      <c r="PC101" s="248" t="b">
        <v>0</v>
      </c>
      <c r="PD101" s="254">
        <v>9</v>
      </c>
      <c r="PE101" s="255">
        <v>239.07721117962629</v>
      </c>
      <c r="PF101" s="256">
        <v>0.03</v>
      </c>
      <c r="PG101" s="255">
        <v>1003309.2631716919</v>
      </c>
      <c r="PH101" s="255">
        <v>2151.6949006166369</v>
      </c>
      <c r="PI101" s="255">
        <v>92056.982797536955</v>
      </c>
      <c r="PJ101" s="119">
        <v>1095366.2459692289</v>
      </c>
      <c r="PK101" s="262" t="b">
        <v>0</v>
      </c>
      <c r="PL101" s="173">
        <v>9</v>
      </c>
      <c r="PM101" s="263">
        <v>239.07721117962629</v>
      </c>
      <c r="PN101" s="189">
        <v>0.03</v>
      </c>
      <c r="PO101" s="263">
        <v>816493.47375554219</v>
      </c>
      <c r="PP101" s="263">
        <v>2151.6949006166369</v>
      </c>
      <c r="PQ101" s="263">
        <v>81503.517738561597</v>
      </c>
      <c r="PR101" s="117">
        <v>897996.9914941038</v>
      </c>
      <c r="PS101" s="248" t="b">
        <v>0</v>
      </c>
      <c r="PT101" s="254">
        <v>7</v>
      </c>
      <c r="PU101" s="255">
        <v>717.23163353887878</v>
      </c>
      <c r="PV101" s="256">
        <v>7.4999999999999997E-2</v>
      </c>
      <c r="PW101" s="255">
        <v>3242204.5104046506</v>
      </c>
      <c r="PX101" s="255">
        <v>1673.5404782573844</v>
      </c>
      <c r="PY101" s="255">
        <v>80946.546329714212</v>
      </c>
      <c r="PZ101" s="119">
        <v>3323151.0567343649</v>
      </c>
      <c r="QA101" s="262" t="b">
        <v>0</v>
      </c>
      <c r="QB101" s="173">
        <v>3</v>
      </c>
      <c r="QC101" s="263">
        <v>1673.5404782573842</v>
      </c>
      <c r="QD101" s="189">
        <v>-5.0000000000000001E-3</v>
      </c>
      <c r="QE101" s="263">
        <v>2450773.4592726966</v>
      </c>
      <c r="QF101" s="263">
        <v>717.23163353887912</v>
      </c>
      <c r="QG101" s="263">
        <v>26415.607832175221</v>
      </c>
      <c r="QH101" s="117">
        <v>2477189.0671048719</v>
      </c>
      <c r="QI101" s="248" t="b">
        <v>0</v>
      </c>
      <c r="QJ101" s="254">
        <v>5</v>
      </c>
      <c r="QK101" s="255">
        <v>1195.3860558981316</v>
      </c>
      <c r="QL101" s="256">
        <v>0.03</v>
      </c>
      <c r="QM101" s="255">
        <v>4444709.5227868026</v>
      </c>
      <c r="QN101" s="255">
        <v>1195.3860558981316</v>
      </c>
      <c r="QO101" s="255">
        <v>53707.12581040139</v>
      </c>
      <c r="QP101" s="119">
        <v>4498416.6485972041</v>
      </c>
      <c r="QQ101" s="262" t="b">
        <v>0</v>
      </c>
      <c r="QR101" s="173">
        <v>4</v>
      </c>
      <c r="QS101" s="263">
        <v>1434.463267077758</v>
      </c>
      <c r="QT101" s="189">
        <v>-5.0000000000000001E-3</v>
      </c>
      <c r="QU101" s="263">
        <v>1688527.4491309719</v>
      </c>
      <c r="QV101" s="263">
        <v>956.30884471850538</v>
      </c>
      <c r="QW101" s="263">
        <v>36120.5568360174</v>
      </c>
      <c r="QX101" s="117">
        <v>1724648.0059669893</v>
      </c>
      <c r="QY101" s="248" t="b">
        <v>0</v>
      </c>
      <c r="QZ101" s="254">
        <v>7</v>
      </c>
      <c r="RA101" s="255">
        <v>717.23163353887878</v>
      </c>
      <c r="RB101" s="256">
        <v>7.4999999999999997E-2</v>
      </c>
      <c r="RC101" s="255">
        <v>901778.87256216956</v>
      </c>
      <c r="RD101" s="255">
        <v>1673.5404782573844</v>
      </c>
      <c r="RE101" s="255">
        <v>56881.019688289853</v>
      </c>
      <c r="RF101" s="119">
        <v>958659.89225045941</v>
      </c>
      <c r="RG101" s="262" t="b">
        <v>0</v>
      </c>
      <c r="RH101" s="173">
        <v>2</v>
      </c>
      <c r="RI101" s="263">
        <v>1912.6176894370108</v>
      </c>
      <c r="RJ101" s="189">
        <v>7.4999999999999997E-2</v>
      </c>
      <c r="RK101" s="263">
        <v>11881827.386833176</v>
      </c>
      <c r="RL101" s="263">
        <v>478.15442235925269</v>
      </c>
      <c r="RM101" s="263">
        <v>13233.360672592335</v>
      </c>
      <c r="RN101" s="117">
        <v>11895060.747505769</v>
      </c>
      <c r="RO101" s="248" t="b">
        <v>0</v>
      </c>
      <c r="RP101" s="254">
        <v>8</v>
      </c>
      <c r="RQ101" s="255">
        <v>478.15442235925258</v>
      </c>
      <c r="RR101" s="256">
        <v>-5.0000000000000001E-3</v>
      </c>
      <c r="RS101" s="255">
        <v>1359841.752085676</v>
      </c>
      <c r="RT101" s="255">
        <v>1912.6176894370108</v>
      </c>
      <c r="RU101" s="255">
        <v>72915.82524792281</v>
      </c>
      <c r="RV101" s="119">
        <v>1432757.5773335989</v>
      </c>
      <c r="RW101" s="262" t="b">
        <v>0</v>
      </c>
      <c r="RX101" s="173">
        <v>9</v>
      </c>
      <c r="RY101" s="263">
        <v>239.07721117962629</v>
      </c>
      <c r="RZ101" s="189">
        <v>7.4999999999999997E-2</v>
      </c>
      <c r="SA101" s="263">
        <v>1730414.8386502855</v>
      </c>
      <c r="SB101" s="263">
        <v>2151.6949006166369</v>
      </c>
      <c r="SC101" s="263">
        <v>111033.05362470457</v>
      </c>
      <c r="SD101" s="117">
        <v>1841447.89227499</v>
      </c>
      <c r="SE101" s="248" t="b">
        <v>0</v>
      </c>
      <c r="SF101" s="254">
        <v>5</v>
      </c>
      <c r="SG101" s="255">
        <v>1195.3860558981316</v>
      </c>
      <c r="SH101" s="256">
        <v>7.4999999999999997E-2</v>
      </c>
      <c r="SI101" s="255">
        <v>2211148.4521087748</v>
      </c>
      <c r="SJ101" s="255">
        <v>1195.3860558981316</v>
      </c>
      <c r="SK101" s="255">
        <v>68178.886352424845</v>
      </c>
      <c r="SL101" s="119">
        <v>2279327.3384611998</v>
      </c>
      <c r="SM101" s="262" t="b">
        <v>0</v>
      </c>
      <c r="SN101" s="173">
        <v>4</v>
      </c>
      <c r="SO101" s="263">
        <v>1434.463267077758</v>
      </c>
      <c r="SP101" s="189">
        <v>0.03</v>
      </c>
      <c r="SQ101" s="263">
        <v>2111101.8959993427</v>
      </c>
      <c r="SR101" s="263">
        <v>956.30884471850538</v>
      </c>
      <c r="SS101" s="263">
        <v>26735.45353119534</v>
      </c>
      <c r="ST101" s="117">
        <v>2137837.3495305381</v>
      </c>
      <c r="SU101" s="248" t="b">
        <v>0</v>
      </c>
      <c r="SV101" s="254">
        <v>3</v>
      </c>
      <c r="SW101" s="255">
        <v>1673.5404782573842</v>
      </c>
      <c r="SX101" s="256">
        <v>7.4999999999999997E-2</v>
      </c>
      <c r="SY101" s="255">
        <v>7162385.7576837223</v>
      </c>
      <c r="SZ101" s="255">
        <v>717.23163353887912</v>
      </c>
      <c r="TA101" s="255">
        <v>33519.061520720636</v>
      </c>
      <c r="TB101" s="119">
        <v>7195904.8192044431</v>
      </c>
      <c r="TC101" s="262" t="b">
        <v>0</v>
      </c>
      <c r="TD101" s="173">
        <v>2</v>
      </c>
      <c r="TE101" s="263">
        <v>1912.6176894370108</v>
      </c>
      <c r="TF101" s="189">
        <v>0.03</v>
      </c>
      <c r="TG101" s="263">
        <v>5959008.1417788994</v>
      </c>
      <c r="TH101" s="263">
        <v>478.15442235925269</v>
      </c>
      <c r="TI101" s="263">
        <v>13285.535729393143</v>
      </c>
      <c r="TJ101" s="117">
        <v>5972293.6775082927</v>
      </c>
      <c r="TK101" s="248" t="b">
        <v>0</v>
      </c>
      <c r="TL101" s="254">
        <v>5</v>
      </c>
      <c r="TM101" s="255">
        <v>1195.3860558981316</v>
      </c>
      <c r="TN101" s="256">
        <v>7.4999999999999997E-2</v>
      </c>
      <c r="TO101" s="255">
        <v>5183315.9250914501</v>
      </c>
      <c r="TP101" s="255">
        <v>1195.3860558981316</v>
      </c>
      <c r="TQ101" s="255">
        <v>52431.727534093727</v>
      </c>
      <c r="TR101" s="119">
        <v>5235747.652625544</v>
      </c>
      <c r="TS101" s="262" t="b">
        <v>1</v>
      </c>
      <c r="TT101" s="173">
        <v>6</v>
      </c>
      <c r="TU101" s="263">
        <v>956.30884471850516</v>
      </c>
      <c r="TV101" s="189">
        <v>0.03</v>
      </c>
      <c r="TW101" s="263">
        <v>2820472.6684653601</v>
      </c>
      <c r="TX101" s="263">
        <v>1434.4632670777582</v>
      </c>
      <c r="TY101" s="263">
        <v>53246.079631608671</v>
      </c>
      <c r="TZ101" s="117">
        <v>2873718.7480969685</v>
      </c>
      <c r="UA101" s="248" t="b">
        <v>0</v>
      </c>
      <c r="UB101" s="254">
        <v>2</v>
      </c>
      <c r="UC101" s="255">
        <v>1912.6176894370108</v>
      </c>
      <c r="UD101" s="256">
        <v>-5.0000000000000001E-3</v>
      </c>
      <c r="UE101" s="255">
        <v>9422126.0461679604</v>
      </c>
      <c r="UF101" s="255">
        <v>478.15442235925269</v>
      </c>
      <c r="UG101" s="255">
        <v>20534.483862959081</v>
      </c>
      <c r="UH101" s="119">
        <v>9442660.5300309192</v>
      </c>
      <c r="UI101" s="262" t="b">
        <v>0</v>
      </c>
      <c r="UJ101" s="173">
        <v>2</v>
      </c>
      <c r="UK101" s="263">
        <v>1912.6176894370108</v>
      </c>
      <c r="UL101" s="189">
        <v>7.4999999999999997E-2</v>
      </c>
      <c r="UM101" s="263">
        <v>16849229.756233338</v>
      </c>
      <c r="UN101" s="263">
        <v>478.15442235925269</v>
      </c>
      <c r="UO101" s="263">
        <v>26411.77695657068</v>
      </c>
      <c r="UP101" s="117">
        <v>16875641.533189908</v>
      </c>
      <c r="UQ101" s="248" t="b">
        <v>0</v>
      </c>
      <c r="UR101" s="254">
        <v>4</v>
      </c>
      <c r="US101" s="255">
        <v>1434.463267077758</v>
      </c>
      <c r="UT101" s="256">
        <v>-5.0000000000000001E-3</v>
      </c>
      <c r="UU101" s="255">
        <v>3560846.4087282568</v>
      </c>
      <c r="UV101" s="255">
        <v>956.30884471850538</v>
      </c>
      <c r="UW101" s="255">
        <v>37461.088779184276</v>
      </c>
      <c r="UX101" s="119">
        <v>3598307.4975074413</v>
      </c>
      <c r="UY101" s="262" t="b">
        <v>0</v>
      </c>
      <c r="UZ101" s="173">
        <v>6</v>
      </c>
      <c r="VA101" s="263">
        <v>956.30884471850516</v>
      </c>
      <c r="VB101" s="189">
        <v>7.4999999999999997E-2</v>
      </c>
      <c r="VC101" s="263">
        <v>3823586.0802497603</v>
      </c>
      <c r="VD101" s="263">
        <v>1434.4632670777582</v>
      </c>
      <c r="VE101" s="263">
        <v>55575.767429442771</v>
      </c>
      <c r="VF101" s="117">
        <v>3879161.8476792029</v>
      </c>
      <c r="VG101" s="248" t="b">
        <v>0</v>
      </c>
      <c r="VH101" s="254">
        <v>8</v>
      </c>
      <c r="VI101" s="255">
        <v>478.15442235925258</v>
      </c>
      <c r="VJ101" s="256">
        <v>7.4999999999999997E-2</v>
      </c>
      <c r="VK101" s="255">
        <v>912896.72795781039</v>
      </c>
      <c r="VL101" s="255">
        <v>1912.6176894370108</v>
      </c>
      <c r="VM101" s="255">
        <v>61523.6111911482</v>
      </c>
      <c r="VN101" s="119">
        <v>974420.33914895856</v>
      </c>
      <c r="VO101" s="262" t="b">
        <v>0</v>
      </c>
      <c r="VP101" s="173">
        <v>0</v>
      </c>
      <c r="VQ101" s="263">
        <v>2390.7721117962633</v>
      </c>
      <c r="VR101" s="189">
        <v>7.4999999999999997E-2</v>
      </c>
      <c r="VS101" s="263">
        <v>1258830.3637097883</v>
      </c>
      <c r="VT101" s="263">
        <v>0</v>
      </c>
      <c r="VU101" s="263">
        <v>0</v>
      </c>
      <c r="VV101" s="117">
        <v>1258830.3637097883</v>
      </c>
      <c r="VW101" s="248" t="b">
        <v>1</v>
      </c>
      <c r="VX101" s="254">
        <v>7</v>
      </c>
      <c r="VY101" s="255">
        <v>717.23163353887878</v>
      </c>
      <c r="VZ101" s="256">
        <v>7.4999999999999997E-2</v>
      </c>
      <c r="WA101" s="255">
        <v>1354126.3283417018</v>
      </c>
      <c r="WB101" s="255">
        <v>1673.5404782573844</v>
      </c>
      <c r="WC101" s="255">
        <v>49689.115088862498</v>
      </c>
      <c r="WD101" s="119">
        <v>1403815.4434305644</v>
      </c>
      <c r="WE101" s="262" t="b">
        <v>0</v>
      </c>
      <c r="WF101" s="173">
        <v>5</v>
      </c>
      <c r="WG101" s="263">
        <v>1195.3860558981316</v>
      </c>
      <c r="WH101" s="189">
        <v>0.03</v>
      </c>
      <c r="WI101" s="263">
        <v>1050185.8126527499</v>
      </c>
      <c r="WJ101" s="263">
        <v>1195.3860558981316</v>
      </c>
      <c r="WK101" s="263">
        <v>46145.530638703945</v>
      </c>
      <c r="WL101" s="117">
        <v>1096331.3432914538</v>
      </c>
      <c r="WM101" s="248" t="b">
        <v>0</v>
      </c>
      <c r="WN101" s="254">
        <v>6</v>
      </c>
      <c r="WO101" s="255">
        <v>956.30884471850516</v>
      </c>
      <c r="WP101" s="256">
        <v>7.4999999999999997E-2</v>
      </c>
      <c r="WQ101" s="255">
        <v>2366521.431925884</v>
      </c>
      <c r="WR101" s="255">
        <v>1434.4632670777582</v>
      </c>
      <c r="WS101" s="255">
        <v>87990.976326297823</v>
      </c>
      <c r="WT101" s="119">
        <v>2454512.408252182</v>
      </c>
      <c r="WU101" s="262" t="b">
        <v>1</v>
      </c>
      <c r="WV101" s="173">
        <v>6</v>
      </c>
      <c r="WW101" s="263">
        <v>956.30884471850516</v>
      </c>
      <c r="WX101" s="189">
        <v>-5.0000000000000001E-3</v>
      </c>
      <c r="WY101" s="263">
        <v>4731588.4688845025</v>
      </c>
      <c r="WZ101" s="263">
        <v>1434.4632670777582</v>
      </c>
      <c r="XA101" s="263">
        <v>50990.230776154822</v>
      </c>
      <c r="XB101" s="117">
        <v>4782578.699660657</v>
      </c>
      <c r="XC101" s="248" t="b">
        <v>0</v>
      </c>
      <c r="XD101" s="254">
        <v>5</v>
      </c>
      <c r="XE101" s="255">
        <v>1195.3860558981316</v>
      </c>
      <c r="XF101" s="256">
        <v>7.4999999999999997E-2</v>
      </c>
      <c r="XG101" s="255">
        <v>8836669.5873517077</v>
      </c>
      <c r="XH101" s="255">
        <v>1195.3860558981316</v>
      </c>
      <c r="XI101" s="255">
        <v>46491.562997577217</v>
      </c>
      <c r="XJ101" s="119">
        <v>8883161.1503492855</v>
      </c>
      <c r="XK101" s="262" t="b">
        <v>0</v>
      </c>
      <c r="XL101" s="173">
        <v>6</v>
      </c>
      <c r="XM101" s="263">
        <v>956.30884471850516</v>
      </c>
      <c r="XN101" s="189">
        <v>7.4999999999999997E-2</v>
      </c>
      <c r="XO101" s="263">
        <v>2549386.1858049701</v>
      </c>
      <c r="XP101" s="263">
        <v>1434.4632670777582</v>
      </c>
      <c r="XQ101" s="263">
        <v>58714.053622382533</v>
      </c>
      <c r="XR101" s="117">
        <v>2608100.2394273528</v>
      </c>
      <c r="XS101" s="248" t="b">
        <v>0</v>
      </c>
      <c r="XT101" s="254">
        <v>7</v>
      </c>
      <c r="XU101" s="255">
        <v>717.23163353887878</v>
      </c>
      <c r="XV101" s="256">
        <v>-5.0000000000000001E-3</v>
      </c>
      <c r="XW101" s="255">
        <v>638236.29659754294</v>
      </c>
      <c r="XX101" s="255">
        <v>1673.5404782573844</v>
      </c>
      <c r="XY101" s="255">
        <v>60900.653465564479</v>
      </c>
      <c r="XZ101" s="119">
        <v>699136.95006310742</v>
      </c>
      <c r="YA101" s="262" t="b">
        <v>0</v>
      </c>
      <c r="YB101" s="173">
        <v>6</v>
      </c>
      <c r="YC101" s="263">
        <v>956.30884471850516</v>
      </c>
      <c r="YD101" s="189">
        <v>7.4999999999999997E-2</v>
      </c>
      <c r="YE101" s="263">
        <v>1762624.8100991049</v>
      </c>
      <c r="YF101" s="263">
        <v>1434.4632670777582</v>
      </c>
      <c r="YG101" s="263">
        <v>71771.252210080056</v>
      </c>
      <c r="YH101" s="117">
        <v>1834396.062309185</v>
      </c>
      <c r="YI101" s="248" t="b">
        <v>0</v>
      </c>
      <c r="YJ101" s="254">
        <v>11</v>
      </c>
      <c r="YK101" s="255">
        <v>0</v>
      </c>
      <c r="YL101" s="256">
        <v>7.4999999999999997E-2</v>
      </c>
      <c r="YM101" s="255">
        <v>994016.8751760287</v>
      </c>
      <c r="YN101" s="255">
        <v>2390.7721117962633</v>
      </c>
      <c r="YO101" s="255">
        <v>131514.50159517708</v>
      </c>
      <c r="YP101" s="119">
        <v>1125531.3767712058</v>
      </c>
      <c r="YQ101" s="262" t="b">
        <v>0</v>
      </c>
      <c r="YR101" s="173">
        <v>3</v>
      </c>
      <c r="YS101" s="263">
        <v>1673.5404782573842</v>
      </c>
      <c r="YT101" s="189">
        <v>7.4999999999999997E-2</v>
      </c>
      <c r="YU101" s="263">
        <v>4804701.3450984778</v>
      </c>
      <c r="YV101" s="263">
        <v>717.23163353887912</v>
      </c>
      <c r="YW101" s="263">
        <v>25609.368756823176</v>
      </c>
      <c r="YX101" s="117">
        <v>4830310.713855301</v>
      </c>
      <c r="YY101" s="248" t="b">
        <v>0</v>
      </c>
      <c r="YZ101" s="254">
        <v>7</v>
      </c>
      <c r="ZA101" s="255">
        <v>717.23163353887878</v>
      </c>
      <c r="ZB101" s="256">
        <v>-5.0000000000000001E-3</v>
      </c>
      <c r="ZC101" s="255">
        <v>706081.30168233055</v>
      </c>
      <c r="ZD101" s="255">
        <v>1673.5404782573844</v>
      </c>
      <c r="ZE101" s="255">
        <v>76086.786660297948</v>
      </c>
      <c r="ZF101" s="119">
        <v>782168.08834262844</v>
      </c>
      <c r="ZG101" s="262" t="b">
        <v>0</v>
      </c>
      <c r="ZH101" s="173">
        <v>4</v>
      </c>
      <c r="ZI101" s="263">
        <v>1434.463267077758</v>
      </c>
      <c r="ZJ101" s="189">
        <v>7.4999999999999997E-2</v>
      </c>
      <c r="ZK101" s="263">
        <v>6295430.8780712467</v>
      </c>
      <c r="ZL101" s="263">
        <v>956.30884471850538</v>
      </c>
      <c r="ZM101" s="263">
        <v>44361.227925954576</v>
      </c>
      <c r="ZN101" s="117">
        <v>6339792.1059972011</v>
      </c>
      <c r="ZO101" s="248" t="b">
        <v>0</v>
      </c>
      <c r="ZP101" s="254">
        <v>3</v>
      </c>
      <c r="ZQ101" s="255">
        <v>1673.5404782573842</v>
      </c>
      <c r="ZR101" s="256">
        <v>0.03</v>
      </c>
      <c r="ZS101" s="255">
        <v>3093963.9504231373</v>
      </c>
      <c r="ZT101" s="255">
        <v>717.23163353887912</v>
      </c>
      <c r="ZU101" s="255">
        <v>40997.934028131538</v>
      </c>
      <c r="ZV101" s="119">
        <v>3134961.8844512687</v>
      </c>
      <c r="ZW101" s="262" t="b">
        <v>0</v>
      </c>
      <c r="ZX101" s="173">
        <v>2</v>
      </c>
      <c r="ZY101" s="263">
        <v>1912.6176894370108</v>
      </c>
      <c r="ZZ101" s="189">
        <v>-5.0000000000000001E-3</v>
      </c>
      <c r="AAA101" s="263">
        <v>391430.07596150169</v>
      </c>
      <c r="AAB101" s="263">
        <v>478.15442235925269</v>
      </c>
      <c r="AAC101" s="263">
        <v>33888.911402934267</v>
      </c>
      <c r="AAD101" s="117">
        <v>425318.98736443598</v>
      </c>
      <c r="AAE101" s="248" t="b">
        <v>0</v>
      </c>
      <c r="AAF101" s="254">
        <v>3</v>
      </c>
      <c r="AAG101" s="255">
        <v>1673.5404782573842</v>
      </c>
      <c r="AAH101" s="256">
        <v>7.4999999999999997E-2</v>
      </c>
      <c r="AAI101" s="255">
        <v>8197907.1587698078</v>
      </c>
      <c r="AAJ101" s="255">
        <v>717.23163353887912</v>
      </c>
      <c r="AAK101" s="255">
        <v>38499.553292302815</v>
      </c>
      <c r="AAL101" s="119">
        <v>8236406.7120621102</v>
      </c>
      <c r="AAM101" s="262" t="b">
        <v>1</v>
      </c>
      <c r="AAN101" s="173">
        <v>5</v>
      </c>
      <c r="AAO101" s="263">
        <v>1195.3860558981316</v>
      </c>
      <c r="AAP101" s="189">
        <v>7.4999999999999997E-2</v>
      </c>
      <c r="AAQ101" s="263">
        <v>3261285.2705085017</v>
      </c>
      <c r="AAR101" s="263">
        <v>1195.3860558981316</v>
      </c>
      <c r="AAS101" s="263">
        <v>44346.519934705386</v>
      </c>
      <c r="AAT101" s="117">
        <v>3305631.7904432071</v>
      </c>
      <c r="AAU101" s="248" t="b">
        <v>0</v>
      </c>
      <c r="AAV101" s="254">
        <v>8</v>
      </c>
      <c r="AAW101" s="255">
        <v>478.15442235925258</v>
      </c>
      <c r="AAX101" s="256">
        <v>7.4999999999999997E-2</v>
      </c>
      <c r="AAY101" s="255">
        <v>1783503.7059503028</v>
      </c>
      <c r="AAZ101" s="255">
        <v>1912.6176894370108</v>
      </c>
      <c r="ABA101" s="255">
        <v>103521.31165119351</v>
      </c>
      <c r="ABB101" s="119">
        <v>1887025.0176014963</v>
      </c>
      <c r="ABC101" s="262" t="b">
        <v>1</v>
      </c>
      <c r="ABD101" s="173">
        <v>5</v>
      </c>
      <c r="ABE101" s="263">
        <v>1195.3860558981316</v>
      </c>
      <c r="ABF101" s="189">
        <v>7.4999999999999997E-2</v>
      </c>
      <c r="ABG101" s="263">
        <v>3315512.8114375272</v>
      </c>
      <c r="ABH101" s="263">
        <v>1195.3860558981316</v>
      </c>
      <c r="ABI101" s="263">
        <v>33507.993521755227</v>
      </c>
      <c r="ABJ101" s="117">
        <v>3349020.8049592823</v>
      </c>
      <c r="ABK101" s="248" t="b">
        <v>0</v>
      </c>
      <c r="ABL101" s="254">
        <v>2</v>
      </c>
      <c r="ABM101" s="255">
        <v>1912.6176894370108</v>
      </c>
      <c r="ABN101" s="256">
        <v>7.4999999999999997E-2</v>
      </c>
      <c r="ABO101" s="255">
        <v>6071419.95231725</v>
      </c>
      <c r="ABP101" s="255">
        <v>478.15442235925269</v>
      </c>
      <c r="ABQ101" s="255">
        <v>13682.202673108774</v>
      </c>
      <c r="ABR101" s="119">
        <v>6085102.1549903583</v>
      </c>
      <c r="ABS101" s="262" t="b">
        <v>1</v>
      </c>
      <c r="ABT101" s="173">
        <v>4</v>
      </c>
      <c r="ABU101" s="263">
        <v>1434.463267077758</v>
      </c>
      <c r="ABV101" s="189">
        <v>0.03</v>
      </c>
      <c r="ABW101" s="263">
        <v>3675770.8522603856</v>
      </c>
      <c r="ABX101" s="263">
        <v>956.30884471850538</v>
      </c>
      <c r="ABY101" s="263">
        <v>20920.558779449315</v>
      </c>
      <c r="ABZ101" s="117">
        <v>3696691.4110398348</v>
      </c>
      <c r="ACA101" s="248" t="b">
        <v>0</v>
      </c>
      <c r="ACB101" s="254">
        <v>4</v>
      </c>
      <c r="ACC101" s="255">
        <v>1434.463267077758</v>
      </c>
      <c r="ACD101" s="256">
        <v>7.4999999999999997E-2</v>
      </c>
      <c r="ACE101" s="255">
        <v>1718090.4749694522</v>
      </c>
      <c r="ACF101" s="255">
        <v>956.30884471850538</v>
      </c>
      <c r="ACG101" s="255">
        <v>70102.495778976358</v>
      </c>
      <c r="ACH101" s="119">
        <v>1788192.9707484287</v>
      </c>
      <c r="ACI101" s="262" t="b">
        <v>0</v>
      </c>
      <c r="ACJ101" s="173">
        <v>4</v>
      </c>
      <c r="ACK101" s="263">
        <v>1434.463267077758</v>
      </c>
      <c r="ACL101" s="189">
        <v>-5.0000000000000001E-3</v>
      </c>
      <c r="ACM101" s="263">
        <v>896418.24409930839</v>
      </c>
      <c r="ACN101" s="263">
        <v>956.30884471850538</v>
      </c>
      <c r="ACO101" s="263">
        <v>57397.293792476878</v>
      </c>
      <c r="ACP101" s="117">
        <v>953815.53789178526</v>
      </c>
      <c r="ACQ101" s="248" t="b">
        <v>0</v>
      </c>
      <c r="ACR101" s="254">
        <v>4</v>
      </c>
      <c r="ACS101" s="255">
        <v>1434.463267077758</v>
      </c>
      <c r="ACT101" s="256">
        <v>7.4999999999999997E-2</v>
      </c>
      <c r="ACU101" s="255">
        <v>5512727.0142063908</v>
      </c>
      <c r="ACV101" s="255">
        <v>956.30884471850538</v>
      </c>
      <c r="ACW101" s="255">
        <v>57840.494014495307</v>
      </c>
      <c r="ACX101" s="119">
        <v>5570567.5082208859</v>
      </c>
      <c r="ACY101" s="262" t="b">
        <v>0</v>
      </c>
      <c r="ACZ101" s="173">
        <v>6</v>
      </c>
      <c r="ADA101" s="263">
        <v>956.30884471850516</v>
      </c>
      <c r="ADB101" s="189">
        <v>7.4999999999999997E-2</v>
      </c>
      <c r="ADC101" s="263">
        <v>7077176.030556486</v>
      </c>
      <c r="ADD101" s="263">
        <v>1434.4632670777582</v>
      </c>
      <c r="ADE101" s="263">
        <v>64754.655787551375</v>
      </c>
      <c r="ADF101" s="117">
        <v>7141930.6863440378</v>
      </c>
      <c r="ADG101" s="248" t="b">
        <v>0</v>
      </c>
      <c r="ADH101" s="254">
        <v>7</v>
      </c>
      <c r="ADI101" s="255">
        <v>717.23163353887878</v>
      </c>
      <c r="ADJ101" s="256">
        <v>0.03</v>
      </c>
      <c r="ADK101" s="255">
        <v>2464895.807513433</v>
      </c>
      <c r="ADL101" s="255">
        <v>1673.5404782573844</v>
      </c>
      <c r="ADM101" s="255">
        <v>91113.357847918058</v>
      </c>
      <c r="ADN101" s="119">
        <v>2556009.1653613513</v>
      </c>
      <c r="ADO101" s="262" t="b">
        <v>0</v>
      </c>
      <c r="ADP101" s="173">
        <v>2</v>
      </c>
      <c r="ADQ101" s="263">
        <v>1912.6176894370108</v>
      </c>
      <c r="ADR101" s="189">
        <v>-5.0000000000000001E-3</v>
      </c>
      <c r="ADS101" s="263">
        <v>4397081.3130514519</v>
      </c>
      <c r="ADT101" s="263">
        <v>478.15442235925269</v>
      </c>
      <c r="ADU101" s="263">
        <v>24140.945242875132</v>
      </c>
      <c r="ADV101" s="117">
        <v>4421222.2582943272</v>
      </c>
    </row>
    <row r="102" spans="1:802" x14ac:dyDescent="0.35">
      <c r="A102" s="15">
        <v>48334</v>
      </c>
      <c r="B102" s="16">
        <v>2390.7721117962633</v>
      </c>
      <c r="C102" s="248" t="b">
        <v>0</v>
      </c>
      <c r="D102" s="254">
        <v>6</v>
      </c>
      <c r="E102" s="255">
        <v>956.30884471850516</v>
      </c>
      <c r="F102" s="256">
        <v>7.4999999999999997E-2</v>
      </c>
      <c r="G102" s="255">
        <v>3656600.1820988366</v>
      </c>
      <c r="H102" s="255">
        <v>1434.4632670777582</v>
      </c>
      <c r="I102" s="255">
        <v>55622.368561125884</v>
      </c>
      <c r="J102" s="119">
        <v>3712222.5506599625</v>
      </c>
      <c r="K102" s="262" t="b">
        <v>0</v>
      </c>
      <c r="L102" s="173">
        <v>7</v>
      </c>
      <c r="M102" s="263">
        <v>717.23163353887878</v>
      </c>
      <c r="N102" s="189">
        <v>7.4999999999999997E-2</v>
      </c>
      <c r="O102" s="263">
        <v>1481127.1506672499</v>
      </c>
      <c r="P102" s="263">
        <v>1673.5404782573844</v>
      </c>
      <c r="Q102" s="263">
        <v>34740.871936604017</v>
      </c>
      <c r="R102" s="117">
        <v>1515868.0226038538</v>
      </c>
      <c r="S102" s="248" t="b">
        <v>0</v>
      </c>
      <c r="T102" s="254">
        <v>8</v>
      </c>
      <c r="U102" s="255">
        <v>478.15442235925258</v>
      </c>
      <c r="V102" s="256">
        <v>7.4999999999999997E-2</v>
      </c>
      <c r="W102" s="255">
        <v>501628.21738396893</v>
      </c>
      <c r="X102" s="255">
        <v>1912.6176894370108</v>
      </c>
      <c r="Y102" s="255">
        <v>102738.65117910282</v>
      </c>
      <c r="Z102" s="119">
        <v>604366.86856307171</v>
      </c>
      <c r="AA102" s="262" t="b">
        <v>0</v>
      </c>
      <c r="AB102" s="173">
        <v>8</v>
      </c>
      <c r="AC102" s="263">
        <v>478.15442235925258</v>
      </c>
      <c r="AD102" s="189">
        <v>7.4999999999999997E-2</v>
      </c>
      <c r="AE102" s="263">
        <v>1768102.2746512813</v>
      </c>
      <c r="AF102" s="263">
        <v>1912.6176894370108</v>
      </c>
      <c r="AG102" s="263">
        <v>100354.77068638126</v>
      </c>
      <c r="AH102" s="117">
        <v>1868457.0453376626</v>
      </c>
      <c r="AI102" s="248" t="b">
        <v>0</v>
      </c>
      <c r="AJ102" s="254">
        <v>10</v>
      </c>
      <c r="AK102" s="255">
        <v>0</v>
      </c>
      <c r="AL102" s="256">
        <v>7.4999999999999997E-2</v>
      </c>
      <c r="AM102" s="255">
        <v>7575979.1869995352</v>
      </c>
      <c r="AN102" s="255">
        <v>2390.7721117962633</v>
      </c>
      <c r="AO102" s="255">
        <v>119861.45850825655</v>
      </c>
      <c r="AP102" s="119">
        <v>7695840.645507792</v>
      </c>
      <c r="AQ102" s="262" t="b">
        <v>0</v>
      </c>
      <c r="AR102" s="173">
        <v>5</v>
      </c>
      <c r="AS102" s="263">
        <v>1195.3860558981316</v>
      </c>
      <c r="AT102" s="189">
        <v>7.4999999999999997E-2</v>
      </c>
      <c r="AU102" s="263">
        <v>8111810.5197799774</v>
      </c>
      <c r="AV102" s="263">
        <v>1195.3860558981316</v>
      </c>
      <c r="AW102" s="263">
        <v>69751.892306529335</v>
      </c>
      <c r="AX102" s="117">
        <v>8181562.4120865064</v>
      </c>
      <c r="AY102" s="248" t="b">
        <v>0</v>
      </c>
      <c r="AZ102" s="254">
        <v>4</v>
      </c>
      <c r="BA102" s="255">
        <v>1434.463267077758</v>
      </c>
      <c r="BB102" s="256">
        <v>7.4999999999999997E-2</v>
      </c>
      <c r="BC102" s="255">
        <v>1536121.8817224009</v>
      </c>
      <c r="BD102" s="255">
        <v>956.30884471850538</v>
      </c>
      <c r="BE102" s="255">
        <v>19858.120964920305</v>
      </c>
      <c r="BF102" s="119">
        <v>1555980.0026873213</v>
      </c>
      <c r="BG102" s="262" t="b">
        <v>0</v>
      </c>
      <c r="BH102" s="173">
        <v>4</v>
      </c>
      <c r="BI102" s="263">
        <v>1434.463267077758</v>
      </c>
      <c r="BJ102" s="189">
        <v>-5.0000000000000001E-3</v>
      </c>
      <c r="BK102" s="263">
        <v>1052605.3318565213</v>
      </c>
      <c r="BL102" s="263">
        <v>956.30884471850538</v>
      </c>
      <c r="BM102" s="263">
        <v>49283.105200363105</v>
      </c>
      <c r="BN102" s="117">
        <v>1101888.4370568844</v>
      </c>
      <c r="BO102" s="248" t="b">
        <v>0</v>
      </c>
      <c r="BP102" s="254">
        <v>6</v>
      </c>
      <c r="BQ102" s="255">
        <v>956.30884471850516</v>
      </c>
      <c r="BR102" s="256">
        <v>7.4999999999999997E-2</v>
      </c>
      <c r="BS102" s="255">
        <v>6162125.0118557476</v>
      </c>
      <c r="BT102" s="255">
        <v>1434.4632670777582</v>
      </c>
      <c r="BU102" s="255">
        <v>64033.343121302751</v>
      </c>
      <c r="BV102" s="119">
        <v>6226158.3549770499</v>
      </c>
      <c r="BW102" s="262" t="b">
        <v>0</v>
      </c>
      <c r="BX102" s="173">
        <v>6</v>
      </c>
      <c r="BY102" s="263">
        <v>956.30884471850516</v>
      </c>
      <c r="BZ102" s="189">
        <v>7.4999999999999997E-2</v>
      </c>
      <c r="CA102" s="263">
        <v>1403106.658641035</v>
      </c>
      <c r="CB102" s="263">
        <v>1434.4632670777582</v>
      </c>
      <c r="CC102" s="263">
        <v>51959.077645957463</v>
      </c>
      <c r="CD102" s="117">
        <v>1455065.7362869924</v>
      </c>
      <c r="CE102" s="248" t="b">
        <v>0</v>
      </c>
      <c r="CF102" s="254">
        <v>6</v>
      </c>
      <c r="CG102" s="255">
        <v>956.30884471850516</v>
      </c>
      <c r="CH102" s="256">
        <v>-5.0000000000000001E-3</v>
      </c>
      <c r="CI102" s="255">
        <v>1386199.1267114391</v>
      </c>
      <c r="CJ102" s="255">
        <v>1434.4632670777582</v>
      </c>
      <c r="CK102" s="255">
        <v>69766.360902172877</v>
      </c>
      <c r="CL102" s="119">
        <v>1455965.4876136121</v>
      </c>
      <c r="CM102" s="262" t="b">
        <v>0</v>
      </c>
      <c r="CN102" s="173">
        <v>5</v>
      </c>
      <c r="CO102" s="263">
        <v>1195.3860558981316</v>
      </c>
      <c r="CP102" s="189">
        <v>0.03</v>
      </c>
      <c r="CQ102" s="263">
        <v>6807102.6400301959</v>
      </c>
      <c r="CR102" s="263">
        <v>1195.3860558981316</v>
      </c>
      <c r="CS102" s="263">
        <v>58059.144238623885</v>
      </c>
      <c r="CT102" s="117">
        <v>6865161.7842688197</v>
      </c>
      <c r="CU102" s="248" t="b">
        <v>0</v>
      </c>
      <c r="CV102" s="254">
        <v>1</v>
      </c>
      <c r="CW102" s="255">
        <v>2151.6949006166369</v>
      </c>
      <c r="CX102" s="256">
        <v>7.4999999999999997E-2</v>
      </c>
      <c r="CY102" s="255">
        <v>4852729.0567003191</v>
      </c>
      <c r="CZ102" s="255">
        <v>239.07721117962635</v>
      </c>
      <c r="DA102" s="255">
        <v>4765.3378340890768</v>
      </c>
      <c r="DB102" s="119">
        <v>4857494.3945344081</v>
      </c>
      <c r="DC102" s="262" t="b">
        <v>0</v>
      </c>
      <c r="DD102" s="173">
        <v>7</v>
      </c>
      <c r="DE102" s="263">
        <v>717.23163353887878</v>
      </c>
      <c r="DF102" s="189">
        <v>7.4999999999999997E-2</v>
      </c>
      <c r="DG102" s="263">
        <v>7918489.3797495728</v>
      </c>
      <c r="DH102" s="263">
        <v>1673.5404782573844</v>
      </c>
      <c r="DI102" s="263">
        <v>69166.354780634938</v>
      </c>
      <c r="DJ102" s="117">
        <v>7987655.7345302077</v>
      </c>
      <c r="DK102" s="248" t="b">
        <v>0</v>
      </c>
      <c r="DL102" s="254">
        <v>6</v>
      </c>
      <c r="DM102" s="255">
        <v>956.30884471850516</v>
      </c>
      <c r="DN102" s="256">
        <v>7.4999999999999997E-2</v>
      </c>
      <c r="DO102" s="255">
        <v>1922667.8155926988</v>
      </c>
      <c r="DP102" s="255">
        <v>1434.4632670777582</v>
      </c>
      <c r="DQ102" s="255">
        <v>88277.80520128776</v>
      </c>
      <c r="DR102" s="119">
        <v>2010945.6207939866</v>
      </c>
      <c r="DS102" s="262" t="b">
        <v>0</v>
      </c>
      <c r="DT102" s="173">
        <v>7</v>
      </c>
      <c r="DU102" s="263">
        <v>717.23163353887878</v>
      </c>
      <c r="DV102" s="189">
        <v>0.03</v>
      </c>
      <c r="DW102" s="263">
        <v>2340873.8905494744</v>
      </c>
      <c r="DX102" s="263">
        <v>1673.5404782573844</v>
      </c>
      <c r="DY102" s="263">
        <v>74761.249059998459</v>
      </c>
      <c r="DZ102" s="117">
        <v>2415635.1396094728</v>
      </c>
      <c r="EA102" s="248" t="b">
        <v>1</v>
      </c>
      <c r="EB102" s="254">
        <v>11</v>
      </c>
      <c r="EC102" s="255">
        <v>0</v>
      </c>
      <c r="ED102" s="256">
        <v>-5.0000000000000001E-3</v>
      </c>
      <c r="EE102" s="255">
        <v>874354.65582357999</v>
      </c>
      <c r="EF102" s="255">
        <v>2390.7721117962633</v>
      </c>
      <c r="EG102" s="255">
        <v>93942.132083689881</v>
      </c>
      <c r="EH102" s="119">
        <v>968296.7879072699</v>
      </c>
      <c r="EI102" s="262" t="b">
        <v>0</v>
      </c>
      <c r="EJ102" s="173">
        <v>7</v>
      </c>
      <c r="EK102" s="263">
        <v>717.23163353887878</v>
      </c>
      <c r="EL102" s="189">
        <v>7.4999999999999997E-2</v>
      </c>
      <c r="EM102" s="263">
        <v>315087.6515442761</v>
      </c>
      <c r="EN102" s="263">
        <v>1673.5404782573844</v>
      </c>
      <c r="EO102" s="263">
        <v>107859.43538894701</v>
      </c>
      <c r="EP102" s="117">
        <v>422947.08693322312</v>
      </c>
      <c r="EQ102" s="248" t="b">
        <v>0</v>
      </c>
      <c r="ER102" s="254">
        <v>6</v>
      </c>
      <c r="ES102" s="255">
        <v>956.30884471850516</v>
      </c>
      <c r="ET102" s="256">
        <v>7.4999999999999997E-2</v>
      </c>
      <c r="EU102" s="255">
        <v>1584269.0038516249</v>
      </c>
      <c r="EV102" s="255">
        <v>1434.4632670777582</v>
      </c>
      <c r="EW102" s="255">
        <v>81153.749179244725</v>
      </c>
      <c r="EX102" s="119">
        <v>1665422.7530308696</v>
      </c>
      <c r="EY102" s="262" t="b">
        <v>1</v>
      </c>
      <c r="EZ102" s="173">
        <v>4</v>
      </c>
      <c r="FA102" s="263">
        <v>1434.463267077758</v>
      </c>
      <c r="FB102" s="189">
        <v>0.03</v>
      </c>
      <c r="FC102" s="263">
        <v>3346961.8087663301</v>
      </c>
      <c r="FD102" s="263">
        <v>956.30884471850538</v>
      </c>
      <c r="FE102" s="263">
        <v>20110.34114024361</v>
      </c>
      <c r="FF102" s="117">
        <v>3367072.1499065738</v>
      </c>
      <c r="FG102" s="248" t="b">
        <v>0</v>
      </c>
      <c r="FH102" s="254">
        <v>4</v>
      </c>
      <c r="FI102" s="255">
        <v>1434.463267077758</v>
      </c>
      <c r="FJ102" s="256">
        <v>7.4999999999999997E-2</v>
      </c>
      <c r="FK102" s="255">
        <v>3567744.8246188257</v>
      </c>
      <c r="FL102" s="255">
        <v>956.30884471850538</v>
      </c>
      <c r="FM102" s="255">
        <v>52130.016796919794</v>
      </c>
      <c r="FN102" s="119">
        <v>3619874.8414157457</v>
      </c>
      <c r="FO102" s="262" t="b">
        <v>0</v>
      </c>
      <c r="FP102" s="173">
        <v>4</v>
      </c>
      <c r="FQ102" s="263">
        <v>1434.463267077758</v>
      </c>
      <c r="FR102" s="189">
        <v>7.4999999999999997E-2</v>
      </c>
      <c r="FS102" s="263">
        <v>4335507.4287082804</v>
      </c>
      <c r="FT102" s="263">
        <v>956.30884471850538</v>
      </c>
      <c r="FU102" s="263">
        <v>56275.471239482649</v>
      </c>
      <c r="FV102" s="117">
        <v>4391782.8999477634</v>
      </c>
      <c r="FW102" s="248" t="b">
        <v>0</v>
      </c>
      <c r="FX102" s="254">
        <v>6</v>
      </c>
      <c r="FY102" s="255">
        <v>956.30884471850516</v>
      </c>
      <c r="FZ102" s="256">
        <v>-5.0000000000000001E-3</v>
      </c>
      <c r="GA102" s="255">
        <v>1425560.7907566777</v>
      </c>
      <c r="GB102" s="255">
        <v>1434.4632670777582</v>
      </c>
      <c r="GC102" s="255">
        <v>87929.43527955134</v>
      </c>
      <c r="GD102" s="119">
        <v>1513490.2260362292</v>
      </c>
      <c r="GE102" s="262" t="b">
        <v>0</v>
      </c>
      <c r="GF102" s="173">
        <v>4</v>
      </c>
      <c r="GG102" s="263">
        <v>1434.463267077758</v>
      </c>
      <c r="GH102" s="189">
        <v>0.03</v>
      </c>
      <c r="GI102" s="263">
        <v>3385586.6586073148</v>
      </c>
      <c r="GJ102" s="263">
        <v>956.30884471850538</v>
      </c>
      <c r="GK102" s="263">
        <v>48168.660511449423</v>
      </c>
      <c r="GL102" s="117">
        <v>3433755.3191187643</v>
      </c>
      <c r="GM102" s="248" t="b">
        <v>0</v>
      </c>
      <c r="GN102" s="254">
        <v>4</v>
      </c>
      <c r="GO102" s="255">
        <v>1434.463267077758</v>
      </c>
      <c r="GP102" s="256">
        <v>7.4999999999999997E-2</v>
      </c>
      <c r="GQ102" s="255">
        <v>8790463.1834551319</v>
      </c>
      <c r="GR102" s="255">
        <v>956.30884471850538</v>
      </c>
      <c r="GS102" s="255">
        <v>35962.861620137963</v>
      </c>
      <c r="GT102" s="119">
        <v>8826426.0450752694</v>
      </c>
      <c r="GU102" s="262" t="b">
        <v>0</v>
      </c>
      <c r="GV102" s="173">
        <v>2</v>
      </c>
      <c r="GW102" s="263">
        <v>1912.6176894370108</v>
      </c>
      <c r="GX102" s="189">
        <v>7.4999999999999997E-2</v>
      </c>
      <c r="GY102" s="263">
        <v>1391493.0853558232</v>
      </c>
      <c r="GZ102" s="263">
        <v>478.15442235925269</v>
      </c>
      <c r="HA102" s="263">
        <v>18163.341884229019</v>
      </c>
      <c r="HB102" s="117">
        <v>1409656.4272400523</v>
      </c>
      <c r="HC102" s="248" t="b">
        <v>0</v>
      </c>
      <c r="HD102" s="254">
        <v>5</v>
      </c>
      <c r="HE102" s="255">
        <v>1195.3860558981316</v>
      </c>
      <c r="HF102" s="256">
        <v>7.4999999999999997E-2</v>
      </c>
      <c r="HG102" s="255">
        <v>5517064.0172118107</v>
      </c>
      <c r="HH102" s="255">
        <v>1195.3860558981316</v>
      </c>
      <c r="HI102" s="255">
        <v>33924.186507659557</v>
      </c>
      <c r="HJ102" s="119">
        <v>5550988.2037194706</v>
      </c>
      <c r="HK102" s="262" t="b">
        <v>0</v>
      </c>
      <c r="HL102" s="173">
        <v>11</v>
      </c>
      <c r="HM102" s="263">
        <v>0</v>
      </c>
      <c r="HN102" s="189">
        <v>0.03</v>
      </c>
      <c r="HO102" s="263">
        <v>2407659.5705780718</v>
      </c>
      <c r="HP102" s="263">
        <v>2390.7721117962633</v>
      </c>
      <c r="HQ102" s="263">
        <v>87965.825993896869</v>
      </c>
      <c r="HR102" s="117">
        <v>2495625.3965719687</v>
      </c>
      <c r="HS102" s="248" t="b">
        <v>0</v>
      </c>
      <c r="HT102" s="254">
        <v>7</v>
      </c>
      <c r="HU102" s="255">
        <v>717.23163353887878</v>
      </c>
      <c r="HV102" s="256">
        <v>7.4999999999999997E-2</v>
      </c>
      <c r="HW102" s="255">
        <v>1673792.7953289337</v>
      </c>
      <c r="HX102" s="255">
        <v>1673.5404782573844</v>
      </c>
      <c r="HY102" s="255">
        <v>75240.244720974079</v>
      </c>
      <c r="HZ102" s="119">
        <v>1749033.0400499078</v>
      </c>
      <c r="IA102" s="262" t="b">
        <v>0</v>
      </c>
      <c r="IB102" s="173">
        <v>5</v>
      </c>
      <c r="IC102" s="263">
        <v>1195.3860558981316</v>
      </c>
      <c r="ID102" s="189">
        <v>7.4999999999999997E-2</v>
      </c>
      <c r="IE102" s="263">
        <v>1423710.2610010405</v>
      </c>
      <c r="IF102" s="263">
        <v>1195.3860558981316</v>
      </c>
      <c r="IG102" s="263">
        <v>63354.04584444451</v>
      </c>
      <c r="IH102" s="117">
        <v>1487064.306845485</v>
      </c>
      <c r="II102" s="248" t="b">
        <v>0</v>
      </c>
      <c r="IJ102" s="254">
        <v>7</v>
      </c>
      <c r="IK102" s="255">
        <v>717.23163353887878</v>
      </c>
      <c r="IL102" s="256">
        <v>7.4999999999999997E-2</v>
      </c>
      <c r="IM102" s="255">
        <v>5682630.2573248185</v>
      </c>
      <c r="IN102" s="255">
        <v>1673.5404782573844</v>
      </c>
      <c r="IO102" s="255">
        <v>71098.479459633352</v>
      </c>
      <c r="IP102" s="119">
        <v>5753728.7367844516</v>
      </c>
      <c r="IQ102" s="262" t="b">
        <v>0</v>
      </c>
      <c r="IR102" s="173">
        <v>4</v>
      </c>
      <c r="IS102" s="263">
        <v>1434.463267077758</v>
      </c>
      <c r="IT102" s="189">
        <v>7.4999999999999997E-2</v>
      </c>
      <c r="IU102" s="263">
        <v>6777636.0441719266</v>
      </c>
      <c r="IV102" s="263">
        <v>956.30884471850538</v>
      </c>
      <c r="IW102" s="263">
        <v>9475.5700009857392</v>
      </c>
      <c r="IX102" s="117">
        <v>6787111.6141729122</v>
      </c>
      <c r="IY102" s="248" t="b">
        <v>0</v>
      </c>
      <c r="IZ102" s="254">
        <v>4</v>
      </c>
      <c r="JA102" s="255">
        <v>1434.463267077758</v>
      </c>
      <c r="JB102" s="256">
        <v>0.03</v>
      </c>
      <c r="JC102" s="255">
        <v>2357694.3207936538</v>
      </c>
      <c r="JD102" s="255">
        <v>956.30884471850538</v>
      </c>
      <c r="JE102" s="255">
        <v>45146.953505463134</v>
      </c>
      <c r="JF102" s="119">
        <v>2402841.2742991168</v>
      </c>
      <c r="JG102" s="262" t="b">
        <v>0</v>
      </c>
      <c r="JH102" s="173">
        <v>1</v>
      </c>
      <c r="JI102" s="263">
        <v>2151.6949006166369</v>
      </c>
      <c r="JJ102" s="189">
        <v>7.4999999999999997E-2</v>
      </c>
      <c r="JK102" s="263">
        <v>6706742.1379698431</v>
      </c>
      <c r="JL102" s="263">
        <v>239.07721117962635</v>
      </c>
      <c r="JM102" s="263">
        <v>15191.453138866485</v>
      </c>
      <c r="JN102" s="117">
        <v>6721933.5911087096</v>
      </c>
      <c r="JO102" s="248" t="b">
        <v>0</v>
      </c>
      <c r="JP102" s="254">
        <v>4</v>
      </c>
      <c r="JQ102" s="255">
        <v>1434.463267077758</v>
      </c>
      <c r="JR102" s="256">
        <v>7.4999999999999997E-2</v>
      </c>
      <c r="JS102" s="255">
        <v>5279257.9925086666</v>
      </c>
      <c r="JT102" s="255">
        <v>956.30884471850538</v>
      </c>
      <c r="JU102" s="255">
        <v>42907.485353362106</v>
      </c>
      <c r="JV102" s="119">
        <v>5322165.4778620284</v>
      </c>
      <c r="JW102" s="262" t="b">
        <v>0</v>
      </c>
      <c r="JX102" s="173">
        <v>8</v>
      </c>
      <c r="JY102" s="263">
        <v>478.15442235925258</v>
      </c>
      <c r="JZ102" s="189">
        <v>0.03</v>
      </c>
      <c r="KA102" s="263">
        <v>7849378.9186375374</v>
      </c>
      <c r="KB102" s="263">
        <v>1912.6176894370108</v>
      </c>
      <c r="KC102" s="263">
        <v>102439.6473056954</v>
      </c>
      <c r="KD102" s="117">
        <v>7951818.5659432327</v>
      </c>
      <c r="KE102" s="248" t="b">
        <v>0</v>
      </c>
      <c r="KF102" s="254">
        <v>7</v>
      </c>
      <c r="KG102" s="255">
        <v>717.23163353887878</v>
      </c>
      <c r="KH102" s="256">
        <v>0.03</v>
      </c>
      <c r="KI102" s="255">
        <v>3218824.2961348696</v>
      </c>
      <c r="KJ102" s="255">
        <v>1673.5404782573844</v>
      </c>
      <c r="KK102" s="255">
        <v>97931.168108218437</v>
      </c>
      <c r="KL102" s="119">
        <v>3316755.4642430879</v>
      </c>
      <c r="KM102" s="262" t="b">
        <v>0</v>
      </c>
      <c r="KN102" s="173">
        <v>1</v>
      </c>
      <c r="KO102" s="263">
        <v>2151.6949006166369</v>
      </c>
      <c r="KP102" s="189">
        <v>7.4999999999999997E-2</v>
      </c>
      <c r="KQ102" s="263">
        <v>7696744.7249721829</v>
      </c>
      <c r="KR102" s="263">
        <v>239.07721117962635</v>
      </c>
      <c r="KS102" s="263">
        <v>14477.892296440808</v>
      </c>
      <c r="KT102" s="117">
        <v>7711222.6172686238</v>
      </c>
      <c r="KU102" s="248" t="b">
        <v>0</v>
      </c>
      <c r="KV102" s="254">
        <v>3</v>
      </c>
      <c r="KW102" s="255">
        <v>1673.5404782573842</v>
      </c>
      <c r="KX102" s="256">
        <v>0.03</v>
      </c>
      <c r="KY102" s="255">
        <v>5623781.6671990221</v>
      </c>
      <c r="KZ102" s="255">
        <v>717.23163353887912</v>
      </c>
      <c r="LA102" s="255">
        <v>17375.699961597635</v>
      </c>
      <c r="LB102" s="119">
        <v>5641157.3671606202</v>
      </c>
      <c r="LC102" s="262" t="b">
        <v>0</v>
      </c>
      <c r="LD102" s="173">
        <v>4</v>
      </c>
      <c r="LE102" s="263">
        <v>1434.463267077758</v>
      </c>
      <c r="LF102" s="189">
        <v>7.4999999999999997E-2</v>
      </c>
      <c r="LG102" s="263">
        <v>1519241.4160729484</v>
      </c>
      <c r="LH102" s="263">
        <v>956.30884471850538</v>
      </c>
      <c r="LI102" s="263">
        <v>55896.412774671713</v>
      </c>
      <c r="LJ102" s="117">
        <v>1575137.8288476202</v>
      </c>
      <c r="LK102" s="248" t="b">
        <v>0</v>
      </c>
      <c r="LL102" s="254">
        <v>4</v>
      </c>
      <c r="LM102" s="255">
        <v>1434.463267077758</v>
      </c>
      <c r="LN102" s="256">
        <v>-5.0000000000000001E-3</v>
      </c>
      <c r="LO102" s="255">
        <v>281403.26900250057</v>
      </c>
      <c r="LP102" s="255">
        <v>956.30884471850538</v>
      </c>
      <c r="LQ102" s="255">
        <v>50638.794254590633</v>
      </c>
      <c r="LR102" s="119">
        <v>332042.06325709121</v>
      </c>
      <c r="LS102" s="262" t="b">
        <v>0</v>
      </c>
      <c r="LT102" s="173">
        <v>5</v>
      </c>
      <c r="LU102" s="263">
        <v>1195.3860558981316</v>
      </c>
      <c r="LV102" s="189">
        <v>7.4999999999999997E-2</v>
      </c>
      <c r="LW102" s="263">
        <v>3128702.2092365418</v>
      </c>
      <c r="LX102" s="263">
        <v>1195.3860558981316</v>
      </c>
      <c r="LY102" s="263">
        <v>56500.516870377753</v>
      </c>
      <c r="LZ102" s="117">
        <v>3185202.7261069193</v>
      </c>
      <c r="MA102" s="248" t="b">
        <v>0</v>
      </c>
      <c r="MB102" s="254">
        <v>5</v>
      </c>
      <c r="MC102" s="255">
        <v>1195.3860558981316</v>
      </c>
      <c r="MD102" s="256">
        <v>7.4999999999999997E-2</v>
      </c>
      <c r="ME102" s="255">
        <v>6264945.7967862394</v>
      </c>
      <c r="MF102" s="255">
        <v>1195.3860558981316</v>
      </c>
      <c r="MG102" s="255">
        <v>49825.609026772938</v>
      </c>
      <c r="MH102" s="119">
        <v>6314771.4058130123</v>
      </c>
      <c r="MI102" s="262" t="b">
        <v>0</v>
      </c>
      <c r="MJ102" s="173">
        <v>9</v>
      </c>
      <c r="MK102" s="263">
        <v>239.07721117962629</v>
      </c>
      <c r="ML102" s="189">
        <v>-5.0000000000000001E-3</v>
      </c>
      <c r="MM102" s="263">
        <v>759930.1922377171</v>
      </c>
      <c r="MN102" s="263">
        <v>2151.6949006166369</v>
      </c>
      <c r="MO102" s="263">
        <v>70727.894967470216</v>
      </c>
      <c r="MP102" s="117">
        <v>830658.0872051873</v>
      </c>
      <c r="MQ102" s="248" t="b">
        <v>0</v>
      </c>
      <c r="MR102" s="254">
        <v>8</v>
      </c>
      <c r="MS102" s="255">
        <v>478.15442235925258</v>
      </c>
      <c r="MT102" s="256">
        <v>0.03</v>
      </c>
      <c r="MU102" s="255">
        <v>774961.05600324436</v>
      </c>
      <c r="MV102" s="255">
        <v>1912.6176894370108</v>
      </c>
      <c r="MW102" s="255">
        <v>99355.308018844487</v>
      </c>
      <c r="MX102" s="119">
        <v>874316.36402208882</v>
      </c>
      <c r="MY102" s="262" t="b">
        <v>0</v>
      </c>
      <c r="MZ102" s="173">
        <v>5</v>
      </c>
      <c r="NA102" s="263">
        <v>1195.3860558981316</v>
      </c>
      <c r="NB102" s="189">
        <v>7.4999999999999997E-2</v>
      </c>
      <c r="NC102" s="263">
        <v>7107803.3303152202</v>
      </c>
      <c r="ND102" s="263">
        <v>1195.3860558981316</v>
      </c>
      <c r="NE102" s="263">
        <v>67657.973598542594</v>
      </c>
      <c r="NF102" s="117">
        <v>7175461.3039137628</v>
      </c>
      <c r="NG102" s="248" t="b">
        <v>0</v>
      </c>
      <c r="NH102" s="254">
        <v>2</v>
      </c>
      <c r="NI102" s="255">
        <v>1912.6176894370108</v>
      </c>
      <c r="NJ102" s="256">
        <v>0.03</v>
      </c>
      <c r="NK102" s="255">
        <v>7501600.4134805026</v>
      </c>
      <c r="NL102" s="255">
        <v>478.15442235925269</v>
      </c>
      <c r="NM102" s="255">
        <v>26009.953808133982</v>
      </c>
      <c r="NN102" s="119">
        <v>7527610.367288637</v>
      </c>
      <c r="NO102" s="262" t="b">
        <v>0</v>
      </c>
      <c r="NP102" s="173">
        <v>10</v>
      </c>
      <c r="NQ102" s="263">
        <v>0</v>
      </c>
      <c r="NR102" s="189">
        <v>-5.0000000000000001E-3</v>
      </c>
      <c r="NS102" s="263">
        <v>358882.1328672223</v>
      </c>
      <c r="NT102" s="263">
        <v>2390.7721117962633</v>
      </c>
      <c r="NU102" s="263">
        <v>118270.13592014268</v>
      </c>
      <c r="NV102" s="117">
        <v>477152.268787365</v>
      </c>
      <c r="NW102" s="248" t="b">
        <v>0</v>
      </c>
      <c r="NX102" s="254">
        <v>6</v>
      </c>
      <c r="NY102" s="255">
        <v>956.30884471850516</v>
      </c>
      <c r="NZ102" s="256">
        <v>0.03</v>
      </c>
      <c r="OA102" s="255">
        <v>16437236.736170275</v>
      </c>
      <c r="OB102" s="255">
        <v>1434.4632670777582</v>
      </c>
      <c r="OC102" s="255">
        <v>78423.679324044046</v>
      </c>
      <c r="OD102" s="119">
        <v>16515660.415494319</v>
      </c>
      <c r="OE102" s="262" t="b">
        <v>0</v>
      </c>
      <c r="OF102" s="173">
        <v>4</v>
      </c>
      <c r="OG102" s="263">
        <v>1434.463267077758</v>
      </c>
      <c r="OH102" s="189">
        <v>-5.0000000000000001E-3</v>
      </c>
      <c r="OI102" s="263">
        <v>1941288.6496734845</v>
      </c>
      <c r="OJ102" s="263">
        <v>956.30884471850538</v>
      </c>
      <c r="OK102" s="263">
        <v>63568.694910113132</v>
      </c>
      <c r="OL102" s="117">
        <v>2004857.3445835977</v>
      </c>
      <c r="OM102" s="248" t="b">
        <v>0</v>
      </c>
      <c r="ON102" s="254">
        <v>7</v>
      </c>
      <c r="OO102" s="255">
        <v>717.23163353887878</v>
      </c>
      <c r="OP102" s="256">
        <v>-5.0000000000000001E-3</v>
      </c>
      <c r="OQ102" s="255">
        <v>2887250.133305843</v>
      </c>
      <c r="OR102" s="255">
        <v>1673.5404782573844</v>
      </c>
      <c r="OS102" s="255">
        <v>66897.79562515227</v>
      </c>
      <c r="OT102" s="119">
        <v>2954147.9289309951</v>
      </c>
      <c r="OU102" s="262" t="b">
        <v>1</v>
      </c>
      <c r="OV102" s="173">
        <v>4</v>
      </c>
      <c r="OW102" s="263">
        <v>1434.463267077758</v>
      </c>
      <c r="OX102" s="189">
        <v>7.4999999999999997E-2</v>
      </c>
      <c r="OY102" s="263">
        <v>4600835.0304066129</v>
      </c>
      <c r="OZ102" s="263">
        <v>956.30884471850538</v>
      </c>
      <c r="PA102" s="263">
        <v>28717.530288575559</v>
      </c>
      <c r="PB102" s="117">
        <v>4629552.5606951881</v>
      </c>
      <c r="PC102" s="248" t="b">
        <v>0</v>
      </c>
      <c r="PD102" s="254">
        <v>9</v>
      </c>
      <c r="PE102" s="255">
        <v>239.07721117962629</v>
      </c>
      <c r="PF102" s="256">
        <v>0.03</v>
      </c>
      <c r="PG102" s="255">
        <v>1033647.6182780224</v>
      </c>
      <c r="PH102" s="255">
        <v>2151.6949006166369</v>
      </c>
      <c r="PI102" s="255">
        <v>94285.042474075861</v>
      </c>
      <c r="PJ102" s="119">
        <v>1127932.6607520983</v>
      </c>
      <c r="PK102" s="262" t="b">
        <v>0</v>
      </c>
      <c r="PL102" s="173">
        <v>9</v>
      </c>
      <c r="PM102" s="263">
        <v>239.07721117962629</v>
      </c>
      <c r="PN102" s="189">
        <v>0.03</v>
      </c>
      <c r="PO102" s="263">
        <v>841227.35517938808</v>
      </c>
      <c r="PP102" s="263">
        <v>2151.6949006166369</v>
      </c>
      <c r="PQ102" s="263">
        <v>83722.822913595664</v>
      </c>
      <c r="PR102" s="117">
        <v>924950.17809298378</v>
      </c>
      <c r="PS102" s="248" t="b">
        <v>0</v>
      </c>
      <c r="PT102" s="254">
        <v>7</v>
      </c>
      <c r="PU102" s="255">
        <v>717.23163353887878</v>
      </c>
      <c r="PV102" s="256">
        <v>7.4999999999999997E-2</v>
      </c>
      <c r="PW102" s="255">
        <v>3486087.080318538</v>
      </c>
      <c r="PX102" s="255">
        <v>1673.5404782573844</v>
      </c>
      <c r="PY102" s="255">
        <v>82687.235053376789</v>
      </c>
      <c r="PZ102" s="119">
        <v>3568774.3153719148</v>
      </c>
      <c r="QA102" s="262" t="b">
        <v>0</v>
      </c>
      <c r="QB102" s="173">
        <v>3</v>
      </c>
      <c r="QC102" s="263">
        <v>1673.5404782573842</v>
      </c>
      <c r="QD102" s="189">
        <v>-5.0000000000000001E-3</v>
      </c>
      <c r="QE102" s="263">
        <v>2440193.1324545904</v>
      </c>
      <c r="QF102" s="263">
        <v>717.23163353887912</v>
      </c>
      <c r="QG102" s="263">
        <v>27154.752219224509</v>
      </c>
      <c r="QH102" s="117">
        <v>2467347.8846738148</v>
      </c>
      <c r="QI102" s="248" t="b">
        <v>0</v>
      </c>
      <c r="QJ102" s="254">
        <v>5</v>
      </c>
      <c r="QK102" s="255">
        <v>1195.3860558981316</v>
      </c>
      <c r="QL102" s="256">
        <v>0.03</v>
      </c>
      <c r="QM102" s="255">
        <v>4579246.1945263045</v>
      </c>
      <c r="QN102" s="255">
        <v>1195.3860558981316</v>
      </c>
      <c r="QO102" s="255">
        <v>54947.063974171237</v>
      </c>
      <c r="QP102" s="119">
        <v>4634193.2585004754</v>
      </c>
      <c r="QQ102" s="262" t="b">
        <v>0</v>
      </c>
      <c r="QR102" s="173">
        <v>4</v>
      </c>
      <c r="QS102" s="263">
        <v>1434.463267077758</v>
      </c>
      <c r="QT102" s="189">
        <v>-5.0000000000000001E-3</v>
      </c>
      <c r="QU102" s="263">
        <v>1681519.2751523948</v>
      </c>
      <c r="QV102" s="263">
        <v>956.30884471850538</v>
      </c>
      <c r="QW102" s="263">
        <v>37106.829059342788</v>
      </c>
      <c r="QX102" s="117">
        <v>1718626.1042117376</v>
      </c>
      <c r="QY102" s="248" t="b">
        <v>0</v>
      </c>
      <c r="QZ102" s="254">
        <v>7</v>
      </c>
      <c r="RA102" s="255">
        <v>717.23163353887878</v>
      </c>
      <c r="RB102" s="256">
        <v>7.4999999999999997E-2</v>
      </c>
      <c r="RC102" s="255">
        <v>970129.51963787107</v>
      </c>
      <c r="RD102" s="255">
        <v>1673.5404782573844</v>
      </c>
      <c r="RE102" s="255">
        <v>58601.745140361549</v>
      </c>
      <c r="RF102" s="119">
        <v>1028731.2647782327</v>
      </c>
      <c r="RG102" s="262" t="b">
        <v>0</v>
      </c>
      <c r="RH102" s="173">
        <v>2</v>
      </c>
      <c r="RI102" s="263">
        <v>1912.6176894370108</v>
      </c>
      <c r="RJ102" s="189">
        <v>7.4999999999999997E-2</v>
      </c>
      <c r="RK102" s="263">
        <v>12774877.058535101</v>
      </c>
      <c r="RL102" s="263">
        <v>478.15442235925269</v>
      </c>
      <c r="RM102" s="263">
        <v>13722.492672010392</v>
      </c>
      <c r="RN102" s="117">
        <v>12788599.551207112</v>
      </c>
      <c r="RO102" s="248" t="b">
        <v>0</v>
      </c>
      <c r="RP102" s="254">
        <v>8</v>
      </c>
      <c r="RQ102" s="255">
        <v>478.15442235925258</v>
      </c>
      <c r="RR102" s="256">
        <v>-5.0000000000000001E-3</v>
      </c>
      <c r="RS102" s="255">
        <v>1353520.6977476068</v>
      </c>
      <c r="RT102" s="255">
        <v>1912.6176894370108</v>
      </c>
      <c r="RU102" s="255">
        <v>74888.929393541985</v>
      </c>
      <c r="RV102" s="119">
        <v>1428409.6271411488</v>
      </c>
      <c r="RW102" s="262" t="b">
        <v>0</v>
      </c>
      <c r="RX102" s="173">
        <v>9</v>
      </c>
      <c r="RY102" s="263">
        <v>239.07721117962629</v>
      </c>
      <c r="RZ102" s="189">
        <v>7.4999999999999997E-2</v>
      </c>
      <c r="SA102" s="263">
        <v>1860435.0287602365</v>
      </c>
      <c r="SB102" s="263">
        <v>2151.6949006166369</v>
      </c>
      <c r="SC102" s="263">
        <v>113276.85467525513</v>
      </c>
      <c r="SD102" s="117">
        <v>1973711.8834354915</v>
      </c>
      <c r="SE102" s="248" t="b">
        <v>0</v>
      </c>
      <c r="SF102" s="254">
        <v>5</v>
      </c>
      <c r="SG102" s="255">
        <v>1195.3860558981316</v>
      </c>
      <c r="SH102" s="256">
        <v>7.4999999999999997E-2</v>
      </c>
      <c r="SI102" s="255">
        <v>2378179.9720728309</v>
      </c>
      <c r="SJ102" s="255">
        <v>1195.3860558981316</v>
      </c>
      <c r="SK102" s="255">
        <v>69430.829393145978</v>
      </c>
      <c r="SL102" s="119">
        <v>2447610.801465977</v>
      </c>
      <c r="SM102" s="262" t="b">
        <v>0</v>
      </c>
      <c r="SN102" s="173">
        <v>4</v>
      </c>
      <c r="SO102" s="263">
        <v>1434.463267077758</v>
      </c>
      <c r="SP102" s="189">
        <v>0.03</v>
      </c>
      <c r="SQ102" s="263">
        <v>2175869.4161464009</v>
      </c>
      <c r="SR102" s="263">
        <v>956.30884471850538</v>
      </c>
      <c r="SS102" s="263">
        <v>27713.940453622301</v>
      </c>
      <c r="ST102" s="117">
        <v>2203583.3566000233</v>
      </c>
      <c r="SU102" s="248" t="b">
        <v>0</v>
      </c>
      <c r="SV102" s="254">
        <v>3</v>
      </c>
      <c r="SW102" s="255">
        <v>1673.5404782573842</v>
      </c>
      <c r="SX102" s="256">
        <v>7.4999999999999997E-2</v>
      </c>
      <c r="SY102" s="255">
        <v>7701238.2299882583</v>
      </c>
      <c r="SZ102" s="255">
        <v>717.23163353887912</v>
      </c>
      <c r="TA102" s="255">
        <v>34264.098493348072</v>
      </c>
      <c r="TB102" s="119">
        <v>7735502.3284816062</v>
      </c>
      <c r="TC102" s="262" t="b">
        <v>0</v>
      </c>
      <c r="TD102" s="173">
        <v>2</v>
      </c>
      <c r="TE102" s="263">
        <v>1912.6176894370108</v>
      </c>
      <c r="TF102" s="189">
        <v>0.03</v>
      </c>
      <c r="TG102" s="263">
        <v>6139691.0037217038</v>
      </c>
      <c r="TH102" s="263">
        <v>478.15442235925269</v>
      </c>
      <c r="TI102" s="263">
        <v>13774.711010009434</v>
      </c>
      <c r="TJ102" s="117">
        <v>6153465.7147317128</v>
      </c>
      <c r="TK102" s="248" t="b">
        <v>0</v>
      </c>
      <c r="TL102" s="254">
        <v>5</v>
      </c>
      <c r="TM102" s="255">
        <v>1195.3860558981316</v>
      </c>
      <c r="TN102" s="256">
        <v>7.4999999999999997E-2</v>
      </c>
      <c r="TO102" s="255">
        <v>5573260.0055292062</v>
      </c>
      <c r="TP102" s="255">
        <v>1195.3860558981316</v>
      </c>
      <c r="TQ102" s="255">
        <v>53670.607706382405</v>
      </c>
      <c r="TR102" s="119">
        <v>5626930.6132355891</v>
      </c>
      <c r="TS102" s="262" t="b">
        <v>0</v>
      </c>
      <c r="TT102" s="173">
        <v>6</v>
      </c>
      <c r="TU102" s="263">
        <v>956.30884471850516</v>
      </c>
      <c r="TV102" s="189">
        <v>0.03</v>
      </c>
      <c r="TW102" s="263">
        <v>2906043.1573640397</v>
      </c>
      <c r="TX102" s="263">
        <v>1434.4632670777582</v>
      </c>
      <c r="TY102" s="263">
        <v>54724.712551180361</v>
      </c>
      <c r="TZ102" s="117">
        <v>2960767.86991522</v>
      </c>
      <c r="UA102" s="248" t="b">
        <v>0</v>
      </c>
      <c r="UB102" s="254">
        <v>2</v>
      </c>
      <c r="UC102" s="255">
        <v>1912.6176894370108</v>
      </c>
      <c r="UD102" s="256">
        <v>-5.0000000000000001E-3</v>
      </c>
      <c r="UE102" s="255">
        <v>9376928.0336265564</v>
      </c>
      <c r="UF102" s="255">
        <v>478.15442235925269</v>
      </c>
      <c r="UG102" s="255">
        <v>21029.672422341086</v>
      </c>
      <c r="UH102" s="119">
        <v>9397957.7060488984</v>
      </c>
      <c r="UI102" s="262" t="b">
        <v>0</v>
      </c>
      <c r="UJ102" s="173">
        <v>2</v>
      </c>
      <c r="UK102" s="263">
        <v>1912.6176894370108</v>
      </c>
      <c r="UL102" s="189">
        <v>7.4999999999999997E-2</v>
      </c>
      <c r="UM102" s="263">
        <v>18114834.605640277</v>
      </c>
      <c r="UN102" s="263">
        <v>478.15442235925269</v>
      </c>
      <c r="UO102" s="263">
        <v>26911.840954583018</v>
      </c>
      <c r="UP102" s="117">
        <v>18141746.44659486</v>
      </c>
      <c r="UQ102" s="248" t="b">
        <v>1</v>
      </c>
      <c r="UR102" s="254">
        <v>5</v>
      </c>
      <c r="US102" s="255">
        <v>1195.3860558981316</v>
      </c>
      <c r="UT102" s="256">
        <v>-5.0000000000000001E-3</v>
      </c>
      <c r="UU102" s="255">
        <v>3189933.345072052</v>
      </c>
      <c r="UV102" s="255">
        <v>1195.3860558981316</v>
      </c>
      <c r="UW102" s="255">
        <v>38687.550236029645</v>
      </c>
      <c r="UX102" s="119">
        <v>3228620.8953080815</v>
      </c>
      <c r="UY102" s="262" t="b">
        <v>0</v>
      </c>
      <c r="UZ102" s="173">
        <v>6</v>
      </c>
      <c r="VA102" s="263">
        <v>956.30884471850516</v>
      </c>
      <c r="VB102" s="189">
        <v>7.4999999999999997E-2</v>
      </c>
      <c r="VC102" s="263">
        <v>4111311.3451132108</v>
      </c>
      <c r="VD102" s="263">
        <v>1434.4632670777582</v>
      </c>
      <c r="VE102" s="263">
        <v>57056.332913837286</v>
      </c>
      <c r="VF102" s="117">
        <v>4168367.6780270482</v>
      </c>
      <c r="VG102" s="248" t="b">
        <v>0</v>
      </c>
      <c r="VH102" s="254">
        <v>8</v>
      </c>
      <c r="VI102" s="255">
        <v>478.15442235925258</v>
      </c>
      <c r="VJ102" s="256">
        <v>7.4999999999999997E-2</v>
      </c>
      <c r="VK102" s="255">
        <v>981842.1369770054</v>
      </c>
      <c r="VL102" s="255">
        <v>1912.6176894370108</v>
      </c>
      <c r="VM102" s="255">
        <v>63487.265061000478</v>
      </c>
      <c r="VN102" s="119">
        <v>1045329.4020380059</v>
      </c>
      <c r="VO102" s="262" t="b">
        <v>0</v>
      </c>
      <c r="VP102" s="173">
        <v>0</v>
      </c>
      <c r="VQ102" s="263">
        <v>2390.7721117962633</v>
      </c>
      <c r="VR102" s="189">
        <v>7.4999999999999997E-2</v>
      </c>
      <c r="VS102" s="263">
        <v>1355633.4130998186</v>
      </c>
      <c r="VT102" s="263">
        <v>0</v>
      </c>
      <c r="VU102" s="263">
        <v>0</v>
      </c>
      <c r="VV102" s="117">
        <v>1355633.4130998186</v>
      </c>
      <c r="VW102" s="248" t="b">
        <v>0</v>
      </c>
      <c r="VX102" s="254">
        <v>7</v>
      </c>
      <c r="VY102" s="255">
        <v>717.23163353887878</v>
      </c>
      <c r="VZ102" s="256">
        <v>7.4999999999999997E-2</v>
      </c>
      <c r="WA102" s="255">
        <v>1456403.0346008681</v>
      </c>
      <c r="WB102" s="255">
        <v>1673.5404782573844</v>
      </c>
      <c r="WC102" s="255">
        <v>51403.874581954224</v>
      </c>
      <c r="WD102" s="119">
        <v>1507806.9091828223</v>
      </c>
      <c r="WE102" s="262" t="b">
        <v>0</v>
      </c>
      <c r="WF102" s="173">
        <v>5</v>
      </c>
      <c r="WG102" s="263">
        <v>1195.3860558981316</v>
      </c>
      <c r="WH102" s="189">
        <v>0.03</v>
      </c>
      <c r="WI102" s="263">
        <v>1082886.7730882305</v>
      </c>
      <c r="WJ102" s="263">
        <v>1195.3860558981316</v>
      </c>
      <c r="WK102" s="263">
        <v>47379.196171073614</v>
      </c>
      <c r="WL102" s="117">
        <v>1130265.9692593042</v>
      </c>
      <c r="WM102" s="248" t="b">
        <v>1</v>
      </c>
      <c r="WN102" s="254">
        <v>7</v>
      </c>
      <c r="WO102" s="255">
        <v>717.23163353887878</v>
      </c>
      <c r="WP102" s="256">
        <v>7.4999999999999997E-2</v>
      </c>
      <c r="WQ102" s="255">
        <v>2290326.7170218318</v>
      </c>
      <c r="WR102" s="255">
        <v>1673.5404782573844</v>
      </c>
      <c r="WS102" s="255">
        <v>89737.508673136414</v>
      </c>
      <c r="WT102" s="119">
        <v>2380064.2256949684</v>
      </c>
      <c r="WU102" s="262" t="b">
        <v>1</v>
      </c>
      <c r="WV102" s="173">
        <v>7</v>
      </c>
      <c r="WW102" s="263">
        <v>717.23163353887878</v>
      </c>
      <c r="WX102" s="189">
        <v>-5.0000000000000001E-3</v>
      </c>
      <c r="WY102" s="263">
        <v>4237854.7055196119</v>
      </c>
      <c r="WZ102" s="263">
        <v>1673.5404782573844</v>
      </c>
      <c r="XA102" s="263">
        <v>52706.06959430033</v>
      </c>
      <c r="XB102" s="117">
        <v>4290560.7751139123</v>
      </c>
      <c r="XC102" s="248" t="b">
        <v>0</v>
      </c>
      <c r="XD102" s="254">
        <v>5</v>
      </c>
      <c r="XE102" s="255">
        <v>1195.3860558981316</v>
      </c>
      <c r="XF102" s="256">
        <v>7.4999999999999997E-2</v>
      </c>
      <c r="XG102" s="255">
        <v>9500615.1924589835</v>
      </c>
      <c r="XH102" s="255">
        <v>1195.3860558981316</v>
      </c>
      <c r="XI102" s="255">
        <v>47725.515576977363</v>
      </c>
      <c r="XJ102" s="119">
        <v>9548340.7080359608</v>
      </c>
      <c r="XK102" s="262" t="b">
        <v>0</v>
      </c>
      <c r="XL102" s="173">
        <v>6</v>
      </c>
      <c r="XM102" s="263">
        <v>956.30884471850516</v>
      </c>
      <c r="XN102" s="189">
        <v>7.4999999999999997E-2</v>
      </c>
      <c r="XO102" s="263">
        <v>2741546.4585850611</v>
      </c>
      <c r="XP102" s="263">
        <v>1434.4632670777582</v>
      </c>
      <c r="XQ102" s="263">
        <v>60197.222434787822</v>
      </c>
      <c r="XR102" s="117">
        <v>2801743.6810198491</v>
      </c>
      <c r="XS102" s="248" t="b">
        <v>0</v>
      </c>
      <c r="XT102" s="254">
        <v>7</v>
      </c>
      <c r="XU102" s="255">
        <v>717.23163353887878</v>
      </c>
      <c r="XV102" s="256">
        <v>-5.0000000000000001E-3</v>
      </c>
      <c r="XW102" s="255">
        <v>635762.34674809407</v>
      </c>
      <c r="XX102" s="255">
        <v>1673.5404782573844</v>
      </c>
      <c r="XY102" s="255">
        <v>62624.713357060136</v>
      </c>
      <c r="XZ102" s="119">
        <v>698387.06010515417</v>
      </c>
      <c r="YA102" s="262" t="b">
        <v>0</v>
      </c>
      <c r="YB102" s="173">
        <v>6</v>
      </c>
      <c r="YC102" s="263">
        <v>956.30884471850516</v>
      </c>
      <c r="YD102" s="189">
        <v>7.4999999999999997E-2</v>
      </c>
      <c r="YE102" s="263">
        <v>1895777.9797012564</v>
      </c>
      <c r="YF102" s="263">
        <v>1434.4632670777582</v>
      </c>
      <c r="YG102" s="263">
        <v>73265.252466380436</v>
      </c>
      <c r="YH102" s="117">
        <v>1969043.2321676367</v>
      </c>
      <c r="YI102" s="248" t="b">
        <v>0</v>
      </c>
      <c r="YJ102" s="254">
        <v>11</v>
      </c>
      <c r="YK102" s="255">
        <v>0</v>
      </c>
      <c r="YL102" s="256">
        <v>7.4999999999999997E-2</v>
      </c>
      <c r="YM102" s="255">
        <v>1068568.1408142308</v>
      </c>
      <c r="YN102" s="255">
        <v>2390.7721117962633</v>
      </c>
      <c r="YO102" s="255">
        <v>134014.36999863575</v>
      </c>
      <c r="YP102" s="119">
        <v>1202582.5108128665</v>
      </c>
      <c r="YQ102" s="262" t="b">
        <v>0</v>
      </c>
      <c r="YR102" s="173">
        <v>3</v>
      </c>
      <c r="YS102" s="263">
        <v>1673.5404782573842</v>
      </c>
      <c r="YT102" s="189">
        <v>7.4999999999999997E-2</v>
      </c>
      <c r="YU102" s="263">
        <v>5166727.4864591211</v>
      </c>
      <c r="YV102" s="263">
        <v>717.23163353887912</v>
      </c>
      <c r="YW102" s="263">
        <v>26347.844337830185</v>
      </c>
      <c r="YX102" s="117">
        <v>5193075.3307969514</v>
      </c>
      <c r="YY102" s="248" t="b">
        <v>0</v>
      </c>
      <c r="YZ102" s="254">
        <v>7</v>
      </c>
      <c r="ZA102" s="255">
        <v>717.23163353887878</v>
      </c>
      <c r="ZB102" s="256">
        <v>-5.0000000000000001E-3</v>
      </c>
      <c r="ZC102" s="255">
        <v>703268.12680745777</v>
      </c>
      <c r="ZD102" s="255">
        <v>1673.5404782573844</v>
      </c>
      <c r="ZE102" s="255">
        <v>77823.444028088183</v>
      </c>
      <c r="ZF102" s="119">
        <v>781091.57083554589</v>
      </c>
      <c r="ZG102" s="262" t="b">
        <v>0</v>
      </c>
      <c r="ZH102" s="173">
        <v>4</v>
      </c>
      <c r="ZI102" s="263">
        <v>1434.463267077758</v>
      </c>
      <c r="ZJ102" s="189">
        <v>7.4999999999999997E-2</v>
      </c>
      <c r="ZK102" s="263">
        <v>6769022.6571936673</v>
      </c>
      <c r="ZL102" s="263">
        <v>956.30884471850538</v>
      </c>
      <c r="ZM102" s="263">
        <v>45354.33610003686</v>
      </c>
      <c r="ZN102" s="117">
        <v>6814376.9932937045</v>
      </c>
      <c r="ZO102" s="248" t="b">
        <v>0</v>
      </c>
      <c r="ZP102" s="254">
        <v>3</v>
      </c>
      <c r="ZQ102" s="255">
        <v>1673.5404782573842</v>
      </c>
      <c r="ZR102" s="256">
        <v>0.03</v>
      </c>
      <c r="ZS102" s="255">
        <v>3188456.4094140888</v>
      </c>
      <c r="ZT102" s="255">
        <v>717.23163353887912</v>
      </c>
      <c r="ZU102" s="255">
        <v>41749.175010556202</v>
      </c>
      <c r="ZV102" s="119">
        <v>3230205.5844246452</v>
      </c>
      <c r="ZW102" s="262" t="b">
        <v>0</v>
      </c>
      <c r="ZX102" s="173">
        <v>2</v>
      </c>
      <c r="ZY102" s="263">
        <v>1912.6176894370108</v>
      </c>
      <c r="ZZ102" s="189">
        <v>-5.0000000000000001E-3</v>
      </c>
      <c r="AAA102" s="263">
        <v>391385.54327113117</v>
      </c>
      <c r="AAB102" s="263">
        <v>478.15442235925269</v>
      </c>
      <c r="AAC102" s="263">
        <v>34395.177968955948</v>
      </c>
      <c r="AAD102" s="117">
        <v>425780.72124008712</v>
      </c>
      <c r="AAE102" s="248" t="b">
        <v>0</v>
      </c>
      <c r="AAF102" s="254">
        <v>3</v>
      </c>
      <c r="AAG102" s="255">
        <v>1673.5404782573842</v>
      </c>
      <c r="AAH102" s="256">
        <v>7.4999999999999997E-2</v>
      </c>
      <c r="AAI102" s="255">
        <v>8814423.7361558005</v>
      </c>
      <c r="AAJ102" s="255">
        <v>717.23163353887912</v>
      </c>
      <c r="AAK102" s="255">
        <v>39248.721772682962</v>
      </c>
      <c r="AAL102" s="119">
        <v>8853672.4579284843</v>
      </c>
      <c r="AAM102" s="262" t="b">
        <v>0</v>
      </c>
      <c r="AAN102" s="173">
        <v>5</v>
      </c>
      <c r="AAO102" s="263">
        <v>1195.3860558981316</v>
      </c>
      <c r="AAP102" s="189">
        <v>7.4999999999999997E-2</v>
      </c>
      <c r="AAQ102" s="263">
        <v>3507077.0518525369</v>
      </c>
      <c r="AAR102" s="263">
        <v>1195.3860558981316</v>
      </c>
      <c r="AAS102" s="263">
        <v>45578.693119127965</v>
      </c>
      <c r="AAT102" s="117">
        <v>3552655.7449716646</v>
      </c>
      <c r="AAU102" s="248" t="b">
        <v>0</v>
      </c>
      <c r="AAV102" s="254">
        <v>8</v>
      </c>
      <c r="AAW102" s="255">
        <v>478.15442235925258</v>
      </c>
      <c r="AAX102" s="256">
        <v>7.4999999999999997E-2</v>
      </c>
      <c r="AAY102" s="255">
        <v>1917744.6383189347</v>
      </c>
      <c r="AAZ102" s="255">
        <v>1912.6176894370108</v>
      </c>
      <c r="ABA102" s="255">
        <v>105519.80421429229</v>
      </c>
      <c r="ABB102" s="119">
        <v>2023264.4425332269</v>
      </c>
      <c r="ABC102" s="262" t="b">
        <v>0</v>
      </c>
      <c r="ABD102" s="173">
        <v>5</v>
      </c>
      <c r="ABE102" s="263">
        <v>1195.3860558981316</v>
      </c>
      <c r="ABF102" s="189">
        <v>7.4999999999999997E-2</v>
      </c>
      <c r="ABG102" s="263">
        <v>3565371.6583512393</v>
      </c>
      <c r="ABH102" s="263">
        <v>1195.3860558981316</v>
      </c>
      <c r="ABI102" s="263">
        <v>34731.175735414916</v>
      </c>
      <c r="ABJ102" s="117">
        <v>3600102.8340866542</v>
      </c>
      <c r="ABK102" s="248" t="b">
        <v>0</v>
      </c>
      <c r="ABL102" s="254">
        <v>2</v>
      </c>
      <c r="ABM102" s="255">
        <v>1912.6176894370108</v>
      </c>
      <c r="ABN102" s="256">
        <v>7.4999999999999997E-2</v>
      </c>
      <c r="ABO102" s="255">
        <v>6528689.0664304802</v>
      </c>
      <c r="ABP102" s="255">
        <v>478.15442235925269</v>
      </c>
      <c r="ABQ102" s="255">
        <v>14171.707004073578</v>
      </c>
      <c r="ABR102" s="119">
        <v>6542860.7734345542</v>
      </c>
      <c r="ABS102" s="262" t="b">
        <v>0</v>
      </c>
      <c r="ABT102" s="173">
        <v>4</v>
      </c>
      <c r="ABU102" s="263">
        <v>1434.463267077758</v>
      </c>
      <c r="ABV102" s="189">
        <v>0.03</v>
      </c>
      <c r="ABW102" s="263">
        <v>3787478.4410952749</v>
      </c>
      <c r="ABX102" s="263">
        <v>956.30884471850538</v>
      </c>
      <c r="ABY102" s="263">
        <v>21894.222025048792</v>
      </c>
      <c r="ABZ102" s="117">
        <v>3809372.6631203238</v>
      </c>
      <c r="ACA102" s="248" t="b">
        <v>0</v>
      </c>
      <c r="ACB102" s="254">
        <v>4</v>
      </c>
      <c r="ACC102" s="255">
        <v>1434.463267077758</v>
      </c>
      <c r="ACD102" s="256">
        <v>7.4999999999999997E-2</v>
      </c>
      <c r="ACE102" s="255">
        <v>1848381.7238592387</v>
      </c>
      <c r="ACF102" s="255">
        <v>956.30884471850538</v>
      </c>
      <c r="ACG102" s="255">
        <v>71116.957315854306</v>
      </c>
      <c r="ACH102" s="119">
        <v>1919498.6811750929</v>
      </c>
      <c r="ACI102" s="262" t="b">
        <v>0</v>
      </c>
      <c r="ACJ102" s="173">
        <v>4</v>
      </c>
      <c r="ACK102" s="263">
        <v>1434.463267077758</v>
      </c>
      <c r="ACL102" s="189">
        <v>-5.0000000000000001E-3</v>
      </c>
      <c r="ACM102" s="263">
        <v>893370.61614588962</v>
      </c>
      <c r="ACN102" s="263">
        <v>956.30884471850538</v>
      </c>
      <c r="ACO102" s="263">
        <v>58401.215880056567</v>
      </c>
      <c r="ACP102" s="117">
        <v>951771.83202594623</v>
      </c>
      <c r="ACQ102" s="248" t="b">
        <v>0</v>
      </c>
      <c r="ACR102" s="254">
        <v>4</v>
      </c>
      <c r="ACS102" s="255">
        <v>1434.463267077758</v>
      </c>
      <c r="ACT102" s="256">
        <v>7.4999999999999997E-2</v>
      </c>
      <c r="ACU102" s="255">
        <v>5927616.0035389476</v>
      </c>
      <c r="ACV102" s="255">
        <v>956.30884471850538</v>
      </c>
      <c r="ACW102" s="255">
        <v>58844.783753551448</v>
      </c>
      <c r="ACX102" s="119">
        <v>5986460.7872924991</v>
      </c>
      <c r="ACY102" s="262" t="b">
        <v>0</v>
      </c>
      <c r="ACZ102" s="173">
        <v>6</v>
      </c>
      <c r="ADA102" s="263">
        <v>956.30884471850516</v>
      </c>
      <c r="ADB102" s="189">
        <v>7.4999999999999997E-2</v>
      </c>
      <c r="ADC102" s="263">
        <v>7608920.5416929405</v>
      </c>
      <c r="ADD102" s="263">
        <v>1434.4632670777582</v>
      </c>
      <c r="ADE102" s="263">
        <v>66242.83550968628</v>
      </c>
      <c r="ADF102" s="117">
        <v>7675163.3772026272</v>
      </c>
      <c r="ADG102" s="248" t="b">
        <v>0</v>
      </c>
      <c r="ADH102" s="254">
        <v>7</v>
      </c>
      <c r="ADI102" s="255">
        <v>717.23163353887878</v>
      </c>
      <c r="ADJ102" s="256">
        <v>0.03</v>
      </c>
      <c r="ADK102" s="255">
        <v>2539559.9133723751</v>
      </c>
      <c r="ADL102" s="255">
        <v>1673.5404782573844</v>
      </c>
      <c r="ADM102" s="255">
        <v>92862.48032923635</v>
      </c>
      <c r="ADN102" s="119">
        <v>2632422.3937016116</v>
      </c>
      <c r="ADO102" s="262" t="b">
        <v>0</v>
      </c>
      <c r="ADP102" s="173">
        <v>2</v>
      </c>
      <c r="ADQ102" s="263">
        <v>1912.6176894370108</v>
      </c>
      <c r="ADR102" s="189">
        <v>-5.0000000000000001E-3</v>
      </c>
      <c r="ADS102" s="263">
        <v>4377008.5241756318</v>
      </c>
      <c r="ADT102" s="263">
        <v>478.15442235925269</v>
      </c>
      <c r="ADU102" s="263">
        <v>24639.125499429694</v>
      </c>
      <c r="ADV102" s="117">
        <v>4401647.6496750619</v>
      </c>
    </row>
    <row r="103" spans="1:802" x14ac:dyDescent="0.35">
      <c r="A103" s="15">
        <v>48365</v>
      </c>
      <c r="B103" s="16">
        <v>2390.7721117962633</v>
      </c>
      <c r="C103" s="248" t="b">
        <v>0</v>
      </c>
      <c r="D103" s="254">
        <v>6</v>
      </c>
      <c r="E103" s="255">
        <v>956.30884471850516</v>
      </c>
      <c r="F103" s="256">
        <v>7.4999999999999997E-2</v>
      </c>
      <c r="G103" s="255">
        <v>3931801.5046009677</v>
      </c>
      <c r="H103" s="255">
        <v>1434.4632670777582</v>
      </c>
      <c r="I103" s="255">
        <v>57102.972702935302</v>
      </c>
      <c r="J103" s="119">
        <v>3988904.4773039031</v>
      </c>
      <c r="K103" s="262" t="b">
        <v>0</v>
      </c>
      <c r="L103" s="173">
        <v>7</v>
      </c>
      <c r="M103" s="263">
        <v>717.23163353887878</v>
      </c>
      <c r="N103" s="189">
        <v>7.4999999999999997E-2</v>
      </c>
      <c r="O103" s="263">
        <v>1592928.9186008323</v>
      </c>
      <c r="P103" s="263">
        <v>1673.5404782573844</v>
      </c>
      <c r="Q103" s="263">
        <v>36443.231292258431</v>
      </c>
      <c r="R103" s="117">
        <v>1629372.1498930908</v>
      </c>
      <c r="S103" s="248" t="b">
        <v>0</v>
      </c>
      <c r="T103" s="254">
        <v>8</v>
      </c>
      <c r="U103" s="255">
        <v>478.15442235925258</v>
      </c>
      <c r="V103" s="256">
        <v>7.4999999999999997E-2</v>
      </c>
      <c r="W103" s="255">
        <v>539728.48811012588</v>
      </c>
      <c r="X103" s="255">
        <v>1912.6176894370108</v>
      </c>
      <c r="Y103" s="255">
        <v>104736.49449550941</v>
      </c>
      <c r="Z103" s="119">
        <v>644464.9826056353</v>
      </c>
      <c r="AA103" s="262" t="b">
        <v>0</v>
      </c>
      <c r="AB103" s="173">
        <v>8</v>
      </c>
      <c r="AC103" s="263">
        <v>478.15442235925258</v>
      </c>
      <c r="AD103" s="189">
        <v>7.4999999999999997E-2</v>
      </c>
      <c r="AE103" s="263">
        <v>1901188.0996724865</v>
      </c>
      <c r="AF103" s="263">
        <v>1912.6176894370108</v>
      </c>
      <c r="AG103" s="263">
        <v>102350.6364830591</v>
      </c>
      <c r="AH103" s="117">
        <v>2003538.7361555456</v>
      </c>
      <c r="AI103" s="248" t="b">
        <v>0</v>
      </c>
      <c r="AJ103" s="254">
        <v>10</v>
      </c>
      <c r="AK103" s="255">
        <v>0</v>
      </c>
      <c r="AL103" s="256">
        <v>7.4999999999999997E-2</v>
      </c>
      <c r="AM103" s="255">
        <v>8144177.6260244995</v>
      </c>
      <c r="AN103" s="255">
        <v>2390.7721117962633</v>
      </c>
      <c r="AO103" s="255">
        <v>122351.66026832654</v>
      </c>
      <c r="AP103" s="119">
        <v>8266529.2862928258</v>
      </c>
      <c r="AQ103" s="262" t="b">
        <v>0</v>
      </c>
      <c r="AR103" s="173">
        <v>5</v>
      </c>
      <c r="AS103" s="263">
        <v>1195.3860558981316</v>
      </c>
      <c r="AT103" s="189">
        <v>7.4999999999999997E-2</v>
      </c>
      <c r="AU103" s="263">
        <v>8721391.694819374</v>
      </c>
      <c r="AV103" s="263">
        <v>1195.3860558981316</v>
      </c>
      <c r="AW103" s="263">
        <v>71005.140215643492</v>
      </c>
      <c r="AX103" s="117">
        <v>8792396.8350350168</v>
      </c>
      <c r="AY103" s="248" t="b">
        <v>0</v>
      </c>
      <c r="AZ103" s="254">
        <v>4</v>
      </c>
      <c r="BA103" s="255">
        <v>1434.463267077758</v>
      </c>
      <c r="BB103" s="256">
        <v>7.4999999999999997E-2</v>
      </c>
      <c r="BC103" s="255">
        <v>1652765.4861186587</v>
      </c>
      <c r="BD103" s="255">
        <v>956.30884471850538</v>
      </c>
      <c r="BE103" s="255">
        <v>20830.902877858505</v>
      </c>
      <c r="BF103" s="119">
        <v>1673596.3889965173</v>
      </c>
      <c r="BG103" s="262" t="b">
        <v>0</v>
      </c>
      <c r="BH103" s="173">
        <v>4</v>
      </c>
      <c r="BI103" s="263">
        <v>1434.463267077758</v>
      </c>
      <c r="BJ103" s="189">
        <v>-5.0000000000000001E-3</v>
      </c>
      <c r="BK103" s="263">
        <v>1048776.7684643164</v>
      </c>
      <c r="BL103" s="263">
        <v>956.30884471850538</v>
      </c>
      <c r="BM103" s="263">
        <v>50280.296259238647</v>
      </c>
      <c r="BN103" s="117">
        <v>1099057.064723555</v>
      </c>
      <c r="BO103" s="248" t="b">
        <v>0</v>
      </c>
      <c r="BP103" s="254">
        <v>6</v>
      </c>
      <c r="BQ103" s="255">
        <v>956.30884471850516</v>
      </c>
      <c r="BR103" s="256">
        <v>7.4999999999999997E-2</v>
      </c>
      <c r="BS103" s="255">
        <v>6625240.6965896469</v>
      </c>
      <c r="BT103" s="255">
        <v>1434.4632670777582</v>
      </c>
      <c r="BU103" s="255">
        <v>65520.924487088632</v>
      </c>
      <c r="BV103" s="119">
        <v>6690761.6210767357</v>
      </c>
      <c r="BW103" s="262" t="b">
        <v>0</v>
      </c>
      <c r="BX103" s="173">
        <v>6</v>
      </c>
      <c r="BY103" s="263">
        <v>956.30884471850516</v>
      </c>
      <c r="BZ103" s="189">
        <v>7.4999999999999997E-2</v>
      </c>
      <c r="CA103" s="263">
        <v>1509295.9668838312</v>
      </c>
      <c r="CB103" s="263">
        <v>1434.4632670777582</v>
      </c>
      <c r="CC103" s="263">
        <v>53436.642948328816</v>
      </c>
      <c r="CD103" s="117">
        <v>1562732.6098321599</v>
      </c>
      <c r="CE103" s="248" t="b">
        <v>0</v>
      </c>
      <c r="CF103" s="254">
        <v>6</v>
      </c>
      <c r="CG103" s="255">
        <v>956.30884471850516</v>
      </c>
      <c r="CH103" s="256">
        <v>-5.0000000000000001E-3</v>
      </c>
      <c r="CI103" s="255">
        <v>1380224.4399226005</v>
      </c>
      <c r="CJ103" s="255">
        <v>1434.4632670777582</v>
      </c>
      <c r="CK103" s="255">
        <v>71258.698024718222</v>
      </c>
      <c r="CL103" s="119">
        <v>1451483.1379473188</v>
      </c>
      <c r="CM103" s="262" t="b">
        <v>0</v>
      </c>
      <c r="CN103" s="173">
        <v>5</v>
      </c>
      <c r="CO103" s="263">
        <v>1195.3860558981316</v>
      </c>
      <c r="CP103" s="189">
        <v>0.03</v>
      </c>
      <c r="CQ103" s="263">
        <v>7012511.1052869996</v>
      </c>
      <c r="CR103" s="263">
        <v>1195.3860558981316</v>
      </c>
      <c r="CS103" s="263">
        <v>59302.692567554281</v>
      </c>
      <c r="CT103" s="117">
        <v>7071813.7978545539</v>
      </c>
      <c r="CU103" s="248" t="b">
        <v>0</v>
      </c>
      <c r="CV103" s="254">
        <v>1</v>
      </c>
      <c r="CW103" s="255">
        <v>2151.6949006166369</v>
      </c>
      <c r="CX103" s="256">
        <v>7.4999999999999997E-2</v>
      </c>
      <c r="CY103" s="255">
        <v>5218835.43085346</v>
      </c>
      <c r="CZ103" s="255">
        <v>239.07721117962635</v>
      </c>
      <c r="DA103" s="255">
        <v>5008.3680746298151</v>
      </c>
      <c r="DB103" s="119">
        <v>5223843.7989280894</v>
      </c>
      <c r="DC103" s="262" t="b">
        <v>0</v>
      </c>
      <c r="DD103" s="173">
        <v>7</v>
      </c>
      <c r="DE103" s="263">
        <v>717.23163353887878</v>
      </c>
      <c r="DF103" s="189">
        <v>7.4999999999999997E-2</v>
      </c>
      <c r="DG103" s="263">
        <v>8513093.3148643281</v>
      </c>
      <c r="DH103" s="263">
        <v>1673.5404782573844</v>
      </c>
      <c r="DI103" s="263">
        <v>70897.271386413253</v>
      </c>
      <c r="DJ103" s="117">
        <v>8583990.586250741</v>
      </c>
      <c r="DK103" s="248" t="b">
        <v>0</v>
      </c>
      <c r="DL103" s="254">
        <v>6</v>
      </c>
      <c r="DM103" s="255">
        <v>956.30884471850516</v>
      </c>
      <c r="DN103" s="256">
        <v>7.4999999999999997E-2</v>
      </c>
      <c r="DO103" s="255">
        <v>2067824.2106068698</v>
      </c>
      <c r="DP103" s="255">
        <v>1434.4632670777582</v>
      </c>
      <c r="DQ103" s="255">
        <v>89785.498272430821</v>
      </c>
      <c r="DR103" s="119">
        <v>2157609.7088793004</v>
      </c>
      <c r="DS103" s="262" t="b">
        <v>0</v>
      </c>
      <c r="DT103" s="173">
        <v>7</v>
      </c>
      <c r="DU103" s="263">
        <v>717.23163353887878</v>
      </c>
      <c r="DV103" s="189">
        <v>0.03</v>
      </c>
      <c r="DW103" s="263">
        <v>2411817.3388994974</v>
      </c>
      <c r="DX103" s="263">
        <v>1673.5404782573844</v>
      </c>
      <c r="DY103" s="263">
        <v>76496.806843827246</v>
      </c>
      <c r="DZ103" s="117">
        <v>2488314.1457433244</v>
      </c>
      <c r="EA103" s="248" t="b">
        <v>0</v>
      </c>
      <c r="EB103" s="254">
        <v>11</v>
      </c>
      <c r="EC103" s="255">
        <v>0</v>
      </c>
      <c r="ED103" s="256">
        <v>-5.0000000000000001E-3</v>
      </c>
      <c r="EE103" s="255">
        <v>869982.8825444621</v>
      </c>
      <c r="EF103" s="255">
        <v>2390.7721117962633</v>
      </c>
      <c r="EG103" s="255">
        <v>96410.832774592505</v>
      </c>
      <c r="EH103" s="119">
        <v>966393.71531905467</v>
      </c>
      <c r="EI103" s="262" t="b">
        <v>0</v>
      </c>
      <c r="EJ103" s="173">
        <v>7</v>
      </c>
      <c r="EK103" s="263">
        <v>717.23163353887878</v>
      </c>
      <c r="EL103" s="189">
        <v>7.4999999999999997E-2</v>
      </c>
      <c r="EM103" s="263">
        <v>339436.45704363572</v>
      </c>
      <c r="EN103" s="263">
        <v>1673.5404782573844</v>
      </c>
      <c r="EO103" s="263">
        <v>109622.44937985139</v>
      </c>
      <c r="EP103" s="117">
        <v>449058.90642348712</v>
      </c>
      <c r="EQ103" s="248" t="b">
        <v>0</v>
      </c>
      <c r="ER103" s="254">
        <v>6</v>
      </c>
      <c r="ES103" s="255">
        <v>956.30884471850516</v>
      </c>
      <c r="ET103" s="256">
        <v>7.4999999999999997E-2</v>
      </c>
      <c r="EU103" s="255">
        <v>1704045.4879852154</v>
      </c>
      <c r="EV103" s="255">
        <v>1434.4632670777582</v>
      </c>
      <c r="EW103" s="255">
        <v>82655.532574388766</v>
      </c>
      <c r="EX103" s="119">
        <v>1786701.020559604</v>
      </c>
      <c r="EY103" s="262" t="b">
        <v>0</v>
      </c>
      <c r="EZ103" s="173">
        <v>4</v>
      </c>
      <c r="FA103" s="263">
        <v>1434.463267077758</v>
      </c>
      <c r="FB103" s="189">
        <v>0.03</v>
      </c>
      <c r="FC103" s="263">
        <v>3448805.1262963978</v>
      </c>
      <c r="FD103" s="263">
        <v>956.30884471850538</v>
      </c>
      <c r="FE103" s="263">
        <v>21083.332279430451</v>
      </c>
      <c r="FF103" s="117">
        <v>3469888.458575828</v>
      </c>
      <c r="FG103" s="248" t="b">
        <v>0</v>
      </c>
      <c r="FH103" s="254">
        <v>4</v>
      </c>
      <c r="FI103" s="255">
        <v>1434.463267077758</v>
      </c>
      <c r="FJ103" s="256">
        <v>7.4999999999999997E-2</v>
      </c>
      <c r="FK103" s="255">
        <v>3836760.149732315</v>
      </c>
      <c r="FL103" s="255">
        <v>956.30884471850538</v>
      </c>
      <c r="FM103" s="255">
        <v>53129.569477472854</v>
      </c>
      <c r="FN103" s="119">
        <v>3889889.7192097879</v>
      </c>
      <c r="FO103" s="262" t="b">
        <v>0</v>
      </c>
      <c r="FP103" s="173">
        <v>4</v>
      </c>
      <c r="FQ103" s="263">
        <v>1434.463267077758</v>
      </c>
      <c r="FR103" s="189">
        <v>7.4999999999999997E-2</v>
      </c>
      <c r="FS103" s="263">
        <v>4662104.9491284788</v>
      </c>
      <c r="FT103" s="263">
        <v>956.30884471850538</v>
      </c>
      <c r="FU103" s="263">
        <v>57278.462732497101</v>
      </c>
      <c r="FV103" s="117">
        <v>4719383.4118609754</v>
      </c>
      <c r="FW103" s="248" t="b">
        <v>0</v>
      </c>
      <c r="FX103" s="254">
        <v>6</v>
      </c>
      <c r="FY103" s="255">
        <v>956.30884471850516</v>
      </c>
      <c r="FZ103" s="256">
        <v>-5.0000000000000001E-3</v>
      </c>
      <c r="GA103" s="255">
        <v>1419389.295647613</v>
      </c>
      <c r="GB103" s="255">
        <v>1434.4632670777582</v>
      </c>
      <c r="GC103" s="255">
        <v>89436.839364566433</v>
      </c>
      <c r="GD103" s="119">
        <v>1508826.1350121794</v>
      </c>
      <c r="GE103" s="262" t="b">
        <v>0</v>
      </c>
      <c r="GF103" s="173">
        <v>4</v>
      </c>
      <c r="GG103" s="263">
        <v>1434.463267077758</v>
      </c>
      <c r="GH103" s="189">
        <v>0.03</v>
      </c>
      <c r="GI103" s="263">
        <v>3488588.7216326119</v>
      </c>
      <c r="GJ103" s="263">
        <v>956.30884471850538</v>
      </c>
      <c r="GK103" s="263">
        <v>49164.927095979176</v>
      </c>
      <c r="GL103" s="117">
        <v>3537753.6487285909</v>
      </c>
      <c r="GM103" s="248" t="b">
        <v>0</v>
      </c>
      <c r="GN103" s="254">
        <v>4</v>
      </c>
      <c r="GO103" s="255">
        <v>1434.463267077758</v>
      </c>
      <c r="GP103" s="256">
        <v>7.4999999999999997E-2</v>
      </c>
      <c r="GQ103" s="255">
        <v>9451182.3854813445</v>
      </c>
      <c r="GR103" s="255">
        <v>956.30884471850538</v>
      </c>
      <c r="GS103" s="255">
        <v>36949.003029271335</v>
      </c>
      <c r="GT103" s="119">
        <v>9488131.3885106165</v>
      </c>
      <c r="GU103" s="262" t="b">
        <v>0</v>
      </c>
      <c r="GV103" s="173">
        <v>2</v>
      </c>
      <c r="GW103" s="263">
        <v>1912.6176894370108</v>
      </c>
      <c r="GX103" s="189">
        <v>7.4999999999999997E-2</v>
      </c>
      <c r="GY103" s="263">
        <v>1497767.684446947</v>
      </c>
      <c r="GZ103" s="263">
        <v>478.15442235925269</v>
      </c>
      <c r="HA103" s="263">
        <v>18656.563490965142</v>
      </c>
      <c r="HB103" s="117">
        <v>1516424.2479379121</v>
      </c>
      <c r="HC103" s="248" t="b">
        <v>0</v>
      </c>
      <c r="HD103" s="254">
        <v>5</v>
      </c>
      <c r="HE103" s="255">
        <v>1195.3860558981316</v>
      </c>
      <c r="HF103" s="256">
        <v>7.4999999999999997E-2</v>
      </c>
      <c r="HG103" s="255">
        <v>5932039.2045585942</v>
      </c>
      <c r="HH103" s="255">
        <v>1195.3860558981316</v>
      </c>
      <c r="HI103" s="255">
        <v>35147.713969263983</v>
      </c>
      <c r="HJ103" s="119">
        <v>5967186.9185278583</v>
      </c>
      <c r="HK103" s="262" t="b">
        <v>0</v>
      </c>
      <c r="HL103" s="173">
        <v>11</v>
      </c>
      <c r="HM103" s="263">
        <v>0</v>
      </c>
      <c r="HN103" s="189">
        <v>0.03</v>
      </c>
      <c r="HO103" s="263">
        <v>2479889.3576954138</v>
      </c>
      <c r="HP103" s="263">
        <v>2390.7721117962633</v>
      </c>
      <c r="HQ103" s="263">
        <v>90429.569111115008</v>
      </c>
      <c r="HR103" s="117">
        <v>2570318.9268065286</v>
      </c>
      <c r="HS103" s="248" t="b">
        <v>0</v>
      </c>
      <c r="HT103" s="254">
        <v>7</v>
      </c>
      <c r="HU103" s="255">
        <v>717.23163353887878</v>
      </c>
      <c r="HV103" s="256">
        <v>7.4999999999999997E-2</v>
      </c>
      <c r="HW103" s="255">
        <v>1800044.4866121425</v>
      </c>
      <c r="HX103" s="255">
        <v>1673.5404782573844</v>
      </c>
      <c r="HY103" s="255">
        <v>76976.199849960249</v>
      </c>
      <c r="HZ103" s="119">
        <v>1877020.6864621027</v>
      </c>
      <c r="IA103" s="262" t="b">
        <v>0</v>
      </c>
      <c r="IB103" s="173">
        <v>5</v>
      </c>
      <c r="IC103" s="263">
        <v>1195.3860558981316</v>
      </c>
      <c r="ID103" s="189">
        <v>7.4999999999999997E-2</v>
      </c>
      <c r="IE103" s="263">
        <v>1531683.9166320167</v>
      </c>
      <c r="IF103" s="263">
        <v>1195.3860558981316</v>
      </c>
      <c r="IG103" s="263">
        <v>64601.986496068646</v>
      </c>
      <c r="IH103" s="117">
        <v>1596285.9031280852</v>
      </c>
      <c r="II103" s="248" t="b">
        <v>0</v>
      </c>
      <c r="IJ103" s="254">
        <v>7</v>
      </c>
      <c r="IK103" s="255">
        <v>717.23163353887878</v>
      </c>
      <c r="IL103" s="256">
        <v>7.4999999999999997E-2</v>
      </c>
      <c r="IM103" s="255">
        <v>6109544.7582577188</v>
      </c>
      <c r="IN103" s="255">
        <v>1673.5404782573844</v>
      </c>
      <c r="IO103" s="255">
        <v>72830.998836474566</v>
      </c>
      <c r="IP103" s="119">
        <v>6182375.7570941932</v>
      </c>
      <c r="IQ103" s="262" t="b">
        <v>0</v>
      </c>
      <c r="IR103" s="173">
        <v>4</v>
      </c>
      <c r="IS103" s="263">
        <v>1434.463267077758</v>
      </c>
      <c r="IT103" s="189">
        <v>7.4999999999999997E-2</v>
      </c>
      <c r="IU103" s="263">
        <v>7287393.2107518986</v>
      </c>
      <c r="IV103" s="263">
        <v>956.30884471850538</v>
      </c>
      <c r="IW103" s="263">
        <v>10439.739192175217</v>
      </c>
      <c r="IX103" s="117">
        <v>7297832.9499440743</v>
      </c>
      <c r="IY103" s="248" t="b">
        <v>0</v>
      </c>
      <c r="IZ103" s="254">
        <v>4</v>
      </c>
      <c r="JA103" s="255">
        <v>1434.463267077758</v>
      </c>
      <c r="JB103" s="256">
        <v>0.03</v>
      </c>
      <c r="JC103" s="255">
        <v>2429859.6136845411</v>
      </c>
      <c r="JD103" s="255">
        <v>956.30884471850538</v>
      </c>
      <c r="JE103" s="255">
        <v>46140.713468861039</v>
      </c>
      <c r="JF103" s="119">
        <v>2476000.3271534019</v>
      </c>
      <c r="JG103" s="262" t="b">
        <v>1</v>
      </c>
      <c r="JH103" s="173">
        <v>2</v>
      </c>
      <c r="JI103" s="263">
        <v>1912.6176894370108</v>
      </c>
      <c r="JJ103" s="189">
        <v>7.4999999999999997E-2</v>
      </c>
      <c r="JK103" s="263">
        <v>6490685.6361752599</v>
      </c>
      <c r="JL103" s="263">
        <v>478.15442235925269</v>
      </c>
      <c r="JM103" s="263">
        <v>15682.20945061673</v>
      </c>
      <c r="JN103" s="117">
        <v>6506367.8456258764</v>
      </c>
      <c r="JO103" s="248" t="b">
        <v>0</v>
      </c>
      <c r="JP103" s="254">
        <v>4</v>
      </c>
      <c r="JQ103" s="255">
        <v>1434.463267077758</v>
      </c>
      <c r="JR103" s="256">
        <v>7.4999999999999997E-2</v>
      </c>
      <c r="JS103" s="255">
        <v>5676636.8052138938</v>
      </c>
      <c r="JT103" s="255">
        <v>956.30884471850538</v>
      </c>
      <c r="JU103" s="255">
        <v>43899.387592571977</v>
      </c>
      <c r="JV103" s="119">
        <v>5720536.1928064656</v>
      </c>
      <c r="JW103" s="262" t="b">
        <v>0</v>
      </c>
      <c r="JX103" s="173">
        <v>8</v>
      </c>
      <c r="JY103" s="263">
        <v>478.15442235925258</v>
      </c>
      <c r="JZ103" s="189">
        <v>0.03</v>
      </c>
      <c r="KA103" s="263">
        <v>8085338.4406190235</v>
      </c>
      <c r="KB103" s="263">
        <v>1912.6176894370108</v>
      </c>
      <c r="KC103" s="263">
        <v>104437.24258699267</v>
      </c>
      <c r="KD103" s="117">
        <v>8189775.6832060162</v>
      </c>
      <c r="KE103" s="248" t="b">
        <v>0</v>
      </c>
      <c r="KF103" s="254">
        <v>7</v>
      </c>
      <c r="KG103" s="255">
        <v>717.23163353887878</v>
      </c>
      <c r="KH103" s="256">
        <v>0.03</v>
      </c>
      <c r="KI103" s="255">
        <v>3316106.2566524544</v>
      </c>
      <c r="KJ103" s="255">
        <v>1673.5404782573844</v>
      </c>
      <c r="KK103" s="255">
        <v>99685.946223004037</v>
      </c>
      <c r="KL103" s="119">
        <v>3415792.2028754586</v>
      </c>
      <c r="KM103" s="262" t="b">
        <v>0</v>
      </c>
      <c r="KN103" s="173">
        <v>1</v>
      </c>
      <c r="KO103" s="263">
        <v>2151.6949006166369</v>
      </c>
      <c r="KP103" s="189">
        <v>7.4999999999999997E-2</v>
      </c>
      <c r="KQ103" s="263">
        <v>8276152.2742457129</v>
      </c>
      <c r="KR103" s="263">
        <v>239.07721117962635</v>
      </c>
      <c r="KS103" s="263">
        <v>14728.979471095732</v>
      </c>
      <c r="KT103" s="117">
        <v>8290881.2537168087</v>
      </c>
      <c r="KU103" s="248" t="b">
        <v>0</v>
      </c>
      <c r="KV103" s="254">
        <v>3</v>
      </c>
      <c r="KW103" s="255">
        <v>1673.5404782573842</v>
      </c>
      <c r="KX103" s="256">
        <v>0.03</v>
      </c>
      <c r="KY103" s="255">
        <v>5794168.6576932501</v>
      </c>
      <c r="KZ103" s="255">
        <v>717.23163353887912</v>
      </c>
      <c r="LA103" s="255">
        <v>18107.345400518101</v>
      </c>
      <c r="LB103" s="119">
        <v>5812276.0030937679</v>
      </c>
      <c r="LC103" s="262" t="b">
        <v>0</v>
      </c>
      <c r="LD103" s="173">
        <v>4</v>
      </c>
      <c r="LE103" s="263">
        <v>1434.463267077758</v>
      </c>
      <c r="LF103" s="189">
        <v>7.4999999999999997E-2</v>
      </c>
      <c r="LG103" s="263">
        <v>1634618.9855454972</v>
      </c>
      <c r="LH103" s="263">
        <v>956.30884471850538</v>
      </c>
      <c r="LI103" s="263">
        <v>56899.089824242037</v>
      </c>
      <c r="LJ103" s="117">
        <v>1691518.0753697392</v>
      </c>
      <c r="LK103" s="248" t="b">
        <v>0</v>
      </c>
      <c r="LL103" s="254">
        <v>4</v>
      </c>
      <c r="LM103" s="255">
        <v>1434.463267077758</v>
      </c>
      <c r="LN103" s="256">
        <v>-5.0000000000000001E-3</v>
      </c>
      <c r="LO103" s="255">
        <v>281430.7159245658</v>
      </c>
      <c r="LP103" s="255">
        <v>956.30884471850538</v>
      </c>
      <c r="LQ103" s="255">
        <v>51637.109909207858</v>
      </c>
      <c r="LR103" s="119">
        <v>333067.82583377365</v>
      </c>
      <c r="LS103" s="262" t="b">
        <v>0</v>
      </c>
      <c r="LT103" s="173">
        <v>5</v>
      </c>
      <c r="LU103" s="263">
        <v>1195.3860558981316</v>
      </c>
      <c r="LV103" s="189">
        <v>7.4999999999999997E-2</v>
      </c>
      <c r="LW103" s="263">
        <v>3364550.2609851803</v>
      </c>
      <c r="LX103" s="263">
        <v>1195.3860558981316</v>
      </c>
      <c r="LY103" s="263">
        <v>57742.772258500125</v>
      </c>
      <c r="LZ103" s="117">
        <v>3422293.0332436804</v>
      </c>
      <c r="MA103" s="248" t="b">
        <v>0</v>
      </c>
      <c r="MB103" s="254">
        <v>5</v>
      </c>
      <c r="MC103" s="255">
        <v>1195.3860558981316</v>
      </c>
      <c r="MD103" s="256">
        <v>7.4999999999999997E-2</v>
      </c>
      <c r="ME103" s="255">
        <v>6736012.117601105</v>
      </c>
      <c r="MF103" s="255">
        <v>1195.3860558981316</v>
      </c>
      <c r="MG103" s="255">
        <v>51062.327324429287</v>
      </c>
      <c r="MH103" s="119">
        <v>6787074.4449255345</v>
      </c>
      <c r="MI103" s="262" t="b">
        <v>0</v>
      </c>
      <c r="MJ103" s="173">
        <v>9</v>
      </c>
      <c r="MK103" s="263">
        <v>239.07721117962629</v>
      </c>
      <c r="ML103" s="189">
        <v>-5.0000000000000001E-3</v>
      </c>
      <c r="MM103" s="263">
        <v>756369.61848770815</v>
      </c>
      <c r="MN103" s="263">
        <v>2151.6949006166369</v>
      </c>
      <c r="MO103" s="263">
        <v>72938.261352709844</v>
      </c>
      <c r="MP103" s="117">
        <v>829307.879840418</v>
      </c>
      <c r="MQ103" s="248" t="b">
        <v>0</v>
      </c>
      <c r="MR103" s="254">
        <v>8</v>
      </c>
      <c r="MS103" s="255">
        <v>478.15442235925258</v>
      </c>
      <c r="MT103" s="256">
        <v>0.03</v>
      </c>
      <c r="MU103" s="255">
        <v>798688.04210570105</v>
      </c>
      <c r="MV103" s="255">
        <v>1912.6176894370108</v>
      </c>
      <c r="MW103" s="255">
        <v>101350.34472314574</v>
      </c>
      <c r="MX103" s="119">
        <v>900038.38682884676</v>
      </c>
      <c r="MY103" s="262" t="b">
        <v>0</v>
      </c>
      <c r="MZ103" s="173">
        <v>5</v>
      </c>
      <c r="NA103" s="263">
        <v>1195.3860558981316</v>
      </c>
      <c r="NB103" s="189">
        <v>7.4999999999999997E-2</v>
      </c>
      <c r="NC103" s="263">
        <v>7642083.9661447592</v>
      </c>
      <c r="ND103" s="263">
        <v>1195.3860558981316</v>
      </c>
      <c r="NE103" s="263">
        <v>68909.484522280138</v>
      </c>
      <c r="NF103" s="117">
        <v>7710993.4506670395</v>
      </c>
      <c r="NG103" s="248" t="b">
        <v>0</v>
      </c>
      <c r="NH103" s="254">
        <v>2</v>
      </c>
      <c r="NI103" s="255">
        <v>1912.6176894370108</v>
      </c>
      <c r="NJ103" s="256">
        <v>0.03</v>
      </c>
      <c r="NK103" s="255">
        <v>7728561.0435743546</v>
      </c>
      <c r="NL103" s="255">
        <v>478.15442235925269</v>
      </c>
      <c r="NM103" s="255">
        <v>26509.684478529467</v>
      </c>
      <c r="NN103" s="119">
        <v>7755070.7280528843</v>
      </c>
      <c r="NO103" s="262" t="b">
        <v>0</v>
      </c>
      <c r="NP103" s="173">
        <v>10</v>
      </c>
      <c r="NQ103" s="263">
        <v>0</v>
      </c>
      <c r="NR103" s="189">
        <v>-5.0000000000000001E-3</v>
      </c>
      <c r="NS103" s="263">
        <v>357087.72220288619</v>
      </c>
      <c r="NT103" s="263">
        <v>2390.7721117962633</v>
      </c>
      <c r="NU103" s="263">
        <v>120759.01761747361</v>
      </c>
      <c r="NV103" s="117">
        <v>477846.7398203598</v>
      </c>
      <c r="NW103" s="248" t="b">
        <v>0</v>
      </c>
      <c r="NX103" s="254">
        <v>6</v>
      </c>
      <c r="NY103" s="255">
        <v>956.30884471850516</v>
      </c>
      <c r="NZ103" s="256">
        <v>0.03</v>
      </c>
      <c r="OA103" s="255">
        <v>16931310.147100102</v>
      </c>
      <c r="OB103" s="255">
        <v>1434.4632670777582</v>
      </c>
      <c r="OC103" s="255">
        <v>79923.198022188371</v>
      </c>
      <c r="OD103" s="119">
        <v>17011233.345122289</v>
      </c>
      <c r="OE103" s="262" t="b">
        <v>0</v>
      </c>
      <c r="OF103" s="173">
        <v>4</v>
      </c>
      <c r="OG103" s="263">
        <v>1434.463267077758</v>
      </c>
      <c r="OH103" s="189">
        <v>-5.0000000000000001E-3</v>
      </c>
      <c r="OI103" s="263">
        <v>1933016.6696921948</v>
      </c>
      <c r="OJ103" s="263">
        <v>956.30884471850538</v>
      </c>
      <c r="OK103" s="263">
        <v>64577.736410138823</v>
      </c>
      <c r="OL103" s="117">
        <v>1997594.4061023337</v>
      </c>
      <c r="OM103" s="248" t="b">
        <v>0</v>
      </c>
      <c r="ON103" s="254">
        <v>7</v>
      </c>
      <c r="OO103" s="255">
        <v>717.23163353887878</v>
      </c>
      <c r="OP103" s="256">
        <v>-5.0000000000000001E-3</v>
      </c>
      <c r="OQ103" s="255">
        <v>2873531.1142728524</v>
      </c>
      <c r="OR103" s="255">
        <v>1673.5404782573844</v>
      </c>
      <c r="OS103" s="255">
        <v>68626.830374646466</v>
      </c>
      <c r="OT103" s="119">
        <v>2942157.9446474989</v>
      </c>
      <c r="OU103" s="262" t="b">
        <v>0</v>
      </c>
      <c r="OV103" s="173">
        <v>4</v>
      </c>
      <c r="OW103" s="263">
        <v>1434.463267077758</v>
      </c>
      <c r="OX103" s="189">
        <v>7.4999999999999997E-2</v>
      </c>
      <c r="OY103" s="263">
        <v>4947332.1209541867</v>
      </c>
      <c r="OZ103" s="263">
        <v>956.30884471850538</v>
      </c>
      <c r="PA103" s="263">
        <v>29697.661419218326</v>
      </c>
      <c r="PB103" s="117">
        <v>4977029.7823734051</v>
      </c>
      <c r="PC103" s="248" t="b">
        <v>0</v>
      </c>
      <c r="PD103" s="254">
        <v>9</v>
      </c>
      <c r="PE103" s="255">
        <v>239.07721117962629</v>
      </c>
      <c r="PF103" s="256">
        <v>0.03</v>
      </c>
      <c r="PG103" s="255">
        <v>1064896.1240375426</v>
      </c>
      <c r="PH103" s="255">
        <v>2151.6949006166369</v>
      </c>
      <c r="PI103" s="255">
        <v>96514.950411037498</v>
      </c>
      <c r="PJ103" s="119">
        <v>1161411.0744485802</v>
      </c>
      <c r="PK103" s="262" t="b">
        <v>0</v>
      </c>
      <c r="PL103" s="173">
        <v>9</v>
      </c>
      <c r="PM103" s="263">
        <v>239.07721117962629</v>
      </c>
      <c r="PN103" s="189">
        <v>0.03</v>
      </c>
      <c r="PO103" s="263">
        <v>866703.25304594939</v>
      </c>
      <c r="PP103" s="263">
        <v>2151.6949006166369</v>
      </c>
      <c r="PQ103" s="263">
        <v>85943.969086859783</v>
      </c>
      <c r="PR103" s="117">
        <v>952647.22213280923</v>
      </c>
      <c r="PS103" s="248" t="b">
        <v>0</v>
      </c>
      <c r="PT103" s="254">
        <v>7</v>
      </c>
      <c r="PU103" s="255">
        <v>717.23163353887878</v>
      </c>
      <c r="PV103" s="256">
        <v>7.4999999999999997E-2</v>
      </c>
      <c r="PW103" s="255">
        <v>3748260.8429759671</v>
      </c>
      <c r="PX103" s="255">
        <v>1673.5404782573844</v>
      </c>
      <c r="PY103" s="255">
        <v>84429.367744680858</v>
      </c>
      <c r="PZ103" s="119">
        <v>3832690.2107206481</v>
      </c>
      <c r="QA103" s="262" t="b">
        <v>0</v>
      </c>
      <c r="QB103" s="173">
        <v>3</v>
      </c>
      <c r="QC103" s="263">
        <v>1673.5404782573842</v>
      </c>
      <c r="QD103" s="189">
        <v>-5.0000000000000001E-3</v>
      </c>
      <c r="QE103" s="263">
        <v>2429665.7072705748</v>
      </c>
      <c r="QF103" s="263">
        <v>717.23163353887912</v>
      </c>
      <c r="QG103" s="263">
        <v>27894.509754714862</v>
      </c>
      <c r="QH103" s="117">
        <v>2457560.2170252898</v>
      </c>
      <c r="QI103" s="248" t="b">
        <v>0</v>
      </c>
      <c r="QJ103" s="254">
        <v>5</v>
      </c>
      <c r="QK103" s="255">
        <v>1195.3860558981316</v>
      </c>
      <c r="QL103" s="256">
        <v>0.03</v>
      </c>
      <c r="QM103" s="255">
        <v>4717818.9664179916</v>
      </c>
      <c r="QN103" s="255">
        <v>1195.3860558981316</v>
      </c>
      <c r="QO103" s="255">
        <v>56188.030713907363</v>
      </c>
      <c r="QP103" s="119">
        <v>4774006.997131899</v>
      </c>
      <c r="QQ103" s="262" t="b">
        <v>1</v>
      </c>
      <c r="QR103" s="173">
        <v>5</v>
      </c>
      <c r="QS103" s="263">
        <v>1195.3860558981316</v>
      </c>
      <c r="QT103" s="189">
        <v>-5.0000000000000001E-3</v>
      </c>
      <c r="QU103" s="263">
        <v>1506995.8969548678</v>
      </c>
      <c r="QV103" s="263">
        <v>1195.3860558981316</v>
      </c>
      <c r="QW103" s="263">
        <v>38332.996644248175</v>
      </c>
      <c r="QX103" s="117">
        <v>1545328.893599116</v>
      </c>
      <c r="QY103" s="248" t="b">
        <v>0</v>
      </c>
      <c r="QZ103" s="254">
        <v>7</v>
      </c>
      <c r="RA103" s="255">
        <v>717.23163353887878</v>
      </c>
      <c r="RB103" s="256">
        <v>7.4999999999999997E-2</v>
      </c>
      <c r="RC103" s="255">
        <v>1043606.4652442503</v>
      </c>
      <c r="RD103" s="255">
        <v>1673.5404782573844</v>
      </c>
      <c r="RE103" s="255">
        <v>60323.897999780063</v>
      </c>
      <c r="RF103" s="119">
        <v>1103930.3632440304</v>
      </c>
      <c r="RG103" s="262" t="b">
        <v>0</v>
      </c>
      <c r="RH103" s="173">
        <v>2</v>
      </c>
      <c r="RI103" s="263">
        <v>1912.6176894370108</v>
      </c>
      <c r="RJ103" s="189">
        <v>7.4999999999999997E-2</v>
      </c>
      <c r="RK103" s="263">
        <v>13734905.455614669</v>
      </c>
      <c r="RL103" s="263">
        <v>478.15442235925269</v>
      </c>
      <c r="RM103" s="263">
        <v>14212.030425064913</v>
      </c>
      <c r="RN103" s="117">
        <v>13749117.486039734</v>
      </c>
      <c r="RO103" s="248" t="b">
        <v>0</v>
      </c>
      <c r="RP103" s="254">
        <v>8</v>
      </c>
      <c r="RQ103" s="255">
        <v>478.15442235925258</v>
      </c>
      <c r="RR103" s="256">
        <v>-5.0000000000000001E-3</v>
      </c>
      <c r="RS103" s="255">
        <v>1347231.2486812281</v>
      </c>
      <c r="RT103" s="255">
        <v>1912.6176894370108</v>
      </c>
      <c r="RU103" s="255">
        <v>76863.670304253523</v>
      </c>
      <c r="RV103" s="119">
        <v>1424094.9189854816</v>
      </c>
      <c r="RW103" s="262" t="b">
        <v>0</v>
      </c>
      <c r="RX103" s="173">
        <v>9</v>
      </c>
      <c r="RY103" s="263">
        <v>239.07721117962629</v>
      </c>
      <c r="RZ103" s="189">
        <v>7.4999999999999997E-2</v>
      </c>
      <c r="SA103" s="263">
        <v>2000206.7331284336</v>
      </c>
      <c r="SB103" s="263">
        <v>2151.6949006166369</v>
      </c>
      <c r="SC103" s="263">
        <v>115522.51704429815</v>
      </c>
      <c r="SD103" s="117">
        <v>2115729.2501727319</v>
      </c>
      <c r="SE103" s="248" t="b">
        <v>0</v>
      </c>
      <c r="SF103" s="254">
        <v>5</v>
      </c>
      <c r="SG103" s="255">
        <v>1195.3860558981316</v>
      </c>
      <c r="SH103" s="256">
        <v>7.4999999999999997E-2</v>
      </c>
      <c r="SI103" s="255">
        <v>2557738.8560341909</v>
      </c>
      <c r="SJ103" s="255">
        <v>1195.3860558981316</v>
      </c>
      <c r="SK103" s="255">
        <v>70683.810968336387</v>
      </c>
      <c r="SL103" s="119">
        <v>2628422.667002527</v>
      </c>
      <c r="SM103" s="262" t="b">
        <v>0</v>
      </c>
      <c r="SN103" s="173">
        <v>4</v>
      </c>
      <c r="SO103" s="263">
        <v>1434.463267077758</v>
      </c>
      <c r="SP103" s="189">
        <v>0.03</v>
      </c>
      <c r="SQ103" s="263">
        <v>2242579.9618978705</v>
      </c>
      <c r="SR103" s="263">
        <v>956.30884471850538</v>
      </c>
      <c r="SS103" s="263">
        <v>28693.239068245803</v>
      </c>
      <c r="ST103" s="117">
        <v>2271273.2009661165</v>
      </c>
      <c r="SU103" s="248" t="b">
        <v>0</v>
      </c>
      <c r="SV103" s="254">
        <v>3</v>
      </c>
      <c r="SW103" s="255">
        <v>1673.5404782573842</v>
      </c>
      <c r="SX103" s="256">
        <v>7.4999999999999997E-2</v>
      </c>
      <c r="SY103" s="255">
        <v>8280504.6377156349</v>
      </c>
      <c r="SZ103" s="255">
        <v>717.23163353887912</v>
      </c>
      <c r="TA103" s="255">
        <v>35009.753502540894</v>
      </c>
      <c r="TB103" s="119">
        <v>8315514.3912181761</v>
      </c>
      <c r="TC103" s="262" t="b">
        <v>0</v>
      </c>
      <c r="TD103" s="173">
        <v>2</v>
      </c>
      <c r="TE103" s="263">
        <v>1912.6176894370108</v>
      </c>
      <c r="TF103" s="189">
        <v>0.03</v>
      </c>
      <c r="TG103" s="263">
        <v>6325794.3515227921</v>
      </c>
      <c r="TH103" s="263">
        <v>478.15442235925269</v>
      </c>
      <c r="TI103" s="263">
        <v>14264.292080165593</v>
      </c>
      <c r="TJ103" s="117">
        <v>6340058.6436029579</v>
      </c>
      <c r="TK103" s="248" t="b">
        <v>0</v>
      </c>
      <c r="TL103" s="254">
        <v>5</v>
      </c>
      <c r="TM103" s="255">
        <v>1195.3860558981316</v>
      </c>
      <c r="TN103" s="256">
        <v>7.4999999999999997E-2</v>
      </c>
      <c r="TO103" s="255">
        <v>5992449.8919997942</v>
      </c>
      <c r="TP103" s="255">
        <v>1195.3860558981316</v>
      </c>
      <c r="TQ103" s="255">
        <v>54910.515576993101</v>
      </c>
      <c r="TR103" s="119">
        <v>6047360.4075767873</v>
      </c>
      <c r="TS103" s="262" t="b">
        <v>0</v>
      </c>
      <c r="TT103" s="173">
        <v>6</v>
      </c>
      <c r="TU103" s="263">
        <v>956.30884471850516</v>
      </c>
      <c r="TV103" s="189">
        <v>0.03</v>
      </c>
      <c r="TW103" s="263">
        <v>2994180.7609296795</v>
      </c>
      <c r="TX103" s="263">
        <v>1434.4632670777582</v>
      </c>
      <c r="TY103" s="263">
        <v>56204.57205311596</v>
      </c>
      <c r="TZ103" s="117">
        <v>3050385.3329827953</v>
      </c>
      <c r="UA103" s="248" t="b">
        <v>0</v>
      </c>
      <c r="UB103" s="254">
        <v>2</v>
      </c>
      <c r="UC103" s="255">
        <v>1912.6176894370108</v>
      </c>
      <c r="UD103" s="256">
        <v>-5.0000000000000001E-3</v>
      </c>
      <c r="UE103" s="255">
        <v>9331956.0111478604</v>
      </c>
      <c r="UF103" s="255">
        <v>478.15442235925269</v>
      </c>
      <c r="UG103" s="255">
        <v>21525.271759506886</v>
      </c>
      <c r="UH103" s="119">
        <v>9353481.2829073668</v>
      </c>
      <c r="UI103" s="262" t="b">
        <v>0</v>
      </c>
      <c r="UJ103" s="173">
        <v>2</v>
      </c>
      <c r="UK103" s="263">
        <v>1912.6176894370108</v>
      </c>
      <c r="UL103" s="189">
        <v>7.4999999999999997E-2</v>
      </c>
      <c r="UM103" s="263">
        <v>19475359.818752736</v>
      </c>
      <c r="UN103" s="263">
        <v>478.15442235925269</v>
      </c>
      <c r="UO103" s="263">
        <v>27412.319774741321</v>
      </c>
      <c r="UP103" s="117">
        <v>19502772.138527479</v>
      </c>
      <c r="UQ103" s="248" t="b">
        <v>0</v>
      </c>
      <c r="UR103" s="254">
        <v>5</v>
      </c>
      <c r="US103" s="255">
        <v>1195.3860558981316</v>
      </c>
      <c r="UT103" s="256">
        <v>-5.0000000000000001E-3</v>
      </c>
      <c r="UU103" s="255">
        <v>3175179.0644025896</v>
      </c>
      <c r="UV103" s="255">
        <v>1195.3860558981316</v>
      </c>
      <c r="UW103" s="255">
        <v>39915.029089399242</v>
      </c>
      <c r="UX103" s="119">
        <v>3215094.0934919887</v>
      </c>
      <c r="UY103" s="262" t="b">
        <v>0</v>
      </c>
      <c r="UZ103" s="173">
        <v>6</v>
      </c>
      <c r="VA103" s="263">
        <v>956.30884471850516</v>
      </c>
      <c r="VB103" s="189">
        <v>7.4999999999999997E-2</v>
      </c>
      <c r="VC103" s="263">
        <v>4420616.0048414199</v>
      </c>
      <c r="VD103" s="263">
        <v>1434.4632670777582</v>
      </c>
      <c r="VE103" s="263">
        <v>58538.126583731893</v>
      </c>
      <c r="VF103" s="117">
        <v>4479154.1314251516</v>
      </c>
      <c r="VG103" s="248" t="b">
        <v>0</v>
      </c>
      <c r="VH103" s="254">
        <v>8</v>
      </c>
      <c r="VI103" s="255">
        <v>478.15442235925258</v>
      </c>
      <c r="VJ103" s="256">
        <v>7.4999999999999997E-2</v>
      </c>
      <c r="VK103" s="255">
        <v>1055958.4516726402</v>
      </c>
      <c r="VL103" s="255">
        <v>1912.6176894370108</v>
      </c>
      <c r="VM103" s="255">
        <v>65452.547856581186</v>
      </c>
      <c r="VN103" s="119">
        <v>1121410.9995292213</v>
      </c>
      <c r="VO103" s="262" t="b">
        <v>0</v>
      </c>
      <c r="VP103" s="173">
        <v>0</v>
      </c>
      <c r="VQ103" s="263">
        <v>2390.7721117962633</v>
      </c>
      <c r="VR103" s="189">
        <v>7.4999999999999997E-2</v>
      </c>
      <c r="VS103" s="263">
        <v>1459696.6911941012</v>
      </c>
      <c r="VT103" s="263">
        <v>0</v>
      </c>
      <c r="VU103" s="263">
        <v>0</v>
      </c>
      <c r="VV103" s="117">
        <v>1459696.6911941012</v>
      </c>
      <c r="VW103" s="248" t="b">
        <v>0</v>
      </c>
      <c r="VX103" s="254">
        <v>7</v>
      </c>
      <c r="VY103" s="255">
        <v>717.23163353887878</v>
      </c>
      <c r="VZ103" s="256">
        <v>7.4999999999999997E-2</v>
      </c>
      <c r="WA103" s="255">
        <v>1566350.493829472</v>
      </c>
      <c r="WB103" s="255">
        <v>1673.5404782573844</v>
      </c>
      <c r="WC103" s="255">
        <v>53120.056533402407</v>
      </c>
      <c r="WD103" s="119">
        <v>1619470.5503628743</v>
      </c>
      <c r="WE103" s="262" t="b">
        <v>0</v>
      </c>
      <c r="WF103" s="173">
        <v>5</v>
      </c>
      <c r="WG103" s="263">
        <v>1195.3860558981316</v>
      </c>
      <c r="WH103" s="189">
        <v>0.03</v>
      </c>
      <c r="WI103" s="263">
        <v>1116568.7623367757</v>
      </c>
      <c r="WJ103" s="263">
        <v>1195.3860558981316</v>
      </c>
      <c r="WK103" s="263">
        <v>48613.885076022736</v>
      </c>
      <c r="WL103" s="117">
        <v>1165182.6474127984</v>
      </c>
      <c r="WM103" s="248" t="b">
        <v>0</v>
      </c>
      <c r="WN103" s="254">
        <v>7</v>
      </c>
      <c r="WO103" s="255">
        <v>717.23163353887878</v>
      </c>
      <c r="WP103" s="256">
        <v>7.4999999999999997E-2</v>
      </c>
      <c r="WQ103" s="255">
        <v>2462818.452432008</v>
      </c>
      <c r="WR103" s="255">
        <v>1673.5404782573844</v>
      </c>
      <c r="WS103" s="255">
        <v>91485.489835124637</v>
      </c>
      <c r="WT103" s="119">
        <v>2554303.9422671325</v>
      </c>
      <c r="WU103" s="262" t="b">
        <v>0</v>
      </c>
      <c r="WV103" s="173">
        <v>7</v>
      </c>
      <c r="WW103" s="263">
        <v>717.23163353887878</v>
      </c>
      <c r="WX103" s="189">
        <v>-5.0000000000000001E-3</v>
      </c>
      <c r="WY103" s="263">
        <v>4217382.6636255533</v>
      </c>
      <c r="WZ103" s="263">
        <v>1673.5404782573844</v>
      </c>
      <c r="XA103" s="263">
        <v>54423.331766143565</v>
      </c>
      <c r="XB103" s="117">
        <v>4271805.9953916967</v>
      </c>
      <c r="XC103" s="248" t="b">
        <v>0</v>
      </c>
      <c r="XD103" s="254">
        <v>5</v>
      </c>
      <c r="XE103" s="255">
        <v>1195.3860558981316</v>
      </c>
      <c r="XF103" s="256">
        <v>7.4999999999999997E-2</v>
      </c>
      <c r="XG103" s="255">
        <v>10214356.717949305</v>
      </c>
      <c r="XH103" s="255">
        <v>1195.3860558981316</v>
      </c>
      <c r="XI103" s="255">
        <v>48960.491767073421</v>
      </c>
      <c r="XJ103" s="119">
        <v>10263317.209716378</v>
      </c>
      <c r="XK103" s="262" t="b">
        <v>0</v>
      </c>
      <c r="XL103" s="173">
        <v>6</v>
      </c>
      <c r="XM103" s="263">
        <v>956.30884471850516</v>
      </c>
      <c r="XN103" s="189">
        <v>7.4999999999999997E-2</v>
      </c>
      <c r="XO103" s="263">
        <v>2948118.7518236591</v>
      </c>
      <c r="XP103" s="263">
        <v>1434.4632670777582</v>
      </c>
      <c r="XQ103" s="263">
        <v>61681.62159225301</v>
      </c>
      <c r="XR103" s="117">
        <v>3009800.373415912</v>
      </c>
      <c r="XS103" s="248" t="b">
        <v>0</v>
      </c>
      <c r="XT103" s="254">
        <v>7</v>
      </c>
      <c r="XU103" s="255">
        <v>717.23163353887878</v>
      </c>
      <c r="XV103" s="256">
        <v>-5.0000000000000001E-3</v>
      </c>
      <c r="XW103" s="255">
        <v>633300.76664789242</v>
      </c>
      <c r="XX103" s="255">
        <v>1673.5404782573844</v>
      </c>
      <c r="XY103" s="255">
        <v>64350.203421947204</v>
      </c>
      <c r="XZ103" s="119">
        <v>697650.97006983962</v>
      </c>
      <c r="YA103" s="262" t="b">
        <v>0</v>
      </c>
      <c r="YB103" s="173">
        <v>6</v>
      </c>
      <c r="YC103" s="263">
        <v>956.30884471850516</v>
      </c>
      <c r="YD103" s="189">
        <v>7.4999999999999997E-2</v>
      </c>
      <c r="YE103" s="263">
        <v>2038917.6370235691</v>
      </c>
      <c r="YF103" s="263">
        <v>1434.4632670777582</v>
      </c>
      <c r="YG103" s="263">
        <v>74760.492052836256</v>
      </c>
      <c r="YH103" s="117">
        <v>2113678.1290764054</v>
      </c>
      <c r="YI103" s="248" t="b">
        <v>0</v>
      </c>
      <c r="YJ103" s="254">
        <v>11</v>
      </c>
      <c r="YK103" s="255">
        <v>0</v>
      </c>
      <c r="YL103" s="256">
        <v>7.4999999999999997E-2</v>
      </c>
      <c r="YM103" s="255">
        <v>1148710.751375298</v>
      </c>
      <c r="YN103" s="255">
        <v>2390.7721117962633</v>
      </c>
      <c r="YO103" s="255">
        <v>136516.31213821596</v>
      </c>
      <c r="YP103" s="119">
        <v>1285227.0635135139</v>
      </c>
      <c r="YQ103" s="262" t="b">
        <v>0</v>
      </c>
      <c r="YR103" s="173">
        <v>3</v>
      </c>
      <c r="YS103" s="263">
        <v>1673.5404782573842</v>
      </c>
      <c r="YT103" s="189">
        <v>7.4999999999999997E-2</v>
      </c>
      <c r="YU103" s="263">
        <v>5555905.5884218123</v>
      </c>
      <c r="YV103" s="263">
        <v>717.23163353887912</v>
      </c>
      <c r="YW103" s="263">
        <v>27086.932512478154</v>
      </c>
      <c r="YX103" s="117">
        <v>5582992.5209342903</v>
      </c>
      <c r="YY103" s="248" t="b">
        <v>0</v>
      </c>
      <c r="YZ103" s="254">
        <v>7</v>
      </c>
      <c r="ZA103" s="255">
        <v>717.23163353887878</v>
      </c>
      <c r="ZB103" s="256">
        <v>-5.0000000000000001E-3</v>
      </c>
      <c r="ZC103" s="255">
        <v>700469.01780695934</v>
      </c>
      <c r="ZD103" s="255">
        <v>1673.5404782573844</v>
      </c>
      <c r="ZE103" s="255">
        <v>79561.542019356551</v>
      </c>
      <c r="ZF103" s="119">
        <v>780030.55982631585</v>
      </c>
      <c r="ZG103" s="262" t="b">
        <v>0</v>
      </c>
      <c r="ZH103" s="173">
        <v>4</v>
      </c>
      <c r="ZI103" s="263">
        <v>1434.463267077758</v>
      </c>
      <c r="ZJ103" s="189">
        <v>7.4999999999999997E-2</v>
      </c>
      <c r="ZK103" s="263">
        <v>7278133.8197502699</v>
      </c>
      <c r="ZL103" s="263">
        <v>956.30884471850538</v>
      </c>
      <c r="ZM103" s="263">
        <v>46348.268095201216</v>
      </c>
      <c r="ZN103" s="117">
        <v>7324482.0878454708</v>
      </c>
      <c r="ZO103" s="248" t="b">
        <v>0</v>
      </c>
      <c r="ZP103" s="254">
        <v>3</v>
      </c>
      <c r="ZQ103" s="255">
        <v>1673.5404782573842</v>
      </c>
      <c r="ZR103" s="256">
        <v>0.03</v>
      </c>
      <c r="ZS103" s="255">
        <v>3285783.6421747692</v>
      </c>
      <c r="ZT103" s="255">
        <v>717.23163353887912</v>
      </c>
      <c r="ZU103" s="255">
        <v>42501.039176008846</v>
      </c>
      <c r="ZV103" s="119">
        <v>3328284.6813507779</v>
      </c>
      <c r="ZW103" s="262" t="b">
        <v>0</v>
      </c>
      <c r="ZX103" s="173">
        <v>2</v>
      </c>
      <c r="ZY103" s="263">
        <v>1912.6176894370108</v>
      </c>
      <c r="ZZ103" s="189">
        <v>-5.0000000000000001E-3</v>
      </c>
      <c r="AAA103" s="263">
        <v>391341.23324421252</v>
      </c>
      <c r="AAB103" s="263">
        <v>478.15442235925269</v>
      </c>
      <c r="AAC103" s="263">
        <v>34901.86450239017</v>
      </c>
      <c r="AAD103" s="117">
        <v>426243.09774660267</v>
      </c>
      <c r="AAE103" s="248" t="b">
        <v>0</v>
      </c>
      <c r="AAF103" s="254">
        <v>3</v>
      </c>
      <c r="AAG103" s="255">
        <v>1673.5404782573842</v>
      </c>
      <c r="AAH103" s="256">
        <v>7.4999999999999997E-2</v>
      </c>
      <c r="AAI103" s="255">
        <v>9477179.0568457432</v>
      </c>
      <c r="AAJ103" s="255">
        <v>717.23163353887912</v>
      </c>
      <c r="AAK103" s="255">
        <v>39998.511716871653</v>
      </c>
      <c r="AAL103" s="119">
        <v>9517177.5685626157</v>
      </c>
      <c r="AAM103" s="262" t="b">
        <v>1</v>
      </c>
      <c r="AAN103" s="173">
        <v>6</v>
      </c>
      <c r="AAO103" s="263">
        <v>956.30884471850516</v>
      </c>
      <c r="AAP103" s="189">
        <v>7.4999999999999997E-2</v>
      </c>
      <c r="AAQ103" s="263">
        <v>3394053.3565120478</v>
      </c>
      <c r="AAR103" s="263">
        <v>1434.4632670777582</v>
      </c>
      <c r="AAS103" s="263">
        <v>47050.965649350124</v>
      </c>
      <c r="AAT103" s="117">
        <v>3441104.3221613979</v>
      </c>
      <c r="AAU103" s="248" t="b">
        <v>0</v>
      </c>
      <c r="AAV103" s="254">
        <v>8</v>
      </c>
      <c r="AAW103" s="255">
        <v>478.15442235925258</v>
      </c>
      <c r="AAX103" s="256">
        <v>7.4999999999999997E-2</v>
      </c>
      <c r="AAY103" s="255">
        <v>2062053.6406152141</v>
      </c>
      <c r="AAZ103" s="255">
        <v>1912.6176894370108</v>
      </c>
      <c r="ABA103" s="255">
        <v>107519.95460314341</v>
      </c>
      <c r="ABB103" s="119">
        <v>2169573.5952183576</v>
      </c>
      <c r="ABC103" s="262" t="b">
        <v>0</v>
      </c>
      <c r="ABD103" s="173">
        <v>5</v>
      </c>
      <c r="ABE103" s="263">
        <v>1195.3860558981316</v>
      </c>
      <c r="ABF103" s="189">
        <v>7.4999999999999997E-2</v>
      </c>
      <c r="ABG103" s="263">
        <v>3833969.9187834798</v>
      </c>
      <c r="ABH103" s="263">
        <v>1195.3860558981316</v>
      </c>
      <c r="ABI103" s="263">
        <v>35955.372625341632</v>
      </c>
      <c r="ABJ103" s="117">
        <v>3869925.2914088215</v>
      </c>
      <c r="ABK103" s="248" t="b">
        <v>0</v>
      </c>
      <c r="ABL103" s="254">
        <v>2</v>
      </c>
      <c r="ABM103" s="255">
        <v>1912.6176894370108</v>
      </c>
      <c r="ABN103" s="256">
        <v>7.4999999999999997E-2</v>
      </c>
      <c r="ABO103" s="255">
        <v>7020253.3641022034</v>
      </c>
      <c r="ABP103" s="255">
        <v>478.15442235925269</v>
      </c>
      <c r="ABQ103" s="255">
        <v>14661.617397538055</v>
      </c>
      <c r="ABR103" s="119">
        <v>7034914.9814997418</v>
      </c>
      <c r="ABS103" s="262" t="b">
        <v>0</v>
      </c>
      <c r="ABT103" s="173">
        <v>4</v>
      </c>
      <c r="ABU103" s="263">
        <v>1434.463267077758</v>
      </c>
      <c r="ABV103" s="189">
        <v>0.03</v>
      </c>
      <c r="ABW103" s="263">
        <v>3902537.2575952108</v>
      </c>
      <c r="ABX103" s="263">
        <v>956.30884471850538</v>
      </c>
      <c r="ABY103" s="263">
        <v>22868.692961421031</v>
      </c>
      <c r="ABZ103" s="117">
        <v>3925405.9505566317</v>
      </c>
      <c r="ACA103" s="248" t="b">
        <v>0</v>
      </c>
      <c r="ACB103" s="254">
        <v>4</v>
      </c>
      <c r="ACC103" s="255">
        <v>1434.463267077758</v>
      </c>
      <c r="ACD103" s="256">
        <v>7.4999999999999997E-2</v>
      </c>
      <c r="ACE103" s="255">
        <v>1988444.8164157593</v>
      </c>
      <c r="ACF103" s="255">
        <v>956.30884471850538</v>
      </c>
      <c r="ACG103" s="255">
        <v>72132.260387242641</v>
      </c>
      <c r="ACH103" s="119">
        <v>2060577.0768030018</v>
      </c>
      <c r="ACI103" s="262" t="b">
        <v>0</v>
      </c>
      <c r="ACJ103" s="173">
        <v>4</v>
      </c>
      <c r="ACK103" s="263">
        <v>1434.463267077758</v>
      </c>
      <c r="ACL103" s="189">
        <v>-5.0000000000000001E-3</v>
      </c>
      <c r="ACM103" s="263">
        <v>890338.22633223794</v>
      </c>
      <c r="ACN103" s="263">
        <v>956.30884471850538</v>
      </c>
      <c r="ACO103" s="263">
        <v>59405.970759271739</v>
      </c>
      <c r="ACP103" s="117">
        <v>949744.1970915097</v>
      </c>
      <c r="ACQ103" s="248" t="b">
        <v>0</v>
      </c>
      <c r="ACR103" s="254">
        <v>4</v>
      </c>
      <c r="ACS103" s="255">
        <v>1434.463267077758</v>
      </c>
      <c r="ACT103" s="256">
        <v>7.4999999999999997E-2</v>
      </c>
      <c r="ACU103" s="255">
        <v>6373621.6670714458</v>
      </c>
      <c r="ACV103" s="255">
        <v>956.30884471850538</v>
      </c>
      <c r="ACW103" s="255">
        <v>59849.906589223981</v>
      </c>
      <c r="ACX103" s="119">
        <v>6433471.5736606698</v>
      </c>
      <c r="ACY103" s="262" t="b">
        <v>0</v>
      </c>
      <c r="ACZ103" s="173">
        <v>6</v>
      </c>
      <c r="ADA103" s="263">
        <v>956.30884471850516</v>
      </c>
      <c r="ADB103" s="189">
        <v>7.4999999999999997E-2</v>
      </c>
      <c r="ADC103" s="263">
        <v>8180545.8911646288</v>
      </c>
      <c r="ADD103" s="263">
        <v>1434.4632670777582</v>
      </c>
      <c r="ADE103" s="263">
        <v>67732.249733621691</v>
      </c>
      <c r="ADF103" s="117">
        <v>8248278.14089825</v>
      </c>
      <c r="ADG103" s="248" t="b">
        <v>0</v>
      </c>
      <c r="ADH103" s="254">
        <v>7</v>
      </c>
      <c r="ADI103" s="255">
        <v>717.23163353887878</v>
      </c>
      <c r="ADJ103" s="256">
        <v>0.03</v>
      </c>
      <c r="ADK103" s="255">
        <v>2616463.9424070851</v>
      </c>
      <c r="ADL103" s="255">
        <v>1673.5404782573844</v>
      </c>
      <c r="ADM103" s="255">
        <v>94613.05377431956</v>
      </c>
      <c r="ADN103" s="119">
        <v>2711076.9961814047</v>
      </c>
      <c r="ADO103" s="262" t="b">
        <v>0</v>
      </c>
      <c r="ADP103" s="173">
        <v>2</v>
      </c>
      <c r="ADQ103" s="263">
        <v>1912.6176894370108</v>
      </c>
      <c r="ADR103" s="189">
        <v>-5.0000000000000001E-3</v>
      </c>
      <c r="ADS103" s="263">
        <v>4357036.0992441913</v>
      </c>
      <c r="ADT103" s="263">
        <v>478.15442235925269</v>
      </c>
      <c r="ADU103" s="263">
        <v>25137.719015494884</v>
      </c>
      <c r="ADV103" s="117">
        <v>4382173.8182596862</v>
      </c>
    </row>
    <row r="104" spans="1:802" x14ac:dyDescent="0.35">
      <c r="A104" s="15">
        <v>48395</v>
      </c>
      <c r="B104" s="16">
        <v>2390.7721117962633</v>
      </c>
      <c r="C104" s="248" t="b">
        <v>0</v>
      </c>
      <c r="D104" s="254">
        <v>6</v>
      </c>
      <c r="E104" s="255">
        <v>956.30884471850516</v>
      </c>
      <c r="F104" s="256">
        <v>7.4999999999999997E-2</v>
      </c>
      <c r="G104" s="255">
        <v>4227642.926290758</v>
      </c>
      <c r="H104" s="255">
        <v>1434.4632670777582</v>
      </c>
      <c r="I104" s="255">
        <v>58584.805062312611</v>
      </c>
      <c r="J104" s="119">
        <v>4286227.7313530706</v>
      </c>
      <c r="K104" s="262" t="b">
        <v>1</v>
      </c>
      <c r="L104" s="173">
        <v>8</v>
      </c>
      <c r="M104" s="263">
        <v>478.15442235925258</v>
      </c>
      <c r="N104" s="189">
        <v>7.4999999999999997E-2</v>
      </c>
      <c r="O104" s="263">
        <v>1541636.8831686645</v>
      </c>
      <c r="P104" s="263">
        <v>1912.6176894370108</v>
      </c>
      <c r="Q104" s="263">
        <v>38386.080031062302</v>
      </c>
      <c r="R104" s="117">
        <v>1580022.9631997268</v>
      </c>
      <c r="S104" s="248" t="b">
        <v>0</v>
      </c>
      <c r="T104" s="254">
        <v>8</v>
      </c>
      <c r="U104" s="255">
        <v>478.15442235925258</v>
      </c>
      <c r="V104" s="256">
        <v>7.4999999999999997E-2</v>
      </c>
      <c r="W104" s="255">
        <v>580686.27914074459</v>
      </c>
      <c r="X104" s="255">
        <v>1912.6176894370108</v>
      </c>
      <c r="Y104" s="255">
        <v>106735.99509909346</v>
      </c>
      <c r="Z104" s="119">
        <v>687422.27423983801</v>
      </c>
      <c r="AA104" s="262" t="b">
        <v>0</v>
      </c>
      <c r="AB104" s="173">
        <v>8</v>
      </c>
      <c r="AC104" s="263">
        <v>478.15442235925258</v>
      </c>
      <c r="AD104" s="189">
        <v>7.4999999999999997E-2</v>
      </c>
      <c r="AE104" s="263">
        <v>2044255.3615702821</v>
      </c>
      <c r="AF104" s="263">
        <v>1912.6176894370108</v>
      </c>
      <c r="AG104" s="263">
        <v>104348.15792648641</v>
      </c>
      <c r="AH104" s="117">
        <v>2148603.5194967687</v>
      </c>
      <c r="AI104" s="248" t="b">
        <v>0</v>
      </c>
      <c r="AJ104" s="254">
        <v>10</v>
      </c>
      <c r="AK104" s="255">
        <v>0</v>
      </c>
      <c r="AL104" s="256">
        <v>7.4999999999999997E-2</v>
      </c>
      <c r="AM104" s="255">
        <v>8754990.9479763359</v>
      </c>
      <c r="AN104" s="255">
        <v>2390.7721117962633</v>
      </c>
      <c r="AO104" s="255">
        <v>124843.92774566892</v>
      </c>
      <c r="AP104" s="119">
        <v>8879834.8757220041</v>
      </c>
      <c r="AQ104" s="262" t="b">
        <v>1</v>
      </c>
      <c r="AR104" s="173">
        <v>6</v>
      </c>
      <c r="AS104" s="263">
        <v>956.30884471850516</v>
      </c>
      <c r="AT104" s="189">
        <v>7.4999999999999997E-2</v>
      </c>
      <c r="AU104" s="263">
        <v>8438902.7735824641</v>
      </c>
      <c r="AV104" s="263">
        <v>1434.4632670777582</v>
      </c>
      <c r="AW104" s="263">
        <v>72498.504952844625</v>
      </c>
      <c r="AX104" s="117">
        <v>8511401.2785353083</v>
      </c>
      <c r="AY104" s="248" t="b">
        <v>0</v>
      </c>
      <c r="AZ104" s="254">
        <v>4</v>
      </c>
      <c r="BA104" s="255">
        <v>1434.463267077758</v>
      </c>
      <c r="BB104" s="256">
        <v>7.4999999999999997E-2</v>
      </c>
      <c r="BC104" s="255">
        <v>1778157.3608446356</v>
      </c>
      <c r="BD104" s="255">
        <v>956.30884471850538</v>
      </c>
      <c r="BE104" s="255">
        <v>21804.491750470435</v>
      </c>
      <c r="BF104" s="119">
        <v>1799961.852595106</v>
      </c>
      <c r="BG104" s="262" t="b">
        <v>0</v>
      </c>
      <c r="BH104" s="173">
        <v>4</v>
      </c>
      <c r="BI104" s="263">
        <v>1434.463267077758</v>
      </c>
      <c r="BJ104" s="189">
        <v>-5.0000000000000001E-3</v>
      </c>
      <c r="BK104" s="263">
        <v>1044967.3478890726</v>
      </c>
      <c r="BL104" s="263">
        <v>956.30884471850538</v>
      </c>
      <c r="BM104" s="263">
        <v>51278.314526104812</v>
      </c>
      <c r="BN104" s="117">
        <v>1096245.6624151773</v>
      </c>
      <c r="BO104" s="248" t="b">
        <v>0</v>
      </c>
      <c r="BP104" s="254">
        <v>6</v>
      </c>
      <c r="BQ104" s="255">
        <v>956.30884471850516</v>
      </c>
      <c r="BR104" s="256">
        <v>7.4999999999999997E-2</v>
      </c>
      <c r="BS104" s="255">
        <v>7123090.0576785887</v>
      </c>
      <c r="BT104" s="255">
        <v>1434.4632670777582</v>
      </c>
      <c r="BU104" s="255">
        <v>67009.739858315632</v>
      </c>
      <c r="BV104" s="119">
        <v>7190099.797536904</v>
      </c>
      <c r="BW104" s="262" t="b">
        <v>0</v>
      </c>
      <c r="BX104" s="173">
        <v>6</v>
      </c>
      <c r="BY104" s="263">
        <v>956.30884471850516</v>
      </c>
      <c r="BZ104" s="189">
        <v>7.4999999999999997E-2</v>
      </c>
      <c r="CA104" s="263">
        <v>1623449.473244837</v>
      </c>
      <c r="CB104" s="263">
        <v>1434.4632670777582</v>
      </c>
      <c r="CC104" s="263">
        <v>54915.433947434918</v>
      </c>
      <c r="CD104" s="117">
        <v>1678364.9071922719</v>
      </c>
      <c r="CE104" s="248" t="b">
        <v>0</v>
      </c>
      <c r="CF104" s="254">
        <v>6</v>
      </c>
      <c r="CG104" s="255">
        <v>956.30884471850516</v>
      </c>
      <c r="CH104" s="256">
        <v>-5.0000000000000001E-3</v>
      </c>
      <c r="CI104" s="255">
        <v>1374279.6265677062</v>
      </c>
      <c r="CJ104" s="255">
        <v>1434.4632670777582</v>
      </c>
      <c r="CK104" s="255">
        <v>72752.273097786179</v>
      </c>
      <c r="CL104" s="119">
        <v>1447031.8996654924</v>
      </c>
      <c r="CM104" s="262" t="b">
        <v>0</v>
      </c>
      <c r="CN104" s="173">
        <v>5</v>
      </c>
      <c r="CO104" s="263">
        <v>1195.3860558981316</v>
      </c>
      <c r="CP104" s="189">
        <v>0.03</v>
      </c>
      <c r="CQ104" s="263">
        <v>7224081.8245015079</v>
      </c>
      <c r="CR104" s="263">
        <v>1195.3860558981316</v>
      </c>
      <c r="CS104" s="263">
        <v>60547.272467220551</v>
      </c>
      <c r="CT104" s="117">
        <v>7284629.0969687281</v>
      </c>
      <c r="CU104" s="248" t="b">
        <v>0</v>
      </c>
      <c r="CV104" s="254">
        <v>1</v>
      </c>
      <c r="CW104" s="255">
        <v>2151.6949006166369</v>
      </c>
      <c r="CX104" s="256">
        <v>7.4999999999999997E-2</v>
      </c>
      <c r="CY104" s="255">
        <v>5612399.783068086</v>
      </c>
      <c r="CZ104" s="255">
        <v>239.07721117962635</v>
      </c>
      <c r="DA104" s="255">
        <v>5251.5999180180206</v>
      </c>
      <c r="DB104" s="119">
        <v>5617651.3829861041</v>
      </c>
      <c r="DC104" s="262" t="b">
        <v>0</v>
      </c>
      <c r="DD104" s="173">
        <v>7</v>
      </c>
      <c r="DE104" s="263">
        <v>717.23163353887878</v>
      </c>
      <c r="DF104" s="189">
        <v>7.4999999999999997E-2</v>
      </c>
      <c r="DG104" s="263">
        <v>9152292.54511269</v>
      </c>
      <c r="DH104" s="263">
        <v>1673.5404782573844</v>
      </c>
      <c r="DI104" s="263">
        <v>72629.623853488811</v>
      </c>
      <c r="DJ104" s="117">
        <v>9224922.1689661779</v>
      </c>
      <c r="DK104" s="248" t="b">
        <v>0</v>
      </c>
      <c r="DL104" s="254">
        <v>6</v>
      </c>
      <c r="DM104" s="255">
        <v>956.30884471850516</v>
      </c>
      <c r="DN104" s="256">
        <v>7.4999999999999997E-2</v>
      </c>
      <c r="DO104" s="255">
        <v>2223867.3352471036</v>
      </c>
      <c r="DP104" s="255">
        <v>1434.4632670777582</v>
      </c>
      <c r="DQ104" s="255">
        <v>91294.442032441133</v>
      </c>
      <c r="DR104" s="119">
        <v>2315161.7772795446</v>
      </c>
      <c r="DS104" s="262" t="b">
        <v>1</v>
      </c>
      <c r="DT104" s="173">
        <v>8</v>
      </c>
      <c r="DU104" s="263">
        <v>478.15442235925258</v>
      </c>
      <c r="DV104" s="189">
        <v>0.03</v>
      </c>
      <c r="DW104" s="263">
        <v>2236232.8275821935</v>
      </c>
      <c r="DX104" s="263">
        <v>1912.6176894370108</v>
      </c>
      <c r="DY104" s="263">
        <v>78472.881550166989</v>
      </c>
      <c r="DZ104" s="117">
        <v>2314705.7091323603</v>
      </c>
      <c r="EA104" s="248" t="b">
        <v>0</v>
      </c>
      <c r="EB104" s="254">
        <v>11</v>
      </c>
      <c r="EC104" s="255">
        <v>0</v>
      </c>
      <c r="ED104" s="256">
        <v>-5.0000000000000001E-3</v>
      </c>
      <c r="EE104" s="255">
        <v>865632.96813173976</v>
      </c>
      <c r="EF104" s="255">
        <v>2390.7721117962633</v>
      </c>
      <c r="EG104" s="255">
        <v>98881.581346811145</v>
      </c>
      <c r="EH104" s="119">
        <v>964514.54947855091</v>
      </c>
      <c r="EI104" s="262" t="b">
        <v>0</v>
      </c>
      <c r="EJ104" s="173">
        <v>7</v>
      </c>
      <c r="EK104" s="263">
        <v>717.23163353887878</v>
      </c>
      <c r="EL104" s="189">
        <v>7.4999999999999997E-2</v>
      </c>
      <c r="EM104" s="263">
        <v>365611.42295544728</v>
      </c>
      <c r="EN104" s="263">
        <v>1673.5404782573844</v>
      </c>
      <c r="EO104" s="263">
        <v>111386.92585805735</v>
      </c>
      <c r="EP104" s="117">
        <v>476998.34881350462</v>
      </c>
      <c r="EQ104" s="248" t="b">
        <v>0</v>
      </c>
      <c r="ER104" s="254">
        <v>6</v>
      </c>
      <c r="ES104" s="255">
        <v>956.30884471850516</v>
      </c>
      <c r="ET104" s="256">
        <v>7.4999999999999997E-2</v>
      </c>
      <c r="EU104" s="255">
        <v>1832805.208428825</v>
      </c>
      <c r="EV104" s="255">
        <v>1434.4632670777582</v>
      </c>
      <c r="EW104" s="255">
        <v>84158.56175609857</v>
      </c>
      <c r="EX104" s="119">
        <v>1916963.7701849237</v>
      </c>
      <c r="EY104" s="262" t="b">
        <v>0</v>
      </c>
      <c r="EZ104" s="173">
        <v>4</v>
      </c>
      <c r="FA104" s="263">
        <v>1434.463267077758</v>
      </c>
      <c r="FB104" s="189">
        <v>0.03</v>
      </c>
      <c r="FC104" s="263">
        <v>3553703.7433523675</v>
      </c>
      <c r="FD104" s="263">
        <v>956.30884471850538</v>
      </c>
      <c r="FE104" s="263">
        <v>22057.130551852166</v>
      </c>
      <c r="FF104" s="117">
        <v>3575760.8739042198</v>
      </c>
      <c r="FG104" s="248" t="b">
        <v>0</v>
      </c>
      <c r="FH104" s="254">
        <v>4</v>
      </c>
      <c r="FI104" s="255">
        <v>1434.463267077758</v>
      </c>
      <c r="FJ104" s="256">
        <v>7.4999999999999997E-2</v>
      </c>
      <c r="FK104" s="255">
        <v>4125951.6242293161</v>
      </c>
      <c r="FL104" s="255">
        <v>956.30884471850538</v>
      </c>
      <c r="FM104" s="255">
        <v>54129.951325071728</v>
      </c>
      <c r="FN104" s="119">
        <v>4180081.5755543876</v>
      </c>
      <c r="FO104" s="262" t="b">
        <v>0</v>
      </c>
      <c r="FP104" s="173">
        <v>4</v>
      </c>
      <c r="FQ104" s="263">
        <v>1434.463267077758</v>
      </c>
      <c r="FR104" s="189">
        <v>7.4999999999999997E-2</v>
      </c>
      <c r="FS104" s="263">
        <v>5013197.2835801924</v>
      </c>
      <c r="FT104" s="263">
        <v>956.30884471850538</v>
      </c>
      <c r="FU104" s="263">
        <v>58282.286245183372</v>
      </c>
      <c r="FV104" s="117">
        <v>5071479.5698253755</v>
      </c>
      <c r="FW104" s="248" t="b">
        <v>1</v>
      </c>
      <c r="FX104" s="254">
        <v>7</v>
      </c>
      <c r="FY104" s="255">
        <v>717.23163353887878</v>
      </c>
      <c r="FZ104" s="256">
        <v>-5.0000000000000001E-3</v>
      </c>
      <c r="GA104" s="255">
        <v>1271780.3458859765</v>
      </c>
      <c r="GB104" s="255">
        <v>1673.5404782573844</v>
      </c>
      <c r="GC104" s="255">
        <v>91184.57110990338</v>
      </c>
      <c r="GD104" s="119">
        <v>1362964.9169958797</v>
      </c>
      <c r="GE104" s="262" t="b">
        <v>0</v>
      </c>
      <c r="GF104" s="173">
        <v>4</v>
      </c>
      <c r="GG104" s="263">
        <v>1434.463267077758</v>
      </c>
      <c r="GH104" s="189">
        <v>0.03</v>
      </c>
      <c r="GI104" s="263">
        <v>3594680.8465486681</v>
      </c>
      <c r="GJ104" s="263">
        <v>956.30884471850538</v>
      </c>
      <c r="GK104" s="263">
        <v>50162.020121612848</v>
      </c>
      <c r="GL104" s="117">
        <v>3644842.8666702812</v>
      </c>
      <c r="GM104" s="248" t="b">
        <v>0</v>
      </c>
      <c r="GN104" s="254">
        <v>4</v>
      </c>
      <c r="GO104" s="255">
        <v>1434.463267077758</v>
      </c>
      <c r="GP104" s="256">
        <v>7.4999999999999997E-2</v>
      </c>
      <c r="GQ104" s="255">
        <v>10161455.527659524</v>
      </c>
      <c r="GR104" s="255">
        <v>956.30884471850538</v>
      </c>
      <c r="GS104" s="255">
        <v>37935.962480289716</v>
      </c>
      <c r="GT104" s="119">
        <v>10199391.490139814</v>
      </c>
      <c r="GU104" s="262" t="b">
        <v>0</v>
      </c>
      <c r="GV104" s="173">
        <v>2</v>
      </c>
      <c r="GW104" s="263">
        <v>1912.6176894370108</v>
      </c>
      <c r="GX104" s="189">
        <v>7.4999999999999997E-2</v>
      </c>
      <c r="GY104" s="263">
        <v>1612012.8784699049</v>
      </c>
      <c r="GZ104" s="263">
        <v>478.15442235925269</v>
      </c>
      <c r="HA104" s="263">
        <v>19150.194243822869</v>
      </c>
      <c r="HB104" s="117">
        <v>1631163.0727137278</v>
      </c>
      <c r="HC104" s="248" t="b">
        <v>0</v>
      </c>
      <c r="HD104" s="254">
        <v>5</v>
      </c>
      <c r="HE104" s="255">
        <v>1195.3860558981316</v>
      </c>
      <c r="HF104" s="256">
        <v>7.4999999999999997E-2</v>
      </c>
      <c r="HG104" s="255">
        <v>6378137.5309563866</v>
      </c>
      <c r="HH104" s="255">
        <v>1195.3860558981316</v>
      </c>
      <c r="HI104" s="255">
        <v>36372.256393531759</v>
      </c>
      <c r="HJ104" s="119">
        <v>6414509.7873499179</v>
      </c>
      <c r="HK104" s="262" t="b">
        <v>0</v>
      </c>
      <c r="HL104" s="173">
        <v>11</v>
      </c>
      <c r="HM104" s="263">
        <v>0</v>
      </c>
      <c r="HN104" s="189">
        <v>0.03</v>
      </c>
      <c r="HO104" s="263">
        <v>2554286.0384262763</v>
      </c>
      <c r="HP104" s="263">
        <v>2390.7721117962633</v>
      </c>
      <c r="HQ104" s="263">
        <v>92895.355997152845</v>
      </c>
      <c r="HR104" s="117">
        <v>2647181.3944234289</v>
      </c>
      <c r="HS104" s="248" t="b">
        <v>0</v>
      </c>
      <c r="HT104" s="254">
        <v>7</v>
      </c>
      <c r="HU104" s="255">
        <v>717.23163353887878</v>
      </c>
      <c r="HV104" s="256">
        <v>7.4999999999999997E-2</v>
      </c>
      <c r="HW104" s="255">
        <v>1935765.0547415919</v>
      </c>
      <c r="HX104" s="255">
        <v>1673.5404782573844</v>
      </c>
      <c r="HY104" s="255">
        <v>78713.595019890708</v>
      </c>
      <c r="HZ104" s="119">
        <v>2014478.6497614826</v>
      </c>
      <c r="IA104" s="262" t="b">
        <v>0</v>
      </c>
      <c r="IB104" s="173">
        <v>5</v>
      </c>
      <c r="IC104" s="263">
        <v>1195.3860558981316</v>
      </c>
      <c r="ID104" s="189">
        <v>7.4999999999999997E-2</v>
      </c>
      <c r="IE104" s="263">
        <v>1647755.5964353159</v>
      </c>
      <c r="IF104" s="263">
        <v>1195.3860558981316</v>
      </c>
      <c r="IG104" s="263">
        <v>65850.962362027742</v>
      </c>
      <c r="IH104" s="117">
        <v>1713606.5587973436</v>
      </c>
      <c r="II104" s="248" t="b">
        <v>0</v>
      </c>
      <c r="IJ104" s="254">
        <v>7</v>
      </c>
      <c r="IK104" s="255">
        <v>717.23163353887878</v>
      </c>
      <c r="IL104" s="256">
        <v>7.4999999999999997E-2</v>
      </c>
      <c r="IM104" s="255">
        <v>6568477.8467605868</v>
      </c>
      <c r="IN104" s="255">
        <v>1673.5404782573844</v>
      </c>
      <c r="IO104" s="255">
        <v>74564.95540417271</v>
      </c>
      <c r="IP104" s="119">
        <v>6643042.8021647595</v>
      </c>
      <c r="IQ104" s="262" t="b">
        <v>0</v>
      </c>
      <c r="IR104" s="173">
        <v>4</v>
      </c>
      <c r="IS104" s="263">
        <v>1434.463267077758</v>
      </c>
      <c r="IT104" s="189">
        <v>7.4999999999999997E-2</v>
      </c>
      <c r="IU104" s="263">
        <v>7835382.1648253687</v>
      </c>
      <c r="IV104" s="263">
        <v>956.30884471850538</v>
      </c>
      <c r="IW104" s="263">
        <v>11404.708198457465</v>
      </c>
      <c r="IX104" s="117">
        <v>7846786.8730238257</v>
      </c>
      <c r="IY104" s="248" t="b">
        <v>0</v>
      </c>
      <c r="IZ104" s="254">
        <v>4</v>
      </c>
      <c r="JA104" s="255">
        <v>1434.463267077758</v>
      </c>
      <c r="JB104" s="256">
        <v>0.03</v>
      </c>
      <c r="JC104" s="255">
        <v>2504189.8653621553</v>
      </c>
      <c r="JD104" s="255">
        <v>956.30884471850538</v>
      </c>
      <c r="JE104" s="255">
        <v>47135.297794025093</v>
      </c>
      <c r="JF104" s="119">
        <v>2551325.1631561802</v>
      </c>
      <c r="JG104" s="262" t="b">
        <v>0</v>
      </c>
      <c r="JH104" s="173">
        <v>2</v>
      </c>
      <c r="JI104" s="263">
        <v>1912.6176894370108</v>
      </c>
      <c r="JJ104" s="189">
        <v>7.4999999999999997E-2</v>
      </c>
      <c r="JK104" s="263">
        <v>6979399.6765778409</v>
      </c>
      <c r="JL104" s="263">
        <v>478.15442235925269</v>
      </c>
      <c r="JM104" s="263">
        <v>16173.372863432429</v>
      </c>
      <c r="JN104" s="117">
        <v>6995573.0494412733</v>
      </c>
      <c r="JO104" s="248" t="b">
        <v>0</v>
      </c>
      <c r="JP104" s="254">
        <v>4</v>
      </c>
      <c r="JQ104" s="255">
        <v>1434.463267077758</v>
      </c>
      <c r="JR104" s="256">
        <v>7.4999999999999997E-2</v>
      </c>
      <c r="JS104" s="255">
        <v>6103819.0288720131</v>
      </c>
      <c r="JT104" s="255">
        <v>956.30884471850538</v>
      </c>
      <c r="JU104" s="255">
        <v>44892.11265249498</v>
      </c>
      <c r="JV104" s="119">
        <v>6148711.1415245077</v>
      </c>
      <c r="JW104" s="262" t="b">
        <v>0</v>
      </c>
      <c r="JX104" s="173">
        <v>8</v>
      </c>
      <c r="JY104" s="263">
        <v>478.15442235925258</v>
      </c>
      <c r="JZ104" s="189">
        <v>0.03</v>
      </c>
      <c r="KA104" s="263">
        <v>8328376.7482599542</v>
      </c>
      <c r="KB104" s="263">
        <v>1912.6176894370108</v>
      </c>
      <c r="KC104" s="263">
        <v>106436.49494971281</v>
      </c>
      <c r="KD104" s="117">
        <v>8434813.2432096675</v>
      </c>
      <c r="KE104" s="248" t="b">
        <v>0</v>
      </c>
      <c r="KF104" s="254">
        <v>7</v>
      </c>
      <c r="KG104" s="255">
        <v>717.23163353887878</v>
      </c>
      <c r="KH104" s="256">
        <v>0.03</v>
      </c>
      <c r="KI104" s="255">
        <v>3416306.6759855668</v>
      </c>
      <c r="KJ104" s="255">
        <v>1673.5404782573844</v>
      </c>
      <c r="KK104" s="255">
        <v>101442.17999311807</v>
      </c>
      <c r="KL104" s="119">
        <v>3517748.855978685</v>
      </c>
      <c r="KM104" s="262" t="b">
        <v>0</v>
      </c>
      <c r="KN104" s="173">
        <v>1</v>
      </c>
      <c r="KO104" s="263">
        <v>2151.6949006166369</v>
      </c>
      <c r="KP104" s="189">
        <v>7.4999999999999997E-2</v>
      </c>
      <c r="KQ104" s="263">
        <v>8899015.3897147588</v>
      </c>
      <c r="KR104" s="263">
        <v>239.07721117962635</v>
      </c>
      <c r="KS104" s="263">
        <v>14980.274932132055</v>
      </c>
      <c r="KT104" s="117">
        <v>8913995.66464689</v>
      </c>
      <c r="KU104" s="248" t="b">
        <v>0</v>
      </c>
      <c r="KV104" s="254">
        <v>3</v>
      </c>
      <c r="KW104" s="255">
        <v>1673.5404782573842</v>
      </c>
      <c r="KX104" s="256">
        <v>0.03</v>
      </c>
      <c r="KY104" s="255">
        <v>5969667.2579023056</v>
      </c>
      <c r="KZ104" s="255">
        <v>717.23163353887912</v>
      </c>
      <c r="LA104" s="255">
        <v>18839.597767216339</v>
      </c>
      <c r="LB104" s="119">
        <v>5988506.8556695217</v>
      </c>
      <c r="LC104" s="262" t="b">
        <v>0</v>
      </c>
      <c r="LD104" s="173">
        <v>4</v>
      </c>
      <c r="LE104" s="263">
        <v>1434.463267077758</v>
      </c>
      <c r="LF104" s="189">
        <v>7.4999999999999997E-2</v>
      </c>
      <c r="LG104" s="263">
        <v>1758649.872728487</v>
      </c>
      <c r="LH104" s="263">
        <v>956.30884471850538</v>
      </c>
      <c r="LI104" s="263">
        <v>57902.598632641362</v>
      </c>
      <c r="LJ104" s="117">
        <v>1816552.4713611284</v>
      </c>
      <c r="LK104" s="248" t="b">
        <v>0</v>
      </c>
      <c r="LL104" s="254">
        <v>4</v>
      </c>
      <c r="LM104" s="255">
        <v>1434.463267077758</v>
      </c>
      <c r="LN104" s="256">
        <v>-5.0000000000000001E-3</v>
      </c>
      <c r="LO104" s="255">
        <v>281458.02561202069</v>
      </c>
      <c r="LP104" s="255">
        <v>956.30884471850538</v>
      </c>
      <c r="LQ104" s="255">
        <v>52636.253704710733</v>
      </c>
      <c r="LR104" s="119">
        <v>334094.27931673144</v>
      </c>
      <c r="LS104" s="262" t="b">
        <v>0</v>
      </c>
      <c r="LT104" s="173">
        <v>5</v>
      </c>
      <c r="LU104" s="263">
        <v>1195.3860558981316</v>
      </c>
      <c r="LV104" s="189">
        <v>7.4999999999999997E-2</v>
      </c>
      <c r="LW104" s="263">
        <v>3618086.9166149665</v>
      </c>
      <c r="LX104" s="263">
        <v>1195.3860558981316</v>
      </c>
      <c r="LY104" s="263">
        <v>58986.058144814691</v>
      </c>
      <c r="LZ104" s="117">
        <v>3677072.9747597813</v>
      </c>
      <c r="MA104" s="248" t="b">
        <v>0</v>
      </c>
      <c r="MB104" s="254">
        <v>5</v>
      </c>
      <c r="MC104" s="255">
        <v>1195.3860558981316</v>
      </c>
      <c r="MD104" s="256">
        <v>7.4999999999999997E-2</v>
      </c>
      <c r="ME104" s="255">
        <v>7242408.4124770854</v>
      </c>
      <c r="MF104" s="255">
        <v>1195.3860558981316</v>
      </c>
      <c r="MG104" s="255">
        <v>52300.071527050255</v>
      </c>
      <c r="MH104" s="119">
        <v>7294708.4840041352</v>
      </c>
      <c r="MI104" s="262" t="b">
        <v>1</v>
      </c>
      <c r="MJ104" s="173">
        <v>10</v>
      </c>
      <c r="MK104" s="263">
        <v>0</v>
      </c>
      <c r="ML104" s="189">
        <v>-5.0000000000000001E-3</v>
      </c>
      <c r="MM104" s="263">
        <v>677328.99335574266</v>
      </c>
      <c r="MN104" s="263">
        <v>2390.7721117962633</v>
      </c>
      <c r="MO104" s="263">
        <v>75389.538532292325</v>
      </c>
      <c r="MP104" s="117">
        <v>752718.53188803501</v>
      </c>
      <c r="MQ104" s="248" t="b">
        <v>0</v>
      </c>
      <c r="MR104" s="254">
        <v>8</v>
      </c>
      <c r="MS104" s="255">
        <v>478.15442235925258</v>
      </c>
      <c r="MT104" s="256">
        <v>0.03</v>
      </c>
      <c r="MU104" s="255">
        <v>823126.83779123146</v>
      </c>
      <c r="MV104" s="255">
        <v>1912.6176894370108</v>
      </c>
      <c r="MW104" s="255">
        <v>103347.03638643272</v>
      </c>
      <c r="MX104" s="119">
        <v>926473.87417766417</v>
      </c>
      <c r="MY104" s="262" t="b">
        <v>0</v>
      </c>
      <c r="MZ104" s="173">
        <v>5</v>
      </c>
      <c r="NA104" s="263">
        <v>1195.3860558981316</v>
      </c>
      <c r="NB104" s="189">
        <v>7.4999999999999997E-2</v>
      </c>
      <c r="NC104" s="263">
        <v>8216435.649661514</v>
      </c>
      <c r="ND104" s="263">
        <v>1195.3860558981316</v>
      </c>
      <c r="NE104" s="263">
        <v>70162.033622029441</v>
      </c>
      <c r="NF104" s="117">
        <v>8286597.6832835432</v>
      </c>
      <c r="NG104" s="248" t="b">
        <v>0</v>
      </c>
      <c r="NH104" s="254">
        <v>2</v>
      </c>
      <c r="NI104" s="255">
        <v>1912.6176894370108</v>
      </c>
      <c r="NJ104" s="256">
        <v>0.03</v>
      </c>
      <c r="NK104" s="255">
        <v>7962330.4925710224</v>
      </c>
      <c r="NL104" s="255">
        <v>478.15442235925269</v>
      </c>
      <c r="NM104" s="255">
        <v>27009.829694562952</v>
      </c>
      <c r="NN104" s="119">
        <v>7989340.322265585</v>
      </c>
      <c r="NO104" s="262" t="b">
        <v>0</v>
      </c>
      <c r="NP104" s="173">
        <v>10</v>
      </c>
      <c r="NQ104" s="263">
        <v>0</v>
      </c>
      <c r="NR104" s="189">
        <v>-5.0000000000000001E-3</v>
      </c>
      <c r="NS104" s="263">
        <v>355302.28359187173</v>
      </c>
      <c r="NT104" s="263">
        <v>2390.7721117962633</v>
      </c>
      <c r="NU104" s="263">
        <v>123249.96393703457</v>
      </c>
      <c r="NV104" s="117">
        <v>478552.24752890633</v>
      </c>
      <c r="NW104" s="248" t="b">
        <v>0</v>
      </c>
      <c r="NX104" s="254">
        <v>6</v>
      </c>
      <c r="NY104" s="255">
        <v>956.30884471850516</v>
      </c>
      <c r="NZ104" s="256">
        <v>0.03</v>
      </c>
      <c r="OA104" s="255">
        <v>17440205.760357823</v>
      </c>
      <c r="OB104" s="255">
        <v>1434.4632670777582</v>
      </c>
      <c r="OC104" s="255">
        <v>81423.960628245972</v>
      </c>
      <c r="OD104" s="119">
        <v>17521629.720986068</v>
      </c>
      <c r="OE104" s="262" t="b">
        <v>0</v>
      </c>
      <c r="OF104" s="173">
        <v>4</v>
      </c>
      <c r="OG104" s="263">
        <v>1434.463267077758</v>
      </c>
      <c r="OH104" s="189">
        <v>-5.0000000000000001E-3</v>
      </c>
      <c r="OI104" s="263">
        <v>1924786.0496108115</v>
      </c>
      <c r="OJ104" s="263">
        <v>956.30884471850538</v>
      </c>
      <c r="OK104" s="263">
        <v>65587.614948547736</v>
      </c>
      <c r="OL104" s="117">
        <v>1990373.6645593592</v>
      </c>
      <c r="OM104" s="248" t="b">
        <v>0</v>
      </c>
      <c r="ON104" s="254">
        <v>7</v>
      </c>
      <c r="OO104" s="255">
        <v>717.23163353887878</v>
      </c>
      <c r="OP104" s="256">
        <v>-5.0000000000000001E-3</v>
      </c>
      <c r="OQ104" s="255">
        <v>2859880.6903350269</v>
      </c>
      <c r="OR104" s="255">
        <v>1673.5404782573844</v>
      </c>
      <c r="OS104" s="255">
        <v>70357.2994243664</v>
      </c>
      <c r="OT104" s="119">
        <v>2930237.9897593935</v>
      </c>
      <c r="OU104" s="262" t="b">
        <v>0</v>
      </c>
      <c r="OV104" s="173">
        <v>4</v>
      </c>
      <c r="OW104" s="263">
        <v>1434.463267077758</v>
      </c>
      <c r="OX104" s="189">
        <v>7.4999999999999997E-2</v>
      </c>
      <c r="OY104" s="263">
        <v>5319816.4932928281</v>
      </c>
      <c r="OZ104" s="263">
        <v>956.30884471850538</v>
      </c>
      <c r="PA104" s="263">
        <v>30678.605605991019</v>
      </c>
      <c r="PB104" s="117">
        <v>5350495.0988988187</v>
      </c>
      <c r="PC104" s="248" t="b">
        <v>0</v>
      </c>
      <c r="PD104" s="254">
        <v>9</v>
      </c>
      <c r="PE104" s="255">
        <v>239.07721117962629</v>
      </c>
      <c r="PF104" s="256">
        <v>0.03</v>
      </c>
      <c r="PG104" s="255">
        <v>1097082.0849698484</v>
      </c>
      <c r="PH104" s="255">
        <v>2151.6949006166369</v>
      </c>
      <c r="PI104" s="255">
        <v>98746.708141624316</v>
      </c>
      <c r="PJ104" s="119">
        <v>1195828.7931114726</v>
      </c>
      <c r="PK104" s="262" t="b">
        <v>0</v>
      </c>
      <c r="PL104" s="173">
        <v>9</v>
      </c>
      <c r="PM104" s="263">
        <v>239.07721117962629</v>
      </c>
      <c r="PN104" s="189">
        <v>0.03</v>
      </c>
      <c r="PO104" s="263">
        <v>892943.42784850753</v>
      </c>
      <c r="PP104" s="263">
        <v>2151.6949006166369</v>
      </c>
      <c r="PQ104" s="263">
        <v>88166.957785532155</v>
      </c>
      <c r="PR104" s="117">
        <v>981110.38563403965</v>
      </c>
      <c r="PS104" s="248" t="b">
        <v>0</v>
      </c>
      <c r="PT104" s="254">
        <v>7</v>
      </c>
      <c r="PU104" s="255">
        <v>717.23163353887878</v>
      </c>
      <c r="PV104" s="256">
        <v>7.4999999999999997E-2</v>
      </c>
      <c r="PW104" s="255">
        <v>4030097.6378327035</v>
      </c>
      <c r="PX104" s="255">
        <v>1673.5404782573844</v>
      </c>
      <c r="PY104" s="255">
        <v>86172.945601452608</v>
      </c>
      <c r="PZ104" s="119">
        <v>4116270.5834341561</v>
      </c>
      <c r="QA104" s="262" t="b">
        <v>0</v>
      </c>
      <c r="QB104" s="173">
        <v>3</v>
      </c>
      <c r="QC104" s="263">
        <v>1673.5404782573842</v>
      </c>
      <c r="QD104" s="189">
        <v>-5.0000000000000001E-3</v>
      </c>
      <c r="QE104" s="263">
        <v>2419190.9192124791</v>
      </c>
      <c r="QF104" s="263">
        <v>717.23163353887912</v>
      </c>
      <c r="QG104" s="263">
        <v>28634.880947276277</v>
      </c>
      <c r="QH104" s="117">
        <v>2447825.8001597556</v>
      </c>
      <c r="QI104" s="248" t="b">
        <v>0</v>
      </c>
      <c r="QJ104" s="254">
        <v>5</v>
      </c>
      <c r="QK104" s="255">
        <v>1195.3860558981316</v>
      </c>
      <c r="QL104" s="256">
        <v>0.03</v>
      </c>
      <c r="QM104" s="255">
        <v>4860548.9214664297</v>
      </c>
      <c r="QN104" s="255">
        <v>1195.3860558981316</v>
      </c>
      <c r="QO104" s="255">
        <v>57430.026882852733</v>
      </c>
      <c r="QP104" s="119">
        <v>4917978.9483492821</v>
      </c>
      <c r="QQ104" s="262" t="b">
        <v>0</v>
      </c>
      <c r="QR104" s="173">
        <v>5</v>
      </c>
      <c r="QS104" s="263">
        <v>1195.3860558981316</v>
      </c>
      <c r="QT104" s="189">
        <v>-5.0000000000000001E-3</v>
      </c>
      <c r="QU104" s="263">
        <v>1500656.3035259915</v>
      </c>
      <c r="QV104" s="263">
        <v>1195.3860558981316</v>
      </c>
      <c r="QW104" s="263">
        <v>39560.181381899813</v>
      </c>
      <c r="QX104" s="117">
        <v>1540216.4849078914</v>
      </c>
      <c r="QY104" s="248" t="b">
        <v>0</v>
      </c>
      <c r="QZ104" s="254">
        <v>7</v>
      </c>
      <c r="RA104" s="255">
        <v>717.23163353887878</v>
      </c>
      <c r="RB104" s="256">
        <v>7.4999999999999997E-2</v>
      </c>
      <c r="RC104" s="255">
        <v>1122594.1817711077</v>
      </c>
      <c r="RD104" s="255">
        <v>1673.5404782573844</v>
      </c>
      <c r="RE104" s="255">
        <v>62047.479450634193</v>
      </c>
      <c r="RF104" s="119">
        <v>1184641.6612217419</v>
      </c>
      <c r="RG104" s="262" t="b">
        <v>0</v>
      </c>
      <c r="RH104" s="173">
        <v>2</v>
      </c>
      <c r="RI104" s="263">
        <v>1912.6176894370108</v>
      </c>
      <c r="RJ104" s="189">
        <v>7.4999999999999997E-2</v>
      </c>
      <c r="RK104" s="263">
        <v>14766935.982475204</v>
      </c>
      <c r="RL104" s="263">
        <v>478.15442235925269</v>
      </c>
      <c r="RM104" s="263">
        <v>14701.974268344004</v>
      </c>
      <c r="RN104" s="117">
        <v>14781637.956743548</v>
      </c>
      <c r="RO104" s="248" t="b">
        <v>0</v>
      </c>
      <c r="RP104" s="254">
        <v>8</v>
      </c>
      <c r="RQ104" s="255">
        <v>478.15442235925258</v>
      </c>
      <c r="RR104" s="256">
        <v>-5.0000000000000001E-3</v>
      </c>
      <c r="RS104" s="255">
        <v>1340973.2468601812</v>
      </c>
      <c r="RT104" s="255">
        <v>1912.6176894370108</v>
      </c>
      <c r="RU104" s="255">
        <v>78840.049337816454</v>
      </c>
      <c r="RV104" s="119">
        <v>1419813.2961979976</v>
      </c>
      <c r="RW104" s="262" t="b">
        <v>0</v>
      </c>
      <c r="RX104" s="173">
        <v>9</v>
      </c>
      <c r="RY104" s="263">
        <v>239.07721117962629</v>
      </c>
      <c r="RZ104" s="189">
        <v>7.4999999999999997E-2</v>
      </c>
      <c r="SA104" s="263">
        <v>2150461.315324246</v>
      </c>
      <c r="SB104" s="263">
        <v>2151.6949006166369</v>
      </c>
      <c r="SC104" s="263">
        <v>117770.04227586824</v>
      </c>
      <c r="SD104" s="117">
        <v>2268231.3576001143</v>
      </c>
      <c r="SE104" s="248" t="b">
        <v>1</v>
      </c>
      <c r="SF104" s="254">
        <v>6</v>
      </c>
      <c r="SG104" s="255">
        <v>956.30884471850516</v>
      </c>
      <c r="SH104" s="256">
        <v>7.4999999999999997E-2</v>
      </c>
      <c r="SI104" s="255">
        <v>2475568.6520577981</v>
      </c>
      <c r="SJ104" s="255">
        <v>1434.4632670777582</v>
      </c>
      <c r="SK104" s="255">
        <v>72176.909150679625</v>
      </c>
      <c r="SL104" s="119">
        <v>2547745.5612084777</v>
      </c>
      <c r="SM104" s="262" t="b">
        <v>0</v>
      </c>
      <c r="SN104" s="173">
        <v>4</v>
      </c>
      <c r="SO104" s="263">
        <v>1434.463267077758</v>
      </c>
      <c r="SP104" s="189">
        <v>0.03</v>
      </c>
      <c r="SQ104" s="263">
        <v>2311291.8240218842</v>
      </c>
      <c r="SR104" s="263">
        <v>956.30884471850538</v>
      </c>
      <c r="SS104" s="263">
        <v>29673.350048395463</v>
      </c>
      <c r="ST104" s="117">
        <v>2340965.1740702796</v>
      </c>
      <c r="SU104" s="248" t="b">
        <v>0</v>
      </c>
      <c r="SV104" s="254">
        <v>3</v>
      </c>
      <c r="SW104" s="255">
        <v>1673.5404782573842</v>
      </c>
      <c r="SX104" s="256">
        <v>7.4999999999999997E-2</v>
      </c>
      <c r="SY104" s="255">
        <v>8903216.0260225646</v>
      </c>
      <c r="SZ104" s="255">
        <v>717.23163353887912</v>
      </c>
      <c r="TA104" s="255">
        <v>35756.027060984001</v>
      </c>
      <c r="TB104" s="119">
        <v>8938972.0530835483</v>
      </c>
      <c r="TC104" s="262" t="b">
        <v>0</v>
      </c>
      <c r="TD104" s="173">
        <v>2</v>
      </c>
      <c r="TE104" s="263">
        <v>1912.6176894370108</v>
      </c>
      <c r="TF104" s="189">
        <v>0.03</v>
      </c>
      <c r="TG104" s="263">
        <v>6517480.7997579137</v>
      </c>
      <c r="TH104" s="263">
        <v>478.15442235925269</v>
      </c>
      <c r="TI104" s="263">
        <v>14754.279276479509</v>
      </c>
      <c r="TJ104" s="117">
        <v>6532235.0790343937</v>
      </c>
      <c r="TK104" s="248" t="b">
        <v>0</v>
      </c>
      <c r="TL104" s="254">
        <v>5</v>
      </c>
      <c r="TM104" s="255">
        <v>1195.3860558981316</v>
      </c>
      <c r="TN104" s="256">
        <v>7.4999999999999997E-2</v>
      </c>
      <c r="TO104" s="255">
        <v>6443079.019955676</v>
      </c>
      <c r="TP104" s="255">
        <v>1195.3860558981316</v>
      </c>
      <c r="TQ104" s="255">
        <v>56151.451998440745</v>
      </c>
      <c r="TR104" s="119">
        <v>6499230.4719541166</v>
      </c>
      <c r="TS104" s="262" t="b">
        <v>0</v>
      </c>
      <c r="TT104" s="173">
        <v>6</v>
      </c>
      <c r="TU104" s="263">
        <v>956.30884471850516</v>
      </c>
      <c r="TV104" s="189">
        <v>0.03</v>
      </c>
      <c r="TW104" s="263">
        <v>3084962.4926022887</v>
      </c>
      <c r="TX104" s="263">
        <v>1434.4632670777582</v>
      </c>
      <c r="TY104" s="263">
        <v>57685.65915491229</v>
      </c>
      <c r="TZ104" s="117">
        <v>3142648.1517572012</v>
      </c>
      <c r="UA104" s="248" t="b">
        <v>0</v>
      </c>
      <c r="UB104" s="254">
        <v>2</v>
      </c>
      <c r="UC104" s="255">
        <v>1912.6176894370108</v>
      </c>
      <c r="UD104" s="256">
        <v>-5.0000000000000001E-3</v>
      </c>
      <c r="UE104" s="255">
        <v>9287208.8487815578</v>
      </c>
      <c r="UF104" s="255">
        <v>478.15442235925269</v>
      </c>
      <c r="UG104" s="255">
        <v>22021.282215212308</v>
      </c>
      <c r="UH104" s="119">
        <v>9309230.1309967693</v>
      </c>
      <c r="UI104" s="262" t="b">
        <v>0</v>
      </c>
      <c r="UJ104" s="173">
        <v>2</v>
      </c>
      <c r="UK104" s="263">
        <v>1912.6176894370108</v>
      </c>
      <c r="UL104" s="189">
        <v>7.4999999999999997E-2</v>
      </c>
      <c r="UM104" s="263">
        <v>20937924.422848627</v>
      </c>
      <c r="UN104" s="263">
        <v>478.15442235925269</v>
      </c>
      <c r="UO104" s="263">
        <v>27913.213761156367</v>
      </c>
      <c r="UP104" s="117">
        <v>20965837.636609782</v>
      </c>
      <c r="UQ104" s="248" t="b">
        <v>0</v>
      </c>
      <c r="UR104" s="254">
        <v>5</v>
      </c>
      <c r="US104" s="255">
        <v>1195.3860558981316</v>
      </c>
      <c r="UT104" s="256">
        <v>-5.0000000000000001E-3</v>
      </c>
      <c r="UU104" s="255">
        <v>3160498.5551364743</v>
      </c>
      <c r="UV104" s="255">
        <v>1195.3860558981316</v>
      </c>
      <c r="UW104" s="255">
        <v>41143.526183262264</v>
      </c>
      <c r="UX104" s="119">
        <v>3201642.0813197368</v>
      </c>
      <c r="UY104" s="262" t="b">
        <v>0</v>
      </c>
      <c r="UZ104" s="173">
        <v>6</v>
      </c>
      <c r="VA104" s="263">
        <v>956.30884471850516</v>
      </c>
      <c r="VB104" s="189">
        <v>7.4999999999999997E-2</v>
      </c>
      <c r="VC104" s="263">
        <v>4753118.5140492441</v>
      </c>
      <c r="VD104" s="263">
        <v>1434.4632670777582</v>
      </c>
      <c r="VE104" s="263">
        <v>60021.149457953274</v>
      </c>
      <c r="VF104" s="117">
        <v>4813139.6635071971</v>
      </c>
      <c r="VG104" s="248" t="b">
        <v>0</v>
      </c>
      <c r="VH104" s="254">
        <v>8</v>
      </c>
      <c r="VI104" s="255">
        <v>478.15442235925258</v>
      </c>
      <c r="VJ104" s="256">
        <v>7.4999999999999997E-2</v>
      </c>
      <c r="VK104" s="255">
        <v>1135633.4899704475</v>
      </c>
      <c r="VL104" s="255">
        <v>1912.6176894370108</v>
      </c>
      <c r="VM104" s="255">
        <v>67419.460929146298</v>
      </c>
      <c r="VN104" s="119">
        <v>1203052.9508995938</v>
      </c>
      <c r="VO104" s="262" t="b">
        <v>0</v>
      </c>
      <c r="VP104" s="173">
        <v>0</v>
      </c>
      <c r="VQ104" s="263">
        <v>2390.7721117962633</v>
      </c>
      <c r="VR104" s="189">
        <v>7.4999999999999997E-2</v>
      </c>
      <c r="VS104" s="263">
        <v>1571564.715145455</v>
      </c>
      <c r="VT104" s="263">
        <v>0</v>
      </c>
      <c r="VU104" s="263">
        <v>0</v>
      </c>
      <c r="VV104" s="117">
        <v>1571564.715145455</v>
      </c>
      <c r="VW104" s="248" t="b">
        <v>0</v>
      </c>
      <c r="VX104" s="254">
        <v>7</v>
      </c>
      <c r="VY104" s="255">
        <v>717.23163353887878</v>
      </c>
      <c r="VZ104" s="256">
        <v>7.4999999999999997E-2</v>
      </c>
      <c r="WA104" s="255">
        <v>1684544.0125002211</v>
      </c>
      <c r="WB104" s="255">
        <v>1673.5404782573844</v>
      </c>
      <c r="WC104" s="255">
        <v>54837.662123190472</v>
      </c>
      <c r="WD104" s="119">
        <v>1739381.6746234116</v>
      </c>
      <c r="WE104" s="262" t="b">
        <v>0</v>
      </c>
      <c r="WF104" s="173">
        <v>5</v>
      </c>
      <c r="WG104" s="263">
        <v>1195.3860558981316</v>
      </c>
      <c r="WH104" s="189">
        <v>0.03</v>
      </c>
      <c r="WI104" s="263">
        <v>1151261.2112627772</v>
      </c>
      <c r="WJ104" s="263">
        <v>1195.3860558981316</v>
      </c>
      <c r="WK104" s="263">
        <v>49849.598202477871</v>
      </c>
      <c r="WL104" s="117">
        <v>1201110.8094652551</v>
      </c>
      <c r="WM104" s="248" t="b">
        <v>0</v>
      </c>
      <c r="WN104" s="254">
        <v>7</v>
      </c>
      <c r="WO104" s="255">
        <v>717.23163353887878</v>
      </c>
      <c r="WP104" s="256">
        <v>7.4999999999999997E-2</v>
      </c>
      <c r="WQ104" s="255">
        <v>2648247.0679979473</v>
      </c>
      <c r="WR104" s="255">
        <v>1673.5404782573844</v>
      </c>
      <c r="WS104" s="255">
        <v>93234.921014109888</v>
      </c>
      <c r="WT104" s="119">
        <v>2741481.9890120574</v>
      </c>
      <c r="WU104" s="262" t="b">
        <v>0</v>
      </c>
      <c r="WV104" s="173">
        <v>7</v>
      </c>
      <c r="WW104" s="263">
        <v>717.23163353887878</v>
      </c>
      <c r="WX104" s="189">
        <v>-5.0000000000000001E-3</v>
      </c>
      <c r="WY104" s="263">
        <v>4197012.9819409652</v>
      </c>
      <c r="WZ104" s="263">
        <v>1673.5404782573844</v>
      </c>
      <c r="XA104" s="263">
        <v>56142.018472410673</v>
      </c>
      <c r="XB104" s="117">
        <v>4253155.0004133759</v>
      </c>
      <c r="XC104" s="248" t="b">
        <v>0</v>
      </c>
      <c r="XD104" s="254">
        <v>5</v>
      </c>
      <c r="XE104" s="255">
        <v>1195.3860558981316</v>
      </c>
      <c r="XF104" s="256">
        <v>7.4999999999999997E-2</v>
      </c>
      <c r="XG104" s="255">
        <v>10981628.857851401</v>
      </c>
      <c r="XH104" s="255">
        <v>1195.3860558981316</v>
      </c>
      <c r="XI104" s="255">
        <v>50196.492416989473</v>
      </c>
      <c r="XJ104" s="119">
        <v>11031825.35026839</v>
      </c>
      <c r="XK104" s="262" t="b">
        <v>0</v>
      </c>
      <c r="XL104" s="173">
        <v>6</v>
      </c>
      <c r="XM104" s="263">
        <v>956.30884471850516</v>
      </c>
      <c r="XN104" s="189">
        <v>7.4999999999999997E-2</v>
      </c>
      <c r="XO104" s="263">
        <v>3170183.9670551522</v>
      </c>
      <c r="XP104" s="263">
        <v>1434.4632670777582</v>
      </c>
      <c r="XQ104" s="263">
        <v>63167.252115396215</v>
      </c>
      <c r="XR104" s="117">
        <v>3233351.2191705485</v>
      </c>
      <c r="XS104" s="248" t="b">
        <v>0</v>
      </c>
      <c r="XT104" s="254">
        <v>7</v>
      </c>
      <c r="XU104" s="255">
        <v>717.23163353887878</v>
      </c>
      <c r="XV104" s="256">
        <v>-5.0000000000000001E-3</v>
      </c>
      <c r="XW104" s="255">
        <v>630851.49444819184</v>
      </c>
      <c r="XX104" s="255">
        <v>1673.5404782573844</v>
      </c>
      <c r="XY104" s="255">
        <v>66077.124846609018</v>
      </c>
      <c r="XZ104" s="119">
        <v>696928.6192948008</v>
      </c>
      <c r="YA104" s="262" t="b">
        <v>0</v>
      </c>
      <c r="YB104" s="173">
        <v>6</v>
      </c>
      <c r="YC104" s="263">
        <v>956.30884471850516</v>
      </c>
      <c r="YD104" s="189">
        <v>7.4999999999999997E-2</v>
      </c>
      <c r="YE104" s="263">
        <v>2192792.7686450551</v>
      </c>
      <c r="YF104" s="263">
        <v>1434.4632670777582</v>
      </c>
      <c r="YG104" s="263">
        <v>76256.971997519126</v>
      </c>
      <c r="YH104" s="117">
        <v>2269049.7406425742</v>
      </c>
      <c r="YI104" s="248" t="b">
        <v>0</v>
      </c>
      <c r="YJ104" s="254">
        <v>11</v>
      </c>
      <c r="YK104" s="255">
        <v>0</v>
      </c>
      <c r="YL104" s="256">
        <v>7.4999999999999997E-2</v>
      </c>
      <c r="YM104" s="255">
        <v>1234864.0577284454</v>
      </c>
      <c r="YN104" s="255">
        <v>2390.7721117962633</v>
      </c>
      <c r="YO104" s="255">
        <v>139020.32973416083</v>
      </c>
      <c r="YP104" s="119">
        <v>1373884.3874626062</v>
      </c>
      <c r="YQ104" s="262" t="b">
        <v>0</v>
      </c>
      <c r="YR104" s="173">
        <v>3</v>
      </c>
      <c r="YS104" s="263">
        <v>1673.5404782573842</v>
      </c>
      <c r="YT104" s="189">
        <v>7.4999999999999997E-2</v>
      </c>
      <c r="YU104" s="263">
        <v>5974272.0480317054</v>
      </c>
      <c r="YV104" s="263">
        <v>717.23163353887912</v>
      </c>
      <c r="YW104" s="263">
        <v>27826.633788936855</v>
      </c>
      <c r="YX104" s="117">
        <v>6002098.6818206422</v>
      </c>
      <c r="YY104" s="248" t="b">
        <v>0</v>
      </c>
      <c r="YZ104" s="254">
        <v>7</v>
      </c>
      <c r="ZA104" s="255">
        <v>717.23163353887878</v>
      </c>
      <c r="ZB104" s="256">
        <v>-5.0000000000000001E-3</v>
      </c>
      <c r="ZC104" s="255">
        <v>697683.90435146342</v>
      </c>
      <c r="ZD104" s="255">
        <v>1673.5404782573844</v>
      </c>
      <c r="ZE104" s="255">
        <v>81301.081829155155</v>
      </c>
      <c r="ZF104" s="119">
        <v>778984.98618061864</v>
      </c>
      <c r="ZG104" s="262" t="b">
        <v>0</v>
      </c>
      <c r="ZH104" s="173">
        <v>4</v>
      </c>
      <c r="ZI104" s="263">
        <v>1434.463267077758</v>
      </c>
      <c r="ZJ104" s="189">
        <v>7.4999999999999997E-2</v>
      </c>
      <c r="ZK104" s="263">
        <v>7825428.3194986172</v>
      </c>
      <c r="ZL104" s="263">
        <v>956.30884471850538</v>
      </c>
      <c r="ZM104" s="263">
        <v>47343.024594838629</v>
      </c>
      <c r="ZN104" s="117">
        <v>7872771.3440934559</v>
      </c>
      <c r="ZO104" s="248" t="b">
        <v>0</v>
      </c>
      <c r="ZP104" s="254">
        <v>3</v>
      </c>
      <c r="ZQ104" s="255">
        <v>1673.5404782573842</v>
      </c>
      <c r="ZR104" s="256">
        <v>0.03</v>
      </c>
      <c r="ZS104" s="255">
        <v>3386030.6919182697</v>
      </c>
      <c r="ZT104" s="255">
        <v>717.23163353887912</v>
      </c>
      <c r="ZU104" s="255">
        <v>43253.527041443544</v>
      </c>
      <c r="ZV104" s="119">
        <v>3429284.2189597134</v>
      </c>
      <c r="ZW104" s="262" t="b">
        <v>0</v>
      </c>
      <c r="ZX104" s="173">
        <v>2</v>
      </c>
      <c r="ZY104" s="263">
        <v>1912.6176894370108</v>
      </c>
      <c r="ZZ104" s="189">
        <v>-5.0000000000000001E-3</v>
      </c>
      <c r="AAA104" s="263">
        <v>391297.14476742846</v>
      </c>
      <c r="AAB104" s="263">
        <v>478.15442235925269</v>
      </c>
      <c r="AAC104" s="263">
        <v>35408.971351615895</v>
      </c>
      <c r="AAD104" s="117">
        <v>426706.11611904437</v>
      </c>
      <c r="AAE104" s="248" t="b">
        <v>0</v>
      </c>
      <c r="AAF104" s="254">
        <v>3</v>
      </c>
      <c r="AAG104" s="255">
        <v>1673.5404782573842</v>
      </c>
      <c r="AAH104" s="256">
        <v>7.4999999999999997E-2</v>
      </c>
      <c r="AAI104" s="255">
        <v>10189641.02658743</v>
      </c>
      <c r="AAJ104" s="255">
        <v>717.23163353887912</v>
      </c>
      <c r="AAK104" s="255">
        <v>40748.923640396803</v>
      </c>
      <c r="AAL104" s="119">
        <v>10230389.950227827</v>
      </c>
      <c r="AAM104" s="262" t="b">
        <v>0</v>
      </c>
      <c r="AAN104" s="173">
        <v>6</v>
      </c>
      <c r="AAO104" s="263">
        <v>956.30884471850516</v>
      </c>
      <c r="AAP104" s="189">
        <v>7.4999999999999997E-2</v>
      </c>
      <c r="AAQ104" s="263">
        <v>3649563.6670951699</v>
      </c>
      <c r="AAR104" s="263">
        <v>1434.4632670777582</v>
      </c>
      <c r="AAS104" s="263">
        <v>48524.459485750813</v>
      </c>
      <c r="AAT104" s="117">
        <v>3698088.1265809205</v>
      </c>
      <c r="AAU104" s="248" t="b">
        <v>0</v>
      </c>
      <c r="AAV104" s="254">
        <v>8</v>
      </c>
      <c r="AAW104" s="255">
        <v>478.15442235925258</v>
      </c>
      <c r="AAX104" s="256">
        <v>7.4999999999999997E-2</v>
      </c>
      <c r="AAY104" s="255">
        <v>2217185.8180837142</v>
      </c>
      <c r="AAZ104" s="255">
        <v>1912.6176894370108</v>
      </c>
      <c r="ABA104" s="255">
        <v>109521.76419297651</v>
      </c>
      <c r="ABB104" s="119">
        <v>2326707.5822766908</v>
      </c>
      <c r="ABC104" s="262" t="b">
        <v>0</v>
      </c>
      <c r="ABD104" s="173">
        <v>5</v>
      </c>
      <c r="ABE104" s="263">
        <v>1195.3860558981316</v>
      </c>
      <c r="ABF104" s="189">
        <v>7.4999999999999997E-2</v>
      </c>
      <c r="ABG104" s="263">
        <v>4122713.0487481384</v>
      </c>
      <c r="ABH104" s="263">
        <v>1195.3860558981316</v>
      </c>
      <c r="ABI104" s="263">
        <v>37180.585033248004</v>
      </c>
      <c r="ABJ104" s="117">
        <v>4159893.6337813865</v>
      </c>
      <c r="ABK104" s="248" t="b">
        <v>0</v>
      </c>
      <c r="ABL104" s="254">
        <v>2</v>
      </c>
      <c r="ABM104" s="255">
        <v>1912.6176894370108</v>
      </c>
      <c r="ABN104" s="256">
        <v>7.4999999999999997E-2</v>
      </c>
      <c r="ABO104" s="255">
        <v>7548684.9840993052</v>
      </c>
      <c r="ABP104" s="255">
        <v>478.15442235925269</v>
      </c>
      <c r="ABQ104" s="255">
        <v>15151.934190346527</v>
      </c>
      <c r="ABR104" s="119">
        <v>7563836.9182896521</v>
      </c>
      <c r="ABS104" s="262" t="b">
        <v>0</v>
      </c>
      <c r="ABT104" s="173">
        <v>4</v>
      </c>
      <c r="ABU104" s="263">
        <v>1434.463267077758</v>
      </c>
      <c r="ABV104" s="189">
        <v>0.03</v>
      </c>
      <c r="ABW104" s="263">
        <v>4021047.8385901451</v>
      </c>
      <c r="ABX104" s="263">
        <v>956.30884471850538</v>
      </c>
      <c r="ABY104" s="263">
        <v>23843.972258576312</v>
      </c>
      <c r="ABZ104" s="117">
        <v>4044891.8108487213</v>
      </c>
      <c r="ACA104" s="248" t="b">
        <v>0</v>
      </c>
      <c r="ACB104" s="254">
        <v>4</v>
      </c>
      <c r="ACC104" s="255">
        <v>1434.463267077758</v>
      </c>
      <c r="ACD104" s="256">
        <v>7.4999999999999997E-2</v>
      </c>
      <c r="ACE104" s="255">
        <v>2139012.6409140187</v>
      </c>
      <c r="ACF104" s="255">
        <v>956.30884471850538</v>
      </c>
      <c r="ACG104" s="255">
        <v>73148.405691226304</v>
      </c>
      <c r="ACH104" s="119">
        <v>2212161.0466052452</v>
      </c>
      <c r="ACI104" s="262" t="b">
        <v>0</v>
      </c>
      <c r="ACJ104" s="173">
        <v>4</v>
      </c>
      <c r="ACK104" s="263">
        <v>1434.463267077758</v>
      </c>
      <c r="ACL104" s="189">
        <v>-5.0000000000000001E-3</v>
      </c>
      <c r="ACM104" s="263">
        <v>887320.99846765457</v>
      </c>
      <c r="ACN104" s="263">
        <v>956.30884471850538</v>
      </c>
      <c r="ACO104" s="263">
        <v>60411.559120954793</v>
      </c>
      <c r="ACP104" s="117">
        <v>947732.5575886094</v>
      </c>
      <c r="ACQ104" s="248" t="b">
        <v>0</v>
      </c>
      <c r="ACR104" s="254">
        <v>4</v>
      </c>
      <c r="ACS104" s="255">
        <v>1434.463267077758</v>
      </c>
      <c r="ACT104" s="256">
        <v>7.4999999999999997E-2</v>
      </c>
      <c r="ACU104" s="255">
        <v>6853077.7553688819</v>
      </c>
      <c r="ACV104" s="255">
        <v>956.30884471850538</v>
      </c>
      <c r="ACW104" s="255">
        <v>60855.863212598306</v>
      </c>
      <c r="ACX104" s="119">
        <v>6913933.6185814803</v>
      </c>
      <c r="ACY104" s="262" t="b">
        <v>0</v>
      </c>
      <c r="ACZ104" s="173">
        <v>6</v>
      </c>
      <c r="ADA104" s="263">
        <v>956.30884471850516</v>
      </c>
      <c r="ADB104" s="189">
        <v>7.4999999999999997E-2</v>
      </c>
      <c r="ADC104" s="263">
        <v>8795043.1418466941</v>
      </c>
      <c r="ADD104" s="263">
        <v>1434.4632670777582</v>
      </c>
      <c r="ADE104" s="263">
        <v>69222.899483423913</v>
      </c>
      <c r="ADF104" s="117">
        <v>8864266.0413301177</v>
      </c>
      <c r="ADG104" s="248" t="b">
        <v>0</v>
      </c>
      <c r="ADH104" s="254">
        <v>7</v>
      </c>
      <c r="ADI104" s="255">
        <v>717.23163353887878</v>
      </c>
      <c r="ADJ104" s="256">
        <v>0.03</v>
      </c>
      <c r="ADK104" s="255">
        <v>2695675.0923128366</v>
      </c>
      <c r="ADL104" s="255">
        <v>1673.5404782573844</v>
      </c>
      <c r="ADM104" s="255">
        <v>96365.079386797428</v>
      </c>
      <c r="ADN104" s="119">
        <v>2792040.1716996338</v>
      </c>
      <c r="ADO104" s="262" t="b">
        <v>0</v>
      </c>
      <c r="ADP104" s="173">
        <v>2</v>
      </c>
      <c r="ADQ104" s="263">
        <v>1912.6176894370108</v>
      </c>
      <c r="ADR104" s="189">
        <v>-5.0000000000000001E-3</v>
      </c>
      <c r="ADS104" s="263">
        <v>4337163.5364374071</v>
      </c>
      <c r="ADT104" s="263">
        <v>478.15442235925269</v>
      </c>
      <c r="ADU104" s="263">
        <v>25636.726133885215</v>
      </c>
      <c r="ADV104" s="117">
        <v>4362800.262571292</v>
      </c>
    </row>
    <row r="105" spans="1:802" x14ac:dyDescent="0.35">
      <c r="A105" s="15">
        <v>48426</v>
      </c>
      <c r="B105" s="16">
        <v>2390.7721117962633</v>
      </c>
      <c r="C105" s="248" t="b">
        <v>0</v>
      </c>
      <c r="D105" s="254">
        <v>6</v>
      </c>
      <c r="E105" s="255">
        <v>956.30884471850516</v>
      </c>
      <c r="F105" s="256">
        <v>7.4999999999999997E-2</v>
      </c>
      <c r="G105" s="255">
        <v>4545672.4546072828</v>
      </c>
      <c r="H105" s="255">
        <v>1434.4632670777582</v>
      </c>
      <c r="I105" s="255">
        <v>60067.866658111096</v>
      </c>
      <c r="J105" s="119">
        <v>4605740.3212653939</v>
      </c>
      <c r="K105" s="262" t="b">
        <v>1</v>
      </c>
      <c r="L105" s="173">
        <v>9</v>
      </c>
      <c r="M105" s="263">
        <v>239.07721117962629</v>
      </c>
      <c r="N105" s="189">
        <v>7.4999999999999997E-2</v>
      </c>
      <c r="O105" s="263">
        <v>1491772.7616768624</v>
      </c>
      <c r="P105" s="263">
        <v>2151.6949006166369</v>
      </c>
      <c r="Q105" s="263">
        <v>40569.617648125051</v>
      </c>
      <c r="R105" s="117">
        <v>1532342.3793249875</v>
      </c>
      <c r="S105" s="248" t="b">
        <v>0</v>
      </c>
      <c r="T105" s="254">
        <v>8</v>
      </c>
      <c r="U105" s="255">
        <v>478.15442235925258</v>
      </c>
      <c r="V105" s="256">
        <v>7.4999999999999997E-2</v>
      </c>
      <c r="W105" s="255">
        <v>624715.90449865977</v>
      </c>
      <c r="X105" s="255">
        <v>1912.6176894370108</v>
      </c>
      <c r="Y105" s="255">
        <v>108737.15436463784</v>
      </c>
      <c r="Z105" s="119">
        <v>733453.05886329757</v>
      </c>
      <c r="AA105" s="262" t="b">
        <v>0</v>
      </c>
      <c r="AB105" s="173">
        <v>8</v>
      </c>
      <c r="AC105" s="263">
        <v>478.15442235925258</v>
      </c>
      <c r="AD105" s="189">
        <v>7.4999999999999997E-2</v>
      </c>
      <c r="AE105" s="263">
        <v>2198052.6681104121</v>
      </c>
      <c r="AF105" s="263">
        <v>1912.6176894370108</v>
      </c>
      <c r="AG105" s="263">
        <v>106347.33639008526</v>
      </c>
      <c r="AH105" s="117">
        <v>2304400.0045004971</v>
      </c>
      <c r="AI105" s="248" t="b">
        <v>0</v>
      </c>
      <c r="AJ105" s="254">
        <v>10</v>
      </c>
      <c r="AK105" s="255">
        <v>0</v>
      </c>
      <c r="AL105" s="256">
        <v>7.4999999999999997E-2</v>
      </c>
      <c r="AM105" s="255">
        <v>9411615.2690745611</v>
      </c>
      <c r="AN105" s="255">
        <v>2390.7721117962633</v>
      </c>
      <c r="AO105" s="255">
        <v>127338.26265387489</v>
      </c>
      <c r="AP105" s="119">
        <v>9538953.5317284353</v>
      </c>
      <c r="AQ105" s="262" t="b">
        <v>0</v>
      </c>
      <c r="AR105" s="173">
        <v>6</v>
      </c>
      <c r="AS105" s="263">
        <v>956.30884471850516</v>
      </c>
      <c r="AT105" s="189">
        <v>7.4999999999999997E-2</v>
      </c>
      <c r="AU105" s="263">
        <v>9072776.7904458679</v>
      </c>
      <c r="AV105" s="263">
        <v>1434.4632670777582</v>
      </c>
      <c r="AW105" s="263">
        <v>73993.10849301389</v>
      </c>
      <c r="AX105" s="117">
        <v>9146769.8989388812</v>
      </c>
      <c r="AY105" s="248" t="b">
        <v>0</v>
      </c>
      <c r="AZ105" s="254">
        <v>4</v>
      </c>
      <c r="BA105" s="255">
        <v>1434.463267077758</v>
      </c>
      <c r="BB105" s="256">
        <v>7.4999999999999997E-2</v>
      </c>
      <c r="BC105" s="255">
        <v>1912953.6261750609</v>
      </c>
      <c r="BD105" s="255">
        <v>956.30884471850538</v>
      </c>
      <c r="BE105" s="255">
        <v>22778.888252159901</v>
      </c>
      <c r="BF105" s="119">
        <v>1935732.5144272207</v>
      </c>
      <c r="BG105" s="262" t="b">
        <v>0</v>
      </c>
      <c r="BH105" s="173">
        <v>4</v>
      </c>
      <c r="BI105" s="263">
        <v>1434.463267077758</v>
      </c>
      <c r="BJ105" s="189">
        <v>-5.0000000000000001E-3</v>
      </c>
      <c r="BK105" s="263">
        <v>1041176.9744167051</v>
      </c>
      <c r="BL105" s="263">
        <v>956.30884471850538</v>
      </c>
      <c r="BM105" s="263">
        <v>52277.160687162155</v>
      </c>
      <c r="BN105" s="117">
        <v>1093454.1351038672</v>
      </c>
      <c r="BO105" s="248" t="b">
        <v>0</v>
      </c>
      <c r="BP105" s="254">
        <v>6</v>
      </c>
      <c r="BQ105" s="255">
        <v>956.30884471850516</v>
      </c>
      <c r="BR105" s="256">
        <v>7.4999999999999997E-2</v>
      </c>
      <c r="BS105" s="255">
        <v>7658278.1208492005</v>
      </c>
      <c r="BT105" s="255">
        <v>1434.4632670777582</v>
      </c>
      <c r="BU105" s="255">
        <v>68499.790258638284</v>
      </c>
      <c r="BV105" s="119">
        <v>7726777.9111078391</v>
      </c>
      <c r="BW105" s="262" t="b">
        <v>0</v>
      </c>
      <c r="BX105" s="173">
        <v>6</v>
      </c>
      <c r="BY105" s="263">
        <v>956.30884471850516</v>
      </c>
      <c r="BZ105" s="189">
        <v>7.4999999999999997E-2</v>
      </c>
      <c r="CA105" s="263">
        <v>1746164.4925829184</v>
      </c>
      <c r="CB105" s="263">
        <v>1434.4632670777582</v>
      </c>
      <c r="CC105" s="263">
        <v>56395.451660037928</v>
      </c>
      <c r="CD105" s="117">
        <v>1802559.9442429563</v>
      </c>
      <c r="CE105" s="248" t="b">
        <v>0</v>
      </c>
      <c r="CF105" s="254">
        <v>6</v>
      </c>
      <c r="CG105" s="255">
        <v>956.30884471850516</v>
      </c>
      <c r="CH105" s="256">
        <v>-5.0000000000000001E-3</v>
      </c>
      <c r="CI105" s="255">
        <v>1368364.5372795863</v>
      </c>
      <c r="CJ105" s="255">
        <v>1434.4632670777582</v>
      </c>
      <c r="CK105" s="255">
        <v>74247.087148303879</v>
      </c>
      <c r="CL105" s="119">
        <v>1442611.6244278902</v>
      </c>
      <c r="CM105" s="262" t="b">
        <v>0</v>
      </c>
      <c r="CN105" s="173">
        <v>5</v>
      </c>
      <c r="CO105" s="263">
        <v>1195.3860558981316</v>
      </c>
      <c r="CP105" s="189">
        <v>0.03</v>
      </c>
      <c r="CQ105" s="263">
        <v>7441999.6652924512</v>
      </c>
      <c r="CR105" s="263">
        <v>1195.3860558981316</v>
      </c>
      <c r="CS105" s="263">
        <v>61792.884793349942</v>
      </c>
      <c r="CT105" s="117">
        <v>7503792.5500858007</v>
      </c>
      <c r="CU105" s="248" t="b">
        <v>0</v>
      </c>
      <c r="CV105" s="254">
        <v>1</v>
      </c>
      <c r="CW105" s="255">
        <v>2151.6949006166369</v>
      </c>
      <c r="CX105" s="256">
        <v>7.4999999999999997E-2</v>
      </c>
      <c r="CY105" s="255">
        <v>6035481.4616988096</v>
      </c>
      <c r="CZ105" s="255">
        <v>239.07721117962635</v>
      </c>
      <c r="DA105" s="255">
        <v>5495.0335314909398</v>
      </c>
      <c r="DB105" s="119">
        <v>6040976.4952303004</v>
      </c>
      <c r="DC105" s="262" t="b">
        <v>0</v>
      </c>
      <c r="DD105" s="173">
        <v>7</v>
      </c>
      <c r="DE105" s="263">
        <v>717.23163353887878</v>
      </c>
      <c r="DF105" s="189">
        <v>7.4999999999999997E-2</v>
      </c>
      <c r="DG105" s="263">
        <v>9839431.7176296804</v>
      </c>
      <c r="DH105" s="263">
        <v>1673.5404782573844</v>
      </c>
      <c r="DI105" s="263">
        <v>74363.413372963289</v>
      </c>
      <c r="DJ105" s="117">
        <v>9913795.1310026441</v>
      </c>
      <c r="DK105" s="248" t="b">
        <v>0</v>
      </c>
      <c r="DL105" s="254">
        <v>6</v>
      </c>
      <c r="DM105" s="255">
        <v>956.30884471850516</v>
      </c>
      <c r="DN105" s="256">
        <v>7.4999999999999997E-2</v>
      </c>
      <c r="DO105" s="255">
        <v>2391613.6942353547</v>
      </c>
      <c r="DP105" s="255">
        <v>1434.4632670777582</v>
      </c>
      <c r="DQ105" s="255">
        <v>92804.637518812771</v>
      </c>
      <c r="DR105" s="119">
        <v>2484418.3317541676</v>
      </c>
      <c r="DS105" s="262" t="b">
        <v>0</v>
      </c>
      <c r="DT105" s="173">
        <v>8</v>
      </c>
      <c r="DU105" s="263">
        <v>478.15442235925258</v>
      </c>
      <c r="DV105" s="189">
        <v>0.03</v>
      </c>
      <c r="DW105" s="263">
        <v>2303797.9668320185</v>
      </c>
      <c r="DX105" s="263">
        <v>1912.6176894370108</v>
      </c>
      <c r="DY105" s="263">
        <v>80450.595485792437</v>
      </c>
      <c r="DZ105" s="117">
        <v>2384248.562317811</v>
      </c>
      <c r="EA105" s="248" t="b">
        <v>0</v>
      </c>
      <c r="EB105" s="254">
        <v>11</v>
      </c>
      <c r="EC105" s="255">
        <v>0</v>
      </c>
      <c r="ED105" s="256">
        <v>-5.0000000000000001E-3</v>
      </c>
      <c r="EE105" s="255">
        <v>861304.8032910811</v>
      </c>
      <c r="EF105" s="255">
        <v>2390.7721117962633</v>
      </c>
      <c r="EG105" s="255">
        <v>101354.3794991414</v>
      </c>
      <c r="EH105" s="119">
        <v>962659.18279022246</v>
      </c>
      <c r="EI105" s="262" t="b">
        <v>0</v>
      </c>
      <c r="EJ105" s="173">
        <v>7</v>
      </c>
      <c r="EK105" s="263">
        <v>717.23163353887878</v>
      </c>
      <c r="EL105" s="189">
        <v>7.4999999999999997E-2</v>
      </c>
      <c r="EM105" s="263">
        <v>393749.51131064474</v>
      </c>
      <c r="EN105" s="263">
        <v>1673.5404782573844</v>
      </c>
      <c r="EO105" s="263">
        <v>113152.86603675385</v>
      </c>
      <c r="EP105" s="117">
        <v>506902.37734739861</v>
      </c>
      <c r="EQ105" s="248" t="b">
        <v>0</v>
      </c>
      <c r="ER105" s="254">
        <v>6</v>
      </c>
      <c r="ES105" s="255">
        <v>956.30884471850516</v>
      </c>
      <c r="ET105" s="256">
        <v>7.4999999999999997E-2</v>
      </c>
      <c r="EU105" s="255">
        <v>1971221.9079057055</v>
      </c>
      <c r="EV105" s="255">
        <v>1434.4632670777582</v>
      </c>
      <c r="EW105" s="255">
        <v>85662.837757801579</v>
      </c>
      <c r="EX105" s="119">
        <v>2056884.7456635071</v>
      </c>
      <c r="EY105" s="262" t="b">
        <v>0</v>
      </c>
      <c r="EZ105" s="173">
        <v>4</v>
      </c>
      <c r="FA105" s="263">
        <v>1434.463267077758</v>
      </c>
      <c r="FB105" s="189">
        <v>0.03</v>
      </c>
      <c r="FC105" s="263">
        <v>3661749.3189200163</v>
      </c>
      <c r="FD105" s="263">
        <v>956.30884471850538</v>
      </c>
      <c r="FE105" s="263">
        <v>23031.73662705654</v>
      </c>
      <c r="FF105" s="117">
        <v>3684781.055547073</v>
      </c>
      <c r="FG105" s="248" t="b">
        <v>0</v>
      </c>
      <c r="FH105" s="254">
        <v>4</v>
      </c>
      <c r="FI105" s="255">
        <v>1434.463267077758</v>
      </c>
      <c r="FJ105" s="256">
        <v>7.4999999999999997E-2</v>
      </c>
      <c r="FK105" s="255">
        <v>4436832.4593135919</v>
      </c>
      <c r="FL105" s="255">
        <v>956.30884471850538</v>
      </c>
      <c r="FM105" s="255">
        <v>55131.163027542083</v>
      </c>
      <c r="FN105" s="119">
        <v>4491963.6223411337</v>
      </c>
      <c r="FO105" s="262" t="b">
        <v>0</v>
      </c>
      <c r="FP105" s="173">
        <v>4</v>
      </c>
      <c r="FQ105" s="263">
        <v>1434.463267077758</v>
      </c>
      <c r="FR105" s="189">
        <v>7.4999999999999997E-2</v>
      </c>
      <c r="FS105" s="263">
        <v>5390621.5431157844</v>
      </c>
      <c r="FT105" s="263">
        <v>956.30884471850538</v>
      </c>
      <c r="FU105" s="263">
        <v>59286.94246773349</v>
      </c>
      <c r="FV105" s="117">
        <v>5449908.4855835177</v>
      </c>
      <c r="FW105" s="248" t="b">
        <v>0</v>
      </c>
      <c r="FX105" s="254">
        <v>7</v>
      </c>
      <c r="FY105" s="255">
        <v>717.23163353887878</v>
      </c>
      <c r="FZ105" s="256">
        <v>-5.0000000000000001E-3</v>
      </c>
      <c r="GA105" s="255">
        <v>1266138.6757900855</v>
      </c>
      <c r="GB105" s="255">
        <v>1673.5404782573844</v>
      </c>
      <c r="GC105" s="255">
        <v>92933.752665336739</v>
      </c>
      <c r="GD105" s="119">
        <v>1359072.4284554222</v>
      </c>
      <c r="GE105" s="262" t="b">
        <v>0</v>
      </c>
      <c r="GF105" s="173">
        <v>4</v>
      </c>
      <c r="GG105" s="263">
        <v>1434.463267077758</v>
      </c>
      <c r="GH105" s="189">
        <v>0.03</v>
      </c>
      <c r="GI105" s="263">
        <v>3703955.7352122059</v>
      </c>
      <c r="GJ105" s="263">
        <v>956.30884471850538</v>
      </c>
      <c r="GK105" s="263">
        <v>51159.940273914835</v>
      </c>
      <c r="GL105" s="117">
        <v>3755115.6754861209</v>
      </c>
      <c r="GM105" s="248" t="b">
        <v>0</v>
      </c>
      <c r="GN105" s="254">
        <v>4</v>
      </c>
      <c r="GO105" s="255">
        <v>1434.463267077758</v>
      </c>
      <c r="GP105" s="256">
        <v>7.4999999999999997E-2</v>
      </c>
      <c r="GQ105" s="255">
        <v>10924999.155501068</v>
      </c>
      <c r="GR105" s="255">
        <v>956.30884471850538</v>
      </c>
      <c r="GS105" s="255">
        <v>38923.740651790031</v>
      </c>
      <c r="GT105" s="119">
        <v>10963922.896152858</v>
      </c>
      <c r="GU105" s="262" t="b">
        <v>0</v>
      </c>
      <c r="GV105" s="173">
        <v>2</v>
      </c>
      <c r="GW105" s="263">
        <v>1912.6176894370108</v>
      </c>
      <c r="GX105" s="189">
        <v>7.4999999999999997E-2</v>
      </c>
      <c r="GY105" s="263">
        <v>1734826.4620445846</v>
      </c>
      <c r="GZ105" s="263">
        <v>478.15442235925269</v>
      </c>
      <c r="HA105" s="263">
        <v>19644.234482204505</v>
      </c>
      <c r="HB105" s="117">
        <v>1754470.6965267891</v>
      </c>
      <c r="HC105" s="248" t="b">
        <v>1</v>
      </c>
      <c r="HD105" s="254">
        <v>6</v>
      </c>
      <c r="HE105" s="255">
        <v>956.30884471850516</v>
      </c>
      <c r="HF105" s="256">
        <v>7.4999999999999997E-2</v>
      </c>
      <c r="HG105" s="255">
        <v>6171804.3700450212</v>
      </c>
      <c r="HH105" s="255">
        <v>1434.4632670777582</v>
      </c>
      <c r="HI105" s="255">
        <v>37836.891833592723</v>
      </c>
      <c r="HJ105" s="119">
        <v>6209641.2618786143</v>
      </c>
      <c r="HK105" s="262" t="b">
        <v>0</v>
      </c>
      <c r="HL105" s="173">
        <v>11</v>
      </c>
      <c r="HM105" s="263">
        <v>0</v>
      </c>
      <c r="HN105" s="189">
        <v>0.03</v>
      </c>
      <c r="HO105" s="263">
        <v>2630914.6195790647</v>
      </c>
      <c r="HP105" s="263">
        <v>2390.7721117962633</v>
      </c>
      <c r="HQ105" s="263">
        <v>95363.188347394505</v>
      </c>
      <c r="HR105" s="117">
        <v>2726277.8079264592</v>
      </c>
      <c r="HS105" s="248" t="b">
        <v>0</v>
      </c>
      <c r="HT105" s="254">
        <v>7</v>
      </c>
      <c r="HU105" s="255">
        <v>717.23163353887878</v>
      </c>
      <c r="HV105" s="256">
        <v>7.4999999999999997E-2</v>
      </c>
      <c r="HW105" s="255">
        <v>2081664.6654807501</v>
      </c>
      <c r="HX105" s="255">
        <v>1673.5404782573844</v>
      </c>
      <c r="HY105" s="255">
        <v>80452.431425334304</v>
      </c>
      <c r="HZ105" s="119">
        <v>2162117.0969060846</v>
      </c>
      <c r="IA105" s="262" t="b">
        <v>0</v>
      </c>
      <c r="IB105" s="173">
        <v>5</v>
      </c>
      <c r="IC105" s="263">
        <v>1195.3860558981316</v>
      </c>
      <c r="ID105" s="189">
        <v>7.4999999999999997E-2</v>
      </c>
      <c r="IE105" s="263">
        <v>1772532.6522238627</v>
      </c>
      <c r="IF105" s="263">
        <v>1195.3860558981316</v>
      </c>
      <c r="IG105" s="263">
        <v>67100.974301071547</v>
      </c>
      <c r="IH105" s="117">
        <v>1839633.6265249343</v>
      </c>
      <c r="II105" s="248" t="b">
        <v>0</v>
      </c>
      <c r="IJ105" s="254">
        <v>7</v>
      </c>
      <c r="IK105" s="255">
        <v>717.23163353887878</v>
      </c>
      <c r="IL105" s="256">
        <v>7.4999999999999997E-2</v>
      </c>
      <c r="IM105" s="255">
        <v>7061830.9169011703</v>
      </c>
      <c r="IN105" s="255">
        <v>1673.5404782573844</v>
      </c>
      <c r="IO105" s="255">
        <v>76300.35035493238</v>
      </c>
      <c r="IP105" s="119">
        <v>7138131.2672561025</v>
      </c>
      <c r="IQ105" s="262" t="b">
        <v>0</v>
      </c>
      <c r="IR105" s="173">
        <v>4</v>
      </c>
      <c r="IS105" s="263">
        <v>1434.463267077758</v>
      </c>
      <c r="IT105" s="189">
        <v>7.4999999999999997E-2</v>
      </c>
      <c r="IU105" s="263">
        <v>8424470.2904543504</v>
      </c>
      <c r="IV105" s="263">
        <v>956.30884471850538</v>
      </c>
      <c r="IW105" s="263">
        <v>12370.477683309588</v>
      </c>
      <c r="IX105" s="117">
        <v>8436840.7681376599</v>
      </c>
      <c r="IY105" s="248" t="b">
        <v>0</v>
      </c>
      <c r="IZ105" s="254">
        <v>4</v>
      </c>
      <c r="JA105" s="255">
        <v>1434.463267077758</v>
      </c>
      <c r="JB105" s="256">
        <v>0.03</v>
      </c>
      <c r="JC105" s="255">
        <v>2580750.0245900978</v>
      </c>
      <c r="JD105" s="255">
        <v>956.30884471850538</v>
      </c>
      <c r="JE105" s="255">
        <v>48130.707164794803</v>
      </c>
      <c r="JF105" s="119">
        <v>2628880.7317548925</v>
      </c>
      <c r="JG105" s="262" t="b">
        <v>0</v>
      </c>
      <c r="JH105" s="173">
        <v>2</v>
      </c>
      <c r="JI105" s="263">
        <v>1912.6176894370108</v>
      </c>
      <c r="JJ105" s="189">
        <v>7.4999999999999997E-2</v>
      </c>
      <c r="JK105" s="263">
        <v>7504767.2700106157</v>
      </c>
      <c r="JL105" s="263">
        <v>478.15442235925269</v>
      </c>
      <c r="JM105" s="263">
        <v>16664.943715019432</v>
      </c>
      <c r="JN105" s="117">
        <v>7521432.2137256349</v>
      </c>
      <c r="JO105" s="248" t="b">
        <v>0</v>
      </c>
      <c r="JP105" s="254">
        <v>4</v>
      </c>
      <c r="JQ105" s="255">
        <v>1434.463267077758</v>
      </c>
      <c r="JR105" s="256">
        <v>7.4999999999999997E-2</v>
      </c>
      <c r="JS105" s="255">
        <v>6563039.919304492</v>
      </c>
      <c r="JT105" s="255">
        <v>956.30884471850538</v>
      </c>
      <c r="JU105" s="255">
        <v>45885.661215692257</v>
      </c>
      <c r="JV105" s="119">
        <v>6608925.5805201838</v>
      </c>
      <c r="JW105" s="262" t="b">
        <v>0</v>
      </c>
      <c r="JX105" s="173">
        <v>8</v>
      </c>
      <c r="JY105" s="263">
        <v>478.15442235925258</v>
      </c>
      <c r="JZ105" s="189">
        <v>0.03</v>
      </c>
      <c r="KA105" s="263">
        <v>8578706.2051301133</v>
      </c>
      <c r="KB105" s="263">
        <v>1912.6176894370108</v>
      </c>
      <c r="KC105" s="263">
        <v>108437.40576846803</v>
      </c>
      <c r="KD105" s="117">
        <v>8687143.6108985804</v>
      </c>
      <c r="KE105" s="248" t="b">
        <v>0</v>
      </c>
      <c r="KF105" s="254">
        <v>7</v>
      </c>
      <c r="KG105" s="255">
        <v>717.23163353887878</v>
      </c>
      <c r="KH105" s="256">
        <v>0.03</v>
      </c>
      <c r="KI105" s="255">
        <v>3519513.1078986726</v>
      </c>
      <c r="KJ105" s="255">
        <v>1673.5404782573844</v>
      </c>
      <c r="KK105" s="255">
        <v>103199.87062608212</v>
      </c>
      <c r="KL105" s="119">
        <v>3622712.9785247548</v>
      </c>
      <c r="KM105" s="262" t="b">
        <v>0</v>
      </c>
      <c r="KN105" s="173">
        <v>1</v>
      </c>
      <c r="KO105" s="263">
        <v>2151.6949006166369</v>
      </c>
      <c r="KP105" s="189">
        <v>7.4999999999999997E-2</v>
      </c>
      <c r="KQ105" s="263">
        <v>9568593.238843983</v>
      </c>
      <c r="KR105" s="263">
        <v>239.07721117962635</v>
      </c>
      <c r="KS105" s="263">
        <v>15231.77885233127</v>
      </c>
      <c r="KT105" s="117">
        <v>9583825.0176963136</v>
      </c>
      <c r="KU105" s="248" t="b">
        <v>0</v>
      </c>
      <c r="KV105" s="254">
        <v>3</v>
      </c>
      <c r="KW105" s="255">
        <v>1673.5404782573842</v>
      </c>
      <c r="KX105" s="256">
        <v>0.03</v>
      </c>
      <c r="KY105" s="255">
        <v>6150430.8161176322</v>
      </c>
      <c r="KZ105" s="255">
        <v>717.23163353887912</v>
      </c>
      <c r="LA105" s="255">
        <v>19572.457565162076</v>
      </c>
      <c r="LB105" s="119">
        <v>6170003.2736827945</v>
      </c>
      <c r="LC105" s="262" t="b">
        <v>0</v>
      </c>
      <c r="LD105" s="173">
        <v>4</v>
      </c>
      <c r="LE105" s="263">
        <v>1434.463267077758</v>
      </c>
      <c r="LF105" s="189">
        <v>7.4999999999999997E-2</v>
      </c>
      <c r="LG105" s="263">
        <v>1891983.0764502012</v>
      </c>
      <c r="LH105" s="263">
        <v>956.30884471850538</v>
      </c>
      <c r="LI105" s="263">
        <v>58906.939889845336</v>
      </c>
      <c r="LJ105" s="117">
        <v>1950890.0163400467</v>
      </c>
      <c r="LK105" s="248" t="b">
        <v>0</v>
      </c>
      <c r="LL105" s="254">
        <v>4</v>
      </c>
      <c r="LM105" s="255">
        <v>1434.463267077758</v>
      </c>
      <c r="LN105" s="256">
        <v>-5.0000000000000001E-3</v>
      </c>
      <c r="LO105" s="255">
        <v>281485.19875103835</v>
      </c>
      <c r="LP105" s="255">
        <v>956.30884471850538</v>
      </c>
      <c r="LQ105" s="255">
        <v>53636.226328073695</v>
      </c>
      <c r="LR105" s="119">
        <v>335121.42507911206</v>
      </c>
      <c r="LS105" s="262" t="b">
        <v>0</v>
      </c>
      <c r="LT105" s="173">
        <v>5</v>
      </c>
      <c r="LU105" s="263">
        <v>1195.3860558981316</v>
      </c>
      <c r="LV105" s="189">
        <v>7.4999999999999997E-2</v>
      </c>
      <c r="LW105" s="263">
        <v>3890638.8214169866</v>
      </c>
      <c r="LX105" s="263">
        <v>1195.3860558981316</v>
      </c>
      <c r="LY105" s="263">
        <v>60230.375384158986</v>
      </c>
      <c r="LZ105" s="117">
        <v>3950869.1968011456</v>
      </c>
      <c r="MA105" s="248" t="b">
        <v>1</v>
      </c>
      <c r="MB105" s="254">
        <v>6</v>
      </c>
      <c r="MC105" s="255">
        <v>956.30884471850516</v>
      </c>
      <c r="MD105" s="256">
        <v>7.4999999999999997E-2</v>
      </c>
      <c r="ME105" s="255">
        <v>7007986.4479162982</v>
      </c>
      <c r="MF105" s="255">
        <v>1434.4632670777582</v>
      </c>
      <c r="MG105" s="255">
        <v>53777.919696842728</v>
      </c>
      <c r="MH105" s="119">
        <v>7061764.3676131405</v>
      </c>
      <c r="MI105" s="262" t="b">
        <v>0</v>
      </c>
      <c r="MJ105" s="173">
        <v>10</v>
      </c>
      <c r="MK105" s="263">
        <v>0</v>
      </c>
      <c r="ML105" s="189">
        <v>-5.0000000000000001E-3</v>
      </c>
      <c r="MM105" s="263">
        <v>673942.34838896396</v>
      </c>
      <c r="MN105" s="263">
        <v>2390.7721117962633</v>
      </c>
      <c r="MO105" s="263">
        <v>77842.849139724101</v>
      </c>
      <c r="MP105" s="117">
        <v>751785.197528688</v>
      </c>
      <c r="MQ105" s="248" t="b">
        <v>0</v>
      </c>
      <c r="MR105" s="254">
        <v>8</v>
      </c>
      <c r="MS105" s="255">
        <v>478.15442235925258</v>
      </c>
      <c r="MT105" s="256">
        <v>0.03</v>
      </c>
      <c r="MU105" s="255">
        <v>848298.79734732769</v>
      </c>
      <c r="MV105" s="255">
        <v>1912.6176894370108</v>
      </c>
      <c r="MW105" s="255">
        <v>105345.384381557</v>
      </c>
      <c r="MX105" s="119">
        <v>953644.18172888469</v>
      </c>
      <c r="MY105" s="262" t="b">
        <v>0</v>
      </c>
      <c r="MZ105" s="173">
        <v>5</v>
      </c>
      <c r="NA105" s="263">
        <v>1195.3860558981316</v>
      </c>
      <c r="NB105" s="189">
        <v>7.4999999999999997E-2</v>
      </c>
      <c r="NC105" s="263">
        <v>8833863.7094420251</v>
      </c>
      <c r="ND105" s="263">
        <v>1195.3860558981316</v>
      </c>
      <c r="NE105" s="263">
        <v>71415.621758997077</v>
      </c>
      <c r="NF105" s="117">
        <v>8905279.3312010225</v>
      </c>
      <c r="NG105" s="248" t="b">
        <v>1</v>
      </c>
      <c r="NH105" s="254">
        <v>3</v>
      </c>
      <c r="NI105" s="255">
        <v>1673.5404782573842</v>
      </c>
      <c r="NJ105" s="256">
        <v>0.03</v>
      </c>
      <c r="NK105" s="255">
        <v>7382753.9070915952</v>
      </c>
      <c r="NL105" s="255">
        <v>717.23163353887912</v>
      </c>
      <c r="NM105" s="255">
        <v>27749.46701129547</v>
      </c>
      <c r="NN105" s="119">
        <v>7410503.3741028905</v>
      </c>
      <c r="NO105" s="262" t="b">
        <v>0</v>
      </c>
      <c r="NP105" s="173">
        <v>10</v>
      </c>
      <c r="NQ105" s="263">
        <v>0</v>
      </c>
      <c r="NR105" s="189">
        <v>-5.0000000000000001E-3</v>
      </c>
      <c r="NS105" s="263">
        <v>353525.77217391238</v>
      </c>
      <c r="NT105" s="263">
        <v>2390.7721117962633</v>
      </c>
      <c r="NU105" s="263">
        <v>125742.9765915084</v>
      </c>
      <c r="NV105" s="117">
        <v>479268.74876542075</v>
      </c>
      <c r="NW105" s="248" t="b">
        <v>0</v>
      </c>
      <c r="NX105" s="254">
        <v>6</v>
      </c>
      <c r="NY105" s="255">
        <v>956.30884471850516</v>
      </c>
      <c r="NZ105" s="256">
        <v>0.03</v>
      </c>
      <c r="OA105" s="255">
        <v>17964368.242013276</v>
      </c>
      <c r="OB105" s="255">
        <v>1434.4632670777582</v>
      </c>
      <c r="OC105" s="255">
        <v>82925.968174085894</v>
      </c>
      <c r="OD105" s="119">
        <v>18047294.210187361</v>
      </c>
      <c r="OE105" s="262" t="b">
        <v>0</v>
      </c>
      <c r="OF105" s="173">
        <v>4</v>
      </c>
      <c r="OG105" s="263">
        <v>1434.463267077758</v>
      </c>
      <c r="OH105" s="189">
        <v>-5.0000000000000001E-3</v>
      </c>
      <c r="OI105" s="263">
        <v>1916596.5826298352</v>
      </c>
      <c r="OJ105" s="263">
        <v>956.30884471850538</v>
      </c>
      <c r="OK105" s="263">
        <v>66598.331219695116</v>
      </c>
      <c r="OL105" s="117">
        <v>1983194.9138495303</v>
      </c>
      <c r="OM105" s="248" t="b">
        <v>0</v>
      </c>
      <c r="ON105" s="254">
        <v>7</v>
      </c>
      <c r="OO105" s="255">
        <v>717.23163353887878</v>
      </c>
      <c r="OP105" s="256">
        <v>-5.0000000000000001E-3</v>
      </c>
      <c r="OQ105" s="255">
        <v>2846298.5185168907</v>
      </c>
      <c r="OR105" s="255">
        <v>1673.5404782573844</v>
      </c>
      <c r="OS105" s="255">
        <v>72089.203964118773</v>
      </c>
      <c r="OT105" s="119">
        <v>2918387.7224810096</v>
      </c>
      <c r="OU105" s="262" t="b">
        <v>0</v>
      </c>
      <c r="OV105" s="173">
        <v>4</v>
      </c>
      <c r="OW105" s="263">
        <v>1434.463267077758</v>
      </c>
      <c r="OX105" s="189">
        <v>7.4999999999999997E-2</v>
      </c>
      <c r="OY105" s="263">
        <v>5720237.1935568675</v>
      </c>
      <c r="OZ105" s="263">
        <v>956.30884471850538</v>
      </c>
      <c r="PA105" s="263">
        <v>31660.363523354685</v>
      </c>
      <c r="PB105" s="117">
        <v>5751897.5570802223</v>
      </c>
      <c r="PC105" s="248" t="b">
        <v>0</v>
      </c>
      <c r="PD105" s="254">
        <v>9</v>
      </c>
      <c r="PE105" s="255">
        <v>239.07721117962629</v>
      </c>
      <c r="PF105" s="256">
        <v>0.03</v>
      </c>
      <c r="PG105" s="255">
        <v>1130233.6247301234</v>
      </c>
      <c r="PH105" s="255">
        <v>2151.6949006166369</v>
      </c>
      <c r="PI105" s="255">
        <v>100980.31720031064</v>
      </c>
      <c r="PJ105" s="119">
        <v>1231213.9419304342</v>
      </c>
      <c r="PK105" s="262" t="b">
        <v>0</v>
      </c>
      <c r="PL105" s="173">
        <v>9</v>
      </c>
      <c r="PM105" s="263">
        <v>239.07721117962629</v>
      </c>
      <c r="PN105" s="189">
        <v>0.03</v>
      </c>
      <c r="PO105" s="263">
        <v>919970.80789514247</v>
      </c>
      <c r="PP105" s="263">
        <v>2151.6949006166369</v>
      </c>
      <c r="PQ105" s="263">
        <v>90391.790538057845</v>
      </c>
      <c r="PR105" s="117">
        <v>1010362.5984332003</v>
      </c>
      <c r="PS105" s="248" t="b">
        <v>0</v>
      </c>
      <c r="PT105" s="254">
        <v>7</v>
      </c>
      <c r="PU105" s="255">
        <v>717.23163353887878</v>
      </c>
      <c r="PV105" s="256">
        <v>7.4999999999999997E-2</v>
      </c>
      <c r="PW105" s="255">
        <v>4333072.1923036957</v>
      </c>
      <c r="PX105" s="255">
        <v>1673.5404782573844</v>
      </c>
      <c r="PY105" s="255">
        <v>87917.969822511877</v>
      </c>
      <c r="PZ105" s="119">
        <v>4420990.1621262077</v>
      </c>
      <c r="QA105" s="262" t="b">
        <v>0</v>
      </c>
      <c r="QB105" s="173">
        <v>3</v>
      </c>
      <c r="QC105" s="263">
        <v>1673.5404782573842</v>
      </c>
      <c r="QD105" s="189">
        <v>-5.0000000000000001E-3</v>
      </c>
      <c r="QE105" s="263">
        <v>2408768.5050946744</v>
      </c>
      <c r="QF105" s="263">
        <v>717.23163353887912</v>
      </c>
      <c r="QG105" s="263">
        <v>29375.866305960684</v>
      </c>
      <c r="QH105" s="117">
        <v>2438144.3714006352</v>
      </c>
      <c r="QI105" s="248" t="b">
        <v>0</v>
      </c>
      <c r="QJ105" s="254">
        <v>5</v>
      </c>
      <c r="QK105" s="255">
        <v>1195.3860558981316</v>
      </c>
      <c r="QL105" s="256">
        <v>0.03</v>
      </c>
      <c r="QM105" s="255">
        <v>5007560.7751663206</v>
      </c>
      <c r="QN105" s="255">
        <v>1195.3860558981316</v>
      </c>
      <c r="QO105" s="255">
        <v>58673.053334958116</v>
      </c>
      <c r="QP105" s="119">
        <v>5066233.8285012785</v>
      </c>
      <c r="QQ105" s="262" t="b">
        <v>0</v>
      </c>
      <c r="QR105" s="173">
        <v>5</v>
      </c>
      <c r="QS105" s="263">
        <v>1195.3860558981316</v>
      </c>
      <c r="QT105" s="189">
        <v>-5.0000000000000001E-3</v>
      </c>
      <c r="QU105" s="263">
        <v>1494348.4080642597</v>
      </c>
      <c r="QV105" s="263">
        <v>1195.3860558981316</v>
      </c>
      <c r="QW105" s="263">
        <v>40788.384116064677</v>
      </c>
      <c r="QX105" s="117">
        <v>1535136.7921803244</v>
      </c>
      <c r="QY105" s="248" t="b">
        <v>0</v>
      </c>
      <c r="QZ105" s="254">
        <v>7</v>
      </c>
      <c r="RA105" s="255">
        <v>717.23163353887878</v>
      </c>
      <c r="RB105" s="256">
        <v>7.4999999999999997E-2</v>
      </c>
      <c r="RC105" s="255">
        <v>1207505.9770374796</v>
      </c>
      <c r="RD105" s="255">
        <v>1673.5404782573844</v>
      </c>
      <c r="RE105" s="255">
        <v>63772.490677994989</v>
      </c>
      <c r="RF105" s="119">
        <v>1271278.4677154745</v>
      </c>
      <c r="RG105" s="262" t="b">
        <v>0</v>
      </c>
      <c r="RH105" s="173">
        <v>2</v>
      </c>
      <c r="RI105" s="263">
        <v>1912.6176894370108</v>
      </c>
      <c r="RJ105" s="189">
        <v>7.4999999999999997E-2</v>
      </c>
      <c r="RK105" s="263">
        <v>15876368.798850281</v>
      </c>
      <c r="RL105" s="263">
        <v>478.15442235925269</v>
      </c>
      <c r="RM105" s="263">
        <v>15192.324538714984</v>
      </c>
      <c r="RN105" s="117">
        <v>15891561.123388996</v>
      </c>
      <c r="RO105" s="248" t="b">
        <v>0</v>
      </c>
      <c r="RP105" s="254">
        <v>8</v>
      </c>
      <c r="RQ105" s="255">
        <v>478.15442235925258</v>
      </c>
      <c r="RR105" s="256">
        <v>-5.0000000000000001E-3</v>
      </c>
      <c r="RS105" s="255">
        <v>1334746.5350482396</v>
      </c>
      <c r="RT105" s="255">
        <v>1912.6176894370108</v>
      </c>
      <c r="RU105" s="255">
        <v>80818.067853116125</v>
      </c>
      <c r="RV105" s="119">
        <v>1415564.6029013558</v>
      </c>
      <c r="RW105" s="262" t="b">
        <v>0</v>
      </c>
      <c r="RX105" s="173">
        <v>9</v>
      </c>
      <c r="RY105" s="263">
        <v>239.07721117962629</v>
      </c>
      <c r="RZ105" s="189">
        <v>7.4999999999999997E-2</v>
      </c>
      <c r="SA105" s="263">
        <v>2311984.9911847441</v>
      </c>
      <c r="SB105" s="263">
        <v>2151.6949006166369</v>
      </c>
      <c r="SC105" s="263">
        <v>120019.43191528087</v>
      </c>
      <c r="SD105" s="117">
        <v>2432004.4231000249</v>
      </c>
      <c r="SE105" s="248" t="b">
        <v>0</v>
      </c>
      <c r="SF105" s="254">
        <v>6</v>
      </c>
      <c r="SG105" s="255">
        <v>956.30884471850516</v>
      </c>
      <c r="SH105" s="256">
        <v>7.4999999999999997E-2</v>
      </c>
      <c r="SI105" s="255">
        <v>2662192.6098068515</v>
      </c>
      <c r="SJ105" s="255">
        <v>1434.4632670777582</v>
      </c>
      <c r="SK105" s="255">
        <v>73671.24591487358</v>
      </c>
      <c r="SL105" s="119">
        <v>2735863.8557217252</v>
      </c>
      <c r="SM105" s="262" t="b">
        <v>0</v>
      </c>
      <c r="SN105" s="173">
        <v>4</v>
      </c>
      <c r="SO105" s="263">
        <v>1434.463267077758</v>
      </c>
      <c r="SP105" s="189">
        <v>0.03</v>
      </c>
      <c r="SQ105" s="263">
        <v>2382065.0420096186</v>
      </c>
      <c r="SR105" s="263">
        <v>956.30884471850538</v>
      </c>
      <c r="SS105" s="263">
        <v>30654.274067959446</v>
      </c>
      <c r="ST105" s="117">
        <v>2412719.3160775779</v>
      </c>
      <c r="SU105" s="248" t="b">
        <v>0</v>
      </c>
      <c r="SV105" s="254">
        <v>3</v>
      </c>
      <c r="SW105" s="255">
        <v>1673.5404782573842</v>
      </c>
      <c r="SX105" s="256">
        <v>7.4999999999999997E-2</v>
      </c>
      <c r="SY105" s="255">
        <v>9572630.768452514</v>
      </c>
      <c r="SZ105" s="255">
        <v>717.23163353887912</v>
      </c>
      <c r="TA105" s="255">
        <v>36502.919681787564</v>
      </c>
      <c r="TB105" s="119">
        <v>9609133.6881343015</v>
      </c>
      <c r="TC105" s="262" t="b">
        <v>0</v>
      </c>
      <c r="TD105" s="173">
        <v>2</v>
      </c>
      <c r="TE105" s="263">
        <v>1912.6176894370108</v>
      </c>
      <c r="TF105" s="189">
        <v>0.03</v>
      </c>
      <c r="TG105" s="263">
        <v>6714917.8414400881</v>
      </c>
      <c r="TH105" s="263">
        <v>478.15442235925269</v>
      </c>
      <c r="TI105" s="263">
        <v>15244.672935848308</v>
      </c>
      <c r="TJ105" s="117">
        <v>6730162.5143759362</v>
      </c>
      <c r="TK105" s="248" t="b">
        <v>0</v>
      </c>
      <c r="TL105" s="254">
        <v>5</v>
      </c>
      <c r="TM105" s="255">
        <v>1195.3860558981316</v>
      </c>
      <c r="TN105" s="256">
        <v>7.4999999999999997E-2</v>
      </c>
      <c r="TO105" s="255">
        <v>6927505.3325082492</v>
      </c>
      <c r="TP105" s="255">
        <v>1195.3860558981316</v>
      </c>
      <c r="TQ105" s="255">
        <v>57393.417823947464</v>
      </c>
      <c r="TR105" s="119">
        <v>6984898.7503321962</v>
      </c>
      <c r="TS105" s="262" t="b">
        <v>0</v>
      </c>
      <c r="TT105" s="173">
        <v>6</v>
      </c>
      <c r="TU105" s="263">
        <v>956.30884471850516</v>
      </c>
      <c r="TV105" s="189">
        <v>0.03</v>
      </c>
      <c r="TW105" s="263">
        <v>3178467.676225076</v>
      </c>
      <c r="TX105" s="263">
        <v>1434.4632670777582</v>
      </c>
      <c r="TY105" s="263">
        <v>59167.974874910229</v>
      </c>
      <c r="TZ105" s="117">
        <v>3237635.6510999864</v>
      </c>
      <c r="UA105" s="248" t="b">
        <v>0</v>
      </c>
      <c r="UB105" s="254">
        <v>2</v>
      </c>
      <c r="UC105" s="255">
        <v>1912.6176894370108</v>
      </c>
      <c r="UD105" s="256">
        <v>-5.0000000000000001E-3</v>
      </c>
      <c r="UE105" s="255">
        <v>9242685.4222270865</v>
      </c>
      <c r="UF105" s="255">
        <v>478.15442235925269</v>
      </c>
      <c r="UG105" s="255">
        <v>22517.704130495855</v>
      </c>
      <c r="UH105" s="119">
        <v>9265203.1263575815</v>
      </c>
      <c r="UI105" s="262" t="b">
        <v>0</v>
      </c>
      <c r="UJ105" s="173">
        <v>2</v>
      </c>
      <c r="UK105" s="263">
        <v>1912.6176894370108</v>
      </c>
      <c r="UL105" s="189">
        <v>7.4999999999999997E-2</v>
      </c>
      <c r="UM105" s="263">
        <v>22510181.372251712</v>
      </c>
      <c r="UN105" s="263">
        <v>478.15442235925269</v>
      </c>
      <c r="UO105" s="263">
        <v>28414.523258224392</v>
      </c>
      <c r="UP105" s="117">
        <v>22538595.895509936</v>
      </c>
      <c r="UQ105" s="248" t="b">
        <v>0</v>
      </c>
      <c r="UR105" s="254">
        <v>5</v>
      </c>
      <c r="US105" s="255">
        <v>1195.3860558981316</v>
      </c>
      <c r="UT105" s="256">
        <v>-5.0000000000000001E-3</v>
      </c>
      <c r="UU105" s="255">
        <v>3145891.4484166899</v>
      </c>
      <c r="UV105" s="255">
        <v>1195.3860558981316</v>
      </c>
      <c r="UW105" s="255">
        <v>42373.042362288012</v>
      </c>
      <c r="UX105" s="119">
        <v>3188264.490778978</v>
      </c>
      <c r="UY105" s="262" t="b">
        <v>0</v>
      </c>
      <c r="UZ105" s="173">
        <v>6</v>
      </c>
      <c r="VA105" s="263">
        <v>956.30884471850516</v>
      </c>
      <c r="VB105" s="189">
        <v>7.4999999999999997E-2</v>
      </c>
      <c r="VC105" s="263">
        <v>5110558.7114476552</v>
      </c>
      <c r="VD105" s="263">
        <v>1434.4632670777582</v>
      </c>
      <c r="VE105" s="263">
        <v>61505.402556173271</v>
      </c>
      <c r="VF105" s="117">
        <v>5172064.1140038287</v>
      </c>
      <c r="VG105" s="248" t="b">
        <v>0</v>
      </c>
      <c r="VH105" s="254">
        <v>8</v>
      </c>
      <c r="VI105" s="255">
        <v>478.15442235925258</v>
      </c>
      <c r="VJ105" s="256">
        <v>7.4999999999999997E-2</v>
      </c>
      <c r="VK105" s="255">
        <v>1221284.1561405903</v>
      </c>
      <c r="VL105" s="255">
        <v>1912.6176894370108</v>
      </c>
      <c r="VM105" s="255">
        <v>69388.005631072709</v>
      </c>
      <c r="VN105" s="119">
        <v>1290672.161771663</v>
      </c>
      <c r="VO105" s="262" t="b">
        <v>0</v>
      </c>
      <c r="VP105" s="173">
        <v>0</v>
      </c>
      <c r="VQ105" s="263">
        <v>2390.7721117962633</v>
      </c>
      <c r="VR105" s="189">
        <v>7.4999999999999997E-2</v>
      </c>
      <c r="VS105" s="263">
        <v>1691822.8408931603</v>
      </c>
      <c r="VT105" s="263">
        <v>0</v>
      </c>
      <c r="VU105" s="263">
        <v>0</v>
      </c>
      <c r="VV105" s="117">
        <v>1691822.8408931603</v>
      </c>
      <c r="VW105" s="248" t="b">
        <v>0</v>
      </c>
      <c r="VX105" s="254">
        <v>7</v>
      </c>
      <c r="VY105" s="255">
        <v>717.23163353887878</v>
      </c>
      <c r="VZ105" s="256">
        <v>7.4999999999999997E-2</v>
      </c>
      <c r="WA105" s="255">
        <v>1811602.0450712766</v>
      </c>
      <c r="WB105" s="255">
        <v>1673.5404782573844</v>
      </c>
      <c r="WC105" s="255">
        <v>56556.692532280678</v>
      </c>
      <c r="WD105" s="119">
        <v>1868158.7376035573</v>
      </c>
      <c r="WE105" s="262" t="b">
        <v>0</v>
      </c>
      <c r="WF105" s="173">
        <v>5</v>
      </c>
      <c r="WG105" s="263">
        <v>1195.3860558981316</v>
      </c>
      <c r="WH105" s="189">
        <v>0.03</v>
      </c>
      <c r="WI105" s="263">
        <v>1186994.4336565586</v>
      </c>
      <c r="WJ105" s="263">
        <v>1195.3860558981316</v>
      </c>
      <c r="WK105" s="263">
        <v>51086.336400069798</v>
      </c>
      <c r="WL105" s="117">
        <v>1238080.7700566284</v>
      </c>
      <c r="WM105" s="248" t="b">
        <v>0</v>
      </c>
      <c r="WN105" s="254">
        <v>7</v>
      </c>
      <c r="WO105" s="255">
        <v>717.23163353887878</v>
      </c>
      <c r="WP105" s="256">
        <v>7.4999999999999997E-2</v>
      </c>
      <c r="WQ105" s="255">
        <v>2847582.8297313321</v>
      </c>
      <c r="WR105" s="255">
        <v>1673.5404782573844</v>
      </c>
      <c r="WS105" s="255">
        <v>94985.803412936541</v>
      </c>
      <c r="WT105" s="119">
        <v>2942568.6331442688</v>
      </c>
      <c r="WU105" s="262" t="b">
        <v>0</v>
      </c>
      <c r="WV105" s="173">
        <v>7</v>
      </c>
      <c r="WW105" s="263">
        <v>717.23163353887878</v>
      </c>
      <c r="WX105" s="189">
        <v>-5.0000000000000001E-3</v>
      </c>
      <c r="WY105" s="263">
        <v>4176745.1486647991</v>
      </c>
      <c r="WZ105" s="263">
        <v>1673.5404782573844</v>
      </c>
      <c r="XA105" s="263">
        <v>57862.130894807247</v>
      </c>
      <c r="XB105" s="117">
        <v>4234607.2795596067</v>
      </c>
      <c r="XC105" s="248" t="b">
        <v>0</v>
      </c>
      <c r="XD105" s="254">
        <v>5</v>
      </c>
      <c r="XE105" s="255">
        <v>1195.3860558981316</v>
      </c>
      <c r="XF105" s="256">
        <v>7.4999999999999997E-2</v>
      </c>
      <c r="XG105" s="255">
        <v>11806446.408246154</v>
      </c>
      <c r="XH105" s="255">
        <v>1195.3860558981316</v>
      </c>
      <c r="XI105" s="255">
        <v>51433.518376553984</v>
      </c>
      <c r="XJ105" s="119">
        <v>11857879.926622707</v>
      </c>
      <c r="XK105" s="262" t="b">
        <v>0</v>
      </c>
      <c r="XL105" s="173">
        <v>6</v>
      </c>
      <c r="XM105" s="263">
        <v>956.30884471850516</v>
      </c>
      <c r="XN105" s="189">
        <v>7.4999999999999997E-2</v>
      </c>
      <c r="XO105" s="263">
        <v>3408904.0734290071</v>
      </c>
      <c r="XP105" s="263">
        <v>1434.4632670777582</v>
      </c>
      <c r="XQ105" s="263">
        <v>64654.115025682207</v>
      </c>
      <c r="XR105" s="117">
        <v>3473558.1884546895</v>
      </c>
      <c r="XS105" s="248" t="b">
        <v>0</v>
      </c>
      <c r="XT105" s="254">
        <v>7</v>
      </c>
      <c r="XU105" s="255">
        <v>717.23163353887878</v>
      </c>
      <c r="XV105" s="256">
        <v>-5.0000000000000001E-3</v>
      </c>
      <c r="XW105" s="255">
        <v>628414.46860948973</v>
      </c>
      <c r="XX105" s="255">
        <v>1673.5404782573844</v>
      </c>
      <c r="XY105" s="255">
        <v>67805.478818413074</v>
      </c>
      <c r="XZ105" s="119">
        <v>696219.94742790284</v>
      </c>
      <c r="YA105" s="262" t="b">
        <v>0</v>
      </c>
      <c r="YB105" s="173">
        <v>6</v>
      </c>
      <c r="YC105" s="263">
        <v>956.30884471850516</v>
      </c>
      <c r="YD105" s="189">
        <v>7.4999999999999997E-2</v>
      </c>
      <c r="YE105" s="263">
        <v>2358208.535138153</v>
      </c>
      <c r="YF105" s="263">
        <v>1434.4632670777582</v>
      </c>
      <c r="YG105" s="263">
        <v>77754.693329353468</v>
      </c>
      <c r="YH105" s="117">
        <v>2435963.2284675064</v>
      </c>
      <c r="YI105" s="248" t="b">
        <v>0</v>
      </c>
      <c r="YJ105" s="254">
        <v>11</v>
      </c>
      <c r="YK105" s="255">
        <v>0</v>
      </c>
      <c r="YL105" s="256">
        <v>7.4999999999999997E-2</v>
      </c>
      <c r="YM105" s="255">
        <v>1327478.8620580786</v>
      </c>
      <c r="YN105" s="255">
        <v>2390.7721117962633</v>
      </c>
      <c r="YO105" s="255">
        <v>141526.42450814054</v>
      </c>
      <c r="YP105" s="119">
        <v>1469005.2865662193</v>
      </c>
      <c r="YQ105" s="262" t="b">
        <v>0</v>
      </c>
      <c r="YR105" s="173">
        <v>3</v>
      </c>
      <c r="YS105" s="263">
        <v>1673.5404782573842</v>
      </c>
      <c r="YT105" s="189">
        <v>7.4999999999999997E-2</v>
      </c>
      <c r="YU105" s="263">
        <v>6424015.9921123404</v>
      </c>
      <c r="YV105" s="263">
        <v>717.23163353887912</v>
      </c>
      <c r="YW105" s="263">
        <v>28566.948675797608</v>
      </c>
      <c r="YX105" s="117">
        <v>6452582.9407881377</v>
      </c>
      <c r="YY105" s="248" t="b">
        <v>0</v>
      </c>
      <c r="YZ105" s="254">
        <v>7</v>
      </c>
      <c r="ZA105" s="255">
        <v>717.23163353887878</v>
      </c>
      <c r="ZB105" s="256">
        <v>-5.0000000000000001E-3</v>
      </c>
      <c r="ZC105" s="255">
        <v>694912.71646324499</v>
      </c>
      <c r="ZD105" s="255">
        <v>1673.5404782573844</v>
      </c>
      <c r="ZE105" s="255">
        <v>83042.064653527399</v>
      </c>
      <c r="ZF105" s="119">
        <v>777954.78111677244</v>
      </c>
      <c r="ZG105" s="262" t="b">
        <v>0</v>
      </c>
      <c r="ZH105" s="173">
        <v>4</v>
      </c>
      <c r="ZI105" s="263">
        <v>1434.463267077758</v>
      </c>
      <c r="ZJ105" s="189">
        <v>7.4999999999999997E-2</v>
      </c>
      <c r="ZK105" s="263">
        <v>8413769.9067280926</v>
      </c>
      <c r="ZL105" s="263">
        <v>956.30884471850538</v>
      </c>
      <c r="ZM105" s="263">
        <v>48338.606282906985</v>
      </c>
      <c r="ZN105" s="117">
        <v>8462108.5130109992</v>
      </c>
      <c r="ZO105" s="248" t="b">
        <v>0</v>
      </c>
      <c r="ZP105" s="254">
        <v>3</v>
      </c>
      <c r="ZQ105" s="255">
        <v>1673.5404782573842</v>
      </c>
      <c r="ZR105" s="256">
        <v>0.03</v>
      </c>
      <c r="ZS105" s="255">
        <v>3489285.1531540751</v>
      </c>
      <c r="ZT105" s="255">
        <v>717.23163353887912</v>
      </c>
      <c r="ZU105" s="255">
        <v>44006.639124243207</v>
      </c>
      <c r="ZV105" s="119">
        <v>3533291.7922783182</v>
      </c>
      <c r="ZW105" s="262" t="b">
        <v>0</v>
      </c>
      <c r="ZX105" s="173">
        <v>2</v>
      </c>
      <c r="ZY105" s="263">
        <v>1912.6176894370108</v>
      </c>
      <c r="ZZ105" s="189">
        <v>-5.0000000000000001E-3</v>
      </c>
      <c r="AAA105" s="263">
        <v>391253.27673302829</v>
      </c>
      <c r="AAB105" s="263">
        <v>478.15442235925269</v>
      </c>
      <c r="AAC105" s="263">
        <v>35916.498865301102</v>
      </c>
      <c r="AAD105" s="117">
        <v>427169.77559832938</v>
      </c>
      <c r="AAE105" s="248" t="b">
        <v>0</v>
      </c>
      <c r="AAF105" s="254">
        <v>3</v>
      </c>
      <c r="AAG105" s="255">
        <v>1673.5404782573842</v>
      </c>
      <c r="AAH105" s="256">
        <v>7.4999999999999997E-2</v>
      </c>
      <c r="AAI105" s="255">
        <v>10955537.644059746</v>
      </c>
      <c r="AAJ105" s="255">
        <v>717.23163353887912</v>
      </c>
      <c r="AAK105" s="255">
        <v>41499.958059213976</v>
      </c>
      <c r="AAL105" s="119">
        <v>10997037.60211896</v>
      </c>
      <c r="AAM105" s="262" t="b">
        <v>0</v>
      </c>
      <c r="AAN105" s="173">
        <v>6</v>
      </c>
      <c r="AAO105" s="263">
        <v>956.30884471850516</v>
      </c>
      <c r="AAP105" s="189">
        <v>7.4999999999999997E-2</v>
      </c>
      <c r="AAQ105" s="263">
        <v>3924237.250972026</v>
      </c>
      <c r="AAR105" s="263">
        <v>1434.4632670777582</v>
      </c>
      <c r="AAS105" s="263">
        <v>49999.175641450049</v>
      </c>
      <c r="AAT105" s="117">
        <v>3974236.4266134761</v>
      </c>
      <c r="AAU105" s="248" t="b">
        <v>0</v>
      </c>
      <c r="AAV105" s="254">
        <v>8</v>
      </c>
      <c r="AAW105" s="255">
        <v>478.15442235925258</v>
      </c>
      <c r="AAX105" s="256">
        <v>7.4999999999999997E-2</v>
      </c>
      <c r="AAY105" s="255">
        <v>2383952.9088623519</v>
      </c>
      <c r="AAZ105" s="255">
        <v>1912.6176894370108</v>
      </c>
      <c r="ABA105" s="255">
        <v>111525.23436016202</v>
      </c>
      <c r="ABB105" s="119">
        <v>2495478.1432225141</v>
      </c>
      <c r="ABC105" s="262" t="b">
        <v>0</v>
      </c>
      <c r="ABD105" s="173">
        <v>5</v>
      </c>
      <c r="ABE105" s="263">
        <v>1195.3860558981316</v>
      </c>
      <c r="ABF105" s="189">
        <v>7.4999999999999997E-2</v>
      </c>
      <c r="ABG105" s="263">
        <v>4433111.9134601466</v>
      </c>
      <c r="ABH105" s="263">
        <v>1195.3860558981316</v>
      </c>
      <c r="ABI105" s="263">
        <v>38406.813801544908</v>
      </c>
      <c r="ABJ105" s="117">
        <v>4471518.7272616914</v>
      </c>
      <c r="ABK105" s="248" t="b">
        <v>0</v>
      </c>
      <c r="ABL105" s="254">
        <v>2</v>
      </c>
      <c r="ABM105" s="255">
        <v>1912.6176894370108</v>
      </c>
      <c r="ABN105" s="256">
        <v>7.4999999999999997E-2</v>
      </c>
      <c r="ABO105" s="255">
        <v>8116748.9755961904</v>
      </c>
      <c r="ABP105" s="255">
        <v>478.15442235925269</v>
      </c>
      <c r="ABQ105" s="255">
        <v>15642.657719622735</v>
      </c>
      <c r="ABR105" s="119">
        <v>8132391.6333158128</v>
      </c>
      <c r="ABS105" s="262" t="b">
        <v>0</v>
      </c>
      <c r="ABT105" s="173">
        <v>4</v>
      </c>
      <c r="ABU105" s="263">
        <v>1434.463267077758</v>
      </c>
      <c r="ABV105" s="189">
        <v>0.03</v>
      </c>
      <c r="ABW105" s="263">
        <v>4143113.7370149274</v>
      </c>
      <c r="ABX105" s="263">
        <v>956.30884471850538</v>
      </c>
      <c r="ABY105" s="263">
        <v>24820.060587080716</v>
      </c>
      <c r="ABZ105" s="117">
        <v>4167933.7976020081</v>
      </c>
      <c r="ACA105" s="248" t="b">
        <v>0</v>
      </c>
      <c r="ACB105" s="254">
        <v>4</v>
      </c>
      <c r="ACC105" s="255">
        <v>1434.463267077758</v>
      </c>
      <c r="ACD105" s="256">
        <v>7.4999999999999997E-2</v>
      </c>
      <c r="ACE105" s="255">
        <v>2300873.0522496477</v>
      </c>
      <c r="ACF105" s="255">
        <v>956.30884471850538</v>
      </c>
      <c r="ACG105" s="255">
        <v>74165.393926469333</v>
      </c>
      <c r="ACH105" s="119">
        <v>2375038.4461761168</v>
      </c>
      <c r="ACI105" s="262" t="b">
        <v>0</v>
      </c>
      <c r="ACJ105" s="173">
        <v>4</v>
      </c>
      <c r="ACK105" s="263">
        <v>1434.463267077758</v>
      </c>
      <c r="ACL105" s="189">
        <v>-5.0000000000000001E-3</v>
      </c>
      <c r="ACM105" s="263">
        <v>884318.85674239416</v>
      </c>
      <c r="ACN105" s="263">
        <v>956.30884471850538</v>
      </c>
      <c r="ACO105" s="263">
        <v>61417.981656511212</v>
      </c>
      <c r="ACP105" s="117">
        <v>945736.83839890535</v>
      </c>
      <c r="ACQ105" s="248" t="b">
        <v>0</v>
      </c>
      <c r="ACR105" s="254">
        <v>4</v>
      </c>
      <c r="ACS105" s="255">
        <v>1434.463267077758</v>
      </c>
      <c r="ACT105" s="256">
        <v>7.4999999999999997E-2</v>
      </c>
      <c r="ACU105" s="255">
        <v>7368493.0502886251</v>
      </c>
      <c r="ACV105" s="255">
        <v>956.30884471850538</v>
      </c>
      <c r="ACW105" s="255">
        <v>61862.6543153331</v>
      </c>
      <c r="ACX105" s="119">
        <v>7430355.7046039579</v>
      </c>
      <c r="ACY105" s="262" t="b">
        <v>0</v>
      </c>
      <c r="ACZ105" s="173">
        <v>6</v>
      </c>
      <c r="ADA105" s="263">
        <v>956.30884471850516</v>
      </c>
      <c r="ADB105" s="189">
        <v>7.4999999999999997E-2</v>
      </c>
      <c r="ADC105" s="263">
        <v>9455627.6863299143</v>
      </c>
      <c r="ADD105" s="263">
        <v>1434.4632670777582</v>
      </c>
      <c r="ADE105" s="263">
        <v>70714.785784008738</v>
      </c>
      <c r="ADF105" s="117">
        <v>9526342.4721139222</v>
      </c>
      <c r="ADG105" s="248" t="b">
        <v>0</v>
      </c>
      <c r="ADH105" s="254">
        <v>7</v>
      </c>
      <c r="ADI105" s="255">
        <v>717.23163353887878</v>
      </c>
      <c r="ADJ105" s="256">
        <v>0.03</v>
      </c>
      <c r="ADK105" s="255">
        <v>2777262.5767157604</v>
      </c>
      <c r="ADL105" s="255">
        <v>1673.5404782573844</v>
      </c>
      <c r="ADM105" s="255">
        <v>98118.558371298161</v>
      </c>
      <c r="ADN105" s="119">
        <v>2875381.1350870584</v>
      </c>
      <c r="ADO105" s="262" t="b">
        <v>0</v>
      </c>
      <c r="ADP105" s="173">
        <v>2</v>
      </c>
      <c r="ADQ105" s="263">
        <v>1912.6176894370108</v>
      </c>
      <c r="ADR105" s="189">
        <v>-5.0000000000000001E-3</v>
      </c>
      <c r="ADS105" s="263">
        <v>4317390.3364446573</v>
      </c>
      <c r="ADT105" s="263">
        <v>478.15442235925269</v>
      </c>
      <c r="ADU105" s="263">
        <v>26136.147197699582</v>
      </c>
      <c r="ADV105" s="117">
        <v>4343526.4836423565</v>
      </c>
    </row>
    <row r="106" spans="1:802" x14ac:dyDescent="0.35">
      <c r="A106" s="15">
        <v>48457</v>
      </c>
      <c r="B106" s="16">
        <v>2390.7721117962633</v>
      </c>
      <c r="C106" s="248" t="b">
        <v>0</v>
      </c>
      <c r="D106" s="254">
        <v>6</v>
      </c>
      <c r="E106" s="255">
        <v>956.30884471850516</v>
      </c>
      <c r="F106" s="256">
        <v>7.4999999999999997E-2</v>
      </c>
      <c r="G106" s="255">
        <v>4887554.1975475466</v>
      </c>
      <c r="H106" s="255">
        <v>1434.4632670777582</v>
      </c>
      <c r="I106" s="255">
        <v>61552.158510029221</v>
      </c>
      <c r="J106" s="119">
        <v>4949106.3560575759</v>
      </c>
      <c r="K106" s="262" t="b">
        <v>0</v>
      </c>
      <c r="L106" s="173">
        <v>9</v>
      </c>
      <c r="M106" s="263">
        <v>239.07721117962629</v>
      </c>
      <c r="N106" s="189">
        <v>7.4999999999999997E-2</v>
      </c>
      <c r="O106" s="263">
        <v>1603894.7960138065</v>
      </c>
      <c r="P106" s="263">
        <v>2151.6949006166369</v>
      </c>
      <c r="Q106" s="263">
        <v>42754.966592865261</v>
      </c>
      <c r="R106" s="117">
        <v>1646649.7626066718</v>
      </c>
      <c r="S106" s="248" t="b">
        <v>0</v>
      </c>
      <c r="T106" s="254">
        <v>8</v>
      </c>
      <c r="U106" s="255">
        <v>478.15442235925258</v>
      </c>
      <c r="V106" s="256">
        <v>7.4999999999999997E-2</v>
      </c>
      <c r="W106" s="255">
        <v>672047.75175841851</v>
      </c>
      <c r="X106" s="255">
        <v>1912.6176894370108</v>
      </c>
      <c r="Y106" s="255">
        <v>110739.97366806587</v>
      </c>
      <c r="Z106" s="119">
        <v>782787.72542648437</v>
      </c>
      <c r="AA106" s="262" t="b">
        <v>1</v>
      </c>
      <c r="AB106" s="173">
        <v>9</v>
      </c>
      <c r="AC106" s="263">
        <v>239.07721117962629</v>
      </c>
      <c r="AD106" s="189">
        <v>7.4999999999999997E-2</v>
      </c>
      <c r="AE106" s="263">
        <v>2126855.0336080035</v>
      </c>
      <c r="AF106" s="263">
        <v>2151.6949006166369</v>
      </c>
      <c r="AG106" s="263">
        <v>108587.25045959666</v>
      </c>
      <c r="AH106" s="117">
        <v>2235442.2840676</v>
      </c>
      <c r="AI106" s="248" t="b">
        <v>0</v>
      </c>
      <c r="AJ106" s="254">
        <v>10</v>
      </c>
      <c r="AK106" s="255">
        <v>0</v>
      </c>
      <c r="AL106" s="256">
        <v>7.4999999999999997E-2</v>
      </c>
      <c r="AM106" s="255">
        <v>10117486.414255153</v>
      </c>
      <c r="AN106" s="255">
        <v>2390.7721117962633</v>
      </c>
      <c r="AO106" s="255">
        <v>129834.66670795716</v>
      </c>
      <c r="AP106" s="119">
        <v>10247321.080963111</v>
      </c>
      <c r="AQ106" s="262" t="b">
        <v>1</v>
      </c>
      <c r="AR106" s="173">
        <v>7</v>
      </c>
      <c r="AS106" s="263">
        <v>717.23163353887878</v>
      </c>
      <c r="AT106" s="189">
        <v>7.4999999999999997E-2</v>
      </c>
      <c r="AU106" s="263">
        <v>8778628.7763899155</v>
      </c>
      <c r="AV106" s="263">
        <v>1673.5404782573844</v>
      </c>
      <c r="AW106" s="263">
        <v>75728.02907496519</v>
      </c>
      <c r="AX106" s="117">
        <v>8854356.8054648805</v>
      </c>
      <c r="AY106" s="248" t="b">
        <v>0</v>
      </c>
      <c r="AZ106" s="254">
        <v>4</v>
      </c>
      <c r="BA106" s="255">
        <v>1434.463267077758</v>
      </c>
      <c r="BB106" s="256">
        <v>7.4999999999999997E-2</v>
      </c>
      <c r="BC106" s="255">
        <v>2057859.6114052681</v>
      </c>
      <c r="BD106" s="255">
        <v>956.30884471850538</v>
      </c>
      <c r="BE106" s="255">
        <v>23754.093052886004</v>
      </c>
      <c r="BF106" s="119">
        <v>2081613.704458154</v>
      </c>
      <c r="BG106" s="262" t="b">
        <v>0</v>
      </c>
      <c r="BH106" s="173">
        <v>4</v>
      </c>
      <c r="BI106" s="263">
        <v>1434.463267077758</v>
      </c>
      <c r="BJ106" s="189">
        <v>-5.0000000000000001E-3</v>
      </c>
      <c r="BK106" s="263">
        <v>1037405.5528116993</v>
      </c>
      <c r="BL106" s="263">
        <v>956.30884471850538</v>
      </c>
      <c r="BM106" s="263">
        <v>53276.835429180464</v>
      </c>
      <c r="BN106" s="117">
        <v>1090682.3882408799</v>
      </c>
      <c r="BO106" s="248" t="b">
        <v>0</v>
      </c>
      <c r="BP106" s="254">
        <v>6</v>
      </c>
      <c r="BQ106" s="255">
        <v>956.30884471850516</v>
      </c>
      <c r="BR106" s="256">
        <v>7.4999999999999997E-2</v>
      </c>
      <c r="BS106" s="255">
        <v>8233605.2887576083</v>
      </c>
      <c r="BT106" s="255">
        <v>1434.4632670777582</v>
      </c>
      <c r="BU106" s="255">
        <v>69991.076712560302</v>
      </c>
      <c r="BV106" s="119">
        <v>8303596.3654701682</v>
      </c>
      <c r="BW106" s="262" t="b">
        <v>0</v>
      </c>
      <c r="BX106" s="173">
        <v>6</v>
      </c>
      <c r="BY106" s="263">
        <v>956.30884471850516</v>
      </c>
      <c r="BZ106" s="189">
        <v>7.4999999999999997E-2</v>
      </c>
      <c r="CA106" s="263">
        <v>1878083.1383713558</v>
      </c>
      <c r="CB106" s="263">
        <v>1434.4632670777582</v>
      </c>
      <c r="CC106" s="263">
        <v>57876.697103743456</v>
      </c>
      <c r="CD106" s="117">
        <v>1935959.8354750993</v>
      </c>
      <c r="CE106" s="248" t="b">
        <v>0</v>
      </c>
      <c r="CF106" s="254">
        <v>6</v>
      </c>
      <c r="CG106" s="255">
        <v>956.30884471850516</v>
      </c>
      <c r="CH106" s="256">
        <v>-5.0000000000000001E-3</v>
      </c>
      <c r="CI106" s="255">
        <v>1362479.023437907</v>
      </c>
      <c r="CJ106" s="255">
        <v>1434.4632670777582</v>
      </c>
      <c r="CK106" s="255">
        <v>75743.141204050349</v>
      </c>
      <c r="CL106" s="119">
        <v>1438222.1646419573</v>
      </c>
      <c r="CM106" s="262" t="b">
        <v>0</v>
      </c>
      <c r="CN106" s="173">
        <v>5</v>
      </c>
      <c r="CO106" s="263">
        <v>1195.3860558981316</v>
      </c>
      <c r="CP106" s="189">
        <v>0.03</v>
      </c>
      <c r="CQ106" s="263">
        <v>7666455.0413071224</v>
      </c>
      <c r="CR106" s="263">
        <v>1195.3860558981316</v>
      </c>
      <c r="CS106" s="263">
        <v>63039.530402379562</v>
      </c>
      <c r="CT106" s="117">
        <v>7729494.5717095016</v>
      </c>
      <c r="CU106" s="248" t="b">
        <v>0</v>
      </c>
      <c r="CV106" s="254">
        <v>1</v>
      </c>
      <c r="CW106" s="255">
        <v>2151.6949006166369</v>
      </c>
      <c r="CX106" s="256">
        <v>7.4999999999999997E-2</v>
      </c>
      <c r="CY106" s="255">
        <v>6490294.2662268374</v>
      </c>
      <c r="CZ106" s="255">
        <v>239.07721117962635</v>
      </c>
      <c r="DA106" s="255">
        <v>5738.6690824245479</v>
      </c>
      <c r="DB106" s="119">
        <v>6496032.935309262</v>
      </c>
      <c r="DC106" s="262" t="b">
        <v>0</v>
      </c>
      <c r="DD106" s="173">
        <v>7</v>
      </c>
      <c r="DE106" s="263">
        <v>717.23163353887878</v>
      </c>
      <c r="DF106" s="189">
        <v>7.4999999999999997E-2</v>
      </c>
      <c r="DG106" s="263">
        <v>10578106.328085445</v>
      </c>
      <c r="DH106" s="263">
        <v>1673.5404782573844</v>
      </c>
      <c r="DI106" s="263">
        <v>76098.641136926424</v>
      </c>
      <c r="DJ106" s="117">
        <v>10654204.969222371</v>
      </c>
      <c r="DK106" s="248" t="b">
        <v>0</v>
      </c>
      <c r="DL106" s="254">
        <v>6</v>
      </c>
      <c r="DM106" s="255">
        <v>956.30884471850516</v>
      </c>
      <c r="DN106" s="256">
        <v>7.4999999999999997E-2</v>
      </c>
      <c r="DO106" s="255">
        <v>2571941.0301477248</v>
      </c>
      <c r="DP106" s="255">
        <v>1434.4632670777582</v>
      </c>
      <c r="DQ106" s="255">
        <v>94316.08576990047</v>
      </c>
      <c r="DR106" s="119">
        <v>2666257.1159176254</v>
      </c>
      <c r="DS106" s="262" t="b">
        <v>0</v>
      </c>
      <c r="DT106" s="173">
        <v>8</v>
      </c>
      <c r="DU106" s="263">
        <v>478.15442235925258</v>
      </c>
      <c r="DV106" s="189">
        <v>0.03</v>
      </c>
      <c r="DW106" s="263">
        <v>2373390.060259338</v>
      </c>
      <c r="DX106" s="263">
        <v>1912.6176894370108</v>
      </c>
      <c r="DY106" s="263">
        <v>82429.950010506756</v>
      </c>
      <c r="DZ106" s="117">
        <v>2455820.0102698449</v>
      </c>
      <c r="EA106" s="248" t="b">
        <v>1</v>
      </c>
      <c r="EB106" s="254">
        <v>12</v>
      </c>
      <c r="EC106" s="255">
        <v>0</v>
      </c>
      <c r="ED106" s="256">
        <v>-5.0000000000000001E-3</v>
      </c>
      <c r="EE106" s="255">
        <v>771298.45134716318</v>
      </c>
      <c r="EF106" s="255">
        <v>2390.7721117962633</v>
      </c>
      <c r="EG106" s="255">
        <v>103829.22893178811</v>
      </c>
      <c r="EH106" s="119">
        <v>875127.6802789513</v>
      </c>
      <c r="EI106" s="262" t="b">
        <v>0</v>
      </c>
      <c r="EJ106" s="173">
        <v>7</v>
      </c>
      <c r="EK106" s="263">
        <v>717.23163353887878</v>
      </c>
      <c r="EL106" s="189">
        <v>7.4999999999999997E-2</v>
      </c>
      <c r="EM106" s="263">
        <v>423997.95629248198</v>
      </c>
      <c r="EN106" s="263">
        <v>1673.5404782573844</v>
      </c>
      <c r="EO106" s="263">
        <v>114920.27113013624</v>
      </c>
      <c r="EP106" s="117">
        <v>538918.22742261819</v>
      </c>
      <c r="EQ106" s="248" t="b">
        <v>0</v>
      </c>
      <c r="ER106" s="254">
        <v>6</v>
      </c>
      <c r="ES106" s="255">
        <v>956.30884471850516</v>
      </c>
      <c r="ET106" s="256">
        <v>7.4999999999999997E-2</v>
      </c>
      <c r="EU106" s="255">
        <v>2120019.8598433519</v>
      </c>
      <c r="EV106" s="255">
        <v>1434.4632670777582</v>
      </c>
      <c r="EW106" s="255">
        <v>87168.361613782487</v>
      </c>
      <c r="EX106" s="119">
        <v>2207188.2214571345</v>
      </c>
      <c r="EY106" s="262" t="b">
        <v>0</v>
      </c>
      <c r="EZ106" s="173">
        <v>4</v>
      </c>
      <c r="FA106" s="263">
        <v>1434.463267077758</v>
      </c>
      <c r="FB106" s="189">
        <v>0.03</v>
      </c>
      <c r="FC106" s="263">
        <v>3773036.2617546944</v>
      </c>
      <c r="FD106" s="263">
        <v>956.30884471850538</v>
      </c>
      <c r="FE106" s="263">
        <v>24007.15117514677</v>
      </c>
      <c r="FF106" s="117">
        <v>3797043.4129298413</v>
      </c>
      <c r="FG106" s="248" t="b">
        <v>0</v>
      </c>
      <c r="FH106" s="254">
        <v>4</v>
      </c>
      <c r="FI106" s="255">
        <v>1434.463267077758</v>
      </c>
      <c r="FJ106" s="256">
        <v>7.4999999999999997E-2</v>
      </c>
      <c r="FK106" s="255">
        <v>4771029.3570291884</v>
      </c>
      <c r="FL106" s="255">
        <v>956.30884471850538</v>
      </c>
      <c r="FM106" s="255">
        <v>56133.205273280168</v>
      </c>
      <c r="FN106" s="119">
        <v>4827162.5623024683</v>
      </c>
      <c r="FO106" s="262" t="b">
        <v>0</v>
      </c>
      <c r="FP106" s="173">
        <v>4</v>
      </c>
      <c r="FQ106" s="263">
        <v>1434.463267077758</v>
      </c>
      <c r="FR106" s="189">
        <v>7.4999999999999997E-2</v>
      </c>
      <c r="FS106" s="263">
        <v>5796352.6221165461</v>
      </c>
      <c r="FT106" s="263">
        <v>956.30884471850538</v>
      </c>
      <c r="FU106" s="263">
        <v>60292.432090912029</v>
      </c>
      <c r="FV106" s="117">
        <v>5856645.0542074582</v>
      </c>
      <c r="FW106" s="248" t="b">
        <v>0</v>
      </c>
      <c r="FX106" s="254">
        <v>7</v>
      </c>
      <c r="FY106" s="255">
        <v>717.23163353887878</v>
      </c>
      <c r="FZ106" s="256">
        <v>-5.0000000000000001E-3</v>
      </c>
      <c r="GA106" s="255">
        <v>1260525.2140446738</v>
      </c>
      <c r="GB106" s="255">
        <v>1673.5404782573844</v>
      </c>
      <c r="GC106" s="255">
        <v>94684.385233539244</v>
      </c>
      <c r="GD106" s="119">
        <v>1355209.599278213</v>
      </c>
      <c r="GE106" s="262" t="b">
        <v>0</v>
      </c>
      <c r="GF106" s="173">
        <v>4</v>
      </c>
      <c r="GG106" s="263">
        <v>1434.463267077758</v>
      </c>
      <c r="GH106" s="189">
        <v>0.03</v>
      </c>
      <c r="GI106" s="263">
        <v>3816508.8705356498</v>
      </c>
      <c r="GJ106" s="263">
        <v>956.30884471850538</v>
      </c>
      <c r="GK106" s="263">
        <v>52158.688239018229</v>
      </c>
      <c r="GL106" s="117">
        <v>3868667.5587746683</v>
      </c>
      <c r="GM106" s="248" t="b">
        <v>0</v>
      </c>
      <c r="GN106" s="254">
        <v>4</v>
      </c>
      <c r="GO106" s="255">
        <v>1434.463267077758</v>
      </c>
      <c r="GP106" s="256">
        <v>7.4999999999999997E-2</v>
      </c>
      <c r="GQ106" s="255">
        <v>11745808.555430725</v>
      </c>
      <c r="GR106" s="255">
        <v>956.30884471850538</v>
      </c>
      <c r="GS106" s="255">
        <v>39912.338222932121</v>
      </c>
      <c r="GT106" s="119">
        <v>11785720.893653657</v>
      </c>
      <c r="GU106" s="262" t="b">
        <v>0</v>
      </c>
      <c r="GV106" s="173">
        <v>2</v>
      </c>
      <c r="GW106" s="263">
        <v>1912.6176894370108</v>
      </c>
      <c r="GX106" s="189">
        <v>7.4999999999999997E-2</v>
      </c>
      <c r="GY106" s="263">
        <v>1866851.0643873652</v>
      </c>
      <c r="GZ106" s="263">
        <v>478.15442235925269</v>
      </c>
      <c r="HA106" s="263">
        <v>20138.684545793902</v>
      </c>
      <c r="HB106" s="117">
        <v>1886989.748933159</v>
      </c>
      <c r="HC106" s="248" t="b">
        <v>0</v>
      </c>
      <c r="HD106" s="254">
        <v>6</v>
      </c>
      <c r="HE106" s="255">
        <v>956.30884471850516</v>
      </c>
      <c r="HF106" s="256">
        <v>7.4999999999999997E-2</v>
      </c>
      <c r="HG106" s="255">
        <v>6635646.0066431155</v>
      </c>
      <c r="HH106" s="255">
        <v>1434.4632670777582</v>
      </c>
      <c r="HI106" s="255">
        <v>39302.742244574838</v>
      </c>
      <c r="HJ106" s="119">
        <v>6674948.7488876907</v>
      </c>
      <c r="HK106" s="262" t="b">
        <v>0</v>
      </c>
      <c r="HL106" s="173">
        <v>11</v>
      </c>
      <c r="HM106" s="263">
        <v>0</v>
      </c>
      <c r="HN106" s="189">
        <v>0.03</v>
      </c>
      <c r="HO106" s="263">
        <v>2709842.0581664369</v>
      </c>
      <c r="HP106" s="263">
        <v>2390.7721117962633</v>
      </c>
      <c r="HQ106" s="263">
        <v>97833.0678586305</v>
      </c>
      <c r="HR106" s="117">
        <v>2807675.1260250672</v>
      </c>
      <c r="HS106" s="248" t="b">
        <v>0</v>
      </c>
      <c r="HT106" s="254">
        <v>7</v>
      </c>
      <c r="HU106" s="255">
        <v>717.23163353887878</v>
      </c>
      <c r="HV106" s="256">
        <v>7.4999999999999997E-2</v>
      </c>
      <c r="HW106" s="255">
        <v>2238506.747025345</v>
      </c>
      <c r="HX106" s="255">
        <v>1673.5404782573844</v>
      </c>
      <c r="HY106" s="255">
        <v>82192.710261850836</v>
      </c>
      <c r="HZ106" s="119">
        <v>2320699.4572871956</v>
      </c>
      <c r="IA106" s="262" t="b">
        <v>0</v>
      </c>
      <c r="IB106" s="173">
        <v>5</v>
      </c>
      <c r="IC106" s="263">
        <v>1195.3860558981316</v>
      </c>
      <c r="ID106" s="189">
        <v>7.4999999999999997E-2</v>
      </c>
      <c r="IE106" s="263">
        <v>1906667.9871965505</v>
      </c>
      <c r="IF106" s="263">
        <v>1195.3860558981316</v>
      </c>
      <c r="IG106" s="263">
        <v>68352.023172662171</v>
      </c>
      <c r="IH106" s="117">
        <v>1975020.0103692126</v>
      </c>
      <c r="II106" s="248" t="b">
        <v>0</v>
      </c>
      <c r="IJ106" s="254">
        <v>7</v>
      </c>
      <c r="IK106" s="255">
        <v>717.23163353887878</v>
      </c>
      <c r="IL106" s="256">
        <v>7.4999999999999997E-2</v>
      </c>
      <c r="IM106" s="255">
        <v>7592185.4673022972</v>
      </c>
      <c r="IN106" s="255">
        <v>1673.5404782573844</v>
      </c>
      <c r="IO106" s="255">
        <v>78037.184881947149</v>
      </c>
      <c r="IP106" s="119">
        <v>7670222.6521842442</v>
      </c>
      <c r="IQ106" s="262" t="b">
        <v>0</v>
      </c>
      <c r="IR106" s="173">
        <v>4</v>
      </c>
      <c r="IS106" s="263">
        <v>1434.463267077758</v>
      </c>
      <c r="IT106" s="189">
        <v>7.4999999999999997E-2</v>
      </c>
      <c r="IU106" s="263">
        <v>9057740.0255055055</v>
      </c>
      <c r="IV106" s="263">
        <v>956.30884471850538</v>
      </c>
      <c r="IW106" s="263">
        <v>13337.048310759066</v>
      </c>
      <c r="IX106" s="117">
        <v>9071077.073816264</v>
      </c>
      <c r="IY106" s="248" t="b">
        <v>0</v>
      </c>
      <c r="IZ106" s="254">
        <v>4</v>
      </c>
      <c r="JA106" s="255">
        <v>1434.463267077758</v>
      </c>
      <c r="JB106" s="256">
        <v>0.03</v>
      </c>
      <c r="JC106" s="255">
        <v>2659606.9885948785</v>
      </c>
      <c r="JD106" s="255">
        <v>956.30884471850538</v>
      </c>
      <c r="JE106" s="255">
        <v>49126.942265576945</v>
      </c>
      <c r="JF106" s="119">
        <v>2708733.9308604556</v>
      </c>
      <c r="JG106" s="262" t="b">
        <v>0</v>
      </c>
      <c r="JH106" s="173">
        <v>2</v>
      </c>
      <c r="JI106" s="263">
        <v>1912.6176894370108</v>
      </c>
      <c r="JJ106" s="189">
        <v>7.4999999999999997E-2</v>
      </c>
      <c r="JK106" s="263">
        <v>8069537.4329508487</v>
      </c>
      <c r="JL106" s="263">
        <v>478.15442235925269</v>
      </c>
      <c r="JM106" s="263">
        <v>17156.922343363727</v>
      </c>
      <c r="JN106" s="117">
        <v>8086694.3552942127</v>
      </c>
      <c r="JO106" s="248" t="b">
        <v>0</v>
      </c>
      <c r="JP106" s="254">
        <v>4</v>
      </c>
      <c r="JQ106" s="255">
        <v>1434.463267077758</v>
      </c>
      <c r="JR106" s="256">
        <v>7.4999999999999997E-2</v>
      </c>
      <c r="JS106" s="255">
        <v>7056702.3765194062</v>
      </c>
      <c r="JT106" s="255">
        <v>956.30884471850538</v>
      </c>
      <c r="JU106" s="255">
        <v>46880.033965291157</v>
      </c>
      <c r="JV106" s="119">
        <v>7103582.4104846977</v>
      </c>
      <c r="JW106" s="262" t="b">
        <v>0</v>
      </c>
      <c r="JX106" s="173">
        <v>8</v>
      </c>
      <c r="JY106" s="263">
        <v>478.15442235925258</v>
      </c>
      <c r="JZ106" s="189">
        <v>0.03</v>
      </c>
      <c r="KA106" s="263">
        <v>8836545.5457063764</v>
      </c>
      <c r="KB106" s="263">
        <v>1912.6176894370108</v>
      </c>
      <c r="KC106" s="263">
        <v>110439.97641901081</v>
      </c>
      <c r="KD106" s="117">
        <v>8946985.5221253876</v>
      </c>
      <c r="KE106" s="248" t="b">
        <v>0</v>
      </c>
      <c r="KF106" s="254">
        <v>7</v>
      </c>
      <c r="KG106" s="255">
        <v>717.23163353887878</v>
      </c>
      <c r="KH106" s="256">
        <v>0.03</v>
      </c>
      <c r="KI106" s="255">
        <v>3625815.7327691717</v>
      </c>
      <c r="KJ106" s="255">
        <v>1673.5404782573844</v>
      </c>
      <c r="KK106" s="255">
        <v>104959.01933041944</v>
      </c>
      <c r="KL106" s="119">
        <v>3730774.7520995913</v>
      </c>
      <c r="KM106" s="262" t="b">
        <v>0</v>
      </c>
      <c r="KN106" s="173">
        <v>1</v>
      </c>
      <c r="KO106" s="263">
        <v>2151.6949006166369</v>
      </c>
      <c r="KP106" s="189">
        <v>7.4999999999999997E-2</v>
      </c>
      <c r="KQ106" s="263">
        <v>10288389.426657898</v>
      </c>
      <c r="KR106" s="263">
        <v>239.07721117962635</v>
      </c>
      <c r="KS106" s="263">
        <v>15483.491404618198</v>
      </c>
      <c r="KT106" s="117">
        <v>10303872.918062517</v>
      </c>
      <c r="KU106" s="248" t="b">
        <v>0</v>
      </c>
      <c r="KV106" s="254">
        <v>3</v>
      </c>
      <c r="KW106" s="255">
        <v>1673.5404782573842</v>
      </c>
      <c r="KX106" s="256">
        <v>0.03</v>
      </c>
      <c r="KY106" s="255">
        <v>6336617.281079419</v>
      </c>
      <c r="KZ106" s="255">
        <v>717.23163353887912</v>
      </c>
      <c r="LA106" s="255">
        <v>20305.925298242681</v>
      </c>
      <c r="LB106" s="119">
        <v>6356923.2063776618</v>
      </c>
      <c r="LC106" s="262" t="b">
        <v>0</v>
      </c>
      <c r="LD106" s="173">
        <v>4</v>
      </c>
      <c r="LE106" s="263">
        <v>1434.463267077758</v>
      </c>
      <c r="LF106" s="189">
        <v>7.4999999999999997E-2</v>
      </c>
      <c r="LG106" s="263">
        <v>2035316.270451044</v>
      </c>
      <c r="LH106" s="263">
        <v>956.30884471850538</v>
      </c>
      <c r="LI106" s="263">
        <v>59912.114286401971</v>
      </c>
      <c r="LJ106" s="117">
        <v>2095228.384737446</v>
      </c>
      <c r="LK106" s="248" t="b">
        <v>0</v>
      </c>
      <c r="LL106" s="254">
        <v>4</v>
      </c>
      <c r="LM106" s="255">
        <v>1434.463267077758</v>
      </c>
      <c r="LN106" s="256">
        <v>-5.0000000000000001E-3</v>
      </c>
      <c r="LO106" s="255">
        <v>281512.23602436093</v>
      </c>
      <c r="LP106" s="255">
        <v>956.30884471850538</v>
      </c>
      <c r="LQ106" s="255">
        <v>54637.028466841039</v>
      </c>
      <c r="LR106" s="119">
        <v>336149.26449120196</v>
      </c>
      <c r="LS106" s="262" t="b">
        <v>0</v>
      </c>
      <c r="LT106" s="173">
        <v>5</v>
      </c>
      <c r="LU106" s="263">
        <v>1195.3860558981316</v>
      </c>
      <c r="LV106" s="189">
        <v>7.4999999999999997E-2</v>
      </c>
      <c r="LW106" s="263">
        <v>4183632.1190791582</v>
      </c>
      <c r="LX106" s="263">
        <v>1195.3860558981316</v>
      </c>
      <c r="LY106" s="263">
        <v>61475.724832079657</v>
      </c>
      <c r="LZ106" s="117">
        <v>4245107.843911238</v>
      </c>
      <c r="MA106" s="248" t="b">
        <v>0</v>
      </c>
      <c r="MB106" s="254">
        <v>6</v>
      </c>
      <c r="MC106" s="255">
        <v>956.30884471850516</v>
      </c>
      <c r="MD106" s="256">
        <v>7.4999999999999997E-2</v>
      </c>
      <c r="ME106" s="255">
        <v>7534541.7403547382</v>
      </c>
      <c r="MF106" s="255">
        <v>1434.4632670777582</v>
      </c>
      <c r="MG106" s="255">
        <v>55256.993798019263</v>
      </c>
      <c r="MH106" s="119">
        <v>7589798.7341527576</v>
      </c>
      <c r="MI106" s="262" t="b">
        <v>0</v>
      </c>
      <c r="MJ106" s="173">
        <v>10</v>
      </c>
      <c r="MK106" s="263">
        <v>0</v>
      </c>
      <c r="ML106" s="189">
        <v>-5.0000000000000001E-3</v>
      </c>
      <c r="MM106" s="263">
        <v>670572.63664701919</v>
      </c>
      <c r="MN106" s="263">
        <v>2390.7721117962633</v>
      </c>
      <c r="MO106" s="263">
        <v>80298.194861811062</v>
      </c>
      <c r="MP106" s="117">
        <v>750870.83150883019</v>
      </c>
      <c r="MQ106" s="248" t="b">
        <v>0</v>
      </c>
      <c r="MR106" s="254">
        <v>8</v>
      </c>
      <c r="MS106" s="255">
        <v>478.15442235925258</v>
      </c>
      <c r="MT106" s="256">
        <v>0.03</v>
      </c>
      <c r="MU106" s="255">
        <v>874225.91569010681</v>
      </c>
      <c r="MV106" s="255">
        <v>1912.6176894370108</v>
      </c>
      <c r="MW106" s="255">
        <v>107345.39008250897</v>
      </c>
      <c r="MX106" s="119">
        <v>981571.30577261583</v>
      </c>
      <c r="MY106" s="262" t="b">
        <v>0</v>
      </c>
      <c r="MZ106" s="173">
        <v>5</v>
      </c>
      <c r="NA106" s="263">
        <v>1195.3860558981316</v>
      </c>
      <c r="NB106" s="189">
        <v>7.4999999999999997E-2</v>
      </c>
      <c r="NC106" s="263">
        <v>9497598.8737060744</v>
      </c>
      <c r="ND106" s="263">
        <v>1195.3860558981316</v>
      </c>
      <c r="NE106" s="263">
        <v>72670.249795104013</v>
      </c>
      <c r="NF106" s="117">
        <v>9570269.1235011779</v>
      </c>
      <c r="NG106" s="248" t="b">
        <v>0</v>
      </c>
      <c r="NH106" s="254">
        <v>3</v>
      </c>
      <c r="NI106" s="255">
        <v>1673.5404782573842</v>
      </c>
      <c r="NJ106" s="256">
        <v>0.03</v>
      </c>
      <c r="NK106" s="255">
        <v>7605910.0647826008</v>
      </c>
      <c r="NL106" s="255">
        <v>717.23163353887912</v>
      </c>
      <c r="NM106" s="255">
        <v>28489.717885373011</v>
      </c>
      <c r="NN106" s="119">
        <v>7634399.782667974</v>
      </c>
      <c r="NO106" s="262" t="b">
        <v>0</v>
      </c>
      <c r="NP106" s="173">
        <v>10</v>
      </c>
      <c r="NQ106" s="263">
        <v>0</v>
      </c>
      <c r="NR106" s="189">
        <v>-5.0000000000000001E-3</v>
      </c>
      <c r="NS106" s="263">
        <v>351758.14331304282</v>
      </c>
      <c r="NT106" s="263">
        <v>2390.7721117962633</v>
      </c>
      <c r="NU106" s="263">
        <v>128238.05729499865</v>
      </c>
      <c r="NV106" s="117">
        <v>479996.20060804149</v>
      </c>
      <c r="NW106" s="248" t="b">
        <v>0</v>
      </c>
      <c r="NX106" s="254">
        <v>6</v>
      </c>
      <c r="NY106" s="255">
        <v>956.30884471850516</v>
      </c>
      <c r="NZ106" s="256">
        <v>0.03</v>
      </c>
      <c r="OA106" s="255">
        <v>18504255.598118395</v>
      </c>
      <c r="OB106" s="255">
        <v>1434.4632670777582</v>
      </c>
      <c r="OC106" s="255">
        <v>84429.221692433115</v>
      </c>
      <c r="OD106" s="119">
        <v>18588684.819810826</v>
      </c>
      <c r="OE106" s="262" t="b">
        <v>0</v>
      </c>
      <c r="OF106" s="173">
        <v>4</v>
      </c>
      <c r="OG106" s="263">
        <v>1434.463267077758</v>
      </c>
      <c r="OH106" s="189">
        <v>-5.0000000000000001E-3</v>
      </c>
      <c r="OI106" s="263">
        <v>1908448.0629837636</v>
      </c>
      <c r="OJ106" s="263">
        <v>956.30884471850538</v>
      </c>
      <c r="OK106" s="263">
        <v>67609.885918512198</v>
      </c>
      <c r="OL106" s="117">
        <v>1976057.9489022759</v>
      </c>
      <c r="OM106" s="248" t="b">
        <v>0</v>
      </c>
      <c r="ON106" s="254">
        <v>7</v>
      </c>
      <c r="OO106" s="255">
        <v>717.23163353887878</v>
      </c>
      <c r="OP106" s="256">
        <v>-5.0000000000000001E-3</v>
      </c>
      <c r="OQ106" s="255">
        <v>2832784.2575578452</v>
      </c>
      <c r="OR106" s="255">
        <v>1673.5404782573844</v>
      </c>
      <c r="OS106" s="255">
        <v>73822.545184697272</v>
      </c>
      <c r="OT106" s="119">
        <v>2906606.8027425427</v>
      </c>
      <c r="OU106" s="262" t="b">
        <v>0</v>
      </c>
      <c r="OV106" s="173">
        <v>4</v>
      </c>
      <c r="OW106" s="263">
        <v>1434.463267077758</v>
      </c>
      <c r="OX106" s="189">
        <v>7.4999999999999997E-2</v>
      </c>
      <c r="OY106" s="263">
        <v>6150689.4463407099</v>
      </c>
      <c r="OZ106" s="263">
        <v>956.30884471850538</v>
      </c>
      <c r="PA106" s="263">
        <v>32642.935846329867</v>
      </c>
      <c r="PB106" s="117">
        <v>6183332.3821870396</v>
      </c>
      <c r="PC106" s="248" t="b">
        <v>0</v>
      </c>
      <c r="PD106" s="254">
        <v>9</v>
      </c>
      <c r="PE106" s="255">
        <v>239.07721117962629</v>
      </c>
      <c r="PF106" s="256">
        <v>0.03</v>
      </c>
      <c r="PG106" s="255">
        <v>1164379.7106832068</v>
      </c>
      <c r="PH106" s="255">
        <v>2151.6949006166369</v>
      </c>
      <c r="PI106" s="255">
        <v>103215.77912284371</v>
      </c>
      <c r="PJ106" s="119">
        <v>1267595.4898060504</v>
      </c>
      <c r="PK106" s="262" t="b">
        <v>0</v>
      </c>
      <c r="PL106" s="173">
        <v>9</v>
      </c>
      <c r="PM106" s="263">
        <v>239.07721117962629</v>
      </c>
      <c r="PN106" s="189">
        <v>0.03</v>
      </c>
      <c r="PO106" s="263">
        <v>947809.00934317638</v>
      </c>
      <c r="PP106" s="263">
        <v>2151.6949006166369</v>
      </c>
      <c r="PQ106" s="263">
        <v>92618.468874149796</v>
      </c>
      <c r="PR106" s="117">
        <v>1040427.4782173262</v>
      </c>
      <c r="PS106" s="248" t="b">
        <v>0</v>
      </c>
      <c r="PT106" s="254">
        <v>7</v>
      </c>
      <c r="PU106" s="255">
        <v>717.23163353887878</v>
      </c>
      <c r="PV106" s="256">
        <v>7.4999999999999997E-2</v>
      </c>
      <c r="PW106" s="255">
        <v>4658769.8383600116</v>
      </c>
      <c r="PX106" s="255">
        <v>1673.5404782573844</v>
      </c>
      <c r="PY106" s="255">
        <v>89664.441607672983</v>
      </c>
      <c r="PZ106" s="119">
        <v>4748434.2799676843</v>
      </c>
      <c r="QA106" s="262" t="b">
        <v>0</v>
      </c>
      <c r="QB106" s="173">
        <v>3</v>
      </c>
      <c r="QC106" s="263">
        <v>1673.5404782573842</v>
      </c>
      <c r="QD106" s="189">
        <v>-5.0000000000000001E-3</v>
      </c>
      <c r="QE106" s="263">
        <v>2398398.2030474585</v>
      </c>
      <c r="QF106" s="263">
        <v>717.23163353887912</v>
      </c>
      <c r="QG106" s="263">
        <v>30117.466340242296</v>
      </c>
      <c r="QH106" s="117">
        <v>2428515.669387701</v>
      </c>
      <c r="QI106" s="248" t="b">
        <v>0</v>
      </c>
      <c r="QJ106" s="254">
        <v>5</v>
      </c>
      <c r="QK106" s="255">
        <v>1195.3860558981316</v>
      </c>
      <c r="QL106" s="256">
        <v>0.03</v>
      </c>
      <c r="QM106" s="255">
        <v>5158982.984477208</v>
      </c>
      <c r="QN106" s="255">
        <v>1195.3860558981316</v>
      </c>
      <c r="QO106" s="255">
        <v>59917.110924882661</v>
      </c>
      <c r="QP106" s="119">
        <v>5218900.0954020908</v>
      </c>
      <c r="QQ106" s="262" t="b">
        <v>0</v>
      </c>
      <c r="QR106" s="173">
        <v>5</v>
      </c>
      <c r="QS106" s="263">
        <v>1195.3860558981316</v>
      </c>
      <c r="QT106" s="189">
        <v>-5.0000000000000001E-3</v>
      </c>
      <c r="QU106" s="263">
        <v>1488072.0520798366</v>
      </c>
      <c r="QV106" s="263">
        <v>1195.3860558981316</v>
      </c>
      <c r="QW106" s="263">
        <v>42017.605691209676</v>
      </c>
      <c r="QX106" s="117">
        <v>1530089.6577710463</v>
      </c>
      <c r="QY106" s="248" t="b">
        <v>0</v>
      </c>
      <c r="QZ106" s="254">
        <v>7</v>
      </c>
      <c r="RA106" s="255">
        <v>717.23163353887878</v>
      </c>
      <c r="RB106" s="256">
        <v>7.4999999999999997E-2</v>
      </c>
      <c r="RC106" s="255">
        <v>1298786.1569488293</v>
      </c>
      <c r="RD106" s="255">
        <v>1673.5404782573844</v>
      </c>
      <c r="RE106" s="255">
        <v>65498.932867916556</v>
      </c>
      <c r="RF106" s="119">
        <v>1364285.0898167458</v>
      </c>
      <c r="RG106" s="262" t="b">
        <v>0</v>
      </c>
      <c r="RH106" s="173">
        <v>2</v>
      </c>
      <c r="RI106" s="263">
        <v>1912.6176894370108</v>
      </c>
      <c r="RJ106" s="189">
        <v>7.4999999999999997E-2</v>
      </c>
      <c r="RK106" s="263">
        <v>17069009.076453488</v>
      </c>
      <c r="RL106" s="263">
        <v>478.15442235925269</v>
      </c>
      <c r="RM106" s="263">
        <v>15683.081573324616</v>
      </c>
      <c r="RN106" s="117">
        <v>17084692.158026814</v>
      </c>
      <c r="RO106" s="248" t="b">
        <v>0</v>
      </c>
      <c r="RP106" s="254">
        <v>8</v>
      </c>
      <c r="RQ106" s="255">
        <v>478.15442235925258</v>
      </c>
      <c r="RR106" s="256">
        <v>-5.0000000000000001E-3</v>
      </c>
      <c r="RS106" s="255">
        <v>1328550.9567953576</v>
      </c>
      <c r="RT106" s="255">
        <v>1912.6176894370108</v>
      </c>
      <c r="RU106" s="255">
        <v>82797.727210165118</v>
      </c>
      <c r="RV106" s="119">
        <v>1411348.6840055226</v>
      </c>
      <c r="RW106" s="262" t="b">
        <v>0</v>
      </c>
      <c r="RX106" s="173">
        <v>9</v>
      </c>
      <c r="RY106" s="263">
        <v>239.07721117962629</v>
      </c>
      <c r="RZ106" s="189">
        <v>7.4999999999999997E-2</v>
      </c>
      <c r="SA106" s="263">
        <v>2485622.9427347793</v>
      </c>
      <c r="SB106" s="263">
        <v>2151.6949006166369</v>
      </c>
      <c r="SC106" s="263">
        <v>122270.68750913341</v>
      </c>
      <c r="SD106" s="117">
        <v>2607893.6302439128</v>
      </c>
      <c r="SE106" s="248" t="b">
        <v>0</v>
      </c>
      <c r="SF106" s="254">
        <v>6</v>
      </c>
      <c r="SG106" s="255">
        <v>956.30884471850516</v>
      </c>
      <c r="SH106" s="256">
        <v>7.4999999999999997E-2</v>
      </c>
      <c r="SI106" s="255">
        <v>2862813.3643870838</v>
      </c>
      <c r="SJ106" s="255">
        <v>1434.4632670777582</v>
      </c>
      <c r="SK106" s="255">
        <v>75166.822288369105</v>
      </c>
      <c r="SL106" s="119">
        <v>2937980.1866754531</v>
      </c>
      <c r="SM106" s="262" t="b">
        <v>1</v>
      </c>
      <c r="SN106" s="173">
        <v>5</v>
      </c>
      <c r="SO106" s="263">
        <v>1195.3860558981316</v>
      </c>
      <c r="SP106" s="189">
        <v>0.03</v>
      </c>
      <c r="SQ106" s="263">
        <v>2209369.6799988146</v>
      </c>
      <c r="SR106" s="263">
        <v>1195.3860558981316</v>
      </c>
      <c r="SS106" s="263">
        <v>31875.089012564564</v>
      </c>
      <c r="ST106" s="117">
        <v>2241244.7690113792</v>
      </c>
      <c r="SU106" s="248" t="b">
        <v>0</v>
      </c>
      <c r="SV106" s="254">
        <v>3</v>
      </c>
      <c r="SW106" s="255">
        <v>1673.5404782573842</v>
      </c>
      <c r="SX106" s="256">
        <v>7.4999999999999997E-2</v>
      </c>
      <c r="SY106" s="255">
        <v>10292251.61656471</v>
      </c>
      <c r="SZ106" s="255">
        <v>717.23163353887912</v>
      </c>
      <c r="TA106" s="255">
        <v>37250.431878487405</v>
      </c>
      <c r="TB106" s="119">
        <v>10329502.048443196</v>
      </c>
      <c r="TC106" s="262" t="b">
        <v>0</v>
      </c>
      <c r="TD106" s="173">
        <v>2</v>
      </c>
      <c r="TE106" s="263">
        <v>1912.6176894370108</v>
      </c>
      <c r="TF106" s="189">
        <v>0.03</v>
      </c>
      <c r="TG106" s="263">
        <v>6918277.9943727283</v>
      </c>
      <c r="TH106" s="263">
        <v>478.15442235925269</v>
      </c>
      <c r="TI106" s="263">
        <v>15735.473395448587</v>
      </c>
      <c r="TJ106" s="117">
        <v>6934013.4677681765</v>
      </c>
      <c r="TK106" s="248" t="b">
        <v>0</v>
      </c>
      <c r="TL106" s="254">
        <v>5</v>
      </c>
      <c r="TM106" s="255">
        <v>1195.3860558981316</v>
      </c>
      <c r="TN106" s="256">
        <v>7.4999999999999997E-2</v>
      </c>
      <c r="TO106" s="255">
        <v>7448263.6185022658</v>
      </c>
      <c r="TP106" s="255">
        <v>1195.3860558981316</v>
      </c>
      <c r="TQ106" s="255">
        <v>58636.413907443159</v>
      </c>
      <c r="TR106" s="119">
        <v>7506900.0324097089</v>
      </c>
      <c r="TS106" s="262" t="b">
        <v>0</v>
      </c>
      <c r="TT106" s="173">
        <v>6</v>
      </c>
      <c r="TU106" s="263">
        <v>956.30884471850516</v>
      </c>
      <c r="TV106" s="189">
        <v>0.03</v>
      </c>
      <c r="TW106" s="263">
        <v>3274778.0153565467</v>
      </c>
      <c r="TX106" s="263">
        <v>1434.4632670777582</v>
      </c>
      <c r="TY106" s="263">
        <v>60651.520232295399</v>
      </c>
      <c r="TZ106" s="117">
        <v>3335429.5355888424</v>
      </c>
      <c r="UA106" s="248" t="b">
        <v>0</v>
      </c>
      <c r="UB106" s="254">
        <v>2</v>
      </c>
      <c r="UC106" s="255">
        <v>1912.6176894370108</v>
      </c>
      <c r="UD106" s="256">
        <v>-5.0000000000000001E-3</v>
      </c>
      <c r="UE106" s="255">
        <v>9198384.612805387</v>
      </c>
      <c r="UF106" s="255">
        <v>478.15442235925269</v>
      </c>
      <c r="UG106" s="255">
        <v>23014.537846678926</v>
      </c>
      <c r="UH106" s="119">
        <v>9221399.1506520659</v>
      </c>
      <c r="UI106" s="262" t="b">
        <v>0</v>
      </c>
      <c r="UJ106" s="173">
        <v>2</v>
      </c>
      <c r="UK106" s="263">
        <v>1912.6176894370108</v>
      </c>
      <c r="UL106" s="189">
        <v>7.4999999999999997E-2</v>
      </c>
      <c r="UM106" s="263">
        <v>24200357.592860028</v>
      </c>
      <c r="UN106" s="263">
        <v>478.15442235925269</v>
      </c>
      <c r="UO106" s="263">
        <v>28916.248610627317</v>
      </c>
      <c r="UP106" s="117">
        <v>24229273.841470655</v>
      </c>
      <c r="UQ106" s="248" t="b">
        <v>0</v>
      </c>
      <c r="UR106" s="254">
        <v>5</v>
      </c>
      <c r="US106" s="255">
        <v>1195.3860558981316</v>
      </c>
      <c r="UT106" s="256">
        <v>-5.0000000000000001E-3</v>
      </c>
      <c r="UU106" s="255">
        <v>3131357.3772305045</v>
      </c>
      <c r="UV106" s="255">
        <v>1195.3860558981316</v>
      </c>
      <c r="UW106" s="255">
        <v>43603.578471846464</v>
      </c>
      <c r="UX106" s="119">
        <v>3174960.9557023509</v>
      </c>
      <c r="UY106" s="262" t="b">
        <v>0</v>
      </c>
      <c r="UZ106" s="173">
        <v>6</v>
      </c>
      <c r="VA106" s="263">
        <v>956.30884471850516</v>
      </c>
      <c r="VB106" s="189">
        <v>7.4999999999999997E-2</v>
      </c>
      <c r="VC106" s="263">
        <v>5494806.9236509474</v>
      </c>
      <c r="VD106" s="263">
        <v>1434.4632670777582</v>
      </c>
      <c r="VE106" s="263">
        <v>62990.886898909579</v>
      </c>
      <c r="VF106" s="117">
        <v>5557797.8105498571</v>
      </c>
      <c r="VG106" s="248" t="b">
        <v>0</v>
      </c>
      <c r="VH106" s="254">
        <v>8</v>
      </c>
      <c r="VI106" s="255">
        <v>478.15442235925258</v>
      </c>
      <c r="VJ106" s="256">
        <v>7.4999999999999997E-2</v>
      </c>
      <c r="VK106" s="255">
        <v>1313358.6222734938</v>
      </c>
      <c r="VL106" s="255">
        <v>1912.6176894370108</v>
      </c>
      <c r="VM106" s="255">
        <v>71358.183315859162</v>
      </c>
      <c r="VN106" s="119">
        <v>1384716.805589353</v>
      </c>
      <c r="VO106" s="262" t="b">
        <v>0</v>
      </c>
      <c r="VP106" s="173">
        <v>0</v>
      </c>
      <c r="VQ106" s="263">
        <v>2390.7721117962633</v>
      </c>
      <c r="VR106" s="189">
        <v>7.4999999999999997E-2</v>
      </c>
      <c r="VS106" s="263">
        <v>1821100.3260719436</v>
      </c>
      <c r="VT106" s="263">
        <v>0</v>
      </c>
      <c r="VU106" s="263">
        <v>0</v>
      </c>
      <c r="VV106" s="117">
        <v>1821100.3260719436</v>
      </c>
      <c r="VW106" s="248" t="b">
        <v>0</v>
      </c>
      <c r="VX106" s="254">
        <v>7</v>
      </c>
      <c r="VY106" s="255">
        <v>717.23163353887878</v>
      </c>
      <c r="VZ106" s="256">
        <v>7.4999999999999997E-2</v>
      </c>
      <c r="WA106" s="255">
        <v>1948189.430085161</v>
      </c>
      <c r="WB106" s="255">
        <v>1673.5404782573844</v>
      </c>
      <c r="WC106" s="255">
        <v>58277.148942614942</v>
      </c>
      <c r="WD106" s="119">
        <v>2006466.5790277759</v>
      </c>
      <c r="WE106" s="262" t="b">
        <v>0</v>
      </c>
      <c r="WF106" s="173">
        <v>5</v>
      </c>
      <c r="WG106" s="263">
        <v>1195.3860558981316</v>
      </c>
      <c r="WH106" s="189">
        <v>0.03</v>
      </c>
      <c r="WI106" s="263">
        <v>1223799.6527221536</v>
      </c>
      <c r="WJ106" s="263">
        <v>1195.3860558981316</v>
      </c>
      <c r="WK106" s="263">
        <v>52324.100519134096</v>
      </c>
      <c r="WL106" s="117">
        <v>1276123.7532412878</v>
      </c>
      <c r="WM106" s="248" t="b">
        <v>0</v>
      </c>
      <c r="WN106" s="254">
        <v>7</v>
      </c>
      <c r="WO106" s="255">
        <v>717.23163353887878</v>
      </c>
      <c r="WP106" s="256">
        <v>7.4999999999999997E-2</v>
      </c>
      <c r="WQ106" s="255">
        <v>3061868.7735947208</v>
      </c>
      <c r="WR106" s="255">
        <v>1673.5404782573844</v>
      </c>
      <c r="WS106" s="255">
        <v>96738.13823544675</v>
      </c>
      <c r="WT106" s="119">
        <v>3158606.9118301673</v>
      </c>
      <c r="WU106" s="262" t="b">
        <v>0</v>
      </c>
      <c r="WV106" s="173">
        <v>7</v>
      </c>
      <c r="WW106" s="263">
        <v>717.23163353887878</v>
      </c>
      <c r="WX106" s="189">
        <v>-5.0000000000000001E-3</v>
      </c>
      <c r="WY106" s="263">
        <v>4156578.6545550139</v>
      </c>
      <c r="WZ106" s="263">
        <v>1673.5404782573844</v>
      </c>
      <c r="XA106" s="263">
        <v>59583.670216019156</v>
      </c>
      <c r="XB106" s="117">
        <v>4216162.3247710327</v>
      </c>
      <c r="XC106" s="248" t="b">
        <v>0</v>
      </c>
      <c r="XD106" s="254">
        <v>5</v>
      </c>
      <c r="XE106" s="255">
        <v>1195.3860558981316</v>
      </c>
      <c r="XF106" s="256">
        <v>7.4999999999999997E-2</v>
      </c>
      <c r="XG106" s="255">
        <v>12693125.274920512</v>
      </c>
      <c r="XH106" s="255">
        <v>1195.3860558981316</v>
      </c>
      <c r="XI106" s="255">
        <v>52671.570496300388</v>
      </c>
      <c r="XJ106" s="119">
        <v>12745796.845416812</v>
      </c>
      <c r="XK106" s="262" t="b">
        <v>0</v>
      </c>
      <c r="XL106" s="173">
        <v>6</v>
      </c>
      <c r="XM106" s="263">
        <v>956.30884471850516</v>
      </c>
      <c r="XN106" s="189">
        <v>7.4999999999999997E-2</v>
      </c>
      <c r="XO106" s="263">
        <v>3665528.1877809009</v>
      </c>
      <c r="XP106" s="263">
        <v>1434.4632670777582</v>
      </c>
      <c r="XQ106" s="263">
        <v>66142.211345423086</v>
      </c>
      <c r="XR106" s="117">
        <v>3731670.3991263239</v>
      </c>
      <c r="XS106" s="248" t="b">
        <v>0</v>
      </c>
      <c r="XT106" s="254">
        <v>7</v>
      </c>
      <c r="XU106" s="255">
        <v>717.23163353887878</v>
      </c>
      <c r="XV106" s="256">
        <v>-5.0000000000000001E-3</v>
      </c>
      <c r="XW106" s="255">
        <v>625989.6278999811</v>
      </c>
      <c r="XX106" s="255">
        <v>1673.5404782573844</v>
      </c>
      <c r="XY106" s="255">
        <v>69535.266525711835</v>
      </c>
      <c r="XZ106" s="119">
        <v>695524.89442569297</v>
      </c>
      <c r="YA106" s="262" t="b">
        <v>0</v>
      </c>
      <c r="YB106" s="173">
        <v>6</v>
      </c>
      <c r="YC106" s="263">
        <v>956.30884471850516</v>
      </c>
      <c r="YD106" s="189">
        <v>7.4999999999999997E-2</v>
      </c>
      <c r="YE106" s="263">
        <v>2536030.484118233</v>
      </c>
      <c r="YF106" s="263">
        <v>1434.4632670777582</v>
      </c>
      <c r="YG106" s="263">
        <v>79253.657078117234</v>
      </c>
      <c r="YH106" s="117">
        <v>2615284.1411963501</v>
      </c>
      <c r="YI106" s="248" t="b">
        <v>0</v>
      </c>
      <c r="YJ106" s="254">
        <v>11</v>
      </c>
      <c r="YK106" s="255">
        <v>0</v>
      </c>
      <c r="YL106" s="256">
        <v>7.4999999999999997E-2</v>
      </c>
      <c r="YM106" s="255">
        <v>1427039.7767124344</v>
      </c>
      <c r="YN106" s="255">
        <v>2390.7721117962633</v>
      </c>
      <c r="YO106" s="255">
        <v>144034.59818325343</v>
      </c>
      <c r="YP106" s="119">
        <v>1571074.3748956877</v>
      </c>
      <c r="YQ106" s="262" t="b">
        <v>0</v>
      </c>
      <c r="YR106" s="173">
        <v>3</v>
      </c>
      <c r="YS106" s="263">
        <v>1673.5404782573842</v>
      </c>
      <c r="YT106" s="189">
        <v>7.4999999999999997E-2</v>
      </c>
      <c r="YU106" s="263">
        <v>6907490.7319990229</v>
      </c>
      <c r="YV106" s="263">
        <v>717.23163353887912</v>
      </c>
      <c r="YW106" s="263">
        <v>29307.877682073631</v>
      </c>
      <c r="YX106" s="117">
        <v>6936798.6096810969</v>
      </c>
      <c r="YY106" s="248" t="b">
        <v>0</v>
      </c>
      <c r="YZ106" s="254">
        <v>7</v>
      </c>
      <c r="ZA106" s="255">
        <v>717.23163353887878</v>
      </c>
      <c r="ZB106" s="256">
        <v>-5.0000000000000001E-3</v>
      </c>
      <c r="ZC106" s="255">
        <v>692155.38451446756</v>
      </c>
      <c r="ZD106" s="255">
        <v>1673.5404782573844</v>
      </c>
      <c r="ZE106" s="255">
        <v>84784.491689508883</v>
      </c>
      <c r="ZF106" s="119">
        <v>776939.87620397646</v>
      </c>
      <c r="ZG106" s="262" t="b">
        <v>0</v>
      </c>
      <c r="ZH106" s="173">
        <v>4</v>
      </c>
      <c r="ZI106" s="263">
        <v>1434.463267077758</v>
      </c>
      <c r="ZJ106" s="189">
        <v>7.4999999999999997E-2</v>
      </c>
      <c r="ZK106" s="263">
        <v>9046237.1129997782</v>
      </c>
      <c r="ZL106" s="263">
        <v>956.30884471850538</v>
      </c>
      <c r="ZM106" s="263">
        <v>49335.013843931534</v>
      </c>
      <c r="ZN106" s="117">
        <v>9095572.1268437095</v>
      </c>
      <c r="ZO106" s="248" t="b">
        <v>0</v>
      </c>
      <c r="ZP106" s="254">
        <v>3</v>
      </c>
      <c r="ZQ106" s="255">
        <v>1673.5404782573842</v>
      </c>
      <c r="ZR106" s="256">
        <v>0.03</v>
      </c>
      <c r="ZS106" s="255">
        <v>3595637.2482269551</v>
      </c>
      <c r="ZT106" s="255">
        <v>717.23163353887912</v>
      </c>
      <c r="ZU106" s="255">
        <v>44760.375942219929</v>
      </c>
      <c r="ZV106" s="119">
        <v>3640397.624169175</v>
      </c>
      <c r="ZW106" s="262" t="b">
        <v>0</v>
      </c>
      <c r="ZX106" s="173">
        <v>2</v>
      </c>
      <c r="ZY106" s="263">
        <v>1912.6176894370108</v>
      </c>
      <c r="ZZ106" s="189">
        <v>-5.0000000000000001E-3</v>
      </c>
      <c r="AAA106" s="263">
        <v>391209.62803880015</v>
      </c>
      <c r="AAB106" s="263">
        <v>478.15442235925269</v>
      </c>
      <c r="AAC106" s="263">
        <v>36424.447392402988</v>
      </c>
      <c r="AAD106" s="117">
        <v>427634.07543120312</v>
      </c>
      <c r="AAE106" s="248" t="b">
        <v>0</v>
      </c>
      <c r="AAF106" s="254">
        <v>3</v>
      </c>
      <c r="AAG106" s="255">
        <v>1673.5404782573842</v>
      </c>
      <c r="AAH106" s="256">
        <v>7.4999999999999997E-2</v>
      </c>
      <c r="AAI106" s="255">
        <v>11778876.507842483</v>
      </c>
      <c r="AAJ106" s="255">
        <v>717.23163353887912</v>
      </c>
      <c r="AAK106" s="255">
        <v>42251.615489706746</v>
      </c>
      <c r="AAL106" s="119">
        <v>11821128.123332189</v>
      </c>
      <c r="AAM106" s="262" t="b">
        <v>0</v>
      </c>
      <c r="AAN106" s="173">
        <v>6</v>
      </c>
      <c r="AAO106" s="263">
        <v>956.30884471850516</v>
      </c>
      <c r="AAP106" s="189">
        <v>7.4999999999999997E-2</v>
      </c>
      <c r="AAQ106" s="263">
        <v>4219511.3536396455</v>
      </c>
      <c r="AAR106" s="263">
        <v>1434.4632670777582</v>
      </c>
      <c r="AAS106" s="263">
        <v>51475.115130408274</v>
      </c>
      <c r="AAT106" s="117">
        <v>4270986.4687700542</v>
      </c>
      <c r="AAU106" s="248" t="b">
        <v>0</v>
      </c>
      <c r="AAV106" s="254">
        <v>8</v>
      </c>
      <c r="AAW106" s="255">
        <v>478.15442235925258</v>
      </c>
      <c r="AAX106" s="256">
        <v>7.4999999999999997E-2</v>
      </c>
      <c r="AAY106" s="255">
        <v>2563227.5314493873</v>
      </c>
      <c r="AAZ106" s="255">
        <v>1912.6176894370108</v>
      </c>
      <c r="ABA106" s="255">
        <v>113530.36648221218</v>
      </c>
      <c r="ABB106" s="119">
        <v>2676757.8979315995</v>
      </c>
      <c r="ABC106" s="262" t="b">
        <v>0</v>
      </c>
      <c r="ABD106" s="173">
        <v>5</v>
      </c>
      <c r="ABE106" s="263">
        <v>1195.3860558981316</v>
      </c>
      <c r="ABF106" s="189">
        <v>7.4999999999999997E-2</v>
      </c>
      <c r="ABG106" s="263">
        <v>4766790.6930255555</v>
      </c>
      <c r="ABH106" s="263">
        <v>1195.3860558981316</v>
      </c>
      <c r="ABI106" s="263">
        <v>39634.059773342015</v>
      </c>
      <c r="ABJ106" s="117">
        <v>4806424.7527988972</v>
      </c>
      <c r="ABK106" s="248" t="b">
        <v>0</v>
      </c>
      <c r="ABL106" s="254">
        <v>2</v>
      </c>
      <c r="ABM106" s="255">
        <v>1912.6176894370108</v>
      </c>
      <c r="ABN106" s="256">
        <v>7.4999999999999997E-2</v>
      </c>
      <c r="ABO106" s="255">
        <v>8727417.7664553411</v>
      </c>
      <c r="ABP106" s="255">
        <v>478.15442235925269</v>
      </c>
      <c r="ABQ106" s="255">
        <v>16133.788322770086</v>
      </c>
      <c r="ABR106" s="119">
        <v>8743551.5547781121</v>
      </c>
      <c r="ABS106" s="262" t="b">
        <v>0</v>
      </c>
      <c r="ABT106" s="173">
        <v>4</v>
      </c>
      <c r="ABU106" s="263">
        <v>1434.463267077758</v>
      </c>
      <c r="ABV106" s="189">
        <v>0.03</v>
      </c>
      <c r="ABW106" s="263">
        <v>4268841.6123924535</v>
      </c>
      <c r="ABX106" s="263">
        <v>956.30884471850538</v>
      </c>
      <c r="ABY106" s="263">
        <v>25796.958618056586</v>
      </c>
      <c r="ABZ106" s="117">
        <v>4294638.5710105104</v>
      </c>
      <c r="ACA106" s="248" t="b">
        <v>0</v>
      </c>
      <c r="ACB106" s="254">
        <v>4</v>
      </c>
      <c r="ACC106" s="255">
        <v>1434.463267077758</v>
      </c>
      <c r="ACD106" s="256">
        <v>7.4999999999999997E-2</v>
      </c>
      <c r="ACE106" s="255">
        <v>2474872.9944354487</v>
      </c>
      <c r="ACF106" s="255">
        <v>956.30884471850538</v>
      </c>
      <c r="ACG106" s="255">
        <v>75183.225792215337</v>
      </c>
      <c r="ACH106" s="119">
        <v>2550056.2202276639</v>
      </c>
      <c r="ACI106" s="262" t="b">
        <v>0</v>
      </c>
      <c r="ACJ106" s="173">
        <v>4</v>
      </c>
      <c r="ACK106" s="263">
        <v>1434.463267077758</v>
      </c>
      <c r="ACL106" s="189">
        <v>-5.0000000000000001E-3</v>
      </c>
      <c r="ACM106" s="263">
        <v>881331.72572575998</v>
      </c>
      <c r="ACN106" s="263">
        <v>956.30884471850538</v>
      </c>
      <c r="ACO106" s="263">
        <v>62425.239057920007</v>
      </c>
      <c r="ACP106" s="117">
        <v>943756.96478368004</v>
      </c>
      <c r="ACQ106" s="248" t="b">
        <v>0</v>
      </c>
      <c r="ACR106" s="254">
        <v>4</v>
      </c>
      <c r="ACS106" s="255">
        <v>1434.463267077758</v>
      </c>
      <c r="ACT106" s="256">
        <v>7.4999999999999997E-2</v>
      </c>
      <c r="ACU106" s="255">
        <v>7922564.4923273493</v>
      </c>
      <c r="ACV106" s="255">
        <v>956.30884471850538</v>
      </c>
      <c r="ACW106" s="255">
        <v>62870.280589660797</v>
      </c>
      <c r="ACX106" s="119">
        <v>7985434.7729170099</v>
      </c>
      <c r="ACY106" s="262" t="b">
        <v>0</v>
      </c>
      <c r="ACZ106" s="173">
        <v>6</v>
      </c>
      <c r="ADA106" s="263">
        <v>956.30884471850516</v>
      </c>
      <c r="ADB106" s="189">
        <v>7.4999999999999997E-2</v>
      </c>
      <c r="ADC106" s="263">
        <v>10165756.071649376</v>
      </c>
      <c r="ADD106" s="263">
        <v>1434.4632670777582</v>
      </c>
      <c r="ADE106" s="263">
        <v>72207.909661142156</v>
      </c>
      <c r="ADF106" s="117">
        <v>10237963.981310518</v>
      </c>
      <c r="ADG106" s="248" t="b">
        <v>0</v>
      </c>
      <c r="ADH106" s="254">
        <v>7</v>
      </c>
      <c r="ADI106" s="255">
        <v>717.23163353887878</v>
      </c>
      <c r="ADJ106" s="256">
        <v>0.03</v>
      </c>
      <c r="ADK106" s="255">
        <v>2861297.6856507719</v>
      </c>
      <c r="ADL106" s="255">
        <v>1673.5404782573844</v>
      </c>
      <c r="ADM106" s="255">
        <v>99873.491933449244</v>
      </c>
      <c r="ADN106" s="119">
        <v>2961171.1775842211</v>
      </c>
      <c r="ADO106" s="262" t="b">
        <v>0</v>
      </c>
      <c r="ADP106" s="173">
        <v>2</v>
      </c>
      <c r="ADQ106" s="263">
        <v>1912.6176894370108</v>
      </c>
      <c r="ADR106" s="189">
        <v>-5.0000000000000001E-3</v>
      </c>
      <c r="ADS106" s="263">
        <v>4297716.0024518715</v>
      </c>
      <c r="ADT106" s="263">
        <v>478.15442235925269</v>
      </c>
      <c r="ADU106" s="263">
        <v>26635.982550321489</v>
      </c>
      <c r="ADV106" s="117">
        <v>4324351.9850021927</v>
      </c>
    </row>
    <row r="107" spans="1:802" x14ac:dyDescent="0.35">
      <c r="A107" s="15">
        <v>48487</v>
      </c>
      <c r="B107" s="16">
        <v>2390.7721117962633</v>
      </c>
      <c r="C107" s="248" t="b">
        <v>0</v>
      </c>
      <c r="D107" s="254">
        <v>6</v>
      </c>
      <c r="E107" s="255">
        <v>956.30884471850516</v>
      </c>
      <c r="F107" s="256">
        <v>7.4999999999999997E-2</v>
      </c>
      <c r="G107" s="255">
        <v>5255077.0712083308</v>
      </c>
      <c r="H107" s="255">
        <v>1434.4632670777582</v>
      </c>
      <c r="I107" s="255">
        <v>63037.681638611328</v>
      </c>
      <c r="J107" s="119">
        <v>5318114.7528469423</v>
      </c>
      <c r="K107" s="262" t="b">
        <v>0</v>
      </c>
      <c r="L107" s="173">
        <v>9</v>
      </c>
      <c r="M107" s="263">
        <v>239.07721117962629</v>
      </c>
      <c r="N107" s="189">
        <v>7.4999999999999997E-2</v>
      </c>
      <c r="O107" s="263">
        <v>1724425.9829260213</v>
      </c>
      <c r="P107" s="263">
        <v>2151.6949006166369</v>
      </c>
      <c r="Q107" s="263">
        <v>44942.12836784828</v>
      </c>
      <c r="R107" s="117">
        <v>1769368.1112938696</v>
      </c>
      <c r="S107" s="248" t="b">
        <v>0</v>
      </c>
      <c r="T107" s="254">
        <v>8</v>
      </c>
      <c r="U107" s="255">
        <v>478.15442235925258</v>
      </c>
      <c r="V107" s="256">
        <v>7.4999999999999997E-2</v>
      </c>
      <c r="W107" s="255">
        <v>722929.4875626592</v>
      </c>
      <c r="X107" s="255">
        <v>1912.6176894370108</v>
      </c>
      <c r="Y107" s="255">
        <v>112744.45438644223</v>
      </c>
      <c r="Z107" s="119">
        <v>835673.9419491014</v>
      </c>
      <c r="AA107" s="262" t="b">
        <v>0</v>
      </c>
      <c r="AB107" s="173">
        <v>9</v>
      </c>
      <c r="AC107" s="263">
        <v>239.07721117962629</v>
      </c>
      <c r="AD107" s="189">
        <v>7.4999999999999997E-2</v>
      </c>
      <c r="AE107" s="263">
        <v>2286608.2383397836</v>
      </c>
      <c r="AF107" s="263">
        <v>2151.6949006166369</v>
      </c>
      <c r="AG107" s="263">
        <v>110829.02262320158</v>
      </c>
      <c r="AH107" s="117">
        <v>2397437.260962985</v>
      </c>
      <c r="AI107" s="248" t="b">
        <v>0</v>
      </c>
      <c r="AJ107" s="254">
        <v>10</v>
      </c>
      <c r="AK107" s="255">
        <v>0</v>
      </c>
      <c r="AL107" s="256">
        <v>7.4999999999999997E-2</v>
      </c>
      <c r="AM107" s="255">
        <v>10876297.89532429</v>
      </c>
      <c r="AN107" s="255">
        <v>2390.7721117962633</v>
      </c>
      <c r="AO107" s="255">
        <v>132333.14162435109</v>
      </c>
      <c r="AP107" s="119">
        <v>11008631.036948642</v>
      </c>
      <c r="AQ107" s="262" t="b">
        <v>0</v>
      </c>
      <c r="AR107" s="173">
        <v>7</v>
      </c>
      <c r="AS107" s="263">
        <v>717.23163353887878</v>
      </c>
      <c r="AT107" s="189">
        <v>7.4999999999999997E-2</v>
      </c>
      <c r="AU107" s="263">
        <v>9437743.1662526969</v>
      </c>
      <c r="AV107" s="263">
        <v>1673.5404782573844</v>
      </c>
      <c r="AW107" s="263">
        <v>77464.388839664578</v>
      </c>
      <c r="AX107" s="117">
        <v>9515207.5550923608</v>
      </c>
      <c r="AY107" s="248" t="b">
        <v>0</v>
      </c>
      <c r="AZ107" s="254">
        <v>4</v>
      </c>
      <c r="BA107" s="255">
        <v>1434.463267077758</v>
      </c>
      <c r="BB107" s="256">
        <v>7.4999999999999997E-2</v>
      </c>
      <c r="BC107" s="255">
        <v>2213633.5455277408</v>
      </c>
      <c r="BD107" s="255">
        <v>956.30884471850538</v>
      </c>
      <c r="BE107" s="255">
        <v>24730.106823163602</v>
      </c>
      <c r="BF107" s="119">
        <v>2238363.6523509044</v>
      </c>
      <c r="BG107" s="262" t="b">
        <v>0</v>
      </c>
      <c r="BH107" s="173">
        <v>4</v>
      </c>
      <c r="BI107" s="263">
        <v>1434.463267077758</v>
      </c>
      <c r="BJ107" s="189">
        <v>-5.0000000000000001E-3</v>
      </c>
      <c r="BK107" s="263">
        <v>1033652.9883147186</v>
      </c>
      <c r="BL107" s="263">
        <v>956.30884471850538</v>
      </c>
      <c r="BM107" s="263">
        <v>54277.339439499228</v>
      </c>
      <c r="BN107" s="117">
        <v>1087930.3277542179</v>
      </c>
      <c r="BO107" s="248" t="b">
        <v>0</v>
      </c>
      <c r="BP107" s="254">
        <v>6</v>
      </c>
      <c r="BQ107" s="255">
        <v>956.30884471850516</v>
      </c>
      <c r="BR107" s="256">
        <v>7.4999999999999997E-2</v>
      </c>
      <c r="BS107" s="255">
        <v>8852081.994259147</v>
      </c>
      <c r="BT107" s="255">
        <v>1434.4632670777582</v>
      </c>
      <c r="BU107" s="255">
        <v>71483.600245435257</v>
      </c>
      <c r="BV107" s="119">
        <v>8923565.5945045818</v>
      </c>
      <c r="BW107" s="262" t="b">
        <v>0</v>
      </c>
      <c r="BX107" s="173">
        <v>6</v>
      </c>
      <c r="BY107" s="263">
        <v>956.30884471850516</v>
      </c>
      <c r="BZ107" s="189">
        <v>7.4999999999999997E-2</v>
      </c>
      <c r="CA107" s="263">
        <v>2019895.6825939261</v>
      </c>
      <c r="CB107" s="263">
        <v>1434.4632670777582</v>
      </c>
      <c r="CC107" s="263">
        <v>59359.171297001238</v>
      </c>
      <c r="CD107" s="117">
        <v>2079254.8538909273</v>
      </c>
      <c r="CE107" s="248" t="b">
        <v>0</v>
      </c>
      <c r="CF107" s="254">
        <v>6</v>
      </c>
      <c r="CG107" s="255">
        <v>956.30884471850516</v>
      </c>
      <c r="CH107" s="256">
        <v>-5.0000000000000001E-3</v>
      </c>
      <c r="CI107" s="255">
        <v>1356622.9371654361</v>
      </c>
      <c r="CJ107" s="255">
        <v>1434.4632670777582</v>
      </c>
      <c r="CK107" s="255">
        <v>77240.436293657171</v>
      </c>
      <c r="CL107" s="119">
        <v>1433863.3734590933</v>
      </c>
      <c r="CM107" s="262" t="b">
        <v>0</v>
      </c>
      <c r="CN107" s="173">
        <v>5</v>
      </c>
      <c r="CO107" s="263">
        <v>1195.3860558981316</v>
      </c>
      <c r="CP107" s="189">
        <v>0.03</v>
      </c>
      <c r="CQ107" s="263">
        <v>7897644.0786022339</v>
      </c>
      <c r="CR107" s="263">
        <v>1195.3860558981316</v>
      </c>
      <c r="CS107" s="263">
        <v>64287.210151456951</v>
      </c>
      <c r="CT107" s="117">
        <v>7961931.2887536911</v>
      </c>
      <c r="CU107" s="248" t="b">
        <v>0</v>
      </c>
      <c r="CV107" s="254">
        <v>1</v>
      </c>
      <c r="CW107" s="255">
        <v>2151.6949006166369</v>
      </c>
      <c r="CX107" s="256">
        <v>7.4999999999999997E-2</v>
      </c>
      <c r="CY107" s="255">
        <v>6979218.0310944673</v>
      </c>
      <c r="CZ107" s="255">
        <v>239.07721117962635</v>
      </c>
      <c r="DA107" s="255">
        <v>5982.5067383336645</v>
      </c>
      <c r="DB107" s="119">
        <v>6985200.5378328012</v>
      </c>
      <c r="DC107" s="262" t="b">
        <v>0</v>
      </c>
      <c r="DD107" s="173">
        <v>7</v>
      </c>
      <c r="DE107" s="263">
        <v>717.23163353887878</v>
      </c>
      <c r="DF107" s="189">
        <v>7.4999999999999997E-2</v>
      </c>
      <c r="DG107" s="263">
        <v>11372181.534325391</v>
      </c>
      <c r="DH107" s="263">
        <v>1673.5404782573844</v>
      </c>
      <c r="DI107" s="263">
        <v>77835.308338456845</v>
      </c>
      <c r="DJ107" s="117">
        <v>11450016.842663849</v>
      </c>
      <c r="DK107" s="248" t="b">
        <v>0</v>
      </c>
      <c r="DL107" s="254">
        <v>6</v>
      </c>
      <c r="DM107" s="255">
        <v>956.30884471850516</v>
      </c>
      <c r="DN107" s="256">
        <v>7.4999999999999997E-2</v>
      </c>
      <c r="DO107" s="255">
        <v>2765792.9162535225</v>
      </c>
      <c r="DP107" s="255">
        <v>1434.4632670777582</v>
      </c>
      <c r="DQ107" s="255">
        <v>95828.787824920306</v>
      </c>
      <c r="DR107" s="119">
        <v>2861621.7040784429</v>
      </c>
      <c r="DS107" s="262" t="b">
        <v>0</v>
      </c>
      <c r="DT107" s="173">
        <v>8</v>
      </c>
      <c r="DU107" s="263">
        <v>478.15442235925258</v>
      </c>
      <c r="DV107" s="189">
        <v>0.03</v>
      </c>
      <c r="DW107" s="263">
        <v>2445069.9164894773</v>
      </c>
      <c r="DX107" s="263">
        <v>1912.6176894370108</v>
      </c>
      <c r="DY107" s="263">
        <v>84410.946485241133</v>
      </c>
      <c r="DZ107" s="117">
        <v>2529480.8629747182</v>
      </c>
      <c r="EA107" s="248" t="b">
        <v>0</v>
      </c>
      <c r="EB107" s="254">
        <v>12</v>
      </c>
      <c r="EC107" s="255">
        <v>0</v>
      </c>
      <c r="ED107" s="256">
        <v>-5.0000000000000001E-3</v>
      </c>
      <c r="EE107" s="255">
        <v>767441.95909042738</v>
      </c>
      <c r="EF107" s="255">
        <v>2390.7721117962633</v>
      </c>
      <c r="EG107" s="255">
        <v>106306.13134636647</v>
      </c>
      <c r="EH107" s="119">
        <v>873748.09043679386</v>
      </c>
      <c r="EI107" s="262" t="b">
        <v>0</v>
      </c>
      <c r="EJ107" s="173">
        <v>7</v>
      </c>
      <c r="EK107" s="263">
        <v>717.23163353887878</v>
      </c>
      <c r="EL107" s="189">
        <v>7.4999999999999997E-2</v>
      </c>
      <c r="EM107" s="263">
        <v>456515.03464795701</v>
      </c>
      <c r="EN107" s="263">
        <v>1673.5404782573844</v>
      </c>
      <c r="EO107" s="263">
        <v>116689.14235340708</v>
      </c>
      <c r="EP107" s="117">
        <v>573204.17700136406</v>
      </c>
      <c r="EQ107" s="248" t="b">
        <v>0</v>
      </c>
      <c r="ER107" s="254">
        <v>6</v>
      </c>
      <c r="ES107" s="255">
        <v>956.30884471850516</v>
      </c>
      <c r="ET107" s="256">
        <v>7.4999999999999997E-2</v>
      </c>
      <c r="EU107" s="255">
        <v>2279977.658176322</v>
      </c>
      <c r="EV107" s="255">
        <v>1434.4632670777582</v>
      </c>
      <c r="EW107" s="255">
        <v>88675.134359183998</v>
      </c>
      <c r="EX107" s="119">
        <v>2368652.7925355062</v>
      </c>
      <c r="EY107" s="262" t="b">
        <v>0</v>
      </c>
      <c r="EZ107" s="173">
        <v>4</v>
      </c>
      <c r="FA107" s="263">
        <v>1434.463267077758</v>
      </c>
      <c r="FB107" s="189">
        <v>0.03</v>
      </c>
      <c r="FC107" s="263">
        <v>3887661.8128744131</v>
      </c>
      <c r="FD107" s="263">
        <v>956.30884471850538</v>
      </c>
      <c r="FE107" s="263">
        <v>24983.374866781927</v>
      </c>
      <c r="FF107" s="117">
        <v>3912645.1877411949</v>
      </c>
      <c r="FG107" s="248" t="b">
        <v>0</v>
      </c>
      <c r="FH107" s="254">
        <v>4</v>
      </c>
      <c r="FI107" s="255">
        <v>1434.463267077758</v>
      </c>
      <c r="FJ107" s="256">
        <v>7.4999999999999997E-2</v>
      </c>
      <c r="FK107" s="255">
        <v>5130291.0220734552</v>
      </c>
      <c r="FL107" s="255">
        <v>956.30884471850538</v>
      </c>
      <c r="FM107" s="255">
        <v>57136.078751253277</v>
      </c>
      <c r="FN107" s="119">
        <v>5187427.1008247081</v>
      </c>
      <c r="FO107" s="262" t="b">
        <v>0</v>
      </c>
      <c r="FP107" s="173">
        <v>4</v>
      </c>
      <c r="FQ107" s="263">
        <v>1434.463267077758</v>
      </c>
      <c r="FR107" s="189">
        <v>7.4999999999999997E-2</v>
      </c>
      <c r="FS107" s="263">
        <v>6232513.5320423646</v>
      </c>
      <c r="FT107" s="263">
        <v>956.30884471850538</v>
      </c>
      <c r="FU107" s="263">
        <v>61298.755806056579</v>
      </c>
      <c r="FV107" s="117">
        <v>6293812.2878484214</v>
      </c>
      <c r="FW107" s="248" t="b">
        <v>0</v>
      </c>
      <c r="FX107" s="254">
        <v>7</v>
      </c>
      <c r="FY107" s="255">
        <v>717.23163353887878</v>
      </c>
      <c r="FZ107" s="256">
        <v>-5.0000000000000001E-3</v>
      </c>
      <c r="GA107" s="255">
        <v>1254939.8196079894</v>
      </c>
      <c r="GB107" s="255">
        <v>1673.5404782573844</v>
      </c>
      <c r="GC107" s="255">
        <v>96436.470018181295</v>
      </c>
      <c r="GD107" s="119">
        <v>1351376.2896261706</v>
      </c>
      <c r="GE107" s="262" t="b">
        <v>0</v>
      </c>
      <c r="GF107" s="173">
        <v>4</v>
      </c>
      <c r="GG107" s="263">
        <v>1434.463267077758</v>
      </c>
      <c r="GH107" s="189">
        <v>0.03</v>
      </c>
      <c r="GI107" s="263">
        <v>3932438.5999187971</v>
      </c>
      <c r="GJ107" s="263">
        <v>956.30884471850538</v>
      </c>
      <c r="GK107" s="263">
        <v>53158.264703625304</v>
      </c>
      <c r="GL107" s="117">
        <v>3985596.8646224225</v>
      </c>
      <c r="GM107" s="248" t="b">
        <v>0</v>
      </c>
      <c r="GN107" s="254">
        <v>4</v>
      </c>
      <c r="GO107" s="255">
        <v>1434.463267077758</v>
      </c>
      <c r="GP107" s="256">
        <v>7.4999999999999997E-2</v>
      </c>
      <c r="GQ107" s="255">
        <v>12628178.660355108</v>
      </c>
      <c r="GR107" s="255">
        <v>956.30884471850538</v>
      </c>
      <c r="GS107" s="255">
        <v>40901.75587343923</v>
      </c>
      <c r="GT107" s="119">
        <v>12669080.416228548</v>
      </c>
      <c r="GU107" s="262" t="b">
        <v>0</v>
      </c>
      <c r="GV107" s="173">
        <v>2</v>
      </c>
      <c r="GW107" s="263">
        <v>1912.6176894370108</v>
      </c>
      <c r="GX107" s="189">
        <v>7.4999999999999997E-2</v>
      </c>
      <c r="GY107" s="263">
        <v>2008777.5119058546</v>
      </c>
      <c r="GZ107" s="263">
        <v>478.15442235925269</v>
      </c>
      <c r="HA107" s="263">
        <v>20633.544774556685</v>
      </c>
      <c r="HB107" s="117">
        <v>2029411.0566804113</v>
      </c>
      <c r="HC107" s="248" t="b">
        <v>0</v>
      </c>
      <c r="HD107" s="254">
        <v>6</v>
      </c>
      <c r="HE107" s="255">
        <v>956.30884471850516</v>
      </c>
      <c r="HF107" s="256">
        <v>7.4999999999999997E-2</v>
      </c>
      <c r="HG107" s="255">
        <v>7134275.7659860672</v>
      </c>
      <c r="HH107" s="255">
        <v>1434.4632670777582</v>
      </c>
      <c r="HI107" s="255">
        <v>40769.808634342793</v>
      </c>
      <c r="HJ107" s="119">
        <v>7175045.5746204099</v>
      </c>
      <c r="HK107" s="262" t="b">
        <v>0</v>
      </c>
      <c r="HL107" s="173">
        <v>11</v>
      </c>
      <c r="HM107" s="263">
        <v>0</v>
      </c>
      <c r="HN107" s="189">
        <v>0.03</v>
      </c>
      <c r="HO107" s="263">
        <v>2791137.3199114301</v>
      </c>
      <c r="HP107" s="263">
        <v>2390.7721117962633</v>
      </c>
      <c r="HQ107" s="263">
        <v>100304.99622905892</v>
      </c>
      <c r="HR107" s="117">
        <v>2891442.3161404892</v>
      </c>
      <c r="HS107" s="248" t="b">
        <v>0</v>
      </c>
      <c r="HT107" s="254">
        <v>7</v>
      </c>
      <c r="HU107" s="255">
        <v>717.23163353887878</v>
      </c>
      <c r="HV107" s="256">
        <v>7.4999999999999997E-2</v>
      </c>
      <c r="HW107" s="255">
        <v>2407111.9846857847</v>
      </c>
      <c r="HX107" s="255">
        <v>1673.5404782573844</v>
      </c>
      <c r="HY107" s="255">
        <v>83934.432725991835</v>
      </c>
      <c r="HZ107" s="119">
        <v>2491046.4174117767</v>
      </c>
      <c r="IA107" s="262" t="b">
        <v>0</v>
      </c>
      <c r="IB107" s="173">
        <v>5</v>
      </c>
      <c r="IC107" s="263">
        <v>1195.3860558981316</v>
      </c>
      <c r="ID107" s="189">
        <v>7.4999999999999997E-2</v>
      </c>
      <c r="IE107" s="263">
        <v>2050863.4722921897</v>
      </c>
      <c r="IF107" s="263">
        <v>1195.3860558981316</v>
      </c>
      <c r="IG107" s="263">
        <v>69604.109836974691</v>
      </c>
      <c r="IH107" s="117">
        <v>2120467.5821291646</v>
      </c>
      <c r="II107" s="248" t="b">
        <v>0</v>
      </c>
      <c r="IJ107" s="254">
        <v>7</v>
      </c>
      <c r="IK107" s="255">
        <v>717.23163353887878</v>
      </c>
      <c r="IL107" s="256">
        <v>7.4999999999999997E-2</v>
      </c>
      <c r="IM107" s="255">
        <v>8162316.6089835083</v>
      </c>
      <c r="IN107" s="255">
        <v>1673.5404782573844</v>
      </c>
      <c r="IO107" s="255">
        <v>79775.460179400397</v>
      </c>
      <c r="IP107" s="119">
        <v>8242092.0691629089</v>
      </c>
      <c r="IQ107" s="262" t="b">
        <v>0</v>
      </c>
      <c r="IR107" s="173">
        <v>4</v>
      </c>
      <c r="IS107" s="263">
        <v>1434.463267077758</v>
      </c>
      <c r="IT107" s="189">
        <v>7.4999999999999997E-2</v>
      </c>
      <c r="IU107" s="263">
        <v>9738504.9906854965</v>
      </c>
      <c r="IV107" s="263">
        <v>956.30884471850538</v>
      </c>
      <c r="IW107" s="263">
        <v>14304.420745384223</v>
      </c>
      <c r="IX107" s="117">
        <v>9752809.4114308804</v>
      </c>
      <c r="IY107" s="248" t="b">
        <v>1</v>
      </c>
      <c r="IZ107" s="254">
        <v>5</v>
      </c>
      <c r="JA107" s="255">
        <v>1195.3860558981316</v>
      </c>
      <c r="JB107" s="256">
        <v>0.03</v>
      </c>
      <c r="JC107" s="255">
        <v>2466651.0644833506</v>
      </c>
      <c r="JD107" s="255">
        <v>1195.3860558981316</v>
      </c>
      <c r="JE107" s="255">
        <v>50363.080992525654</v>
      </c>
      <c r="JF107" s="119">
        <v>2517014.1454758761</v>
      </c>
      <c r="JG107" s="262" t="b">
        <v>0</v>
      </c>
      <c r="JH107" s="173">
        <v>2</v>
      </c>
      <c r="JI107" s="263">
        <v>1912.6176894370108</v>
      </c>
      <c r="JJ107" s="189">
        <v>7.4999999999999997E-2</v>
      </c>
      <c r="JK107" s="263">
        <v>8676665.3581115976</v>
      </c>
      <c r="JL107" s="263">
        <v>478.15442235925269</v>
      </c>
      <c r="JM107" s="263">
        <v>17649.309086731679</v>
      </c>
      <c r="JN107" s="117">
        <v>8694314.6671983302</v>
      </c>
      <c r="JO107" s="248" t="b">
        <v>0</v>
      </c>
      <c r="JP107" s="254">
        <v>4</v>
      </c>
      <c r="JQ107" s="255">
        <v>1434.463267077758</v>
      </c>
      <c r="JR107" s="256">
        <v>7.4999999999999997E-2</v>
      </c>
      <c r="JS107" s="255">
        <v>7587389.5180254392</v>
      </c>
      <c r="JT107" s="255">
        <v>956.30884471850538</v>
      </c>
      <c r="JU107" s="255">
        <v>47875.231584985719</v>
      </c>
      <c r="JV107" s="119">
        <v>7635264.749610425</v>
      </c>
      <c r="JW107" s="262" t="b">
        <v>0</v>
      </c>
      <c r="JX107" s="173">
        <v>8</v>
      </c>
      <c r="JY107" s="263">
        <v>478.15442235925258</v>
      </c>
      <c r="JZ107" s="189">
        <v>0.03</v>
      </c>
      <c r="KA107" s="263">
        <v>9102120.066499928</v>
      </c>
      <c r="KB107" s="263">
        <v>1912.6176894370108</v>
      </c>
      <c r="KC107" s="263">
        <v>112444.20827823489</v>
      </c>
      <c r="KD107" s="117">
        <v>9214564.2747781631</v>
      </c>
      <c r="KE107" s="248" t="b">
        <v>0</v>
      </c>
      <c r="KF107" s="254">
        <v>7</v>
      </c>
      <c r="KG107" s="255">
        <v>717.23163353887878</v>
      </c>
      <c r="KH107" s="256">
        <v>0.03</v>
      </c>
      <c r="KI107" s="255">
        <v>3735307.4363857857</v>
      </c>
      <c r="KJ107" s="255">
        <v>1673.5404782573844</v>
      </c>
      <c r="KK107" s="255">
        <v>106719.6273156558</v>
      </c>
      <c r="KL107" s="119">
        <v>3842027.0637014415</v>
      </c>
      <c r="KM107" s="262" t="b">
        <v>0</v>
      </c>
      <c r="KN107" s="173">
        <v>1</v>
      </c>
      <c r="KO107" s="263">
        <v>2151.6949006166369</v>
      </c>
      <c r="KP107" s="189">
        <v>7.4999999999999997E-2</v>
      </c>
      <c r="KQ107" s="263">
        <v>11062170.328557856</v>
      </c>
      <c r="KR107" s="263">
        <v>239.07721117962635</v>
      </c>
      <c r="KS107" s="263">
        <v>15735.412762061107</v>
      </c>
      <c r="KT107" s="117">
        <v>11077905.741319917</v>
      </c>
      <c r="KU107" s="248" t="b">
        <v>0</v>
      </c>
      <c r="KV107" s="254">
        <v>3</v>
      </c>
      <c r="KW107" s="255">
        <v>1673.5404782573842</v>
      </c>
      <c r="KX107" s="256">
        <v>0.03</v>
      </c>
      <c r="KY107" s="255">
        <v>6528389.3399900589</v>
      </c>
      <c r="KZ107" s="255">
        <v>717.23163353887912</v>
      </c>
      <c r="LA107" s="255">
        <v>21040.001470763516</v>
      </c>
      <c r="LB107" s="119">
        <v>6549429.3414608222</v>
      </c>
      <c r="LC107" s="262" t="b">
        <v>0</v>
      </c>
      <c r="LD107" s="173">
        <v>4</v>
      </c>
      <c r="LE107" s="263">
        <v>1434.463267077758</v>
      </c>
      <c r="LF107" s="189">
        <v>7.4999999999999997E-2</v>
      </c>
      <c r="LG107" s="263">
        <v>2189399.4540019496</v>
      </c>
      <c r="LH107" s="263">
        <v>956.30884471850538</v>
      </c>
      <c r="LI107" s="263">
        <v>60918.122513432114</v>
      </c>
      <c r="LJ107" s="117">
        <v>2250317.5765153817</v>
      </c>
      <c r="LK107" s="248" t="b">
        <v>0</v>
      </c>
      <c r="LL107" s="254">
        <v>4</v>
      </c>
      <c r="LM107" s="255">
        <v>1434.463267077758</v>
      </c>
      <c r="LN107" s="256">
        <v>-5.0000000000000001E-3</v>
      </c>
      <c r="LO107" s="255">
        <v>281539.13811131689</v>
      </c>
      <c r="LP107" s="255">
        <v>956.30884471850538</v>
      </c>
      <c r="LQ107" s="255">
        <v>55638.66080912741</v>
      </c>
      <c r="LR107" s="119">
        <v>337177.79892044433</v>
      </c>
      <c r="LS107" s="262" t="b">
        <v>0</v>
      </c>
      <c r="LT107" s="173">
        <v>5</v>
      </c>
      <c r="LU107" s="263">
        <v>1195.3860558981316</v>
      </c>
      <c r="LV107" s="189">
        <v>7.4999999999999997E-2</v>
      </c>
      <c r="LW107" s="263">
        <v>4498599.9140659925</v>
      </c>
      <c r="LX107" s="263">
        <v>1195.3860558981316</v>
      </c>
      <c r="LY107" s="263">
        <v>62722.107344833057</v>
      </c>
      <c r="LZ107" s="117">
        <v>4561322.0214108257</v>
      </c>
      <c r="MA107" s="248" t="b">
        <v>0</v>
      </c>
      <c r="MB107" s="254">
        <v>6</v>
      </c>
      <c r="MC107" s="255">
        <v>956.30884471850516</v>
      </c>
      <c r="MD107" s="256">
        <v>7.4999999999999997E-2</v>
      </c>
      <c r="ME107" s="255">
        <v>8100588.6797260614</v>
      </c>
      <c r="MF107" s="255">
        <v>1434.4632670777582</v>
      </c>
      <c r="MG107" s="255">
        <v>56737.294847536665</v>
      </c>
      <c r="MH107" s="119">
        <v>8157325.9745735982</v>
      </c>
      <c r="MI107" s="262" t="b">
        <v>0</v>
      </c>
      <c r="MJ107" s="173">
        <v>10</v>
      </c>
      <c r="MK107" s="263">
        <v>0</v>
      </c>
      <c r="ML107" s="189">
        <v>-5.0000000000000001E-3</v>
      </c>
      <c r="MM107" s="263">
        <v>667219.77346378413</v>
      </c>
      <c r="MN107" s="263">
        <v>2390.7721117962633</v>
      </c>
      <c r="MO107" s="263">
        <v>82755.577386758392</v>
      </c>
      <c r="MP107" s="117">
        <v>749975.35085054254</v>
      </c>
      <c r="MQ107" s="248" t="b">
        <v>0</v>
      </c>
      <c r="MR107" s="254">
        <v>8</v>
      </c>
      <c r="MS107" s="255">
        <v>478.15442235925258</v>
      </c>
      <c r="MT107" s="256">
        <v>0.03</v>
      </c>
      <c r="MU107" s="255">
        <v>900930.84758316935</v>
      </c>
      <c r="MV107" s="255">
        <v>1912.6176894370108</v>
      </c>
      <c r="MW107" s="255">
        <v>109347.05486441878</v>
      </c>
      <c r="MX107" s="119">
        <v>1010277.9024475882</v>
      </c>
      <c r="MY107" s="262" t="b">
        <v>0</v>
      </c>
      <c r="MZ107" s="173">
        <v>5</v>
      </c>
      <c r="NA107" s="263">
        <v>1195.3860558981316</v>
      </c>
      <c r="NB107" s="189">
        <v>7.4999999999999997E-2</v>
      </c>
      <c r="NC107" s="263">
        <v>10211114.175289927</v>
      </c>
      <c r="ND107" s="263">
        <v>1195.3860558981316</v>
      </c>
      <c r="NE107" s="263">
        <v>73925.918592986229</v>
      </c>
      <c r="NF107" s="117">
        <v>10285040.093882913</v>
      </c>
      <c r="NG107" s="248" t="b">
        <v>0</v>
      </c>
      <c r="NH107" s="254">
        <v>3</v>
      </c>
      <c r="NI107" s="255">
        <v>1673.5404782573842</v>
      </c>
      <c r="NJ107" s="256">
        <v>0.03</v>
      </c>
      <c r="NK107" s="255">
        <v>7835760.9072043365</v>
      </c>
      <c r="NL107" s="255">
        <v>717.23163353887912</v>
      </c>
      <c r="NM107" s="255">
        <v>29230.582825764777</v>
      </c>
      <c r="NN107" s="119">
        <v>7864991.4900301015</v>
      </c>
      <c r="NO107" s="262" t="b">
        <v>1</v>
      </c>
      <c r="NP107" s="173">
        <v>11</v>
      </c>
      <c r="NQ107" s="263">
        <v>0</v>
      </c>
      <c r="NR107" s="189">
        <v>-5.0000000000000001E-3</v>
      </c>
      <c r="NS107" s="263">
        <v>314999.41733682982</v>
      </c>
      <c r="NT107" s="263">
        <v>2390.7721117962633</v>
      </c>
      <c r="NU107" s="263">
        <v>130735.20776303082</v>
      </c>
      <c r="NV107" s="117">
        <v>445734.62509986066</v>
      </c>
      <c r="NW107" s="248" t="b">
        <v>0</v>
      </c>
      <c r="NX107" s="254">
        <v>6</v>
      </c>
      <c r="NY107" s="255">
        <v>956.30884471850516</v>
      </c>
      <c r="NZ107" s="256">
        <v>0.03</v>
      </c>
      <c r="OA107" s="255">
        <v>19060339.574906666</v>
      </c>
      <c r="OB107" s="255">
        <v>1434.4632670777582</v>
      </c>
      <c r="OC107" s="255">
        <v>85933.722216869341</v>
      </c>
      <c r="OD107" s="119">
        <v>19146273.297123536</v>
      </c>
      <c r="OE107" s="262" t="b">
        <v>0</v>
      </c>
      <c r="OF107" s="173">
        <v>4</v>
      </c>
      <c r="OG107" s="263">
        <v>1434.463267077758</v>
      </c>
      <c r="OH107" s="189">
        <v>-5.0000000000000001E-3</v>
      </c>
      <c r="OI107" s="263">
        <v>1900340.2859359225</v>
      </c>
      <c r="OJ107" s="263">
        <v>956.30884471850538</v>
      </c>
      <c r="OK107" s="263">
        <v>68622.279740506696</v>
      </c>
      <c r="OL107" s="117">
        <v>1968962.5656764293</v>
      </c>
      <c r="OM107" s="248" t="b">
        <v>0</v>
      </c>
      <c r="ON107" s="254">
        <v>7</v>
      </c>
      <c r="OO107" s="255">
        <v>717.23163353887878</v>
      </c>
      <c r="OP107" s="256">
        <v>-5.0000000000000001E-3</v>
      </c>
      <c r="OQ107" s="255">
        <v>2819337.567903595</v>
      </c>
      <c r="OR107" s="255">
        <v>1673.5404782573844</v>
      </c>
      <c r="OS107" s="255">
        <v>75557.32427788341</v>
      </c>
      <c r="OT107" s="119">
        <v>2894894.8921814784</v>
      </c>
      <c r="OU107" s="262" t="b">
        <v>0</v>
      </c>
      <c r="OV107" s="173">
        <v>4</v>
      </c>
      <c r="OW107" s="263">
        <v>1434.463267077758</v>
      </c>
      <c r="OX107" s="189">
        <v>7.4999999999999997E-2</v>
      </c>
      <c r="OY107" s="263">
        <v>6613425.618083341</v>
      </c>
      <c r="OZ107" s="263">
        <v>956.30884471850538</v>
      </c>
      <c r="PA107" s="263">
        <v>33626.323250497058</v>
      </c>
      <c r="PB107" s="117">
        <v>6647051.9413338378</v>
      </c>
      <c r="PC107" s="248" t="b">
        <v>0</v>
      </c>
      <c r="PD107" s="254">
        <v>9</v>
      </c>
      <c r="PE107" s="255">
        <v>239.07721117962629</v>
      </c>
      <c r="PF107" s="256">
        <v>0.03</v>
      </c>
      <c r="PG107" s="255">
        <v>1199550.1792148827</v>
      </c>
      <c r="PH107" s="255">
        <v>2151.6949006166369</v>
      </c>
      <c r="PI107" s="255">
        <v>105453.09544624468</v>
      </c>
      <c r="PJ107" s="119">
        <v>1305003.2746611272</v>
      </c>
      <c r="PK107" s="262" t="b">
        <v>0</v>
      </c>
      <c r="PL107" s="173">
        <v>9</v>
      </c>
      <c r="PM107" s="263">
        <v>239.07721117962629</v>
      </c>
      <c r="PN107" s="189">
        <v>0.03</v>
      </c>
      <c r="PO107" s="263">
        <v>976482.35683465132</v>
      </c>
      <c r="PP107" s="263">
        <v>2151.6949006166369</v>
      </c>
      <c r="PQ107" s="263">
        <v>94846.994324789921</v>
      </c>
      <c r="PR107" s="117">
        <v>1071329.3511594413</v>
      </c>
      <c r="PS107" s="248" t="b">
        <v>0</v>
      </c>
      <c r="PT107" s="254">
        <v>7</v>
      </c>
      <c r="PU107" s="255">
        <v>717.23163353887878</v>
      </c>
      <c r="PV107" s="256">
        <v>7.4999999999999997E-2</v>
      </c>
      <c r="PW107" s="255">
        <v>5008894.8078705519</v>
      </c>
      <c r="PX107" s="255">
        <v>1673.5404782573844</v>
      </c>
      <c r="PY107" s="255">
        <v>91412.362157745505</v>
      </c>
      <c r="PZ107" s="119">
        <v>5100307.1700282972</v>
      </c>
      <c r="QA107" s="262" t="b">
        <v>0</v>
      </c>
      <c r="QB107" s="173">
        <v>3</v>
      </c>
      <c r="QC107" s="263">
        <v>1673.5404782573842</v>
      </c>
      <c r="QD107" s="189">
        <v>-5.0000000000000001E-3</v>
      </c>
      <c r="QE107" s="263">
        <v>2388079.7525104787</v>
      </c>
      <c r="QF107" s="263">
        <v>717.23163353887912</v>
      </c>
      <c r="QG107" s="263">
        <v>30859.681560017943</v>
      </c>
      <c r="QH107" s="117">
        <v>2418939.4340704968</v>
      </c>
      <c r="QI107" s="248" t="b">
        <v>0</v>
      </c>
      <c r="QJ107" s="254">
        <v>5</v>
      </c>
      <c r="QK107" s="255">
        <v>1195.3860558981316</v>
      </c>
      <c r="QL107" s="256">
        <v>0.03</v>
      </c>
      <c r="QM107" s="255">
        <v>5314947.8600674225</v>
      </c>
      <c r="QN107" s="255">
        <v>1195.3860558981316</v>
      </c>
      <c r="QO107" s="255">
        <v>61162.200507994494</v>
      </c>
      <c r="QP107" s="119">
        <v>5376110.0605754172</v>
      </c>
      <c r="QQ107" s="262" t="b">
        <v>0</v>
      </c>
      <c r="QR107" s="173">
        <v>5</v>
      </c>
      <c r="QS107" s="263">
        <v>1195.3860558981316</v>
      </c>
      <c r="QT107" s="189">
        <v>-5.0000000000000001E-3</v>
      </c>
      <c r="QU107" s="263">
        <v>1481827.0778753355</v>
      </c>
      <c r="QV107" s="263">
        <v>1195.3860558981316</v>
      </c>
      <c r="QW107" s="263">
        <v>43247.846952502237</v>
      </c>
      <c r="QX107" s="117">
        <v>1525074.9248278376</v>
      </c>
      <c r="QY107" s="248" t="b">
        <v>1</v>
      </c>
      <c r="QZ107" s="254">
        <v>8</v>
      </c>
      <c r="RA107" s="255">
        <v>478.15442235925258</v>
      </c>
      <c r="RB107" s="256">
        <v>7.4999999999999997E-2</v>
      </c>
      <c r="RC107" s="255">
        <v>1257053.7612703517</v>
      </c>
      <c r="RD107" s="255">
        <v>1912.6176894370108</v>
      </c>
      <c r="RE107" s="255">
        <v>67465.884418616508</v>
      </c>
      <c r="RF107" s="119">
        <v>1324519.6456889682</v>
      </c>
      <c r="RG107" s="262" t="b">
        <v>0</v>
      </c>
      <c r="RH107" s="173">
        <v>2</v>
      </c>
      <c r="RI107" s="263">
        <v>1912.6176894370108</v>
      </c>
      <c r="RJ107" s="189">
        <v>7.4999999999999997E-2</v>
      </c>
      <c r="RK107" s="263">
        <v>18351097.374876939</v>
      </c>
      <c r="RL107" s="263">
        <v>478.15442235925269</v>
      </c>
      <c r="RM107" s="263">
        <v>16174.245709599341</v>
      </c>
      <c r="RN107" s="117">
        <v>18367271.620586537</v>
      </c>
      <c r="RO107" s="248" t="b">
        <v>0</v>
      </c>
      <c r="RP107" s="254">
        <v>8</v>
      </c>
      <c r="RQ107" s="255">
        <v>478.15442235925258</v>
      </c>
      <c r="RR107" s="256">
        <v>-5.0000000000000001E-3</v>
      </c>
      <c r="RS107" s="255">
        <v>1322386.3564337401</v>
      </c>
      <c r="RT107" s="255">
        <v>1912.6176894370108</v>
      </c>
      <c r="RU107" s="255">
        <v>84779.028770104196</v>
      </c>
      <c r="RV107" s="119">
        <v>1407165.3852038444</v>
      </c>
      <c r="RW107" s="262" t="b">
        <v>0</v>
      </c>
      <c r="RX107" s="173">
        <v>9</v>
      </c>
      <c r="RY107" s="263">
        <v>239.07721117962629</v>
      </c>
      <c r="RZ107" s="189">
        <v>7.4999999999999997E-2</v>
      </c>
      <c r="SA107" s="263">
        <v>2672283.7406510673</v>
      </c>
      <c r="SB107" s="263">
        <v>2151.6949006166369</v>
      </c>
      <c r="SC107" s="263">
        <v>124523.81060530618</v>
      </c>
      <c r="SD107" s="117">
        <v>2796807.5512563735</v>
      </c>
      <c r="SE107" s="248" t="b">
        <v>0</v>
      </c>
      <c r="SF107" s="254">
        <v>6</v>
      </c>
      <c r="SG107" s="255">
        <v>956.30884471850516</v>
      </c>
      <c r="SH107" s="256">
        <v>7.4999999999999997E-2</v>
      </c>
      <c r="SI107" s="255">
        <v>3078480.6755608334</v>
      </c>
      <c r="SJ107" s="255">
        <v>1434.4632670777582</v>
      </c>
      <c r="SK107" s="255">
        <v>76663.63929946936</v>
      </c>
      <c r="SL107" s="119">
        <v>3155144.314860303</v>
      </c>
      <c r="SM107" s="262" t="b">
        <v>0</v>
      </c>
      <c r="SN107" s="173">
        <v>5</v>
      </c>
      <c r="SO107" s="263">
        <v>1195.3860558981316</v>
      </c>
      <c r="SP107" s="189">
        <v>0.03</v>
      </c>
      <c r="SQ107" s="263">
        <v>2276846.1564546772</v>
      </c>
      <c r="SR107" s="263">
        <v>1195.3860558981316</v>
      </c>
      <c r="SS107" s="263">
        <v>33096.916669696795</v>
      </c>
      <c r="ST107" s="117">
        <v>2309943.0731243738</v>
      </c>
      <c r="SU107" s="248" t="b">
        <v>0</v>
      </c>
      <c r="SV107" s="254">
        <v>3</v>
      </c>
      <c r="SW107" s="255">
        <v>1673.5404782573842</v>
      </c>
      <c r="SX107" s="256">
        <v>7.4999999999999997E-2</v>
      </c>
      <c r="SY107" s="255">
        <v>11065844.028285321</v>
      </c>
      <c r="SZ107" s="255">
        <v>717.23163353887912</v>
      </c>
      <c r="TA107" s="255">
        <v>37998.564165045347</v>
      </c>
      <c r="TB107" s="119">
        <v>11103842.592450365</v>
      </c>
      <c r="TC107" s="262" t="b">
        <v>0</v>
      </c>
      <c r="TD107" s="173">
        <v>2</v>
      </c>
      <c r="TE107" s="263">
        <v>1912.6176894370108</v>
      </c>
      <c r="TF107" s="189">
        <v>0.03</v>
      </c>
      <c r="TG107" s="263">
        <v>7127738.9518933473</v>
      </c>
      <c r="TH107" s="263">
        <v>478.15442235925269</v>
      </c>
      <c r="TI107" s="263">
        <v>16226.680992736643</v>
      </c>
      <c r="TJ107" s="117">
        <v>7143965.6328860838</v>
      </c>
      <c r="TK107" s="248" t="b">
        <v>1</v>
      </c>
      <c r="TL107" s="254">
        <v>6</v>
      </c>
      <c r="TM107" s="255">
        <v>956.30884471850516</v>
      </c>
      <c r="TN107" s="256">
        <v>7.4999999999999997E-2</v>
      </c>
      <c r="TO107" s="255">
        <v>7207151.3597456599</v>
      </c>
      <c r="TP107" s="255">
        <v>1434.4632670777582</v>
      </c>
      <c r="TQ107" s="255">
        <v>60119.518314745721</v>
      </c>
      <c r="TR107" s="119">
        <v>7267270.8780604051</v>
      </c>
      <c r="TS107" s="262" t="b">
        <v>0</v>
      </c>
      <c r="TT107" s="173">
        <v>6</v>
      </c>
      <c r="TU107" s="263">
        <v>956.30884471850516</v>
      </c>
      <c r="TV107" s="189">
        <v>0.03</v>
      </c>
      <c r="TW107" s="263">
        <v>3373977.6646619616</v>
      </c>
      <c r="TX107" s="263">
        <v>1434.4632670777582</v>
      </c>
      <c r="TY107" s="263">
        <v>62136.296247098886</v>
      </c>
      <c r="TZ107" s="117">
        <v>3436113.9609090607</v>
      </c>
      <c r="UA107" s="248" t="b">
        <v>0</v>
      </c>
      <c r="UB107" s="254">
        <v>2</v>
      </c>
      <c r="UC107" s="255">
        <v>1912.6176894370108</v>
      </c>
      <c r="UD107" s="256">
        <v>-5.0000000000000001E-3</v>
      </c>
      <c r="UE107" s="255">
        <v>9154305.3074307963</v>
      </c>
      <c r="UF107" s="255">
        <v>478.15442235925269</v>
      </c>
      <c r="UG107" s="255">
        <v>23511.783705366062</v>
      </c>
      <c r="UH107" s="119">
        <v>9177817.0911361631</v>
      </c>
      <c r="UI107" s="262" t="b">
        <v>0</v>
      </c>
      <c r="UJ107" s="173">
        <v>2</v>
      </c>
      <c r="UK107" s="263">
        <v>1912.6176894370108</v>
      </c>
      <c r="UL107" s="189">
        <v>7.4999999999999997E-2</v>
      </c>
      <c r="UM107" s="263">
        <v>26017297.030013967</v>
      </c>
      <c r="UN107" s="263">
        <v>478.15442235925269</v>
      </c>
      <c r="UO107" s="263">
        <v>29418.390163332995</v>
      </c>
      <c r="UP107" s="117">
        <v>26046715.4201773</v>
      </c>
      <c r="UQ107" s="248" t="b">
        <v>0</v>
      </c>
      <c r="UR107" s="254">
        <v>5</v>
      </c>
      <c r="US107" s="255">
        <v>1195.3860558981316</v>
      </c>
      <c r="UT107" s="256">
        <v>-5.0000000000000001E-3</v>
      </c>
      <c r="UU107" s="255">
        <v>3116895.9764002501</v>
      </c>
      <c r="UV107" s="255">
        <v>1195.3860558981316</v>
      </c>
      <c r="UW107" s="255">
        <v>44835.135358008876</v>
      </c>
      <c r="UX107" s="119">
        <v>3161731.1117582591</v>
      </c>
      <c r="UY107" s="262" t="b">
        <v>0</v>
      </c>
      <c r="UZ107" s="173">
        <v>6</v>
      </c>
      <c r="VA107" s="263">
        <v>956.30884471850516</v>
      </c>
      <c r="VB107" s="189">
        <v>7.4999999999999997E-2</v>
      </c>
      <c r="VC107" s="263">
        <v>5907873.7517694868</v>
      </c>
      <c r="VD107" s="263">
        <v>1434.4632670777582</v>
      </c>
      <c r="VE107" s="263">
        <v>64477.603507526452</v>
      </c>
      <c r="VF107" s="117">
        <v>5972351.355277013</v>
      </c>
      <c r="VG107" s="248" t="b">
        <v>0</v>
      </c>
      <c r="VH107" s="254">
        <v>8</v>
      </c>
      <c r="VI107" s="255">
        <v>478.15442235925258</v>
      </c>
      <c r="VJ107" s="256">
        <v>7.4999999999999997E-2</v>
      </c>
      <c r="VK107" s="255">
        <v>1412338.673366365</v>
      </c>
      <c r="VL107" s="255">
        <v>1912.6176894370108</v>
      </c>
      <c r="VM107" s="255">
        <v>73329.995338127177</v>
      </c>
      <c r="VN107" s="119">
        <v>1485668.6687044923</v>
      </c>
      <c r="VO107" s="262" t="b">
        <v>0</v>
      </c>
      <c r="VP107" s="173">
        <v>0</v>
      </c>
      <c r="VQ107" s="263">
        <v>2390.7721117962633</v>
      </c>
      <c r="VR107" s="189">
        <v>7.4999999999999997E-2</v>
      </c>
      <c r="VS107" s="263">
        <v>1960073.6226391357</v>
      </c>
      <c r="VT107" s="263">
        <v>0</v>
      </c>
      <c r="VU107" s="263">
        <v>0</v>
      </c>
      <c r="VV107" s="117">
        <v>1960073.6226391357</v>
      </c>
      <c r="VW107" s="248" t="b">
        <v>0</v>
      </c>
      <c r="VX107" s="254">
        <v>7</v>
      </c>
      <c r="VY107" s="255">
        <v>717.23163353887878</v>
      </c>
      <c r="VZ107" s="256">
        <v>7.4999999999999997E-2</v>
      </c>
      <c r="WA107" s="255">
        <v>2095020.8689750868</v>
      </c>
      <c r="WB107" s="255">
        <v>1673.5404782573844</v>
      </c>
      <c r="WC107" s="255">
        <v>59999.03253711565</v>
      </c>
      <c r="WD107" s="119">
        <v>2155019.9015122023</v>
      </c>
      <c r="WE107" s="262" t="b">
        <v>0</v>
      </c>
      <c r="WF107" s="173">
        <v>5</v>
      </c>
      <c r="WG107" s="263">
        <v>1195.3860558981316</v>
      </c>
      <c r="WH107" s="189">
        <v>0.03</v>
      </c>
      <c r="WI107" s="263">
        <v>1261709.0283597163</v>
      </c>
      <c r="WJ107" s="263">
        <v>1195.3860558981316</v>
      </c>
      <c r="WK107" s="263">
        <v>53562.891410711731</v>
      </c>
      <c r="WL107" s="117">
        <v>1315271.919770428</v>
      </c>
      <c r="WM107" s="248" t="b">
        <v>0</v>
      </c>
      <c r="WN107" s="254">
        <v>7</v>
      </c>
      <c r="WO107" s="255">
        <v>717.23163353887878</v>
      </c>
      <c r="WP107" s="256">
        <v>7.4999999999999997E-2</v>
      </c>
      <c r="WQ107" s="255">
        <v>3292226.1632478633</v>
      </c>
      <c r="WR107" s="255">
        <v>1673.5404782573844</v>
      </c>
      <c r="WS107" s="255">
        <v>98491.926686481325</v>
      </c>
      <c r="WT107" s="119">
        <v>3390718.0899343444</v>
      </c>
      <c r="WU107" s="262" t="b">
        <v>0</v>
      </c>
      <c r="WV107" s="173">
        <v>7</v>
      </c>
      <c r="WW107" s="263">
        <v>717.23163353887878</v>
      </c>
      <c r="WX107" s="189">
        <v>-5.0000000000000001E-3</v>
      </c>
      <c r="WY107" s="263">
        <v>4136512.9929157775</v>
      </c>
      <c r="WZ107" s="263">
        <v>1673.5404782573844</v>
      </c>
      <c r="XA107" s="263">
        <v>61306.637619713358</v>
      </c>
      <c r="XB107" s="117">
        <v>4197819.6305354908</v>
      </c>
      <c r="XC107" s="248" t="b">
        <v>0</v>
      </c>
      <c r="XD107" s="254">
        <v>5</v>
      </c>
      <c r="XE107" s="255">
        <v>1195.3860558981316</v>
      </c>
      <c r="XF107" s="256">
        <v>7.4999999999999997E-2</v>
      </c>
      <c r="XG107" s="255">
        <v>13646305.056595448</v>
      </c>
      <c r="XH107" s="255">
        <v>1195.3860558981316</v>
      </c>
      <c r="XI107" s="255">
        <v>53910.649627467676</v>
      </c>
      <c r="XJ107" s="119">
        <v>13700215.706222916</v>
      </c>
      <c r="XK107" s="262" t="b">
        <v>0</v>
      </c>
      <c r="XL107" s="173">
        <v>6</v>
      </c>
      <c r="XM107" s="263">
        <v>956.30884471850516</v>
      </c>
      <c r="XN107" s="189">
        <v>7.4999999999999997E-2</v>
      </c>
      <c r="XO107" s="263">
        <v>3941399.1107091871</v>
      </c>
      <c r="XP107" s="263">
        <v>1434.4632670777582</v>
      </c>
      <c r="XQ107" s="263">
        <v>67631.54209777902</v>
      </c>
      <c r="XR107" s="117">
        <v>4009030.6528069661</v>
      </c>
      <c r="XS107" s="248" t="b">
        <v>0</v>
      </c>
      <c r="XT107" s="254">
        <v>7</v>
      </c>
      <c r="XU107" s="255">
        <v>717.23163353887878</v>
      </c>
      <c r="XV107" s="256">
        <v>-5.0000000000000001E-3</v>
      </c>
      <c r="XW107" s="255">
        <v>623576.91139402008</v>
      </c>
      <c r="XX107" s="255">
        <v>1673.5404782573844</v>
      </c>
      <c r="XY107" s="255">
        <v>71266.48915784352</v>
      </c>
      <c r="XZ107" s="119">
        <v>694843.4005518636</v>
      </c>
      <c r="YA107" s="262" t="b">
        <v>0</v>
      </c>
      <c r="YB107" s="173">
        <v>6</v>
      </c>
      <c r="YC107" s="263">
        <v>956.30884471850516</v>
      </c>
      <c r="YD107" s="189">
        <v>7.4999999999999997E-2</v>
      </c>
      <c r="YE107" s="263">
        <v>2727189.079271819</v>
      </c>
      <c r="YF107" s="263">
        <v>1434.4632670777582</v>
      </c>
      <c r="YG107" s="263">
        <v>80753.864274442618</v>
      </c>
      <c r="YH107" s="117">
        <v>2807942.9435462616</v>
      </c>
      <c r="YI107" s="248" t="b">
        <v>0</v>
      </c>
      <c r="YJ107" s="254">
        <v>11</v>
      </c>
      <c r="YK107" s="255">
        <v>0</v>
      </c>
      <c r="YL107" s="256">
        <v>7.4999999999999997E-2</v>
      </c>
      <c r="YM107" s="255">
        <v>1534067.7599658668</v>
      </c>
      <c r="YN107" s="255">
        <v>2390.7721117962633</v>
      </c>
      <c r="YO107" s="255">
        <v>146544.85248402721</v>
      </c>
      <c r="YP107" s="119">
        <v>1680612.612449894</v>
      </c>
      <c r="YQ107" s="262" t="b">
        <v>0</v>
      </c>
      <c r="YR107" s="173">
        <v>3</v>
      </c>
      <c r="YS107" s="263">
        <v>1673.5404782573842</v>
      </c>
      <c r="YT107" s="189">
        <v>7.4999999999999997E-2</v>
      </c>
      <c r="YU107" s="263">
        <v>7427226.0773772066</v>
      </c>
      <c r="YV107" s="263">
        <v>717.23163353887912</v>
      </c>
      <c r="YW107" s="263">
        <v>30049.421317200384</v>
      </c>
      <c r="YX107" s="117">
        <v>7457275.4986944068</v>
      </c>
      <c r="YY107" s="248" t="b">
        <v>0</v>
      </c>
      <c r="YZ107" s="254">
        <v>7</v>
      </c>
      <c r="ZA107" s="255">
        <v>717.23163353887878</v>
      </c>
      <c r="ZB107" s="256">
        <v>-5.0000000000000001E-3</v>
      </c>
      <c r="ZC107" s="255">
        <v>689411.83922543412</v>
      </c>
      <c r="ZD107" s="255">
        <v>1673.5404782573844</v>
      </c>
      <c r="ZE107" s="255">
        <v>86528.364135128184</v>
      </c>
      <c r="ZF107" s="119">
        <v>775940.20336056233</v>
      </c>
      <c r="ZG107" s="262" t="b">
        <v>0</v>
      </c>
      <c r="ZH107" s="173">
        <v>4</v>
      </c>
      <c r="ZI107" s="263">
        <v>1434.463267077758</v>
      </c>
      <c r="ZJ107" s="189">
        <v>7.4999999999999997E-2</v>
      </c>
      <c r="ZK107" s="263">
        <v>9726139.3597418405</v>
      </c>
      <c r="ZL107" s="263">
        <v>956.30884471850538</v>
      </c>
      <c r="ZM107" s="263">
        <v>50332.247963005379</v>
      </c>
      <c r="ZN107" s="117">
        <v>9776471.6077048462</v>
      </c>
      <c r="ZO107" s="248" t="b">
        <v>0</v>
      </c>
      <c r="ZP107" s="254">
        <v>3</v>
      </c>
      <c r="ZQ107" s="255">
        <v>1673.5404782573842</v>
      </c>
      <c r="ZR107" s="256">
        <v>0.03</v>
      </c>
      <c r="ZS107" s="255">
        <v>3705179.9061520211</v>
      </c>
      <c r="ZT107" s="255">
        <v>717.23163353887912</v>
      </c>
      <c r="ZU107" s="255">
        <v>45514.738013615344</v>
      </c>
      <c r="ZV107" s="119">
        <v>3750694.6441656365</v>
      </c>
      <c r="ZW107" s="262" t="b">
        <v>0</v>
      </c>
      <c r="ZX107" s="173">
        <v>2</v>
      </c>
      <c r="ZY107" s="263">
        <v>1912.6176894370108</v>
      </c>
      <c r="ZZ107" s="189">
        <v>-5.0000000000000001E-3</v>
      </c>
      <c r="AAA107" s="263">
        <v>391166.19758804317</v>
      </c>
      <c r="AAB107" s="263">
        <v>478.15442235925269</v>
      </c>
      <c r="AAC107" s="263">
        <v>36932.817282168231</v>
      </c>
      <c r="AAD107" s="117">
        <v>428099.01487021142</v>
      </c>
      <c r="AAE107" s="248" t="b">
        <v>0</v>
      </c>
      <c r="AAF107" s="254">
        <v>3</v>
      </c>
      <c r="AAG107" s="255">
        <v>1673.5404782573842</v>
      </c>
      <c r="AAH107" s="256">
        <v>7.4999999999999997E-2</v>
      </c>
      <c r="AAI107" s="255">
        <v>12663965.786408925</v>
      </c>
      <c r="AAJ107" s="255">
        <v>717.23163353887912</v>
      </c>
      <c r="AAK107" s="255">
        <v>43003.896448687039</v>
      </c>
      <c r="AAL107" s="119">
        <v>12706969.682857612</v>
      </c>
      <c r="AAM107" s="262" t="b">
        <v>0</v>
      </c>
      <c r="AAN107" s="173">
        <v>6</v>
      </c>
      <c r="AAO107" s="263">
        <v>956.30884471850516</v>
      </c>
      <c r="AAP107" s="189">
        <v>7.4999999999999997E-2</v>
      </c>
      <c r="AAQ107" s="263">
        <v>4536931.0140073365</v>
      </c>
      <c r="AAR107" s="263">
        <v>1434.4632670777582</v>
      </c>
      <c r="AAS107" s="263">
        <v>52952.278967427061</v>
      </c>
      <c r="AAT107" s="117">
        <v>4589883.2929747635</v>
      </c>
      <c r="AAU107" s="248" t="b">
        <v>0</v>
      </c>
      <c r="AAV107" s="254">
        <v>8</v>
      </c>
      <c r="AAW107" s="255">
        <v>478.15442235925258</v>
      </c>
      <c r="AAX107" s="256">
        <v>7.4999999999999997E-2</v>
      </c>
      <c r="AAY107" s="255">
        <v>2755947.7507304503</v>
      </c>
      <c r="AAZ107" s="255">
        <v>1912.6176894370108</v>
      </c>
      <c r="ABA107" s="255">
        <v>115537.16193778187</v>
      </c>
      <c r="ABB107" s="119">
        <v>2871484.9126682323</v>
      </c>
      <c r="ABC107" s="262" t="b">
        <v>0</v>
      </c>
      <c r="ABD107" s="173">
        <v>5</v>
      </c>
      <c r="ABE107" s="263">
        <v>1195.3860558981316</v>
      </c>
      <c r="ABF107" s="189">
        <v>7.4999999999999997E-2</v>
      </c>
      <c r="ABG107" s="263">
        <v>5125495.3810583698</v>
      </c>
      <c r="ABH107" s="263">
        <v>1195.3860558981316</v>
      </c>
      <c r="ABI107" s="263">
        <v>40862.323792448406</v>
      </c>
      <c r="ABJ107" s="117">
        <v>5166357.704850818</v>
      </c>
      <c r="ABK107" s="248" t="b">
        <v>0</v>
      </c>
      <c r="ABL107" s="254">
        <v>2</v>
      </c>
      <c r="ABM107" s="255">
        <v>1912.6176894370108</v>
      </c>
      <c r="ABN107" s="256">
        <v>7.4999999999999997E-2</v>
      </c>
      <c r="ABO107" s="255">
        <v>9383886.7166289277</v>
      </c>
      <c r="ABP107" s="255">
        <v>478.15442235925269</v>
      </c>
      <c r="ABQ107" s="255">
        <v>16625.32633747187</v>
      </c>
      <c r="ABR107" s="119">
        <v>9400512.0429663993</v>
      </c>
      <c r="ABS107" s="262" t="b">
        <v>0</v>
      </c>
      <c r="ABT107" s="173">
        <v>4</v>
      </c>
      <c r="ABU107" s="263">
        <v>1434.463267077758</v>
      </c>
      <c r="ABV107" s="189">
        <v>0.03</v>
      </c>
      <c r="ABW107" s="263">
        <v>4398341.3240313046</v>
      </c>
      <c r="ABX107" s="263">
        <v>956.30884471850538</v>
      </c>
      <c r="ABY107" s="263">
        <v>26774.667023182978</v>
      </c>
      <c r="ABZ107" s="117">
        <v>4425115.9910544874</v>
      </c>
      <c r="ACA107" s="248" t="b">
        <v>1</v>
      </c>
      <c r="ACB107" s="254">
        <v>5</v>
      </c>
      <c r="ACC107" s="255">
        <v>1195.3860558981316</v>
      </c>
      <c r="ACD107" s="256">
        <v>7.4999999999999997E-2</v>
      </c>
      <c r="ACE107" s="255">
        <v>2395635.0081721945</v>
      </c>
      <c r="ACF107" s="255">
        <v>1195.3860558981316</v>
      </c>
      <c r="ACG107" s="255">
        <v>76440.979199467591</v>
      </c>
      <c r="ACH107" s="119">
        <v>2472075.9873716622</v>
      </c>
      <c r="ACI107" s="262" t="b">
        <v>0</v>
      </c>
      <c r="ACJ107" s="173">
        <v>4</v>
      </c>
      <c r="ACK107" s="263">
        <v>1434.463267077758</v>
      </c>
      <c r="ACL107" s="189">
        <v>-5.0000000000000001E-3</v>
      </c>
      <c r="ACM107" s="263">
        <v>878359.53036420897</v>
      </c>
      <c r="ACN107" s="263">
        <v>956.30884471850538</v>
      </c>
      <c r="ACO107" s="263">
        <v>63433.332017734232</v>
      </c>
      <c r="ACP107" s="117">
        <v>941792.86238194315</v>
      </c>
      <c r="ACQ107" s="248" t="b">
        <v>0</v>
      </c>
      <c r="ACR107" s="254">
        <v>4</v>
      </c>
      <c r="ACS107" s="255">
        <v>1434.463267077758</v>
      </c>
      <c r="ACT107" s="256">
        <v>7.4999999999999997E-2</v>
      </c>
      <c r="ACU107" s="255">
        <v>8518191.2925189789</v>
      </c>
      <c r="ACV107" s="255">
        <v>956.30884471850538</v>
      </c>
      <c r="ACW107" s="255">
        <v>63878.742728388068</v>
      </c>
      <c r="ACX107" s="119">
        <v>8582070.0352473669</v>
      </c>
      <c r="ACY107" s="262" t="b">
        <v>0</v>
      </c>
      <c r="ACZ107" s="173">
        <v>6</v>
      </c>
      <c r="ADA107" s="263">
        <v>956.30884471850516</v>
      </c>
      <c r="ADB107" s="189">
        <v>7.4999999999999997E-2</v>
      </c>
      <c r="ADC107" s="263">
        <v>10929144.085867798</v>
      </c>
      <c r="ADD107" s="263">
        <v>1434.4632670777582</v>
      </c>
      <c r="ADE107" s="263">
        <v>73702.272141441106</v>
      </c>
      <c r="ADF107" s="117">
        <v>11002846.35800924</v>
      </c>
      <c r="ADG107" s="248" t="b">
        <v>0</v>
      </c>
      <c r="ADH107" s="254">
        <v>7</v>
      </c>
      <c r="ADI107" s="255">
        <v>717.23163353887878</v>
      </c>
      <c r="ADJ107" s="256">
        <v>0.03</v>
      </c>
      <c r="ADK107" s="255">
        <v>2947853.8478538338</v>
      </c>
      <c r="ADL107" s="255">
        <v>1673.5404782573844</v>
      </c>
      <c r="ADM107" s="255">
        <v>101629.88127987827</v>
      </c>
      <c r="ADN107" s="119">
        <v>3049483.7291337121</v>
      </c>
      <c r="ADO107" s="262" t="b">
        <v>0</v>
      </c>
      <c r="ADP107" s="173">
        <v>2</v>
      </c>
      <c r="ADQ107" s="263">
        <v>1912.6176894370108</v>
      </c>
      <c r="ADR107" s="189">
        <v>-5.0000000000000001E-3</v>
      </c>
      <c r="ADS107" s="263">
        <v>4278140.0401290497</v>
      </c>
      <c r="ADT107" s="263">
        <v>478.15442235925269</v>
      </c>
      <c r="ADU107" s="263">
        <v>27136.232535419294</v>
      </c>
      <c r="ADV107" s="117">
        <v>4305276.2726644687</v>
      </c>
    </row>
    <row r="108" spans="1:802" x14ac:dyDescent="0.35">
      <c r="A108" s="15">
        <v>48518</v>
      </c>
      <c r="B108" s="16">
        <v>2390.7721117962633</v>
      </c>
      <c r="C108" s="248" t="b">
        <v>0</v>
      </c>
      <c r="D108" s="254">
        <v>6</v>
      </c>
      <c r="E108" s="255">
        <v>956.30884471850516</v>
      </c>
      <c r="F108" s="256">
        <v>7.4999999999999997E-2</v>
      </c>
      <c r="G108" s="255">
        <v>5650164.1603936739</v>
      </c>
      <c r="H108" s="255">
        <v>1434.4632670777582</v>
      </c>
      <c r="I108" s="255">
        <v>64524.437065248334</v>
      </c>
      <c r="J108" s="119">
        <v>5714688.5974589223</v>
      </c>
      <c r="K108" s="262" t="b">
        <v>0</v>
      </c>
      <c r="L108" s="173">
        <v>9</v>
      </c>
      <c r="M108" s="263">
        <v>239.07721117962629</v>
      </c>
      <c r="N108" s="189">
        <v>7.4999999999999997E-2</v>
      </c>
      <c r="O108" s="263">
        <v>1853997.0088566523</v>
      </c>
      <c r="P108" s="263">
        <v>2151.6949006166369</v>
      </c>
      <c r="Q108" s="263">
        <v>47131.104476885885</v>
      </c>
      <c r="R108" s="117">
        <v>1901128.1133335382</v>
      </c>
      <c r="S108" s="248" t="b">
        <v>0</v>
      </c>
      <c r="T108" s="254">
        <v>8</v>
      </c>
      <c r="U108" s="255">
        <v>478.15442235925258</v>
      </c>
      <c r="V108" s="256">
        <v>7.4999999999999997E-2</v>
      </c>
      <c r="W108" s="255">
        <v>777627.35355221794</v>
      </c>
      <c r="X108" s="255">
        <v>1912.6176894370108</v>
      </c>
      <c r="Y108" s="255">
        <v>114750.59789797396</v>
      </c>
      <c r="Z108" s="119">
        <v>892377.9514501919</v>
      </c>
      <c r="AA108" s="262" t="b">
        <v>0</v>
      </c>
      <c r="AB108" s="173">
        <v>9</v>
      </c>
      <c r="AC108" s="263">
        <v>239.07721117962629</v>
      </c>
      <c r="AD108" s="189">
        <v>7.4999999999999997E-2</v>
      </c>
      <c r="AE108" s="263">
        <v>2458342.9334264472</v>
      </c>
      <c r="AF108" s="263">
        <v>2151.6949006166369</v>
      </c>
      <c r="AG108" s="263">
        <v>113072.6544222599</v>
      </c>
      <c r="AH108" s="117">
        <v>2571415.5878487071</v>
      </c>
      <c r="AI108" s="248" t="b">
        <v>0</v>
      </c>
      <c r="AJ108" s="254">
        <v>10</v>
      </c>
      <c r="AK108" s="255">
        <v>0</v>
      </c>
      <c r="AL108" s="256">
        <v>7.4999999999999997E-2</v>
      </c>
      <c r="AM108" s="255">
        <v>11692020.237473611</v>
      </c>
      <c r="AN108" s="255">
        <v>2390.7721117962633</v>
      </c>
      <c r="AO108" s="255">
        <v>134833.68912091592</v>
      </c>
      <c r="AP108" s="119">
        <v>11826853.926594527</v>
      </c>
      <c r="AQ108" s="262" t="b">
        <v>0</v>
      </c>
      <c r="AR108" s="173">
        <v>7</v>
      </c>
      <c r="AS108" s="263">
        <v>717.23163353887878</v>
      </c>
      <c r="AT108" s="189">
        <v>7.4999999999999997E-2</v>
      </c>
      <c r="AU108" s="263">
        <v>10146291.135355188</v>
      </c>
      <c r="AV108" s="263">
        <v>1673.5404782573844</v>
      </c>
      <c r="AW108" s="263">
        <v>79202.188980969004</v>
      </c>
      <c r="AX108" s="117">
        <v>10225493.324336156</v>
      </c>
      <c r="AY108" s="248" t="b">
        <v>0</v>
      </c>
      <c r="AZ108" s="254">
        <v>4</v>
      </c>
      <c r="BA108" s="255">
        <v>1434.463267077758</v>
      </c>
      <c r="BB108" s="256">
        <v>7.4999999999999997E-2</v>
      </c>
      <c r="BC108" s="255">
        <v>2381090.5247093989</v>
      </c>
      <c r="BD108" s="255">
        <v>956.30884471850538</v>
      </c>
      <c r="BE108" s="255">
        <v>25706.930234063773</v>
      </c>
      <c r="BF108" s="119">
        <v>2406797.4549434627</v>
      </c>
      <c r="BG108" s="262" t="b">
        <v>0</v>
      </c>
      <c r="BH108" s="173">
        <v>4</v>
      </c>
      <c r="BI108" s="263">
        <v>1434.463267077758</v>
      </c>
      <c r="BJ108" s="189">
        <v>-5.0000000000000001E-3</v>
      </c>
      <c r="BK108" s="263">
        <v>1029919.1866402228</v>
      </c>
      <c r="BL108" s="263">
        <v>956.30884471850538</v>
      </c>
      <c r="BM108" s="263">
        <v>55278.673406028101</v>
      </c>
      <c r="BN108" s="117">
        <v>1085197.860046251</v>
      </c>
      <c r="BO108" s="248" t="b">
        <v>0</v>
      </c>
      <c r="BP108" s="254">
        <v>6</v>
      </c>
      <c r="BQ108" s="255">
        <v>956.30884471850516</v>
      </c>
      <c r="BR108" s="256">
        <v>7.4999999999999997E-2</v>
      </c>
      <c r="BS108" s="255">
        <v>9516944.4526733011</v>
      </c>
      <c r="BT108" s="255">
        <v>1434.4632670777582</v>
      </c>
      <c r="BU108" s="255">
        <v>72977.361883467296</v>
      </c>
      <c r="BV108" s="119">
        <v>9589921.8145567682</v>
      </c>
      <c r="BW108" s="262" t="b">
        <v>0</v>
      </c>
      <c r="BX108" s="173">
        <v>6</v>
      </c>
      <c r="BY108" s="263">
        <v>956.30884471850516</v>
      </c>
      <c r="BZ108" s="189">
        <v>7.4999999999999997E-2</v>
      </c>
      <c r="CA108" s="263">
        <v>2172344.1676331889</v>
      </c>
      <c r="CB108" s="263">
        <v>1434.4632670777582</v>
      </c>
      <c r="CC108" s="263">
        <v>60842.875259105858</v>
      </c>
      <c r="CD108" s="117">
        <v>2233187.0428922949</v>
      </c>
      <c r="CE108" s="248" t="b">
        <v>0</v>
      </c>
      <c r="CF108" s="254">
        <v>6</v>
      </c>
      <c r="CG108" s="255">
        <v>956.30884471850516</v>
      </c>
      <c r="CH108" s="256">
        <v>-5.0000000000000001E-3</v>
      </c>
      <c r="CI108" s="255">
        <v>1350796.1313243276</v>
      </c>
      <c r="CJ108" s="255">
        <v>1434.4632670777582</v>
      </c>
      <c r="CK108" s="255">
        <v>78738.973446609249</v>
      </c>
      <c r="CL108" s="119">
        <v>1429535.1047709368</v>
      </c>
      <c r="CM108" s="262" t="b">
        <v>0</v>
      </c>
      <c r="CN108" s="173">
        <v>5</v>
      </c>
      <c r="CO108" s="263">
        <v>1195.3860558981316</v>
      </c>
      <c r="CP108" s="189">
        <v>0.03</v>
      </c>
      <c r="CQ108" s="263">
        <v>8135768.787016199</v>
      </c>
      <c r="CR108" s="263">
        <v>1195.3860558981316</v>
      </c>
      <c r="CS108" s="263">
        <v>65535.924898440702</v>
      </c>
      <c r="CT108" s="117">
        <v>8201304.7119146399</v>
      </c>
      <c r="CU108" s="248" t="b">
        <v>0</v>
      </c>
      <c r="CV108" s="254">
        <v>1</v>
      </c>
      <c r="CW108" s="255">
        <v>2151.6949006166369</v>
      </c>
      <c r="CX108" s="256">
        <v>7.4999999999999997E-2</v>
      </c>
      <c r="CY108" s="255">
        <v>7504811.0783271687</v>
      </c>
      <c r="CZ108" s="255">
        <v>239.07721117962635</v>
      </c>
      <c r="DA108" s="255">
        <v>6226.546666872071</v>
      </c>
      <c r="DB108" s="119">
        <v>7511037.6249940405</v>
      </c>
      <c r="DC108" s="262" t="b">
        <v>0</v>
      </c>
      <c r="DD108" s="173">
        <v>7</v>
      </c>
      <c r="DE108" s="263">
        <v>717.23163353887878</v>
      </c>
      <c r="DF108" s="189">
        <v>7.4999999999999997E-2</v>
      </c>
      <c r="DG108" s="263">
        <v>12225812.381033333</v>
      </c>
      <c r="DH108" s="263">
        <v>1673.5404782573844</v>
      </c>
      <c r="DI108" s="263">
        <v>79573.41617162287</v>
      </c>
      <c r="DJ108" s="117">
        <v>12305385.797204956</v>
      </c>
      <c r="DK108" s="248" t="b">
        <v>0</v>
      </c>
      <c r="DL108" s="254">
        <v>6</v>
      </c>
      <c r="DM108" s="255">
        <v>956.30884471850516</v>
      </c>
      <c r="DN108" s="256">
        <v>7.4999999999999997E-2</v>
      </c>
      <c r="DO108" s="255">
        <v>2974183.6938172551</v>
      </c>
      <c r="DP108" s="255">
        <v>1434.4632670777582</v>
      </c>
      <c r="DQ108" s="255">
        <v>97342.74472395044</v>
      </c>
      <c r="DR108" s="119">
        <v>3071526.4385412056</v>
      </c>
      <c r="DS108" s="262" t="b">
        <v>0</v>
      </c>
      <c r="DT108" s="173">
        <v>8</v>
      </c>
      <c r="DU108" s="263">
        <v>478.15442235925258</v>
      </c>
      <c r="DV108" s="189">
        <v>0.03</v>
      </c>
      <c r="DW108" s="263">
        <v>2518900.1684065205</v>
      </c>
      <c r="DX108" s="263">
        <v>1912.6176894370108</v>
      </c>
      <c r="DY108" s="263">
        <v>86393.586272055691</v>
      </c>
      <c r="DZ108" s="117">
        <v>2605293.7546785763</v>
      </c>
      <c r="EA108" s="248" t="b">
        <v>0</v>
      </c>
      <c r="EB108" s="254">
        <v>12</v>
      </c>
      <c r="EC108" s="255">
        <v>0</v>
      </c>
      <c r="ED108" s="256">
        <v>-5.0000000000000001E-3</v>
      </c>
      <c r="EE108" s="255">
        <v>763604.74929497519</v>
      </c>
      <c r="EF108" s="255">
        <v>2390.7721117962633</v>
      </c>
      <c r="EG108" s="255">
        <v>108785.08844590324</v>
      </c>
      <c r="EH108" s="119">
        <v>872389.83774087846</v>
      </c>
      <c r="EI108" s="262" t="b">
        <v>0</v>
      </c>
      <c r="EJ108" s="173">
        <v>7</v>
      </c>
      <c r="EK108" s="263">
        <v>717.23163353887878</v>
      </c>
      <c r="EL108" s="189">
        <v>7.4999999999999997E-2</v>
      </c>
      <c r="EM108" s="263">
        <v>491470.89388009266</v>
      </c>
      <c r="EN108" s="263">
        <v>1673.5404782573844</v>
      </c>
      <c r="EO108" s="263">
        <v>118459.48092277699</v>
      </c>
      <c r="EP108" s="117">
        <v>609930.37480286963</v>
      </c>
      <c r="EQ108" s="248" t="b">
        <v>0</v>
      </c>
      <c r="ER108" s="254">
        <v>6</v>
      </c>
      <c r="ES108" s="255">
        <v>956.30884471850516</v>
      </c>
      <c r="ET108" s="256">
        <v>7.4999999999999997E-2</v>
      </c>
      <c r="EU108" s="255">
        <v>2451932.2913842648</v>
      </c>
      <c r="EV108" s="255">
        <v>1434.4632670777582</v>
      </c>
      <c r="EW108" s="255">
        <v>90183.157030007467</v>
      </c>
      <c r="EX108" s="119">
        <v>2542115.4484142722</v>
      </c>
      <c r="EY108" s="262" t="b">
        <v>0</v>
      </c>
      <c r="EZ108" s="173">
        <v>4</v>
      </c>
      <c r="FA108" s="263">
        <v>1434.463267077758</v>
      </c>
      <c r="FB108" s="189">
        <v>0.03</v>
      </c>
      <c r="FC108" s="263">
        <v>4005726.1305277231</v>
      </c>
      <c r="FD108" s="263">
        <v>956.30884471850538</v>
      </c>
      <c r="FE108" s="263">
        <v>25960.408373177426</v>
      </c>
      <c r="FF108" s="117">
        <v>4031686.5389009006</v>
      </c>
      <c r="FG108" s="248" t="b">
        <v>0</v>
      </c>
      <c r="FH108" s="254">
        <v>4</v>
      </c>
      <c r="FI108" s="255">
        <v>1434.463267077758</v>
      </c>
      <c r="FJ108" s="256">
        <v>7.4999999999999997E-2</v>
      </c>
      <c r="FK108" s="255">
        <v>5516497.3119960418</v>
      </c>
      <c r="FL108" s="255">
        <v>956.30884471850538</v>
      </c>
      <c r="FM108" s="255">
        <v>58139.784151000233</v>
      </c>
      <c r="FN108" s="119">
        <v>5574637.0961470418</v>
      </c>
      <c r="FO108" s="262" t="b">
        <v>0</v>
      </c>
      <c r="FP108" s="173">
        <v>4</v>
      </c>
      <c r="FQ108" s="263">
        <v>1434.463267077758</v>
      </c>
      <c r="FR108" s="189">
        <v>7.4999999999999997E-2</v>
      </c>
      <c r="FS108" s="263">
        <v>6701386.5102126198</v>
      </c>
      <c r="FT108" s="263">
        <v>956.30884471850538</v>
      </c>
      <c r="FU108" s="263">
        <v>62305.914305078208</v>
      </c>
      <c r="FV108" s="117">
        <v>6763692.4245176977</v>
      </c>
      <c r="FW108" s="248" t="b">
        <v>0</v>
      </c>
      <c r="FX108" s="254">
        <v>7</v>
      </c>
      <c r="FY108" s="255">
        <v>717.23163353887878</v>
      </c>
      <c r="FZ108" s="256">
        <v>-5.0000000000000001E-3</v>
      </c>
      <c r="GA108" s="255">
        <v>1249382.3521434884</v>
      </c>
      <c r="GB108" s="255">
        <v>1673.5404782573844</v>
      </c>
      <c r="GC108" s="255">
        <v>98190.008223931771</v>
      </c>
      <c r="GD108" s="119">
        <v>1347572.3603674201</v>
      </c>
      <c r="GE108" s="262" t="b">
        <v>0</v>
      </c>
      <c r="GF108" s="173">
        <v>4</v>
      </c>
      <c r="GG108" s="263">
        <v>1434.463267077758</v>
      </c>
      <c r="GH108" s="189">
        <v>0.03</v>
      </c>
      <c r="GI108" s="263">
        <v>4051846.2211834388</v>
      </c>
      <c r="GJ108" s="263">
        <v>956.30884471850538</v>
      </c>
      <c r="GK108" s="263">
        <v>54158.670355007969</v>
      </c>
      <c r="GL108" s="117">
        <v>4106004.8915384468</v>
      </c>
      <c r="GM108" s="248" t="b">
        <v>0</v>
      </c>
      <c r="GN108" s="254">
        <v>4</v>
      </c>
      <c r="GO108" s="255">
        <v>1434.463267077758</v>
      </c>
      <c r="GP108" s="256">
        <v>7.4999999999999997E-2</v>
      </c>
      <c r="GQ108" s="255">
        <v>13576726.52314882</v>
      </c>
      <c r="GR108" s="255">
        <v>956.30884471850538</v>
      </c>
      <c r="GS108" s="255">
        <v>41891.99428359844</v>
      </c>
      <c r="GT108" s="119">
        <v>13618618.517432418</v>
      </c>
      <c r="GU108" s="262" t="b">
        <v>0</v>
      </c>
      <c r="GV108" s="173">
        <v>2</v>
      </c>
      <c r="GW108" s="263">
        <v>1912.6176894370108</v>
      </c>
      <c r="GX108" s="189">
        <v>7.4999999999999997E-2</v>
      </c>
      <c r="GY108" s="263">
        <v>2161348.4429882308</v>
      </c>
      <c r="GZ108" s="263">
        <v>478.15442235925269</v>
      </c>
      <c r="HA108" s="263">
        <v>21128.815508740503</v>
      </c>
      <c r="HB108" s="117">
        <v>2182477.2584969713</v>
      </c>
      <c r="HC108" s="248" t="b">
        <v>0</v>
      </c>
      <c r="HD108" s="254">
        <v>6</v>
      </c>
      <c r="HE108" s="255">
        <v>956.30884471850516</v>
      </c>
      <c r="HF108" s="256">
        <v>7.4999999999999997E-2</v>
      </c>
      <c r="HG108" s="255">
        <v>7670302.7572797397</v>
      </c>
      <c r="HH108" s="255">
        <v>1434.4632670777582</v>
      </c>
      <c r="HI108" s="255">
        <v>42238.092011597335</v>
      </c>
      <c r="HJ108" s="119">
        <v>7712540.8492913367</v>
      </c>
      <c r="HK108" s="262" t="b">
        <v>0</v>
      </c>
      <c r="HL108" s="173">
        <v>11</v>
      </c>
      <c r="HM108" s="263">
        <v>0</v>
      </c>
      <c r="HN108" s="189">
        <v>0.03</v>
      </c>
      <c r="HO108" s="263">
        <v>2874871.4395087729</v>
      </c>
      <c r="HP108" s="263">
        <v>2390.7721117962633</v>
      </c>
      <c r="HQ108" s="263">
        <v>102778.97515828653</v>
      </c>
      <c r="HR108" s="117">
        <v>2977650.4146670597</v>
      </c>
      <c r="HS108" s="248" t="b">
        <v>0</v>
      </c>
      <c r="HT108" s="254">
        <v>7</v>
      </c>
      <c r="HU108" s="255">
        <v>717.23163353887878</v>
      </c>
      <c r="HV108" s="256">
        <v>7.4999999999999997E-2</v>
      </c>
      <c r="HW108" s="255">
        <v>2588362.6151707573</v>
      </c>
      <c r="HX108" s="255">
        <v>1673.5404782573844</v>
      </c>
      <c r="HY108" s="255">
        <v>85677.600015301461</v>
      </c>
      <c r="HZ108" s="119">
        <v>2674040.2151860585</v>
      </c>
      <c r="IA108" s="262" t="b">
        <v>0</v>
      </c>
      <c r="IB108" s="173">
        <v>5</v>
      </c>
      <c r="IC108" s="263">
        <v>1195.3860558981316</v>
      </c>
      <c r="ID108" s="189">
        <v>7.4999999999999997E-2</v>
      </c>
      <c r="IE108" s="263">
        <v>2205873.6187700019</v>
      </c>
      <c r="IF108" s="263">
        <v>1195.3860558981316</v>
      </c>
      <c r="IG108" s="263">
        <v>70857.235154897717</v>
      </c>
      <c r="IH108" s="117">
        <v>2276730.8539248998</v>
      </c>
      <c r="II108" s="248" t="b">
        <v>1</v>
      </c>
      <c r="IJ108" s="254">
        <v>8</v>
      </c>
      <c r="IK108" s="255">
        <v>478.15442235925258</v>
      </c>
      <c r="IL108" s="256">
        <v>7.4999999999999997E-2</v>
      </c>
      <c r="IM108" s="255">
        <v>7897519.4736139029</v>
      </c>
      <c r="IN108" s="255">
        <v>1912.6176894370108</v>
      </c>
      <c r="IO108" s="255">
        <v>81754.254653645723</v>
      </c>
      <c r="IP108" s="119">
        <v>7979273.7282675486</v>
      </c>
      <c r="IQ108" s="262" t="b">
        <v>1</v>
      </c>
      <c r="IR108" s="173">
        <v>5</v>
      </c>
      <c r="IS108" s="263">
        <v>1195.3860558981316</v>
      </c>
      <c r="IT108" s="189">
        <v>7.4999999999999997E-2</v>
      </c>
      <c r="IU108" s="263">
        <v>9423198.9645441156</v>
      </c>
      <c r="IV108" s="263">
        <v>1195.3860558981316</v>
      </c>
      <c r="IW108" s="263">
        <v>15511.672863494296</v>
      </c>
      <c r="IX108" s="117">
        <v>9438710.6374076102</v>
      </c>
      <c r="IY108" s="248" t="b">
        <v>0</v>
      </c>
      <c r="IZ108" s="254">
        <v>5</v>
      </c>
      <c r="JA108" s="255">
        <v>1195.3860558981316</v>
      </c>
      <c r="JB108" s="256">
        <v>0.03</v>
      </c>
      <c r="JC108" s="255">
        <v>2541845.9824737492</v>
      </c>
      <c r="JD108" s="255">
        <v>1195.3860558981316</v>
      </c>
      <c r="JE108" s="255">
        <v>51600.245143662993</v>
      </c>
      <c r="JF108" s="119">
        <v>2593446.2276174123</v>
      </c>
      <c r="JG108" s="262" t="b">
        <v>0</v>
      </c>
      <c r="JH108" s="173">
        <v>2</v>
      </c>
      <c r="JI108" s="263">
        <v>1912.6176894370108</v>
      </c>
      <c r="JJ108" s="189">
        <v>7.4999999999999997E-2</v>
      </c>
      <c r="JK108" s="263">
        <v>9329327.8776594028</v>
      </c>
      <c r="JL108" s="263">
        <v>478.15442235925269</v>
      </c>
      <c r="JM108" s="263">
        <v>18142.104283670251</v>
      </c>
      <c r="JN108" s="117">
        <v>9347469.9819430728</v>
      </c>
      <c r="JO108" s="248" t="b">
        <v>0</v>
      </c>
      <c r="JP108" s="254">
        <v>4</v>
      </c>
      <c r="JQ108" s="255">
        <v>1434.463267077758</v>
      </c>
      <c r="JR108" s="256">
        <v>7.4999999999999997E-2</v>
      </c>
      <c r="JS108" s="255">
        <v>8157878.1951444242</v>
      </c>
      <c r="JT108" s="255">
        <v>956.30884471850538</v>
      </c>
      <c r="JU108" s="255">
        <v>48871.254759037118</v>
      </c>
      <c r="JV108" s="119">
        <v>8206749.4499034612</v>
      </c>
      <c r="JW108" s="262" t="b">
        <v>0</v>
      </c>
      <c r="JX108" s="173">
        <v>8</v>
      </c>
      <c r="JY108" s="263">
        <v>478.15442235925258</v>
      </c>
      <c r="JZ108" s="189">
        <v>0.03</v>
      </c>
      <c r="KA108" s="263">
        <v>9375661.8229172863</v>
      </c>
      <c r="KB108" s="263">
        <v>1912.6176894370108</v>
      </c>
      <c r="KC108" s="263">
        <v>114450.10272417618</v>
      </c>
      <c r="KD108" s="117">
        <v>9490111.9256414622</v>
      </c>
      <c r="KE108" s="248" t="b">
        <v>0</v>
      </c>
      <c r="KF108" s="254">
        <v>7</v>
      </c>
      <c r="KG108" s="255">
        <v>717.23163353887878</v>
      </c>
      <c r="KH108" s="256">
        <v>0.03</v>
      </c>
      <c r="KI108" s="255">
        <v>3848083.891110898</v>
      </c>
      <c r="KJ108" s="255">
        <v>1673.5404782573844</v>
      </c>
      <c r="KK108" s="255">
        <v>108481.69579232034</v>
      </c>
      <c r="KL108" s="119">
        <v>3956565.5869032182</v>
      </c>
      <c r="KM108" s="262" t="b">
        <v>0</v>
      </c>
      <c r="KN108" s="173">
        <v>1</v>
      </c>
      <c r="KO108" s="263">
        <v>2151.6949006166369</v>
      </c>
      <c r="KP108" s="189">
        <v>7.4999999999999997E-2</v>
      </c>
      <c r="KQ108" s="263">
        <v>11893984.798100311</v>
      </c>
      <c r="KR108" s="263">
        <v>239.07721117962635</v>
      </c>
      <c r="KS108" s="263">
        <v>15987.543097871832</v>
      </c>
      <c r="KT108" s="117">
        <v>11909972.341198184</v>
      </c>
      <c r="KU108" s="248" t="b">
        <v>0</v>
      </c>
      <c r="KV108" s="254">
        <v>3</v>
      </c>
      <c r="KW108" s="255">
        <v>1673.5404782573842</v>
      </c>
      <c r="KX108" s="256">
        <v>0.03</v>
      </c>
      <c r="KY108" s="255">
        <v>6725914.5606680186</v>
      </c>
      <c r="KZ108" s="255">
        <v>717.23163353887912</v>
      </c>
      <c r="LA108" s="255">
        <v>21774.686587448294</v>
      </c>
      <c r="LB108" s="119">
        <v>6747689.2472554669</v>
      </c>
      <c r="LC108" s="262" t="b">
        <v>0</v>
      </c>
      <c r="LD108" s="173">
        <v>4</v>
      </c>
      <c r="LE108" s="263">
        <v>1434.463267077758</v>
      </c>
      <c r="LF108" s="189">
        <v>7.4999999999999997E-2</v>
      </c>
      <c r="LG108" s="263">
        <v>2355038.8763191733</v>
      </c>
      <c r="LH108" s="263">
        <v>956.30884471850538</v>
      </c>
      <c r="LI108" s="263">
        <v>61924.965262629921</v>
      </c>
      <c r="LJ108" s="117">
        <v>2416963.8415818033</v>
      </c>
      <c r="LK108" s="248" t="b">
        <v>0</v>
      </c>
      <c r="LL108" s="254">
        <v>4</v>
      </c>
      <c r="LM108" s="255">
        <v>1434.463267077758</v>
      </c>
      <c r="LN108" s="256">
        <v>-5.0000000000000001E-3</v>
      </c>
      <c r="LO108" s="255">
        <v>281565.90568783804</v>
      </c>
      <c r="LP108" s="255">
        <v>956.30884471850538</v>
      </c>
      <c r="LQ108" s="255">
        <v>56641.124043618263</v>
      </c>
      <c r="LR108" s="119">
        <v>338207.02973145631</v>
      </c>
      <c r="LS108" s="262" t="b">
        <v>0</v>
      </c>
      <c r="LT108" s="173">
        <v>5</v>
      </c>
      <c r="LU108" s="263">
        <v>1195.3860558981316</v>
      </c>
      <c r="LV108" s="189">
        <v>7.4999999999999997E-2</v>
      </c>
      <c r="LW108" s="263">
        <v>4837190.2936768392</v>
      </c>
      <c r="LX108" s="263">
        <v>1195.3860558981316</v>
      </c>
      <c r="LY108" s="263">
        <v>63969.52377938584</v>
      </c>
      <c r="LZ108" s="117">
        <v>4901159.8174562249</v>
      </c>
      <c r="MA108" s="248" t="b">
        <v>0</v>
      </c>
      <c r="MB108" s="254">
        <v>6</v>
      </c>
      <c r="MC108" s="255">
        <v>956.30884471850516</v>
      </c>
      <c r="MD108" s="256">
        <v>7.4999999999999997E-2</v>
      </c>
      <c r="ME108" s="255">
        <v>8709089.1395502351</v>
      </c>
      <c r="MF108" s="255">
        <v>1434.4632670777582</v>
      </c>
      <c r="MG108" s="255">
        <v>58218.82386319535</v>
      </c>
      <c r="MH108" s="119">
        <v>8767307.9634134304</v>
      </c>
      <c r="MI108" s="262" t="b">
        <v>0</v>
      </c>
      <c r="MJ108" s="173">
        <v>10</v>
      </c>
      <c r="MK108" s="263">
        <v>0</v>
      </c>
      <c r="ML108" s="189">
        <v>-5.0000000000000001E-3</v>
      </c>
      <c r="MM108" s="263">
        <v>663883.67459646519</v>
      </c>
      <c r="MN108" s="263">
        <v>2390.7721117962633</v>
      </c>
      <c r="MO108" s="263">
        <v>85214.998404171696</v>
      </c>
      <c r="MP108" s="117">
        <v>749098.67300063686</v>
      </c>
      <c r="MQ108" s="248" t="b">
        <v>0</v>
      </c>
      <c r="MR108" s="254">
        <v>8</v>
      </c>
      <c r="MS108" s="255">
        <v>478.15442235925258</v>
      </c>
      <c r="MT108" s="256">
        <v>0.03</v>
      </c>
      <c r="MU108" s="255">
        <v>928436.92743302381</v>
      </c>
      <c r="MV108" s="255">
        <v>1912.6176894370108</v>
      </c>
      <c r="MW108" s="255">
        <v>111350.38010355733</v>
      </c>
      <c r="MX108" s="119">
        <v>1039787.3075365812</v>
      </c>
      <c r="MY108" s="262" t="b">
        <v>0</v>
      </c>
      <c r="MZ108" s="173">
        <v>5</v>
      </c>
      <c r="NA108" s="263">
        <v>1195.3860558981316</v>
      </c>
      <c r="NB108" s="189">
        <v>7.4999999999999997E-2</v>
      </c>
      <c r="NC108" s="263">
        <v>10978143.124492569</v>
      </c>
      <c r="ND108" s="263">
        <v>1195.3860558981316</v>
      </c>
      <c r="NE108" s="263">
        <v>75182.629015995291</v>
      </c>
      <c r="NF108" s="117">
        <v>11053325.753508564</v>
      </c>
      <c r="NG108" s="248" t="b">
        <v>0</v>
      </c>
      <c r="NH108" s="254">
        <v>3</v>
      </c>
      <c r="NI108" s="255">
        <v>1673.5404782573842</v>
      </c>
      <c r="NJ108" s="256">
        <v>0.03</v>
      </c>
      <c r="NK108" s="255">
        <v>8072507.2748987246</v>
      </c>
      <c r="NL108" s="255">
        <v>717.23163353887912</v>
      </c>
      <c r="NM108" s="255">
        <v>29972.06234186218</v>
      </c>
      <c r="NN108" s="119">
        <v>8102479.337240587</v>
      </c>
      <c r="NO108" s="262" t="b">
        <v>0</v>
      </c>
      <c r="NP108" s="173">
        <v>11</v>
      </c>
      <c r="NQ108" s="263">
        <v>0</v>
      </c>
      <c r="NR108" s="189">
        <v>-5.0000000000000001E-3</v>
      </c>
      <c r="NS108" s="263">
        <v>313424.42025014566</v>
      </c>
      <c r="NT108" s="263">
        <v>2390.7721117962633</v>
      </c>
      <c r="NU108" s="263">
        <v>133234.42971255348</v>
      </c>
      <c r="NV108" s="117">
        <v>446658.84996269911</v>
      </c>
      <c r="NW108" s="248" t="b">
        <v>0</v>
      </c>
      <c r="NX108" s="254">
        <v>6</v>
      </c>
      <c r="NY108" s="255">
        <v>956.30884471850516</v>
      </c>
      <c r="NZ108" s="256">
        <v>0.03</v>
      </c>
      <c r="OA108" s="255">
        <v>19633106.070998587</v>
      </c>
      <c r="OB108" s="255">
        <v>1434.4632670777582</v>
      </c>
      <c r="OC108" s="255">
        <v>87439.470781833632</v>
      </c>
      <c r="OD108" s="119">
        <v>19720545.54178042</v>
      </c>
      <c r="OE108" s="262" t="b">
        <v>0</v>
      </c>
      <c r="OF108" s="173">
        <v>4</v>
      </c>
      <c r="OG108" s="263">
        <v>1434.463267077758</v>
      </c>
      <c r="OH108" s="189">
        <v>-5.0000000000000001E-3</v>
      </c>
      <c r="OI108" s="263">
        <v>1892273.0477733207</v>
      </c>
      <c r="OJ108" s="263">
        <v>956.30884471850538</v>
      </c>
      <c r="OK108" s="263">
        <v>69635.513381763274</v>
      </c>
      <c r="OL108" s="117">
        <v>1961908.5611550841</v>
      </c>
      <c r="OM108" s="248" t="b">
        <v>0</v>
      </c>
      <c r="ON108" s="254">
        <v>7</v>
      </c>
      <c r="OO108" s="255">
        <v>717.23163353887878</v>
      </c>
      <c r="OP108" s="256">
        <v>-5.0000000000000001E-3</v>
      </c>
      <c r="OQ108" s="255">
        <v>2805958.1116976161</v>
      </c>
      <c r="OR108" s="255">
        <v>1673.5404782573844</v>
      </c>
      <c r="OS108" s="255">
        <v>77293.542436447315</v>
      </c>
      <c r="OT108" s="119">
        <v>2883251.6541340635</v>
      </c>
      <c r="OU108" s="262" t="b">
        <v>0</v>
      </c>
      <c r="OV108" s="173">
        <v>4</v>
      </c>
      <c r="OW108" s="263">
        <v>1434.463267077758</v>
      </c>
      <c r="OX108" s="189">
        <v>7.4999999999999997E-2</v>
      </c>
      <c r="OY108" s="263">
        <v>7110867.0027066693</v>
      </c>
      <c r="OZ108" s="263">
        <v>956.30884471850538</v>
      </c>
      <c r="PA108" s="263">
        <v>34610.526411997176</v>
      </c>
      <c r="PB108" s="117">
        <v>7145477.5291186664</v>
      </c>
      <c r="PC108" s="248" t="b">
        <v>0</v>
      </c>
      <c r="PD108" s="254">
        <v>9</v>
      </c>
      <c r="PE108" s="255">
        <v>239.07721117962629</v>
      </c>
      <c r="PF108" s="256">
        <v>0.03</v>
      </c>
      <c r="PG108" s="255">
        <v>1235775.7618025087</v>
      </c>
      <c r="PH108" s="255">
        <v>2151.6949006166369</v>
      </c>
      <c r="PI108" s="255">
        <v>107692.26770880977</v>
      </c>
      <c r="PJ108" s="119">
        <v>1343468.0295113185</v>
      </c>
      <c r="PK108" s="262" t="b">
        <v>0</v>
      </c>
      <c r="PL108" s="173">
        <v>9</v>
      </c>
      <c r="PM108" s="263">
        <v>239.07721117962629</v>
      </c>
      <c r="PN108" s="189">
        <v>0.03</v>
      </c>
      <c r="PO108" s="263">
        <v>1006015.9047508705</v>
      </c>
      <c r="PP108" s="263">
        <v>2151.6949006166369</v>
      </c>
      <c r="PQ108" s="263">
        <v>97077.368422230153</v>
      </c>
      <c r="PR108" s="117">
        <v>1103093.2731731008</v>
      </c>
      <c r="PS108" s="248" t="b">
        <v>0</v>
      </c>
      <c r="PT108" s="254">
        <v>7</v>
      </c>
      <c r="PU108" s="255">
        <v>717.23163353887878</v>
      </c>
      <c r="PV108" s="256">
        <v>7.4999999999999997E-2</v>
      </c>
      <c r="PW108" s="255">
        <v>5385279.1500943825</v>
      </c>
      <c r="PX108" s="255">
        <v>1673.5404782573844</v>
      </c>
      <c r="PY108" s="255">
        <v>93161.73267453516</v>
      </c>
      <c r="PZ108" s="119">
        <v>5478440.8827689178</v>
      </c>
      <c r="QA108" s="262" t="b">
        <v>0</v>
      </c>
      <c r="QB108" s="173">
        <v>3</v>
      </c>
      <c r="QC108" s="263">
        <v>1673.5404782573842</v>
      </c>
      <c r="QD108" s="189">
        <v>-5.0000000000000001E-3</v>
      </c>
      <c r="QE108" s="263">
        <v>2377812.8942261836</v>
      </c>
      <c r="QF108" s="263">
        <v>717.23163353887912</v>
      </c>
      <c r="QG108" s="263">
        <v>31602.512475607444</v>
      </c>
      <c r="QH108" s="117">
        <v>2409415.4067017911</v>
      </c>
      <c r="QI108" s="248" t="b">
        <v>0</v>
      </c>
      <c r="QJ108" s="254">
        <v>5</v>
      </c>
      <c r="QK108" s="255">
        <v>1195.3860558981316</v>
      </c>
      <c r="QL108" s="256">
        <v>0.03</v>
      </c>
      <c r="QM108" s="255">
        <v>5475591.6819253433</v>
      </c>
      <c r="QN108" s="255">
        <v>1195.3860558981316</v>
      </c>
      <c r="QO108" s="255">
        <v>62408.32294037129</v>
      </c>
      <c r="QP108" s="119">
        <v>5538000.0048657143</v>
      </c>
      <c r="QQ108" s="262" t="b">
        <v>0</v>
      </c>
      <c r="QR108" s="173">
        <v>5</v>
      </c>
      <c r="QS108" s="263">
        <v>1195.3860558981316</v>
      </c>
      <c r="QT108" s="189">
        <v>-5.0000000000000001E-3</v>
      </c>
      <c r="QU108" s="263">
        <v>1475613.328541857</v>
      </c>
      <c r="QV108" s="263">
        <v>1195.3860558981316</v>
      </c>
      <c r="QW108" s="263">
        <v>44479.108745810881</v>
      </c>
      <c r="QX108" s="117">
        <v>1520092.4372876678</v>
      </c>
      <c r="QY108" s="248" t="b">
        <v>0</v>
      </c>
      <c r="QZ108" s="254">
        <v>8</v>
      </c>
      <c r="RA108" s="255">
        <v>478.15442235925258</v>
      </c>
      <c r="RB108" s="256">
        <v>7.4999999999999997E-2</v>
      </c>
      <c r="RC108" s="255">
        <v>1351810.9477879873</v>
      </c>
      <c r="RD108" s="255">
        <v>1912.6176894370108</v>
      </c>
      <c r="RE108" s="255">
        <v>69434.467630596831</v>
      </c>
      <c r="RF108" s="119">
        <v>1421245.4154185841</v>
      </c>
      <c r="RG108" s="262" t="b">
        <v>0</v>
      </c>
      <c r="RH108" s="173">
        <v>2</v>
      </c>
      <c r="RI108" s="263">
        <v>1912.6176894370108</v>
      </c>
      <c r="RJ108" s="189">
        <v>7.4999999999999997E-2</v>
      </c>
      <c r="RK108" s="263">
        <v>19729342.295682147</v>
      </c>
      <c r="RL108" s="263">
        <v>478.15442235925269</v>
      </c>
      <c r="RM108" s="263">
        <v>16665.817285245506</v>
      </c>
      <c r="RN108" s="117">
        <v>19746008.112967394</v>
      </c>
      <c r="RO108" s="248" t="b">
        <v>0</v>
      </c>
      <c r="RP108" s="254">
        <v>8</v>
      </c>
      <c r="RQ108" s="255">
        <v>478.15442235925258</v>
      </c>
      <c r="RR108" s="256">
        <v>-5.0000000000000001E-3</v>
      </c>
      <c r="RS108" s="255">
        <v>1316252.5790739306</v>
      </c>
      <c r="RT108" s="255">
        <v>1912.6176894370108</v>
      </c>
      <c r="RU108" s="255">
        <v>86761.973895203264</v>
      </c>
      <c r="RV108" s="119">
        <v>1403014.5529691339</v>
      </c>
      <c r="RW108" s="262" t="b">
        <v>0</v>
      </c>
      <c r="RX108" s="173">
        <v>9</v>
      </c>
      <c r="RY108" s="263">
        <v>239.07721117962629</v>
      </c>
      <c r="RZ108" s="189">
        <v>7.4999999999999997E-2</v>
      </c>
      <c r="SA108" s="263">
        <v>2872944.0984110772</v>
      </c>
      <c r="SB108" s="263">
        <v>2151.6949006166369</v>
      </c>
      <c r="SC108" s="263">
        <v>126778.80275296354</v>
      </c>
      <c r="SD108" s="117">
        <v>2999722.9011640409</v>
      </c>
      <c r="SE108" s="248" t="b">
        <v>0</v>
      </c>
      <c r="SF108" s="254">
        <v>6</v>
      </c>
      <c r="SG108" s="255">
        <v>956.30884471850516</v>
      </c>
      <c r="SH108" s="256">
        <v>7.4999999999999997E-2</v>
      </c>
      <c r="SI108" s="255">
        <v>3310323.0350726144</v>
      </c>
      <c r="SJ108" s="255">
        <v>1434.4632670777582</v>
      </c>
      <c r="SK108" s="255">
        <v>78161.697977330521</v>
      </c>
      <c r="SL108" s="119">
        <v>3388484.733049945</v>
      </c>
      <c r="SM108" s="262" t="b">
        <v>1</v>
      </c>
      <c r="SN108" s="173">
        <v>6</v>
      </c>
      <c r="SO108" s="263">
        <v>956.30884471850516</v>
      </c>
      <c r="SP108" s="189">
        <v>0.03</v>
      </c>
      <c r="SQ108" s="263">
        <v>2111592.6958782044</v>
      </c>
      <c r="SR108" s="263">
        <v>1434.4632670777582</v>
      </c>
      <c r="SS108" s="263">
        <v>34558.835090619403</v>
      </c>
      <c r="ST108" s="117">
        <v>2146151.5309688239</v>
      </c>
      <c r="SU108" s="248" t="b">
        <v>0</v>
      </c>
      <c r="SV108" s="254">
        <v>3</v>
      </c>
      <c r="SW108" s="255">
        <v>1673.5404782573842</v>
      </c>
      <c r="SX108" s="256">
        <v>7.4999999999999997E-2</v>
      </c>
      <c r="SY108" s="255">
        <v>11897455.870884977</v>
      </c>
      <c r="SZ108" s="255">
        <v>717.23163353887912</v>
      </c>
      <c r="TA108" s="255">
        <v>38747.317055849562</v>
      </c>
      <c r="TB108" s="119">
        <v>11936203.187940827</v>
      </c>
      <c r="TC108" s="262" t="b">
        <v>0</v>
      </c>
      <c r="TD108" s="173">
        <v>2</v>
      </c>
      <c r="TE108" s="263">
        <v>1912.6176894370108</v>
      </c>
      <c r="TF108" s="189">
        <v>0.03</v>
      </c>
      <c r="TG108" s="263">
        <v>7343483.7381395856</v>
      </c>
      <c r="TH108" s="263">
        <v>478.15442235925269</v>
      </c>
      <c r="TI108" s="263">
        <v>16718.296065448707</v>
      </c>
      <c r="TJ108" s="117">
        <v>7360202.0342050344</v>
      </c>
      <c r="TK108" s="248" t="b">
        <v>0</v>
      </c>
      <c r="TL108" s="254">
        <v>6</v>
      </c>
      <c r="TM108" s="255">
        <v>956.30884471850516</v>
      </c>
      <c r="TN108" s="256">
        <v>7.4999999999999997E-2</v>
      </c>
      <c r="TO108" s="255">
        <v>7748644.0205713026</v>
      </c>
      <c r="TP108" s="255">
        <v>1434.4632670777582</v>
      </c>
      <c r="TQ108" s="255">
        <v>61603.853013681692</v>
      </c>
      <c r="TR108" s="119">
        <v>7810247.8735849839</v>
      </c>
      <c r="TS108" s="262" t="b">
        <v>0</v>
      </c>
      <c r="TT108" s="173">
        <v>6</v>
      </c>
      <c r="TU108" s="263">
        <v>956.30884471850516</v>
      </c>
      <c r="TV108" s="189">
        <v>0.03</v>
      </c>
      <c r="TW108" s="263">
        <v>3476153.3034465392</v>
      </c>
      <c r="TX108" s="263">
        <v>1434.4632670777582</v>
      </c>
      <c r="TY108" s="263">
        <v>63622.303940197919</v>
      </c>
      <c r="TZ108" s="117">
        <v>3539775.6073867371</v>
      </c>
      <c r="UA108" s="248" t="b">
        <v>1</v>
      </c>
      <c r="UB108" s="254">
        <v>3</v>
      </c>
      <c r="UC108" s="255">
        <v>1673.5404782573842</v>
      </c>
      <c r="UD108" s="256">
        <v>-5.0000000000000001E-3</v>
      </c>
      <c r="UE108" s="255">
        <v>8199353.9432825362</v>
      </c>
      <c r="UF108" s="255">
        <v>717.23163353887912</v>
      </c>
      <c r="UG108" s="255">
        <v>24248.519259624805</v>
      </c>
      <c r="UH108" s="119">
        <v>8223602.4625421613</v>
      </c>
      <c r="UI108" s="262" t="b">
        <v>0</v>
      </c>
      <c r="UJ108" s="173">
        <v>2</v>
      </c>
      <c r="UK108" s="263">
        <v>1912.6176894370108</v>
      </c>
      <c r="UL108" s="189">
        <v>7.4999999999999997E-2</v>
      </c>
      <c r="UM108" s="263">
        <v>27970506.924954452</v>
      </c>
      <c r="UN108" s="263">
        <v>478.15442235925269</v>
      </c>
      <c r="UO108" s="263">
        <v>29920.94826159544</v>
      </c>
      <c r="UP108" s="117">
        <v>28000427.873216048</v>
      </c>
      <c r="UQ108" s="248" t="b">
        <v>0</v>
      </c>
      <c r="UR108" s="254">
        <v>5</v>
      </c>
      <c r="US108" s="255">
        <v>1195.3860558981316</v>
      </c>
      <c r="UT108" s="256">
        <v>-5.0000000000000001E-3</v>
      </c>
      <c r="UU108" s="255">
        <v>3102506.8825741466</v>
      </c>
      <c r="UV108" s="255">
        <v>1195.3860558981316</v>
      </c>
      <c r="UW108" s="255">
        <v>46067.713867548344</v>
      </c>
      <c r="UX108" s="119">
        <v>3148574.596441695</v>
      </c>
      <c r="UY108" s="262" t="b">
        <v>0</v>
      </c>
      <c r="UZ108" s="173">
        <v>6</v>
      </c>
      <c r="VA108" s="263">
        <v>956.30884471850516</v>
      </c>
      <c r="VB108" s="189">
        <v>7.4999999999999997E-2</v>
      </c>
      <c r="VC108" s="263">
        <v>6351920.5919969166</v>
      </c>
      <c r="VD108" s="263">
        <v>1434.4632670777582</v>
      </c>
      <c r="VE108" s="263">
        <v>65965.553404235412</v>
      </c>
      <c r="VF108" s="117">
        <v>6417886.1454011519</v>
      </c>
      <c r="VG108" s="248" t="b">
        <v>0</v>
      </c>
      <c r="VH108" s="254">
        <v>8</v>
      </c>
      <c r="VI108" s="255">
        <v>478.15442235925258</v>
      </c>
      <c r="VJ108" s="256">
        <v>7.4999999999999997E-2</v>
      </c>
      <c r="VK108" s="255">
        <v>1518742.2282912016</v>
      </c>
      <c r="VL108" s="255">
        <v>1912.6176894370108</v>
      </c>
      <c r="VM108" s="255">
        <v>75303.443053621988</v>
      </c>
      <c r="VN108" s="119">
        <v>1594045.6713448237</v>
      </c>
      <c r="VO108" s="262" t="b">
        <v>0</v>
      </c>
      <c r="VP108" s="173">
        <v>0</v>
      </c>
      <c r="VQ108" s="263">
        <v>2390.7721117962633</v>
      </c>
      <c r="VR108" s="189">
        <v>7.4999999999999997E-2</v>
      </c>
      <c r="VS108" s="263">
        <v>2109469.9164488669</v>
      </c>
      <c r="VT108" s="263">
        <v>0</v>
      </c>
      <c r="VU108" s="263">
        <v>0</v>
      </c>
      <c r="VV108" s="117">
        <v>2109469.9164488669</v>
      </c>
      <c r="VW108" s="248" t="b">
        <v>0</v>
      </c>
      <c r="VX108" s="254">
        <v>7</v>
      </c>
      <c r="VY108" s="255">
        <v>717.23163353887878</v>
      </c>
      <c r="VZ108" s="256">
        <v>7.4999999999999997E-2</v>
      </c>
      <c r="WA108" s="255">
        <v>2252864.6657817573</v>
      </c>
      <c r="WB108" s="255">
        <v>1673.5404782573844</v>
      </c>
      <c r="WC108" s="255">
        <v>61722.344499686464</v>
      </c>
      <c r="WD108" s="119">
        <v>2314587.0102814436</v>
      </c>
      <c r="WE108" s="262" t="b">
        <v>0</v>
      </c>
      <c r="WF108" s="173">
        <v>5</v>
      </c>
      <c r="WG108" s="263">
        <v>1195.3860558981316</v>
      </c>
      <c r="WH108" s="189">
        <v>0.03</v>
      </c>
      <c r="WI108" s="263">
        <v>1300755.685266406</v>
      </c>
      <c r="WJ108" s="263">
        <v>1195.3860558981316</v>
      </c>
      <c r="WK108" s="263">
        <v>54802.709926549636</v>
      </c>
      <c r="WL108" s="117">
        <v>1355558.3951929556</v>
      </c>
      <c r="WM108" s="248" t="b">
        <v>0</v>
      </c>
      <c r="WN108" s="254">
        <v>7</v>
      </c>
      <c r="WO108" s="255">
        <v>717.23163353887878</v>
      </c>
      <c r="WP108" s="256">
        <v>7.4999999999999997E-2</v>
      </c>
      <c r="WQ108" s="255">
        <v>3539860.3571249917</v>
      </c>
      <c r="WR108" s="255">
        <v>1673.5404782573844</v>
      </c>
      <c r="WS108" s="255">
        <v>100247.16997188053</v>
      </c>
      <c r="WT108" s="119">
        <v>3640107.5270968722</v>
      </c>
      <c r="WU108" s="262" t="b">
        <v>0</v>
      </c>
      <c r="WV108" s="173">
        <v>7</v>
      </c>
      <c r="WW108" s="263">
        <v>717.23163353887878</v>
      </c>
      <c r="WX108" s="189">
        <v>-5.0000000000000001E-3</v>
      </c>
      <c r="WY108" s="263">
        <v>4116547.6595847374</v>
      </c>
      <c r="WZ108" s="263">
        <v>1673.5404782573844</v>
      </c>
      <c r="XA108" s="263">
        <v>63031.034290538701</v>
      </c>
      <c r="XB108" s="117">
        <v>4179578.693875276</v>
      </c>
      <c r="XC108" s="248" t="b">
        <v>0</v>
      </c>
      <c r="XD108" s="254">
        <v>5</v>
      </c>
      <c r="XE108" s="255">
        <v>1195.3860558981316</v>
      </c>
      <c r="XF108" s="256">
        <v>7.4999999999999997E-2</v>
      </c>
      <c r="XG108" s="255">
        <v>14670973.321896004</v>
      </c>
      <c r="XH108" s="255">
        <v>1195.3860558981316</v>
      </c>
      <c r="XI108" s="255">
        <v>55150.756622000954</v>
      </c>
      <c r="XJ108" s="119">
        <v>14726124.078518005</v>
      </c>
      <c r="XK108" s="262" t="b">
        <v>0</v>
      </c>
      <c r="XL108" s="173">
        <v>6</v>
      </c>
      <c r="XM108" s="263">
        <v>956.30884471850516</v>
      </c>
      <c r="XN108" s="189">
        <v>7.4999999999999997E-2</v>
      </c>
      <c r="XO108" s="263">
        <v>4237960.3528570943</v>
      </c>
      <c r="XP108" s="263">
        <v>1434.4632670777582</v>
      </c>
      <c r="XQ108" s="263">
        <v>69122.108306758906</v>
      </c>
      <c r="XR108" s="117">
        <v>4307082.4611638533</v>
      </c>
      <c r="XS108" s="248" t="b">
        <v>0</v>
      </c>
      <c r="XT108" s="254">
        <v>7</v>
      </c>
      <c r="XU108" s="255">
        <v>717.23163353887878</v>
      </c>
      <c r="XV108" s="256">
        <v>-5.0000000000000001E-3</v>
      </c>
      <c r="XW108" s="255">
        <v>621176.25847058883</v>
      </c>
      <c r="XX108" s="255">
        <v>1673.5404782573844</v>
      </c>
      <c r="XY108" s="255">
        <v>72999.147905132981</v>
      </c>
      <c r="XZ108" s="119">
        <v>694175.4063757218</v>
      </c>
      <c r="YA108" s="262" t="b">
        <v>0</v>
      </c>
      <c r="YB108" s="173">
        <v>6</v>
      </c>
      <c r="YC108" s="263">
        <v>956.30884471850516</v>
      </c>
      <c r="YD108" s="189">
        <v>7.4999999999999997E-2</v>
      </c>
      <c r="YE108" s="263">
        <v>2932684.5690619238</v>
      </c>
      <c r="YF108" s="263">
        <v>1434.4632670777582</v>
      </c>
      <c r="YG108" s="263">
        <v>82255.315949816766</v>
      </c>
      <c r="YH108" s="117">
        <v>3014939.8850117405</v>
      </c>
      <c r="YI108" s="248" t="b">
        <v>0</v>
      </c>
      <c r="YJ108" s="254">
        <v>11</v>
      </c>
      <c r="YK108" s="255">
        <v>0</v>
      </c>
      <c r="YL108" s="256">
        <v>7.4999999999999997E-2</v>
      </c>
      <c r="YM108" s="255">
        <v>1649122.8419633068</v>
      </c>
      <c r="YN108" s="255">
        <v>2390.7721117962633</v>
      </c>
      <c r="YO108" s="255">
        <v>149057.1891364202</v>
      </c>
      <c r="YP108" s="119">
        <v>1798180.0310997269</v>
      </c>
      <c r="YQ108" s="262" t="b">
        <v>0</v>
      </c>
      <c r="YR108" s="173">
        <v>3</v>
      </c>
      <c r="YS108" s="263">
        <v>1673.5404782573842</v>
      </c>
      <c r="YT108" s="189">
        <v>7.4999999999999997E-2</v>
      </c>
      <c r="YU108" s="263">
        <v>7985941.5736587541</v>
      </c>
      <c r="YV108" s="263">
        <v>717.23163353887912</v>
      </c>
      <c r="YW108" s="263">
        <v>30791.580091035925</v>
      </c>
      <c r="YX108" s="117">
        <v>8016733.15374979</v>
      </c>
      <c r="YY108" s="248" t="b">
        <v>0</v>
      </c>
      <c r="YZ108" s="254">
        <v>7</v>
      </c>
      <c r="ZA108" s="255">
        <v>717.23163353887878</v>
      </c>
      <c r="ZB108" s="256">
        <v>-5.0000000000000001E-3</v>
      </c>
      <c r="ZC108" s="255">
        <v>686682.01166284573</v>
      </c>
      <c r="ZD108" s="255">
        <v>1673.5404782573844</v>
      </c>
      <c r="ZE108" s="255">
        <v>88273.683189407689</v>
      </c>
      <c r="ZF108" s="119">
        <v>774955.69485225342</v>
      </c>
      <c r="ZG108" s="262" t="b">
        <v>0</v>
      </c>
      <c r="ZH108" s="173">
        <v>4</v>
      </c>
      <c r="ZI108" s="263">
        <v>1434.463267077758</v>
      </c>
      <c r="ZJ108" s="189">
        <v>7.4999999999999997E-2</v>
      </c>
      <c r="ZK108" s="263">
        <v>10457034.274989557</v>
      </c>
      <c r="ZL108" s="263">
        <v>956.30884471850538</v>
      </c>
      <c r="ZM108" s="263">
        <v>51330.309325789924</v>
      </c>
      <c r="ZN108" s="117">
        <v>10508364.584315347</v>
      </c>
      <c r="ZO108" s="248" t="b">
        <v>0</v>
      </c>
      <c r="ZP108" s="254">
        <v>3</v>
      </c>
      <c r="ZQ108" s="255">
        <v>1673.5404782573842</v>
      </c>
      <c r="ZR108" s="256">
        <v>0.03</v>
      </c>
      <c r="ZS108" s="255">
        <v>3818008.8438148391</v>
      </c>
      <c r="ZT108" s="255">
        <v>717.23163353887912</v>
      </c>
      <c r="ZU108" s="255">
        <v>46269.725857101002</v>
      </c>
      <c r="ZV108" s="119">
        <v>3864278.5696719401</v>
      </c>
      <c r="ZW108" s="262" t="b">
        <v>0</v>
      </c>
      <c r="ZX108" s="173">
        <v>2</v>
      </c>
      <c r="ZY108" s="263">
        <v>1912.6176894370108</v>
      </c>
      <c r="ZZ108" s="189">
        <v>-5.0000000000000001E-3</v>
      </c>
      <c r="AAA108" s="263">
        <v>391122.98428953998</v>
      </c>
      <c r="AAB108" s="263">
        <v>478.15442235925269</v>
      </c>
      <c r="AAC108" s="263">
        <v>37441.608884133224</v>
      </c>
      <c r="AAD108" s="117">
        <v>428564.5931736732</v>
      </c>
      <c r="AAE108" s="248" t="b">
        <v>0</v>
      </c>
      <c r="AAF108" s="254">
        <v>3</v>
      </c>
      <c r="AAG108" s="255">
        <v>1673.5404782573842</v>
      </c>
      <c r="AAH108" s="256">
        <v>7.4999999999999997E-2</v>
      </c>
      <c r="AAI108" s="255">
        <v>13615436.760867851</v>
      </c>
      <c r="AAJ108" s="255">
        <v>717.23163353887912</v>
      </c>
      <c r="AAK108" s="255">
        <v>43756.801453395499</v>
      </c>
      <c r="AAL108" s="119">
        <v>13659193.562321246</v>
      </c>
      <c r="AAM108" s="262" t="b">
        <v>0</v>
      </c>
      <c r="AAN108" s="173">
        <v>6</v>
      </c>
      <c r="AAO108" s="263">
        <v>956.30884471850516</v>
      </c>
      <c r="AAP108" s="189">
        <v>7.4999999999999997E-2</v>
      </c>
      <c r="AAQ108" s="263">
        <v>4878157.1489026044</v>
      </c>
      <c r="AAR108" s="263">
        <v>1434.4632670777582</v>
      </c>
      <c r="AAS108" s="263">
        <v>54430.668168149787</v>
      </c>
      <c r="AAT108" s="117">
        <v>4932587.8170707542</v>
      </c>
      <c r="AAU108" s="248" t="b">
        <v>0</v>
      </c>
      <c r="AAV108" s="254">
        <v>8</v>
      </c>
      <c r="AAW108" s="255">
        <v>478.15442235925258</v>
      </c>
      <c r="AAX108" s="256">
        <v>7.4999999999999997E-2</v>
      </c>
      <c r="AAY108" s="255">
        <v>2963121.9864575928</v>
      </c>
      <c r="AAZ108" s="255">
        <v>1912.6176894370108</v>
      </c>
      <c r="ABA108" s="255">
        <v>117545.62210666966</v>
      </c>
      <c r="ABB108" s="119">
        <v>3080667.6085642623</v>
      </c>
      <c r="ABC108" s="262" t="b">
        <v>0</v>
      </c>
      <c r="ABD108" s="173">
        <v>5</v>
      </c>
      <c r="ABE108" s="263">
        <v>1195.3860558981316</v>
      </c>
      <c r="ABF108" s="189">
        <v>7.4999999999999997E-2</v>
      </c>
      <c r="ABG108" s="263">
        <v>5511102.9206936453</v>
      </c>
      <c r="ABH108" s="263">
        <v>1195.3860558981316</v>
      </c>
      <c r="ABI108" s="263">
        <v>42091.606703373131</v>
      </c>
      <c r="ABJ108" s="117">
        <v>5553194.5273970179</v>
      </c>
      <c r="ABK108" s="248" t="b">
        <v>0</v>
      </c>
      <c r="ABL108" s="254">
        <v>2</v>
      </c>
      <c r="ABM108" s="255">
        <v>1912.6176894370108</v>
      </c>
      <c r="ABN108" s="256">
        <v>7.4999999999999997E-2</v>
      </c>
      <c r="ABO108" s="255">
        <v>10089590.838065533</v>
      </c>
      <c r="ABP108" s="255">
        <v>478.15442235925269</v>
      </c>
      <c r="ABQ108" s="255">
        <v>17117.272101691498</v>
      </c>
      <c r="ABR108" s="119">
        <v>10106708.110167224</v>
      </c>
      <c r="ABS108" s="262" t="b">
        <v>0</v>
      </c>
      <c r="ABT108" s="173">
        <v>4</v>
      </c>
      <c r="ABU108" s="263">
        <v>1434.463267077758</v>
      </c>
      <c r="ABV108" s="189">
        <v>0.03</v>
      </c>
      <c r="ABW108" s="263">
        <v>4531726.0270193219</v>
      </c>
      <c r="ABX108" s="263">
        <v>956.30884471850538</v>
      </c>
      <c r="ABY108" s="263">
        <v>27753.18647469614</v>
      </c>
      <c r="ABZ108" s="117">
        <v>4559479.2134940177</v>
      </c>
      <c r="ACA108" s="248" t="b">
        <v>0</v>
      </c>
      <c r="ACB108" s="254">
        <v>5</v>
      </c>
      <c r="ACC108" s="255">
        <v>1195.3860558981316</v>
      </c>
      <c r="ACD108" s="256">
        <v>7.4999999999999997E-2</v>
      </c>
      <c r="ACE108" s="255">
        <v>2576503.019841007</v>
      </c>
      <c r="ACF108" s="255">
        <v>1195.3860558981316</v>
      </c>
      <c r="ACG108" s="255">
        <v>77699.775961109612</v>
      </c>
      <c r="ACH108" s="119">
        <v>2654202.7958021164</v>
      </c>
      <c r="ACI108" s="262" t="b">
        <v>0</v>
      </c>
      <c r="ACJ108" s="173">
        <v>4</v>
      </c>
      <c r="ACK108" s="263">
        <v>1434.463267077758</v>
      </c>
      <c r="ACL108" s="189">
        <v>-5.0000000000000001E-3</v>
      </c>
      <c r="ACM108" s="263">
        <v>875402.19597946573</v>
      </c>
      <c r="ACN108" s="263">
        <v>956.30884471850538</v>
      </c>
      <c r="ACO108" s="263">
        <v>64442.261229081421</v>
      </c>
      <c r="ACP108" s="117">
        <v>939844.45720854716</v>
      </c>
      <c r="ACQ108" s="248" t="b">
        <v>0</v>
      </c>
      <c r="ACR108" s="254">
        <v>4</v>
      </c>
      <c r="ACS108" s="255">
        <v>1434.463267077758</v>
      </c>
      <c r="ACT108" s="256">
        <v>7.4999999999999997E-2</v>
      </c>
      <c r="ACU108" s="255">
        <v>9158490.1027249806</v>
      </c>
      <c r="ACV108" s="255">
        <v>956.30884471850538</v>
      </c>
      <c r="ACW108" s="255">
        <v>64888.041424896284</v>
      </c>
      <c r="ACX108" s="119">
        <v>9223378.1441498771</v>
      </c>
      <c r="ACY108" s="262" t="b">
        <v>0</v>
      </c>
      <c r="ACZ108" s="173">
        <v>6</v>
      </c>
      <c r="ADA108" s="263">
        <v>956.30884471850516</v>
      </c>
      <c r="ADB108" s="189">
        <v>7.4999999999999997E-2</v>
      </c>
      <c r="ADC108" s="263">
        <v>11749786.201152602</v>
      </c>
      <c r="ADD108" s="263">
        <v>1434.4632670777582</v>
      </c>
      <c r="ADE108" s="263">
        <v>75197.874252374109</v>
      </c>
      <c r="ADF108" s="117">
        <v>11824984.075404976</v>
      </c>
      <c r="ADG108" s="248" t="b">
        <v>1</v>
      </c>
      <c r="ADH108" s="254">
        <v>8</v>
      </c>
      <c r="ADI108" s="255">
        <v>478.15442235925258</v>
      </c>
      <c r="ADJ108" s="256">
        <v>0.03</v>
      </c>
      <c r="ADK108" s="255">
        <v>2733138.6713828631</v>
      </c>
      <c r="ADL108" s="255">
        <v>1912.6176894370108</v>
      </c>
      <c r="ADM108" s="255">
        <v>103626.80482939343</v>
      </c>
      <c r="ADN108" s="119">
        <v>2836765.4762122566</v>
      </c>
      <c r="ADO108" s="262" t="b">
        <v>0</v>
      </c>
      <c r="ADP108" s="173">
        <v>2</v>
      </c>
      <c r="ADQ108" s="263">
        <v>1912.6176894370108</v>
      </c>
      <c r="ADR108" s="189">
        <v>-5.0000000000000001E-3</v>
      </c>
      <c r="ADS108" s="263">
        <v>4258661.9576178417</v>
      </c>
      <c r="ADT108" s="263">
        <v>478.15442235925269</v>
      </c>
      <c r="ADU108" s="263">
        <v>27636.89749694644</v>
      </c>
      <c r="ADV108" s="117">
        <v>4286298.8551147878</v>
      </c>
    </row>
    <row r="109" spans="1:802" x14ac:dyDescent="0.35">
      <c r="A109" s="15">
        <v>48548</v>
      </c>
      <c r="B109" s="16">
        <v>2390.7721117962633</v>
      </c>
      <c r="C109" s="248" t="b">
        <v>0</v>
      </c>
      <c r="D109" s="254">
        <v>6</v>
      </c>
      <c r="E109" s="255">
        <v>956.30884471850516</v>
      </c>
      <c r="F109" s="256">
        <v>7.4999999999999997E-2</v>
      </c>
      <c r="G109" s="255">
        <v>6074882.7812679177</v>
      </c>
      <c r="H109" s="255">
        <v>1434.4632670777582</v>
      </c>
      <c r="I109" s="255">
        <v>66012.425812178451</v>
      </c>
      <c r="J109" s="119">
        <v>6140895.207080096</v>
      </c>
      <c r="K109" s="262" t="b">
        <v>0</v>
      </c>
      <c r="L109" s="173">
        <v>9</v>
      </c>
      <c r="M109" s="263">
        <v>239.07721117962629</v>
      </c>
      <c r="N109" s="189">
        <v>7.4999999999999997E-2</v>
      </c>
      <c r="O109" s="263">
        <v>1993285.8617320806</v>
      </c>
      <c r="P109" s="263">
        <v>2151.6949006166369</v>
      </c>
      <c r="Q109" s="263">
        <v>49321.896425037332</v>
      </c>
      <c r="R109" s="117">
        <v>2042607.758157118</v>
      </c>
      <c r="S109" s="248" t="b">
        <v>0</v>
      </c>
      <c r="T109" s="254">
        <v>8</v>
      </c>
      <c r="U109" s="255">
        <v>478.15442235925258</v>
      </c>
      <c r="V109" s="256">
        <v>7.4999999999999997E-2</v>
      </c>
      <c r="W109" s="255">
        <v>836427.55949099362</v>
      </c>
      <c r="X109" s="255">
        <v>1912.6176894370108</v>
      </c>
      <c r="Y109" s="255">
        <v>116758.40558201136</v>
      </c>
      <c r="Z109" s="119">
        <v>953185.96507300495</v>
      </c>
      <c r="AA109" s="262" t="b">
        <v>0</v>
      </c>
      <c r="AB109" s="173">
        <v>9</v>
      </c>
      <c r="AC109" s="263">
        <v>239.07721117962629</v>
      </c>
      <c r="AD109" s="189">
        <v>7.4999999999999997E-2</v>
      </c>
      <c r="AE109" s="263">
        <v>2642957.7306446102</v>
      </c>
      <c r="AF109" s="263">
        <v>2151.6949006166369</v>
      </c>
      <c r="AG109" s="263">
        <v>115318.1473994101</v>
      </c>
      <c r="AH109" s="117">
        <v>2758275.8780440204</v>
      </c>
      <c r="AI109" s="248" t="b">
        <v>0</v>
      </c>
      <c r="AJ109" s="254">
        <v>10</v>
      </c>
      <c r="AK109" s="255">
        <v>0</v>
      </c>
      <c r="AL109" s="256">
        <v>7.4999999999999997E-2</v>
      </c>
      <c r="AM109" s="255">
        <v>12568921.755284131</v>
      </c>
      <c r="AN109" s="255">
        <v>2390.7721117962633</v>
      </c>
      <c r="AO109" s="255">
        <v>137336.31091693588</v>
      </c>
      <c r="AP109" s="119">
        <v>12706258.066201067</v>
      </c>
      <c r="AQ109" s="262" t="b">
        <v>0</v>
      </c>
      <c r="AR109" s="173">
        <v>7</v>
      </c>
      <c r="AS109" s="263">
        <v>717.23163353887878</v>
      </c>
      <c r="AT109" s="189">
        <v>7.4999999999999997E-2</v>
      </c>
      <c r="AU109" s="263">
        <v>10907980.202140365</v>
      </c>
      <c r="AV109" s="263">
        <v>1673.5404782573844</v>
      </c>
      <c r="AW109" s="263">
        <v>80941.43069372575</v>
      </c>
      <c r="AX109" s="117">
        <v>10988921.63283409</v>
      </c>
      <c r="AY109" s="248" t="b">
        <v>0</v>
      </c>
      <c r="AZ109" s="254">
        <v>4</v>
      </c>
      <c r="BA109" s="255">
        <v>1434.463267077758</v>
      </c>
      <c r="BB109" s="256">
        <v>7.4999999999999997E-2</v>
      </c>
      <c r="BC109" s="255">
        <v>2561106.7773296814</v>
      </c>
      <c r="BD109" s="255">
        <v>956.30884471850538</v>
      </c>
      <c r="BE109" s="255">
        <v>26684.563957214272</v>
      </c>
      <c r="BF109" s="119">
        <v>2587791.3412868958</v>
      </c>
      <c r="BG109" s="262" t="b">
        <v>0</v>
      </c>
      <c r="BH109" s="173">
        <v>4</v>
      </c>
      <c r="BI109" s="263">
        <v>1434.463267077758</v>
      </c>
      <c r="BJ109" s="189">
        <v>-5.0000000000000001E-3</v>
      </c>
      <c r="BK109" s="263">
        <v>1026204.0539740995</v>
      </c>
      <c r="BL109" s="263">
        <v>956.30884471850538</v>
      </c>
      <c r="BM109" s="263">
        <v>56280.838017247406</v>
      </c>
      <c r="BN109" s="117">
        <v>1082484.8919913468</v>
      </c>
      <c r="BO109" s="248" t="b">
        <v>0</v>
      </c>
      <c r="BP109" s="254">
        <v>6</v>
      </c>
      <c r="BQ109" s="255">
        <v>956.30884471850516</v>
      </c>
      <c r="BR109" s="256">
        <v>7.4999999999999997E-2</v>
      </c>
      <c r="BS109" s="255">
        <v>10231671.595468517</v>
      </c>
      <c r="BT109" s="255">
        <v>1434.4632670777582</v>
      </c>
      <c r="BU109" s="255">
        <v>74472.362653711825</v>
      </c>
      <c r="BV109" s="119">
        <v>10306143.958122229</v>
      </c>
      <c r="BW109" s="262" t="b">
        <v>0</v>
      </c>
      <c r="BX109" s="173">
        <v>6</v>
      </c>
      <c r="BY109" s="263">
        <v>956.30884471850516</v>
      </c>
      <c r="BZ109" s="189">
        <v>7.4999999999999997E-2</v>
      </c>
      <c r="CA109" s="263">
        <v>2336226.2890503965</v>
      </c>
      <c r="CB109" s="263">
        <v>1434.4632670777582</v>
      </c>
      <c r="CC109" s="263">
        <v>62327.810010197456</v>
      </c>
      <c r="CD109" s="117">
        <v>2398554.0990605941</v>
      </c>
      <c r="CE109" s="248" t="b">
        <v>0</v>
      </c>
      <c r="CF109" s="254">
        <v>6</v>
      </c>
      <c r="CG109" s="255">
        <v>956.30884471850516</v>
      </c>
      <c r="CH109" s="256">
        <v>-5.0000000000000001E-3</v>
      </c>
      <c r="CI109" s="255">
        <v>1344998.4595124244</v>
      </c>
      <c r="CJ109" s="255">
        <v>1434.4632670777582</v>
      </c>
      <c r="CK109" s="255">
        <v>80238.753693245468</v>
      </c>
      <c r="CL109" s="119">
        <v>1425237.21320567</v>
      </c>
      <c r="CM109" s="262" t="b">
        <v>0</v>
      </c>
      <c r="CN109" s="173">
        <v>5</v>
      </c>
      <c r="CO109" s="263">
        <v>1195.3860558981316</v>
      </c>
      <c r="CP109" s="189">
        <v>0.03</v>
      </c>
      <c r="CQ109" s="263">
        <v>8381037.2366825826</v>
      </c>
      <c r="CR109" s="263">
        <v>1195.3860558981316</v>
      </c>
      <c r="CS109" s="263">
        <v>66785.675501901016</v>
      </c>
      <c r="CT109" s="117">
        <v>8447822.9121844843</v>
      </c>
      <c r="CU109" s="248" t="b">
        <v>0</v>
      </c>
      <c r="CV109" s="254">
        <v>1</v>
      </c>
      <c r="CW109" s="255">
        <v>2151.6949006166369</v>
      </c>
      <c r="CX109" s="256">
        <v>7.4999999999999997E-2</v>
      </c>
      <c r="CY109" s="255">
        <v>8069823.6041023228</v>
      </c>
      <c r="CZ109" s="255">
        <v>239.07721117962635</v>
      </c>
      <c r="DA109" s="255">
        <v>6470.7890358326222</v>
      </c>
      <c r="DB109" s="119">
        <v>8076294.3931381553</v>
      </c>
      <c r="DC109" s="262" t="b">
        <v>0</v>
      </c>
      <c r="DD109" s="173">
        <v>7</v>
      </c>
      <c r="DE109" s="263">
        <v>717.23163353887878</v>
      </c>
      <c r="DF109" s="189">
        <v>7.4999999999999997E-2</v>
      </c>
      <c r="DG109" s="263">
        <v>13143465.541244371</v>
      </c>
      <c r="DH109" s="263">
        <v>1673.5404782573844</v>
      </c>
      <c r="DI109" s="263">
        <v>81312.96583148335</v>
      </c>
      <c r="DJ109" s="117">
        <v>13224778.507075854</v>
      </c>
      <c r="DK109" s="248" t="b">
        <v>0</v>
      </c>
      <c r="DL109" s="254">
        <v>6</v>
      </c>
      <c r="DM109" s="255">
        <v>956.30884471850516</v>
      </c>
      <c r="DN109" s="256">
        <v>7.4999999999999997E-2</v>
      </c>
      <c r="DO109" s="255">
        <v>3198203.7796982676</v>
      </c>
      <c r="DP109" s="255">
        <v>1434.4632670777582</v>
      </c>
      <c r="DQ109" s="255">
        <v>98857.957507931787</v>
      </c>
      <c r="DR109" s="119">
        <v>3297061.7372061992</v>
      </c>
      <c r="DS109" s="262" t="b">
        <v>0</v>
      </c>
      <c r="DT109" s="173">
        <v>8</v>
      </c>
      <c r="DU109" s="263">
        <v>478.15442235925258</v>
      </c>
      <c r="DV109" s="189">
        <v>0.03</v>
      </c>
      <c r="DW109" s="263">
        <v>2594945.3278810754</v>
      </c>
      <c r="DX109" s="263">
        <v>1912.6176894370108</v>
      </c>
      <c r="DY109" s="263">
        <v>88377.870734140422</v>
      </c>
      <c r="DZ109" s="117">
        <v>2683323.1986152157</v>
      </c>
      <c r="EA109" s="248" t="b">
        <v>0</v>
      </c>
      <c r="EB109" s="254">
        <v>12</v>
      </c>
      <c r="EC109" s="255">
        <v>0</v>
      </c>
      <c r="ED109" s="256">
        <v>-5.0000000000000001E-3</v>
      </c>
      <c r="EE109" s="255">
        <v>759786.72554850031</v>
      </c>
      <c r="EF109" s="255">
        <v>2390.7721117962633</v>
      </c>
      <c r="EG109" s="255">
        <v>111266.1019348379</v>
      </c>
      <c r="EH109" s="119">
        <v>871052.82748333819</v>
      </c>
      <c r="EI109" s="262" t="b">
        <v>0</v>
      </c>
      <c r="EJ109" s="173">
        <v>7</v>
      </c>
      <c r="EK109" s="263">
        <v>717.23163353887878</v>
      </c>
      <c r="EL109" s="189">
        <v>7.4999999999999997E-2</v>
      </c>
      <c r="EM109" s="263">
        <v>529048.44255463837</v>
      </c>
      <c r="EN109" s="263">
        <v>1673.5404782573844</v>
      </c>
      <c r="EO109" s="263">
        <v>120231.28805546548</v>
      </c>
      <c r="EP109" s="117">
        <v>649279.73061010381</v>
      </c>
      <c r="EQ109" s="248" t="b">
        <v>0</v>
      </c>
      <c r="ER109" s="254">
        <v>6</v>
      </c>
      <c r="ES109" s="255">
        <v>956.30884471850516</v>
      </c>
      <c r="ET109" s="256">
        <v>7.4999999999999997E-2</v>
      </c>
      <c r="EU109" s="255">
        <v>2636783.5220828033</v>
      </c>
      <c r="EV109" s="255">
        <v>1434.4632670777582</v>
      </c>
      <c r="EW109" s="255">
        <v>91692.430663113686</v>
      </c>
      <c r="EX109" s="119">
        <v>2728475.9527459168</v>
      </c>
      <c r="EY109" s="262" t="b">
        <v>0</v>
      </c>
      <c r="EZ109" s="173">
        <v>4</v>
      </c>
      <c r="FA109" s="263">
        <v>1434.463267077758</v>
      </c>
      <c r="FB109" s="189">
        <v>0.03</v>
      </c>
      <c r="FC109" s="263">
        <v>4127332.3777106325</v>
      </c>
      <c r="FD109" s="263">
        <v>956.30884471850538</v>
      </c>
      <c r="FE109" s="263">
        <v>26938.252366105473</v>
      </c>
      <c r="FF109" s="117">
        <v>4154270.6300767381</v>
      </c>
      <c r="FG109" s="248" t="b">
        <v>0</v>
      </c>
      <c r="FH109" s="254">
        <v>4</v>
      </c>
      <c r="FI109" s="255">
        <v>1434.463267077758</v>
      </c>
      <c r="FJ109" s="256">
        <v>7.4999999999999997E-2</v>
      </c>
      <c r="FK109" s="255">
        <v>5931669.0736628221</v>
      </c>
      <c r="FL109" s="255">
        <v>956.30884471850538</v>
      </c>
      <c r="FM109" s="255">
        <v>59144.322162631855</v>
      </c>
      <c r="FN109" s="119">
        <v>5990813.395825454</v>
      </c>
      <c r="FO109" s="262" t="b">
        <v>0</v>
      </c>
      <c r="FP109" s="173">
        <v>4</v>
      </c>
      <c r="FQ109" s="263">
        <v>1434.463267077758</v>
      </c>
      <c r="FR109" s="189">
        <v>7.4999999999999997E-2</v>
      </c>
      <c r="FS109" s="263">
        <v>7205424.961745644</v>
      </c>
      <c r="FT109" s="263">
        <v>956.30884471850538</v>
      </c>
      <c r="FU109" s="263">
        <v>63313.908280461961</v>
      </c>
      <c r="FV109" s="117">
        <v>7268738.870026106</v>
      </c>
      <c r="FW109" s="248" t="b">
        <v>0</v>
      </c>
      <c r="FX109" s="254">
        <v>7</v>
      </c>
      <c r="FY109" s="255">
        <v>717.23163353887878</v>
      </c>
      <c r="FZ109" s="256">
        <v>-5.0000000000000001E-3</v>
      </c>
      <c r="GA109" s="255">
        <v>1243852.6720163098</v>
      </c>
      <c r="GB109" s="255">
        <v>1673.5404782573844</v>
      </c>
      <c r="GC109" s="255">
        <v>99945.001056458874</v>
      </c>
      <c r="GD109" s="119">
        <v>1343797.6730727686</v>
      </c>
      <c r="GE109" s="262" t="b">
        <v>0</v>
      </c>
      <c r="GF109" s="173">
        <v>4</v>
      </c>
      <c r="GG109" s="263">
        <v>1434.463267077758</v>
      </c>
      <c r="GH109" s="189">
        <v>0.03</v>
      </c>
      <c r="GI109" s="263">
        <v>4174836.0710860197</v>
      </c>
      <c r="GJ109" s="263">
        <v>956.30884471850538</v>
      </c>
      <c r="GK109" s="263">
        <v>55159.905881008264</v>
      </c>
      <c r="GL109" s="117">
        <v>4229995.9769670283</v>
      </c>
      <c r="GM109" s="248" t="b">
        <v>0</v>
      </c>
      <c r="GN109" s="254">
        <v>4</v>
      </c>
      <c r="GO109" s="255">
        <v>1434.463267077758</v>
      </c>
      <c r="GP109" s="256">
        <v>7.4999999999999997E-2</v>
      </c>
      <c r="GQ109" s="255">
        <v>14596415.47565206</v>
      </c>
      <c r="GR109" s="255">
        <v>956.30884471850538</v>
      </c>
      <c r="GS109" s="255">
        <v>42883.054134261161</v>
      </c>
      <c r="GT109" s="119">
        <v>14639298.52978632</v>
      </c>
      <c r="GU109" s="262" t="b">
        <v>0</v>
      </c>
      <c r="GV109" s="173">
        <v>2</v>
      </c>
      <c r="GW109" s="263">
        <v>1912.6176894370108</v>
      </c>
      <c r="GX109" s="189">
        <v>7.4999999999999997E-2</v>
      </c>
      <c r="GY109" s="263">
        <v>2325362.1939017852</v>
      </c>
      <c r="GZ109" s="263">
        <v>478.15442235925269</v>
      </c>
      <c r="HA109" s="263">
        <v>21624.497088875247</v>
      </c>
      <c r="HB109" s="117">
        <v>2346986.6909906603</v>
      </c>
      <c r="HC109" s="248" t="b">
        <v>0</v>
      </c>
      <c r="HD109" s="254">
        <v>6</v>
      </c>
      <c r="HE109" s="255">
        <v>956.30884471850516</v>
      </c>
      <c r="HF109" s="256">
        <v>7.4999999999999997E-2</v>
      </c>
      <c r="HG109" s="255">
        <v>8246531.7729204381</v>
      </c>
      <c r="HH109" s="255">
        <v>1434.4632670777582</v>
      </c>
      <c r="HI109" s="255">
        <v>43707.593385875974</v>
      </c>
      <c r="HJ109" s="119">
        <v>8290239.3663063142</v>
      </c>
      <c r="HK109" s="262" t="b">
        <v>0</v>
      </c>
      <c r="HL109" s="173">
        <v>11</v>
      </c>
      <c r="HM109" s="263">
        <v>0</v>
      </c>
      <c r="HN109" s="189">
        <v>0.03</v>
      </c>
      <c r="HO109" s="263">
        <v>2961117.582694036</v>
      </c>
      <c r="HP109" s="263">
        <v>2390.7721117962633</v>
      </c>
      <c r="HQ109" s="263">
        <v>105255.00634733003</v>
      </c>
      <c r="HR109" s="117">
        <v>3066372.5890413658</v>
      </c>
      <c r="HS109" s="248" t="b">
        <v>0</v>
      </c>
      <c r="HT109" s="254">
        <v>7</v>
      </c>
      <c r="HU109" s="255">
        <v>717.23163353887878</v>
      </c>
      <c r="HV109" s="256">
        <v>7.4999999999999997E-2</v>
      </c>
      <c r="HW109" s="255">
        <v>2783207.042942103</v>
      </c>
      <c r="HX109" s="255">
        <v>1673.5404782573844</v>
      </c>
      <c r="HY109" s="255">
        <v>87422.213328317244</v>
      </c>
      <c r="HZ109" s="119">
        <v>2870629.2562704203</v>
      </c>
      <c r="IA109" s="262" t="b">
        <v>0</v>
      </c>
      <c r="IB109" s="173">
        <v>5</v>
      </c>
      <c r="IC109" s="263">
        <v>1195.3860558981316</v>
      </c>
      <c r="ID109" s="189">
        <v>7.4999999999999997E-2</v>
      </c>
      <c r="IE109" s="263">
        <v>2372509.5262336498</v>
      </c>
      <c r="IF109" s="263">
        <v>1195.3860558981316</v>
      </c>
      <c r="IG109" s="263">
        <v>72111.399988034012</v>
      </c>
      <c r="IH109" s="117">
        <v>2444620.9262216836</v>
      </c>
      <c r="II109" s="248" t="b">
        <v>0</v>
      </c>
      <c r="IJ109" s="254">
        <v>8</v>
      </c>
      <c r="IK109" s="255">
        <v>478.15442235925258</v>
      </c>
      <c r="IL109" s="256">
        <v>7.4999999999999997E-2</v>
      </c>
      <c r="IM109" s="255">
        <v>8490311.5885573048</v>
      </c>
      <c r="IN109" s="255">
        <v>1912.6176894370108</v>
      </c>
      <c r="IO109" s="255">
        <v>83734.690613327897</v>
      </c>
      <c r="IP109" s="119">
        <v>8574046.2791706324</v>
      </c>
      <c r="IQ109" s="262" t="b">
        <v>0</v>
      </c>
      <c r="IR109" s="173">
        <v>5</v>
      </c>
      <c r="IS109" s="263">
        <v>1195.3860558981316</v>
      </c>
      <c r="IT109" s="189">
        <v>7.4999999999999997E-2</v>
      </c>
      <c r="IU109" s="263">
        <v>10131134.272940822</v>
      </c>
      <c r="IV109" s="263">
        <v>1195.3860558981316</v>
      </c>
      <c r="IW109" s="263">
        <v>16719.926443249966</v>
      </c>
      <c r="IX109" s="117">
        <v>10147854.199384073</v>
      </c>
      <c r="IY109" s="248" t="b">
        <v>0</v>
      </c>
      <c r="IZ109" s="254">
        <v>5</v>
      </c>
      <c r="JA109" s="255">
        <v>1195.3860558981316</v>
      </c>
      <c r="JB109" s="256">
        <v>0.03</v>
      </c>
      <c r="JC109" s="255">
        <v>2619296.7480038595</v>
      </c>
      <c r="JD109" s="255">
        <v>1195.3860558981316</v>
      </c>
      <c r="JE109" s="255">
        <v>52838.435569617403</v>
      </c>
      <c r="JF109" s="119">
        <v>2672135.183573477</v>
      </c>
      <c r="JG109" s="262" t="b">
        <v>0</v>
      </c>
      <c r="JH109" s="173">
        <v>2</v>
      </c>
      <c r="JI109" s="263">
        <v>1912.6176894370108</v>
      </c>
      <c r="JJ109" s="189">
        <v>7.4999999999999997E-2</v>
      </c>
      <c r="JK109" s="263">
        <v>10030940.086173294</v>
      </c>
      <c r="JL109" s="263">
        <v>478.15442235925269</v>
      </c>
      <c r="JM109" s="263">
        <v>18635.308273007253</v>
      </c>
      <c r="JN109" s="117">
        <v>10049575.394446302</v>
      </c>
      <c r="JO109" s="248" t="b">
        <v>0</v>
      </c>
      <c r="JP109" s="254">
        <v>4</v>
      </c>
      <c r="JQ109" s="255">
        <v>1434.463267077758</v>
      </c>
      <c r="JR109" s="256">
        <v>7.4999999999999997E-2</v>
      </c>
      <c r="JS109" s="255">
        <v>8771153.5230473336</v>
      </c>
      <c r="JT109" s="255">
        <v>956.30884471850538</v>
      </c>
      <c r="JU109" s="255">
        <v>49868.104172274165</v>
      </c>
      <c r="JV109" s="119">
        <v>8821021.6272196081</v>
      </c>
      <c r="JW109" s="262" t="b">
        <v>0</v>
      </c>
      <c r="JX109" s="173">
        <v>8</v>
      </c>
      <c r="JY109" s="263">
        <v>478.15442235925258</v>
      </c>
      <c r="JZ109" s="189">
        <v>0.03</v>
      </c>
      <c r="KA109" s="263">
        <v>9657409.8320271652</v>
      </c>
      <c r="KB109" s="263">
        <v>1912.6176894370108</v>
      </c>
      <c r="KC109" s="263">
        <v>116457.66113601373</v>
      </c>
      <c r="KD109" s="117">
        <v>9773867.4931631796</v>
      </c>
      <c r="KE109" s="248" t="b">
        <v>0</v>
      </c>
      <c r="KF109" s="254">
        <v>7</v>
      </c>
      <c r="KG109" s="255">
        <v>717.23163353887878</v>
      </c>
      <c r="KH109" s="256">
        <v>0.03</v>
      </c>
      <c r="KI109" s="255">
        <v>3964243.6394777638</v>
      </c>
      <c r="KJ109" s="255">
        <v>1673.5404782573844</v>
      </c>
      <c r="KK109" s="255">
        <v>110245.22597194638</v>
      </c>
      <c r="KL109" s="119">
        <v>4074488.8654497103</v>
      </c>
      <c r="KM109" s="262" t="b">
        <v>0</v>
      </c>
      <c r="KN109" s="173">
        <v>1</v>
      </c>
      <c r="KO109" s="263">
        <v>2151.6949006166369</v>
      </c>
      <c r="KP109" s="189">
        <v>7.4999999999999997E-2</v>
      </c>
      <c r="KQ109" s="263">
        <v>12788185.35285845</v>
      </c>
      <c r="KR109" s="263">
        <v>239.07721117962635</v>
      </c>
      <c r="KS109" s="263">
        <v>16239.882585405896</v>
      </c>
      <c r="KT109" s="117">
        <v>12804425.235443857</v>
      </c>
      <c r="KU109" s="248" t="b">
        <v>0</v>
      </c>
      <c r="KV109" s="254">
        <v>3</v>
      </c>
      <c r="KW109" s="255">
        <v>1673.5404782573842</v>
      </c>
      <c r="KX109" s="256">
        <v>0.03</v>
      </c>
      <c r="KY109" s="255">
        <v>6929365.5379663166</v>
      </c>
      <c r="KZ109" s="255">
        <v>717.23163353887912</v>
      </c>
      <c r="LA109" s="255">
        <v>22509.981153439403</v>
      </c>
      <c r="LB109" s="119">
        <v>6951875.5191197563</v>
      </c>
      <c r="LC109" s="262" t="b">
        <v>0</v>
      </c>
      <c r="LD109" s="173">
        <v>4</v>
      </c>
      <c r="LE109" s="263">
        <v>1434.463267077758</v>
      </c>
      <c r="LF109" s="189">
        <v>7.4999999999999997E-2</v>
      </c>
      <c r="LG109" s="263">
        <v>2533101.255310189</v>
      </c>
      <c r="LH109" s="263">
        <v>956.30884471850538</v>
      </c>
      <c r="LI109" s="263">
        <v>62932.643226263339</v>
      </c>
      <c r="LJ109" s="117">
        <v>2596033.8985364521</v>
      </c>
      <c r="LK109" s="248" t="b">
        <v>0</v>
      </c>
      <c r="LL109" s="254">
        <v>4</v>
      </c>
      <c r="LM109" s="255">
        <v>1434.463267077758</v>
      </c>
      <c r="LN109" s="256">
        <v>-5.0000000000000001E-3</v>
      </c>
      <c r="LO109" s="255">
        <v>281592.53942647658</v>
      </c>
      <c r="LP109" s="255">
        <v>956.30884471850538</v>
      </c>
      <c r="LQ109" s="255">
        <v>57644.41885957036</v>
      </c>
      <c r="LR109" s="119">
        <v>339236.95828604692</v>
      </c>
      <c r="LS109" s="262" t="b">
        <v>1</v>
      </c>
      <c r="LT109" s="173">
        <v>6</v>
      </c>
      <c r="LU109" s="263">
        <v>956.30884471850516</v>
      </c>
      <c r="LV109" s="189">
        <v>7.4999999999999997E-2</v>
      </c>
      <c r="LW109" s="263">
        <v>4680937.9179770602</v>
      </c>
      <c r="LX109" s="263">
        <v>1434.4632670777582</v>
      </c>
      <c r="LY109" s="263">
        <v>65457.052204595173</v>
      </c>
      <c r="LZ109" s="117">
        <v>4746394.9701816551</v>
      </c>
      <c r="MA109" s="248" t="b">
        <v>0</v>
      </c>
      <c r="MB109" s="254">
        <v>6</v>
      </c>
      <c r="MC109" s="255">
        <v>956.30884471850516</v>
      </c>
      <c r="MD109" s="256">
        <v>7.4999999999999997E-2</v>
      </c>
      <c r="ME109" s="255">
        <v>9363227.1338612214</v>
      </c>
      <c r="MF109" s="255">
        <v>1434.4632670777582</v>
      </c>
      <c r="MG109" s="255">
        <v>59701.581863640036</v>
      </c>
      <c r="MH109" s="119">
        <v>9422928.7157248612</v>
      </c>
      <c r="MI109" s="262" t="b">
        <v>0</v>
      </c>
      <c r="MJ109" s="173">
        <v>10</v>
      </c>
      <c r="MK109" s="263">
        <v>0</v>
      </c>
      <c r="ML109" s="189">
        <v>-5.0000000000000001E-3</v>
      </c>
      <c r="MM109" s="263">
        <v>660564.25622348289</v>
      </c>
      <c r="MN109" s="263">
        <v>2390.7721117962633</v>
      </c>
      <c r="MO109" s="263">
        <v>87676.459605058175</v>
      </c>
      <c r="MP109" s="117">
        <v>748240.71582854108</v>
      </c>
      <c r="MQ109" s="248" t="b">
        <v>0</v>
      </c>
      <c r="MR109" s="254">
        <v>8</v>
      </c>
      <c r="MS109" s="255">
        <v>478.15442235925258</v>
      </c>
      <c r="MT109" s="256">
        <v>0.03</v>
      </c>
      <c r="MU109" s="255">
        <v>956768.18967837386</v>
      </c>
      <c r="MV109" s="255">
        <v>1912.6176894370108</v>
      </c>
      <c r="MW109" s="255">
        <v>113355.36717733718</v>
      </c>
      <c r="MX109" s="119">
        <v>1070123.5568557112</v>
      </c>
      <c r="MY109" s="262" t="b">
        <v>0</v>
      </c>
      <c r="MZ109" s="173">
        <v>5</v>
      </c>
      <c r="NA109" s="263">
        <v>1195.3860558981316</v>
      </c>
      <c r="NB109" s="189">
        <v>7.4999999999999997E-2</v>
      </c>
      <c r="NC109" s="263">
        <v>11802699.244885409</v>
      </c>
      <c r="ND109" s="263">
        <v>1195.3860558981316</v>
      </c>
      <c r="NE109" s="263">
        <v>76440.381928198927</v>
      </c>
      <c r="NF109" s="117">
        <v>11879139.626813607</v>
      </c>
      <c r="NG109" s="248" t="b">
        <v>0</v>
      </c>
      <c r="NH109" s="254">
        <v>3</v>
      </c>
      <c r="NI109" s="255">
        <v>1673.5404782573842</v>
      </c>
      <c r="NJ109" s="256">
        <v>0.03</v>
      </c>
      <c r="NK109" s="255">
        <v>8316356.033623944</v>
      </c>
      <c r="NL109" s="255">
        <v>717.23163353887912</v>
      </c>
      <c r="NM109" s="255">
        <v>30714.156943479193</v>
      </c>
      <c r="NN109" s="119">
        <v>8347070.1905674236</v>
      </c>
      <c r="NO109" s="262" t="b">
        <v>0</v>
      </c>
      <c r="NP109" s="173">
        <v>11</v>
      </c>
      <c r="NQ109" s="263">
        <v>0</v>
      </c>
      <c r="NR109" s="189">
        <v>-5.0000000000000001E-3</v>
      </c>
      <c r="NS109" s="263">
        <v>311857.29814889492</v>
      </c>
      <c r="NT109" s="263">
        <v>2390.7721117962633</v>
      </c>
      <c r="NU109" s="263">
        <v>135735.72486193947</v>
      </c>
      <c r="NV109" s="117">
        <v>447593.02301083435</v>
      </c>
      <c r="NW109" s="248" t="b">
        <v>0</v>
      </c>
      <c r="NX109" s="254">
        <v>6</v>
      </c>
      <c r="NY109" s="255">
        <v>956.30884471850516</v>
      </c>
      <c r="NZ109" s="256">
        <v>0.03</v>
      </c>
      <c r="OA109" s="255">
        <v>20223055.561973263</v>
      </c>
      <c r="OB109" s="255">
        <v>1434.4632670777582</v>
      </c>
      <c r="OC109" s="255">
        <v>88946.468422623191</v>
      </c>
      <c r="OD109" s="119">
        <v>20312002.030395884</v>
      </c>
      <c r="OE109" s="262" t="b">
        <v>0</v>
      </c>
      <c r="OF109" s="173">
        <v>4</v>
      </c>
      <c r="OG109" s="263">
        <v>1434.463267077758</v>
      </c>
      <c r="OH109" s="189">
        <v>-5.0000000000000001E-3</v>
      </c>
      <c r="OI109" s="263">
        <v>1884246.1458015318</v>
      </c>
      <c r="OJ109" s="263">
        <v>956.30884471850538</v>
      </c>
      <c r="OK109" s="263">
        <v>70649.587538944004</v>
      </c>
      <c r="OL109" s="117">
        <v>1954895.7333404759</v>
      </c>
      <c r="OM109" s="248" t="b">
        <v>0</v>
      </c>
      <c r="ON109" s="254">
        <v>7</v>
      </c>
      <c r="OO109" s="255">
        <v>717.23163353887878</v>
      </c>
      <c r="OP109" s="256">
        <v>-5.0000000000000001E-3</v>
      </c>
      <c r="OQ109" s="255">
        <v>2792645.5527726668</v>
      </c>
      <c r="OR109" s="255">
        <v>1673.5404782573844</v>
      </c>
      <c r="OS109" s="255">
        <v>79031.20085414857</v>
      </c>
      <c r="OT109" s="119">
        <v>2871676.7536268155</v>
      </c>
      <c r="OU109" s="262" t="b">
        <v>0</v>
      </c>
      <c r="OV109" s="173">
        <v>4</v>
      </c>
      <c r="OW109" s="263">
        <v>1434.463267077758</v>
      </c>
      <c r="OX109" s="189">
        <v>7.4999999999999997E-2</v>
      </c>
      <c r="OY109" s="263">
        <v>7645616.4911767468</v>
      </c>
      <c r="OZ109" s="263">
        <v>956.30884471850538</v>
      </c>
      <c r="PA109" s="263">
        <v>35595.546007532022</v>
      </c>
      <c r="PB109" s="117">
        <v>7681212.0371842785</v>
      </c>
      <c r="PC109" s="248" t="b">
        <v>0</v>
      </c>
      <c r="PD109" s="254">
        <v>9</v>
      </c>
      <c r="PE109" s="255">
        <v>239.07721117962629</v>
      </c>
      <c r="PF109" s="256">
        <v>0.03</v>
      </c>
      <c r="PG109" s="255">
        <v>1273088.1118677636</v>
      </c>
      <c r="PH109" s="255">
        <v>2151.6949006166369</v>
      </c>
      <c r="PI109" s="255">
        <v>109933.29745011123</v>
      </c>
      <c r="PJ109" s="119">
        <v>1383021.4093178748</v>
      </c>
      <c r="PK109" s="262" t="b">
        <v>0</v>
      </c>
      <c r="PL109" s="173">
        <v>9</v>
      </c>
      <c r="PM109" s="263">
        <v>239.07721117962629</v>
      </c>
      <c r="PN109" s="189">
        <v>0.03</v>
      </c>
      <c r="PO109" s="263">
        <v>1036435.4591045764</v>
      </c>
      <c r="PP109" s="263">
        <v>2151.6949006166369</v>
      </c>
      <c r="PQ109" s="263">
        <v>99309.59269999346</v>
      </c>
      <c r="PR109" s="117">
        <v>1135745.0518045698</v>
      </c>
      <c r="PS109" s="248" t="b">
        <v>0</v>
      </c>
      <c r="PT109" s="254">
        <v>7</v>
      </c>
      <c r="PU109" s="255">
        <v>717.23163353887878</v>
      </c>
      <c r="PV109" s="256">
        <v>7.4999999999999997E-2</v>
      </c>
      <c r="PW109" s="255">
        <v>5789892.3179850001</v>
      </c>
      <c r="PX109" s="255">
        <v>1673.5404782573844</v>
      </c>
      <c r="PY109" s="255">
        <v>94912.554360844602</v>
      </c>
      <c r="PZ109" s="119">
        <v>5884804.8723458443</v>
      </c>
      <c r="QA109" s="262" t="b">
        <v>0</v>
      </c>
      <c r="QB109" s="173">
        <v>3</v>
      </c>
      <c r="QC109" s="263">
        <v>1673.5404782573842</v>
      </c>
      <c r="QD109" s="189">
        <v>-5.0000000000000001E-3</v>
      </c>
      <c r="QE109" s="263">
        <v>2367597.3702333104</v>
      </c>
      <c r="QF109" s="263">
        <v>717.23163353887912</v>
      </c>
      <c r="QG109" s="263">
        <v>32345.959597753939</v>
      </c>
      <c r="QH109" s="117">
        <v>2399943.3298310642</v>
      </c>
      <c r="QI109" s="248" t="b">
        <v>0</v>
      </c>
      <c r="QJ109" s="254">
        <v>5</v>
      </c>
      <c r="QK109" s="255">
        <v>1195.3860558981316</v>
      </c>
      <c r="QL109" s="256">
        <v>0.03</v>
      </c>
      <c r="QM109" s="255">
        <v>5641054.8184390021</v>
      </c>
      <c r="QN109" s="255">
        <v>1195.3860558981316</v>
      </c>
      <c r="QO109" s="255">
        <v>63655.479078800883</v>
      </c>
      <c r="QP109" s="119">
        <v>5704710.2975178026</v>
      </c>
      <c r="QQ109" s="262" t="b">
        <v>0</v>
      </c>
      <c r="QR109" s="173">
        <v>5</v>
      </c>
      <c r="QS109" s="263">
        <v>1195.3860558981316</v>
      </c>
      <c r="QT109" s="189">
        <v>-5.0000000000000001E-3</v>
      </c>
      <c r="QU109" s="263">
        <v>1469430.6479550458</v>
      </c>
      <c r="QV109" s="263">
        <v>1195.3860558981316</v>
      </c>
      <c r="QW109" s="263">
        <v>45711.391917705812</v>
      </c>
      <c r="QX109" s="117">
        <v>1515142.0398727516</v>
      </c>
      <c r="QY109" s="248" t="b">
        <v>0</v>
      </c>
      <c r="QZ109" s="254">
        <v>8</v>
      </c>
      <c r="RA109" s="255">
        <v>478.15442235925258</v>
      </c>
      <c r="RB109" s="256">
        <v>7.4999999999999997E-2</v>
      </c>
      <c r="RC109" s="255">
        <v>1453674.9232944455</v>
      </c>
      <c r="RD109" s="255">
        <v>1912.6176894370108</v>
      </c>
      <c r="RE109" s="255">
        <v>71404.683857382755</v>
      </c>
      <c r="RF109" s="119">
        <v>1525079.6071518282</v>
      </c>
      <c r="RG109" s="262" t="b">
        <v>0</v>
      </c>
      <c r="RH109" s="173">
        <v>2</v>
      </c>
      <c r="RI109" s="263">
        <v>1912.6176894370108</v>
      </c>
      <c r="RJ109" s="189">
        <v>7.4999999999999997E-2</v>
      </c>
      <c r="RK109" s="263">
        <v>21210955.585547745</v>
      </c>
      <c r="RL109" s="263">
        <v>478.15442235925269</v>
      </c>
      <c r="RM109" s="263">
        <v>17157.796638249602</v>
      </c>
      <c r="RN109" s="117">
        <v>21228113.382185996</v>
      </c>
      <c r="RO109" s="248" t="b">
        <v>0</v>
      </c>
      <c r="RP109" s="254">
        <v>8</v>
      </c>
      <c r="RQ109" s="255">
        <v>478.15442235925258</v>
      </c>
      <c r="RR109" s="256">
        <v>-5.0000000000000001E-3</v>
      </c>
      <c r="RS109" s="255">
        <v>1310149.4706009203</v>
      </c>
      <c r="RT109" s="255">
        <v>1912.6176894370108</v>
      </c>
      <c r="RU109" s="255">
        <v>88746.563948862255</v>
      </c>
      <c r="RV109" s="119">
        <v>1398896.0345497825</v>
      </c>
      <c r="RW109" s="262" t="b">
        <v>0</v>
      </c>
      <c r="RX109" s="173">
        <v>9</v>
      </c>
      <c r="RY109" s="263">
        <v>239.07721117962629</v>
      </c>
      <c r="RZ109" s="189">
        <v>7.4999999999999997E-2</v>
      </c>
      <c r="SA109" s="263">
        <v>3088653.9830030878</v>
      </c>
      <c r="SB109" s="263">
        <v>2151.6949006166369</v>
      </c>
      <c r="SC109" s="263">
        <v>129035.66550255494</v>
      </c>
      <c r="SD109" s="117">
        <v>3217689.6485056425</v>
      </c>
      <c r="SE109" s="248" t="b">
        <v>0</v>
      </c>
      <c r="SF109" s="254">
        <v>6</v>
      </c>
      <c r="SG109" s="255">
        <v>956.30884471850516</v>
      </c>
      <c r="SH109" s="256">
        <v>7.4999999999999997E-2</v>
      </c>
      <c r="SI109" s="255">
        <v>3559553.5715477788</v>
      </c>
      <c r="SJ109" s="255">
        <v>1434.4632670777582</v>
      </c>
      <c r="SK109" s="255">
        <v>79660.999351962499</v>
      </c>
      <c r="SL109" s="119">
        <v>3639214.5708997413</v>
      </c>
      <c r="SM109" s="262" t="b">
        <v>0</v>
      </c>
      <c r="SN109" s="173">
        <v>6</v>
      </c>
      <c r="SO109" s="263">
        <v>956.30884471850516</v>
      </c>
      <c r="SP109" s="189">
        <v>0.03</v>
      </c>
      <c r="SQ109" s="263">
        <v>2175896.7855992694</v>
      </c>
      <c r="SR109" s="263">
        <v>1434.4632670777582</v>
      </c>
      <c r="SS109" s="263">
        <v>36021.966228592231</v>
      </c>
      <c r="ST109" s="117">
        <v>2211918.7518278616</v>
      </c>
      <c r="SU109" s="248" t="b">
        <v>0</v>
      </c>
      <c r="SV109" s="254">
        <v>3</v>
      </c>
      <c r="SW109" s="255">
        <v>1673.5404782573842</v>
      </c>
      <c r="SX109" s="256">
        <v>7.4999999999999997E-2</v>
      </c>
      <c r="SY109" s="255">
        <v>12791438.601679608</v>
      </c>
      <c r="SZ109" s="255">
        <v>717.23163353887912</v>
      </c>
      <c r="TA109" s="255">
        <v>39496.691065714927</v>
      </c>
      <c r="TB109" s="119">
        <v>12830935.292745324</v>
      </c>
      <c r="TC109" s="262" t="b">
        <v>0</v>
      </c>
      <c r="TD109" s="173">
        <v>2</v>
      </c>
      <c r="TE109" s="263">
        <v>1912.6176894370108</v>
      </c>
      <c r="TF109" s="189">
        <v>0.03</v>
      </c>
      <c r="TG109" s="263">
        <v>7565700.8679732103</v>
      </c>
      <c r="TH109" s="263">
        <v>478.15442235925269</v>
      </c>
      <c r="TI109" s="263">
        <v>17210.318951601173</v>
      </c>
      <c r="TJ109" s="117">
        <v>7582911.1869248115</v>
      </c>
      <c r="TK109" s="248" t="b">
        <v>0</v>
      </c>
      <c r="TL109" s="254">
        <v>6</v>
      </c>
      <c r="TM109" s="255">
        <v>956.30884471850516</v>
      </c>
      <c r="TN109" s="256">
        <v>7.4999999999999997E-2</v>
      </c>
      <c r="TO109" s="255">
        <v>8330748.6309588682</v>
      </c>
      <c r="TP109" s="255">
        <v>1434.4632670777582</v>
      </c>
      <c r="TQ109" s="255">
        <v>63089.419024824878</v>
      </c>
      <c r="TR109" s="119">
        <v>8393838.0499836933</v>
      </c>
      <c r="TS109" s="262" t="b">
        <v>0</v>
      </c>
      <c r="TT109" s="173">
        <v>6</v>
      </c>
      <c r="TU109" s="263">
        <v>956.30884471850516</v>
      </c>
      <c r="TV109" s="189">
        <v>0.03</v>
      </c>
      <c r="TW109" s="263">
        <v>3581394.2113946541</v>
      </c>
      <c r="TX109" s="263">
        <v>1434.4632670777582</v>
      </c>
      <c r="TY109" s="263">
        <v>65109.544333316589</v>
      </c>
      <c r="TZ109" s="117">
        <v>3646503.7557279705</v>
      </c>
      <c r="UA109" s="248" t="b">
        <v>0</v>
      </c>
      <c r="UB109" s="254">
        <v>3</v>
      </c>
      <c r="UC109" s="255">
        <v>1673.5404782573842</v>
      </c>
      <c r="UD109" s="256">
        <v>-5.0000000000000001E-3</v>
      </c>
      <c r="UE109" s="255">
        <v>8160030.7140443809</v>
      </c>
      <c r="UF109" s="255">
        <v>717.23163353887912</v>
      </c>
      <c r="UG109" s="255">
        <v>24985.865964106</v>
      </c>
      <c r="UH109" s="119">
        <v>8185016.5800084872</v>
      </c>
      <c r="UI109" s="262" t="b">
        <v>0</v>
      </c>
      <c r="UJ109" s="173">
        <v>2</v>
      </c>
      <c r="UK109" s="263">
        <v>1912.6176894370108</v>
      </c>
      <c r="UL109" s="189">
        <v>7.4999999999999997E-2</v>
      </c>
      <c r="UM109" s="263">
        <v>30070207.562015474</v>
      </c>
      <c r="UN109" s="263">
        <v>478.15442235925269</v>
      </c>
      <c r="UO109" s="263">
        <v>30423.923250955067</v>
      </c>
      <c r="UP109" s="117">
        <v>30100631.485266428</v>
      </c>
      <c r="UQ109" s="248" t="b">
        <v>0</v>
      </c>
      <c r="UR109" s="254">
        <v>5</v>
      </c>
      <c r="US109" s="255">
        <v>1195.3860558981316</v>
      </c>
      <c r="UT109" s="256">
        <v>-5.0000000000000001E-3</v>
      </c>
      <c r="UU109" s="255">
        <v>3088189.7342171739</v>
      </c>
      <c r="UV109" s="255">
        <v>1195.3860558981316</v>
      </c>
      <c r="UW109" s="255">
        <v>47301.314847940397</v>
      </c>
      <c r="UX109" s="119">
        <v>3135491.0490651145</v>
      </c>
      <c r="UY109" s="262" t="b">
        <v>0</v>
      </c>
      <c r="UZ109" s="173">
        <v>6</v>
      </c>
      <c r="VA109" s="263">
        <v>956.30884471850516</v>
      </c>
      <c r="VB109" s="189">
        <v>7.4999999999999997E-2</v>
      </c>
      <c r="VC109" s="263">
        <v>6829270.9452414028</v>
      </c>
      <c r="VD109" s="263">
        <v>1434.4632670777582</v>
      </c>
      <c r="VE109" s="263">
        <v>67454.737612095923</v>
      </c>
      <c r="VF109" s="117">
        <v>6896725.6828534985</v>
      </c>
      <c r="VG109" s="248" t="b">
        <v>0</v>
      </c>
      <c r="VH109" s="254">
        <v>8</v>
      </c>
      <c r="VI109" s="255">
        <v>478.15442235925258</v>
      </c>
      <c r="VJ109" s="256">
        <v>7.4999999999999997E-2</v>
      </c>
      <c r="VK109" s="255">
        <v>1633126.0498354009</v>
      </c>
      <c r="VL109" s="255">
        <v>1912.6176894370108</v>
      </c>
      <c r="VM109" s="255">
        <v>77278.527819213472</v>
      </c>
      <c r="VN109" s="119">
        <v>1710404.5776546143</v>
      </c>
      <c r="VO109" s="262" t="b">
        <v>0</v>
      </c>
      <c r="VP109" s="173">
        <v>0</v>
      </c>
      <c r="VQ109" s="263">
        <v>2390.7721117962633</v>
      </c>
      <c r="VR109" s="189">
        <v>7.4999999999999997E-2</v>
      </c>
      <c r="VS109" s="263">
        <v>2270070.9322943282</v>
      </c>
      <c r="VT109" s="263">
        <v>0</v>
      </c>
      <c r="VU109" s="263">
        <v>0</v>
      </c>
      <c r="VV109" s="117">
        <v>2270070.9322943282</v>
      </c>
      <c r="VW109" s="248" t="b">
        <v>0</v>
      </c>
      <c r="VX109" s="254">
        <v>7</v>
      </c>
      <c r="VY109" s="255">
        <v>717.23163353887878</v>
      </c>
      <c r="VZ109" s="256">
        <v>7.4999999999999997E-2</v>
      </c>
      <c r="WA109" s="255">
        <v>2422546.7473489279</v>
      </c>
      <c r="WB109" s="255">
        <v>1673.5404782573844</v>
      </c>
      <c r="WC109" s="255">
        <v>63447.086015213143</v>
      </c>
      <c r="WD109" s="119">
        <v>2485993.8333641412</v>
      </c>
      <c r="WE109" s="262" t="b">
        <v>0</v>
      </c>
      <c r="WF109" s="173">
        <v>5</v>
      </c>
      <c r="WG109" s="263">
        <v>1195.3860558981316</v>
      </c>
      <c r="WH109" s="189">
        <v>0.03</v>
      </c>
      <c r="WI109" s="263">
        <v>1340973.7418802965</v>
      </c>
      <c r="WJ109" s="263">
        <v>1195.3860558981316</v>
      </c>
      <c r="WK109" s="263">
        <v>56043.556919101298</v>
      </c>
      <c r="WL109" s="117">
        <v>1397017.2987993979</v>
      </c>
      <c r="WM109" s="248" t="b">
        <v>0</v>
      </c>
      <c r="WN109" s="254">
        <v>7</v>
      </c>
      <c r="WO109" s="255">
        <v>717.23163353887878</v>
      </c>
      <c r="WP109" s="256">
        <v>7.4999999999999997E-2</v>
      </c>
      <c r="WQ109" s="255">
        <v>3806067.1155429049</v>
      </c>
      <c r="WR109" s="255">
        <v>1673.5404782573844</v>
      </c>
      <c r="WS109" s="255">
        <v>102003.86929848493</v>
      </c>
      <c r="WT109" s="119">
        <v>3908070.98484139</v>
      </c>
      <c r="WU109" s="262" t="b">
        <v>0</v>
      </c>
      <c r="WV109" s="173">
        <v>7</v>
      </c>
      <c r="WW109" s="263">
        <v>717.23163353887878</v>
      </c>
      <c r="WX109" s="189">
        <v>-5.0000000000000001E-3</v>
      </c>
      <c r="WY109" s="263">
        <v>4096682.1529203523</v>
      </c>
      <c r="WZ109" s="263">
        <v>1673.5404782573844</v>
      </c>
      <c r="XA109" s="263">
        <v>64756.861414126746</v>
      </c>
      <c r="XB109" s="117">
        <v>4161439.0143344789</v>
      </c>
      <c r="XC109" s="248" t="b">
        <v>1</v>
      </c>
      <c r="XD109" s="254">
        <v>6</v>
      </c>
      <c r="XE109" s="255">
        <v>956.30884471850516</v>
      </c>
      <c r="XF109" s="256">
        <v>7.4999999999999997E-2</v>
      </c>
      <c r="XG109" s="255">
        <v>14195122.997779101</v>
      </c>
      <c r="XH109" s="255">
        <v>1434.4632670777582</v>
      </c>
      <c r="XI109" s="255">
        <v>56630.969543731691</v>
      </c>
      <c r="XJ109" s="119">
        <v>14251753.967322832</v>
      </c>
      <c r="XK109" s="262" t="b">
        <v>0</v>
      </c>
      <c r="XL109" s="173">
        <v>6</v>
      </c>
      <c r="XM109" s="263">
        <v>956.30884471850516</v>
      </c>
      <c r="XN109" s="189">
        <v>7.4999999999999997E-2</v>
      </c>
      <c r="XO109" s="263">
        <v>4556763.688166094</v>
      </c>
      <c r="XP109" s="263">
        <v>1434.4632670777582</v>
      </c>
      <c r="XQ109" s="263">
        <v>70613.910997221086</v>
      </c>
      <c r="XR109" s="117">
        <v>4627377.5991633153</v>
      </c>
      <c r="XS109" s="248" t="b">
        <v>0</v>
      </c>
      <c r="XT109" s="254">
        <v>7</v>
      </c>
      <c r="XU109" s="255">
        <v>717.23163353887878</v>
      </c>
      <c r="XV109" s="256">
        <v>-5.0000000000000001E-3</v>
      </c>
      <c r="XW109" s="255">
        <v>618787.60881177476</v>
      </c>
      <c r="XX109" s="255">
        <v>1673.5404782573844</v>
      </c>
      <c r="XY109" s="255">
        <v>74733.243958892475</v>
      </c>
      <c r="XZ109" s="119">
        <v>693520.85277066729</v>
      </c>
      <c r="YA109" s="262" t="b">
        <v>0</v>
      </c>
      <c r="YB109" s="173">
        <v>6</v>
      </c>
      <c r="YC109" s="263">
        <v>956.30884471850516</v>
      </c>
      <c r="YD109" s="189">
        <v>7.4999999999999997E-2</v>
      </c>
      <c r="YE109" s="263">
        <v>3153592.2205862864</v>
      </c>
      <c r="YF109" s="263">
        <v>1434.4632670777582</v>
      </c>
      <c r="YG109" s="263">
        <v>83758.013136582493</v>
      </c>
      <c r="YH109" s="117">
        <v>3237350.2337228688</v>
      </c>
      <c r="YI109" s="248" t="b">
        <v>0</v>
      </c>
      <c r="YJ109" s="254">
        <v>11</v>
      </c>
      <c r="YK109" s="255">
        <v>0</v>
      </c>
      <c r="YL109" s="256">
        <v>7.4999999999999997E-2</v>
      </c>
      <c r="YM109" s="255">
        <v>1772807.0551105547</v>
      </c>
      <c r="YN109" s="255">
        <v>2390.7721117962633</v>
      </c>
      <c r="YO109" s="255">
        <v>151571.60986782241</v>
      </c>
      <c r="YP109" s="119">
        <v>1924378.6649783771</v>
      </c>
      <c r="YQ109" s="262" t="b">
        <v>0</v>
      </c>
      <c r="YR109" s="173">
        <v>3</v>
      </c>
      <c r="YS109" s="263">
        <v>1673.5404782573842</v>
      </c>
      <c r="YT109" s="189">
        <v>7.4999999999999997E-2</v>
      </c>
      <c r="YU109" s="263">
        <v>8586560.7321614176</v>
      </c>
      <c r="YV109" s="263">
        <v>717.23163353887912</v>
      </c>
      <c r="YW109" s="263">
        <v>31534.354513861261</v>
      </c>
      <c r="YX109" s="117">
        <v>8618095.0866752788</v>
      </c>
      <c r="YY109" s="248" t="b">
        <v>0</v>
      </c>
      <c r="YZ109" s="254">
        <v>7</v>
      </c>
      <c r="ZA109" s="255">
        <v>717.23163353887878</v>
      </c>
      <c r="ZB109" s="256">
        <v>-5.0000000000000001E-3</v>
      </c>
      <c r="ZC109" s="255">
        <v>683965.83323807037</v>
      </c>
      <c r="ZD109" s="255">
        <v>1673.5404782573844</v>
      </c>
      <c r="ZE109" s="255">
        <v>90020.450052364409</v>
      </c>
      <c r="ZF109" s="119">
        <v>773986.28329043475</v>
      </c>
      <c r="ZG109" s="262" t="b">
        <v>0</v>
      </c>
      <c r="ZH109" s="173">
        <v>4</v>
      </c>
      <c r="ZI109" s="263">
        <v>1434.463267077758</v>
      </c>
      <c r="ZJ109" s="189">
        <v>7.4999999999999997E-2</v>
      </c>
      <c r="ZK109" s="263">
        <v>11242746.308880851</v>
      </c>
      <c r="ZL109" s="263">
        <v>956.30884471850538</v>
      </c>
      <c r="ZM109" s="263">
        <v>52329.198618515351</v>
      </c>
      <c r="ZN109" s="117">
        <v>11295075.507499365</v>
      </c>
      <c r="ZO109" s="248" t="b">
        <v>0</v>
      </c>
      <c r="ZP109" s="254">
        <v>3</v>
      </c>
      <c r="ZQ109" s="255">
        <v>1673.5404782573842</v>
      </c>
      <c r="ZR109" s="256">
        <v>0.03</v>
      </c>
      <c r="ZS109" s="255">
        <v>3934222.649607542</v>
      </c>
      <c r="ZT109" s="255">
        <v>717.23163353887912</v>
      </c>
      <c r="ZU109" s="255">
        <v>47025.339991778696</v>
      </c>
      <c r="ZV109" s="119">
        <v>3981247.9895993206</v>
      </c>
      <c r="ZW109" s="262" t="b">
        <v>0</v>
      </c>
      <c r="ZX109" s="173">
        <v>2</v>
      </c>
      <c r="ZY109" s="263">
        <v>1912.6176894370108</v>
      </c>
      <c r="ZZ109" s="189">
        <v>-5.0000000000000001E-3</v>
      </c>
      <c r="AAA109" s="263">
        <v>391079.98705752927</v>
      </c>
      <c r="AAB109" s="263">
        <v>478.15442235925269</v>
      </c>
      <c r="AAC109" s="263">
        <v>37950.822548124306</v>
      </c>
      <c r="AAD109" s="117">
        <v>429030.80960565357</v>
      </c>
      <c r="AAE109" s="248" t="b">
        <v>0</v>
      </c>
      <c r="AAF109" s="254">
        <v>3</v>
      </c>
      <c r="AAG109" s="255">
        <v>1673.5404782573842</v>
      </c>
      <c r="AAH109" s="256">
        <v>7.4999999999999997E-2</v>
      </c>
      <c r="AAI109" s="255">
        <v>14638268.058411196</v>
      </c>
      <c r="AAJ109" s="255">
        <v>717.23163353887912</v>
      </c>
      <c r="AAK109" s="255">
        <v>44510.33102150185</v>
      </c>
      <c r="AAL109" s="119">
        <v>14682778.389432698</v>
      </c>
      <c r="AAM109" s="262" t="b">
        <v>0</v>
      </c>
      <c r="AAN109" s="173">
        <v>6</v>
      </c>
      <c r="AAO109" s="263">
        <v>956.30884471850516</v>
      </c>
      <c r="AAP109" s="189">
        <v>7.4999999999999997E-2</v>
      </c>
      <c r="AAQ109" s="263">
        <v>5244975.2439150177</v>
      </c>
      <c r="AAR109" s="263">
        <v>1434.4632670777582</v>
      </c>
      <c r="AAS109" s="263">
        <v>55910.28374906235</v>
      </c>
      <c r="AAT109" s="117">
        <v>5300885.5276640803</v>
      </c>
      <c r="AAU109" s="248" t="b">
        <v>0</v>
      </c>
      <c r="AAV109" s="254">
        <v>8</v>
      </c>
      <c r="AAW109" s="255">
        <v>478.15442235925258</v>
      </c>
      <c r="AAX109" s="256">
        <v>7.4999999999999997E-2</v>
      </c>
      <c r="AAY109" s="255">
        <v>3185834.2898642714</v>
      </c>
      <c r="AAZ109" s="255">
        <v>1912.6176894370108</v>
      </c>
      <c r="ABA109" s="255">
        <v>119555.74836981868</v>
      </c>
      <c r="ABB109" s="119">
        <v>3305390.03823409</v>
      </c>
      <c r="ABC109" s="262" t="b">
        <v>0</v>
      </c>
      <c r="ABD109" s="173">
        <v>5</v>
      </c>
      <c r="ABE109" s="263">
        <v>1195.3860558981316</v>
      </c>
      <c r="ABF109" s="189">
        <v>7.4999999999999997E-2</v>
      </c>
      <c r="ABG109" s="263">
        <v>5925631.0258015664</v>
      </c>
      <c r="ABH109" s="263">
        <v>1195.3860558981316</v>
      </c>
      <c r="ABI109" s="263">
        <v>43321.909351325776</v>
      </c>
      <c r="ABJ109" s="117">
        <v>5968952.935152892</v>
      </c>
      <c r="ABK109" s="248" t="b">
        <v>0</v>
      </c>
      <c r="ABL109" s="254">
        <v>2</v>
      </c>
      <c r="ABM109" s="255">
        <v>1912.6176894370108</v>
      </c>
      <c r="ABN109" s="256">
        <v>7.4999999999999997E-2</v>
      </c>
      <c r="ABO109" s="255">
        <v>10848222.768609883</v>
      </c>
      <c r="ABP109" s="255">
        <v>478.15442235925269</v>
      </c>
      <c r="ABQ109" s="255">
        <v>17609.625953672741</v>
      </c>
      <c r="ABR109" s="119">
        <v>10865832.394563556</v>
      </c>
      <c r="ABS109" s="262" t="b">
        <v>0</v>
      </c>
      <c r="ABT109" s="173">
        <v>4</v>
      </c>
      <c r="ABU109" s="263">
        <v>1434.463267077758</v>
      </c>
      <c r="ABV109" s="189">
        <v>0.03</v>
      </c>
      <c r="ABW109" s="263">
        <v>4669112.2710969793</v>
      </c>
      <c r="ABX109" s="263">
        <v>956.30884471850538</v>
      </c>
      <c r="ABY109" s="263">
        <v>28732.517645389962</v>
      </c>
      <c r="ABZ109" s="117">
        <v>4697844.788742369</v>
      </c>
      <c r="ACA109" s="248" t="b">
        <v>0</v>
      </c>
      <c r="ACB109" s="254">
        <v>5</v>
      </c>
      <c r="ACC109" s="255">
        <v>1195.3860558981316</v>
      </c>
      <c r="ACD109" s="256">
        <v>7.4999999999999997E-2</v>
      </c>
      <c r="ACE109" s="255">
        <v>2770936.1323849801</v>
      </c>
      <c r="ACF109" s="255">
        <v>1195.3860558981316</v>
      </c>
      <c r="ACG109" s="255">
        <v>78959.616942643639</v>
      </c>
      <c r="ACH109" s="119">
        <v>2849895.7493276238</v>
      </c>
      <c r="ACI109" s="262" t="b">
        <v>0</v>
      </c>
      <c r="ACJ109" s="173">
        <v>4</v>
      </c>
      <c r="ACK109" s="263">
        <v>1434.463267077758</v>
      </c>
      <c r="ACL109" s="189">
        <v>-5.0000000000000001E-3</v>
      </c>
      <c r="ACM109" s="263">
        <v>872459.6482666462</v>
      </c>
      <c r="ACN109" s="263">
        <v>956.30884471850538</v>
      </c>
      <c r="ACO109" s="263">
        <v>65452.027385664107</v>
      </c>
      <c r="ACP109" s="117">
        <v>937911.67565231025</v>
      </c>
      <c r="ACQ109" s="248" t="b">
        <v>0</v>
      </c>
      <c r="ACR109" s="254">
        <v>4</v>
      </c>
      <c r="ACS109" s="255">
        <v>1434.463267077758</v>
      </c>
      <c r="ACT109" s="256">
        <v>7.4999999999999997E-2</v>
      </c>
      <c r="ACU109" s="255">
        <v>9846811.3236964326</v>
      </c>
      <c r="ACV109" s="255">
        <v>956.30884471850538</v>
      </c>
      <c r="ACW109" s="255">
        <v>65898.177373142011</v>
      </c>
      <c r="ACX109" s="119">
        <v>9912709.5010695755</v>
      </c>
      <c r="ACY109" s="262" t="b">
        <v>1</v>
      </c>
      <c r="ACZ109" s="173">
        <v>7</v>
      </c>
      <c r="ADA109" s="263">
        <v>717.23163353887878</v>
      </c>
      <c r="ADB109" s="189">
        <v>7.4999999999999997E-2</v>
      </c>
      <c r="ADC109" s="263">
        <v>11368635.381248681</v>
      </c>
      <c r="ADD109" s="263">
        <v>1673.5404782573844</v>
      </c>
      <c r="ADE109" s="263">
        <v>76933.794233441658</v>
      </c>
      <c r="ADF109" s="117">
        <v>11445569.175482122</v>
      </c>
      <c r="ADG109" s="248" t="b">
        <v>0</v>
      </c>
      <c r="ADH109" s="254">
        <v>8</v>
      </c>
      <c r="ADI109" s="255">
        <v>478.15442235925258</v>
      </c>
      <c r="ADJ109" s="256">
        <v>0.03</v>
      </c>
      <c r="ADK109" s="255">
        <v>2815610.9859467079</v>
      </c>
      <c r="ADL109" s="255">
        <v>1912.6176894370108</v>
      </c>
      <c r="ADM109" s="255">
        <v>105625.38490310434</v>
      </c>
      <c r="ADN109" s="119">
        <v>2921236.3708498124</v>
      </c>
      <c r="ADO109" s="262" t="b">
        <v>0</v>
      </c>
      <c r="ADP109" s="173">
        <v>2</v>
      </c>
      <c r="ADQ109" s="263">
        <v>1912.6176894370108</v>
      </c>
      <c r="ADR109" s="189">
        <v>-5.0000000000000001E-3</v>
      </c>
      <c r="ADS109" s="263">
        <v>4239281.2655191896</v>
      </c>
      <c r="ADT109" s="263">
        <v>478.15442235925269</v>
      </c>
      <c r="ADU109" s="263">
        <v>28137.977779141689</v>
      </c>
      <c r="ADV109" s="117">
        <v>4267419.2432983313</v>
      </c>
    </row>
    <row r="110" spans="1:802" x14ac:dyDescent="0.35">
      <c r="A110" s="15">
        <v>48579</v>
      </c>
      <c r="B110" s="16">
        <v>6241.6145015177726</v>
      </c>
      <c r="C110" s="248" t="b">
        <v>0</v>
      </c>
      <c r="D110" s="254">
        <v>6</v>
      </c>
      <c r="E110" s="255">
        <v>2496.6458006071084</v>
      </c>
      <c r="F110" s="256">
        <v>7.4999999999999997E-2</v>
      </c>
      <c r="G110" s="255">
        <v>6532995.6356636183</v>
      </c>
      <c r="H110" s="255">
        <v>3744.9687009106642</v>
      </c>
      <c r="I110" s="255">
        <v>69812.154336320775</v>
      </c>
      <c r="J110" s="119">
        <v>6602807.7899999395</v>
      </c>
      <c r="K110" s="262" t="b">
        <v>0</v>
      </c>
      <c r="L110" s="173">
        <v>9</v>
      </c>
      <c r="M110" s="263">
        <v>624.1614501517771</v>
      </c>
      <c r="N110" s="189">
        <v>7.4999999999999997E-2</v>
      </c>
      <c r="O110" s="263">
        <v>2143406.4628121383</v>
      </c>
      <c r="P110" s="263">
        <v>5617.4530513659956</v>
      </c>
      <c r="Q110" s="263">
        <v>54980.263869359726</v>
      </c>
      <c r="R110" s="117">
        <v>2198386.7266814979</v>
      </c>
      <c r="S110" s="248" t="b">
        <v>0</v>
      </c>
      <c r="T110" s="254">
        <v>8</v>
      </c>
      <c r="U110" s="255">
        <v>1248.3229003035542</v>
      </c>
      <c r="V110" s="256">
        <v>7.4999999999999997E-2</v>
      </c>
      <c r="W110" s="255">
        <v>900407.94935312157</v>
      </c>
      <c r="X110" s="255">
        <v>4993.2916012142186</v>
      </c>
      <c r="Y110" s="255">
        <v>121848.55273082615</v>
      </c>
      <c r="Z110" s="119">
        <v>1022256.5020839478</v>
      </c>
      <c r="AA110" s="262" t="b">
        <v>0</v>
      </c>
      <c r="AB110" s="173">
        <v>9</v>
      </c>
      <c r="AC110" s="263">
        <v>624.1614501517771</v>
      </c>
      <c r="AD110" s="189">
        <v>7.4999999999999997E-2</v>
      </c>
      <c r="AE110" s="263">
        <v>2841803.7218931075</v>
      </c>
      <c r="AF110" s="263">
        <v>5617.4530513659956</v>
      </c>
      <c r="AG110" s="263">
        <v>121031.26124931969</v>
      </c>
      <c r="AH110" s="117">
        <v>2962834.9831424272</v>
      </c>
      <c r="AI110" s="248" t="b">
        <v>0</v>
      </c>
      <c r="AJ110" s="254">
        <v>10</v>
      </c>
      <c r="AK110" s="255">
        <v>0</v>
      </c>
      <c r="AL110" s="256">
        <v>7.4999999999999997E-2</v>
      </c>
      <c r="AM110" s="255">
        <v>13511590.88693044</v>
      </c>
      <c r="AN110" s="255">
        <v>6241.6145015177726</v>
      </c>
      <c r="AO110" s="255">
        <v>143691.85112284293</v>
      </c>
      <c r="AP110" s="119">
        <v>13655282.738053283</v>
      </c>
      <c r="AQ110" s="262" t="b">
        <v>0</v>
      </c>
      <c r="AR110" s="173">
        <v>7</v>
      </c>
      <c r="AS110" s="263">
        <v>1872.4843504553314</v>
      </c>
      <c r="AT110" s="189">
        <v>7.4999999999999997E-2</v>
      </c>
      <c r="AU110" s="263">
        <v>11727951.201651348</v>
      </c>
      <c r="AV110" s="263">
        <v>4369.1301510624417</v>
      </c>
      <c r="AW110" s="263">
        <v>85377.704846578345</v>
      </c>
      <c r="AX110" s="117">
        <v>11813328.906497926</v>
      </c>
      <c r="AY110" s="248" t="b">
        <v>0</v>
      </c>
      <c r="AZ110" s="254">
        <v>4</v>
      </c>
      <c r="BA110" s="255">
        <v>3744.9687009106633</v>
      </c>
      <c r="BB110" s="256">
        <v>7.4999999999999997E-2</v>
      </c>
      <c r="BC110" s="255">
        <v>2756934.754330318</v>
      </c>
      <c r="BD110" s="255">
        <v>2496.6458006071093</v>
      </c>
      <c r="BE110" s="255">
        <v>29203.345620688597</v>
      </c>
      <c r="BF110" s="119">
        <v>2786138.0999510065</v>
      </c>
      <c r="BG110" s="262" t="b">
        <v>0</v>
      </c>
      <c r="BH110" s="173">
        <v>4</v>
      </c>
      <c r="BI110" s="263">
        <v>3744.9687009106633</v>
      </c>
      <c r="BJ110" s="189">
        <v>-5.0000000000000001E-3</v>
      </c>
      <c r="BK110" s="263">
        <v>1024818.0024051396</v>
      </c>
      <c r="BL110" s="263">
        <v>2496.6458006071093</v>
      </c>
      <c r="BM110" s="263">
        <v>58824.170918097167</v>
      </c>
      <c r="BN110" s="117">
        <v>1083642.1733232369</v>
      </c>
      <c r="BO110" s="248" t="b">
        <v>0</v>
      </c>
      <c r="BP110" s="254">
        <v>6</v>
      </c>
      <c r="BQ110" s="255">
        <v>2496.6458006071084</v>
      </c>
      <c r="BR110" s="256">
        <v>7.4999999999999997E-2</v>
      </c>
      <c r="BS110" s="255">
        <v>11001543.610929264</v>
      </c>
      <c r="BT110" s="255">
        <v>3744.9687009106642</v>
      </c>
      <c r="BU110" s="255">
        <v>78279.109017909155</v>
      </c>
      <c r="BV110" s="119">
        <v>11079822.719947172</v>
      </c>
      <c r="BW110" s="262" t="b">
        <v>0</v>
      </c>
      <c r="BX110" s="173">
        <v>6</v>
      </c>
      <c r="BY110" s="263">
        <v>2496.6458006071084</v>
      </c>
      <c r="BZ110" s="189">
        <v>7.4999999999999997E-2</v>
      </c>
      <c r="CA110" s="263">
        <v>2513939.9065297833</v>
      </c>
      <c r="CB110" s="263">
        <v>3744.9687009106642</v>
      </c>
      <c r="CC110" s="263">
        <v>66124.482005095313</v>
      </c>
      <c r="CD110" s="117">
        <v>2580064.3885348784</v>
      </c>
      <c r="CE110" s="248" t="b">
        <v>0</v>
      </c>
      <c r="CF110" s="254">
        <v>6</v>
      </c>
      <c r="CG110" s="255">
        <v>2496.6458006071084</v>
      </c>
      <c r="CH110" s="256">
        <v>-5.0000000000000001E-3</v>
      </c>
      <c r="CI110" s="255">
        <v>1340770.1130154694</v>
      </c>
      <c r="CJ110" s="255">
        <v>3744.9687009106642</v>
      </c>
      <c r="CK110" s="255">
        <v>84050.283498592325</v>
      </c>
      <c r="CL110" s="119">
        <v>1424820.3965140618</v>
      </c>
      <c r="CM110" s="262" t="b">
        <v>0</v>
      </c>
      <c r="CN110" s="173">
        <v>5</v>
      </c>
      <c r="CO110" s="263">
        <v>3120.8072507588863</v>
      </c>
      <c r="CP110" s="189">
        <v>0.03</v>
      </c>
      <c r="CQ110" s="263">
        <v>8635589.1610338185</v>
      </c>
      <c r="CR110" s="263">
        <v>3120.8072507588863</v>
      </c>
      <c r="CS110" s="263">
        <v>69961.884015981079</v>
      </c>
      <c r="CT110" s="117">
        <v>8705551.0450497996</v>
      </c>
      <c r="CU110" s="248" t="b">
        <v>0</v>
      </c>
      <c r="CV110" s="254">
        <v>1</v>
      </c>
      <c r="CW110" s="255">
        <v>5617.4530513659956</v>
      </c>
      <c r="CX110" s="256">
        <v>7.4999999999999997E-2</v>
      </c>
      <c r="CY110" s="255">
        <v>8680677.8274613619</v>
      </c>
      <c r="CZ110" s="255">
        <v>624.16145015177733</v>
      </c>
      <c r="DA110" s="255">
        <v>7100.3182521195158</v>
      </c>
      <c r="DB110" s="119">
        <v>8687778.1457134821</v>
      </c>
      <c r="DC110" s="262" t="b">
        <v>0</v>
      </c>
      <c r="DD110" s="173">
        <v>7</v>
      </c>
      <c r="DE110" s="263">
        <v>1872.4843504553314</v>
      </c>
      <c r="DF110" s="189">
        <v>7.4999999999999997E-2</v>
      </c>
      <c r="DG110" s="263">
        <v>14131097.941188155</v>
      </c>
      <c r="DH110" s="263">
        <v>4369.1301510624417</v>
      </c>
      <c r="DI110" s="263">
        <v>85749.548186893546</v>
      </c>
      <c r="DJ110" s="117">
        <v>14216847.489375047</v>
      </c>
      <c r="DK110" s="248" t="b">
        <v>0</v>
      </c>
      <c r="DL110" s="254">
        <v>6</v>
      </c>
      <c r="DM110" s="255">
        <v>2496.6458006071084</v>
      </c>
      <c r="DN110" s="256">
        <v>7.4999999999999997E-2</v>
      </c>
      <c r="DO110" s="255">
        <v>3440565.7089762446</v>
      </c>
      <c r="DP110" s="255">
        <v>3744.9687009106642</v>
      </c>
      <c r="DQ110" s="255">
        <v>102684.93265250169</v>
      </c>
      <c r="DR110" s="119">
        <v>3543250.6416287464</v>
      </c>
      <c r="DS110" s="262" t="b">
        <v>0</v>
      </c>
      <c r="DT110" s="173">
        <v>8</v>
      </c>
      <c r="DU110" s="263">
        <v>1248.3229003035542</v>
      </c>
      <c r="DV110" s="189">
        <v>0.03</v>
      </c>
      <c r="DW110" s="263">
        <v>2674042.0106178112</v>
      </c>
      <c r="DX110" s="263">
        <v>4993.2916012142186</v>
      </c>
      <c r="DY110" s="263">
        <v>93444.475147593374</v>
      </c>
      <c r="DZ110" s="117">
        <v>2767486.4857654045</v>
      </c>
      <c r="EA110" s="248" t="b">
        <v>0</v>
      </c>
      <c r="EB110" s="254">
        <v>12</v>
      </c>
      <c r="EC110" s="255">
        <v>0</v>
      </c>
      <c r="ED110" s="256">
        <v>-5.0000000000000001E-3</v>
      </c>
      <c r="EE110" s="255">
        <v>755987.79192075785</v>
      </c>
      <c r="EF110" s="255">
        <v>6241.6145015177726</v>
      </c>
      <c r="EG110" s="255">
        <v>117600.01590874535</v>
      </c>
      <c r="EH110" s="119">
        <v>873587.8078295032</v>
      </c>
      <c r="EI110" s="262" t="b">
        <v>0</v>
      </c>
      <c r="EJ110" s="173">
        <v>7</v>
      </c>
      <c r="EK110" s="263">
        <v>1872.4843504553314</v>
      </c>
      <c r="EL110" s="189">
        <v>7.4999999999999997E-2</v>
      </c>
      <c r="EM110" s="263">
        <v>570599.5600966916</v>
      </c>
      <c r="EN110" s="263">
        <v>4369.1301510624417</v>
      </c>
      <c r="EO110" s="263">
        <v>124700.15464250687</v>
      </c>
      <c r="EP110" s="117">
        <v>695299.71473919845</v>
      </c>
      <c r="EQ110" s="248" t="b">
        <v>0</v>
      </c>
      <c r="ER110" s="254">
        <v>6</v>
      </c>
      <c r="ES110" s="255">
        <v>2496.6458006071084</v>
      </c>
      <c r="ET110" s="256">
        <v>7.4999999999999997E-2</v>
      </c>
      <c r="EU110" s="255">
        <v>2837038.9320396208</v>
      </c>
      <c r="EV110" s="255">
        <v>3744.9687009106642</v>
      </c>
      <c r="EW110" s="255">
        <v>95513.461730056457</v>
      </c>
      <c r="EX110" s="119">
        <v>2932552.3937696773</v>
      </c>
      <c r="EY110" s="262" t="b">
        <v>0</v>
      </c>
      <c r="EZ110" s="173">
        <v>4</v>
      </c>
      <c r="FA110" s="263">
        <v>3744.9687009106633</v>
      </c>
      <c r="FB110" s="189">
        <v>0.03</v>
      </c>
      <c r="FC110" s="263">
        <v>4254897.3177428627</v>
      </c>
      <c r="FD110" s="263">
        <v>2496.6458006071093</v>
      </c>
      <c r="FE110" s="263">
        <v>29457.24447378414</v>
      </c>
      <c r="FF110" s="117">
        <v>4284354.562216647</v>
      </c>
      <c r="FG110" s="248" t="b">
        <v>0</v>
      </c>
      <c r="FH110" s="254">
        <v>4</v>
      </c>
      <c r="FI110" s="255">
        <v>3744.9687009106633</v>
      </c>
      <c r="FJ110" s="256">
        <v>7.4999999999999997E-2</v>
      </c>
      <c r="FK110" s="255">
        <v>6380289.2228884446</v>
      </c>
      <c r="FL110" s="255">
        <v>2496.6458006071093</v>
      </c>
      <c r="FM110" s="255">
        <v>61690.030432720036</v>
      </c>
      <c r="FN110" s="119">
        <v>6441979.2533211643</v>
      </c>
      <c r="FO110" s="262" t="b">
        <v>0</v>
      </c>
      <c r="FP110" s="173">
        <v>4</v>
      </c>
      <c r="FQ110" s="263">
        <v>3744.9687009106633</v>
      </c>
      <c r="FR110" s="189">
        <v>7.4999999999999997E-2</v>
      </c>
      <c r="FS110" s="263">
        <v>7749576.8025774779</v>
      </c>
      <c r="FT110" s="263">
        <v>2496.6458006071093</v>
      </c>
      <c r="FU110" s="263">
        <v>65863.075381155926</v>
      </c>
      <c r="FV110" s="117">
        <v>7815439.8779586339</v>
      </c>
      <c r="FW110" s="248" t="b">
        <v>0</v>
      </c>
      <c r="FX110" s="254">
        <v>7</v>
      </c>
      <c r="FY110" s="255">
        <v>1872.4843504553314</v>
      </c>
      <c r="FZ110" s="256">
        <v>-5.0000000000000001E-3</v>
      </c>
      <c r="GA110" s="255">
        <v>1239505.8930066836</v>
      </c>
      <c r="GB110" s="255">
        <v>4369.1301510624417</v>
      </c>
      <c r="GC110" s="255">
        <v>104397.03939523602</v>
      </c>
      <c r="GD110" s="119">
        <v>1343902.9324019195</v>
      </c>
      <c r="GE110" s="262" t="b">
        <v>0</v>
      </c>
      <c r="GF110" s="173">
        <v>4</v>
      </c>
      <c r="GG110" s="263">
        <v>3744.9687009106633</v>
      </c>
      <c r="GH110" s="189">
        <v>0.03</v>
      </c>
      <c r="GI110" s="263">
        <v>4303826.1219195118</v>
      </c>
      <c r="GJ110" s="263">
        <v>2496.6458006071093</v>
      </c>
      <c r="GK110" s="263">
        <v>57702.30892592742</v>
      </c>
      <c r="GL110" s="117">
        <v>4361528.4308454394</v>
      </c>
      <c r="GM110" s="248" t="b">
        <v>0</v>
      </c>
      <c r="GN110" s="254">
        <v>4</v>
      </c>
      <c r="GO110" s="255">
        <v>3744.9687009106633</v>
      </c>
      <c r="GP110" s="256">
        <v>7.4999999999999997E-2</v>
      </c>
      <c r="GQ110" s="255">
        <v>15694891.605026873</v>
      </c>
      <c r="GR110" s="255">
        <v>2496.6458006071093</v>
      </c>
      <c r="GS110" s="255">
        <v>45415.273062732209</v>
      </c>
      <c r="GT110" s="119">
        <v>15740306.878089605</v>
      </c>
      <c r="GU110" s="262" t="b">
        <v>0</v>
      </c>
      <c r="GV110" s="173">
        <v>2</v>
      </c>
      <c r="GW110" s="263">
        <v>4993.2916012142186</v>
      </c>
      <c r="GX110" s="189">
        <v>7.4999999999999997E-2</v>
      </c>
      <c r="GY110" s="263">
        <v>2504757.6500456329</v>
      </c>
      <c r="GZ110" s="263">
        <v>1248.3229003035547</v>
      </c>
      <c r="HA110" s="263">
        <v>22890.758333717593</v>
      </c>
      <c r="HB110" s="117">
        <v>2527648.4083793503</v>
      </c>
      <c r="HC110" s="248" t="b">
        <v>0</v>
      </c>
      <c r="HD110" s="254">
        <v>6</v>
      </c>
      <c r="HE110" s="255">
        <v>2496.6458006071084</v>
      </c>
      <c r="HF110" s="256">
        <v>7.4999999999999997E-2</v>
      </c>
      <c r="HG110" s="255">
        <v>8867518.3016900774</v>
      </c>
      <c r="HH110" s="255">
        <v>3744.9687009106642</v>
      </c>
      <c r="HI110" s="255">
        <v>47488.81920138657</v>
      </c>
      <c r="HJ110" s="119">
        <v>8915007.1208914649</v>
      </c>
      <c r="HK110" s="262" t="b">
        <v>1</v>
      </c>
      <c r="HL110" s="173">
        <v>12</v>
      </c>
      <c r="HM110" s="263">
        <v>0</v>
      </c>
      <c r="HN110" s="189">
        <v>0.03</v>
      </c>
      <c r="HO110" s="263">
        <v>2744955.9991573715</v>
      </c>
      <c r="HP110" s="263">
        <v>6241.6145015177726</v>
      </c>
      <c r="HQ110" s="263">
        <v>111583.93388833865</v>
      </c>
      <c r="HR110" s="117">
        <v>2856539.93304571</v>
      </c>
      <c r="HS110" s="248" t="b">
        <v>0</v>
      </c>
      <c r="HT110" s="254">
        <v>7</v>
      </c>
      <c r="HU110" s="255">
        <v>1872.4843504553314</v>
      </c>
      <c r="HV110" s="256">
        <v>7.4999999999999997E-2</v>
      </c>
      <c r="HW110" s="255">
        <v>2993820.0555132162</v>
      </c>
      <c r="HX110" s="255">
        <v>4369.1301510624417</v>
      </c>
      <c r="HY110" s="255">
        <v>91863.863537376033</v>
      </c>
      <c r="HZ110" s="119">
        <v>3085683.919050592</v>
      </c>
      <c r="IA110" s="262" t="b">
        <v>0</v>
      </c>
      <c r="IB110" s="173">
        <v>5</v>
      </c>
      <c r="IC110" s="263">
        <v>3120.8072507588863</v>
      </c>
      <c r="ID110" s="189">
        <v>7.4999999999999997E-2</v>
      </c>
      <c r="IE110" s="263">
        <v>2553568.5479519325</v>
      </c>
      <c r="IF110" s="263">
        <v>3120.8072507588863</v>
      </c>
      <c r="IG110" s="263">
        <v>75292.026393561828</v>
      </c>
      <c r="IH110" s="117">
        <v>2628860.5743454942</v>
      </c>
      <c r="II110" s="248" t="b">
        <v>0</v>
      </c>
      <c r="IJ110" s="254">
        <v>8</v>
      </c>
      <c r="IK110" s="255">
        <v>1248.3229003035542</v>
      </c>
      <c r="IL110" s="256">
        <v>7.4999999999999997E-2</v>
      </c>
      <c r="IM110" s="255">
        <v>9128333.2805994041</v>
      </c>
      <c r="IN110" s="255">
        <v>4993.2916012142186</v>
      </c>
      <c r="IO110" s="255">
        <v>88797.443331898859</v>
      </c>
      <c r="IP110" s="119">
        <v>9217130.7239313032</v>
      </c>
      <c r="IQ110" s="262" t="b">
        <v>0</v>
      </c>
      <c r="IR110" s="173">
        <v>5</v>
      </c>
      <c r="IS110" s="263">
        <v>3120.8072507588863</v>
      </c>
      <c r="IT110" s="189">
        <v>7.4999999999999997E-2</v>
      </c>
      <c r="IU110" s="263">
        <v>10894090.150662141</v>
      </c>
      <c r="IV110" s="263">
        <v>3120.8072507588863</v>
      </c>
      <c r="IW110" s="263">
        <v>19854.603510262594</v>
      </c>
      <c r="IX110" s="117">
        <v>10913944.754172403</v>
      </c>
      <c r="IY110" s="248" t="b">
        <v>0</v>
      </c>
      <c r="IZ110" s="254">
        <v>5</v>
      </c>
      <c r="JA110" s="255">
        <v>3120.8072507588863</v>
      </c>
      <c r="JB110" s="256">
        <v>0.03</v>
      </c>
      <c r="JC110" s="255">
        <v>2700996.4576947344</v>
      </c>
      <c r="JD110" s="255">
        <v>3120.8072507588863</v>
      </c>
      <c r="JE110" s="255">
        <v>56003.074316583712</v>
      </c>
      <c r="JF110" s="119">
        <v>2756999.532011318</v>
      </c>
      <c r="JG110" s="262" t="b">
        <v>0</v>
      </c>
      <c r="JH110" s="173">
        <v>2</v>
      </c>
      <c r="JI110" s="263">
        <v>4993.2916012142186</v>
      </c>
      <c r="JJ110" s="189">
        <v>7.4999999999999997E-2</v>
      </c>
      <c r="JK110" s="263">
        <v>10788253.884237505</v>
      </c>
      <c r="JL110" s="263">
        <v>1248.3229003035547</v>
      </c>
      <c r="JM110" s="263">
        <v>19899.089871795859</v>
      </c>
      <c r="JN110" s="117">
        <v>10808152.974109301</v>
      </c>
      <c r="JO110" s="248" t="b">
        <v>0</v>
      </c>
      <c r="JP110" s="254">
        <v>4</v>
      </c>
      <c r="JQ110" s="255">
        <v>3744.9687009106633</v>
      </c>
      <c r="JR110" s="256">
        <v>7.4999999999999997E-2</v>
      </c>
      <c r="JS110" s="255">
        <v>9432735.0059767924</v>
      </c>
      <c r="JT110" s="255">
        <v>2496.6458006071093</v>
      </c>
      <c r="JU110" s="255">
        <v>52406.117465982359</v>
      </c>
      <c r="JV110" s="119">
        <v>9485141.1234427746</v>
      </c>
      <c r="JW110" s="262" t="b">
        <v>0</v>
      </c>
      <c r="JX110" s="173">
        <v>8</v>
      </c>
      <c r="JY110" s="263">
        <v>1248.3229003035542</v>
      </c>
      <c r="JZ110" s="189">
        <v>0.03</v>
      </c>
      <c r="KA110" s="263">
        <v>9948380.4498882834</v>
      </c>
      <c r="KB110" s="263">
        <v>4993.2916012142186</v>
      </c>
      <c r="KC110" s="263">
        <v>121547.55880584789</v>
      </c>
      <c r="KD110" s="117">
        <v>10069928.008694131</v>
      </c>
      <c r="KE110" s="248" t="b">
        <v>0</v>
      </c>
      <c r="KF110" s="254">
        <v>7</v>
      </c>
      <c r="KG110" s="255">
        <v>1872.4843504553314</v>
      </c>
      <c r="KH110" s="256">
        <v>0.03</v>
      </c>
      <c r="KI110" s="255">
        <v>4085043.4330125521</v>
      </c>
      <c r="KJ110" s="255">
        <v>4369.1301510624417</v>
      </c>
      <c r="KK110" s="255">
        <v>114705.80873987726</v>
      </c>
      <c r="KL110" s="119">
        <v>4199749.2417524289</v>
      </c>
      <c r="KM110" s="262" t="b">
        <v>0</v>
      </c>
      <c r="KN110" s="173">
        <v>1</v>
      </c>
      <c r="KO110" s="263">
        <v>5617.4530513659956</v>
      </c>
      <c r="KP110" s="189">
        <v>7.4999999999999997E-2</v>
      </c>
      <c r="KQ110" s="263">
        <v>13752916.7073742</v>
      </c>
      <c r="KR110" s="263">
        <v>624.16145015177733</v>
      </c>
      <c r="KS110" s="263">
        <v>16877.515637134773</v>
      </c>
      <c r="KT110" s="117">
        <v>13769794.223011335</v>
      </c>
      <c r="KU110" s="248" t="b">
        <v>0</v>
      </c>
      <c r="KV110" s="254">
        <v>3</v>
      </c>
      <c r="KW110" s="255">
        <v>4369.1301510624407</v>
      </c>
      <c r="KX110" s="256">
        <v>0.03</v>
      </c>
      <c r="KY110" s="255">
        <v>7141615.6342563685</v>
      </c>
      <c r="KZ110" s="255">
        <v>1872.4843504553321</v>
      </c>
      <c r="LA110" s="255">
        <v>24401.138391214725</v>
      </c>
      <c r="LB110" s="119">
        <v>7166016.7726475829</v>
      </c>
      <c r="LC110" s="262" t="b">
        <v>0</v>
      </c>
      <c r="LD110" s="173">
        <v>4</v>
      </c>
      <c r="LE110" s="263">
        <v>3744.9687009106633</v>
      </c>
      <c r="LF110" s="189">
        <v>7.4999999999999997E-2</v>
      </c>
      <c r="LG110" s="263">
        <v>2726828.8181593637</v>
      </c>
      <c r="LH110" s="263">
        <v>2496.6458006071093</v>
      </c>
      <c r="LI110" s="263">
        <v>65481.494053063187</v>
      </c>
      <c r="LJ110" s="117">
        <v>2792310.3122124267</v>
      </c>
      <c r="LK110" s="248" t="b">
        <v>0</v>
      </c>
      <c r="LL110" s="254">
        <v>4</v>
      </c>
      <c r="LM110" s="255">
        <v>3744.9687009106633</v>
      </c>
      <c r="LN110" s="256">
        <v>-5.0000000000000001E-3</v>
      </c>
      <c r="LO110" s="255">
        <v>283929.54543025489</v>
      </c>
      <c r="LP110" s="255">
        <v>2496.6458006071093</v>
      </c>
      <c r="LQ110" s="255">
        <v>60188.882902700818</v>
      </c>
      <c r="LR110" s="119">
        <v>344118.42833295569</v>
      </c>
      <c r="LS110" s="262" t="b">
        <v>0</v>
      </c>
      <c r="LT110" s="173">
        <v>6</v>
      </c>
      <c r="LU110" s="263">
        <v>2496.6458006071084</v>
      </c>
      <c r="LV110" s="189">
        <v>7.4999999999999997E-2</v>
      </c>
      <c r="LW110" s="263">
        <v>5034504.9076259471</v>
      </c>
      <c r="LX110" s="263">
        <v>3744.9687009106642</v>
      </c>
      <c r="LY110" s="263">
        <v>69256.320025162306</v>
      </c>
      <c r="LZ110" s="117">
        <v>5103761.2276511099</v>
      </c>
      <c r="MA110" s="248" t="b">
        <v>0</v>
      </c>
      <c r="MB110" s="254">
        <v>6</v>
      </c>
      <c r="MC110" s="255">
        <v>2496.6458006071084</v>
      </c>
      <c r="MD110" s="256">
        <v>7.4999999999999997E-2</v>
      </c>
      <c r="ME110" s="255">
        <v>10067965.814701419</v>
      </c>
      <c r="MF110" s="255">
        <v>3744.9687009106642</v>
      </c>
      <c r="MG110" s="255">
        <v>63496.075302193349</v>
      </c>
      <c r="MH110" s="119">
        <v>10131461.890003612</v>
      </c>
      <c r="MI110" s="262" t="b">
        <v>0</v>
      </c>
      <c r="MJ110" s="173">
        <v>10</v>
      </c>
      <c r="MK110" s="263">
        <v>0</v>
      </c>
      <c r="ML110" s="189">
        <v>-5.0000000000000001E-3</v>
      </c>
      <c r="MM110" s="263">
        <v>657261.43494236551</v>
      </c>
      <c r="MN110" s="263">
        <v>6241.6145015177726</v>
      </c>
      <c r="MO110" s="263">
        <v>93990.805071549272</v>
      </c>
      <c r="MP110" s="117">
        <v>751252.24001391476</v>
      </c>
      <c r="MQ110" s="248" t="b">
        <v>0</v>
      </c>
      <c r="MR110" s="254">
        <v>8</v>
      </c>
      <c r="MS110" s="255">
        <v>1248.3229003035542</v>
      </c>
      <c r="MT110" s="256">
        <v>0.03</v>
      </c>
      <c r="MU110" s="255">
        <v>986719.55826902867</v>
      </c>
      <c r="MV110" s="255">
        <v>4993.2916012142186</v>
      </c>
      <c r="MW110" s="255">
        <v>118442.6913760907</v>
      </c>
      <c r="MX110" s="119">
        <v>1105162.2496451193</v>
      </c>
      <c r="MY110" s="262" t="b">
        <v>0</v>
      </c>
      <c r="MZ110" s="173">
        <v>5</v>
      </c>
      <c r="NA110" s="263">
        <v>3120.8072507588863</v>
      </c>
      <c r="NB110" s="189">
        <v>7.4999999999999997E-2</v>
      </c>
      <c r="NC110" s="263">
        <v>12691022.495502573</v>
      </c>
      <c r="ND110" s="263">
        <v>3120.8072507588863</v>
      </c>
      <c r="NE110" s="263">
        <v>79624.59938924243</v>
      </c>
      <c r="NF110" s="117">
        <v>12770647.094891815</v>
      </c>
      <c r="NG110" s="248" t="b">
        <v>0</v>
      </c>
      <c r="NH110" s="254">
        <v>3</v>
      </c>
      <c r="NI110" s="255">
        <v>4369.1301510624407</v>
      </c>
      <c r="NJ110" s="256">
        <v>0.03</v>
      </c>
      <c r="NK110" s="255">
        <v>8570215.8447837252</v>
      </c>
      <c r="NL110" s="255">
        <v>1872.4843504553321</v>
      </c>
      <c r="NM110" s="255">
        <v>32612.11985776915</v>
      </c>
      <c r="NN110" s="119">
        <v>8602827.9646414947</v>
      </c>
      <c r="NO110" s="262" t="b">
        <v>0</v>
      </c>
      <c r="NP110" s="173">
        <v>11</v>
      </c>
      <c r="NQ110" s="263">
        <v>0</v>
      </c>
      <c r="NR110" s="189">
        <v>-5.0000000000000001E-3</v>
      </c>
      <c r="NS110" s="263">
        <v>310298.01165815041</v>
      </c>
      <c r="NT110" s="263">
        <v>6241.6145015177726</v>
      </c>
      <c r="NU110" s="263">
        <v>142089.93732070862</v>
      </c>
      <c r="NV110" s="117">
        <v>452387.948978859</v>
      </c>
      <c r="NW110" s="248" t="b">
        <v>0</v>
      </c>
      <c r="NX110" s="254">
        <v>6</v>
      </c>
      <c r="NY110" s="255">
        <v>2496.6458006071084</v>
      </c>
      <c r="NZ110" s="256">
        <v>0.03</v>
      </c>
      <c r="OA110" s="255">
        <v>20832243.874633066</v>
      </c>
      <c r="OB110" s="255">
        <v>3744.9687009106642</v>
      </c>
      <c r="OC110" s="255">
        <v>92765.221609226923</v>
      </c>
      <c r="OD110" s="119">
        <v>20925009.096242294</v>
      </c>
      <c r="OE110" s="262" t="b">
        <v>0</v>
      </c>
      <c r="OF110" s="173">
        <v>4</v>
      </c>
      <c r="OG110" s="263">
        <v>3744.9687009106633</v>
      </c>
      <c r="OH110" s="189">
        <v>-5.0000000000000001E-3</v>
      </c>
      <c r="OI110" s="263">
        <v>1878569.8837734349</v>
      </c>
      <c r="OJ110" s="263">
        <v>2496.6458006071093</v>
      </c>
      <c r="OK110" s="263">
        <v>73204.839865177491</v>
      </c>
      <c r="OL110" s="117">
        <v>1951774.7236386123</v>
      </c>
      <c r="OM110" s="248" t="b">
        <v>0</v>
      </c>
      <c r="ON110" s="254">
        <v>7</v>
      </c>
      <c r="OO110" s="255">
        <v>1872.4843504553314</v>
      </c>
      <c r="OP110" s="256">
        <v>-5.0000000000000001E-3</v>
      </c>
      <c r="OQ110" s="255">
        <v>2780554.809359259</v>
      </c>
      <c r="OR110" s="255">
        <v>4369.1301510624417</v>
      </c>
      <c r="OS110" s="255">
        <v>83465.890398542077</v>
      </c>
      <c r="OT110" s="119">
        <v>2864020.6997578009</v>
      </c>
      <c r="OU110" s="262" t="b">
        <v>0</v>
      </c>
      <c r="OV110" s="173">
        <v>4</v>
      </c>
      <c r="OW110" s="263">
        <v>3744.9687009106633</v>
      </c>
      <c r="OX110" s="189">
        <v>7.4999999999999997E-2</v>
      </c>
      <c r="OY110" s="263">
        <v>8222782.6967159137</v>
      </c>
      <c r="OZ110" s="263">
        <v>2496.6458006071093</v>
      </c>
      <c r="PA110" s="263">
        <v>38121.719670253347</v>
      </c>
      <c r="PB110" s="117">
        <v>8260904.4163861675</v>
      </c>
      <c r="PC110" s="248" t="b">
        <v>0</v>
      </c>
      <c r="PD110" s="254">
        <v>9</v>
      </c>
      <c r="PE110" s="255">
        <v>624.1614501517771</v>
      </c>
      <c r="PF110" s="256">
        <v>0.03</v>
      </c>
      <c r="PG110" s="255">
        <v>1311904.9166739483</v>
      </c>
      <c r="PH110" s="255">
        <v>5617.4530513659956</v>
      </c>
      <c r="PI110" s="255">
        <v>115641.94436174785</v>
      </c>
      <c r="PJ110" s="119">
        <v>1427546.8610356962</v>
      </c>
      <c r="PK110" s="262" t="b">
        <v>0</v>
      </c>
      <c r="PL110" s="173">
        <v>9</v>
      </c>
      <c r="PM110" s="263">
        <v>624.1614501517771</v>
      </c>
      <c r="PN110" s="189">
        <v>0.03</v>
      </c>
      <c r="PO110" s="263">
        <v>1068152.6843278655</v>
      </c>
      <c r="PP110" s="263">
        <v>5617.4530513659956</v>
      </c>
      <c r="PQ110" s="263">
        <v>105009.4268436243</v>
      </c>
      <c r="PR110" s="117">
        <v>1173162.1111714898</v>
      </c>
      <c r="PS110" s="248" t="b">
        <v>0</v>
      </c>
      <c r="PT110" s="254">
        <v>7</v>
      </c>
      <c r="PU110" s="255">
        <v>1872.4843504553314</v>
      </c>
      <c r="PV110" s="256">
        <v>7.4999999999999997E-2</v>
      </c>
      <c r="PW110" s="255">
        <v>6226006.7261843299</v>
      </c>
      <c r="PX110" s="255">
        <v>4369.1301510624417</v>
      </c>
      <c r="PY110" s="255">
        <v>99360.418093279324</v>
      </c>
      <c r="PZ110" s="119">
        <v>6325367.144277609</v>
      </c>
      <c r="QA110" s="262" t="b">
        <v>0</v>
      </c>
      <c r="QB110" s="173">
        <v>3</v>
      </c>
      <c r="QC110" s="263">
        <v>4369.1301510624407</v>
      </c>
      <c r="QD110" s="189">
        <v>-5.0000000000000001E-3</v>
      </c>
      <c r="QE110" s="263">
        <v>2360128.5135332062</v>
      </c>
      <c r="QF110" s="263">
        <v>1872.4843504553321</v>
      </c>
      <c r="QG110" s="263">
        <v>34245.276154540712</v>
      </c>
      <c r="QH110" s="117">
        <v>2394373.7896877471</v>
      </c>
      <c r="QI110" s="248" t="b">
        <v>0</v>
      </c>
      <c r="QJ110" s="254">
        <v>5</v>
      </c>
      <c r="QK110" s="255">
        <v>3120.8072507588863</v>
      </c>
      <c r="QL110" s="256">
        <v>0.03</v>
      </c>
      <c r="QM110" s="255">
        <v>5813407.2702429313</v>
      </c>
      <c r="QN110" s="255">
        <v>3120.8072507588863</v>
      </c>
      <c r="QO110" s="255">
        <v>66829.090975642597</v>
      </c>
      <c r="QP110" s="119">
        <v>5880236.3612185735</v>
      </c>
      <c r="QQ110" s="262" t="b">
        <v>0</v>
      </c>
      <c r="QR110" s="173">
        <v>5</v>
      </c>
      <c r="QS110" s="263">
        <v>3120.8072507588863</v>
      </c>
      <c r="QT110" s="189">
        <v>-5.0000000000000001E-3</v>
      </c>
      <c r="QU110" s="263">
        <v>1465204.3019660295</v>
      </c>
      <c r="QV110" s="263">
        <v>3120.8072507588863</v>
      </c>
      <c r="QW110" s="263">
        <v>48870.118510320252</v>
      </c>
      <c r="QX110" s="117">
        <v>1514074.4204763498</v>
      </c>
      <c r="QY110" s="248" t="b">
        <v>0</v>
      </c>
      <c r="QZ110" s="254">
        <v>8</v>
      </c>
      <c r="RA110" s="255">
        <v>1248.3229003035542</v>
      </c>
      <c r="RB110" s="256">
        <v>7.4999999999999997E-2</v>
      </c>
      <c r="RC110" s="255">
        <v>1563948.8654418325</v>
      </c>
      <c r="RD110" s="255">
        <v>4993.2916012142186</v>
      </c>
      <c r="RE110" s="255">
        <v>76457.208365399521</v>
      </c>
      <c r="RF110" s="119">
        <v>1640406.0738072321</v>
      </c>
      <c r="RG110" s="262" t="b">
        <v>0</v>
      </c>
      <c r="RH110" s="173">
        <v>2</v>
      </c>
      <c r="RI110" s="263">
        <v>4993.2916012142186</v>
      </c>
      <c r="RJ110" s="189">
        <v>7.4999999999999997E-2</v>
      </c>
      <c r="RK110" s="263">
        <v>22806770.54606504</v>
      </c>
      <c r="RL110" s="263">
        <v>1248.3229003035547</v>
      </c>
      <c r="RM110" s="263">
        <v>18420.352584822787</v>
      </c>
      <c r="RN110" s="117">
        <v>22825190.898649864</v>
      </c>
      <c r="RO110" s="248" t="b">
        <v>0</v>
      </c>
      <c r="RP110" s="254">
        <v>8</v>
      </c>
      <c r="RQ110" s="255">
        <v>1248.3229003035542</v>
      </c>
      <c r="RR110" s="256">
        <v>-5.0000000000000001E-3</v>
      </c>
      <c r="RS110" s="255">
        <v>1304847.0461482194</v>
      </c>
      <c r="RT110" s="255">
        <v>4993.2916012142186</v>
      </c>
      <c r="RU110" s="255">
        <v>93813.474207389314</v>
      </c>
      <c r="RV110" s="119">
        <v>1398660.5203556088</v>
      </c>
      <c r="RW110" s="262" t="b">
        <v>0</v>
      </c>
      <c r="RX110" s="173">
        <v>9</v>
      </c>
      <c r="RY110" s="263">
        <v>624.1614501517771</v>
      </c>
      <c r="RZ110" s="189">
        <v>7.4999999999999997E-2</v>
      </c>
      <c r="SA110" s="263">
        <v>3320927.1931784712</v>
      </c>
      <c r="SB110" s="263">
        <v>5617.4530513659956</v>
      </c>
      <c r="SC110" s="263">
        <v>134760.15855656532</v>
      </c>
      <c r="SD110" s="117">
        <v>3455687.3517350364</v>
      </c>
      <c r="SE110" s="248" t="b">
        <v>1</v>
      </c>
      <c r="SF110" s="254">
        <v>7</v>
      </c>
      <c r="SG110" s="255">
        <v>1872.4843504553314</v>
      </c>
      <c r="SH110" s="256">
        <v>7.4999999999999997E-2</v>
      </c>
      <c r="SI110" s="255">
        <v>3445740.5648229313</v>
      </c>
      <c r="SJ110" s="255">
        <v>4369.1301510624417</v>
      </c>
      <c r="SK110" s="255">
        <v>84096.2113382143</v>
      </c>
      <c r="SL110" s="119">
        <v>3529836.7761611454</v>
      </c>
      <c r="SM110" s="262" t="b">
        <v>0</v>
      </c>
      <c r="SN110" s="173">
        <v>6</v>
      </c>
      <c r="SO110" s="263">
        <v>2496.6458006071084</v>
      </c>
      <c r="SP110" s="189">
        <v>0.03</v>
      </c>
      <c r="SQ110" s="263">
        <v>2243670.3349678549</v>
      </c>
      <c r="SR110" s="263">
        <v>3744.9687009106642</v>
      </c>
      <c r="SS110" s="263">
        <v>39796.816523443202</v>
      </c>
      <c r="ST110" s="117">
        <v>2283467.1514912979</v>
      </c>
      <c r="SU110" s="248" t="b">
        <v>0</v>
      </c>
      <c r="SV110" s="254">
        <v>3</v>
      </c>
      <c r="SW110" s="255">
        <v>4369.1301510624407</v>
      </c>
      <c r="SX110" s="256">
        <v>7.4999999999999997E-2</v>
      </c>
      <c r="SY110" s="255">
        <v>13755165.626956642</v>
      </c>
      <c r="SZ110" s="255">
        <v>1872.4843504553321</v>
      </c>
      <c r="TA110" s="255">
        <v>41401.939426799829</v>
      </c>
      <c r="TB110" s="119">
        <v>13796567.566383442</v>
      </c>
      <c r="TC110" s="262" t="b">
        <v>0</v>
      </c>
      <c r="TD110" s="173">
        <v>2</v>
      </c>
      <c r="TE110" s="263">
        <v>4993.2916012142186</v>
      </c>
      <c r="TF110" s="189">
        <v>0.03</v>
      </c>
      <c r="TG110" s="263">
        <v>7797665.185613621</v>
      </c>
      <c r="TH110" s="263">
        <v>1248.3229003035547</v>
      </c>
      <c r="TI110" s="263">
        <v>18472.918467435138</v>
      </c>
      <c r="TJ110" s="117">
        <v>7816138.1040810561</v>
      </c>
      <c r="TK110" s="248" t="b">
        <v>0</v>
      </c>
      <c r="TL110" s="254">
        <v>6</v>
      </c>
      <c r="TM110" s="255">
        <v>2496.6458006071084</v>
      </c>
      <c r="TN110" s="256">
        <v>7.4999999999999997E-2</v>
      </c>
      <c r="TO110" s="255">
        <v>8958051.4240813907</v>
      </c>
      <c r="TP110" s="255">
        <v>3744.9687009106642</v>
      </c>
      <c r="TQ110" s="255">
        <v>66886.722803428594</v>
      </c>
      <c r="TR110" s="119">
        <v>9024938.1468848195</v>
      </c>
      <c r="TS110" s="262" t="b">
        <v>0</v>
      </c>
      <c r="TT110" s="173">
        <v>6</v>
      </c>
      <c r="TU110" s="263">
        <v>2496.6458006071084</v>
      </c>
      <c r="TV110" s="189">
        <v>0.03</v>
      </c>
      <c r="TW110" s="263">
        <v>3691332.6835371009</v>
      </c>
      <c r="TX110" s="263">
        <v>3744.9687009106642</v>
      </c>
      <c r="TY110" s="263">
        <v>68908.523882859459</v>
      </c>
      <c r="TZ110" s="117">
        <v>3760241.2074199603</v>
      </c>
      <c r="UA110" s="248" t="b">
        <v>0</v>
      </c>
      <c r="UB110" s="254">
        <v>3</v>
      </c>
      <c r="UC110" s="255">
        <v>4369.1301510624407</v>
      </c>
      <c r="UD110" s="256">
        <v>-5.0000000000000001E-3</v>
      </c>
      <c r="UE110" s="255">
        <v>8123599.6906252215</v>
      </c>
      <c r="UF110" s="255">
        <v>1872.4843504553321</v>
      </c>
      <c r="UG110" s="255">
        <v>26879.077042698504</v>
      </c>
      <c r="UH110" s="119">
        <v>8150478.7676679203</v>
      </c>
      <c r="UI110" s="262" t="b">
        <v>0</v>
      </c>
      <c r="UJ110" s="173">
        <v>2</v>
      </c>
      <c r="UK110" s="263">
        <v>4993.2916012142186</v>
      </c>
      <c r="UL110" s="189">
        <v>7.4999999999999997E-2</v>
      </c>
      <c r="UM110" s="263">
        <v>32330466.420767847</v>
      </c>
      <c r="UN110" s="263">
        <v>1248.3229003035547</v>
      </c>
      <c r="UO110" s="263">
        <v>31697.483955183234</v>
      </c>
      <c r="UP110" s="117">
        <v>32362163.90472303</v>
      </c>
      <c r="UQ110" s="248" t="b">
        <v>0</v>
      </c>
      <c r="UR110" s="254">
        <v>5</v>
      </c>
      <c r="US110" s="255">
        <v>3120.8072507588863</v>
      </c>
      <c r="UT110" s="256">
        <v>-5.0000000000000001E-3</v>
      </c>
      <c r="UU110" s="255">
        <v>3075869.5927968472</v>
      </c>
      <c r="UV110" s="255">
        <v>3120.8072507588863</v>
      </c>
      <c r="UW110" s="255">
        <v>50461.36034222434</v>
      </c>
      <c r="UX110" s="119">
        <v>3126330.9531390714</v>
      </c>
      <c r="UY110" s="262" t="b">
        <v>1</v>
      </c>
      <c r="UZ110" s="173">
        <v>7</v>
      </c>
      <c r="VA110" s="263">
        <v>1872.4843504553314</v>
      </c>
      <c r="VB110" s="189">
        <v>7.4999999999999997E-2</v>
      </c>
      <c r="VC110" s="263">
        <v>6609192.1238715118</v>
      </c>
      <c r="VD110" s="263">
        <v>4369.1301510624417</v>
      </c>
      <c r="VE110" s="263">
        <v>71879.824039000829</v>
      </c>
      <c r="VF110" s="117">
        <v>6681071.9479105128</v>
      </c>
      <c r="VG110" s="248" t="b">
        <v>0</v>
      </c>
      <c r="VH110" s="254">
        <v>8</v>
      </c>
      <c r="VI110" s="255">
        <v>1248.3229003035542</v>
      </c>
      <c r="VJ110" s="256">
        <v>7.4999999999999997E-2</v>
      </c>
      <c r="VK110" s="255">
        <v>1756858.8264733595</v>
      </c>
      <c r="VL110" s="255">
        <v>4993.2916012142186</v>
      </c>
      <c r="VM110" s="255">
        <v>82335.924904674292</v>
      </c>
      <c r="VN110" s="119">
        <v>1839194.7513780338</v>
      </c>
      <c r="VO110" s="262" t="b">
        <v>0</v>
      </c>
      <c r="VP110" s="173">
        <v>0</v>
      </c>
      <c r="VQ110" s="263">
        <v>6241.6145015177726</v>
      </c>
      <c r="VR110" s="189">
        <v>7.4999999999999997E-2</v>
      </c>
      <c r="VS110" s="263">
        <v>2446567.8667179206</v>
      </c>
      <c r="VT110" s="263">
        <v>0</v>
      </c>
      <c r="VU110" s="263">
        <v>0</v>
      </c>
      <c r="VV110" s="117">
        <v>2446567.8667179206</v>
      </c>
      <c r="VW110" s="248" t="b">
        <v>0</v>
      </c>
      <c r="VX110" s="254">
        <v>7</v>
      </c>
      <c r="VY110" s="255">
        <v>1872.4843504553314</v>
      </c>
      <c r="VZ110" s="256">
        <v>7.4999999999999997E-2</v>
      </c>
      <c r="WA110" s="255">
        <v>2606110.2377505531</v>
      </c>
      <c r="WB110" s="255">
        <v>4369.1301510624417</v>
      </c>
      <c r="WC110" s="255">
        <v>67868.847942369408</v>
      </c>
      <c r="WD110" s="119">
        <v>2673979.0856929226</v>
      </c>
      <c r="WE110" s="262" t="b">
        <v>0</v>
      </c>
      <c r="WF110" s="173">
        <v>5</v>
      </c>
      <c r="WG110" s="263">
        <v>3120.8072507588863</v>
      </c>
      <c r="WH110" s="189">
        <v>0.03</v>
      </c>
      <c r="WI110" s="263">
        <v>1384323.7613874644</v>
      </c>
      <c r="WJ110" s="263">
        <v>3120.8072507588863</v>
      </c>
      <c r="WK110" s="263">
        <v>59210.854436388108</v>
      </c>
      <c r="WL110" s="117">
        <v>1443534.6158238524</v>
      </c>
      <c r="WM110" s="248" t="b">
        <v>0</v>
      </c>
      <c r="WN110" s="254">
        <v>7</v>
      </c>
      <c r="WO110" s="255">
        <v>1872.4843504553314</v>
      </c>
      <c r="WP110" s="256">
        <v>7.4999999999999997E-2</v>
      </c>
      <c r="WQ110" s="255">
        <v>4093394.633559078</v>
      </c>
      <c r="WR110" s="255">
        <v>4369.1301510624417</v>
      </c>
      <c r="WS110" s="255">
        <v>106457.61554694126</v>
      </c>
      <c r="WT110" s="119">
        <v>4199852.2491060188</v>
      </c>
      <c r="WU110" s="262" t="b">
        <v>0</v>
      </c>
      <c r="WV110" s="173">
        <v>7</v>
      </c>
      <c r="WW110" s="263">
        <v>1872.4843504553314</v>
      </c>
      <c r="WX110" s="189">
        <v>-5.0000000000000001E-3</v>
      </c>
      <c r="WY110" s="263">
        <v>4078071.2265062062</v>
      </c>
      <c r="WZ110" s="263">
        <v>4369.1301510624417</v>
      </c>
      <c r="XA110" s="263">
        <v>69179.709849897641</v>
      </c>
      <c r="XB110" s="117">
        <v>4147250.936356104</v>
      </c>
      <c r="XC110" s="248" t="b">
        <v>0</v>
      </c>
      <c r="XD110" s="254">
        <v>6</v>
      </c>
      <c r="XE110" s="255">
        <v>2496.6458006071084</v>
      </c>
      <c r="XF110" s="256">
        <v>7.4999999999999997E-2</v>
      </c>
      <c r="XG110" s="255">
        <v>15262253.868413141</v>
      </c>
      <c r="XH110" s="255">
        <v>3744.9687009106642</v>
      </c>
      <c r="XI110" s="255">
        <v>60422.91579233126</v>
      </c>
      <c r="XJ110" s="119">
        <v>15322676.784205472</v>
      </c>
      <c r="XK110" s="262" t="b">
        <v>0</v>
      </c>
      <c r="XL110" s="173">
        <v>6</v>
      </c>
      <c r="XM110" s="263">
        <v>2496.6458006071084</v>
      </c>
      <c r="XN110" s="189">
        <v>7.4999999999999997E-2</v>
      </c>
      <c r="XO110" s="263">
        <v>4901017.6105791582</v>
      </c>
      <c r="XP110" s="263">
        <v>3744.9687009106642</v>
      </c>
      <c r="XQ110" s="263">
        <v>74417.456628707005</v>
      </c>
      <c r="XR110" s="117">
        <v>4975435.0672078654</v>
      </c>
      <c r="XS110" s="248" t="b">
        <v>0</v>
      </c>
      <c r="XT110" s="254">
        <v>7</v>
      </c>
      <c r="XU110" s="255">
        <v>1872.4843504553314</v>
      </c>
      <c r="XV110" s="256">
        <v>-5.0000000000000001E-3</v>
      </c>
      <c r="XW110" s="255">
        <v>617566.15511817124</v>
      </c>
      <c r="XX110" s="255">
        <v>4369.1301510624417</v>
      </c>
      <c r="XY110" s="255">
        <v>79164.368184227555</v>
      </c>
      <c r="XZ110" s="119">
        <v>696730.52330239885</v>
      </c>
      <c r="YA110" s="262" t="b">
        <v>0</v>
      </c>
      <c r="YB110" s="173">
        <v>6</v>
      </c>
      <c r="YC110" s="263">
        <v>2496.6458006071084</v>
      </c>
      <c r="YD110" s="189">
        <v>7.4999999999999997E-2</v>
      </c>
      <c r="YE110" s="263">
        <v>3392608.282930865</v>
      </c>
      <c r="YF110" s="263">
        <v>3744.9687009106642</v>
      </c>
      <c r="YG110" s="263">
        <v>87572.46230177187</v>
      </c>
      <c r="YH110" s="117">
        <v>3480180.745232637</v>
      </c>
      <c r="YI110" s="248" t="b">
        <v>0</v>
      </c>
      <c r="YJ110" s="254">
        <v>11</v>
      </c>
      <c r="YK110" s="255">
        <v>0</v>
      </c>
      <c r="YL110" s="256">
        <v>7.4999999999999997E-2</v>
      </c>
      <c r="YM110" s="255">
        <v>1905767.5842438461</v>
      </c>
      <c r="YN110" s="255">
        <v>6241.6145015177726</v>
      </c>
      <c r="YO110" s="255">
        <v>157938.95879677834</v>
      </c>
      <c r="YP110" s="119">
        <v>2063706.5430406244</v>
      </c>
      <c r="YQ110" s="262" t="b">
        <v>1</v>
      </c>
      <c r="YR110" s="173">
        <v>4</v>
      </c>
      <c r="YS110" s="263">
        <v>3744.9687009106633</v>
      </c>
      <c r="YT110" s="189">
        <v>7.4999999999999997E-2</v>
      </c>
      <c r="YU110" s="263">
        <v>8311242.4770670831</v>
      </c>
      <c r="YV110" s="263">
        <v>2496.6458006071093</v>
      </c>
      <c r="YW110" s="263">
        <v>34057.159263448921</v>
      </c>
      <c r="YX110" s="117">
        <v>8345299.6363305319</v>
      </c>
      <c r="YY110" s="248" t="b">
        <v>0</v>
      </c>
      <c r="YZ110" s="254">
        <v>7</v>
      </c>
      <c r="ZA110" s="255">
        <v>1872.4843504553314</v>
      </c>
      <c r="ZB110" s="256">
        <v>-5.0000000000000001E-3</v>
      </c>
      <c r="ZC110" s="255">
        <v>682418.48842233536</v>
      </c>
      <c r="ZD110" s="255">
        <v>4369.1301510624417</v>
      </c>
      <c r="ZE110" s="255">
        <v>94464.255597815893</v>
      </c>
      <c r="ZF110" s="119">
        <v>776882.74402015121</v>
      </c>
      <c r="ZG110" s="262" t="b">
        <v>0</v>
      </c>
      <c r="ZH110" s="173">
        <v>4</v>
      </c>
      <c r="ZI110" s="263">
        <v>3744.9687009106633</v>
      </c>
      <c r="ZJ110" s="189">
        <v>7.4999999999999997E-2</v>
      </c>
      <c r="ZK110" s="263">
        <v>12089697.250747824</v>
      </c>
      <c r="ZL110" s="263">
        <v>2496.6458006071093</v>
      </c>
      <c r="ZM110" s="263">
        <v>54869.25348386971</v>
      </c>
      <c r="ZN110" s="117">
        <v>12144566.504231693</v>
      </c>
      <c r="ZO110" s="248" t="b">
        <v>0</v>
      </c>
      <c r="ZP110" s="254">
        <v>3</v>
      </c>
      <c r="ZQ110" s="255">
        <v>4369.1301510624407</v>
      </c>
      <c r="ZR110" s="256">
        <v>0.03</v>
      </c>
      <c r="ZS110" s="255">
        <v>4056618.4592468305</v>
      </c>
      <c r="ZT110" s="255">
        <v>1872.4843504553321</v>
      </c>
      <c r="ZU110" s="255">
        <v>48936.833654097296</v>
      </c>
      <c r="ZV110" s="119">
        <v>4105555.2929009278</v>
      </c>
      <c r="ZW110" s="262" t="b">
        <v>0</v>
      </c>
      <c r="ZX110" s="173">
        <v>2</v>
      </c>
      <c r="ZY110" s="263">
        <v>4993.2916012142186</v>
      </c>
      <c r="ZZ110" s="189">
        <v>-5.0000000000000001E-3</v>
      </c>
      <c r="AAA110" s="263">
        <v>394117.87872345583</v>
      </c>
      <c r="AAB110" s="263">
        <v>1248.3229003035547</v>
      </c>
      <c r="AAC110" s="263">
        <v>39230.627102202314</v>
      </c>
      <c r="AAD110" s="117">
        <v>433348.50582565815</v>
      </c>
      <c r="AAE110" s="248" t="b">
        <v>0</v>
      </c>
      <c r="AAF110" s="254">
        <v>3</v>
      </c>
      <c r="AAG110" s="255">
        <v>4369.1301510624407</v>
      </c>
      <c r="AAH110" s="256">
        <v>7.4999999999999997E-2</v>
      </c>
      <c r="AAI110" s="255">
        <v>15740507.292943098</v>
      </c>
      <c r="AAJ110" s="255">
        <v>1872.4843504553321</v>
      </c>
      <c r="AAK110" s="255">
        <v>46419.738388021688</v>
      </c>
      <c r="AAL110" s="119">
        <v>15786927.03133112</v>
      </c>
      <c r="AAM110" s="262" t="b">
        <v>0</v>
      </c>
      <c r="AAN110" s="173">
        <v>6</v>
      </c>
      <c r="AAO110" s="263">
        <v>2496.6458006071084</v>
      </c>
      <c r="AAP110" s="189">
        <v>7.4999999999999997E-2</v>
      </c>
      <c r="AAQ110" s="263">
        <v>5640845.0330092506</v>
      </c>
      <c r="AAR110" s="263">
        <v>3744.9687009106642</v>
      </c>
      <c r="AAS110" s="263">
        <v>59701.632161326772</v>
      </c>
      <c r="AAT110" s="117">
        <v>5700546.6651705774</v>
      </c>
      <c r="AAU110" s="248" t="b">
        <v>0</v>
      </c>
      <c r="AAV110" s="254">
        <v>8</v>
      </c>
      <c r="AAW110" s="255">
        <v>1248.3229003035542</v>
      </c>
      <c r="AAX110" s="256">
        <v>7.4999999999999997E-2</v>
      </c>
      <c r="AAY110" s="255">
        <v>3426020.1845043954</v>
      </c>
      <c r="AAZ110" s="255">
        <v>4993.2916012142186</v>
      </c>
      <c r="ABA110" s="255">
        <v>124648.21602109485</v>
      </c>
      <c r="ABB110" s="119">
        <v>3550668.4005254903</v>
      </c>
      <c r="ABC110" s="262" t="b">
        <v>0</v>
      </c>
      <c r="ABD110" s="173">
        <v>5</v>
      </c>
      <c r="ABE110" s="263">
        <v>3120.8072507588863</v>
      </c>
      <c r="ABF110" s="189">
        <v>7.4999999999999997E-2</v>
      </c>
      <c r="ABG110" s="263">
        <v>6373174.1599874422</v>
      </c>
      <c r="ABH110" s="263">
        <v>3120.8072507588863</v>
      </c>
      <c r="ABI110" s="263">
        <v>46478.653777077838</v>
      </c>
      <c r="ABJ110" s="117">
        <v>6419652.81376452</v>
      </c>
      <c r="ABK110" s="248" t="b">
        <v>0</v>
      </c>
      <c r="ABL110" s="254">
        <v>2</v>
      </c>
      <c r="ABM110" s="255">
        <v>4993.2916012142186</v>
      </c>
      <c r="ABN110" s="256">
        <v>7.4999999999999997E-2</v>
      </c>
      <c r="ABO110" s="255">
        <v>11666832.767856838</v>
      </c>
      <c r="ABP110" s="255">
        <v>1248.3229003035547</v>
      </c>
      <c r="ABQ110" s="255">
        <v>18872.556709884248</v>
      </c>
      <c r="ABR110" s="119">
        <v>11685705.324566722</v>
      </c>
      <c r="ABS110" s="262" t="b">
        <v>0</v>
      </c>
      <c r="ABT110" s="173">
        <v>4</v>
      </c>
      <c r="ABU110" s="263">
        <v>3744.9687009106633</v>
      </c>
      <c r="ABV110" s="189">
        <v>0.03</v>
      </c>
      <c r="ABW110" s="263">
        <v>4812930.6079307999</v>
      </c>
      <c r="ABX110" s="263">
        <v>2496.6458006071093</v>
      </c>
      <c r="ABY110" s="263">
        <v>31252.998164505043</v>
      </c>
      <c r="ABZ110" s="117">
        <v>4844183.6060953047</v>
      </c>
      <c r="ACA110" s="248" t="b">
        <v>0</v>
      </c>
      <c r="ACB110" s="254">
        <v>5</v>
      </c>
      <c r="ACC110" s="255">
        <v>3120.8072507588863</v>
      </c>
      <c r="ACD110" s="256">
        <v>7.4999999999999997E-2</v>
      </c>
      <c r="ACE110" s="255">
        <v>2981877.1495646127</v>
      </c>
      <c r="ACF110" s="255">
        <v>3120.8072507588863</v>
      </c>
      <c r="ACG110" s="255">
        <v>82145.924205150615</v>
      </c>
      <c r="ACH110" s="119">
        <v>3064023.0737697631</v>
      </c>
      <c r="ACI110" s="262" t="b">
        <v>0</v>
      </c>
      <c r="ACJ110" s="173">
        <v>4</v>
      </c>
      <c r="ACK110" s="263">
        <v>3744.9687009106633</v>
      </c>
      <c r="ACL110" s="189">
        <v>-5.0000000000000001E-3</v>
      </c>
      <c r="ACM110" s="263">
        <v>871842.31872622366</v>
      </c>
      <c r="ACN110" s="263">
        <v>2496.6458006071093</v>
      </c>
      <c r="ACO110" s="263">
        <v>68002.968137648859</v>
      </c>
      <c r="ACP110" s="117">
        <v>939845.28686387255</v>
      </c>
      <c r="ACQ110" s="248" t="b">
        <v>0</v>
      </c>
      <c r="ACR110" s="254">
        <v>4</v>
      </c>
      <c r="ACS110" s="255">
        <v>3744.9687009106633</v>
      </c>
      <c r="ACT110" s="256">
        <v>7.4999999999999997E-2</v>
      </c>
      <c r="ACU110" s="255">
        <v>10589067.141674574</v>
      </c>
      <c r="ACV110" s="255">
        <v>2496.6458006071093</v>
      </c>
      <c r="ACW110" s="255">
        <v>68449.488223546083</v>
      </c>
      <c r="ACX110" s="119">
        <v>10657516.62989812</v>
      </c>
      <c r="ACY110" s="262" t="b">
        <v>0</v>
      </c>
      <c r="ACZ110" s="173">
        <v>7</v>
      </c>
      <c r="ADA110" s="263">
        <v>1872.4843504553314</v>
      </c>
      <c r="ADB110" s="189">
        <v>7.4999999999999997E-2</v>
      </c>
      <c r="ADC110" s="263">
        <v>12223155.519192787</v>
      </c>
      <c r="ADD110" s="263">
        <v>4369.1301510624417</v>
      </c>
      <c r="ADE110" s="263">
        <v>81366.743899102017</v>
      </c>
      <c r="ADF110" s="117">
        <v>12304522.263091888</v>
      </c>
      <c r="ADG110" s="248" t="b">
        <v>0</v>
      </c>
      <c r="ADH110" s="254">
        <v>8</v>
      </c>
      <c r="ADI110" s="255">
        <v>1248.3229003035542</v>
      </c>
      <c r="ADJ110" s="256">
        <v>0.03</v>
      </c>
      <c r="ADK110" s="255">
        <v>2901327.6384254131</v>
      </c>
      <c r="ADL110" s="255">
        <v>4993.2916012142186</v>
      </c>
      <c r="ADM110" s="255">
        <v>110706.29678693817</v>
      </c>
      <c r="ADN110" s="119">
        <v>3012033.9352123514</v>
      </c>
      <c r="ADO110" s="262" t="b">
        <v>1</v>
      </c>
      <c r="ADP110" s="173">
        <v>3</v>
      </c>
      <c r="ADQ110" s="263">
        <v>4369.1301510624407</v>
      </c>
      <c r="ADR110" s="189">
        <v>-5.0000000000000001E-3</v>
      </c>
      <c r="ADS110" s="263">
        <v>3800645.5034234971</v>
      </c>
      <c r="ADT110" s="263">
        <v>1872.4843504553321</v>
      </c>
      <c r="ADU110" s="263">
        <v>30033.803654625444</v>
      </c>
      <c r="ADV110" s="117">
        <v>3830679.3070781226</v>
      </c>
    </row>
    <row r="111" spans="1:802" x14ac:dyDescent="0.35">
      <c r="A111" s="15">
        <v>48610</v>
      </c>
      <c r="B111" s="16">
        <v>2534.2184385040391</v>
      </c>
      <c r="C111" s="248" t="b">
        <v>0</v>
      </c>
      <c r="D111" s="254">
        <v>6</v>
      </c>
      <c r="E111" s="255">
        <v>1013.6873754016154</v>
      </c>
      <c r="F111" s="256">
        <v>7.4999999999999997E-2</v>
      </c>
      <c r="G111" s="255">
        <v>7023983.9957137918</v>
      </c>
      <c r="H111" s="255">
        <v>1520.5310631024238</v>
      </c>
      <c r="I111" s="255">
        <v>71390.59724228979</v>
      </c>
      <c r="J111" s="119">
        <v>7095374.592956082</v>
      </c>
      <c r="K111" s="262" t="b">
        <v>0</v>
      </c>
      <c r="L111" s="173">
        <v>9</v>
      </c>
      <c r="M111" s="263">
        <v>253.42184385040386</v>
      </c>
      <c r="N111" s="189">
        <v>0.03</v>
      </c>
      <c r="O111" s="263">
        <v>2207962.0785403531</v>
      </c>
      <c r="P111" s="263">
        <v>2280.7965946536351</v>
      </c>
      <c r="Q111" s="263">
        <v>57306.668688429803</v>
      </c>
      <c r="R111" s="117">
        <v>2265268.7472287831</v>
      </c>
      <c r="S111" s="248" t="b">
        <v>0</v>
      </c>
      <c r="T111" s="254">
        <v>8</v>
      </c>
      <c r="U111" s="255">
        <v>506.84368770080772</v>
      </c>
      <c r="V111" s="256">
        <v>7.4999999999999997E-2</v>
      </c>
      <c r="W111" s="255">
        <v>968445.38924230647</v>
      </c>
      <c r="X111" s="255">
        <v>2027.3747508032313</v>
      </c>
      <c r="Y111" s="255">
        <v>123977.00550029751</v>
      </c>
      <c r="Z111" s="119">
        <v>1092422.3947426039</v>
      </c>
      <c r="AA111" s="262" t="b">
        <v>0</v>
      </c>
      <c r="AB111" s="173">
        <v>9</v>
      </c>
      <c r="AC111" s="263">
        <v>253.42184385040386</v>
      </c>
      <c r="AD111" s="189">
        <v>7.4999999999999997E-2</v>
      </c>
      <c r="AE111" s="263">
        <v>3055192.4228789411</v>
      </c>
      <c r="AF111" s="263">
        <v>2280.7965946536351</v>
      </c>
      <c r="AG111" s="263">
        <v>123412.45788820702</v>
      </c>
      <c r="AH111" s="117">
        <v>3178604.880767148</v>
      </c>
      <c r="AI111" s="248" t="b">
        <v>0</v>
      </c>
      <c r="AJ111" s="254">
        <v>10</v>
      </c>
      <c r="AK111" s="255">
        <v>0</v>
      </c>
      <c r="AL111" s="256">
        <v>7.4999999999999997E-2</v>
      </c>
      <c r="AM111" s="255">
        <v>14524960.203450222</v>
      </c>
      <c r="AN111" s="255">
        <v>2534.2184385040391</v>
      </c>
      <c r="AO111" s="255">
        <v>146345.2674285743</v>
      </c>
      <c r="AP111" s="119">
        <v>14671305.470878797</v>
      </c>
      <c r="AQ111" s="262" t="b">
        <v>0</v>
      </c>
      <c r="AR111" s="173">
        <v>7</v>
      </c>
      <c r="AS111" s="263">
        <v>760.26553155121155</v>
      </c>
      <c r="AT111" s="189">
        <v>0.03</v>
      </c>
      <c r="AU111" s="263">
        <v>12080550.00323244</v>
      </c>
      <c r="AV111" s="263">
        <v>1773.9529069528276</v>
      </c>
      <c r="AW111" s="263">
        <v>87222.481813816805</v>
      </c>
      <c r="AX111" s="117">
        <v>12167772.485046256</v>
      </c>
      <c r="AY111" s="248" t="b">
        <v>0</v>
      </c>
      <c r="AZ111" s="254">
        <v>4</v>
      </c>
      <c r="BA111" s="255">
        <v>1520.5310631024233</v>
      </c>
      <c r="BB111" s="256">
        <v>7.4999999999999997E-2</v>
      </c>
      <c r="BC111" s="255">
        <v>2965225.3919681944</v>
      </c>
      <c r="BD111" s="255">
        <v>1013.6873754016157</v>
      </c>
      <c r="BE111" s="255">
        <v>30241.258284348998</v>
      </c>
      <c r="BF111" s="119">
        <v>2995466.6502525434</v>
      </c>
      <c r="BG111" s="262" t="b">
        <v>0</v>
      </c>
      <c r="BH111" s="173">
        <v>4</v>
      </c>
      <c r="BI111" s="263">
        <v>1520.5310631024233</v>
      </c>
      <c r="BJ111" s="189">
        <v>0.03</v>
      </c>
      <c r="BK111" s="263">
        <v>1057083.0735403963</v>
      </c>
      <c r="BL111" s="263">
        <v>1013.6873754016157</v>
      </c>
      <c r="BM111" s="263">
        <v>59886.655185320153</v>
      </c>
      <c r="BN111" s="117">
        <v>1116969.7287257165</v>
      </c>
      <c r="BO111" s="248" t="b">
        <v>0</v>
      </c>
      <c r="BP111" s="254">
        <v>6</v>
      </c>
      <c r="BQ111" s="255">
        <v>1013.6873754016154</v>
      </c>
      <c r="BR111" s="256">
        <v>7.4999999999999997E-2</v>
      </c>
      <c r="BS111" s="255">
        <v>11827673.06912436</v>
      </c>
      <c r="BT111" s="255">
        <v>1520.5310631024238</v>
      </c>
      <c r="BU111" s="255">
        <v>79864.575585498984</v>
      </c>
      <c r="BV111" s="119">
        <v>11907537.644709859</v>
      </c>
      <c r="BW111" s="262" t="b">
        <v>0</v>
      </c>
      <c r="BX111" s="173">
        <v>6</v>
      </c>
      <c r="BY111" s="263">
        <v>1013.6873754016154</v>
      </c>
      <c r="BZ111" s="189">
        <v>7.4999999999999997E-2</v>
      </c>
      <c r="CA111" s="263">
        <v>2703499.0868949187</v>
      </c>
      <c r="CB111" s="263">
        <v>1520.5310631024238</v>
      </c>
      <c r="CC111" s="263">
        <v>67699.865846312357</v>
      </c>
      <c r="CD111" s="117">
        <v>2771198.9527412308</v>
      </c>
      <c r="CE111" s="248" t="b">
        <v>0</v>
      </c>
      <c r="CF111" s="254">
        <v>6</v>
      </c>
      <c r="CG111" s="255">
        <v>1013.6873754016154</v>
      </c>
      <c r="CH111" s="256">
        <v>7.4999999999999997E-2</v>
      </c>
      <c r="CI111" s="255">
        <v>1442341.5588670312</v>
      </c>
      <c r="CJ111" s="255">
        <v>1520.5310631024238</v>
      </c>
      <c r="CK111" s="255">
        <v>85640.537475378427</v>
      </c>
      <c r="CL111" s="119">
        <v>1527982.0963424097</v>
      </c>
      <c r="CM111" s="262" t="b">
        <v>0</v>
      </c>
      <c r="CN111" s="173">
        <v>5</v>
      </c>
      <c r="CO111" s="263">
        <v>1267.1092192520196</v>
      </c>
      <c r="CP111" s="189">
        <v>-5.0000000000000001E-3</v>
      </c>
      <c r="CQ111" s="263">
        <v>8593678.3244479001</v>
      </c>
      <c r="CR111" s="263">
        <v>1267.1092192520196</v>
      </c>
      <c r="CS111" s="263">
        <v>71287.029284575823</v>
      </c>
      <c r="CT111" s="117">
        <v>8664965.353732476</v>
      </c>
      <c r="CU111" s="248" t="b">
        <v>0</v>
      </c>
      <c r="CV111" s="254">
        <v>1</v>
      </c>
      <c r="CW111" s="255">
        <v>2280.7965946536351</v>
      </c>
      <c r="CX111" s="256">
        <v>0.03</v>
      </c>
      <c r="CY111" s="255">
        <v>8943378.9588798564</v>
      </c>
      <c r="CZ111" s="255">
        <v>253.42184385040392</v>
      </c>
      <c r="DA111" s="255">
        <v>7359.630080584041</v>
      </c>
      <c r="DB111" s="119">
        <v>8950738.5889604408</v>
      </c>
      <c r="DC111" s="262" t="b">
        <v>0</v>
      </c>
      <c r="DD111" s="173">
        <v>7</v>
      </c>
      <c r="DE111" s="263">
        <v>760.26553155121155</v>
      </c>
      <c r="DF111" s="189">
        <v>7.4999999999999997E-2</v>
      </c>
      <c r="DG111" s="263">
        <v>15191690.552308816</v>
      </c>
      <c r="DH111" s="263">
        <v>1773.9529069528276</v>
      </c>
      <c r="DI111" s="263">
        <v>87594.633612355363</v>
      </c>
      <c r="DJ111" s="117">
        <v>15279285.185921172</v>
      </c>
      <c r="DK111" s="248" t="b">
        <v>0</v>
      </c>
      <c r="DL111" s="254">
        <v>6</v>
      </c>
      <c r="DM111" s="255">
        <v>1013.6873754016154</v>
      </c>
      <c r="DN111" s="256">
        <v>-5.0000000000000001E-3</v>
      </c>
      <c r="DO111" s="255">
        <v>3424376.567806765</v>
      </c>
      <c r="DP111" s="255">
        <v>1520.5310631024238</v>
      </c>
      <c r="DQ111" s="255">
        <v>104290.64478100844</v>
      </c>
      <c r="DR111" s="119">
        <v>3528667.2125877733</v>
      </c>
      <c r="DS111" s="262" t="b">
        <v>0</v>
      </c>
      <c r="DT111" s="173">
        <v>8</v>
      </c>
      <c r="DU111" s="263">
        <v>506.84368770080772</v>
      </c>
      <c r="DV111" s="189">
        <v>-5.0000000000000001E-3</v>
      </c>
      <c r="DW111" s="263">
        <v>2661178.6442524232</v>
      </c>
      <c r="DX111" s="263">
        <v>2027.3747508032313</v>
      </c>
      <c r="DY111" s="263">
        <v>95549.3656521066</v>
      </c>
      <c r="DZ111" s="117">
        <v>2756728.0099045299</v>
      </c>
      <c r="EA111" s="248" t="b">
        <v>0</v>
      </c>
      <c r="EB111" s="254">
        <v>12</v>
      </c>
      <c r="EC111" s="255">
        <v>0</v>
      </c>
      <c r="ED111" s="256">
        <v>-5.0000000000000001E-3</v>
      </c>
      <c r="EE111" s="255">
        <v>752207.85296115407</v>
      </c>
      <c r="EF111" s="255">
        <v>2534.2184385040391</v>
      </c>
      <c r="EG111" s="255">
        <v>120231.78804269341</v>
      </c>
      <c r="EH111" s="119">
        <v>872439.64100384747</v>
      </c>
      <c r="EI111" s="262" t="b">
        <v>0</v>
      </c>
      <c r="EJ111" s="173">
        <v>7</v>
      </c>
      <c r="EK111" s="263">
        <v>760.26553155121155</v>
      </c>
      <c r="EL111" s="189">
        <v>7.4999999999999997E-2</v>
      </c>
      <c r="EM111" s="263">
        <v>614154.79263549461</v>
      </c>
      <c r="EN111" s="263">
        <v>1773.9529069528276</v>
      </c>
      <c r="EO111" s="263">
        <v>126577.5510806005</v>
      </c>
      <c r="EP111" s="117">
        <v>740732.34371609509</v>
      </c>
      <c r="EQ111" s="248" t="b">
        <v>0</v>
      </c>
      <c r="ER111" s="254">
        <v>6</v>
      </c>
      <c r="ES111" s="255">
        <v>1013.6873754016154</v>
      </c>
      <c r="ET111" s="256">
        <v>7.4999999999999997E-2</v>
      </c>
      <c r="EU111" s="255">
        <v>3050830.5393179939</v>
      </c>
      <c r="EV111" s="255">
        <v>1520.5310631024238</v>
      </c>
      <c r="EW111" s="255">
        <v>97113.224850097104</v>
      </c>
      <c r="EX111" s="119">
        <v>3147943.7641680911</v>
      </c>
      <c r="EY111" s="262" t="b">
        <v>0</v>
      </c>
      <c r="EZ111" s="173">
        <v>4</v>
      </c>
      <c r="FA111" s="263">
        <v>1520.5310631024233</v>
      </c>
      <c r="FB111" s="189">
        <v>7.4999999999999997E-2</v>
      </c>
      <c r="FC111" s="263">
        <v>4575535.147636679</v>
      </c>
      <c r="FD111" s="263">
        <v>1013.6873754016157</v>
      </c>
      <c r="FE111" s="263">
        <v>30495.367756220374</v>
      </c>
      <c r="FF111" s="117">
        <v>4606030.5153928995</v>
      </c>
      <c r="FG111" s="248" t="b">
        <v>0</v>
      </c>
      <c r="FH111" s="254">
        <v>4</v>
      </c>
      <c r="FI111" s="255">
        <v>1520.5310631024233</v>
      </c>
      <c r="FJ111" s="256">
        <v>7.4999999999999997E-2</v>
      </c>
      <c r="FK111" s="255">
        <v>6860331.4456681795</v>
      </c>
      <c r="FL111" s="255">
        <v>1013.6873754016157</v>
      </c>
      <c r="FM111" s="255">
        <v>62754.892039640763</v>
      </c>
      <c r="FN111" s="119">
        <v>6923086.3377078203</v>
      </c>
      <c r="FO111" s="262" t="b">
        <v>0</v>
      </c>
      <c r="FP111" s="173">
        <v>4</v>
      </c>
      <c r="FQ111" s="263">
        <v>1520.5310631024233</v>
      </c>
      <c r="FR111" s="189">
        <v>0.03</v>
      </c>
      <c r="FS111" s="263">
        <v>7983584.6377179045</v>
      </c>
      <c r="FT111" s="263">
        <v>1013.6873754016157</v>
      </c>
      <c r="FU111" s="263">
        <v>66931.398687914261</v>
      </c>
      <c r="FV111" s="117">
        <v>8050516.0364058185</v>
      </c>
      <c r="FW111" s="248" t="b">
        <v>0</v>
      </c>
      <c r="FX111" s="254">
        <v>7</v>
      </c>
      <c r="FY111" s="255">
        <v>760.26553155121155</v>
      </c>
      <c r="FZ111" s="256">
        <v>0.03</v>
      </c>
      <c r="GA111" s="255">
        <v>1277451.3353284355</v>
      </c>
      <c r="GB111" s="255">
        <v>1773.9529069528276</v>
      </c>
      <c r="GC111" s="255">
        <v>106257.59362539208</v>
      </c>
      <c r="GD111" s="119">
        <v>1383708.9289538276</v>
      </c>
      <c r="GE111" s="262" t="b">
        <v>0</v>
      </c>
      <c r="GF111" s="173">
        <v>4</v>
      </c>
      <c r="GG111" s="263">
        <v>1520.5310631024233</v>
      </c>
      <c r="GH111" s="189">
        <v>-5.0000000000000001E-3</v>
      </c>
      <c r="GI111" s="263">
        <v>4283827.522373016</v>
      </c>
      <c r="GJ111" s="263">
        <v>1013.6873754016157</v>
      </c>
      <c r="GK111" s="263">
        <v>58763.862565868869</v>
      </c>
      <c r="GL111" s="117">
        <v>4342591.3849388845</v>
      </c>
      <c r="GM111" s="248" t="b">
        <v>0</v>
      </c>
      <c r="GN111" s="254">
        <v>4</v>
      </c>
      <c r="GO111" s="255">
        <v>1520.5310631024233</v>
      </c>
      <c r="GP111" s="256">
        <v>7.4999999999999997E-2</v>
      </c>
      <c r="GQ111" s="255">
        <v>16873529.006466988</v>
      </c>
      <c r="GR111" s="255">
        <v>1013.6873754016157</v>
      </c>
      <c r="GS111" s="255">
        <v>46466.634138112793</v>
      </c>
      <c r="GT111" s="119">
        <v>16919995.640605099</v>
      </c>
      <c r="GU111" s="262" t="b">
        <v>0</v>
      </c>
      <c r="GV111" s="173">
        <v>2</v>
      </c>
      <c r="GW111" s="263">
        <v>2027.3747508032313</v>
      </c>
      <c r="GX111" s="189">
        <v>7.4999999999999997E-2</v>
      </c>
      <c r="GY111" s="263">
        <v>2694641.8485498582</v>
      </c>
      <c r="GZ111" s="263">
        <v>506.84368770080783</v>
      </c>
      <c r="HA111" s="263">
        <v>23416.590777922505</v>
      </c>
      <c r="HB111" s="117">
        <v>2718058.4393277806</v>
      </c>
      <c r="HC111" s="248" t="b">
        <v>0</v>
      </c>
      <c r="HD111" s="254">
        <v>6</v>
      </c>
      <c r="HE111" s="255">
        <v>1013.6873754016154</v>
      </c>
      <c r="HF111" s="256">
        <v>7.4999999999999997E-2</v>
      </c>
      <c r="HG111" s="255">
        <v>9533595.8616922349</v>
      </c>
      <c r="HH111" s="255">
        <v>1520.5310631024238</v>
      </c>
      <c r="HI111" s="255">
        <v>49048.744050021836</v>
      </c>
      <c r="HJ111" s="119">
        <v>9582644.6057422571</v>
      </c>
      <c r="HK111" s="262" t="b">
        <v>0</v>
      </c>
      <c r="HL111" s="173">
        <v>12</v>
      </c>
      <c r="HM111" s="263">
        <v>0</v>
      </c>
      <c r="HN111" s="189">
        <v>7.4999999999999997E-2</v>
      </c>
      <c r="HO111" s="263">
        <v>2950827.6990941744</v>
      </c>
      <c r="HP111" s="263">
        <v>2534.2184385040391</v>
      </c>
      <c r="HQ111" s="263">
        <v>114210.71545295176</v>
      </c>
      <c r="HR111" s="117">
        <v>3065038.4145471263</v>
      </c>
      <c r="HS111" s="248" t="b">
        <v>0</v>
      </c>
      <c r="HT111" s="254">
        <v>7</v>
      </c>
      <c r="HU111" s="255">
        <v>760.26553155121155</v>
      </c>
      <c r="HV111" s="256">
        <v>0.03</v>
      </c>
      <c r="HW111" s="255">
        <v>3084394.922710164</v>
      </c>
      <c r="HX111" s="255">
        <v>1773.9529069528276</v>
      </c>
      <c r="HY111" s="255">
        <v>93714.021020464206</v>
      </c>
      <c r="HZ111" s="119">
        <v>3178108.9437306281</v>
      </c>
      <c r="IA111" s="262" t="b">
        <v>0</v>
      </c>
      <c r="IB111" s="173">
        <v>5</v>
      </c>
      <c r="IC111" s="263">
        <v>1267.1092192520196</v>
      </c>
      <c r="ID111" s="189">
        <v>-5.0000000000000001E-3</v>
      </c>
      <c r="IE111" s="263">
        <v>2542067.8144314252</v>
      </c>
      <c r="IF111" s="263">
        <v>1267.1092192520196</v>
      </c>
      <c r="IG111" s="263">
        <v>76621.593218413662</v>
      </c>
      <c r="IH111" s="117">
        <v>2618689.4076498388</v>
      </c>
      <c r="II111" s="248" t="b">
        <v>0</v>
      </c>
      <c r="IJ111" s="254">
        <v>8</v>
      </c>
      <c r="IK111" s="255">
        <v>506.84368770080772</v>
      </c>
      <c r="IL111" s="256">
        <v>-5.0000000000000001E-3</v>
      </c>
      <c r="IM111" s="255">
        <v>9083198.4578841068</v>
      </c>
      <c r="IN111" s="255">
        <v>2027.3747508032313</v>
      </c>
      <c r="IO111" s="255">
        <v>90898.478946402392</v>
      </c>
      <c r="IP111" s="119">
        <v>9174096.9368305095</v>
      </c>
      <c r="IQ111" s="262" t="b">
        <v>0</v>
      </c>
      <c r="IR111" s="173">
        <v>5</v>
      </c>
      <c r="IS111" s="263">
        <v>1267.1092192520196</v>
      </c>
      <c r="IT111" s="189">
        <v>7.4999999999999997E-2</v>
      </c>
      <c r="IU111" s="263">
        <v>11712414.021181053</v>
      </c>
      <c r="IV111" s="263">
        <v>1267.1092192520196</v>
      </c>
      <c r="IW111" s="263">
        <v>21138.182879871605</v>
      </c>
      <c r="IX111" s="117">
        <v>11733552.204060923</v>
      </c>
      <c r="IY111" s="248" t="b">
        <v>0</v>
      </c>
      <c r="IZ111" s="254">
        <v>5</v>
      </c>
      <c r="JA111" s="255">
        <v>1267.1092192520196</v>
      </c>
      <c r="JB111" s="256">
        <v>0.03</v>
      </c>
      <c r="JC111" s="255">
        <v>2783293.4606448286</v>
      </c>
      <c r="JD111" s="255">
        <v>1267.1092192520196</v>
      </c>
      <c r="JE111" s="255">
        <v>57316.640220501904</v>
      </c>
      <c r="JF111" s="119">
        <v>2840610.1008653305</v>
      </c>
      <c r="JG111" s="262" t="b">
        <v>0</v>
      </c>
      <c r="JH111" s="173">
        <v>2</v>
      </c>
      <c r="JI111" s="263">
        <v>2027.3747508032313</v>
      </c>
      <c r="JJ111" s="189">
        <v>7.4999999999999997E-2</v>
      </c>
      <c r="JK111" s="263">
        <v>11599400.300306123</v>
      </c>
      <c r="JL111" s="263">
        <v>506.84368770080783</v>
      </c>
      <c r="JM111" s="263">
        <v>20422.44061298612</v>
      </c>
      <c r="JN111" s="117">
        <v>11619822.740919109</v>
      </c>
      <c r="JO111" s="248" t="b">
        <v>0</v>
      </c>
      <c r="JP111" s="254">
        <v>4</v>
      </c>
      <c r="JQ111" s="255">
        <v>1520.5310631024233</v>
      </c>
      <c r="JR111" s="256">
        <v>7.4999999999999997E-2</v>
      </c>
      <c r="JS111" s="255">
        <v>10141710.662488153</v>
      </c>
      <c r="JT111" s="255">
        <v>1013.6873754016157</v>
      </c>
      <c r="JU111" s="255">
        <v>53463.277713246905</v>
      </c>
      <c r="JV111" s="119">
        <v>10195173.9402014</v>
      </c>
      <c r="JW111" s="262" t="b">
        <v>0</v>
      </c>
      <c r="JX111" s="173">
        <v>8</v>
      </c>
      <c r="JY111" s="263">
        <v>506.84368770080772</v>
      </c>
      <c r="JZ111" s="189">
        <v>7.4999999999999997E-2</v>
      </c>
      <c r="KA111" s="263">
        <v>10695015.827317605</v>
      </c>
      <c r="KB111" s="263">
        <v>2027.3747508032313</v>
      </c>
      <c r="KC111" s="263">
        <v>123675.7618893863</v>
      </c>
      <c r="KD111" s="117">
        <v>10818691.589206992</v>
      </c>
      <c r="KE111" s="248" t="b">
        <v>0</v>
      </c>
      <c r="KF111" s="254">
        <v>7</v>
      </c>
      <c r="KG111" s="255">
        <v>760.26553155121155</v>
      </c>
      <c r="KH111" s="256">
        <v>7.4999999999999997E-2</v>
      </c>
      <c r="KI111" s="255">
        <v>4392181.9560200442</v>
      </c>
      <c r="KJ111" s="255">
        <v>1773.9529069528276</v>
      </c>
      <c r="KK111" s="255">
        <v>116574.91448711671</v>
      </c>
      <c r="KL111" s="119">
        <v>4508756.8705071611</v>
      </c>
      <c r="KM111" s="262" t="b">
        <v>0</v>
      </c>
      <c r="KN111" s="173">
        <v>1</v>
      </c>
      <c r="KO111" s="263">
        <v>2280.7965946536351</v>
      </c>
      <c r="KP111" s="189">
        <v>-5.0000000000000001E-3</v>
      </c>
      <c r="KQ111" s="263">
        <v>13686432.920431983</v>
      </c>
      <c r="KR111" s="263">
        <v>253.42184385040392</v>
      </c>
      <c r="KS111" s="263">
        <v>17144.938023481653</v>
      </c>
      <c r="KT111" s="117">
        <v>13703577.858455464</v>
      </c>
      <c r="KU111" s="248" t="b">
        <v>0</v>
      </c>
      <c r="KV111" s="254">
        <v>3</v>
      </c>
      <c r="KW111" s="255">
        <v>1773.9529069528273</v>
      </c>
      <c r="KX111" s="256">
        <v>7.4999999999999997E-2</v>
      </c>
      <c r="KY111" s="255">
        <v>7679010.7597325491</v>
      </c>
      <c r="KZ111" s="255">
        <v>760.26553155121189</v>
      </c>
      <c r="LA111" s="255">
        <v>25181.645597094885</v>
      </c>
      <c r="LB111" s="119">
        <v>7704192.4053296437</v>
      </c>
      <c r="LC111" s="262" t="b">
        <v>1</v>
      </c>
      <c r="LD111" s="173">
        <v>5</v>
      </c>
      <c r="LE111" s="263">
        <v>1267.1092192520196</v>
      </c>
      <c r="LF111" s="189">
        <v>7.4999999999999997E-2</v>
      </c>
      <c r="LG111" s="263">
        <v>2639473.9907884365</v>
      </c>
      <c r="LH111" s="263">
        <v>1267.1092192520196</v>
      </c>
      <c r="LI111" s="263">
        <v>66802.922667416555</v>
      </c>
      <c r="LJ111" s="117">
        <v>2706276.9134558532</v>
      </c>
      <c r="LK111" s="248" t="b">
        <v>0</v>
      </c>
      <c r="LL111" s="254">
        <v>4</v>
      </c>
      <c r="LM111" s="255">
        <v>1520.5310631024233</v>
      </c>
      <c r="LN111" s="256">
        <v>0.03</v>
      </c>
      <c r="LO111" s="255">
        <v>293967.96285626496</v>
      </c>
      <c r="LP111" s="255">
        <v>1013.6873754016157</v>
      </c>
      <c r="LQ111" s="255">
        <v>61252.499250530142</v>
      </c>
      <c r="LR111" s="119">
        <v>355220.46210679511</v>
      </c>
      <c r="LS111" s="262" t="b">
        <v>0</v>
      </c>
      <c r="LT111" s="173">
        <v>6</v>
      </c>
      <c r="LU111" s="263">
        <v>1013.6873754016154</v>
      </c>
      <c r="LV111" s="189">
        <v>7.4999999999999997E-2</v>
      </c>
      <c r="LW111" s="263">
        <v>5413106.4630732946</v>
      </c>
      <c r="LX111" s="263">
        <v>1520.5310631024238</v>
      </c>
      <c r="LY111" s="263">
        <v>70834.301845384951</v>
      </c>
      <c r="LZ111" s="117">
        <v>5483940.7649186794</v>
      </c>
      <c r="MA111" s="248" t="b">
        <v>0</v>
      </c>
      <c r="MB111" s="254">
        <v>6</v>
      </c>
      <c r="MC111" s="255">
        <v>1013.6873754016154</v>
      </c>
      <c r="MD111" s="256">
        <v>-5.0000000000000001E-3</v>
      </c>
      <c r="ME111" s="255">
        <v>10018639.673003314</v>
      </c>
      <c r="MF111" s="255">
        <v>1520.5310631024238</v>
      </c>
      <c r="MG111" s="255">
        <v>65069.278779870336</v>
      </c>
      <c r="MH111" s="119">
        <v>10083708.951783184</v>
      </c>
      <c r="MI111" s="262" t="b">
        <v>0</v>
      </c>
      <c r="MJ111" s="173">
        <v>10</v>
      </c>
      <c r="MK111" s="263">
        <v>0</v>
      </c>
      <c r="ML111" s="189">
        <v>7.4999999999999997E-2</v>
      </c>
      <c r="MM111" s="263">
        <v>706556.04256304284</v>
      </c>
      <c r="MN111" s="263">
        <v>2534.2184385040391</v>
      </c>
      <c r="MO111" s="263">
        <v>96602.992465258241</v>
      </c>
      <c r="MP111" s="117">
        <v>803159.03502830106</v>
      </c>
      <c r="MQ111" s="248" t="b">
        <v>0</v>
      </c>
      <c r="MR111" s="254">
        <v>8</v>
      </c>
      <c r="MS111" s="255">
        <v>506.84368770080772</v>
      </c>
      <c r="MT111" s="256">
        <v>7.4999999999999997E-2</v>
      </c>
      <c r="MU111" s="255">
        <v>1061230.3688269067</v>
      </c>
      <c r="MV111" s="255">
        <v>2027.3747508032313</v>
      </c>
      <c r="MW111" s="255">
        <v>120568.31885375614</v>
      </c>
      <c r="MX111" s="119">
        <v>1181798.6876806628</v>
      </c>
      <c r="MY111" s="262" t="b">
        <v>0</v>
      </c>
      <c r="MZ111" s="173">
        <v>5</v>
      </c>
      <c r="NA111" s="263">
        <v>1267.1092192520196</v>
      </c>
      <c r="NB111" s="189">
        <v>0.03</v>
      </c>
      <c r="NC111" s="263">
        <v>13073020.279586902</v>
      </c>
      <c r="ND111" s="263">
        <v>1267.1092192520196</v>
      </c>
      <c r="NE111" s="263">
        <v>80957.760248527367</v>
      </c>
      <c r="NF111" s="117">
        <v>13153978.039835429</v>
      </c>
      <c r="NG111" s="248" t="b">
        <v>0</v>
      </c>
      <c r="NH111" s="254">
        <v>3</v>
      </c>
      <c r="NI111" s="255">
        <v>1773.9529069528273</v>
      </c>
      <c r="NJ111" s="256">
        <v>7.4999999999999997E-2</v>
      </c>
      <c r="NK111" s="255">
        <v>9214755.9860494565</v>
      </c>
      <c r="NL111" s="255">
        <v>760.26553155121189</v>
      </c>
      <c r="NM111" s="255">
        <v>33399.438385732006</v>
      </c>
      <c r="NN111" s="119">
        <v>9248155.424435189</v>
      </c>
      <c r="NO111" s="262" t="b">
        <v>0</v>
      </c>
      <c r="NP111" s="173">
        <v>11</v>
      </c>
      <c r="NQ111" s="263">
        <v>0</v>
      </c>
      <c r="NR111" s="189">
        <v>0.03</v>
      </c>
      <c r="NS111" s="263">
        <v>319606.95200789493</v>
      </c>
      <c r="NT111" s="263">
        <v>2534.2184385040391</v>
      </c>
      <c r="NU111" s="263">
        <v>144742.02477788524</v>
      </c>
      <c r="NV111" s="117">
        <v>464348.97678578016</v>
      </c>
      <c r="NW111" s="248" t="b">
        <v>0</v>
      </c>
      <c r="NX111" s="254">
        <v>6</v>
      </c>
      <c r="NY111" s="255">
        <v>1013.6873754016154</v>
      </c>
      <c r="NZ111" s="256">
        <v>7.4999999999999997E-2</v>
      </c>
      <c r="OA111" s="255">
        <v>22395675.852605946</v>
      </c>
      <c r="OB111" s="255">
        <v>1520.5310631024238</v>
      </c>
      <c r="OC111" s="255">
        <v>94362.704959339957</v>
      </c>
      <c r="OD111" s="119">
        <v>22490038.557565287</v>
      </c>
      <c r="OE111" s="262" t="b">
        <v>0</v>
      </c>
      <c r="OF111" s="173">
        <v>4</v>
      </c>
      <c r="OG111" s="263">
        <v>1520.5310631024233</v>
      </c>
      <c r="OH111" s="189">
        <v>7.4999999999999997E-2</v>
      </c>
      <c r="OI111" s="263">
        <v>2020983.1561195448</v>
      </c>
      <c r="OJ111" s="263">
        <v>1013.6873754016157</v>
      </c>
      <c r="OK111" s="263">
        <v>74279.253445401875</v>
      </c>
      <c r="OL111" s="117">
        <v>2095262.4095649465</v>
      </c>
      <c r="OM111" s="248" t="b">
        <v>0</v>
      </c>
      <c r="ON111" s="254">
        <v>7</v>
      </c>
      <c r="OO111" s="255">
        <v>760.26553155121155</v>
      </c>
      <c r="OP111" s="256">
        <v>-5.0000000000000001E-3</v>
      </c>
      <c r="OQ111" s="255">
        <v>2767412.3008440137</v>
      </c>
      <c r="OR111" s="255">
        <v>1773.9529069528276</v>
      </c>
      <c r="OS111" s="255">
        <v>85309.081442828334</v>
      </c>
      <c r="OT111" s="119">
        <v>2852721.382286842</v>
      </c>
      <c r="OU111" s="262" t="b">
        <v>1</v>
      </c>
      <c r="OV111" s="173">
        <v>5</v>
      </c>
      <c r="OW111" s="263">
        <v>1267.1092192520196</v>
      </c>
      <c r="OX111" s="189">
        <v>-5.0000000000000001E-3</v>
      </c>
      <c r="OY111" s="263">
        <v>7364769.0141283534</v>
      </c>
      <c r="OZ111" s="263">
        <v>1267.1092192520196</v>
      </c>
      <c r="PA111" s="263">
        <v>39420.452308956264</v>
      </c>
      <c r="PB111" s="117">
        <v>7404189.46643731</v>
      </c>
      <c r="PC111" s="248" t="b">
        <v>0</v>
      </c>
      <c r="PD111" s="254">
        <v>9</v>
      </c>
      <c r="PE111" s="255">
        <v>253.42184385040386</v>
      </c>
      <c r="PF111" s="256">
        <v>7.4999999999999997E-2</v>
      </c>
      <c r="PG111" s="255">
        <v>1410551.2072683449</v>
      </c>
      <c r="PH111" s="255">
        <v>2280.7965946536351</v>
      </c>
      <c r="PI111" s="255">
        <v>118018.67035686667</v>
      </c>
      <c r="PJ111" s="119">
        <v>1528569.8776252116</v>
      </c>
      <c r="PK111" s="262" t="b">
        <v>0</v>
      </c>
      <c r="PL111" s="173">
        <v>9</v>
      </c>
      <c r="PM111" s="263">
        <v>253.42184385040386</v>
      </c>
      <c r="PN111" s="189">
        <v>0.03</v>
      </c>
      <c r="PO111" s="263">
        <v>1100450.686701552</v>
      </c>
      <c r="PP111" s="263">
        <v>2280.7965946536351</v>
      </c>
      <c r="PQ111" s="263">
        <v>107377.33276021035</v>
      </c>
      <c r="PR111" s="117">
        <v>1207828.0194617624</v>
      </c>
      <c r="PS111" s="248" t="b">
        <v>0</v>
      </c>
      <c r="PT111" s="254">
        <v>7</v>
      </c>
      <c r="PU111" s="255">
        <v>760.26553155121155</v>
      </c>
      <c r="PV111" s="256">
        <v>-5.0000000000000001E-3</v>
      </c>
      <c r="PW111" s="255">
        <v>6195636.9580849595</v>
      </c>
      <c r="PX111" s="255">
        <v>1773.9529069528276</v>
      </c>
      <c r="PY111" s="255">
        <v>101216.7942540979</v>
      </c>
      <c r="PZ111" s="119">
        <v>6296853.7523390576</v>
      </c>
      <c r="QA111" s="262" t="b">
        <v>0</v>
      </c>
      <c r="QB111" s="173">
        <v>3</v>
      </c>
      <c r="QC111" s="263">
        <v>1773.9529069528273</v>
      </c>
      <c r="QD111" s="189">
        <v>0.03</v>
      </c>
      <c r="QE111" s="263">
        <v>2432706.321846155</v>
      </c>
      <c r="QF111" s="263">
        <v>760.26553155121189</v>
      </c>
      <c r="QG111" s="263">
        <v>35033.94944789842</v>
      </c>
      <c r="QH111" s="117">
        <v>2467740.2712940532</v>
      </c>
      <c r="QI111" s="248" t="b">
        <v>0</v>
      </c>
      <c r="QJ111" s="254">
        <v>5</v>
      </c>
      <c r="QK111" s="255">
        <v>1267.1092192520196</v>
      </c>
      <c r="QL111" s="256">
        <v>7.4999999999999997E-2</v>
      </c>
      <c r="QM111" s="255">
        <v>6250679.9247304033</v>
      </c>
      <c r="QN111" s="255">
        <v>1267.1092192520196</v>
      </c>
      <c r="QO111" s="255">
        <v>68151.63747300602</v>
      </c>
      <c r="QP111" s="119">
        <v>6318831.5622034092</v>
      </c>
      <c r="QQ111" s="262" t="b">
        <v>0</v>
      </c>
      <c r="QR111" s="173">
        <v>5</v>
      </c>
      <c r="QS111" s="263">
        <v>1267.1092192520196</v>
      </c>
      <c r="QT111" s="189">
        <v>7.4999999999999997E-2</v>
      </c>
      <c r="QU111" s="263">
        <v>1576361.7338327337</v>
      </c>
      <c r="QV111" s="263">
        <v>1267.1092192520196</v>
      </c>
      <c r="QW111" s="263">
        <v>50177.767355529199</v>
      </c>
      <c r="QX111" s="117">
        <v>1626539.5011882628</v>
      </c>
      <c r="QY111" s="248" t="b">
        <v>0</v>
      </c>
      <c r="QZ111" s="254">
        <v>8</v>
      </c>
      <c r="RA111" s="255">
        <v>506.84368770080772</v>
      </c>
      <c r="RB111" s="256">
        <v>7.4999999999999997E-2</v>
      </c>
      <c r="RC111" s="255">
        <v>1681751.8740376707</v>
      </c>
      <c r="RD111" s="255">
        <v>2027.3747508032313</v>
      </c>
      <c r="RE111" s="255">
        <v>78548.00728465835</v>
      </c>
      <c r="RF111" s="119">
        <v>1760299.8813223289</v>
      </c>
      <c r="RG111" s="262" t="b">
        <v>0</v>
      </c>
      <c r="RH111" s="173">
        <v>2</v>
      </c>
      <c r="RI111" s="263">
        <v>2027.3747508032313</v>
      </c>
      <c r="RJ111" s="189">
        <v>7.4999999999999997E-2</v>
      </c>
      <c r="RK111" s="263">
        <v>24519305.711770721</v>
      </c>
      <c r="RL111" s="263">
        <v>506.84368770080783</v>
      </c>
      <c r="RM111" s="263">
        <v>18942.476657072399</v>
      </c>
      <c r="RN111" s="117">
        <v>24538248.188427795</v>
      </c>
      <c r="RO111" s="248" t="b">
        <v>0</v>
      </c>
      <c r="RP111" s="254">
        <v>8</v>
      </c>
      <c r="RQ111" s="255">
        <v>506.84368770080772</v>
      </c>
      <c r="RR111" s="256">
        <v>0.03</v>
      </c>
      <c r="RS111" s="255">
        <v>1344499.3012203667</v>
      </c>
      <c r="RT111" s="255">
        <v>2027.3747508032313</v>
      </c>
      <c r="RU111" s="255">
        <v>95918.670810686803</v>
      </c>
      <c r="RV111" s="119">
        <v>1440417.9720310536</v>
      </c>
      <c r="RW111" s="262" t="b">
        <v>0</v>
      </c>
      <c r="RX111" s="173">
        <v>9</v>
      </c>
      <c r="RY111" s="263">
        <v>253.42184385040386</v>
      </c>
      <c r="RZ111" s="189">
        <v>7.4999999999999997E-2</v>
      </c>
      <c r="SA111" s="263">
        <v>3570250.1545107067</v>
      </c>
      <c r="SB111" s="263">
        <v>2280.7965946536351</v>
      </c>
      <c r="SC111" s="263">
        <v>137152.74383903696</v>
      </c>
      <c r="SD111" s="117">
        <v>3707402.8983497438</v>
      </c>
      <c r="SE111" s="248" t="b">
        <v>1</v>
      </c>
      <c r="SF111" s="254">
        <v>8</v>
      </c>
      <c r="SG111" s="255">
        <v>506.84368770080772</v>
      </c>
      <c r="SH111" s="256">
        <v>7.4999999999999997E-2</v>
      </c>
      <c r="SI111" s="255">
        <v>3334260.8401538869</v>
      </c>
      <c r="SJ111" s="255">
        <v>2027.3747508032313</v>
      </c>
      <c r="SK111" s="255">
        <v>86193.347101594685</v>
      </c>
      <c r="SL111" s="119">
        <v>3420454.1872554817</v>
      </c>
      <c r="SM111" s="262" t="b">
        <v>0</v>
      </c>
      <c r="SN111" s="173">
        <v>6</v>
      </c>
      <c r="SO111" s="263">
        <v>1013.6873754016154</v>
      </c>
      <c r="SP111" s="189">
        <v>-5.0000000000000001E-3</v>
      </c>
      <c r="SQ111" s="263">
        <v>2233465.6706684171</v>
      </c>
      <c r="SR111" s="263">
        <v>1520.5310631024238</v>
      </c>
      <c r="SS111" s="263">
        <v>41350.360562681468</v>
      </c>
      <c r="ST111" s="117">
        <v>2274816.0312310988</v>
      </c>
      <c r="SU111" s="248" t="b">
        <v>0</v>
      </c>
      <c r="SV111" s="254">
        <v>3</v>
      </c>
      <c r="SW111" s="255">
        <v>1773.9529069528273</v>
      </c>
      <c r="SX111" s="256">
        <v>0.03</v>
      </c>
      <c r="SY111" s="255">
        <v>14169594.548672294</v>
      </c>
      <c r="SZ111" s="255">
        <v>760.26553155121189</v>
      </c>
      <c r="TA111" s="255">
        <v>42196.549445113422</v>
      </c>
      <c r="TB111" s="119">
        <v>14211791.098117407</v>
      </c>
      <c r="TC111" s="262" t="b">
        <v>0</v>
      </c>
      <c r="TD111" s="173">
        <v>2</v>
      </c>
      <c r="TE111" s="263">
        <v>2027.3747508032313</v>
      </c>
      <c r="TF111" s="189">
        <v>7.4999999999999997E-2</v>
      </c>
      <c r="TG111" s="263">
        <v>8384517.4492854457</v>
      </c>
      <c r="TH111" s="263">
        <v>506.84368770080783</v>
      </c>
      <c r="TI111" s="263">
        <v>18995.086145087891</v>
      </c>
      <c r="TJ111" s="117">
        <v>8403512.5354305338</v>
      </c>
      <c r="TK111" s="248" t="b">
        <v>0</v>
      </c>
      <c r="TL111" s="254">
        <v>6</v>
      </c>
      <c r="TM111" s="255">
        <v>1013.6873754016154</v>
      </c>
      <c r="TN111" s="256">
        <v>0.03</v>
      </c>
      <c r="TO111" s="255">
        <v>9227806.6541792341</v>
      </c>
      <c r="TP111" s="255">
        <v>1520.5310631024238</v>
      </c>
      <c r="TQ111" s="255">
        <v>68462.738952440166</v>
      </c>
      <c r="TR111" s="119">
        <v>9296269.3931316733</v>
      </c>
      <c r="TS111" s="262" t="b">
        <v>0</v>
      </c>
      <c r="TT111" s="173">
        <v>6</v>
      </c>
      <c r="TU111" s="263">
        <v>1013.6873754016154</v>
      </c>
      <c r="TV111" s="189">
        <v>7.4999999999999997E-2</v>
      </c>
      <c r="TW111" s="263">
        <v>3969196.322177785</v>
      </c>
      <c r="TX111" s="263">
        <v>1520.5310631024238</v>
      </c>
      <c r="TY111" s="263">
        <v>70486.217192926037</v>
      </c>
      <c r="TZ111" s="117">
        <v>4039682.539370711</v>
      </c>
      <c r="UA111" s="248" t="b">
        <v>0</v>
      </c>
      <c r="UB111" s="254">
        <v>3</v>
      </c>
      <c r="UC111" s="255">
        <v>1773.9529069528273</v>
      </c>
      <c r="UD111" s="256">
        <v>7.4999999999999997E-2</v>
      </c>
      <c r="UE111" s="255">
        <v>8734643.6203290652</v>
      </c>
      <c r="UF111" s="255">
        <v>760.26553155121189</v>
      </c>
      <c r="UG111" s="255">
        <v>27661.63979313508</v>
      </c>
      <c r="UH111" s="119">
        <v>8762305.2601222005</v>
      </c>
      <c r="UI111" s="262" t="b">
        <v>0</v>
      </c>
      <c r="UJ111" s="173">
        <v>2</v>
      </c>
      <c r="UK111" s="263">
        <v>2027.3747508032313</v>
      </c>
      <c r="UL111" s="189">
        <v>7.4999999999999997E-2</v>
      </c>
      <c r="UM111" s="263">
        <v>34757278.777076237</v>
      </c>
      <c r="UN111" s="263">
        <v>506.84368770080783</v>
      </c>
      <c r="UO111" s="263">
        <v>32230.621913953739</v>
      </c>
      <c r="UP111" s="117">
        <v>34789509.398990192</v>
      </c>
      <c r="UQ111" s="248" t="b">
        <v>0</v>
      </c>
      <c r="UR111" s="254">
        <v>5</v>
      </c>
      <c r="US111" s="255">
        <v>1267.1092192520196</v>
      </c>
      <c r="UT111" s="256">
        <v>7.4999999999999997E-2</v>
      </c>
      <c r="UU111" s="255">
        <v>3307826.9214758626</v>
      </c>
      <c r="UV111" s="255">
        <v>1267.1092192520196</v>
      </c>
      <c r="UW111" s="255">
        <v>51770.329183181995</v>
      </c>
      <c r="UX111" s="119">
        <v>3359597.2506590448</v>
      </c>
      <c r="UY111" s="262" t="b">
        <v>0</v>
      </c>
      <c r="UZ111" s="173">
        <v>7</v>
      </c>
      <c r="VA111" s="263">
        <v>760.26553155121155</v>
      </c>
      <c r="VB111" s="189">
        <v>7.4999999999999997E-2</v>
      </c>
      <c r="VC111" s="263">
        <v>7105641.798693426</v>
      </c>
      <c r="VD111" s="263">
        <v>1773.9529069528276</v>
      </c>
      <c r="VE111" s="263">
        <v>73713.4039996465</v>
      </c>
      <c r="VF111" s="117">
        <v>7179355.2026930721</v>
      </c>
      <c r="VG111" s="248" t="b">
        <v>0</v>
      </c>
      <c r="VH111" s="254">
        <v>8</v>
      </c>
      <c r="VI111" s="255">
        <v>506.84368770080772</v>
      </c>
      <c r="VJ111" s="256">
        <v>-5.0000000000000001E-3</v>
      </c>
      <c r="VK111" s="255">
        <v>1748581.3760286935</v>
      </c>
      <c r="VL111" s="255">
        <v>2027.3747508032313</v>
      </c>
      <c r="VM111" s="255">
        <v>84431.600443365882</v>
      </c>
      <c r="VN111" s="119">
        <v>1833012.9764720595</v>
      </c>
      <c r="VO111" s="262" t="b">
        <v>0</v>
      </c>
      <c r="VP111" s="173">
        <v>0</v>
      </c>
      <c r="VQ111" s="263">
        <v>2534.2184385040391</v>
      </c>
      <c r="VR111" s="189">
        <v>-5.0000000000000001E-3</v>
      </c>
      <c r="VS111" s="263">
        <v>2436869.2458228352</v>
      </c>
      <c r="VT111" s="263">
        <v>0</v>
      </c>
      <c r="VU111" s="263">
        <v>0</v>
      </c>
      <c r="VV111" s="117">
        <v>2436869.2458228352</v>
      </c>
      <c r="VW111" s="248" t="b">
        <v>0</v>
      </c>
      <c r="VX111" s="254">
        <v>7</v>
      </c>
      <c r="VY111" s="255">
        <v>760.26553155121155</v>
      </c>
      <c r="VZ111" s="256">
        <v>7.4999999999999997E-2</v>
      </c>
      <c r="WA111" s="255">
        <v>2802328.7711133957</v>
      </c>
      <c r="WB111" s="255">
        <v>1773.9529069528276</v>
      </c>
      <c r="WC111" s="255">
        <v>69699.100645467188</v>
      </c>
      <c r="WD111" s="119">
        <v>2872027.8717588629</v>
      </c>
      <c r="WE111" s="262" t="b">
        <v>0</v>
      </c>
      <c r="WF111" s="173">
        <v>5</v>
      </c>
      <c r="WG111" s="263">
        <v>1267.1092192520196</v>
      </c>
      <c r="WH111" s="189">
        <v>7.4999999999999997E-2</v>
      </c>
      <c r="WI111" s="263">
        <v>1489415.1527107763</v>
      </c>
      <c r="WJ111" s="263">
        <v>1267.1092192520196</v>
      </c>
      <c r="WK111" s="263">
        <v>60527.081316178119</v>
      </c>
      <c r="WL111" s="117">
        <v>1549942.2340269545</v>
      </c>
      <c r="WM111" s="248" t="b">
        <v>0</v>
      </c>
      <c r="WN111" s="254">
        <v>7</v>
      </c>
      <c r="WO111" s="255">
        <v>760.26553155121155</v>
      </c>
      <c r="WP111" s="256">
        <v>0.03</v>
      </c>
      <c r="WQ111" s="255">
        <v>4216956.7380974013</v>
      </c>
      <c r="WR111" s="255">
        <v>1773.9529069528276</v>
      </c>
      <c r="WS111" s="255">
        <v>108319.87910355268</v>
      </c>
      <c r="WT111" s="119">
        <v>4325276.6172009539</v>
      </c>
      <c r="WU111" s="262" t="b">
        <v>0</v>
      </c>
      <c r="WV111" s="173">
        <v>7</v>
      </c>
      <c r="WW111" s="263">
        <v>760.26553155121155</v>
      </c>
      <c r="WX111" s="189">
        <v>0.03</v>
      </c>
      <c r="WY111" s="263">
        <v>4201173.6288329437</v>
      </c>
      <c r="WZ111" s="263">
        <v>1773.9529069528276</v>
      </c>
      <c r="XA111" s="263">
        <v>71011.049962910358</v>
      </c>
      <c r="XB111" s="117">
        <v>4272184.6787958536</v>
      </c>
      <c r="XC111" s="248" t="b">
        <v>0</v>
      </c>
      <c r="XD111" s="254">
        <v>6</v>
      </c>
      <c r="XE111" s="255">
        <v>1013.6873754016154</v>
      </c>
      <c r="XF111" s="256">
        <v>0.03</v>
      </c>
      <c r="XG111" s="255">
        <v>15721135.171840938</v>
      </c>
      <c r="XH111" s="255">
        <v>1520.5310631024238</v>
      </c>
      <c r="XI111" s="255">
        <v>61993.569967063355</v>
      </c>
      <c r="XJ111" s="119">
        <v>15783128.741808001</v>
      </c>
      <c r="XK111" s="262" t="b">
        <v>0</v>
      </c>
      <c r="XL111" s="173">
        <v>6</v>
      </c>
      <c r="XM111" s="263">
        <v>1013.6873754016154</v>
      </c>
      <c r="XN111" s="189">
        <v>7.4999999999999997E-2</v>
      </c>
      <c r="XO111" s="263">
        <v>5269607.6187479971</v>
      </c>
      <c r="XP111" s="263">
        <v>1520.5310631024238</v>
      </c>
      <c r="XQ111" s="263">
        <v>75999.719808455644</v>
      </c>
      <c r="XR111" s="117">
        <v>5345607.3385564527</v>
      </c>
      <c r="XS111" s="248" t="b">
        <v>0</v>
      </c>
      <c r="XT111" s="254">
        <v>7</v>
      </c>
      <c r="XU111" s="255">
        <v>760.26553155121155</v>
      </c>
      <c r="XV111" s="256">
        <v>0.03</v>
      </c>
      <c r="XW111" s="255">
        <v>636853.40530326765</v>
      </c>
      <c r="XX111" s="255">
        <v>1773.9529069528276</v>
      </c>
      <c r="XY111" s="255">
        <v>81003.990951887332</v>
      </c>
      <c r="XZ111" s="119">
        <v>717857.39625515498</v>
      </c>
      <c r="YA111" s="262" t="b">
        <v>0</v>
      </c>
      <c r="YB111" s="173">
        <v>6</v>
      </c>
      <c r="YC111" s="263">
        <v>1013.6873754016154</v>
      </c>
      <c r="YD111" s="189">
        <v>7.4999999999999997E-2</v>
      </c>
      <c r="YE111" s="263">
        <v>3648067.5915260813</v>
      </c>
      <c r="YF111" s="263">
        <v>1520.5310631024238</v>
      </c>
      <c r="YG111" s="263">
        <v>89165.638060120749</v>
      </c>
      <c r="YH111" s="117">
        <v>3737233.2295862022</v>
      </c>
      <c r="YI111" s="248" t="b">
        <v>0</v>
      </c>
      <c r="YJ111" s="254">
        <v>11</v>
      </c>
      <c r="YK111" s="255">
        <v>0</v>
      </c>
      <c r="YL111" s="256">
        <v>-5.0000000000000001E-3</v>
      </c>
      <c r="YM111" s="255">
        <v>1896238.7463226269</v>
      </c>
      <c r="YN111" s="255">
        <v>2534.2184385040391</v>
      </c>
      <c r="YO111" s="255">
        <v>160604.19362134446</v>
      </c>
      <c r="YP111" s="119">
        <v>2056842.9399439713</v>
      </c>
      <c r="YQ111" s="262" t="b">
        <v>0</v>
      </c>
      <c r="YR111" s="173">
        <v>4</v>
      </c>
      <c r="YS111" s="263">
        <v>1520.5310631024233</v>
      </c>
      <c r="YT111" s="189">
        <v>-5.0000000000000001E-3</v>
      </c>
      <c r="YU111" s="263">
        <v>8271206.7957448503</v>
      </c>
      <c r="YV111" s="263">
        <v>1013.6873754016157</v>
      </c>
      <c r="YW111" s="263">
        <v>35099.098350525921</v>
      </c>
      <c r="YX111" s="117">
        <v>8306305.8940953761</v>
      </c>
      <c r="YY111" s="248" t="b">
        <v>0</v>
      </c>
      <c r="YZ111" s="254">
        <v>7</v>
      </c>
      <c r="ZA111" s="255">
        <v>760.26553155121155</v>
      </c>
      <c r="ZB111" s="256">
        <v>7.4999999999999997E-2</v>
      </c>
      <c r="ZC111" s="255">
        <v>734360.14058556163</v>
      </c>
      <c r="ZD111" s="255">
        <v>1773.9529069528276</v>
      </c>
      <c r="ZE111" s="255">
        <v>96316.57020523044</v>
      </c>
      <c r="ZF111" s="119">
        <v>830676.71079079201</v>
      </c>
      <c r="ZG111" s="262" t="b">
        <v>1</v>
      </c>
      <c r="ZH111" s="173">
        <v>5</v>
      </c>
      <c r="ZI111" s="263">
        <v>1267.1092192520196</v>
      </c>
      <c r="ZJ111" s="189">
        <v>7.4999999999999997E-2</v>
      </c>
      <c r="ZK111" s="263">
        <v>11698049.19931777</v>
      </c>
      <c r="ZL111" s="263">
        <v>1267.1092192520196</v>
      </c>
      <c r="ZM111" s="263">
        <v>56181.878840192323</v>
      </c>
      <c r="ZN111" s="117">
        <v>11754231.078157963</v>
      </c>
      <c r="ZO111" s="248" t="b">
        <v>0</v>
      </c>
      <c r="ZP111" s="254">
        <v>3</v>
      </c>
      <c r="ZQ111" s="255">
        <v>1773.9529069528273</v>
      </c>
      <c r="ZR111" s="256">
        <v>0.03</v>
      </c>
      <c r="ZS111" s="255">
        <v>4180090.9659311883</v>
      </c>
      <c r="ZT111" s="255">
        <v>760.26553155121189</v>
      </c>
      <c r="ZU111" s="255">
        <v>49737.694154359997</v>
      </c>
      <c r="ZV111" s="119">
        <v>4229828.6600855486</v>
      </c>
      <c r="ZW111" s="262" t="b">
        <v>0</v>
      </c>
      <c r="ZX111" s="173">
        <v>2</v>
      </c>
      <c r="ZY111" s="263">
        <v>2027.3747508032313</v>
      </c>
      <c r="ZZ111" s="189">
        <v>7.4999999999999997E-2</v>
      </c>
      <c r="AAA111" s="263">
        <v>425704.09437851823</v>
      </c>
      <c r="AAB111" s="263">
        <v>506.84368770080783</v>
      </c>
      <c r="AAC111" s="263">
        <v>39770.014090334102</v>
      </c>
      <c r="AAD111" s="117">
        <v>465474.10846885236</v>
      </c>
      <c r="AAE111" s="248" t="b">
        <v>0</v>
      </c>
      <c r="AAF111" s="254">
        <v>3</v>
      </c>
      <c r="AAG111" s="255">
        <v>1773.9529069528273</v>
      </c>
      <c r="AAH111" s="256">
        <v>7.4999999999999997E-2</v>
      </c>
      <c r="AAI111" s="255">
        <v>16922819.292820781</v>
      </c>
      <c r="AAJ111" s="255">
        <v>760.26553155121189</v>
      </c>
      <c r="AAK111" s="255">
        <v>47218.510861823735</v>
      </c>
      <c r="AAL111" s="119">
        <v>16970037.803682607</v>
      </c>
      <c r="AAM111" s="262" t="b">
        <v>0</v>
      </c>
      <c r="AAN111" s="173">
        <v>6</v>
      </c>
      <c r="AAO111" s="263">
        <v>1013.6873754016154</v>
      </c>
      <c r="AAP111" s="189">
        <v>0.03</v>
      </c>
      <c r="AAQ111" s="263">
        <v>5811084.0713749304</v>
      </c>
      <c r="AAR111" s="263">
        <v>1520.5310631024238</v>
      </c>
      <c r="AAS111" s="263">
        <v>61271.688003795694</v>
      </c>
      <c r="AAT111" s="117">
        <v>5872355.7593787266</v>
      </c>
      <c r="AAU111" s="248" t="b">
        <v>0</v>
      </c>
      <c r="AAV111" s="254">
        <v>8</v>
      </c>
      <c r="AAW111" s="255">
        <v>506.84368770080772</v>
      </c>
      <c r="AAX111" s="256">
        <v>7.4999999999999997E-2</v>
      </c>
      <c r="AAY111" s="255">
        <v>3683478.5420299261</v>
      </c>
      <c r="AAZ111" s="255">
        <v>2027.3747508032313</v>
      </c>
      <c r="ABA111" s="255">
        <v>126778.99121797283</v>
      </c>
      <c r="ABB111" s="119">
        <v>3810257.5332478988</v>
      </c>
      <c r="ABC111" s="262" t="b">
        <v>0</v>
      </c>
      <c r="ABD111" s="173">
        <v>5</v>
      </c>
      <c r="ABE111" s="263">
        <v>1267.1092192520196</v>
      </c>
      <c r="ABF111" s="189">
        <v>7.4999999999999997E-2</v>
      </c>
      <c r="ABG111" s="263">
        <v>6852429.3312057517</v>
      </c>
      <c r="ABH111" s="263">
        <v>1267.1092192520196</v>
      </c>
      <c r="ABI111" s="263">
        <v>47784.318811141449</v>
      </c>
      <c r="ABJ111" s="117">
        <v>6900213.6500168936</v>
      </c>
      <c r="ABK111" s="248" t="b">
        <v>0</v>
      </c>
      <c r="ABL111" s="254">
        <v>2</v>
      </c>
      <c r="ABM111" s="255">
        <v>2027.3747508032313</v>
      </c>
      <c r="ABN111" s="256">
        <v>0.03</v>
      </c>
      <c r="ABO111" s="255">
        <v>12018865.125643348</v>
      </c>
      <c r="ABP111" s="255">
        <v>506.84368770080783</v>
      </c>
      <c r="ABQ111" s="255">
        <v>19395.055902691063</v>
      </c>
      <c r="ABR111" s="119">
        <v>12038260.18154604</v>
      </c>
      <c r="ABS111" s="262" t="b">
        <v>0</v>
      </c>
      <c r="ABT111" s="173">
        <v>4</v>
      </c>
      <c r="ABU111" s="263">
        <v>1520.5310631024233</v>
      </c>
      <c r="ABV111" s="189">
        <v>-5.0000000000000001E-3</v>
      </c>
      <c r="ABW111" s="263">
        <v>4790386.4859542483</v>
      </c>
      <c r="ABX111" s="263">
        <v>1013.6873754016157</v>
      </c>
      <c r="ABY111" s="263">
        <v>32292.611093071708</v>
      </c>
      <c r="ABZ111" s="117">
        <v>4822679.0970473196</v>
      </c>
      <c r="ACA111" s="248" t="b">
        <v>0</v>
      </c>
      <c r="ACB111" s="254">
        <v>5</v>
      </c>
      <c r="ACC111" s="255">
        <v>1267.1092192520196</v>
      </c>
      <c r="ACD111" s="256">
        <v>7.4999999999999997E-2</v>
      </c>
      <c r="ACE111" s="255">
        <v>3206785.0450012106</v>
      </c>
      <c r="ACF111" s="255">
        <v>1267.1092192520196</v>
      </c>
      <c r="ACG111" s="255">
        <v>83481.176599468992</v>
      </c>
      <c r="ACH111" s="119">
        <v>3290266.2216006797</v>
      </c>
      <c r="ACI111" s="262" t="b">
        <v>0</v>
      </c>
      <c r="ACJ111" s="173">
        <v>4</v>
      </c>
      <c r="ACK111" s="263">
        <v>1520.5310631024233</v>
      </c>
      <c r="ACL111" s="189">
        <v>7.4999999999999997E-2</v>
      </c>
      <c r="ACM111" s="263">
        <v>938751.02369379287</v>
      </c>
      <c r="ACN111" s="263">
        <v>1013.6873754016157</v>
      </c>
      <c r="ACO111" s="263">
        <v>69073.066567009315</v>
      </c>
      <c r="ACP111" s="117">
        <v>1007824.0902608022</v>
      </c>
      <c r="ACQ111" s="248" t="b">
        <v>0</v>
      </c>
      <c r="ACR111" s="254">
        <v>4</v>
      </c>
      <c r="ACS111" s="255">
        <v>1520.5310631024233</v>
      </c>
      <c r="ACT111" s="256">
        <v>0.03</v>
      </c>
      <c r="ACU111" s="255">
        <v>10908259.686987914</v>
      </c>
      <c r="ACV111" s="255">
        <v>1013.6873754016157</v>
      </c>
      <c r="ACW111" s="255">
        <v>69519.957058336615</v>
      </c>
      <c r="ACX111" s="119">
        <v>10977779.644046251</v>
      </c>
      <c r="ACY111" s="262" t="b">
        <v>0</v>
      </c>
      <c r="ACZ111" s="173">
        <v>7</v>
      </c>
      <c r="ADA111" s="263">
        <v>760.26553155121155</v>
      </c>
      <c r="ADB111" s="189">
        <v>-5.0000000000000001E-3</v>
      </c>
      <c r="ADC111" s="263">
        <v>12162800.007128375</v>
      </c>
      <c r="ADD111" s="263">
        <v>1773.9529069528276</v>
      </c>
      <c r="ADE111" s="263">
        <v>83208.193621359387</v>
      </c>
      <c r="ADF111" s="117">
        <v>12246008.200749734</v>
      </c>
      <c r="ADG111" s="248" t="b">
        <v>0</v>
      </c>
      <c r="ADH111" s="254">
        <v>8</v>
      </c>
      <c r="ADI111" s="255">
        <v>506.84368770080772</v>
      </c>
      <c r="ADJ111" s="256">
        <v>-5.0000000000000001E-3</v>
      </c>
      <c r="ADK111" s="255">
        <v>2887327.8439209871</v>
      </c>
      <c r="ADL111" s="255">
        <v>2027.3747508032313</v>
      </c>
      <c r="ADM111" s="255">
        <v>112825.50663042428</v>
      </c>
      <c r="ADN111" s="119">
        <v>3000153.3505514115</v>
      </c>
      <c r="ADO111" s="262" t="b">
        <v>0</v>
      </c>
      <c r="ADP111" s="173">
        <v>3</v>
      </c>
      <c r="ADQ111" s="263">
        <v>1773.9529069528273</v>
      </c>
      <c r="ADR111" s="189">
        <v>7.4999999999999997E-2</v>
      </c>
      <c r="ADS111" s="263">
        <v>4087467.8690872118</v>
      </c>
      <c r="ADT111" s="263">
        <v>760.26553155121189</v>
      </c>
      <c r="ADU111" s="263">
        <v>30818.98337102696</v>
      </c>
      <c r="ADV111" s="117">
        <v>4118286.8524582386</v>
      </c>
    </row>
    <row r="112" spans="1:802" x14ac:dyDescent="0.35">
      <c r="A112" s="15">
        <v>48638</v>
      </c>
      <c r="B112" s="16">
        <v>2534.2184385040391</v>
      </c>
      <c r="C112" s="248" t="b">
        <v>0</v>
      </c>
      <c r="D112" s="254">
        <v>6</v>
      </c>
      <c r="E112" s="255">
        <v>1013.6873754016154</v>
      </c>
      <c r="F112" s="256">
        <v>7.4999999999999997E-2</v>
      </c>
      <c r="G112" s="255">
        <v>7551796.4827677282</v>
      </c>
      <c r="H112" s="255">
        <v>1520.5310631024238</v>
      </c>
      <c r="I112" s="255">
        <v>72970.34952681062</v>
      </c>
      <c r="J112" s="119">
        <v>7624766.8322945386</v>
      </c>
      <c r="K112" s="262" t="b">
        <v>0</v>
      </c>
      <c r="L112" s="173">
        <v>9</v>
      </c>
      <c r="M112" s="263">
        <v>253.42184385040386</v>
      </c>
      <c r="N112" s="189">
        <v>0.03</v>
      </c>
      <c r="O112" s="263">
        <v>2274454.3627404142</v>
      </c>
      <c r="P112" s="263">
        <v>2280.7965946536351</v>
      </c>
      <c r="Q112" s="263">
        <v>59635.003348966697</v>
      </c>
      <c r="R112" s="117">
        <v>2334089.3660893808</v>
      </c>
      <c r="S112" s="248" t="b">
        <v>0</v>
      </c>
      <c r="T112" s="254">
        <v>8</v>
      </c>
      <c r="U112" s="255">
        <v>506.84368770080772</v>
      </c>
      <c r="V112" s="256">
        <v>7.4999999999999997E-2</v>
      </c>
      <c r="W112" s="255">
        <v>1041585.6371231802</v>
      </c>
      <c r="X112" s="255">
        <v>2027.3747508032313</v>
      </c>
      <c r="Y112" s="255">
        <v>126107.22390246573</v>
      </c>
      <c r="Z112" s="119">
        <v>1167692.8610256459</v>
      </c>
      <c r="AA112" s="262" t="b">
        <v>0</v>
      </c>
      <c r="AB112" s="173">
        <v>9</v>
      </c>
      <c r="AC112" s="263">
        <v>253.42184385040386</v>
      </c>
      <c r="AD112" s="189">
        <v>7.4999999999999997E-2</v>
      </c>
      <c r="AE112" s="263">
        <v>3284585.2764387121</v>
      </c>
      <c r="AF112" s="263">
        <v>2280.7965946536351</v>
      </c>
      <c r="AG112" s="263">
        <v>125795.62982046406</v>
      </c>
      <c r="AH112" s="117">
        <v>3410380.9062591763</v>
      </c>
      <c r="AI112" s="248" t="b">
        <v>0</v>
      </c>
      <c r="AJ112" s="254">
        <v>10</v>
      </c>
      <c r="AK112" s="255">
        <v>0</v>
      </c>
      <c r="AL112" s="256">
        <v>7.4999999999999997E-2</v>
      </c>
      <c r="AM112" s="255">
        <v>15614332.218708988</v>
      </c>
      <c r="AN112" s="255">
        <v>2534.2184385040391</v>
      </c>
      <c r="AO112" s="255">
        <v>149000.88484426451</v>
      </c>
      <c r="AP112" s="119">
        <v>15763333.103553252</v>
      </c>
      <c r="AQ112" s="262" t="b">
        <v>0</v>
      </c>
      <c r="AR112" s="173">
        <v>7</v>
      </c>
      <c r="AS112" s="263">
        <v>760.26553155121155</v>
      </c>
      <c r="AT112" s="189">
        <v>0.03</v>
      </c>
      <c r="AU112" s="263">
        <v>12443726.768860964</v>
      </c>
      <c r="AV112" s="263">
        <v>1773.9529069528276</v>
      </c>
      <c r="AW112" s="263">
        <v>89068.789093862055</v>
      </c>
      <c r="AX112" s="117">
        <v>12532795.557954825</v>
      </c>
      <c r="AY112" s="248" t="b">
        <v>0</v>
      </c>
      <c r="AZ112" s="254">
        <v>4</v>
      </c>
      <c r="BA112" s="255">
        <v>1520.5310631024233</v>
      </c>
      <c r="BB112" s="256">
        <v>7.4999999999999997E-2</v>
      </c>
      <c r="BC112" s="255">
        <v>3189137.8274289113</v>
      </c>
      <c r="BD112" s="255">
        <v>1013.6873754016157</v>
      </c>
      <c r="BE112" s="255">
        <v>31280.031936123269</v>
      </c>
      <c r="BF112" s="119">
        <v>3220417.8593650348</v>
      </c>
      <c r="BG112" s="262" t="b">
        <v>0</v>
      </c>
      <c r="BH112" s="173">
        <v>4</v>
      </c>
      <c r="BI112" s="263">
        <v>1520.5310631024233</v>
      </c>
      <c r="BJ112" s="189">
        <v>0.03</v>
      </c>
      <c r="BK112" s="263">
        <v>1090316.0968097106</v>
      </c>
      <c r="BL112" s="263">
        <v>1013.6873754016157</v>
      </c>
      <c r="BM112" s="263">
        <v>60950.020823738698</v>
      </c>
      <c r="BN112" s="117">
        <v>1151266.1176334494</v>
      </c>
      <c r="BO112" s="248" t="b">
        <v>0</v>
      </c>
      <c r="BP112" s="254">
        <v>6</v>
      </c>
      <c r="BQ112" s="255">
        <v>1013.6873754016154</v>
      </c>
      <c r="BR112" s="256">
        <v>7.4999999999999997E-2</v>
      </c>
      <c r="BS112" s="255">
        <v>12715762.236684088</v>
      </c>
      <c r="BT112" s="255">
        <v>1520.5310631024238</v>
      </c>
      <c r="BU112" s="255">
        <v>81451.357358035661</v>
      </c>
      <c r="BV112" s="119">
        <v>12797213.594042124</v>
      </c>
      <c r="BW112" s="262" t="b">
        <v>1</v>
      </c>
      <c r="BX112" s="173">
        <v>7</v>
      </c>
      <c r="BY112" s="263">
        <v>760.26553155121155</v>
      </c>
      <c r="BZ112" s="189">
        <v>7.4999999999999997E-2</v>
      </c>
      <c r="CA112" s="263">
        <v>2616395.6321023847</v>
      </c>
      <c r="CB112" s="263">
        <v>1773.9529069528276</v>
      </c>
      <c r="CC112" s="263">
        <v>69529.978372320824</v>
      </c>
      <c r="CD112" s="117">
        <v>2685925.6104747057</v>
      </c>
      <c r="CE112" s="248" t="b">
        <v>0</v>
      </c>
      <c r="CF112" s="254">
        <v>6</v>
      </c>
      <c r="CG112" s="255">
        <v>1013.6873754016154</v>
      </c>
      <c r="CH112" s="256">
        <v>7.4999999999999997E-2</v>
      </c>
      <c r="CI112" s="255">
        <v>1551530.8631574602</v>
      </c>
      <c r="CJ112" s="255">
        <v>1520.5310631024238</v>
      </c>
      <c r="CK112" s="255">
        <v>87232.110628449765</v>
      </c>
      <c r="CL112" s="119">
        <v>1638762.9737859101</v>
      </c>
      <c r="CM112" s="262" t="b">
        <v>0</v>
      </c>
      <c r="CN112" s="173">
        <v>5</v>
      </c>
      <c r="CO112" s="263">
        <v>1267.1092192520196</v>
      </c>
      <c r="CP112" s="189">
        <v>-5.0000000000000001E-3</v>
      </c>
      <c r="CQ112" s="263">
        <v>8551977.0420449115</v>
      </c>
      <c r="CR112" s="263">
        <v>1267.1092192520196</v>
      </c>
      <c r="CS112" s="263">
        <v>72613.273811677907</v>
      </c>
      <c r="CT112" s="117">
        <v>8624590.315856589</v>
      </c>
      <c r="CU112" s="248" t="b">
        <v>0</v>
      </c>
      <c r="CV112" s="254">
        <v>1</v>
      </c>
      <c r="CW112" s="255">
        <v>2280.7965946536351</v>
      </c>
      <c r="CX112" s="256">
        <v>0.03</v>
      </c>
      <c r="CY112" s="255">
        <v>9213961.124240905</v>
      </c>
      <c r="CZ112" s="255">
        <v>253.42184385040392</v>
      </c>
      <c r="DA112" s="255">
        <v>7619.1570180937779</v>
      </c>
      <c r="DB112" s="119">
        <v>9221580.2812589984</v>
      </c>
      <c r="DC112" s="262" t="b">
        <v>0</v>
      </c>
      <c r="DD112" s="173">
        <v>7</v>
      </c>
      <c r="DE112" s="263">
        <v>760.26553155121155</v>
      </c>
      <c r="DF112" s="189">
        <v>7.4999999999999997E-2</v>
      </c>
      <c r="DG112" s="263">
        <v>16331827.609263528</v>
      </c>
      <c r="DH112" s="263">
        <v>1773.9529069528276</v>
      </c>
      <c r="DI112" s="263">
        <v>89441.24960650182</v>
      </c>
      <c r="DJ112" s="117">
        <v>16421268.858870029</v>
      </c>
      <c r="DK112" s="248" t="b">
        <v>0</v>
      </c>
      <c r="DL112" s="254">
        <v>6</v>
      </c>
      <c r="DM112" s="255">
        <v>1013.6873754016154</v>
      </c>
      <c r="DN112" s="256">
        <v>-5.0000000000000001E-3</v>
      </c>
      <c r="DO112" s="255">
        <v>3408268.3723431327</v>
      </c>
      <c r="DP112" s="255">
        <v>1520.5310631024238</v>
      </c>
      <c r="DQ112" s="255">
        <v>105897.68890892644</v>
      </c>
      <c r="DR112" s="119">
        <v>3514166.0612520594</v>
      </c>
      <c r="DS112" s="262" t="b">
        <v>0</v>
      </c>
      <c r="DT112" s="173">
        <v>8</v>
      </c>
      <c r="DU112" s="263">
        <v>506.84368770080772</v>
      </c>
      <c r="DV112" s="189">
        <v>-5.0000000000000001E-3</v>
      </c>
      <c r="DW112" s="263">
        <v>2648379.5947188623</v>
      </c>
      <c r="DX112" s="263">
        <v>2027.3747508032313</v>
      </c>
      <c r="DY112" s="263">
        <v>97656.002243519848</v>
      </c>
      <c r="DZ112" s="117">
        <v>2746035.5969623821</v>
      </c>
      <c r="EA112" s="248" t="b">
        <v>0</v>
      </c>
      <c r="EB112" s="254">
        <v>12</v>
      </c>
      <c r="EC112" s="255">
        <v>0</v>
      </c>
      <c r="ED112" s="256">
        <v>-5.0000000000000001E-3</v>
      </c>
      <c r="EE112" s="255">
        <v>748446.81369634834</v>
      </c>
      <c r="EF112" s="255">
        <v>2534.2184385040391</v>
      </c>
      <c r="EG112" s="255">
        <v>122865.74333193486</v>
      </c>
      <c r="EH112" s="119">
        <v>871312.55702828325</v>
      </c>
      <c r="EI112" s="262" t="b">
        <v>0</v>
      </c>
      <c r="EJ112" s="173">
        <v>7</v>
      </c>
      <c r="EK112" s="263">
        <v>760.26553155121155</v>
      </c>
      <c r="EL112" s="189">
        <v>7.4999999999999997E-2</v>
      </c>
      <c r="EM112" s="263">
        <v>660976.66761470784</v>
      </c>
      <c r="EN112" s="263">
        <v>1773.9529069528276</v>
      </c>
      <c r="EO112" s="263">
        <v>128456.50489059529</v>
      </c>
      <c r="EP112" s="117">
        <v>789433.17250530317</v>
      </c>
      <c r="EQ112" s="248" t="b">
        <v>0</v>
      </c>
      <c r="ER112" s="254">
        <v>6</v>
      </c>
      <c r="ES112" s="255">
        <v>1013.6873754016154</v>
      </c>
      <c r="ET112" s="256">
        <v>7.4999999999999997E-2</v>
      </c>
      <c r="EU112" s="255">
        <v>3280656.5171422451</v>
      </c>
      <c r="EV112" s="255">
        <v>1520.5310631024238</v>
      </c>
      <c r="EW112" s="255">
        <v>98714.315034619751</v>
      </c>
      <c r="EX112" s="119">
        <v>3379370.8321768646</v>
      </c>
      <c r="EY112" s="262" t="b">
        <v>0</v>
      </c>
      <c r="EZ112" s="173">
        <v>4</v>
      </c>
      <c r="FA112" s="263">
        <v>1520.5310631024233</v>
      </c>
      <c r="FB112" s="189">
        <v>7.4999999999999997E-2</v>
      </c>
      <c r="FC112" s="263">
        <v>4920220.8147725323</v>
      </c>
      <c r="FD112" s="263">
        <v>1013.6873754016157</v>
      </c>
      <c r="FE112" s="263">
        <v>31534.352201486778</v>
      </c>
      <c r="FF112" s="117">
        <v>4951755.1669740193</v>
      </c>
      <c r="FG112" s="248" t="b">
        <v>0</v>
      </c>
      <c r="FH112" s="254">
        <v>4</v>
      </c>
      <c r="FI112" s="255">
        <v>1520.5310631024233</v>
      </c>
      <c r="FJ112" s="256">
        <v>7.4999999999999997E-2</v>
      </c>
      <c r="FK112" s="255">
        <v>7376376.8351563951</v>
      </c>
      <c r="FL112" s="255">
        <v>1013.6873754016157</v>
      </c>
      <c r="FM112" s="255">
        <v>63820.636989850937</v>
      </c>
      <c r="FN112" s="119">
        <v>7440197.4721462457</v>
      </c>
      <c r="FO112" s="262" t="b">
        <v>0</v>
      </c>
      <c r="FP112" s="173">
        <v>4</v>
      </c>
      <c r="FQ112" s="263">
        <v>1520.5310631024233</v>
      </c>
      <c r="FR112" s="189">
        <v>0.03</v>
      </c>
      <c r="FS112" s="263">
        <v>8224612.7079125438</v>
      </c>
      <c r="FT112" s="263">
        <v>1013.6873754016157</v>
      </c>
      <c r="FU112" s="263">
        <v>68000.608209573998</v>
      </c>
      <c r="FV112" s="117">
        <v>8292613.3161221175</v>
      </c>
      <c r="FW112" s="248" t="b">
        <v>1</v>
      </c>
      <c r="FX112" s="254">
        <v>8</v>
      </c>
      <c r="FY112" s="255">
        <v>506.84368770080772</v>
      </c>
      <c r="FZ112" s="256">
        <v>0.03</v>
      </c>
      <c r="GA112" s="255">
        <v>1184704.2315371605</v>
      </c>
      <c r="GB112" s="255">
        <v>2027.3747508032313</v>
      </c>
      <c r="GC112" s="255">
        <v>108373.11310004628</v>
      </c>
      <c r="GD112" s="119">
        <v>1293077.3446372068</v>
      </c>
      <c r="GE112" s="262" t="b">
        <v>0</v>
      </c>
      <c r="GF112" s="173">
        <v>4</v>
      </c>
      <c r="GG112" s="263">
        <v>1520.5310631024233</v>
      </c>
      <c r="GH112" s="189">
        <v>-5.0000000000000001E-3</v>
      </c>
      <c r="GI112" s="263">
        <v>4263928.9158242531</v>
      </c>
      <c r="GJ112" s="263">
        <v>1013.6873754016157</v>
      </c>
      <c r="GK112" s="263">
        <v>59826.296805015067</v>
      </c>
      <c r="GL112" s="117">
        <v>4323755.2126292679</v>
      </c>
      <c r="GM112" s="248" t="b">
        <v>0</v>
      </c>
      <c r="GN112" s="254">
        <v>4</v>
      </c>
      <c r="GO112" s="255">
        <v>1520.5310631024233</v>
      </c>
      <c r="GP112" s="256">
        <v>7.4999999999999997E-2</v>
      </c>
      <c r="GQ112" s="255">
        <v>18140564.213015113</v>
      </c>
      <c r="GR112" s="255">
        <v>1013.6873754016157</v>
      </c>
      <c r="GS112" s="255">
        <v>47518.86735757735</v>
      </c>
      <c r="GT112" s="119">
        <v>18188083.080372691</v>
      </c>
      <c r="GU112" s="262" t="b">
        <v>0</v>
      </c>
      <c r="GV112" s="173">
        <v>2</v>
      </c>
      <c r="GW112" s="263">
        <v>2027.3747508032313</v>
      </c>
      <c r="GX112" s="189">
        <v>7.4999999999999997E-2</v>
      </c>
      <c r="GY112" s="263">
        <v>2898767.3619419006</v>
      </c>
      <c r="GZ112" s="263">
        <v>506.84368770080783</v>
      </c>
      <c r="HA112" s="263">
        <v>23942.859420181645</v>
      </c>
      <c r="HB112" s="117">
        <v>2922710.2213620823</v>
      </c>
      <c r="HC112" s="248" t="b">
        <v>0</v>
      </c>
      <c r="HD112" s="254">
        <v>6</v>
      </c>
      <c r="HE112" s="255">
        <v>1013.6873754016154</v>
      </c>
      <c r="HF112" s="256">
        <v>7.4999999999999997E-2</v>
      </c>
      <c r="HG112" s="255">
        <v>10249629.238694554</v>
      </c>
      <c r="HH112" s="255">
        <v>1520.5310631024238</v>
      </c>
      <c r="HI112" s="255">
        <v>50609.962915774566</v>
      </c>
      <c r="HJ112" s="119">
        <v>10300239.201610329</v>
      </c>
      <c r="HK112" s="262" t="b">
        <v>0</v>
      </c>
      <c r="HL112" s="173">
        <v>12</v>
      </c>
      <c r="HM112" s="263">
        <v>0</v>
      </c>
      <c r="HN112" s="189">
        <v>7.4999999999999997E-2</v>
      </c>
      <c r="HO112" s="263">
        <v>3172139.7765262374</v>
      </c>
      <c r="HP112" s="263">
        <v>2534.2184385040391</v>
      </c>
      <c r="HQ112" s="263">
        <v>116839.67603299077</v>
      </c>
      <c r="HR112" s="117">
        <v>3288979.4525592281</v>
      </c>
      <c r="HS112" s="248" t="b">
        <v>0</v>
      </c>
      <c r="HT112" s="254">
        <v>7</v>
      </c>
      <c r="HU112" s="255">
        <v>760.26553155121155</v>
      </c>
      <c r="HV112" s="256">
        <v>0.03</v>
      </c>
      <c r="HW112" s="255">
        <v>3177687.03592302</v>
      </c>
      <c r="HX112" s="255">
        <v>1773.9529069528276</v>
      </c>
      <c r="HY112" s="255">
        <v>95565.713279702133</v>
      </c>
      <c r="HZ112" s="119">
        <v>3273252.7492027222</v>
      </c>
      <c r="IA112" s="262" t="b">
        <v>0</v>
      </c>
      <c r="IB112" s="173">
        <v>5</v>
      </c>
      <c r="IC112" s="263">
        <v>1267.1092192520196</v>
      </c>
      <c r="ID112" s="189">
        <v>-5.0000000000000001E-3</v>
      </c>
      <c r="IE112" s="263">
        <v>2530624.5845785202</v>
      </c>
      <c r="IF112" s="263">
        <v>1267.1092192520196</v>
      </c>
      <c r="IG112" s="263">
        <v>77952.262969622272</v>
      </c>
      <c r="IH112" s="117">
        <v>2608576.8475481425</v>
      </c>
      <c r="II112" s="248" t="b">
        <v>0</v>
      </c>
      <c r="IJ112" s="254">
        <v>8</v>
      </c>
      <c r="IK112" s="255">
        <v>506.84368770080772</v>
      </c>
      <c r="IL112" s="256">
        <v>-5.0000000000000001E-3</v>
      </c>
      <c r="IM112" s="255">
        <v>9038289.3092823867</v>
      </c>
      <c r="IN112" s="255">
        <v>2027.3747508032313</v>
      </c>
      <c r="IO112" s="255">
        <v>93001.257450027755</v>
      </c>
      <c r="IP112" s="119">
        <v>9131290.5667324141</v>
      </c>
      <c r="IQ112" s="262" t="b">
        <v>0</v>
      </c>
      <c r="IR112" s="173">
        <v>5</v>
      </c>
      <c r="IS112" s="263">
        <v>1267.1092192520196</v>
      </c>
      <c r="IT112" s="189">
        <v>7.4999999999999997E-2</v>
      </c>
      <c r="IU112" s="263">
        <v>12592112.181988882</v>
      </c>
      <c r="IV112" s="263">
        <v>1267.1092192520196</v>
      </c>
      <c r="IW112" s="263">
        <v>22422.827027490497</v>
      </c>
      <c r="IX112" s="117">
        <v>12614535.009016372</v>
      </c>
      <c r="IY112" s="248" t="b">
        <v>0</v>
      </c>
      <c r="IZ112" s="254">
        <v>5</v>
      </c>
      <c r="JA112" s="255">
        <v>1267.1092192520196</v>
      </c>
      <c r="JB112" s="256">
        <v>0.03</v>
      </c>
      <c r="JC112" s="255">
        <v>2868059.3736834256</v>
      </c>
      <c r="JD112" s="255">
        <v>1267.1092192520196</v>
      </c>
      <c r="JE112" s="255">
        <v>58631.295777403102</v>
      </c>
      <c r="JF112" s="119">
        <v>2926690.6694608289</v>
      </c>
      <c r="JG112" s="262" t="b">
        <v>0</v>
      </c>
      <c r="JH112" s="173">
        <v>2</v>
      </c>
      <c r="JI112" s="263">
        <v>2027.3747508032313</v>
      </c>
      <c r="JJ112" s="189">
        <v>7.4999999999999997E-2</v>
      </c>
      <c r="JK112" s="263">
        <v>12471382.697579885</v>
      </c>
      <c r="JL112" s="263">
        <v>506.84368770080783</v>
      </c>
      <c r="JM112" s="263">
        <v>20946.225493563368</v>
      </c>
      <c r="JN112" s="117">
        <v>12492328.923073448</v>
      </c>
      <c r="JO112" s="248" t="b">
        <v>0</v>
      </c>
      <c r="JP112" s="254">
        <v>4</v>
      </c>
      <c r="JQ112" s="255">
        <v>1520.5310631024233</v>
      </c>
      <c r="JR112" s="256">
        <v>7.4999999999999997E-2</v>
      </c>
      <c r="JS112" s="255">
        <v>10903859.493237866</v>
      </c>
      <c r="JT112" s="255">
        <v>1013.6873754016157</v>
      </c>
      <c r="JU112" s="255">
        <v>54521.31491522953</v>
      </c>
      <c r="JV112" s="119">
        <v>10958380.808153095</v>
      </c>
      <c r="JW112" s="262" t="b">
        <v>0</v>
      </c>
      <c r="JX112" s="173">
        <v>8</v>
      </c>
      <c r="JY112" s="263">
        <v>506.84368770080772</v>
      </c>
      <c r="JZ112" s="189">
        <v>7.4999999999999997E-2</v>
      </c>
      <c r="KA112" s="263">
        <v>11497648.858054126</v>
      </c>
      <c r="KB112" s="263">
        <v>2027.3747508032313</v>
      </c>
      <c r="KC112" s="263">
        <v>125805.73039849757</v>
      </c>
      <c r="KD112" s="117">
        <v>11623454.588452624</v>
      </c>
      <c r="KE112" s="248" t="b">
        <v>0</v>
      </c>
      <c r="KF112" s="254">
        <v>7</v>
      </c>
      <c r="KG112" s="255">
        <v>760.26553155121155</v>
      </c>
      <c r="KH112" s="256">
        <v>7.4999999999999997E-2</v>
      </c>
      <c r="KI112" s="255">
        <v>4722355.8682530988</v>
      </c>
      <c r="KJ112" s="255">
        <v>1773.9529069528276</v>
      </c>
      <c r="KK112" s="255">
        <v>118445.57072881324</v>
      </c>
      <c r="KL112" s="119">
        <v>4840801.4389819121</v>
      </c>
      <c r="KM112" s="262" t="b">
        <v>0</v>
      </c>
      <c r="KN112" s="173">
        <v>1</v>
      </c>
      <c r="KO112" s="263">
        <v>2280.7965946536351</v>
      </c>
      <c r="KP112" s="189">
        <v>-5.0000000000000001E-3</v>
      </c>
      <c r="KQ112" s="263">
        <v>13620281.552424476</v>
      </c>
      <c r="KR112" s="263">
        <v>253.42184385040392</v>
      </c>
      <c r="KS112" s="263">
        <v>17412.582246890637</v>
      </c>
      <c r="KT112" s="117">
        <v>13637694.134671366</v>
      </c>
      <c r="KU112" s="248" t="b">
        <v>0</v>
      </c>
      <c r="KV112" s="254">
        <v>3</v>
      </c>
      <c r="KW112" s="255">
        <v>1773.9529069528273</v>
      </c>
      <c r="KX112" s="256">
        <v>7.4999999999999997E-2</v>
      </c>
      <c r="KY112" s="255">
        <v>8256710.5196194435</v>
      </c>
      <c r="KZ112" s="255">
        <v>760.26553155121189</v>
      </c>
      <c r="LA112" s="255">
        <v>25962.800263450845</v>
      </c>
      <c r="LB112" s="119">
        <v>8282673.3198828939</v>
      </c>
      <c r="LC112" s="262" t="b">
        <v>0</v>
      </c>
      <c r="LD112" s="173">
        <v>5</v>
      </c>
      <c r="LE112" s="263">
        <v>1267.1092192520196</v>
      </c>
      <c r="LF112" s="189">
        <v>7.4999999999999997E-2</v>
      </c>
      <c r="LG112" s="263">
        <v>2838701.6493168212</v>
      </c>
      <c r="LH112" s="263">
        <v>1267.1092192520196</v>
      </c>
      <c r="LI112" s="263">
        <v>68125.447457170914</v>
      </c>
      <c r="LJ112" s="117">
        <v>2906827.0967739923</v>
      </c>
      <c r="LK112" s="248" t="b">
        <v>0</v>
      </c>
      <c r="LL112" s="254">
        <v>4</v>
      </c>
      <c r="LM112" s="255">
        <v>1520.5310631024233</v>
      </c>
      <c r="LN112" s="256">
        <v>0.03</v>
      </c>
      <c r="LO112" s="255">
        <v>304307.53280505532</v>
      </c>
      <c r="LP112" s="255">
        <v>1013.6873754016157</v>
      </c>
      <c r="LQ112" s="255">
        <v>62316.997908659032</v>
      </c>
      <c r="LR112" s="119">
        <v>366624.53071371437</v>
      </c>
      <c r="LS112" s="262" t="b">
        <v>0</v>
      </c>
      <c r="LT112" s="173">
        <v>6</v>
      </c>
      <c r="LU112" s="263">
        <v>1013.6873754016154</v>
      </c>
      <c r="LV112" s="189">
        <v>7.4999999999999997E-2</v>
      </c>
      <c r="LW112" s="263">
        <v>5820103.1351791937</v>
      </c>
      <c r="LX112" s="263">
        <v>1520.5310631024238</v>
      </c>
      <c r="LY112" s="263">
        <v>72413.592661671224</v>
      </c>
      <c r="LZ112" s="117">
        <v>5892516.727840865</v>
      </c>
      <c r="MA112" s="248" t="b">
        <v>0</v>
      </c>
      <c r="MB112" s="254">
        <v>6</v>
      </c>
      <c r="MC112" s="255">
        <v>1013.6873754016154</v>
      </c>
      <c r="MD112" s="256">
        <v>-5.0000000000000001E-3</v>
      </c>
      <c r="ME112" s="255">
        <v>9969560.1620137002</v>
      </c>
      <c r="MF112" s="255">
        <v>1520.5310631024238</v>
      </c>
      <c r="MG112" s="255">
        <v>66643.787289793676</v>
      </c>
      <c r="MH112" s="119">
        <v>10036203.949303495</v>
      </c>
      <c r="MI112" s="262" t="b">
        <v>1</v>
      </c>
      <c r="MJ112" s="173">
        <v>11</v>
      </c>
      <c r="MK112" s="263">
        <v>0</v>
      </c>
      <c r="ML112" s="189">
        <v>7.4999999999999997E-2</v>
      </c>
      <c r="MM112" s="263">
        <v>683592.971179744</v>
      </c>
      <c r="MN112" s="263">
        <v>2534.2184385040391</v>
      </c>
      <c r="MO112" s="263">
        <v>99217.346767972107</v>
      </c>
      <c r="MP112" s="117">
        <v>782810.3179477161</v>
      </c>
      <c r="MQ112" s="248" t="b">
        <v>0</v>
      </c>
      <c r="MR112" s="254">
        <v>8</v>
      </c>
      <c r="MS112" s="255">
        <v>506.84368770080772</v>
      </c>
      <c r="MT112" s="256">
        <v>7.4999999999999997E-2</v>
      </c>
      <c r="MU112" s="255">
        <v>1141329.4901766253</v>
      </c>
      <c r="MV112" s="255">
        <v>2027.3747508032313</v>
      </c>
      <c r="MW112" s="255">
        <v>122695.7096204312</v>
      </c>
      <c r="MX112" s="119">
        <v>1264025.1997970566</v>
      </c>
      <c r="MY112" s="262" t="b">
        <v>0</v>
      </c>
      <c r="MZ112" s="173">
        <v>5</v>
      </c>
      <c r="NA112" s="263">
        <v>1267.1092192520196</v>
      </c>
      <c r="NB112" s="189">
        <v>0.03</v>
      </c>
      <c r="NC112" s="263">
        <v>13466477.997193761</v>
      </c>
      <c r="ND112" s="263">
        <v>1267.1092192520196</v>
      </c>
      <c r="NE112" s="263">
        <v>82292.027015557629</v>
      </c>
      <c r="NF112" s="117">
        <v>13548770.024209319</v>
      </c>
      <c r="NG112" s="248" t="b">
        <v>0</v>
      </c>
      <c r="NH112" s="254">
        <v>3</v>
      </c>
      <c r="NI112" s="255">
        <v>1773.9529069528273</v>
      </c>
      <c r="NJ112" s="256">
        <v>7.4999999999999997E-2</v>
      </c>
      <c r="NK112" s="255">
        <v>9907636.6379101183</v>
      </c>
      <c r="NL112" s="255">
        <v>760.26553155121189</v>
      </c>
      <c r="NM112" s="255">
        <v>34187.410024421937</v>
      </c>
      <c r="NN112" s="119">
        <v>9941824.0479345396</v>
      </c>
      <c r="NO112" s="262" t="b">
        <v>0</v>
      </c>
      <c r="NP112" s="173">
        <v>11</v>
      </c>
      <c r="NQ112" s="263">
        <v>0</v>
      </c>
      <c r="NR112" s="189">
        <v>0.03</v>
      </c>
      <c r="NS112" s="263">
        <v>329195.16056813177</v>
      </c>
      <c r="NT112" s="263">
        <v>2534.2184385040391</v>
      </c>
      <c r="NU112" s="263">
        <v>147396.31224269015</v>
      </c>
      <c r="NV112" s="117">
        <v>476591.47281082196</v>
      </c>
      <c r="NW112" s="248" t="b">
        <v>0</v>
      </c>
      <c r="NX112" s="254">
        <v>6</v>
      </c>
      <c r="NY112" s="255">
        <v>1013.6873754016154</v>
      </c>
      <c r="NZ112" s="256">
        <v>7.4999999999999997E-2</v>
      </c>
      <c r="OA112" s="255">
        <v>24076365.228926793</v>
      </c>
      <c r="OB112" s="255">
        <v>1520.5310631024238</v>
      </c>
      <c r="OC112" s="255">
        <v>95961.513482778944</v>
      </c>
      <c r="OD112" s="119">
        <v>24172326.742409572</v>
      </c>
      <c r="OE112" s="262" t="b">
        <v>0</v>
      </c>
      <c r="OF112" s="173">
        <v>4</v>
      </c>
      <c r="OG112" s="263">
        <v>1520.5310631024233</v>
      </c>
      <c r="OH112" s="189">
        <v>7.4999999999999997E-2</v>
      </c>
      <c r="OI112" s="263">
        <v>2174077.4238916133</v>
      </c>
      <c r="OJ112" s="263">
        <v>1013.6873754016157</v>
      </c>
      <c r="OK112" s="263">
        <v>75354.558292641625</v>
      </c>
      <c r="OL112" s="117">
        <v>2249431.982184255</v>
      </c>
      <c r="OM112" s="248" t="b">
        <v>0</v>
      </c>
      <c r="ON112" s="254">
        <v>7</v>
      </c>
      <c r="OO112" s="255">
        <v>760.26553155121155</v>
      </c>
      <c r="OP112" s="256">
        <v>-5.0000000000000001E-3</v>
      </c>
      <c r="OQ112" s="255">
        <v>2754335.5048713447</v>
      </c>
      <c r="OR112" s="255">
        <v>1773.9529069528276</v>
      </c>
      <c r="OS112" s="255">
        <v>87153.801484337848</v>
      </c>
      <c r="OT112" s="119">
        <v>2841489.3063556827</v>
      </c>
      <c r="OU112" s="262" t="b">
        <v>0</v>
      </c>
      <c r="OV112" s="173">
        <v>5</v>
      </c>
      <c r="OW112" s="263">
        <v>1267.1092192520196</v>
      </c>
      <c r="OX112" s="189">
        <v>-5.0000000000000001E-3</v>
      </c>
      <c r="OY112" s="263">
        <v>7329212.2782769641</v>
      </c>
      <c r="OZ112" s="263">
        <v>1267.1092192520196</v>
      </c>
      <c r="PA112" s="263">
        <v>40720.262295883331</v>
      </c>
      <c r="PB112" s="117">
        <v>7369932.5405728472</v>
      </c>
      <c r="PC112" s="248" t="b">
        <v>0</v>
      </c>
      <c r="PD112" s="254">
        <v>9</v>
      </c>
      <c r="PE112" s="255">
        <v>253.42184385040386</v>
      </c>
      <c r="PF112" s="256">
        <v>7.4999999999999997E-2</v>
      </c>
      <c r="PG112" s="255">
        <v>1516595.9696573212</v>
      </c>
      <c r="PH112" s="255">
        <v>2280.7965946536351</v>
      </c>
      <c r="PI112" s="255">
        <v>120397.36793678577</v>
      </c>
      <c r="PJ112" s="119">
        <v>1636993.337594107</v>
      </c>
      <c r="PK112" s="262" t="b">
        <v>0</v>
      </c>
      <c r="PL112" s="173">
        <v>9</v>
      </c>
      <c r="PM112" s="263">
        <v>253.42184385040386</v>
      </c>
      <c r="PN112" s="189">
        <v>0.03</v>
      </c>
      <c r="PO112" s="263">
        <v>1133717.629146449</v>
      </c>
      <c r="PP112" s="263">
        <v>2280.7965946536351</v>
      </c>
      <c r="PQ112" s="263">
        <v>109747.20294500541</v>
      </c>
      <c r="PR112" s="117">
        <v>1243464.8320914544</v>
      </c>
      <c r="PS112" s="248" t="b">
        <v>0</v>
      </c>
      <c r="PT112" s="254">
        <v>7</v>
      </c>
      <c r="PU112" s="255">
        <v>760.26553155121155</v>
      </c>
      <c r="PV112" s="256">
        <v>-5.0000000000000001E-3</v>
      </c>
      <c r="PW112" s="255">
        <v>6165419.0388260856</v>
      </c>
      <c r="PX112" s="255">
        <v>1773.9529069528276</v>
      </c>
      <c r="PY112" s="255">
        <v>103074.71034969643</v>
      </c>
      <c r="PZ112" s="119">
        <v>6268493.7491757823</v>
      </c>
      <c r="QA112" s="262" t="b">
        <v>0</v>
      </c>
      <c r="QB112" s="173">
        <v>3</v>
      </c>
      <c r="QC112" s="263">
        <v>1773.9529069528273</v>
      </c>
      <c r="QD112" s="189">
        <v>0.03</v>
      </c>
      <c r="QE112" s="263">
        <v>2507461.4644084922</v>
      </c>
      <c r="QF112" s="263">
        <v>760.26553155121189</v>
      </c>
      <c r="QG112" s="263">
        <v>35823.27697581274</v>
      </c>
      <c r="QH112" s="117">
        <v>2543284.7413843051</v>
      </c>
      <c r="QI112" s="248" t="b">
        <v>0</v>
      </c>
      <c r="QJ112" s="254">
        <v>5</v>
      </c>
      <c r="QK112" s="255">
        <v>1267.1092192520196</v>
      </c>
      <c r="QL112" s="256">
        <v>7.4999999999999997E-2</v>
      </c>
      <c r="QM112" s="255">
        <v>6720748.0283044353</v>
      </c>
      <c r="QN112" s="255">
        <v>1267.1092192520196</v>
      </c>
      <c r="QO112" s="255">
        <v>69475.281073096994</v>
      </c>
      <c r="QP112" s="119">
        <v>6790223.3093775325</v>
      </c>
      <c r="QQ112" s="262" t="b">
        <v>0</v>
      </c>
      <c r="QR112" s="173">
        <v>5</v>
      </c>
      <c r="QS112" s="263">
        <v>1267.1092192520196</v>
      </c>
      <c r="QT112" s="189">
        <v>7.4999999999999997E-2</v>
      </c>
      <c r="QU112" s="263">
        <v>1695855.9730894407</v>
      </c>
      <c r="QV112" s="263">
        <v>1267.1092192520196</v>
      </c>
      <c r="QW112" s="263">
        <v>51486.500945295425</v>
      </c>
      <c r="QX112" s="117">
        <v>1747342.4740347362</v>
      </c>
      <c r="QY112" s="248" t="b">
        <v>0</v>
      </c>
      <c r="QZ112" s="254">
        <v>8</v>
      </c>
      <c r="RA112" s="255">
        <v>506.84368770080772</v>
      </c>
      <c r="RB112" s="256">
        <v>7.4999999999999997E-2</v>
      </c>
      <c r="RC112" s="255">
        <v>1808390.1082781968</v>
      </c>
      <c r="RD112" s="255">
        <v>2027.3747508032313</v>
      </c>
      <c r="RE112" s="255">
        <v>80640.540601310146</v>
      </c>
      <c r="RF112" s="119">
        <v>1889030.6488795069</v>
      </c>
      <c r="RG112" s="262" t="b">
        <v>0</v>
      </c>
      <c r="RH112" s="173">
        <v>2</v>
      </c>
      <c r="RI112" s="263">
        <v>2027.3747508032313</v>
      </c>
      <c r="RJ112" s="189">
        <v>7.4999999999999997E-2</v>
      </c>
      <c r="RK112" s="263">
        <v>26360281.014904328</v>
      </c>
      <c r="RL112" s="263">
        <v>506.84368770080783</v>
      </c>
      <c r="RM112" s="263">
        <v>19465.033851140361</v>
      </c>
      <c r="RN112" s="117">
        <v>26379746.048755467</v>
      </c>
      <c r="RO112" s="248" t="b">
        <v>0</v>
      </c>
      <c r="RP112" s="254">
        <v>8</v>
      </c>
      <c r="RQ112" s="255">
        <v>506.84368770080772</v>
      </c>
      <c r="RR112" s="256">
        <v>0.03</v>
      </c>
      <c r="RS112" s="255">
        <v>1385341.1239446786</v>
      </c>
      <c r="RT112" s="255">
        <v>2027.3747508032313</v>
      </c>
      <c r="RU112" s="255">
        <v>98025.613754804916</v>
      </c>
      <c r="RV112" s="119">
        <v>1483366.7376994835</v>
      </c>
      <c r="RW112" s="262" t="b">
        <v>0</v>
      </c>
      <c r="RX112" s="173">
        <v>9</v>
      </c>
      <c r="RY112" s="263">
        <v>253.42184385040386</v>
      </c>
      <c r="RZ112" s="189">
        <v>7.4999999999999997E-2</v>
      </c>
      <c r="SA112" s="263">
        <v>3838272.3379428601</v>
      </c>
      <c r="SB112" s="263">
        <v>2280.7965946536351</v>
      </c>
      <c r="SC112" s="263">
        <v>139547.31386219224</v>
      </c>
      <c r="SD112" s="117">
        <v>3977819.6518050525</v>
      </c>
      <c r="SE112" s="248" t="b">
        <v>0</v>
      </c>
      <c r="SF112" s="254">
        <v>8</v>
      </c>
      <c r="SG112" s="255">
        <v>506.84368770080772</v>
      </c>
      <c r="SH112" s="256">
        <v>7.4999999999999997E-2</v>
      </c>
      <c r="SI112" s="255">
        <v>3584837.2468531295</v>
      </c>
      <c r="SJ112" s="255">
        <v>2027.3747508032313</v>
      </c>
      <c r="SK112" s="255">
        <v>88292.222519021758</v>
      </c>
      <c r="SL112" s="119">
        <v>3673129.4693721514</v>
      </c>
      <c r="SM112" s="262" t="b">
        <v>0</v>
      </c>
      <c r="SN112" s="173">
        <v>6</v>
      </c>
      <c r="SO112" s="263">
        <v>1013.6873754016154</v>
      </c>
      <c r="SP112" s="189">
        <v>-5.0000000000000001E-3</v>
      </c>
      <c r="SQ112" s="263">
        <v>2223312.0296904766</v>
      </c>
      <c r="SR112" s="263">
        <v>1520.5310631024238</v>
      </c>
      <c r="SS112" s="263">
        <v>42905.193325912594</v>
      </c>
      <c r="ST112" s="117">
        <v>2266217.2230163892</v>
      </c>
      <c r="SU112" s="248" t="b">
        <v>0</v>
      </c>
      <c r="SV112" s="254">
        <v>3</v>
      </c>
      <c r="SW112" s="255">
        <v>1773.9529069528273</v>
      </c>
      <c r="SX112" s="256">
        <v>0.03</v>
      </c>
      <c r="SY112" s="255">
        <v>14596456.338039417</v>
      </c>
      <c r="SZ112" s="255">
        <v>760.26553155121189</v>
      </c>
      <c r="TA112" s="255">
        <v>42991.818622723244</v>
      </c>
      <c r="TB112" s="119">
        <v>14639448.15666214</v>
      </c>
      <c r="TC112" s="262" t="b">
        <v>0</v>
      </c>
      <c r="TD112" s="173">
        <v>2</v>
      </c>
      <c r="TE112" s="263">
        <v>2027.3747508032313</v>
      </c>
      <c r="TF112" s="189">
        <v>7.4999999999999997E-2</v>
      </c>
      <c r="TG112" s="263">
        <v>9015383.6327326577</v>
      </c>
      <c r="TH112" s="263">
        <v>506.84368770080783</v>
      </c>
      <c r="TI112" s="263">
        <v>19517.686980731338</v>
      </c>
      <c r="TJ112" s="117">
        <v>9034901.3197133895</v>
      </c>
      <c r="TK112" s="248" t="b">
        <v>0</v>
      </c>
      <c r="TL112" s="254">
        <v>6</v>
      </c>
      <c r="TM112" s="255">
        <v>1013.6873754016154</v>
      </c>
      <c r="TN112" s="256">
        <v>0.03</v>
      </c>
      <c r="TO112" s="255">
        <v>9505654.5411800127</v>
      </c>
      <c r="TP112" s="255">
        <v>1520.5310631024238</v>
      </c>
      <c r="TQ112" s="255">
        <v>70040.062466916163</v>
      </c>
      <c r="TR112" s="119">
        <v>9575694.6036469284</v>
      </c>
      <c r="TS112" s="262" t="b">
        <v>0</v>
      </c>
      <c r="TT112" s="173">
        <v>6</v>
      </c>
      <c r="TU112" s="263">
        <v>1013.6873754016154</v>
      </c>
      <c r="TV112" s="189">
        <v>7.4999999999999997E-2</v>
      </c>
      <c r="TW112" s="263">
        <v>4267899.7337165205</v>
      </c>
      <c r="TX112" s="263">
        <v>1520.5310631024238</v>
      </c>
      <c r="TY112" s="263">
        <v>72065.219259726073</v>
      </c>
      <c r="TZ112" s="117">
        <v>4339964.9529762464</v>
      </c>
      <c r="UA112" s="248" t="b">
        <v>0</v>
      </c>
      <c r="UB112" s="254">
        <v>3</v>
      </c>
      <c r="UC112" s="255">
        <v>1773.9529069528273</v>
      </c>
      <c r="UD112" s="256">
        <v>7.4999999999999997E-2</v>
      </c>
      <c r="UE112" s="255">
        <v>9391515.8447606973</v>
      </c>
      <c r="UF112" s="255">
        <v>760.26553155121189</v>
      </c>
      <c r="UG112" s="255">
        <v>28444.851709200015</v>
      </c>
      <c r="UH112" s="119">
        <v>9419960.6964698974</v>
      </c>
      <c r="UI112" s="262" t="b">
        <v>1</v>
      </c>
      <c r="UJ112" s="173">
        <v>3</v>
      </c>
      <c r="UK112" s="263">
        <v>1773.9529069528273</v>
      </c>
      <c r="UL112" s="189">
        <v>7.4999999999999997E-2</v>
      </c>
      <c r="UM112" s="263">
        <v>33629441.169728212</v>
      </c>
      <c r="UN112" s="263">
        <v>760.26553155121189</v>
      </c>
      <c r="UO112" s="263">
        <v>33017.623974831658</v>
      </c>
      <c r="UP112" s="117">
        <v>33662458.793703042</v>
      </c>
      <c r="UQ112" s="248" t="b">
        <v>1</v>
      </c>
      <c r="UR112" s="254">
        <v>6</v>
      </c>
      <c r="US112" s="255">
        <v>1013.6873754016154</v>
      </c>
      <c r="UT112" s="256">
        <v>7.4999999999999997E-2</v>
      </c>
      <c r="UU112" s="255">
        <v>3201336.2339032986</v>
      </c>
      <c r="UV112" s="255">
        <v>1520.5310631024238</v>
      </c>
      <c r="UW112" s="255">
        <v>53333.80570753412</v>
      </c>
      <c r="UX112" s="119">
        <v>3254670.0396108329</v>
      </c>
      <c r="UY112" s="262" t="b">
        <v>0</v>
      </c>
      <c r="UZ112" s="173">
        <v>7</v>
      </c>
      <c r="VA112" s="263">
        <v>760.26553155121155</v>
      </c>
      <c r="VB112" s="189">
        <v>7.4999999999999997E-2</v>
      </c>
      <c r="VC112" s="263">
        <v>7639325.199126984</v>
      </c>
      <c r="VD112" s="263">
        <v>1773.9529069528276</v>
      </c>
      <c r="VE112" s="263">
        <v>75548.504984755229</v>
      </c>
      <c r="VF112" s="117">
        <v>7714873.7041117391</v>
      </c>
      <c r="VG112" s="248" t="b">
        <v>1</v>
      </c>
      <c r="VH112" s="254">
        <v>9</v>
      </c>
      <c r="VI112" s="255">
        <v>253.42184385040386</v>
      </c>
      <c r="VJ112" s="256">
        <v>-5.0000000000000001E-3</v>
      </c>
      <c r="VK112" s="255">
        <v>1566108.0440775454</v>
      </c>
      <c r="VL112" s="255">
        <v>2280.7965946536351</v>
      </c>
      <c r="VM112" s="255">
        <v>86782.436268642545</v>
      </c>
      <c r="VN112" s="119">
        <v>1652890.4803461879</v>
      </c>
      <c r="VO112" s="262" t="b">
        <v>0</v>
      </c>
      <c r="VP112" s="173">
        <v>0</v>
      </c>
      <c r="VQ112" s="263">
        <v>2534.2184385040391</v>
      </c>
      <c r="VR112" s="189">
        <v>-5.0000000000000001E-3</v>
      </c>
      <c r="VS112" s="263">
        <v>2427219.1180322254</v>
      </c>
      <c r="VT112" s="263">
        <v>0</v>
      </c>
      <c r="VU112" s="263">
        <v>0</v>
      </c>
      <c r="VV112" s="117">
        <v>2427219.1180322254</v>
      </c>
      <c r="VW112" s="248" t="b">
        <v>0</v>
      </c>
      <c r="VX112" s="254">
        <v>7</v>
      </c>
      <c r="VY112" s="255">
        <v>760.26553155121155</v>
      </c>
      <c r="VZ112" s="256">
        <v>7.4999999999999997E-2</v>
      </c>
      <c r="WA112" s="255">
        <v>3013263.6944784513</v>
      </c>
      <c r="WB112" s="255">
        <v>1773.9529069528276</v>
      </c>
      <c r="WC112" s="255">
        <v>71530.871612941075</v>
      </c>
      <c r="WD112" s="119">
        <v>3084794.5660913922</v>
      </c>
      <c r="WE112" s="262" t="b">
        <v>0</v>
      </c>
      <c r="WF112" s="173">
        <v>5</v>
      </c>
      <c r="WG112" s="263">
        <v>1267.1092192520196</v>
      </c>
      <c r="WH112" s="189">
        <v>7.4999999999999997E-2</v>
      </c>
      <c r="WI112" s="263">
        <v>1602388.3983833366</v>
      </c>
      <c r="WJ112" s="263">
        <v>1267.1092192520196</v>
      </c>
      <c r="WK112" s="263">
        <v>61844.400056332044</v>
      </c>
      <c r="WL112" s="117">
        <v>1664232.7984396687</v>
      </c>
      <c r="WM112" s="248" t="b">
        <v>0</v>
      </c>
      <c r="WN112" s="254">
        <v>7</v>
      </c>
      <c r="WO112" s="255">
        <v>760.26553155121155</v>
      </c>
      <c r="WP112" s="256">
        <v>0.03</v>
      </c>
      <c r="WQ112" s="255">
        <v>4344225.7057718746</v>
      </c>
      <c r="WR112" s="255">
        <v>1773.9529069528276</v>
      </c>
      <c r="WS112" s="255">
        <v>110183.68747876327</v>
      </c>
      <c r="WT112" s="119">
        <v>4454409.3932506377</v>
      </c>
      <c r="WU112" s="262" t="b">
        <v>0</v>
      </c>
      <c r="WV112" s="173">
        <v>7</v>
      </c>
      <c r="WW112" s="263">
        <v>760.26553155121155</v>
      </c>
      <c r="WX112" s="189">
        <v>0.03</v>
      </c>
      <c r="WY112" s="263">
        <v>4327969.1032294836</v>
      </c>
      <c r="WZ112" s="263">
        <v>1773.9529069528276</v>
      </c>
      <c r="XA112" s="263">
        <v>72843.909242347159</v>
      </c>
      <c r="XB112" s="117">
        <v>4400813.0124718305</v>
      </c>
      <c r="XC112" s="248" t="b">
        <v>0</v>
      </c>
      <c r="XD112" s="254">
        <v>6</v>
      </c>
      <c r="XE112" s="255">
        <v>1013.6873754016154</v>
      </c>
      <c r="XF112" s="256">
        <v>0.03</v>
      </c>
      <c r="XG112" s="255">
        <v>16193782.914371569</v>
      </c>
      <c r="XH112" s="255">
        <v>1520.5310631024238</v>
      </c>
      <c r="XI112" s="255">
        <v>63565.527059297849</v>
      </c>
      <c r="XJ112" s="119">
        <v>16257348.441430867</v>
      </c>
      <c r="XK112" s="262" t="b">
        <v>0</v>
      </c>
      <c r="XL112" s="173">
        <v>6</v>
      </c>
      <c r="XM112" s="263">
        <v>1013.6873754016154</v>
      </c>
      <c r="XN112" s="189">
        <v>7.4999999999999997E-2</v>
      </c>
      <c r="XO112" s="263">
        <v>5665841.8775294991</v>
      </c>
      <c r="XP112" s="263">
        <v>1520.5310631024238</v>
      </c>
      <c r="XQ112" s="263">
        <v>77583.295535818805</v>
      </c>
      <c r="XR112" s="117">
        <v>5743425.1730653178</v>
      </c>
      <c r="XS112" s="248" t="b">
        <v>0</v>
      </c>
      <c r="XT112" s="254">
        <v>7</v>
      </c>
      <c r="XU112" s="255">
        <v>760.26553155121155</v>
      </c>
      <c r="XV112" s="256">
        <v>0.03</v>
      </c>
      <c r="XW112" s="255">
        <v>656719.27299391688</v>
      </c>
      <c r="XX112" s="255">
        <v>1773.9529069528276</v>
      </c>
      <c r="XY112" s="255">
        <v>82845.139756748889</v>
      </c>
      <c r="XZ112" s="119">
        <v>739564.4127506658</v>
      </c>
      <c r="YA112" s="262" t="b">
        <v>0</v>
      </c>
      <c r="YB112" s="173">
        <v>6</v>
      </c>
      <c r="YC112" s="263">
        <v>1013.6873754016154</v>
      </c>
      <c r="YD112" s="189">
        <v>7.4999999999999997E-2</v>
      </c>
      <c r="YE112" s="263">
        <v>3922686.3482659389</v>
      </c>
      <c r="YF112" s="263">
        <v>1520.5310631024238</v>
      </c>
      <c r="YG112" s="263">
        <v>90760.135418484031</v>
      </c>
      <c r="YH112" s="117">
        <v>4013446.4836844229</v>
      </c>
      <c r="YI112" s="248" t="b">
        <v>0</v>
      </c>
      <c r="YJ112" s="254">
        <v>11</v>
      </c>
      <c r="YK112" s="255">
        <v>0</v>
      </c>
      <c r="YL112" s="256">
        <v>-5.0000000000000001E-3</v>
      </c>
      <c r="YM112" s="255">
        <v>1886757.5525910137</v>
      </c>
      <c r="YN112" s="255">
        <v>2534.2184385040391</v>
      </c>
      <c r="YO112" s="255">
        <v>163271.63935978123</v>
      </c>
      <c r="YP112" s="119">
        <v>2050029.191950795</v>
      </c>
      <c r="YQ112" s="262" t="b">
        <v>0</v>
      </c>
      <c r="YR112" s="173">
        <v>4</v>
      </c>
      <c r="YS112" s="263">
        <v>1520.5310631024233</v>
      </c>
      <c r="YT112" s="189">
        <v>-5.0000000000000001E-3</v>
      </c>
      <c r="YU112" s="263">
        <v>8231371.2928292286</v>
      </c>
      <c r="YV112" s="263">
        <v>1013.6873754016157</v>
      </c>
      <c r="YW112" s="263">
        <v>36141.901765788476</v>
      </c>
      <c r="YX112" s="117">
        <v>8267513.1945950175</v>
      </c>
      <c r="YY112" s="248" t="b">
        <v>0</v>
      </c>
      <c r="YZ112" s="254">
        <v>7</v>
      </c>
      <c r="ZA112" s="255">
        <v>760.26553155121155</v>
      </c>
      <c r="ZB112" s="256">
        <v>7.4999999999999997E-2</v>
      </c>
      <c r="ZC112" s="255">
        <v>790197.41666102991</v>
      </c>
      <c r="ZD112" s="255">
        <v>1773.9529069528276</v>
      </c>
      <c r="ZE112" s="255">
        <v>98170.421378211598</v>
      </c>
      <c r="ZF112" s="119">
        <v>888367.8380392415</v>
      </c>
      <c r="ZG112" s="262" t="b">
        <v>0</v>
      </c>
      <c r="ZH112" s="173">
        <v>5</v>
      </c>
      <c r="ZI112" s="263">
        <v>1267.1092192520196</v>
      </c>
      <c r="ZJ112" s="189">
        <v>7.4999999999999997E-2</v>
      </c>
      <c r="ZK112" s="263">
        <v>12576669.998485854</v>
      </c>
      <c r="ZL112" s="263">
        <v>1267.1092192520196</v>
      </c>
      <c r="ZM112" s="263">
        <v>57495.593069277864</v>
      </c>
      <c r="ZN112" s="117">
        <v>12634165.591555132</v>
      </c>
      <c r="ZO112" s="248" t="b">
        <v>0</v>
      </c>
      <c r="ZP112" s="254">
        <v>3</v>
      </c>
      <c r="ZQ112" s="255">
        <v>1773.9529069528273</v>
      </c>
      <c r="ZR112" s="256">
        <v>0.03</v>
      </c>
      <c r="ZS112" s="255">
        <v>4307267.6478160769</v>
      </c>
      <c r="ZT112" s="255">
        <v>760.26553155121189</v>
      </c>
      <c r="ZU112" s="255">
        <v>50539.218998931938</v>
      </c>
      <c r="ZV112" s="119">
        <v>4357806.8668150092</v>
      </c>
      <c r="ZW112" s="262" t="b">
        <v>0</v>
      </c>
      <c r="ZX112" s="173">
        <v>2</v>
      </c>
      <c r="ZY112" s="263">
        <v>2027.3747508032313</v>
      </c>
      <c r="ZZ112" s="189">
        <v>7.4999999999999997E-2</v>
      </c>
      <c r="AAA112" s="263">
        <v>459659.27620771033</v>
      </c>
      <c r="AAB112" s="263">
        <v>506.84368770080783</v>
      </c>
      <c r="AAC112" s="263">
        <v>40309.848520530926</v>
      </c>
      <c r="AAD112" s="117">
        <v>499969.12472824124</v>
      </c>
      <c r="AAE112" s="248" t="b">
        <v>0</v>
      </c>
      <c r="AAF112" s="254">
        <v>3</v>
      </c>
      <c r="AAG112" s="255">
        <v>1773.9529069528273</v>
      </c>
      <c r="AAH112" s="256">
        <v>7.4999999999999997E-2</v>
      </c>
      <c r="AAI112" s="255">
        <v>18193804.692689292</v>
      </c>
      <c r="AAJ112" s="255">
        <v>760.26553155121189</v>
      </c>
      <c r="AAK112" s="255">
        <v>48017.945947837499</v>
      </c>
      <c r="AAL112" s="119">
        <v>18241822.638637129</v>
      </c>
      <c r="AAM112" s="262" t="b">
        <v>0</v>
      </c>
      <c r="AAN112" s="173">
        <v>6</v>
      </c>
      <c r="AAO112" s="263">
        <v>1013.6873754016154</v>
      </c>
      <c r="AAP112" s="189">
        <v>0.03</v>
      </c>
      <c r="AAQ112" s="263">
        <v>5986430.2808915805</v>
      </c>
      <c r="AAR112" s="263">
        <v>1520.5310631024238</v>
      </c>
      <c r="AAS112" s="263">
        <v>62843.046267427599</v>
      </c>
      <c r="AAT112" s="117">
        <v>6049273.327159008</v>
      </c>
      <c r="AAU112" s="248" t="b">
        <v>0</v>
      </c>
      <c r="AAV112" s="254">
        <v>8</v>
      </c>
      <c r="AAW112" s="255">
        <v>506.84368770080772</v>
      </c>
      <c r="AAX112" s="256">
        <v>7.4999999999999997E-2</v>
      </c>
      <c r="AAY112" s="255">
        <v>3960246.2763698716</v>
      </c>
      <c r="AAZ112" s="255">
        <v>2027.3747508032313</v>
      </c>
      <c r="ABA112" s="255">
        <v>128911.53397408972</v>
      </c>
      <c r="ABB112" s="119">
        <v>4089157.8103439612</v>
      </c>
      <c r="ABC112" s="262" t="b">
        <v>0</v>
      </c>
      <c r="ABD112" s="173">
        <v>5</v>
      </c>
      <c r="ABE112" s="263">
        <v>1267.1092192520196</v>
      </c>
      <c r="ABF112" s="189">
        <v>7.4999999999999997E-2</v>
      </c>
      <c r="ABG112" s="263">
        <v>7367628.640265435</v>
      </c>
      <c r="ABH112" s="263">
        <v>1267.1092192520196</v>
      </c>
      <c r="ABI112" s="263">
        <v>49091.06694411538</v>
      </c>
      <c r="ABJ112" s="117">
        <v>7416719.7072095508</v>
      </c>
      <c r="ABK112" s="248" t="b">
        <v>0</v>
      </c>
      <c r="ABL112" s="254">
        <v>2</v>
      </c>
      <c r="ABM112" s="255">
        <v>2027.3747508032313</v>
      </c>
      <c r="ABN112" s="256">
        <v>0.03</v>
      </c>
      <c r="ABO112" s="255">
        <v>12381458.454163453</v>
      </c>
      <c r="ABP112" s="255">
        <v>506.84368770080783</v>
      </c>
      <c r="ABQ112" s="255">
        <v>19917.988528493028</v>
      </c>
      <c r="ABR112" s="119">
        <v>12401376.442691946</v>
      </c>
      <c r="ABS112" s="262" t="b">
        <v>0</v>
      </c>
      <c r="ABT112" s="173">
        <v>4</v>
      </c>
      <c r="ABU112" s="263">
        <v>1520.5310631024233</v>
      </c>
      <c r="ABV112" s="189">
        <v>-5.0000000000000001E-3</v>
      </c>
      <c r="ABW112" s="263">
        <v>4767955.0845875796</v>
      </c>
      <c r="ABX112" s="263">
        <v>1013.6873754016157</v>
      </c>
      <c r="ABY112" s="263">
        <v>33333.086420186781</v>
      </c>
      <c r="ABZ112" s="117">
        <v>4801288.1710077664</v>
      </c>
      <c r="ACA112" s="248" t="b">
        <v>0</v>
      </c>
      <c r="ACB112" s="254">
        <v>5</v>
      </c>
      <c r="ACC112" s="255">
        <v>1267.1092192520196</v>
      </c>
      <c r="ACD112" s="256">
        <v>7.4999999999999997E-2</v>
      </c>
      <c r="ACE112" s="255">
        <v>3448561.0325955534</v>
      </c>
      <c r="ACF112" s="255">
        <v>1267.1092192520196</v>
      </c>
      <c r="ACG112" s="255">
        <v>84817.536636540724</v>
      </c>
      <c r="ACH112" s="119">
        <v>3533378.5692320941</v>
      </c>
      <c r="ACI112" s="262" t="b">
        <v>0</v>
      </c>
      <c r="ACJ112" s="173">
        <v>4</v>
      </c>
      <c r="ACK112" s="263">
        <v>1520.5310631024233</v>
      </c>
      <c r="ACL112" s="189">
        <v>7.4999999999999997E-2</v>
      </c>
      <c r="ACM112" s="263">
        <v>1010677.8815339297</v>
      </c>
      <c r="ACN112" s="263">
        <v>1013.6873754016157</v>
      </c>
      <c r="ACO112" s="263">
        <v>70144.052683803035</v>
      </c>
      <c r="ACP112" s="117">
        <v>1080821.9342177329</v>
      </c>
      <c r="ACQ112" s="248" t="b">
        <v>0</v>
      </c>
      <c r="ACR112" s="254">
        <v>4</v>
      </c>
      <c r="ACS112" s="255">
        <v>1520.5310631024233</v>
      </c>
      <c r="ACT112" s="256">
        <v>0.03</v>
      </c>
      <c r="ACU112" s="255">
        <v>11237028.008660654</v>
      </c>
      <c r="ACV112" s="255">
        <v>1013.6873754016157</v>
      </c>
      <c r="ACW112" s="255">
        <v>70591.313887825832</v>
      </c>
      <c r="ACX112" s="119">
        <v>11307619.322548479</v>
      </c>
      <c r="ACY112" s="262" t="b">
        <v>1</v>
      </c>
      <c r="ACZ112" s="173">
        <v>8</v>
      </c>
      <c r="ADA112" s="263">
        <v>506.84368770080772</v>
      </c>
      <c r="ADB112" s="189">
        <v>-5.0000000000000001E-3</v>
      </c>
      <c r="ADC112" s="263">
        <v>10892294.250071159</v>
      </c>
      <c r="ADD112" s="263">
        <v>2027.3747508032313</v>
      </c>
      <c r="ADE112" s="263">
        <v>85304.592740197419</v>
      </c>
      <c r="ADF112" s="117">
        <v>10977598.842811355</v>
      </c>
      <c r="ADG112" s="248" t="b">
        <v>0</v>
      </c>
      <c r="ADH112" s="254">
        <v>8</v>
      </c>
      <c r="ADI112" s="255">
        <v>506.84368770080772</v>
      </c>
      <c r="ADJ112" s="256">
        <v>-5.0000000000000001E-3</v>
      </c>
      <c r="ADK112" s="255">
        <v>2873398.0483890832</v>
      </c>
      <c r="ADL112" s="255">
        <v>2027.3747508032313</v>
      </c>
      <c r="ADM112" s="255">
        <v>114946.47443924786</v>
      </c>
      <c r="ADN112" s="119">
        <v>2988344.5228283312</v>
      </c>
      <c r="ADO112" s="262" t="b">
        <v>0</v>
      </c>
      <c r="ADP112" s="173">
        <v>3</v>
      </c>
      <c r="ADQ112" s="263">
        <v>1773.9529069528273</v>
      </c>
      <c r="ADR112" s="189">
        <v>7.4999999999999997E-2</v>
      </c>
      <c r="ADS112" s="263">
        <v>4395801.9121757057</v>
      </c>
      <c r="ADT112" s="263">
        <v>760.26553155121189</v>
      </c>
      <c r="ADU112" s="263">
        <v>31604.814423929838</v>
      </c>
      <c r="ADV112" s="117">
        <v>4427406.7265996356</v>
      </c>
    </row>
    <row r="113" spans="1:802" x14ac:dyDescent="0.35">
      <c r="A113" s="15">
        <v>48669</v>
      </c>
      <c r="B113" s="16">
        <v>2534.2184385040391</v>
      </c>
      <c r="C113" s="248" t="b">
        <v>0</v>
      </c>
      <c r="D113" s="254">
        <v>6</v>
      </c>
      <c r="E113" s="255">
        <v>1013.6873754016154</v>
      </c>
      <c r="F113" s="256">
        <v>7.4999999999999997E-2</v>
      </c>
      <c r="G113" s="255">
        <v>8119194.9063507095</v>
      </c>
      <c r="H113" s="255">
        <v>1520.5310631024238</v>
      </c>
      <c r="I113" s="255">
        <v>74551.412276062692</v>
      </c>
      <c r="J113" s="119">
        <v>8193746.3186267726</v>
      </c>
      <c r="K113" s="262" t="b">
        <v>0</v>
      </c>
      <c r="L113" s="173">
        <v>9</v>
      </c>
      <c r="M113" s="263">
        <v>253.42184385040386</v>
      </c>
      <c r="N113" s="189">
        <v>0.03</v>
      </c>
      <c r="O113" s="263">
        <v>2342941.4154664772</v>
      </c>
      <c r="P113" s="263">
        <v>2280.7965946536351</v>
      </c>
      <c r="Q113" s="263">
        <v>61965.26945184746</v>
      </c>
      <c r="R113" s="117">
        <v>2404906.6849183245</v>
      </c>
      <c r="S113" s="248" t="b">
        <v>0</v>
      </c>
      <c r="T113" s="254">
        <v>8</v>
      </c>
      <c r="U113" s="255">
        <v>506.84368770080772</v>
      </c>
      <c r="V113" s="256">
        <v>7.4999999999999997E-2</v>
      </c>
      <c r="W113" s="255">
        <v>1120211.4035951195</v>
      </c>
      <c r="X113" s="255">
        <v>2027.3747508032313</v>
      </c>
      <c r="Y113" s="255">
        <v>128239.20940199043</v>
      </c>
      <c r="Z113" s="119">
        <v>1248450.61299711</v>
      </c>
      <c r="AA113" s="262" t="b">
        <v>0</v>
      </c>
      <c r="AB113" s="173">
        <v>9</v>
      </c>
      <c r="AC113" s="263">
        <v>253.42184385040386</v>
      </c>
      <c r="AD113" s="189">
        <v>7.4999999999999997E-2</v>
      </c>
      <c r="AE113" s="263">
        <v>3531182.594015466</v>
      </c>
      <c r="AF113" s="263">
        <v>2280.7965946536351</v>
      </c>
      <c r="AG113" s="263">
        <v>128180.77868467194</v>
      </c>
      <c r="AH113" s="117">
        <v>3659363.372700138</v>
      </c>
      <c r="AI113" s="248" t="b">
        <v>0</v>
      </c>
      <c r="AJ113" s="254">
        <v>10</v>
      </c>
      <c r="AK113" s="255">
        <v>0</v>
      </c>
      <c r="AL113" s="256">
        <v>7.4999999999999997E-2</v>
      </c>
      <c r="AM113" s="255">
        <v>16785407.135112163</v>
      </c>
      <c r="AN113" s="255">
        <v>2534.2184385040391</v>
      </c>
      <c r="AO113" s="255">
        <v>151658.70519581815</v>
      </c>
      <c r="AP113" s="119">
        <v>16937065.840307981</v>
      </c>
      <c r="AQ113" s="262" t="b">
        <v>0</v>
      </c>
      <c r="AR113" s="173">
        <v>7</v>
      </c>
      <c r="AS113" s="263">
        <v>760.26553155121155</v>
      </c>
      <c r="AT113" s="189">
        <v>0.03</v>
      </c>
      <c r="AU113" s="263">
        <v>12817798.837458344</v>
      </c>
      <c r="AV113" s="263">
        <v>1773.9529069528276</v>
      </c>
      <c r="AW113" s="263">
        <v>90916.627956166893</v>
      </c>
      <c r="AX113" s="117">
        <v>12908715.465414511</v>
      </c>
      <c r="AY113" s="248" t="b">
        <v>0</v>
      </c>
      <c r="AZ113" s="254">
        <v>4</v>
      </c>
      <c r="BA113" s="255">
        <v>1520.5310631024233</v>
      </c>
      <c r="BB113" s="256">
        <v>7.4999999999999997E-2</v>
      </c>
      <c r="BC113" s="255">
        <v>3429843.6955491821</v>
      </c>
      <c r="BD113" s="255">
        <v>1013.6873754016157</v>
      </c>
      <c r="BE113" s="255">
        <v>32319.667290233865</v>
      </c>
      <c r="BF113" s="119">
        <v>3462163.3628394161</v>
      </c>
      <c r="BG113" s="262" t="b">
        <v>0</v>
      </c>
      <c r="BH113" s="173">
        <v>4</v>
      </c>
      <c r="BI113" s="263">
        <v>1520.5310631024233</v>
      </c>
      <c r="BJ113" s="189">
        <v>0.03</v>
      </c>
      <c r="BK113" s="263">
        <v>1124546.1107771043</v>
      </c>
      <c r="BL113" s="263">
        <v>1013.6873754016157</v>
      </c>
      <c r="BM113" s="263">
        <v>62014.268564483791</v>
      </c>
      <c r="BN113" s="117">
        <v>1186560.3793415881</v>
      </c>
      <c r="BO113" s="248" t="b">
        <v>0</v>
      </c>
      <c r="BP113" s="254">
        <v>6</v>
      </c>
      <c r="BQ113" s="255">
        <v>1013.6873754016154</v>
      </c>
      <c r="BR113" s="256">
        <v>7.4999999999999997E-2</v>
      </c>
      <c r="BS113" s="255">
        <v>13670458.091810796</v>
      </c>
      <c r="BT113" s="255">
        <v>1520.5310631024238</v>
      </c>
      <c r="BU113" s="255">
        <v>83039.4554265318</v>
      </c>
      <c r="BV113" s="119">
        <v>13753497.547237327</v>
      </c>
      <c r="BW113" s="262" t="b">
        <v>0</v>
      </c>
      <c r="BX113" s="173">
        <v>7</v>
      </c>
      <c r="BY113" s="263">
        <v>760.26553155121155</v>
      </c>
      <c r="BZ113" s="189">
        <v>7.4999999999999997E-2</v>
      </c>
      <c r="CA113" s="263">
        <v>2813385.5700416146</v>
      </c>
      <c r="CB113" s="263">
        <v>1773.9529069528276</v>
      </c>
      <c r="CC113" s="263">
        <v>71361.609046423153</v>
      </c>
      <c r="CD113" s="117">
        <v>2884747.1790880379</v>
      </c>
      <c r="CE113" s="248" t="b">
        <v>0</v>
      </c>
      <c r="CF113" s="254">
        <v>6</v>
      </c>
      <c r="CG113" s="255">
        <v>1013.6873754016154</v>
      </c>
      <c r="CH113" s="256">
        <v>7.4999999999999997E-2</v>
      </c>
      <c r="CI113" s="255">
        <v>1668909.3652696712</v>
      </c>
      <c r="CJ113" s="255">
        <v>1520.5310631024238</v>
      </c>
      <c r="CK113" s="255">
        <v>88825.004052113349</v>
      </c>
      <c r="CL113" s="119">
        <v>1757734.3693217845</v>
      </c>
      <c r="CM113" s="262" t="b">
        <v>0</v>
      </c>
      <c r="CN113" s="173">
        <v>5</v>
      </c>
      <c r="CO113" s="263">
        <v>1267.1092192520196</v>
      </c>
      <c r="CP113" s="189">
        <v>-5.0000000000000001E-3</v>
      </c>
      <c r="CQ113" s="263">
        <v>8510484.2660539374</v>
      </c>
      <c r="CR113" s="263">
        <v>1267.1092192520196</v>
      </c>
      <c r="CS113" s="263">
        <v>73940.618509164167</v>
      </c>
      <c r="CT113" s="117">
        <v>8584424.8845631015</v>
      </c>
      <c r="CU113" s="248" t="b">
        <v>0</v>
      </c>
      <c r="CV113" s="254">
        <v>1</v>
      </c>
      <c r="CW113" s="255">
        <v>2280.7965946536351</v>
      </c>
      <c r="CX113" s="256">
        <v>0.03</v>
      </c>
      <c r="CY113" s="255">
        <v>9492660.7545627858</v>
      </c>
      <c r="CZ113" s="255">
        <v>253.42184385040392</v>
      </c>
      <c r="DA113" s="255">
        <v>7878.8992430898788</v>
      </c>
      <c r="DB113" s="119">
        <v>9500539.6538058762</v>
      </c>
      <c r="DC113" s="262" t="b">
        <v>0</v>
      </c>
      <c r="DD113" s="173">
        <v>7</v>
      </c>
      <c r="DE113" s="263">
        <v>760.26553155121155</v>
      </c>
      <c r="DF113" s="189">
        <v>7.4999999999999997E-2</v>
      </c>
      <c r="DG113" s="263">
        <v>17557474.945489842</v>
      </c>
      <c r="DH113" s="263">
        <v>1773.9529069528276</v>
      </c>
      <c r="DI113" s="263">
        <v>91289.397438997985</v>
      </c>
      <c r="DJ113" s="117">
        <v>17648764.342928842</v>
      </c>
      <c r="DK113" s="248" t="b">
        <v>0</v>
      </c>
      <c r="DL113" s="254">
        <v>6</v>
      </c>
      <c r="DM113" s="255">
        <v>1013.6873754016154</v>
      </c>
      <c r="DN113" s="256">
        <v>-5.0000000000000001E-3</v>
      </c>
      <c r="DO113" s="255">
        <v>3392240.7178568188</v>
      </c>
      <c r="DP113" s="255">
        <v>1520.5310631024238</v>
      </c>
      <c r="DQ113" s="255">
        <v>107506.06614119999</v>
      </c>
      <c r="DR113" s="119">
        <v>3499746.7839980186</v>
      </c>
      <c r="DS113" s="262" t="b">
        <v>0</v>
      </c>
      <c r="DT113" s="173">
        <v>8</v>
      </c>
      <c r="DU113" s="263">
        <v>506.84368770080772</v>
      </c>
      <c r="DV113" s="189">
        <v>-5.0000000000000001E-3</v>
      </c>
      <c r="DW113" s="263">
        <v>2635644.5404329691</v>
      </c>
      <c r="DX113" s="263">
        <v>2027.3747508032313</v>
      </c>
      <c r="DY113" s="263">
        <v>99764.386370278749</v>
      </c>
      <c r="DZ113" s="117">
        <v>2735408.926803248</v>
      </c>
      <c r="EA113" s="248" t="b">
        <v>0</v>
      </c>
      <c r="EB113" s="254">
        <v>12</v>
      </c>
      <c r="EC113" s="255">
        <v>0</v>
      </c>
      <c r="ED113" s="256">
        <v>-5.0000000000000001E-3</v>
      </c>
      <c r="EE113" s="255">
        <v>744704.57962786662</v>
      </c>
      <c r="EF113" s="255">
        <v>2534.2184385040391</v>
      </c>
      <c r="EG113" s="255">
        <v>125501.88358748022</v>
      </c>
      <c r="EH113" s="119">
        <v>870206.4632153468</v>
      </c>
      <c r="EI113" s="262" t="b">
        <v>0</v>
      </c>
      <c r="EJ113" s="173">
        <v>7</v>
      </c>
      <c r="EK113" s="263">
        <v>760.26553155121155</v>
      </c>
      <c r="EL113" s="189">
        <v>7.4999999999999997E-2</v>
      </c>
      <c r="EM113" s="263">
        <v>711310.18321736215</v>
      </c>
      <c r="EN113" s="263">
        <v>1773.9529069528276</v>
      </c>
      <c r="EO113" s="263">
        <v>130337.01736439054</v>
      </c>
      <c r="EP113" s="117">
        <v>841647.2005817527</v>
      </c>
      <c r="EQ113" s="248" t="b">
        <v>0</v>
      </c>
      <c r="ER113" s="254">
        <v>6</v>
      </c>
      <c r="ES113" s="255">
        <v>1013.6873754016154</v>
      </c>
      <c r="ET113" s="256">
        <v>7.4999999999999997E-2</v>
      </c>
      <c r="EU113" s="255">
        <v>3527719.443303315</v>
      </c>
      <c r="EV113" s="255">
        <v>1520.5310631024238</v>
      </c>
      <c r="EW113" s="255">
        <v>100316.73338447497</v>
      </c>
      <c r="EX113" s="119">
        <v>3628036.1766877901</v>
      </c>
      <c r="EY113" s="262" t="b">
        <v>0</v>
      </c>
      <c r="EZ113" s="173">
        <v>4</v>
      </c>
      <c r="FA113" s="263">
        <v>1520.5310631024233</v>
      </c>
      <c r="FB113" s="189">
        <v>7.4999999999999997E-2</v>
      </c>
      <c r="FC113" s="263">
        <v>5290757.9069435745</v>
      </c>
      <c r="FD113" s="263">
        <v>1013.6873754016157</v>
      </c>
      <c r="FE113" s="263">
        <v>32574.198523950741</v>
      </c>
      <c r="FF113" s="117">
        <v>5323332.1054675253</v>
      </c>
      <c r="FG113" s="248" t="b">
        <v>0</v>
      </c>
      <c r="FH113" s="254">
        <v>4</v>
      </c>
      <c r="FI113" s="255">
        <v>1520.5310631024233</v>
      </c>
      <c r="FJ113" s="256">
        <v>7.4999999999999997E-2</v>
      </c>
      <c r="FK113" s="255">
        <v>7931125.6288562268</v>
      </c>
      <c r="FL113" s="255">
        <v>1013.6873754016157</v>
      </c>
      <c r="FM113" s="255">
        <v>64887.266016117479</v>
      </c>
      <c r="FN113" s="119">
        <v>7996012.8948723441</v>
      </c>
      <c r="FO113" s="262" t="b">
        <v>0</v>
      </c>
      <c r="FP113" s="173">
        <v>4</v>
      </c>
      <c r="FQ113" s="263">
        <v>1520.5310631024233</v>
      </c>
      <c r="FR113" s="189">
        <v>0.03</v>
      </c>
      <c r="FS113" s="263">
        <v>8472871.6202130225</v>
      </c>
      <c r="FT113" s="263">
        <v>1013.6873754016157</v>
      </c>
      <c r="FU113" s="263">
        <v>69070.704681284173</v>
      </c>
      <c r="FV113" s="117">
        <v>8541942.3248943072</v>
      </c>
      <c r="FW113" s="248" t="b">
        <v>0</v>
      </c>
      <c r="FX113" s="254">
        <v>8</v>
      </c>
      <c r="FY113" s="255">
        <v>506.84368770080772</v>
      </c>
      <c r="FZ113" s="256">
        <v>0.03</v>
      </c>
      <c r="GA113" s="255">
        <v>1220752.2021709762</v>
      </c>
      <c r="GB113" s="255">
        <v>2027.3747508032313</v>
      </c>
      <c r="GC113" s="255">
        <v>110490.38747873633</v>
      </c>
      <c r="GD113" s="119">
        <v>1331242.5896497124</v>
      </c>
      <c r="GE113" s="262" t="b">
        <v>0</v>
      </c>
      <c r="GF113" s="173">
        <v>4</v>
      </c>
      <c r="GG113" s="263">
        <v>1520.5310631024233</v>
      </c>
      <c r="GH113" s="189">
        <v>-5.0000000000000001E-3</v>
      </c>
      <c r="GI113" s="263">
        <v>4244129.8023082344</v>
      </c>
      <c r="GJ113" s="263">
        <v>1013.6873754016157</v>
      </c>
      <c r="GK113" s="263">
        <v>60889.612373856624</v>
      </c>
      <c r="GL113" s="117">
        <v>4305019.4146820912</v>
      </c>
      <c r="GM113" s="248" t="b">
        <v>0</v>
      </c>
      <c r="GN113" s="254">
        <v>4</v>
      </c>
      <c r="GO113" s="255">
        <v>1520.5310631024233</v>
      </c>
      <c r="GP113" s="256">
        <v>7.4999999999999997E-2</v>
      </c>
      <c r="GQ113" s="255">
        <v>19502627.060054347</v>
      </c>
      <c r="GR113" s="255">
        <v>1013.6873754016157</v>
      </c>
      <c r="GS113" s="255">
        <v>48571.973444602634</v>
      </c>
      <c r="GT113" s="119">
        <v>19551199.03349895</v>
      </c>
      <c r="GU113" s="262" t="b">
        <v>0</v>
      </c>
      <c r="GV113" s="173">
        <v>2</v>
      </c>
      <c r="GW113" s="263">
        <v>2027.3747508032313</v>
      </c>
      <c r="GX113" s="189">
        <v>7.4999999999999997E-2</v>
      </c>
      <c r="GY113" s="263">
        <v>3118202.288838346</v>
      </c>
      <c r="GZ113" s="263">
        <v>506.84368770080783</v>
      </c>
      <c r="HA113" s="263">
        <v>24469.564622337923</v>
      </c>
      <c r="HB113" s="117">
        <v>3142671.853460684</v>
      </c>
      <c r="HC113" s="248" t="b">
        <v>0</v>
      </c>
      <c r="HD113" s="254">
        <v>6</v>
      </c>
      <c r="HE113" s="255">
        <v>1013.6873754016154</v>
      </c>
      <c r="HF113" s="256">
        <v>7.4999999999999997E-2</v>
      </c>
      <c r="HG113" s="255">
        <v>11019365.118972048</v>
      </c>
      <c r="HH113" s="255">
        <v>1520.5310631024238</v>
      </c>
      <c r="HI113" s="255">
        <v>52172.476872081272</v>
      </c>
      <c r="HJ113" s="119">
        <v>11071537.595844129</v>
      </c>
      <c r="HK113" s="262" t="b">
        <v>0</v>
      </c>
      <c r="HL113" s="173">
        <v>12</v>
      </c>
      <c r="HM113" s="263">
        <v>0</v>
      </c>
      <c r="HN113" s="189">
        <v>7.4999999999999997E-2</v>
      </c>
      <c r="HO113" s="263">
        <v>3410050.2597657051</v>
      </c>
      <c r="HP113" s="263">
        <v>2534.2184385040391</v>
      </c>
      <c r="HQ113" s="263">
        <v>119470.81743603204</v>
      </c>
      <c r="HR113" s="117">
        <v>3529521.0772017371</v>
      </c>
      <c r="HS113" s="248" t="b">
        <v>0</v>
      </c>
      <c r="HT113" s="254">
        <v>7</v>
      </c>
      <c r="HU113" s="255">
        <v>760.26553155121155</v>
      </c>
      <c r="HV113" s="256">
        <v>0.03</v>
      </c>
      <c r="HW113" s="255">
        <v>3273777.9125322616</v>
      </c>
      <c r="HX113" s="255">
        <v>1773.9529069528276</v>
      </c>
      <c r="HY113" s="255">
        <v>97418.941588245143</v>
      </c>
      <c r="HZ113" s="119">
        <v>3371196.8541205069</v>
      </c>
      <c r="IA113" s="262" t="b">
        <v>0</v>
      </c>
      <c r="IB113" s="173">
        <v>5</v>
      </c>
      <c r="IC113" s="263">
        <v>1267.1092192520196</v>
      </c>
      <c r="ID113" s="189">
        <v>-5.0000000000000001E-3</v>
      </c>
      <c r="IE113" s="263">
        <v>2519238.5708748796</v>
      </c>
      <c r="IF113" s="263">
        <v>1267.1092192520196</v>
      </c>
      <c r="IG113" s="263">
        <v>79284.036562107125</v>
      </c>
      <c r="IH113" s="117">
        <v>2598522.6074369866</v>
      </c>
      <c r="II113" s="248" t="b">
        <v>0</v>
      </c>
      <c r="IJ113" s="254">
        <v>8</v>
      </c>
      <c r="IK113" s="255">
        <v>506.84368770080772</v>
      </c>
      <c r="IL113" s="256">
        <v>-5.0000000000000001E-3</v>
      </c>
      <c r="IM113" s="255">
        <v>8993604.7064236756</v>
      </c>
      <c r="IN113" s="255">
        <v>2027.3747508032313</v>
      </c>
      <c r="IO113" s="255">
        <v>95105.780288567898</v>
      </c>
      <c r="IP113" s="119">
        <v>9088710.4867122434</v>
      </c>
      <c r="IQ113" s="262" t="b">
        <v>0</v>
      </c>
      <c r="IR113" s="173">
        <v>5</v>
      </c>
      <c r="IS113" s="263">
        <v>1267.1092192520196</v>
      </c>
      <c r="IT113" s="189">
        <v>7.4999999999999997E-2</v>
      </c>
      <c r="IU113" s="263">
        <v>13537787.704857299</v>
      </c>
      <c r="IV113" s="263">
        <v>1267.1092192520196</v>
      </c>
      <c r="IW113" s="263">
        <v>23708.53683639321</v>
      </c>
      <c r="IX113" s="117">
        <v>13561496.241693692</v>
      </c>
      <c r="IY113" s="248" t="b">
        <v>0</v>
      </c>
      <c r="IZ113" s="254">
        <v>5</v>
      </c>
      <c r="JA113" s="255">
        <v>1267.1092192520196</v>
      </c>
      <c r="JB113" s="256">
        <v>0.03</v>
      </c>
      <c r="JC113" s="255">
        <v>2955368.2641131808</v>
      </c>
      <c r="JD113" s="255">
        <v>1267.1092192520196</v>
      </c>
      <c r="JE113" s="255">
        <v>59947.041891195986</v>
      </c>
      <c r="JF113" s="119">
        <v>3015315.3060043766</v>
      </c>
      <c r="JG113" s="262" t="b">
        <v>0</v>
      </c>
      <c r="JH113" s="173">
        <v>2</v>
      </c>
      <c r="JI113" s="263">
        <v>2027.3747508032313</v>
      </c>
      <c r="JJ113" s="189">
        <v>7.4999999999999997E-2</v>
      </c>
      <c r="JK113" s="263">
        <v>13408763.77464918</v>
      </c>
      <c r="JL113" s="263">
        <v>506.84368770080783</v>
      </c>
      <c r="JM113" s="263">
        <v>21470.444873662775</v>
      </c>
      <c r="JN113" s="117">
        <v>13430234.219522843</v>
      </c>
      <c r="JO113" s="248" t="b">
        <v>0</v>
      </c>
      <c r="JP113" s="254">
        <v>4</v>
      </c>
      <c r="JQ113" s="255">
        <v>1520.5310631024233</v>
      </c>
      <c r="JR113" s="256">
        <v>7.4999999999999997E-2</v>
      </c>
      <c r="JS113" s="255">
        <v>11723169.486293808</v>
      </c>
      <c r="JT113" s="255">
        <v>1013.6873754016157</v>
      </c>
      <c r="JU113" s="255">
        <v>55580.229799397595</v>
      </c>
      <c r="JV113" s="119">
        <v>11778749.716093205</v>
      </c>
      <c r="JW113" s="262" t="b">
        <v>1</v>
      </c>
      <c r="JX113" s="173">
        <v>9</v>
      </c>
      <c r="JY113" s="263">
        <v>253.42184385040386</v>
      </c>
      <c r="JZ113" s="189">
        <v>7.4999999999999997E-2</v>
      </c>
      <c r="KA113" s="263">
        <v>11124228.692011217</v>
      </c>
      <c r="KB113" s="263">
        <v>2280.7965946536351</v>
      </c>
      <c r="KC113" s="263">
        <v>128190.88764151992</v>
      </c>
      <c r="KD113" s="117">
        <v>11252419.579652736</v>
      </c>
      <c r="KE113" s="248" t="b">
        <v>0</v>
      </c>
      <c r="KF113" s="254">
        <v>7</v>
      </c>
      <c r="KG113" s="255">
        <v>760.26553155121155</v>
      </c>
      <c r="KH113" s="256">
        <v>7.4999999999999997E-2</v>
      </c>
      <c r="KI113" s="255">
        <v>5077292.8239036324</v>
      </c>
      <c r="KJ113" s="255">
        <v>1773.9529069528276</v>
      </c>
      <c r="KK113" s="255">
        <v>120317.77875116109</v>
      </c>
      <c r="KL113" s="119">
        <v>5197610.6026547933</v>
      </c>
      <c r="KM113" s="262" t="b">
        <v>0</v>
      </c>
      <c r="KN113" s="173">
        <v>1</v>
      </c>
      <c r="KO113" s="263">
        <v>2280.7965946536351</v>
      </c>
      <c r="KP113" s="189">
        <v>-5.0000000000000001E-3</v>
      </c>
      <c r="KQ113" s="263">
        <v>13554460.941257006</v>
      </c>
      <c r="KR113" s="263">
        <v>253.42184385040392</v>
      </c>
      <c r="KS113" s="263">
        <v>17680.448491384024</v>
      </c>
      <c r="KT113" s="117">
        <v>13572141.389748389</v>
      </c>
      <c r="KU113" s="248" t="b">
        <v>0</v>
      </c>
      <c r="KV113" s="254">
        <v>3</v>
      </c>
      <c r="KW113" s="255">
        <v>1773.9529069528273</v>
      </c>
      <c r="KX113" s="256">
        <v>7.4999999999999997E-2</v>
      </c>
      <c r="KY113" s="255">
        <v>8877737.7614978552</v>
      </c>
      <c r="KZ113" s="255">
        <v>760.26553155121189</v>
      </c>
      <c r="LA113" s="255">
        <v>26744.602927375749</v>
      </c>
      <c r="LB113" s="119">
        <v>8904482.3644252308</v>
      </c>
      <c r="LC113" s="262" t="b">
        <v>0</v>
      </c>
      <c r="LD113" s="173">
        <v>5</v>
      </c>
      <c r="LE113" s="263">
        <v>1267.1092192520196</v>
      </c>
      <c r="LF113" s="189">
        <v>7.4999999999999997E-2</v>
      </c>
      <c r="LG113" s="263">
        <v>3052871.3822348351</v>
      </c>
      <c r="LH113" s="263">
        <v>1267.1092192520196</v>
      </c>
      <c r="LI113" s="263">
        <v>69449.069331645544</v>
      </c>
      <c r="LJ113" s="117">
        <v>3122320.4515664806</v>
      </c>
      <c r="LK113" s="248" t="b">
        <v>0</v>
      </c>
      <c r="LL113" s="254">
        <v>4</v>
      </c>
      <c r="LM113" s="255">
        <v>1520.5310631024233</v>
      </c>
      <c r="LN113" s="256">
        <v>0.03</v>
      </c>
      <c r="LO113" s="255">
        <v>314957.28985230939</v>
      </c>
      <c r="LP113" s="255">
        <v>1013.6873754016157</v>
      </c>
      <c r="LQ113" s="255">
        <v>63382.379608997508</v>
      </c>
      <c r="LR113" s="119">
        <v>378339.66946130688</v>
      </c>
      <c r="LS113" s="262" t="b">
        <v>0</v>
      </c>
      <c r="LT113" s="173">
        <v>6</v>
      </c>
      <c r="LU113" s="263">
        <v>1013.6873754016154</v>
      </c>
      <c r="LV113" s="189">
        <v>7.4999999999999997E-2</v>
      </c>
      <c r="LW113" s="263">
        <v>6257624.5576930353</v>
      </c>
      <c r="LX113" s="263">
        <v>1520.5310631024238</v>
      </c>
      <c r="LY113" s="263">
        <v>73994.193559883235</v>
      </c>
      <c r="LZ113" s="117">
        <v>6331618.7512529185</v>
      </c>
      <c r="MA113" s="248" t="b">
        <v>0</v>
      </c>
      <c r="MB113" s="254">
        <v>6</v>
      </c>
      <c r="MC113" s="255">
        <v>1013.6873754016154</v>
      </c>
      <c r="MD113" s="256">
        <v>-5.0000000000000001E-3</v>
      </c>
      <c r="ME113" s="255">
        <v>9920726.0485790335</v>
      </c>
      <c r="MF113" s="255">
        <v>1520.5310631024238</v>
      </c>
      <c r="MG113" s="255">
        <v>68219.601914537358</v>
      </c>
      <c r="MH113" s="119">
        <v>9988945.6504935715</v>
      </c>
      <c r="MI113" s="262" t="b">
        <v>0</v>
      </c>
      <c r="MJ113" s="173">
        <v>11</v>
      </c>
      <c r="MK113" s="263">
        <v>0</v>
      </c>
      <c r="ML113" s="189">
        <v>7.4999999999999997E-2</v>
      </c>
      <c r="MM113" s="263">
        <v>734862.44401822472</v>
      </c>
      <c r="MN113" s="263">
        <v>2534.2184385040391</v>
      </c>
      <c r="MO113" s="263">
        <v>101833.86977722449</v>
      </c>
      <c r="MP113" s="117">
        <v>836696.31379544921</v>
      </c>
      <c r="MQ113" s="248" t="b">
        <v>0</v>
      </c>
      <c r="MR113" s="254">
        <v>8</v>
      </c>
      <c r="MS113" s="255">
        <v>506.84368770080772</v>
      </c>
      <c r="MT113" s="256">
        <v>7.4999999999999997E-2</v>
      </c>
      <c r="MU113" s="255">
        <v>1227436.045627573</v>
      </c>
      <c r="MV113" s="255">
        <v>2027.3747508032313</v>
      </c>
      <c r="MW113" s="255">
        <v>124824.86513883132</v>
      </c>
      <c r="MX113" s="119">
        <v>1352260.9107664044</v>
      </c>
      <c r="MY113" s="262" t="b">
        <v>0</v>
      </c>
      <c r="MZ113" s="173">
        <v>5</v>
      </c>
      <c r="NA113" s="263">
        <v>1267.1092192520196</v>
      </c>
      <c r="NB113" s="189">
        <v>0.03</v>
      </c>
      <c r="NC113" s="263">
        <v>13871739.446328826</v>
      </c>
      <c r="ND113" s="263">
        <v>1267.1092192520196</v>
      </c>
      <c r="NE113" s="263">
        <v>83627.400607725853</v>
      </c>
      <c r="NF113" s="117">
        <v>13955366.846936552</v>
      </c>
      <c r="NG113" s="248" t="b">
        <v>0</v>
      </c>
      <c r="NH113" s="254">
        <v>3</v>
      </c>
      <c r="NI113" s="255">
        <v>1773.9529069528273</v>
      </c>
      <c r="NJ113" s="256">
        <v>7.4999999999999997E-2</v>
      </c>
      <c r="NK113" s="255">
        <v>10652483.33866033</v>
      </c>
      <c r="NL113" s="255">
        <v>760.26553155121189</v>
      </c>
      <c r="NM113" s="255">
        <v>34976.035315619185</v>
      </c>
      <c r="NN113" s="119">
        <v>10687459.373975949</v>
      </c>
      <c r="NO113" s="262" t="b">
        <v>0</v>
      </c>
      <c r="NP113" s="173">
        <v>11</v>
      </c>
      <c r="NQ113" s="263">
        <v>0</v>
      </c>
      <c r="NR113" s="189">
        <v>0.03</v>
      </c>
      <c r="NS113" s="263">
        <v>339071.01538517576</v>
      </c>
      <c r="NT113" s="263">
        <v>2534.2184385040391</v>
      </c>
      <c r="NU113" s="263">
        <v>150052.80154011358</v>
      </c>
      <c r="NV113" s="117">
        <v>489123.81692528934</v>
      </c>
      <c r="NW113" s="248" t="b">
        <v>0</v>
      </c>
      <c r="NX113" s="254">
        <v>6</v>
      </c>
      <c r="NY113" s="255">
        <v>1013.6873754016154</v>
      </c>
      <c r="NZ113" s="256">
        <v>7.4999999999999997E-2</v>
      </c>
      <c r="OA113" s="255">
        <v>25883106.308471702</v>
      </c>
      <c r="OB113" s="255">
        <v>1520.5310631024238</v>
      </c>
      <c r="OC113" s="255">
        <v>97561.648278825669</v>
      </c>
      <c r="OD113" s="119">
        <v>25980667.956750527</v>
      </c>
      <c r="OE113" s="262" t="b">
        <v>0</v>
      </c>
      <c r="OF113" s="173">
        <v>4</v>
      </c>
      <c r="OG113" s="263">
        <v>1520.5310631024233</v>
      </c>
      <c r="OH113" s="189">
        <v>7.4999999999999997E-2</v>
      </c>
      <c r="OI113" s="263">
        <v>2338653.7617465868</v>
      </c>
      <c r="OJ113" s="263">
        <v>1013.6873754016157</v>
      </c>
      <c r="OK113" s="263">
        <v>76430.755146236697</v>
      </c>
      <c r="OL113" s="117">
        <v>2415084.5168928234</v>
      </c>
      <c r="OM113" s="248" t="b">
        <v>0</v>
      </c>
      <c r="ON113" s="254">
        <v>7</v>
      </c>
      <c r="OO113" s="255">
        <v>760.26553155121155</v>
      </c>
      <c r="OP113" s="256">
        <v>-5.0000000000000001E-3</v>
      </c>
      <c r="OQ113" s="255">
        <v>2741324.0928785391</v>
      </c>
      <c r="OR113" s="255">
        <v>1773.9529069528276</v>
      </c>
      <c r="OS113" s="255">
        <v>89000.051791432081</v>
      </c>
      <c r="OT113" s="119">
        <v>2830324.1446699714</v>
      </c>
      <c r="OU113" s="262" t="b">
        <v>0</v>
      </c>
      <c r="OV113" s="173">
        <v>5</v>
      </c>
      <c r="OW113" s="263">
        <v>1267.1092192520196</v>
      </c>
      <c r="OX113" s="189">
        <v>-5.0000000000000001E-3</v>
      </c>
      <c r="OY113" s="263">
        <v>7293833.326104831</v>
      </c>
      <c r="OZ113" s="263">
        <v>1267.1092192520196</v>
      </c>
      <c r="PA113" s="263">
        <v>42021.15052473596</v>
      </c>
      <c r="PB113" s="117">
        <v>7335854.4766295673</v>
      </c>
      <c r="PC113" s="248" t="b">
        <v>0</v>
      </c>
      <c r="PD113" s="254">
        <v>9</v>
      </c>
      <c r="PE113" s="255">
        <v>253.42184385040386</v>
      </c>
      <c r="PF113" s="256">
        <v>7.4999999999999997E-2</v>
      </c>
      <c r="PG113" s="255">
        <v>1630594.0892254708</v>
      </c>
      <c r="PH113" s="255">
        <v>2280.7965946536351</v>
      </c>
      <c r="PI113" s="255">
        <v>122778.03873700992</v>
      </c>
      <c r="PJ113" s="119">
        <v>1753372.1279624808</v>
      </c>
      <c r="PK113" s="262" t="b">
        <v>0</v>
      </c>
      <c r="PL113" s="173">
        <v>9</v>
      </c>
      <c r="PM113" s="263">
        <v>253.42184385040386</v>
      </c>
      <c r="PN113" s="189">
        <v>0.03</v>
      </c>
      <c r="PO113" s="263">
        <v>1167982.5798646931</v>
      </c>
      <c r="PP113" s="263">
        <v>2280.7965946536351</v>
      </c>
      <c r="PQ113" s="263">
        <v>112119.03902744481</v>
      </c>
      <c r="PR113" s="117">
        <v>1280101.6188921379</v>
      </c>
      <c r="PS113" s="248" t="b">
        <v>0</v>
      </c>
      <c r="PT113" s="254">
        <v>7</v>
      </c>
      <c r="PU113" s="255">
        <v>760.26553155121155</v>
      </c>
      <c r="PV113" s="256">
        <v>-5.0000000000000001E-3</v>
      </c>
      <c r="PW113" s="255">
        <v>6135352.2091635065</v>
      </c>
      <c r="PX113" s="255">
        <v>1773.9529069528276</v>
      </c>
      <c r="PY113" s="255">
        <v>104934.16765750952</v>
      </c>
      <c r="PZ113" s="119">
        <v>6240286.376821016</v>
      </c>
      <c r="QA113" s="262" t="b">
        <v>0</v>
      </c>
      <c r="QB113" s="173">
        <v>3</v>
      </c>
      <c r="QC113" s="263">
        <v>1773.9529069528273</v>
      </c>
      <c r="QD113" s="189">
        <v>0.03</v>
      </c>
      <c r="QE113" s="263">
        <v>2584459.2612476996</v>
      </c>
      <c r="QF113" s="263">
        <v>760.26553155121189</v>
      </c>
      <c r="QG113" s="263">
        <v>36613.259280996164</v>
      </c>
      <c r="QH113" s="117">
        <v>2621072.5205286955</v>
      </c>
      <c r="QI113" s="248" t="b">
        <v>0</v>
      </c>
      <c r="QJ113" s="254">
        <v>5</v>
      </c>
      <c r="QK113" s="255">
        <v>1267.1092192520196</v>
      </c>
      <c r="QL113" s="256">
        <v>7.4999999999999997E-2</v>
      </c>
      <c r="QM113" s="255">
        <v>7226071.2396465195</v>
      </c>
      <c r="QN113" s="255">
        <v>1267.1092192520196</v>
      </c>
      <c r="QO113" s="255">
        <v>70800.022686004057</v>
      </c>
      <c r="QP113" s="119">
        <v>7296871.2623325232</v>
      </c>
      <c r="QQ113" s="262" t="b">
        <v>0</v>
      </c>
      <c r="QR113" s="173">
        <v>5</v>
      </c>
      <c r="QS113" s="263">
        <v>1267.1092192520196</v>
      </c>
      <c r="QT113" s="189">
        <v>7.4999999999999997E-2</v>
      </c>
      <c r="QU113" s="263">
        <v>1824312.2802904008</v>
      </c>
      <c r="QV113" s="263">
        <v>1267.1092192520196</v>
      </c>
      <c r="QW113" s="263">
        <v>52796.320179455892</v>
      </c>
      <c r="QX113" s="117">
        <v>1877108.6004698568</v>
      </c>
      <c r="QY113" s="248" t="b">
        <v>0</v>
      </c>
      <c r="QZ113" s="254">
        <v>8</v>
      </c>
      <c r="RA113" s="255">
        <v>506.84368770080772</v>
      </c>
      <c r="RB113" s="256">
        <v>7.4999999999999997E-2</v>
      </c>
      <c r="RC113" s="255">
        <v>1944526.2100867622</v>
      </c>
      <c r="RD113" s="255">
        <v>2027.3747508032313</v>
      </c>
      <c r="RE113" s="255">
        <v>82734.80975410364</v>
      </c>
      <c r="RF113" s="119">
        <v>2027261.0198408659</v>
      </c>
      <c r="RG113" s="262" t="b">
        <v>0</v>
      </c>
      <c r="RH113" s="173">
        <v>2</v>
      </c>
      <c r="RI113" s="263">
        <v>2027.3747508032313</v>
      </c>
      <c r="RJ113" s="189">
        <v>7.4999999999999997E-2</v>
      </c>
      <c r="RK113" s="263">
        <v>28339329.465772957</v>
      </c>
      <c r="RL113" s="263">
        <v>506.84368770080783</v>
      </c>
      <c r="RM113" s="263">
        <v>19988.024526317728</v>
      </c>
      <c r="RN113" s="117">
        <v>28359317.490299273</v>
      </c>
      <c r="RO113" s="248" t="b">
        <v>0</v>
      </c>
      <c r="RP113" s="254">
        <v>8</v>
      </c>
      <c r="RQ113" s="255">
        <v>506.84368770080772</v>
      </c>
      <c r="RR113" s="256">
        <v>0.03</v>
      </c>
      <c r="RS113" s="255">
        <v>1427408.2013507197</v>
      </c>
      <c r="RT113" s="255">
        <v>2027.3747508032313</v>
      </c>
      <c r="RU113" s="255">
        <v>100134.30448839992</v>
      </c>
      <c r="RV113" s="119">
        <v>1527542.5058391197</v>
      </c>
      <c r="RW113" s="262" t="b">
        <v>0</v>
      </c>
      <c r="RX113" s="173">
        <v>9</v>
      </c>
      <c r="RY113" s="263">
        <v>253.42184385040386</v>
      </c>
      <c r="RZ113" s="189">
        <v>7.4999999999999997E-2</v>
      </c>
      <c r="SA113" s="263">
        <v>4126396.1851324248</v>
      </c>
      <c r="SB113" s="263">
        <v>2280.7965946536351</v>
      </c>
      <c r="SC113" s="263">
        <v>141943.87027244919</v>
      </c>
      <c r="SD113" s="117">
        <v>4268340.0554048736</v>
      </c>
      <c r="SE113" s="248" t="b">
        <v>0</v>
      </c>
      <c r="SF113" s="254">
        <v>8</v>
      </c>
      <c r="SG113" s="255">
        <v>506.84368770080772</v>
      </c>
      <c r="SH113" s="256">
        <v>7.4999999999999997E-2</v>
      </c>
      <c r="SI113" s="255">
        <v>3854206.8840548149</v>
      </c>
      <c r="SJ113" s="255">
        <v>2027.3747508032313</v>
      </c>
      <c r="SK113" s="255">
        <v>90392.839033604847</v>
      </c>
      <c r="SL113" s="119">
        <v>3944599.72308842</v>
      </c>
      <c r="SM113" s="262" t="b">
        <v>0</v>
      </c>
      <c r="SN113" s="173">
        <v>6</v>
      </c>
      <c r="SO113" s="263">
        <v>1013.6873754016154</v>
      </c>
      <c r="SP113" s="189">
        <v>-5.0000000000000001E-3</v>
      </c>
      <c r="SQ113" s="263">
        <v>2213209.1569174258</v>
      </c>
      <c r="SR113" s="263">
        <v>1520.5310631024238</v>
      </c>
      <c r="SS113" s="263">
        <v>44461.315882182258</v>
      </c>
      <c r="ST113" s="117">
        <v>2257670.472799608</v>
      </c>
      <c r="SU113" s="248" t="b">
        <v>0</v>
      </c>
      <c r="SV113" s="254">
        <v>3</v>
      </c>
      <c r="SW113" s="255">
        <v>1773.9529069528273</v>
      </c>
      <c r="SX113" s="256">
        <v>0.03</v>
      </c>
      <c r="SY113" s="255">
        <v>15036123.981087552</v>
      </c>
      <c r="SZ113" s="255">
        <v>760.26553155121189</v>
      </c>
      <c r="TA113" s="255">
        <v>43787.747506427062</v>
      </c>
      <c r="TB113" s="119">
        <v>15079911.728593979</v>
      </c>
      <c r="TC113" s="262" t="b">
        <v>0</v>
      </c>
      <c r="TD113" s="173">
        <v>2</v>
      </c>
      <c r="TE113" s="263">
        <v>2027.3747508032313</v>
      </c>
      <c r="TF113" s="189">
        <v>7.4999999999999997E-2</v>
      </c>
      <c r="TG113" s="263">
        <v>9693564.779938411</v>
      </c>
      <c r="TH113" s="263">
        <v>506.84368770080783</v>
      </c>
      <c r="TI113" s="263">
        <v>20040.721333686539</v>
      </c>
      <c r="TJ113" s="117">
        <v>9713605.5012720972</v>
      </c>
      <c r="TK113" s="248" t="b">
        <v>0</v>
      </c>
      <c r="TL113" s="254">
        <v>6</v>
      </c>
      <c r="TM113" s="255">
        <v>1013.6873754016154</v>
      </c>
      <c r="TN113" s="256">
        <v>0.03</v>
      </c>
      <c r="TO113" s="255">
        <v>9791837.8647908159</v>
      </c>
      <c r="TP113" s="255">
        <v>1520.5310631024238</v>
      </c>
      <c r="TQ113" s="255">
        <v>71618.694431366079</v>
      </c>
      <c r="TR113" s="119">
        <v>9863456.5592221823</v>
      </c>
      <c r="TS113" s="262" t="b">
        <v>0</v>
      </c>
      <c r="TT113" s="173">
        <v>6</v>
      </c>
      <c r="TU113" s="263">
        <v>1013.6873754016154</v>
      </c>
      <c r="TV113" s="189">
        <v>7.4999999999999997E-2</v>
      </c>
      <c r="TW113" s="263">
        <v>4589005.9011206618</v>
      </c>
      <c r="TX113" s="263">
        <v>1520.5310631024238</v>
      </c>
      <c r="TY113" s="263">
        <v>73645.531168923146</v>
      </c>
      <c r="TZ113" s="117">
        <v>4662651.4322895845</v>
      </c>
      <c r="UA113" s="248" t="b">
        <v>0</v>
      </c>
      <c r="UB113" s="254">
        <v>3</v>
      </c>
      <c r="UC113" s="255">
        <v>1773.9529069528273</v>
      </c>
      <c r="UD113" s="256">
        <v>7.4999999999999997E-2</v>
      </c>
      <c r="UE113" s="255">
        <v>10097653.486024702</v>
      </c>
      <c r="UF113" s="255">
        <v>760.26553155121189</v>
      </c>
      <c r="UG113" s="255">
        <v>29228.713329400933</v>
      </c>
      <c r="UH113" s="119">
        <v>10126882.199354103</v>
      </c>
      <c r="UI113" s="262" t="b">
        <v>0</v>
      </c>
      <c r="UJ113" s="173">
        <v>3</v>
      </c>
      <c r="UK113" s="263">
        <v>1773.9529069528273</v>
      </c>
      <c r="UL113" s="189">
        <v>7.4999999999999997E-2</v>
      </c>
      <c r="UM113" s="263">
        <v>36153423.210364781</v>
      </c>
      <c r="UN113" s="263">
        <v>760.26553155121189</v>
      </c>
      <c r="UO113" s="263">
        <v>33805.27888391514</v>
      </c>
      <c r="UP113" s="117">
        <v>36187228.489248693</v>
      </c>
      <c r="UQ113" s="248" t="b">
        <v>0</v>
      </c>
      <c r="UR113" s="254">
        <v>6</v>
      </c>
      <c r="US113" s="255">
        <v>1013.6873754016154</v>
      </c>
      <c r="UT113" s="256">
        <v>7.4999999999999997E-2</v>
      </c>
      <c r="UU113" s="255">
        <v>3442450.1388214473</v>
      </c>
      <c r="UV113" s="255">
        <v>1520.5310631024238</v>
      </c>
      <c r="UW113" s="255">
        <v>54898.579195254082</v>
      </c>
      <c r="UX113" s="119">
        <v>3497348.7180167013</v>
      </c>
      <c r="UY113" s="262" t="b">
        <v>0</v>
      </c>
      <c r="UZ113" s="173">
        <v>7</v>
      </c>
      <c r="VA113" s="263">
        <v>760.26553155121155</v>
      </c>
      <c r="VB113" s="189">
        <v>7.4999999999999997E-2</v>
      </c>
      <c r="VC113" s="263">
        <v>8213034.8545930581</v>
      </c>
      <c r="VD113" s="263">
        <v>1773.9529069528276</v>
      </c>
      <c r="VE113" s="263">
        <v>77385.128256074779</v>
      </c>
      <c r="VF113" s="117">
        <v>8290419.9828491332</v>
      </c>
      <c r="VG113" s="248" t="b">
        <v>0</v>
      </c>
      <c r="VH113" s="254">
        <v>9</v>
      </c>
      <c r="VI113" s="255">
        <v>253.42184385040386</v>
      </c>
      <c r="VJ113" s="256">
        <v>-5.0000000000000001E-3</v>
      </c>
      <c r="VK113" s="255">
        <v>1558530.9257010082</v>
      </c>
      <c r="VL113" s="255">
        <v>2280.7965946536351</v>
      </c>
      <c r="VM113" s="255">
        <v>89135.222201836848</v>
      </c>
      <c r="VN113" s="119">
        <v>1647666.1479028449</v>
      </c>
      <c r="VO113" s="262" t="b">
        <v>0</v>
      </c>
      <c r="VP113" s="173">
        <v>0</v>
      </c>
      <c r="VQ113" s="263">
        <v>2534.2184385040391</v>
      </c>
      <c r="VR113" s="189">
        <v>-5.0000000000000001E-3</v>
      </c>
      <c r="VS113" s="263">
        <v>2417617.2408805685</v>
      </c>
      <c r="VT113" s="263">
        <v>0</v>
      </c>
      <c r="VU113" s="263">
        <v>0</v>
      </c>
      <c r="VV113" s="117">
        <v>2417617.2408805685</v>
      </c>
      <c r="VW113" s="248" t="b">
        <v>0</v>
      </c>
      <c r="VX113" s="254">
        <v>7</v>
      </c>
      <c r="VY113" s="255">
        <v>760.26553155121155</v>
      </c>
      <c r="VZ113" s="256">
        <v>7.4999999999999997E-2</v>
      </c>
      <c r="WA113" s="255">
        <v>3240018.7370958859</v>
      </c>
      <c r="WB113" s="255">
        <v>1773.9529069528276</v>
      </c>
      <c r="WC113" s="255">
        <v>73364.162104249233</v>
      </c>
      <c r="WD113" s="119">
        <v>3313382.8992001349</v>
      </c>
      <c r="WE113" s="262" t="b">
        <v>0</v>
      </c>
      <c r="WF113" s="173">
        <v>5</v>
      </c>
      <c r="WG113" s="263">
        <v>1267.1092192520196</v>
      </c>
      <c r="WH113" s="189">
        <v>7.4999999999999997E-2</v>
      </c>
      <c r="WI113" s="263">
        <v>1723834.6374813388</v>
      </c>
      <c r="WJ113" s="263">
        <v>1267.1092192520196</v>
      </c>
      <c r="WK113" s="263">
        <v>63162.811562589668</v>
      </c>
      <c r="WL113" s="117">
        <v>1786997.4490439284</v>
      </c>
      <c r="WM113" s="248" t="b">
        <v>0</v>
      </c>
      <c r="WN113" s="254">
        <v>7</v>
      </c>
      <c r="WO113" s="255">
        <v>760.26553155121155</v>
      </c>
      <c r="WP113" s="256">
        <v>0.03</v>
      </c>
      <c r="WQ113" s="255">
        <v>4475312.7424765825</v>
      </c>
      <c r="WR113" s="255">
        <v>1773.9529069528276</v>
      </c>
      <c r="WS113" s="255">
        <v>112049.04195405894</v>
      </c>
      <c r="WT113" s="119">
        <v>4587361.7844306417</v>
      </c>
      <c r="WU113" s="262" t="b">
        <v>0</v>
      </c>
      <c r="WV113" s="173">
        <v>7</v>
      </c>
      <c r="WW113" s="263">
        <v>760.26553155121155</v>
      </c>
      <c r="WX113" s="189">
        <v>0.03</v>
      </c>
      <c r="WY113" s="263">
        <v>4458568.4418579191</v>
      </c>
      <c r="WZ113" s="263">
        <v>1773.9529069528276</v>
      </c>
      <c r="XA113" s="263">
        <v>74678.288948414483</v>
      </c>
      <c r="XB113" s="117">
        <v>4533246.7308063339</v>
      </c>
      <c r="XC113" s="248" t="b">
        <v>1</v>
      </c>
      <c r="XD113" s="254">
        <v>7</v>
      </c>
      <c r="XE113" s="255">
        <v>760.26553155121155</v>
      </c>
      <c r="XF113" s="256">
        <v>0.03</v>
      </c>
      <c r="XG113" s="255">
        <v>15012397.027153997</v>
      </c>
      <c r="XH113" s="255">
        <v>1773.9529069528276</v>
      </c>
      <c r="XI113" s="255">
        <v>65392.20999370487</v>
      </c>
      <c r="XJ113" s="119">
        <v>15077789.237147702</v>
      </c>
      <c r="XK113" s="262" t="b">
        <v>0</v>
      </c>
      <c r="XL113" s="173">
        <v>6</v>
      </c>
      <c r="XM113" s="263">
        <v>1013.6873754016154</v>
      </c>
      <c r="XN113" s="189">
        <v>7.4999999999999997E-2</v>
      </c>
      <c r="XO113" s="263">
        <v>6091793.7057196135</v>
      </c>
      <c r="XP113" s="263">
        <v>1520.5310631024238</v>
      </c>
      <c r="XQ113" s="263">
        <v>79168.184899604763</v>
      </c>
      <c r="XR113" s="117">
        <v>6170961.8906192183</v>
      </c>
      <c r="XS113" s="248" t="b">
        <v>0</v>
      </c>
      <c r="XT113" s="254">
        <v>7</v>
      </c>
      <c r="XU113" s="255">
        <v>760.26553155121155</v>
      </c>
      <c r="XV113" s="256">
        <v>0.03</v>
      </c>
      <c r="XW113" s="255">
        <v>677181.11671528558</v>
      </c>
      <c r="XX113" s="255">
        <v>1773.9529069528276</v>
      </c>
      <c r="XY113" s="255">
        <v>84687.815864718272</v>
      </c>
      <c r="XZ113" s="119">
        <v>761868.93258000386</v>
      </c>
      <c r="YA113" s="262" t="b">
        <v>0</v>
      </c>
      <c r="YB113" s="173">
        <v>6</v>
      </c>
      <c r="YC113" s="263">
        <v>1013.6873754016154</v>
      </c>
      <c r="YD113" s="189">
        <v>7.4999999999999997E-2</v>
      </c>
      <c r="YE113" s="263">
        <v>4217901.5117612863</v>
      </c>
      <c r="YF113" s="263">
        <v>1520.5310631024238</v>
      </c>
      <c r="YG113" s="263">
        <v>92355.955473179303</v>
      </c>
      <c r="YH113" s="117">
        <v>4310257.4672344653</v>
      </c>
      <c r="YI113" s="248" t="b">
        <v>0</v>
      </c>
      <c r="YJ113" s="254">
        <v>11</v>
      </c>
      <c r="YK113" s="255">
        <v>0</v>
      </c>
      <c r="YL113" s="256">
        <v>-5.0000000000000001E-3</v>
      </c>
      <c r="YM113" s="255">
        <v>1877323.7648280587</v>
      </c>
      <c r="YN113" s="255">
        <v>2534.2184385040391</v>
      </c>
      <c r="YO113" s="255">
        <v>165941.29784612599</v>
      </c>
      <c r="YP113" s="119">
        <v>2043265.0626741846</v>
      </c>
      <c r="YQ113" s="262" t="b">
        <v>0</v>
      </c>
      <c r="YR113" s="173">
        <v>4</v>
      </c>
      <c r="YS113" s="263">
        <v>1520.5310631024233</v>
      </c>
      <c r="YT113" s="189">
        <v>-5.0000000000000001E-3</v>
      </c>
      <c r="YU113" s="263">
        <v>8191734.9674281841</v>
      </c>
      <c r="YV113" s="263">
        <v>1013.6873754016157</v>
      </c>
      <c r="YW113" s="263">
        <v>37185.570226229764</v>
      </c>
      <c r="YX113" s="117">
        <v>8228920.5376544138</v>
      </c>
      <c r="YY113" s="248" t="b">
        <v>0</v>
      </c>
      <c r="YZ113" s="254">
        <v>7</v>
      </c>
      <c r="ZA113" s="255">
        <v>760.26553155121155</v>
      </c>
      <c r="ZB113" s="256">
        <v>7.4999999999999997E-2</v>
      </c>
      <c r="ZC113" s="255">
        <v>850222.48844215833</v>
      </c>
      <c r="ZD113" s="255">
        <v>1773.9529069528276</v>
      </c>
      <c r="ZE113" s="255">
        <v>100025.81039139906</v>
      </c>
      <c r="ZF113" s="119">
        <v>950248.2988335574</v>
      </c>
      <c r="ZG113" s="262" t="b">
        <v>0</v>
      </c>
      <c r="ZH113" s="173">
        <v>5</v>
      </c>
      <c r="ZI113" s="263">
        <v>1267.1092192520196</v>
      </c>
      <c r="ZJ113" s="189">
        <v>7.4999999999999997E-2</v>
      </c>
      <c r="ZK113" s="263">
        <v>13521187.357591543</v>
      </c>
      <c r="ZL113" s="263">
        <v>1267.1092192520196</v>
      </c>
      <c r="ZM113" s="263">
        <v>58810.397074387787</v>
      </c>
      <c r="ZN113" s="117">
        <v>13579997.754665932</v>
      </c>
      <c r="ZO113" s="248" t="b">
        <v>0</v>
      </c>
      <c r="ZP113" s="254">
        <v>3</v>
      </c>
      <c r="ZQ113" s="255">
        <v>1773.9529069528273</v>
      </c>
      <c r="ZR113" s="256">
        <v>0.03</v>
      </c>
      <c r="ZS113" s="255">
        <v>4438259.6301575126</v>
      </c>
      <c r="ZT113" s="255">
        <v>760.26553155121189</v>
      </c>
      <c r="ZU113" s="255">
        <v>51341.408738912047</v>
      </c>
      <c r="ZV113" s="119">
        <v>4489601.0388964247</v>
      </c>
      <c r="ZW113" s="262" t="b">
        <v>0</v>
      </c>
      <c r="ZX113" s="173">
        <v>2</v>
      </c>
      <c r="ZY113" s="263">
        <v>2027.3747508032313</v>
      </c>
      <c r="ZZ113" s="189">
        <v>7.4999999999999997E-2</v>
      </c>
      <c r="AAA113" s="263">
        <v>496161.09667409182</v>
      </c>
      <c r="AAB113" s="263">
        <v>506.84368770080783</v>
      </c>
      <c r="AAC113" s="263">
        <v>40850.130763963032</v>
      </c>
      <c r="AAD113" s="117">
        <v>537011.22743805486</v>
      </c>
      <c r="AAE113" s="248" t="b">
        <v>0</v>
      </c>
      <c r="AAF113" s="254">
        <v>3</v>
      </c>
      <c r="AAG113" s="255">
        <v>1773.9529069528273</v>
      </c>
      <c r="AAH113" s="256">
        <v>7.4999999999999997E-2</v>
      </c>
      <c r="AAI113" s="255">
        <v>19560113.997547939</v>
      </c>
      <c r="AAJ113" s="255">
        <v>760.26553155121189</v>
      </c>
      <c r="AAK113" s="255">
        <v>48818.044195725051</v>
      </c>
      <c r="AAL113" s="119">
        <v>19608932.041743666</v>
      </c>
      <c r="AAM113" s="262" t="b">
        <v>0</v>
      </c>
      <c r="AAN113" s="173">
        <v>6</v>
      </c>
      <c r="AAO113" s="263">
        <v>1013.6873754016154</v>
      </c>
      <c r="AAP113" s="189">
        <v>0.03</v>
      </c>
      <c r="AAQ113" s="263">
        <v>6167036.8766937302</v>
      </c>
      <c r="AAR113" s="263">
        <v>1520.5310631024238</v>
      </c>
      <c r="AAS113" s="263">
        <v>64415.708032630479</v>
      </c>
      <c r="AAT113" s="117">
        <v>6231452.5847263606</v>
      </c>
      <c r="AAU113" s="248" t="b">
        <v>0</v>
      </c>
      <c r="AAV113" s="254">
        <v>8</v>
      </c>
      <c r="AAW113" s="255">
        <v>506.84368770080772</v>
      </c>
      <c r="AAX113" s="256">
        <v>7.4999999999999997E-2</v>
      </c>
      <c r="AAY113" s="255">
        <v>4257771.5907853125</v>
      </c>
      <c r="AAZ113" s="255">
        <v>2027.3747508032313</v>
      </c>
      <c r="ABA113" s="255">
        <v>131045.84575570328</v>
      </c>
      <c r="ABB113" s="119">
        <v>4388817.4365410153</v>
      </c>
      <c r="ABC113" s="262" t="b">
        <v>0</v>
      </c>
      <c r="ABD113" s="173">
        <v>5</v>
      </c>
      <c r="ABE113" s="263">
        <v>1267.1092192520196</v>
      </c>
      <c r="ABF113" s="189">
        <v>7.4999999999999997E-2</v>
      </c>
      <c r="ABG113" s="263">
        <v>7921467.8975045942</v>
      </c>
      <c r="ABH113" s="263">
        <v>1267.1092192520196</v>
      </c>
      <c r="ABI113" s="263">
        <v>50398.899074471468</v>
      </c>
      <c r="ABJ113" s="117">
        <v>7971866.7965790657</v>
      </c>
      <c r="ABK113" s="248" t="b">
        <v>0</v>
      </c>
      <c r="ABL113" s="254">
        <v>2</v>
      </c>
      <c r="ABM113" s="255">
        <v>2027.3747508032313</v>
      </c>
      <c r="ABN113" s="256">
        <v>0.03</v>
      </c>
      <c r="ABO113" s="255">
        <v>12754929.58253916</v>
      </c>
      <c r="ABP113" s="255">
        <v>506.84368770080783</v>
      </c>
      <c r="ABQ113" s="255">
        <v>20441.354946839328</v>
      </c>
      <c r="ABR113" s="119">
        <v>12775370.937485998</v>
      </c>
      <c r="ABS113" s="262" t="b">
        <v>0</v>
      </c>
      <c r="ABT113" s="173">
        <v>4</v>
      </c>
      <c r="ABU113" s="263">
        <v>1520.5310631024233</v>
      </c>
      <c r="ABV113" s="189">
        <v>-5.0000000000000001E-3</v>
      </c>
      <c r="ABW113" s="263">
        <v>4745635.8402277436</v>
      </c>
      <c r="ABX113" s="263">
        <v>1013.6873754016157</v>
      </c>
      <c r="ABY113" s="263">
        <v>34374.424861242733</v>
      </c>
      <c r="ABZ113" s="117">
        <v>4780010.2650889866</v>
      </c>
      <c r="ACA113" s="248" t="b">
        <v>0</v>
      </c>
      <c r="ACB113" s="254">
        <v>5</v>
      </c>
      <c r="ACC113" s="255">
        <v>1267.1092192520196</v>
      </c>
      <c r="ACD113" s="256">
        <v>7.4999999999999997E-2</v>
      </c>
      <c r="ACE113" s="255">
        <v>3708470.2192594721</v>
      </c>
      <c r="ACF113" s="255">
        <v>1267.1092192520196</v>
      </c>
      <c r="ACG113" s="255">
        <v>86155.005235197706</v>
      </c>
      <c r="ACH113" s="119">
        <v>3794625.2244946696</v>
      </c>
      <c r="ACI113" s="262" t="b">
        <v>0</v>
      </c>
      <c r="ACJ113" s="173">
        <v>4</v>
      </c>
      <c r="ACK113" s="263">
        <v>1520.5310631024233</v>
      </c>
      <c r="ACL113" s="189">
        <v>7.4999999999999997E-2</v>
      </c>
      <c r="ACM113" s="263">
        <v>1087999.2537120769</v>
      </c>
      <c r="ACN113" s="263">
        <v>1013.6873754016157</v>
      </c>
      <c r="ACO113" s="263">
        <v>71215.92722440057</v>
      </c>
      <c r="ACP113" s="117">
        <v>1159215.1809364776</v>
      </c>
      <c r="ACQ113" s="248" t="b">
        <v>0</v>
      </c>
      <c r="ACR113" s="254">
        <v>4</v>
      </c>
      <c r="ACS113" s="255">
        <v>1520.5310631024233</v>
      </c>
      <c r="ACT113" s="256">
        <v>0.03</v>
      </c>
      <c r="ACU113" s="255">
        <v>11575659.379983576</v>
      </c>
      <c r="ACV113" s="255">
        <v>1013.6873754016157</v>
      </c>
      <c r="ACW113" s="255">
        <v>71663.559448639164</v>
      </c>
      <c r="ACX113" s="119">
        <v>11647322.939432215</v>
      </c>
      <c r="ACY113" s="262" t="b">
        <v>0</v>
      </c>
      <c r="ACZ113" s="173">
        <v>8</v>
      </c>
      <c r="ADA113" s="263">
        <v>506.84368770080772</v>
      </c>
      <c r="ADB113" s="189">
        <v>-5.0000000000000001E-3</v>
      </c>
      <c r="ADC113" s="263">
        <v>10838339.622508503</v>
      </c>
      <c r="ADD113" s="263">
        <v>2027.3747508032313</v>
      </c>
      <c r="ADE113" s="263">
        <v>87402.730902007417</v>
      </c>
      <c r="ADF113" s="117">
        <v>10925742.35341051</v>
      </c>
      <c r="ADG113" s="248" t="b">
        <v>0</v>
      </c>
      <c r="ADH113" s="254">
        <v>8</v>
      </c>
      <c r="ADI113" s="255">
        <v>506.84368770080772</v>
      </c>
      <c r="ADJ113" s="256">
        <v>-5.0000000000000001E-3</v>
      </c>
      <c r="ADK113" s="255">
        <v>2859537.901834839</v>
      </c>
      <c r="ADL113" s="255">
        <v>2027.3747508032313</v>
      </c>
      <c r="ADM113" s="255">
        <v>117069.20167170816</v>
      </c>
      <c r="ADN113" s="119">
        <v>2976607.1035065474</v>
      </c>
      <c r="ADO113" s="262" t="b">
        <v>0</v>
      </c>
      <c r="ADP113" s="173">
        <v>3</v>
      </c>
      <c r="ADQ113" s="263">
        <v>1773.9529069528273</v>
      </c>
      <c r="ADR113" s="189">
        <v>7.4999999999999997E-2</v>
      </c>
      <c r="ADS113" s="263">
        <v>4727261.0084958365</v>
      </c>
      <c r="ADT113" s="263">
        <v>760.26553155121189</v>
      </c>
      <c r="ADU113" s="263">
        <v>32391.297353642538</v>
      </c>
      <c r="ADV113" s="117">
        <v>4759652.3058494795</v>
      </c>
    </row>
    <row r="114" spans="1:802" x14ac:dyDescent="0.35">
      <c r="A114" s="15">
        <v>48699</v>
      </c>
      <c r="B114" s="16">
        <v>2534.2184385040391</v>
      </c>
      <c r="C114" s="248" t="b">
        <v>0</v>
      </c>
      <c r="D114" s="254">
        <v>6</v>
      </c>
      <c r="E114" s="255">
        <v>1013.6873754016154</v>
      </c>
      <c r="F114" s="256">
        <v>7.4999999999999997E-2</v>
      </c>
      <c r="G114" s="255">
        <v>8729148.2117024139</v>
      </c>
      <c r="H114" s="255">
        <v>1520.5310631024238</v>
      </c>
      <c r="I114" s="255">
        <v>76133.786577126433</v>
      </c>
      <c r="J114" s="119">
        <v>8805281.9982795399</v>
      </c>
      <c r="K114" s="262" t="b">
        <v>0</v>
      </c>
      <c r="L114" s="173">
        <v>9</v>
      </c>
      <c r="M114" s="263">
        <v>253.42184385040386</v>
      </c>
      <c r="N114" s="189">
        <v>0.03</v>
      </c>
      <c r="O114" s="263">
        <v>2413483.079774322</v>
      </c>
      <c r="P114" s="263">
        <v>2280.7965946536351</v>
      </c>
      <c r="Q114" s="263">
        <v>64297.468599277134</v>
      </c>
      <c r="R114" s="117">
        <v>2477780.5483735991</v>
      </c>
      <c r="S114" s="248" t="b">
        <v>0</v>
      </c>
      <c r="T114" s="254">
        <v>8</v>
      </c>
      <c r="U114" s="255">
        <v>506.84368770080772</v>
      </c>
      <c r="V114" s="256">
        <v>7.4999999999999997E-2</v>
      </c>
      <c r="W114" s="255">
        <v>1204734.1025524542</v>
      </c>
      <c r="X114" s="255">
        <v>2027.3747508032313</v>
      </c>
      <c r="Y114" s="255">
        <v>130372.96346474622</v>
      </c>
      <c r="Z114" s="119">
        <v>1335107.0660172005</v>
      </c>
      <c r="AA114" s="262" t="b">
        <v>0</v>
      </c>
      <c r="AB114" s="173">
        <v>9</v>
      </c>
      <c r="AC114" s="263">
        <v>253.42184385040386</v>
      </c>
      <c r="AD114" s="189">
        <v>7.4999999999999997E-2</v>
      </c>
      <c r="AE114" s="263">
        <v>3796274.7104104762</v>
      </c>
      <c r="AF114" s="263">
        <v>2280.7965946536351</v>
      </c>
      <c r="AG114" s="263">
        <v>130567.90612077108</v>
      </c>
      <c r="AH114" s="117">
        <v>3926842.6165312473</v>
      </c>
      <c r="AI114" s="248" t="b">
        <v>0</v>
      </c>
      <c r="AJ114" s="254">
        <v>10</v>
      </c>
      <c r="AK114" s="255">
        <v>0</v>
      </c>
      <c r="AL114" s="256">
        <v>7.4999999999999997E-2</v>
      </c>
      <c r="AM114" s="255">
        <v>18044312.670245573</v>
      </c>
      <c r="AN114" s="255">
        <v>2534.2184385040391</v>
      </c>
      <c r="AO114" s="255">
        <v>154318.7303106545</v>
      </c>
      <c r="AP114" s="119">
        <v>18198631.400556229</v>
      </c>
      <c r="AQ114" s="262" t="b">
        <v>0</v>
      </c>
      <c r="AR114" s="173">
        <v>7</v>
      </c>
      <c r="AS114" s="263">
        <v>760.26553155121155</v>
      </c>
      <c r="AT114" s="189">
        <v>0.03</v>
      </c>
      <c r="AU114" s="263">
        <v>13203093.068113646</v>
      </c>
      <c r="AV114" s="263">
        <v>1773.9529069528276</v>
      </c>
      <c r="AW114" s="263">
        <v>92765.999671237179</v>
      </c>
      <c r="AX114" s="117">
        <v>13295859.067784883</v>
      </c>
      <c r="AY114" s="248" t="b">
        <v>0</v>
      </c>
      <c r="AZ114" s="254">
        <v>4</v>
      </c>
      <c r="BA114" s="255">
        <v>1520.5310631024233</v>
      </c>
      <c r="BB114" s="256">
        <v>7.4999999999999997E-2</v>
      </c>
      <c r="BC114" s="255">
        <v>3688602.5037784735</v>
      </c>
      <c r="BD114" s="255">
        <v>1013.6873754016157</v>
      </c>
      <c r="BE114" s="255">
        <v>33360.165061495718</v>
      </c>
      <c r="BF114" s="119">
        <v>3721962.6688399692</v>
      </c>
      <c r="BG114" s="262" t="b">
        <v>0</v>
      </c>
      <c r="BH114" s="173">
        <v>4</v>
      </c>
      <c r="BI114" s="263">
        <v>1520.5310631024233</v>
      </c>
      <c r="BJ114" s="189">
        <v>0.03</v>
      </c>
      <c r="BK114" s="263">
        <v>1159803.0251635199</v>
      </c>
      <c r="BL114" s="263">
        <v>1013.6873754016157</v>
      </c>
      <c r="BM114" s="263">
        <v>63079.399139292938</v>
      </c>
      <c r="BN114" s="117">
        <v>1222882.4243028129</v>
      </c>
      <c r="BO114" s="248" t="b">
        <v>0</v>
      </c>
      <c r="BP114" s="254">
        <v>6</v>
      </c>
      <c r="BQ114" s="255">
        <v>1013.6873754016154</v>
      </c>
      <c r="BR114" s="256">
        <v>7.4999999999999997E-2</v>
      </c>
      <c r="BS114" s="255">
        <v>14696756.136072008</v>
      </c>
      <c r="BT114" s="255">
        <v>1520.5310631024238</v>
      </c>
      <c r="BU114" s="255">
        <v>84628.870882905074</v>
      </c>
      <c r="BV114" s="119">
        <v>14781385.006954912</v>
      </c>
      <c r="BW114" s="262" t="b">
        <v>0</v>
      </c>
      <c r="BX114" s="173">
        <v>7</v>
      </c>
      <c r="BY114" s="263">
        <v>760.26553155121155</v>
      </c>
      <c r="BZ114" s="189">
        <v>7.4999999999999997E-2</v>
      </c>
      <c r="CA114" s="263">
        <v>3025149.7533262866</v>
      </c>
      <c r="CB114" s="263">
        <v>1773.9529069528276</v>
      </c>
      <c r="CC114" s="263">
        <v>73194.759127981059</v>
      </c>
      <c r="CD114" s="117">
        <v>3098344.5124542676</v>
      </c>
      <c r="CE114" s="248" t="b">
        <v>0</v>
      </c>
      <c r="CF114" s="254">
        <v>6</v>
      </c>
      <c r="CG114" s="255">
        <v>1013.6873754016154</v>
      </c>
      <c r="CH114" s="256">
        <v>7.4999999999999997E-2</v>
      </c>
      <c r="CI114" s="255">
        <v>1795091.255040298</v>
      </c>
      <c r="CJ114" s="255">
        <v>1520.5310631024238</v>
      </c>
      <c r="CK114" s="255">
        <v>90419.218841583948</v>
      </c>
      <c r="CL114" s="119">
        <v>1885510.4738818819</v>
      </c>
      <c r="CM114" s="262" t="b">
        <v>0</v>
      </c>
      <c r="CN114" s="173">
        <v>5</v>
      </c>
      <c r="CO114" s="263">
        <v>1267.1092192520196</v>
      </c>
      <c r="CP114" s="189">
        <v>-5.0000000000000001E-3</v>
      </c>
      <c r="CQ114" s="263">
        <v>8469198.9539429191</v>
      </c>
      <c r="CR114" s="263">
        <v>1267.1092192520196</v>
      </c>
      <c r="CS114" s="263">
        <v>75269.064289667862</v>
      </c>
      <c r="CT114" s="117">
        <v>8544468.0182325877</v>
      </c>
      <c r="CU114" s="248" t="b">
        <v>0</v>
      </c>
      <c r="CV114" s="254">
        <v>1</v>
      </c>
      <c r="CW114" s="255">
        <v>2280.7965946536351</v>
      </c>
      <c r="CX114" s="256">
        <v>0.03</v>
      </c>
      <c r="CY114" s="255">
        <v>9779721.3737943228</v>
      </c>
      <c r="CZ114" s="255">
        <v>253.42184385040392</v>
      </c>
      <c r="DA114" s="255">
        <v>8138.8569341615193</v>
      </c>
      <c r="DB114" s="119">
        <v>9787860.2307284847</v>
      </c>
      <c r="DC114" s="262" t="b">
        <v>0</v>
      </c>
      <c r="DD114" s="173">
        <v>7</v>
      </c>
      <c r="DE114" s="263">
        <v>760.26553155121155</v>
      </c>
      <c r="DF114" s="189">
        <v>7.4999999999999997E-2</v>
      </c>
      <c r="DG114" s="263">
        <v>18875045.83193313</v>
      </c>
      <c r="DH114" s="263">
        <v>1773.9529069528276</v>
      </c>
      <c r="DI114" s="263">
        <v>93139.078380562147</v>
      </c>
      <c r="DJ114" s="117">
        <v>18968184.910313692</v>
      </c>
      <c r="DK114" s="248" t="b">
        <v>0</v>
      </c>
      <c r="DL114" s="254">
        <v>6</v>
      </c>
      <c r="DM114" s="255">
        <v>1013.6873754016154</v>
      </c>
      <c r="DN114" s="256">
        <v>-5.0000000000000001E-3</v>
      </c>
      <c r="DO114" s="255">
        <v>3376293.2016429361</v>
      </c>
      <c r="DP114" s="255">
        <v>1520.5310631024238</v>
      </c>
      <c r="DQ114" s="255">
        <v>109115.77758368995</v>
      </c>
      <c r="DR114" s="119">
        <v>3485408.979226626</v>
      </c>
      <c r="DS114" s="262" t="b">
        <v>1</v>
      </c>
      <c r="DT114" s="173">
        <v>9</v>
      </c>
      <c r="DU114" s="263">
        <v>253.42184385040386</v>
      </c>
      <c r="DV114" s="189">
        <v>-5.0000000000000001E-3</v>
      </c>
      <c r="DW114" s="263">
        <v>2360473.1078015747</v>
      </c>
      <c r="DX114" s="263">
        <v>2280.7965946536351</v>
      </c>
      <c r="DY114" s="263">
        <v>102127.94132588088</v>
      </c>
      <c r="DZ114" s="117">
        <v>2462601.0491274558</v>
      </c>
      <c r="EA114" s="248" t="b">
        <v>0</v>
      </c>
      <c r="EB114" s="254">
        <v>12</v>
      </c>
      <c r="EC114" s="255">
        <v>0</v>
      </c>
      <c r="ED114" s="256">
        <v>-5.0000000000000001E-3</v>
      </c>
      <c r="EE114" s="255">
        <v>740981.05672972731</v>
      </c>
      <c r="EF114" s="255">
        <v>2534.2184385040391</v>
      </c>
      <c r="EG114" s="255">
        <v>128140.21062184231</v>
      </c>
      <c r="EH114" s="119">
        <v>869121.26735156961</v>
      </c>
      <c r="EI114" s="262" t="b">
        <v>0</v>
      </c>
      <c r="EJ114" s="173">
        <v>7</v>
      </c>
      <c r="EK114" s="263">
        <v>760.26553155121155</v>
      </c>
      <c r="EL114" s="189">
        <v>7.4999999999999997E-2</v>
      </c>
      <c r="EM114" s="263">
        <v>765418.71249021555</v>
      </c>
      <c r="EN114" s="263">
        <v>1773.9529069528276</v>
      </c>
      <c r="EO114" s="263">
        <v>132219.08979495734</v>
      </c>
      <c r="EP114" s="117">
        <v>897637.80228517286</v>
      </c>
      <c r="EQ114" s="248" t="b">
        <v>0</v>
      </c>
      <c r="ER114" s="254">
        <v>6</v>
      </c>
      <c r="ES114" s="255">
        <v>1013.6873754016154</v>
      </c>
      <c r="ET114" s="256">
        <v>7.4999999999999997E-2</v>
      </c>
      <c r="EU114" s="255">
        <v>3793312.0889264653</v>
      </c>
      <c r="EV114" s="255">
        <v>1520.5310631024238</v>
      </c>
      <c r="EW114" s="255">
        <v>101920.48100142651</v>
      </c>
      <c r="EX114" s="119">
        <v>3895232.5699278917</v>
      </c>
      <c r="EY114" s="262" t="b">
        <v>0</v>
      </c>
      <c r="EZ114" s="173">
        <v>4</v>
      </c>
      <c r="FA114" s="263">
        <v>1520.5310631024233</v>
      </c>
      <c r="FB114" s="189">
        <v>7.4999999999999997E-2</v>
      </c>
      <c r="FC114" s="263">
        <v>5689085.2810274446</v>
      </c>
      <c r="FD114" s="263">
        <v>1013.6873754016157</v>
      </c>
      <c r="FE114" s="263">
        <v>33614.907438572249</v>
      </c>
      <c r="FF114" s="117">
        <v>5722700.1884660171</v>
      </c>
      <c r="FG114" s="248" t="b">
        <v>0</v>
      </c>
      <c r="FH114" s="254">
        <v>4</v>
      </c>
      <c r="FI114" s="255">
        <v>1520.5310631024233</v>
      </c>
      <c r="FJ114" s="256">
        <v>7.4999999999999997E-2</v>
      </c>
      <c r="FK114" s="255">
        <v>8527480.5820835456</v>
      </c>
      <c r="FL114" s="255">
        <v>1013.6873754016157</v>
      </c>
      <c r="FM114" s="255">
        <v>65954.779851815183</v>
      </c>
      <c r="FN114" s="119">
        <v>8593435.3619353604</v>
      </c>
      <c r="FO114" s="262" t="b">
        <v>0</v>
      </c>
      <c r="FP114" s="173">
        <v>4</v>
      </c>
      <c r="FQ114" s="263">
        <v>1520.5310631024233</v>
      </c>
      <c r="FR114" s="189">
        <v>0.03</v>
      </c>
      <c r="FS114" s="263">
        <v>8728578.2998825163</v>
      </c>
      <c r="FT114" s="263">
        <v>1013.6873754016157</v>
      </c>
      <c r="FU114" s="263">
        <v>70141.68883880366</v>
      </c>
      <c r="FV114" s="117">
        <v>8798719.9887213204</v>
      </c>
      <c r="FW114" s="248" t="b">
        <v>0</v>
      </c>
      <c r="FX114" s="254">
        <v>8</v>
      </c>
      <c r="FY114" s="255">
        <v>506.84368770080772</v>
      </c>
      <c r="FZ114" s="256">
        <v>0.03</v>
      </c>
      <c r="GA114" s="255">
        <v>1257881.6119238064</v>
      </c>
      <c r="GB114" s="255">
        <v>2027.3747508032313</v>
      </c>
      <c r="GC114" s="255">
        <v>112609.41821722205</v>
      </c>
      <c r="GD114" s="119">
        <v>1370491.0301410283</v>
      </c>
      <c r="GE114" s="262" t="b">
        <v>0</v>
      </c>
      <c r="GF114" s="173">
        <v>4</v>
      </c>
      <c r="GG114" s="263">
        <v>1520.5310631024233</v>
      </c>
      <c r="GH114" s="189">
        <v>-5.0000000000000001E-3</v>
      </c>
      <c r="GI114" s="263">
        <v>4224429.6843597954</v>
      </c>
      <c r="GJ114" s="263">
        <v>1013.6873754016157</v>
      </c>
      <c r="GK114" s="263">
        <v>61953.810003490114</v>
      </c>
      <c r="GL114" s="117">
        <v>4286383.4943632856</v>
      </c>
      <c r="GM114" s="248" t="b">
        <v>0</v>
      </c>
      <c r="GN114" s="254">
        <v>4</v>
      </c>
      <c r="GO114" s="255">
        <v>1520.5310631024233</v>
      </c>
      <c r="GP114" s="256">
        <v>7.4999999999999997E-2</v>
      </c>
      <c r="GQ114" s="255">
        <v>20966844.620621525</v>
      </c>
      <c r="GR114" s="255">
        <v>1013.6873754016157</v>
      </c>
      <c r="GS114" s="255">
        <v>49625.953123265557</v>
      </c>
      <c r="GT114" s="119">
        <v>21016470.573744789</v>
      </c>
      <c r="GU114" s="262" t="b">
        <v>0</v>
      </c>
      <c r="GV114" s="173">
        <v>2</v>
      </c>
      <c r="GW114" s="263">
        <v>2027.3747508032313</v>
      </c>
      <c r="GX114" s="189">
        <v>7.4999999999999997E-2</v>
      </c>
      <c r="GY114" s="263">
        <v>3354094.8352520252</v>
      </c>
      <c r="GZ114" s="263">
        <v>506.84368770080783</v>
      </c>
      <c r="HA114" s="263">
        <v>24996.706746534415</v>
      </c>
      <c r="HB114" s="117">
        <v>3379091.5419985596</v>
      </c>
      <c r="HC114" s="248" t="b">
        <v>0</v>
      </c>
      <c r="HD114" s="254">
        <v>6</v>
      </c>
      <c r="HE114" s="255">
        <v>1013.6873754016154</v>
      </c>
      <c r="HF114" s="256">
        <v>7.4999999999999997E-2</v>
      </c>
      <c r="HG114" s="255">
        <v>11846831.190270353</v>
      </c>
      <c r="HH114" s="255">
        <v>1520.5310631024238</v>
      </c>
      <c r="HI114" s="255">
        <v>53736.286993268935</v>
      </c>
      <c r="HJ114" s="119">
        <v>11900567.477263622</v>
      </c>
      <c r="HK114" s="262" t="b">
        <v>0</v>
      </c>
      <c r="HL114" s="173">
        <v>12</v>
      </c>
      <c r="HM114" s="263">
        <v>0</v>
      </c>
      <c r="HN114" s="189">
        <v>7.4999999999999997E-2</v>
      </c>
      <c r="HO114" s="263">
        <v>3665804.0292481328</v>
      </c>
      <c r="HP114" s="263">
        <v>2534.2184385040391</v>
      </c>
      <c r="HQ114" s="263">
        <v>122104.14147115136</v>
      </c>
      <c r="HR114" s="117">
        <v>3787908.1707192841</v>
      </c>
      <c r="HS114" s="248" t="b">
        <v>0</v>
      </c>
      <c r="HT114" s="254">
        <v>7</v>
      </c>
      <c r="HU114" s="255">
        <v>760.26553155121155</v>
      </c>
      <c r="HV114" s="256">
        <v>0.03</v>
      </c>
      <c r="HW114" s="255">
        <v>3372751.5154397804</v>
      </c>
      <c r="HX114" s="255">
        <v>1773.9529069528276</v>
      </c>
      <c r="HY114" s="255">
        <v>99273.70722030467</v>
      </c>
      <c r="HZ114" s="119">
        <v>3472025.2226600852</v>
      </c>
      <c r="IA114" s="262" t="b">
        <v>0</v>
      </c>
      <c r="IB114" s="173">
        <v>5</v>
      </c>
      <c r="IC114" s="263">
        <v>1267.1092192520196</v>
      </c>
      <c r="ID114" s="189">
        <v>-5.0000000000000001E-3</v>
      </c>
      <c r="IE114" s="263">
        <v>2507909.4872397576</v>
      </c>
      <c r="IF114" s="263">
        <v>1267.1092192520196</v>
      </c>
      <c r="IG114" s="263">
        <v>80616.914911546628</v>
      </c>
      <c r="IH114" s="117">
        <v>2588526.4021513043</v>
      </c>
      <c r="II114" s="248" t="b">
        <v>0</v>
      </c>
      <c r="IJ114" s="254">
        <v>8</v>
      </c>
      <c r="IK114" s="255">
        <v>506.84368770080772</v>
      </c>
      <c r="IL114" s="256">
        <v>-5.0000000000000001E-3</v>
      </c>
      <c r="IM114" s="255">
        <v>8949143.5265792571</v>
      </c>
      <c r="IN114" s="255">
        <v>2027.3747508032313</v>
      </c>
      <c r="IO114" s="255">
        <v>97212.048909015124</v>
      </c>
      <c r="IP114" s="119">
        <v>9046355.5754882731</v>
      </c>
      <c r="IQ114" s="262" t="b">
        <v>0</v>
      </c>
      <c r="IR114" s="173">
        <v>5</v>
      </c>
      <c r="IS114" s="263">
        <v>1267.1092192520196</v>
      </c>
      <c r="IT114" s="189">
        <v>7.4999999999999997E-2</v>
      </c>
      <c r="IU114" s="263">
        <v>14554388.891940847</v>
      </c>
      <c r="IV114" s="263">
        <v>1267.1092192520196</v>
      </c>
      <c r="IW114" s="263">
        <v>24995.313190586399</v>
      </c>
      <c r="IX114" s="117">
        <v>14579384.205131434</v>
      </c>
      <c r="IY114" s="248" t="b">
        <v>0</v>
      </c>
      <c r="IZ114" s="254">
        <v>5</v>
      </c>
      <c r="JA114" s="255">
        <v>1267.1092192520196</v>
      </c>
      <c r="JB114" s="256">
        <v>0.03</v>
      </c>
      <c r="JC114" s="255">
        <v>3045296.4212558283</v>
      </c>
      <c r="JD114" s="255">
        <v>1267.1092192520196</v>
      </c>
      <c r="JE114" s="255">
        <v>61263.87946653906</v>
      </c>
      <c r="JF114" s="119">
        <v>3106560.3007223676</v>
      </c>
      <c r="JG114" s="262" t="b">
        <v>0</v>
      </c>
      <c r="JH114" s="173">
        <v>2</v>
      </c>
      <c r="JI114" s="263">
        <v>2027.3747508032313</v>
      </c>
      <c r="JJ114" s="189">
        <v>7.4999999999999997E-2</v>
      </c>
      <c r="JK114" s="263">
        <v>14416448.432498673</v>
      </c>
      <c r="JL114" s="263">
        <v>506.84368770080783</v>
      </c>
      <c r="JM114" s="263">
        <v>21995.099113718254</v>
      </c>
      <c r="JN114" s="117">
        <v>14438443.531612391</v>
      </c>
      <c r="JO114" s="248" t="b">
        <v>0</v>
      </c>
      <c r="JP114" s="254">
        <v>4</v>
      </c>
      <c r="JQ114" s="255">
        <v>1520.5310631024233</v>
      </c>
      <c r="JR114" s="256">
        <v>7.4999999999999997E-2</v>
      </c>
      <c r="JS114" s="255">
        <v>12603927.728828944</v>
      </c>
      <c r="JT114" s="255">
        <v>1013.6873754016157</v>
      </c>
      <c r="JU114" s="255">
        <v>56640.023093821925</v>
      </c>
      <c r="JV114" s="119">
        <v>12660567.751922766</v>
      </c>
      <c r="JW114" s="262" t="b">
        <v>0</v>
      </c>
      <c r="JX114" s="173">
        <v>9</v>
      </c>
      <c r="JY114" s="263">
        <v>253.42184385040386</v>
      </c>
      <c r="JZ114" s="189">
        <v>7.4999999999999997E-2</v>
      </c>
      <c r="KA114" s="263">
        <v>11958799.265755909</v>
      </c>
      <c r="KB114" s="263">
        <v>2280.7965946536351</v>
      </c>
      <c r="KC114" s="263">
        <v>130578.02346338407</v>
      </c>
      <c r="KD114" s="117">
        <v>12089377.289219292</v>
      </c>
      <c r="KE114" s="248" t="b">
        <v>0</v>
      </c>
      <c r="KF114" s="254">
        <v>7</v>
      </c>
      <c r="KG114" s="255">
        <v>760.26553155121155</v>
      </c>
      <c r="KH114" s="256">
        <v>7.4999999999999997E-2</v>
      </c>
      <c r="KI114" s="255">
        <v>5458850.0512279561</v>
      </c>
      <c r="KJ114" s="255">
        <v>1773.9529069528276</v>
      </c>
      <c r="KK114" s="255">
        <v>122191.53984142147</v>
      </c>
      <c r="KL114" s="119">
        <v>5581041.591069378</v>
      </c>
      <c r="KM114" s="262" t="b">
        <v>0</v>
      </c>
      <c r="KN114" s="173">
        <v>1</v>
      </c>
      <c r="KO114" s="263">
        <v>2280.7965946536351</v>
      </c>
      <c r="KP114" s="189">
        <v>-5.0000000000000001E-3</v>
      </c>
      <c r="KQ114" s="263">
        <v>13488969.433145374</v>
      </c>
      <c r="KR114" s="263">
        <v>253.42184385040392</v>
      </c>
      <c r="KS114" s="263">
        <v>17948.536941136765</v>
      </c>
      <c r="KT114" s="117">
        <v>13506917.970086511</v>
      </c>
      <c r="KU114" s="248" t="b">
        <v>0</v>
      </c>
      <c r="KV114" s="254">
        <v>3</v>
      </c>
      <c r="KW114" s="255">
        <v>1773.9529069528273</v>
      </c>
      <c r="KX114" s="256">
        <v>7.4999999999999997E-2</v>
      </c>
      <c r="KY114" s="255">
        <v>9545342.0465171468</v>
      </c>
      <c r="KZ114" s="255">
        <v>760.26553155121189</v>
      </c>
      <c r="LA114" s="255">
        <v>27527.054126408275</v>
      </c>
      <c r="LB114" s="119">
        <v>9572869.1006435547</v>
      </c>
      <c r="LC114" s="262" t="b">
        <v>0</v>
      </c>
      <c r="LD114" s="173">
        <v>5</v>
      </c>
      <c r="LE114" s="263">
        <v>1267.1092192520196</v>
      </c>
      <c r="LF114" s="189">
        <v>7.4999999999999997E-2</v>
      </c>
      <c r="LG114" s="263">
        <v>3283103.8451216999</v>
      </c>
      <c r="LH114" s="263">
        <v>1267.1092192520196</v>
      </c>
      <c r="LI114" s="263">
        <v>70773.789200914034</v>
      </c>
      <c r="LJ114" s="117">
        <v>3353877.6343226139</v>
      </c>
      <c r="LK114" s="248" t="b">
        <v>0</v>
      </c>
      <c r="LL114" s="254">
        <v>4</v>
      </c>
      <c r="LM114" s="255">
        <v>1520.5310631024233</v>
      </c>
      <c r="LN114" s="256">
        <v>0.03</v>
      </c>
      <c r="LO114" s="255">
        <v>325926.53961098113</v>
      </c>
      <c r="LP114" s="255">
        <v>1013.6873754016157</v>
      </c>
      <c r="LQ114" s="255">
        <v>64448.645084062744</v>
      </c>
      <c r="LR114" s="119">
        <v>390375.18469504389</v>
      </c>
      <c r="LS114" s="262" t="b">
        <v>0</v>
      </c>
      <c r="LT114" s="173">
        <v>6</v>
      </c>
      <c r="LU114" s="263">
        <v>1013.6873754016154</v>
      </c>
      <c r="LV114" s="189">
        <v>7.4999999999999997E-2</v>
      </c>
      <c r="LW114" s="263">
        <v>6727960.0868954146</v>
      </c>
      <c r="LX114" s="263">
        <v>1520.5310631024238</v>
      </c>
      <c r="LY114" s="263">
        <v>75576.105626783887</v>
      </c>
      <c r="LZ114" s="117">
        <v>6803536.1925221989</v>
      </c>
      <c r="MA114" s="248" t="b">
        <v>0</v>
      </c>
      <c r="MB114" s="254">
        <v>6</v>
      </c>
      <c r="MC114" s="255">
        <v>1013.6873754016154</v>
      </c>
      <c r="MD114" s="256">
        <v>-5.0000000000000001E-3</v>
      </c>
      <c r="ME114" s="255">
        <v>9872136.1057115402</v>
      </c>
      <c r="MF114" s="255">
        <v>1520.5310631024238</v>
      </c>
      <c r="MG114" s="255">
        <v>69796.723737573411</v>
      </c>
      <c r="MH114" s="119">
        <v>9941932.8294491135</v>
      </c>
      <c r="MI114" s="262" t="b">
        <v>0</v>
      </c>
      <c r="MJ114" s="173">
        <v>11</v>
      </c>
      <c r="MK114" s="263">
        <v>0</v>
      </c>
      <c r="ML114" s="189">
        <v>7.4999999999999997E-2</v>
      </c>
      <c r="MM114" s="263">
        <v>789977.12731959159</v>
      </c>
      <c r="MN114" s="263">
        <v>2534.2184385040391</v>
      </c>
      <c r="MO114" s="263">
        <v>104452.56329204011</v>
      </c>
      <c r="MP114" s="117">
        <v>894429.69061163173</v>
      </c>
      <c r="MQ114" s="248" t="b">
        <v>0</v>
      </c>
      <c r="MR114" s="254">
        <v>8</v>
      </c>
      <c r="MS114" s="255">
        <v>506.84368770080772</v>
      </c>
      <c r="MT114" s="256">
        <v>7.4999999999999997E-2</v>
      </c>
      <c r="MU114" s="255">
        <v>1320000.5927373418</v>
      </c>
      <c r="MV114" s="255">
        <v>2027.3747508032313</v>
      </c>
      <c r="MW114" s="255">
        <v>126955.78687288532</v>
      </c>
      <c r="MX114" s="119">
        <v>1446956.3796102272</v>
      </c>
      <c r="MY114" s="262" t="b">
        <v>0</v>
      </c>
      <c r="MZ114" s="173">
        <v>5</v>
      </c>
      <c r="NA114" s="263">
        <v>1267.1092192520196</v>
      </c>
      <c r="NB114" s="189">
        <v>0.03</v>
      </c>
      <c r="NC114" s="263">
        <v>14289158.738937942</v>
      </c>
      <c r="ND114" s="263">
        <v>1267.1092192520196</v>
      </c>
      <c r="NE114" s="263">
        <v>84963.881943185668</v>
      </c>
      <c r="NF114" s="117">
        <v>14374122.620881127</v>
      </c>
      <c r="NG114" s="248" t="b">
        <v>1</v>
      </c>
      <c r="NH114" s="254">
        <v>4</v>
      </c>
      <c r="NI114" s="255">
        <v>1520.5310631024233</v>
      </c>
      <c r="NJ114" s="256">
        <v>7.4999999999999997E-2</v>
      </c>
      <c r="NK114" s="255">
        <v>10307798.161216972</v>
      </c>
      <c r="NL114" s="255">
        <v>1013.6873754016157</v>
      </c>
      <c r="NM114" s="255">
        <v>36018.73664540382</v>
      </c>
      <c r="NN114" s="119">
        <v>10343816.897862377</v>
      </c>
      <c r="NO114" s="262" t="b">
        <v>0</v>
      </c>
      <c r="NP114" s="173">
        <v>11</v>
      </c>
      <c r="NQ114" s="263">
        <v>0</v>
      </c>
      <c r="NR114" s="189">
        <v>0.03</v>
      </c>
      <c r="NS114" s="263">
        <v>349243.14584673103</v>
      </c>
      <c r="NT114" s="263">
        <v>2534.2184385040391</v>
      </c>
      <c r="NU114" s="263">
        <v>152711.49449665955</v>
      </c>
      <c r="NV114" s="117">
        <v>501954.64034339058</v>
      </c>
      <c r="NW114" s="248" t="b">
        <v>0</v>
      </c>
      <c r="NX114" s="254">
        <v>6</v>
      </c>
      <c r="NY114" s="255">
        <v>1013.6873754016154</v>
      </c>
      <c r="NZ114" s="256">
        <v>7.4999999999999997E-2</v>
      </c>
      <c r="OA114" s="255">
        <v>27825352.96898248</v>
      </c>
      <c r="OB114" s="255">
        <v>1520.5310631024238</v>
      </c>
      <c r="OC114" s="255">
        <v>99163.110447673811</v>
      </c>
      <c r="OD114" s="119">
        <v>27924516.079430155</v>
      </c>
      <c r="OE114" s="262" t="b">
        <v>0</v>
      </c>
      <c r="OF114" s="173">
        <v>4</v>
      </c>
      <c r="OG114" s="263">
        <v>1520.5310631024233</v>
      </c>
      <c r="OH114" s="189">
        <v>7.4999999999999997E-2</v>
      </c>
      <c r="OI114" s="263">
        <v>2515573.3249406833</v>
      </c>
      <c r="OJ114" s="263">
        <v>1013.6873754016157</v>
      </c>
      <c r="OK114" s="263">
        <v>77507.84474614037</v>
      </c>
      <c r="OL114" s="117">
        <v>2593081.1696868236</v>
      </c>
      <c r="OM114" s="248" t="b">
        <v>0</v>
      </c>
      <c r="ON114" s="254">
        <v>7</v>
      </c>
      <c r="OO114" s="255">
        <v>760.26553155121155</v>
      </c>
      <c r="OP114" s="256">
        <v>-5.0000000000000001E-3</v>
      </c>
      <c r="OQ114" s="255">
        <v>2728377.7379456973</v>
      </c>
      <c r="OR114" s="255">
        <v>1773.9529069528276</v>
      </c>
      <c r="OS114" s="255">
        <v>90847.833633524671</v>
      </c>
      <c r="OT114" s="119">
        <v>2819225.5715792221</v>
      </c>
      <c r="OU114" s="262" t="b">
        <v>0</v>
      </c>
      <c r="OV114" s="173">
        <v>5</v>
      </c>
      <c r="OW114" s="263">
        <v>1267.1092192520196</v>
      </c>
      <c r="OX114" s="189">
        <v>-5.0000000000000001E-3</v>
      </c>
      <c r="OY114" s="263">
        <v>7258631.2686935589</v>
      </c>
      <c r="OZ114" s="263">
        <v>1267.1092192520196</v>
      </c>
      <c r="PA114" s="263">
        <v>43323.117889956928</v>
      </c>
      <c r="PB114" s="117">
        <v>7301954.3865835154</v>
      </c>
      <c r="PC114" s="248" t="b">
        <v>0</v>
      </c>
      <c r="PD114" s="254">
        <v>9</v>
      </c>
      <c r="PE114" s="255">
        <v>253.42184385040386</v>
      </c>
      <c r="PF114" s="256">
        <v>7.4999999999999997E-2</v>
      </c>
      <c r="PG114" s="255">
        <v>1753142.0677612314</v>
      </c>
      <c r="PH114" s="255">
        <v>2280.7965946536351</v>
      </c>
      <c r="PI114" s="255">
        <v>125160.68439440057</v>
      </c>
      <c r="PJ114" s="119">
        <v>1878302.752155632</v>
      </c>
      <c r="PK114" s="262" t="b">
        <v>1</v>
      </c>
      <c r="PL114" s="173">
        <v>10</v>
      </c>
      <c r="PM114" s="263">
        <v>0</v>
      </c>
      <c r="PN114" s="189">
        <v>0.03</v>
      </c>
      <c r="PO114" s="263">
        <v>1082719.8515345706</v>
      </c>
      <c r="PP114" s="263">
        <v>2534.2184385040391</v>
      </c>
      <c r="PQ114" s="263">
        <v>114746.26448216599</v>
      </c>
      <c r="PR114" s="117">
        <v>1197466.1160167365</v>
      </c>
      <c r="PS114" s="248" t="b">
        <v>0</v>
      </c>
      <c r="PT114" s="254">
        <v>7</v>
      </c>
      <c r="PU114" s="255">
        <v>760.26553155121155</v>
      </c>
      <c r="PV114" s="256">
        <v>-5.0000000000000001E-3</v>
      </c>
      <c r="PW114" s="255">
        <v>6105435.7136492403</v>
      </c>
      <c r="PX114" s="255">
        <v>1773.9529069528276</v>
      </c>
      <c r="PY114" s="255">
        <v>106795.16745603144</v>
      </c>
      <c r="PZ114" s="119">
        <v>6212230.8811052721</v>
      </c>
      <c r="QA114" s="262" t="b">
        <v>0</v>
      </c>
      <c r="QB114" s="173">
        <v>3</v>
      </c>
      <c r="QC114" s="263">
        <v>1773.9529069528273</v>
      </c>
      <c r="QD114" s="189">
        <v>0.03</v>
      </c>
      <c r="QE114" s="263">
        <v>2663766.9919920834</v>
      </c>
      <c r="QF114" s="263">
        <v>760.26553155121189</v>
      </c>
      <c r="QG114" s="263">
        <v>37403.8969066114</v>
      </c>
      <c r="QH114" s="117">
        <v>2701170.8888986949</v>
      </c>
      <c r="QI114" s="248" t="b">
        <v>0</v>
      </c>
      <c r="QJ114" s="254">
        <v>5</v>
      </c>
      <c r="QK114" s="255">
        <v>1267.1092192520196</v>
      </c>
      <c r="QL114" s="256">
        <v>7.4999999999999997E-2</v>
      </c>
      <c r="QM114" s="255">
        <v>7769293.69183926</v>
      </c>
      <c r="QN114" s="255">
        <v>1267.1092192520196</v>
      </c>
      <c r="QO114" s="255">
        <v>72125.863222570682</v>
      </c>
      <c r="QP114" s="119">
        <v>7841419.5550618311</v>
      </c>
      <c r="QQ114" s="262" t="b">
        <v>0</v>
      </c>
      <c r="QR114" s="173">
        <v>5</v>
      </c>
      <c r="QS114" s="263">
        <v>1267.1092192520196</v>
      </c>
      <c r="QT114" s="189">
        <v>7.4999999999999997E-2</v>
      </c>
      <c r="QU114" s="263">
        <v>1962402.810531433</v>
      </c>
      <c r="QV114" s="263">
        <v>1267.1092192520196</v>
      </c>
      <c r="QW114" s="263">
        <v>54107.225958593997</v>
      </c>
      <c r="QX114" s="117">
        <v>2016510.0364900269</v>
      </c>
      <c r="QY114" s="248" t="b">
        <v>0</v>
      </c>
      <c r="QZ114" s="254">
        <v>8</v>
      </c>
      <c r="RA114" s="255">
        <v>506.84368770080772</v>
      </c>
      <c r="RB114" s="256">
        <v>7.4999999999999997E-2</v>
      </c>
      <c r="RC114" s="255">
        <v>2090872.5195309701</v>
      </c>
      <c r="RD114" s="255">
        <v>2027.3747508032313</v>
      </c>
      <c r="RE114" s="255">
        <v>84830.816182981071</v>
      </c>
      <c r="RF114" s="119">
        <v>2175703.3357139514</v>
      </c>
      <c r="RG114" s="262" t="b">
        <v>0</v>
      </c>
      <c r="RH114" s="173">
        <v>2</v>
      </c>
      <c r="RI114" s="263">
        <v>2027.3747508032313</v>
      </c>
      <c r="RJ114" s="189">
        <v>7.4999999999999997E-2</v>
      </c>
      <c r="RK114" s="263">
        <v>30466806.550456733</v>
      </c>
      <c r="RL114" s="263">
        <v>506.84368770080783</v>
      </c>
      <c r="RM114" s="263">
        <v>20511.449042193599</v>
      </c>
      <c r="RN114" s="117">
        <v>30487317.999498926</v>
      </c>
      <c r="RO114" s="248" t="b">
        <v>0</v>
      </c>
      <c r="RP114" s="254">
        <v>8</v>
      </c>
      <c r="RQ114" s="255">
        <v>506.84368770080772</v>
      </c>
      <c r="RR114" s="256">
        <v>0.03</v>
      </c>
      <c r="RS114" s="255">
        <v>1470737.2910789421</v>
      </c>
      <c r="RT114" s="255">
        <v>2027.3747508032313</v>
      </c>
      <c r="RU114" s="255">
        <v>102244.74446132981</v>
      </c>
      <c r="RV114" s="119">
        <v>1572982.035540272</v>
      </c>
      <c r="RW114" s="262" t="b">
        <v>0</v>
      </c>
      <c r="RX114" s="173">
        <v>9</v>
      </c>
      <c r="RY114" s="263">
        <v>253.42184385040386</v>
      </c>
      <c r="RZ114" s="189">
        <v>7.4999999999999997E-2</v>
      </c>
      <c r="SA114" s="263">
        <v>4436129.3208612064</v>
      </c>
      <c r="SB114" s="263">
        <v>2280.7965946536351</v>
      </c>
      <c r="SC114" s="263">
        <v>144342.41471759163</v>
      </c>
      <c r="SD114" s="117">
        <v>4580471.7355787978</v>
      </c>
      <c r="SE114" s="248" t="b">
        <v>0</v>
      </c>
      <c r="SF114" s="254">
        <v>8</v>
      </c>
      <c r="SG114" s="255">
        <v>506.84368770080772</v>
      </c>
      <c r="SH114" s="256">
        <v>7.4999999999999997E-2</v>
      </c>
      <c r="SI114" s="255">
        <v>4143779.2440466271</v>
      </c>
      <c r="SJ114" s="255">
        <v>2027.3747508032313</v>
      </c>
      <c r="SK114" s="255">
        <v>92495.19808965041</v>
      </c>
      <c r="SL114" s="119">
        <v>4236274.4421362774</v>
      </c>
      <c r="SM114" s="262" t="b">
        <v>0</v>
      </c>
      <c r="SN114" s="173">
        <v>6</v>
      </c>
      <c r="SO114" s="263">
        <v>1013.6873754016154</v>
      </c>
      <c r="SP114" s="189">
        <v>-5.0000000000000001E-3</v>
      </c>
      <c r="SQ114" s="263">
        <v>2203156.7985082404</v>
      </c>
      <c r="SR114" s="263">
        <v>1520.5310631024238</v>
      </c>
      <c r="SS114" s="263">
        <v>46018.729301422936</v>
      </c>
      <c r="ST114" s="117">
        <v>2249175.5278096632</v>
      </c>
      <c r="SU114" s="248" t="b">
        <v>0</v>
      </c>
      <c r="SV114" s="254">
        <v>3</v>
      </c>
      <c r="SW114" s="255">
        <v>1773.9529069528273</v>
      </c>
      <c r="SX114" s="256">
        <v>0.03</v>
      </c>
      <c r="SY114" s="255">
        <v>15488981.653427133</v>
      </c>
      <c r="SZ114" s="255">
        <v>760.26553155121189</v>
      </c>
      <c r="TA114" s="255">
        <v>44584.336643476221</v>
      </c>
      <c r="TB114" s="119">
        <v>15533565.990070609</v>
      </c>
      <c r="TC114" s="262" t="b">
        <v>0</v>
      </c>
      <c r="TD114" s="173">
        <v>2</v>
      </c>
      <c r="TE114" s="263">
        <v>2027.3747508032313</v>
      </c>
      <c r="TF114" s="189">
        <v>7.4999999999999997E-2</v>
      </c>
      <c r="TG114" s="263">
        <v>10422609.513184596</v>
      </c>
      <c r="TH114" s="263">
        <v>506.84368770080783</v>
      </c>
      <c r="TI114" s="263">
        <v>20564.189563572629</v>
      </c>
      <c r="TJ114" s="117">
        <v>10443173.702748168</v>
      </c>
      <c r="TK114" s="248" t="b">
        <v>0</v>
      </c>
      <c r="TL114" s="254">
        <v>6</v>
      </c>
      <c r="TM114" s="255">
        <v>1013.6873754016154</v>
      </c>
      <c r="TN114" s="256">
        <v>0.03</v>
      </c>
      <c r="TO114" s="255">
        <v>10086606.688109942</v>
      </c>
      <c r="TP114" s="255">
        <v>1520.5310631024238</v>
      </c>
      <c r="TQ114" s="255">
        <v>73198.635931199024</v>
      </c>
      <c r="TR114" s="119">
        <v>10159805.324041141</v>
      </c>
      <c r="TS114" s="262" t="b">
        <v>0</v>
      </c>
      <c r="TT114" s="173">
        <v>6</v>
      </c>
      <c r="TU114" s="263">
        <v>1013.6873754016154</v>
      </c>
      <c r="TV114" s="189">
        <v>7.4999999999999997E-2</v>
      </c>
      <c r="TW114" s="263">
        <v>4934195.0310801137</v>
      </c>
      <c r="TX114" s="263">
        <v>1520.5310631024238</v>
      </c>
      <c r="TY114" s="263">
        <v>75227.154007081452</v>
      </c>
      <c r="TZ114" s="117">
        <v>5009422.1850871956</v>
      </c>
      <c r="UA114" s="248" t="b">
        <v>0</v>
      </c>
      <c r="UB114" s="254">
        <v>3</v>
      </c>
      <c r="UC114" s="255">
        <v>1773.9529069528273</v>
      </c>
      <c r="UD114" s="256">
        <v>7.4999999999999997E-2</v>
      </c>
      <c r="UE114" s="255">
        <v>10856751.450383507</v>
      </c>
      <c r="UF114" s="255">
        <v>760.26553155121189</v>
      </c>
      <c r="UG114" s="255">
        <v>30013.225192692182</v>
      </c>
      <c r="UH114" s="119">
        <v>10886764.675576199</v>
      </c>
      <c r="UI114" s="262" t="b">
        <v>0</v>
      </c>
      <c r="UJ114" s="173">
        <v>3</v>
      </c>
      <c r="UK114" s="263">
        <v>1773.9529069528273</v>
      </c>
      <c r="UL114" s="189">
        <v>7.4999999999999997E-2</v>
      </c>
      <c r="UM114" s="263">
        <v>38866703.904049091</v>
      </c>
      <c r="UN114" s="263">
        <v>760.26553155121189</v>
      </c>
      <c r="UO114" s="263">
        <v>34593.587182766656</v>
      </c>
      <c r="UP114" s="117">
        <v>38901297.491231859</v>
      </c>
      <c r="UQ114" s="248" t="b">
        <v>0</v>
      </c>
      <c r="UR114" s="254">
        <v>6</v>
      </c>
      <c r="US114" s="255">
        <v>1013.6873754016154</v>
      </c>
      <c r="UT114" s="256">
        <v>7.4999999999999997E-2</v>
      </c>
      <c r="UU114" s="255">
        <v>3701647.5866084574</v>
      </c>
      <c r="UV114" s="255">
        <v>1520.5310631024238</v>
      </c>
      <c r="UW114" s="255">
        <v>56464.650722222425</v>
      </c>
      <c r="UX114" s="119">
        <v>3758112.2373306798</v>
      </c>
      <c r="UY114" s="262" t="b">
        <v>0</v>
      </c>
      <c r="UZ114" s="173">
        <v>7</v>
      </c>
      <c r="VA114" s="263">
        <v>760.26553155121155</v>
      </c>
      <c r="VB114" s="189">
        <v>7.4999999999999997E-2</v>
      </c>
      <c r="VC114" s="263">
        <v>8829772.7342190873</v>
      </c>
      <c r="VD114" s="263">
        <v>1773.9529069528276</v>
      </c>
      <c r="VE114" s="263">
        <v>79223.275076399586</v>
      </c>
      <c r="VF114" s="117">
        <v>8908996.0092954878</v>
      </c>
      <c r="VG114" s="248" t="b">
        <v>0</v>
      </c>
      <c r="VH114" s="254">
        <v>9</v>
      </c>
      <c r="VI114" s="255">
        <v>253.42184385040386</v>
      </c>
      <c r="VJ114" s="256">
        <v>-5.0000000000000001E-3</v>
      </c>
      <c r="VK114" s="255">
        <v>1550991.6929163537</v>
      </c>
      <c r="VL114" s="255">
        <v>2280.7965946536351</v>
      </c>
      <c r="VM114" s="255">
        <v>91489.959860637609</v>
      </c>
      <c r="VN114" s="119">
        <v>1642481.6527769912</v>
      </c>
      <c r="VO114" s="262" t="b">
        <v>0</v>
      </c>
      <c r="VP114" s="173">
        <v>0</v>
      </c>
      <c r="VQ114" s="263">
        <v>2534.2184385040391</v>
      </c>
      <c r="VR114" s="189">
        <v>-5.0000000000000001E-3</v>
      </c>
      <c r="VS114" s="263">
        <v>2408063.3731146697</v>
      </c>
      <c r="VT114" s="263">
        <v>0</v>
      </c>
      <c r="VU114" s="263">
        <v>0</v>
      </c>
      <c r="VV114" s="117">
        <v>2408063.3731146697</v>
      </c>
      <c r="VW114" s="248" t="b">
        <v>0</v>
      </c>
      <c r="VX114" s="254">
        <v>7</v>
      </c>
      <c r="VY114" s="255">
        <v>760.26553155121155</v>
      </c>
      <c r="VZ114" s="256">
        <v>7.4999999999999997E-2</v>
      </c>
      <c r="WA114" s="255">
        <v>3483780.4079096285</v>
      </c>
      <c r="WB114" s="255">
        <v>1773.9529069528276</v>
      </c>
      <c r="WC114" s="255">
        <v>75198.973379894596</v>
      </c>
      <c r="WD114" s="119">
        <v>3558979.3812895231</v>
      </c>
      <c r="WE114" s="262" t="b">
        <v>0</v>
      </c>
      <c r="WF114" s="173">
        <v>5</v>
      </c>
      <c r="WG114" s="263">
        <v>1267.1092192520196</v>
      </c>
      <c r="WH114" s="189">
        <v>7.4999999999999997E-2</v>
      </c>
      <c r="WI114" s="263">
        <v>1854389.3445116912</v>
      </c>
      <c r="WJ114" s="263">
        <v>1267.1092192520196</v>
      </c>
      <c r="WK114" s="263">
        <v>64482.316741442126</v>
      </c>
      <c r="WL114" s="117">
        <v>1918871.6612531333</v>
      </c>
      <c r="WM114" s="248" t="b">
        <v>0</v>
      </c>
      <c r="WN114" s="254">
        <v>7</v>
      </c>
      <c r="WO114" s="255">
        <v>760.26553155121155</v>
      </c>
      <c r="WP114" s="256">
        <v>0.03</v>
      </c>
      <c r="WQ114" s="255">
        <v>4610332.3902824316</v>
      </c>
      <c r="WR114" s="255">
        <v>1773.9529069528276</v>
      </c>
      <c r="WS114" s="255">
        <v>113915.94381198862</v>
      </c>
      <c r="WT114" s="119">
        <v>4724248.3340944201</v>
      </c>
      <c r="WU114" s="262" t="b">
        <v>0</v>
      </c>
      <c r="WV114" s="173">
        <v>7</v>
      </c>
      <c r="WW114" s="263">
        <v>760.26553155121155</v>
      </c>
      <c r="WX114" s="189">
        <v>0.03</v>
      </c>
      <c r="WY114" s="263">
        <v>4593085.7606452079</v>
      </c>
      <c r="WZ114" s="263">
        <v>1773.9529069528276</v>
      </c>
      <c r="XA114" s="263">
        <v>76514.190342364178</v>
      </c>
      <c r="XB114" s="117">
        <v>4669599.9509875719</v>
      </c>
      <c r="XC114" s="248" t="b">
        <v>0</v>
      </c>
      <c r="XD114" s="254">
        <v>7</v>
      </c>
      <c r="XE114" s="255">
        <v>760.26553155121155</v>
      </c>
      <c r="XF114" s="256">
        <v>0.03</v>
      </c>
      <c r="XG114" s="255">
        <v>15463529.203500168</v>
      </c>
      <c r="XH114" s="255">
        <v>1773.9529069528276</v>
      </c>
      <c r="XI114" s="255">
        <v>67220.408231228808</v>
      </c>
      <c r="XJ114" s="119">
        <v>15530749.611731397</v>
      </c>
      <c r="XK114" s="262" t="b">
        <v>0</v>
      </c>
      <c r="XL114" s="173">
        <v>6</v>
      </c>
      <c r="XM114" s="263">
        <v>1013.6873754016154</v>
      </c>
      <c r="XN114" s="189">
        <v>7.4999999999999997E-2</v>
      </c>
      <c r="XO114" s="263">
        <v>6549691.9210239863</v>
      </c>
      <c r="XP114" s="263">
        <v>1520.5310631024238</v>
      </c>
      <c r="XQ114" s="263">
        <v>80754.388989525003</v>
      </c>
      <c r="XR114" s="117">
        <v>6630446.3100135112</v>
      </c>
      <c r="XS114" s="248" t="b">
        <v>0</v>
      </c>
      <c r="XT114" s="254">
        <v>7</v>
      </c>
      <c r="XU114" s="255">
        <v>760.26553155121155</v>
      </c>
      <c r="XV114" s="256">
        <v>0.03</v>
      </c>
      <c r="XW114" s="255">
        <v>698256.8157482954</v>
      </c>
      <c r="XX114" s="255">
        <v>1773.9529069528276</v>
      </c>
      <c r="XY114" s="255">
        <v>86532.020542751605</v>
      </c>
      <c r="XZ114" s="119">
        <v>784788.83629104705</v>
      </c>
      <c r="YA114" s="262" t="b">
        <v>0</v>
      </c>
      <c r="YB114" s="173">
        <v>6</v>
      </c>
      <c r="YC114" s="263">
        <v>1013.6873754016154</v>
      </c>
      <c r="YD114" s="189">
        <v>7.4999999999999997E-2</v>
      </c>
      <c r="YE114" s="263">
        <v>4535257.8125187848</v>
      </c>
      <c r="YF114" s="263">
        <v>1520.5310631024238</v>
      </c>
      <c r="YG114" s="263">
        <v>93953.099321433576</v>
      </c>
      <c r="YH114" s="117">
        <v>4629210.9118402181</v>
      </c>
      <c r="YI114" s="248" t="b">
        <v>0</v>
      </c>
      <c r="YJ114" s="254">
        <v>11</v>
      </c>
      <c r="YK114" s="255">
        <v>0</v>
      </c>
      <c r="YL114" s="256">
        <v>-5.0000000000000001E-3</v>
      </c>
      <c r="YM114" s="255">
        <v>1867937.1460039183</v>
      </c>
      <c r="YN114" s="255">
        <v>2534.2184385040391</v>
      </c>
      <c r="YO114" s="255">
        <v>168613.17091593746</v>
      </c>
      <c r="YP114" s="119">
        <v>2036550.3169198558</v>
      </c>
      <c r="YQ114" s="262" t="b">
        <v>0</v>
      </c>
      <c r="YR114" s="173">
        <v>4</v>
      </c>
      <c r="YS114" s="263">
        <v>1520.5310631024233</v>
      </c>
      <c r="YT114" s="189">
        <v>-5.0000000000000001E-3</v>
      </c>
      <c r="YU114" s="263">
        <v>8152296.823654145</v>
      </c>
      <c r="YV114" s="263">
        <v>1013.6873754016157</v>
      </c>
      <c r="YW114" s="263">
        <v>38230.104449437727</v>
      </c>
      <c r="YX114" s="117">
        <v>8190526.9281035829</v>
      </c>
      <c r="YY114" s="248" t="b">
        <v>0</v>
      </c>
      <c r="YZ114" s="254">
        <v>7</v>
      </c>
      <c r="ZA114" s="255">
        <v>760.26553155121155</v>
      </c>
      <c r="ZB114" s="256">
        <v>7.4999999999999997E-2</v>
      </c>
      <c r="ZC114" s="255">
        <v>914749.44060687139</v>
      </c>
      <c r="ZD114" s="255">
        <v>1773.9529069528276</v>
      </c>
      <c r="ZE114" s="255">
        <v>101882.73852048992</v>
      </c>
      <c r="ZF114" s="119">
        <v>1016632.1791273613</v>
      </c>
      <c r="ZG114" s="262" t="b">
        <v>0</v>
      </c>
      <c r="ZH114" s="173">
        <v>5</v>
      </c>
      <c r="ZI114" s="263">
        <v>1267.1092192520196</v>
      </c>
      <c r="ZJ114" s="189">
        <v>7.4999999999999997E-2</v>
      </c>
      <c r="ZK114" s="263">
        <v>14536543.51863016</v>
      </c>
      <c r="ZL114" s="263">
        <v>1267.1092192520196</v>
      </c>
      <c r="ZM114" s="263">
        <v>60126.291759532847</v>
      </c>
      <c r="ZN114" s="117">
        <v>14596669.810389692</v>
      </c>
      <c r="ZO114" s="248" t="b">
        <v>0</v>
      </c>
      <c r="ZP114" s="254">
        <v>3</v>
      </c>
      <c r="ZQ114" s="255">
        <v>1773.9529069528273</v>
      </c>
      <c r="ZR114" s="256">
        <v>0.03</v>
      </c>
      <c r="ZS114" s="255">
        <v>4573181.3719691914</v>
      </c>
      <c r="ZT114" s="255">
        <v>760.26553155121189</v>
      </c>
      <c r="ZU114" s="255">
        <v>52144.263925856409</v>
      </c>
      <c r="ZV114" s="119">
        <v>4625325.6358950473</v>
      </c>
      <c r="ZW114" s="262" t="b">
        <v>0</v>
      </c>
      <c r="ZX114" s="173">
        <v>2</v>
      </c>
      <c r="ZY114" s="263">
        <v>2027.3747508032313</v>
      </c>
      <c r="ZZ114" s="189">
        <v>7.4999999999999997E-2</v>
      </c>
      <c r="AAA114" s="263">
        <v>535400.5536754519</v>
      </c>
      <c r="AAB114" s="263">
        <v>506.84368770080783</v>
      </c>
      <c r="AAC114" s="263">
        <v>41390.861192108569</v>
      </c>
      <c r="AAD114" s="117">
        <v>576791.4148675605</v>
      </c>
      <c r="AAE114" s="248" t="b">
        <v>1</v>
      </c>
      <c r="AAF114" s="254">
        <v>4</v>
      </c>
      <c r="AAG114" s="255">
        <v>1520.5310631024233</v>
      </c>
      <c r="AAH114" s="256">
        <v>7.4999999999999997E-2</v>
      </c>
      <c r="AAI114" s="255">
        <v>18925930.823690735</v>
      </c>
      <c r="AAJ114" s="255">
        <v>1013.6873754016157</v>
      </c>
      <c r="AAK114" s="255">
        <v>49872.227999454852</v>
      </c>
      <c r="AAL114" s="119">
        <v>18975803.051690191</v>
      </c>
      <c r="AAM114" s="262" t="b">
        <v>0</v>
      </c>
      <c r="AAN114" s="173">
        <v>6</v>
      </c>
      <c r="AAO114" s="263">
        <v>1013.6873754016154</v>
      </c>
      <c r="AAP114" s="189">
        <v>0.03</v>
      </c>
      <c r="AAQ114" s="263">
        <v>6353061.6703699445</v>
      </c>
      <c r="AAR114" s="263">
        <v>1520.5310631024238</v>
      </c>
      <c r="AAS114" s="263">
        <v>65989.674380708559</v>
      </c>
      <c r="AAT114" s="117">
        <v>6419051.344750653</v>
      </c>
      <c r="AAU114" s="248" t="b">
        <v>0</v>
      </c>
      <c r="AAV114" s="254">
        <v>8</v>
      </c>
      <c r="AAW114" s="255">
        <v>506.84368770080772</v>
      </c>
      <c r="AAX114" s="256">
        <v>7.4999999999999997E-2</v>
      </c>
      <c r="AAY114" s="255">
        <v>4577611.3037819117</v>
      </c>
      <c r="AAZ114" s="255">
        <v>2027.3747508032313</v>
      </c>
      <c r="ABA114" s="255">
        <v>133181.92803028758</v>
      </c>
      <c r="ABB114" s="119">
        <v>4710793.2318121996</v>
      </c>
      <c r="ABC114" s="262" t="b">
        <v>0</v>
      </c>
      <c r="ABD114" s="173">
        <v>5</v>
      </c>
      <c r="ABE114" s="263">
        <v>1267.1092192520196</v>
      </c>
      <c r="ABF114" s="189">
        <v>7.4999999999999997E-2</v>
      </c>
      <c r="ABG114" s="263">
        <v>8516845.0990366898</v>
      </c>
      <c r="ABH114" s="263">
        <v>1267.1092192520196</v>
      </c>
      <c r="ABI114" s="263">
        <v>51707.816101426848</v>
      </c>
      <c r="ABJ114" s="117">
        <v>8568552.9151381161</v>
      </c>
      <c r="ABK114" s="248" t="b">
        <v>0</v>
      </c>
      <c r="ABL114" s="254">
        <v>2</v>
      </c>
      <c r="ABM114" s="255">
        <v>2027.3747508032313</v>
      </c>
      <c r="ABN114" s="256">
        <v>0.03</v>
      </c>
      <c r="ABO114" s="255">
        <v>13139604.84476614</v>
      </c>
      <c r="ABP114" s="255">
        <v>506.84368770080783</v>
      </c>
      <c r="ABQ114" s="255">
        <v>20965.155517577416</v>
      </c>
      <c r="ABR114" s="119">
        <v>13160570.000283718</v>
      </c>
      <c r="ABS114" s="262" t="b">
        <v>0</v>
      </c>
      <c r="ABT114" s="173">
        <v>4</v>
      </c>
      <c r="ABU114" s="263">
        <v>1520.5310631024233</v>
      </c>
      <c r="ABV114" s="189">
        <v>-5.0000000000000001E-3</v>
      </c>
      <c r="ABW114" s="263">
        <v>4723428.1920897067</v>
      </c>
      <c r="ABX114" s="263">
        <v>1013.6873754016157</v>
      </c>
      <c r="ABY114" s="263">
        <v>35416.627132225476</v>
      </c>
      <c r="ABZ114" s="117">
        <v>4758844.8192219324</v>
      </c>
      <c r="ACA114" s="248" t="b">
        <v>1</v>
      </c>
      <c r="ACB114" s="254">
        <v>6</v>
      </c>
      <c r="ACC114" s="255">
        <v>1013.6873754016154</v>
      </c>
      <c r="ACD114" s="256">
        <v>7.4999999999999997E-2</v>
      </c>
      <c r="ACE114" s="255">
        <v>3588958.6245089406</v>
      </c>
      <c r="ACF114" s="255">
        <v>1520.5310631024238</v>
      </c>
      <c r="ACG114" s="255">
        <v>87747.005158884422</v>
      </c>
      <c r="ACH114" s="119">
        <v>3676705.6296678251</v>
      </c>
      <c r="ACI114" s="262" t="b">
        <v>0</v>
      </c>
      <c r="ACJ114" s="173">
        <v>4</v>
      </c>
      <c r="ACK114" s="263">
        <v>1520.5310631024233</v>
      </c>
      <c r="ACL114" s="189">
        <v>7.4999999999999997E-2</v>
      </c>
      <c r="ACM114" s="263">
        <v>1171119.7288035851</v>
      </c>
      <c r="ACN114" s="263">
        <v>1013.6873754016157</v>
      </c>
      <c r="ACO114" s="263">
        <v>72288.690925783318</v>
      </c>
      <c r="ACP114" s="117">
        <v>1243408.4197293683</v>
      </c>
      <c r="ACQ114" s="248" t="b">
        <v>0</v>
      </c>
      <c r="ACR114" s="254">
        <v>4</v>
      </c>
      <c r="ACS114" s="255">
        <v>1520.5310631024233</v>
      </c>
      <c r="ACT114" s="256">
        <v>0.03</v>
      </c>
      <c r="ACU114" s="255">
        <v>11924449.692446185</v>
      </c>
      <c r="ACV114" s="255">
        <v>1013.6873754016157</v>
      </c>
      <c r="ACW114" s="255">
        <v>72736.694478013131</v>
      </c>
      <c r="ACX114" s="119">
        <v>11997186.386924198</v>
      </c>
      <c r="ACY114" s="262" t="b">
        <v>0</v>
      </c>
      <c r="ACZ114" s="173">
        <v>8</v>
      </c>
      <c r="ADA114" s="263">
        <v>506.84368770080772</v>
      </c>
      <c r="ADB114" s="189">
        <v>-5.0000000000000001E-3</v>
      </c>
      <c r="ADC114" s="263">
        <v>10784654.768083662</v>
      </c>
      <c r="ADD114" s="263">
        <v>2027.3747508032313</v>
      </c>
      <c r="ADE114" s="263">
        <v>89502.609549391796</v>
      </c>
      <c r="ADF114" s="117">
        <v>10874157.377633054</v>
      </c>
      <c r="ADG114" s="248" t="b">
        <v>0</v>
      </c>
      <c r="ADH114" s="254">
        <v>8</v>
      </c>
      <c r="ADI114" s="255">
        <v>506.84368770080772</v>
      </c>
      <c r="ADJ114" s="256">
        <v>-5.0000000000000001E-3</v>
      </c>
      <c r="ADK114" s="255">
        <v>2845747.0560133657</v>
      </c>
      <c r="ADL114" s="255">
        <v>2027.3747508032313</v>
      </c>
      <c r="ADM114" s="255">
        <v>119193.68978731414</v>
      </c>
      <c r="ADN114" s="119">
        <v>2964940.74580068</v>
      </c>
      <c r="ADO114" s="262" t="b">
        <v>0</v>
      </c>
      <c r="ADP114" s="173">
        <v>3</v>
      </c>
      <c r="ADQ114" s="263">
        <v>1773.9529069528273</v>
      </c>
      <c r="ADR114" s="189">
        <v>7.4999999999999997E-2</v>
      </c>
      <c r="ADS114" s="263">
        <v>5083579.5370399775</v>
      </c>
      <c r="ADT114" s="263">
        <v>760.26553155121189</v>
      </c>
      <c r="ADU114" s="263">
        <v>33178.432700921716</v>
      </c>
      <c r="ADV114" s="117">
        <v>5116757.9697408993</v>
      </c>
    </row>
    <row r="115" spans="1:802" x14ac:dyDescent="0.35">
      <c r="A115" s="15">
        <v>48730</v>
      </c>
      <c r="B115" s="16">
        <v>2534.2184385040391</v>
      </c>
      <c r="C115" s="248" t="b">
        <v>0</v>
      </c>
      <c r="D115" s="254">
        <v>6</v>
      </c>
      <c r="E115" s="255">
        <v>1013.6873754016154</v>
      </c>
      <c r="F115" s="256">
        <v>7.4999999999999997E-2</v>
      </c>
      <c r="G115" s="255">
        <v>9384848.0149554964</v>
      </c>
      <c r="H115" s="255">
        <v>1520.5310631024238</v>
      </c>
      <c r="I115" s="255">
        <v>77717.473517984079</v>
      </c>
      <c r="J115" s="119">
        <v>9462565.4884734806</v>
      </c>
      <c r="K115" s="262" t="b">
        <v>0</v>
      </c>
      <c r="L115" s="173">
        <v>9</v>
      </c>
      <c r="M115" s="263">
        <v>253.42184385040386</v>
      </c>
      <c r="N115" s="189">
        <v>0.03</v>
      </c>
      <c r="O115" s="263">
        <v>2486140.9940114021</v>
      </c>
      <c r="P115" s="263">
        <v>2280.7965946536351</v>
      </c>
      <c r="Q115" s="263">
        <v>66631.602394789836</v>
      </c>
      <c r="R115" s="117">
        <v>2552772.5964061921</v>
      </c>
      <c r="S115" s="248" t="b">
        <v>0</v>
      </c>
      <c r="T115" s="254">
        <v>8</v>
      </c>
      <c r="U115" s="255">
        <v>506.84368770080772</v>
      </c>
      <c r="V115" s="256">
        <v>7.4999999999999997E-2</v>
      </c>
      <c r="W115" s="255">
        <v>1295596.003931589</v>
      </c>
      <c r="X115" s="255">
        <v>2027.3747508032313</v>
      </c>
      <c r="Y115" s="255">
        <v>132508.48755782371</v>
      </c>
      <c r="Z115" s="119">
        <v>1428104.4914894127</v>
      </c>
      <c r="AA115" s="262" t="b">
        <v>0</v>
      </c>
      <c r="AB115" s="173">
        <v>9</v>
      </c>
      <c r="AC115" s="263">
        <v>253.42184385040386</v>
      </c>
      <c r="AD115" s="189">
        <v>7.4999999999999997E-2</v>
      </c>
      <c r="AE115" s="263">
        <v>4081248.7355351122</v>
      </c>
      <c r="AF115" s="263">
        <v>2280.7965946536351</v>
      </c>
      <c r="AG115" s="263">
        <v>132957.01377006227</v>
      </c>
      <c r="AH115" s="117">
        <v>4214205.7493051747</v>
      </c>
      <c r="AI115" s="248" t="b">
        <v>0</v>
      </c>
      <c r="AJ115" s="254">
        <v>10</v>
      </c>
      <c r="AK115" s="255">
        <v>0</v>
      </c>
      <c r="AL115" s="256">
        <v>7.4999999999999997E-2</v>
      </c>
      <c r="AM115" s="255">
        <v>19397636.120513991</v>
      </c>
      <c r="AN115" s="255">
        <v>2534.2184385040391</v>
      </c>
      <c r="AO115" s="255">
        <v>156980.96201770872</v>
      </c>
      <c r="AP115" s="119">
        <v>19554617.082531698</v>
      </c>
      <c r="AQ115" s="262" t="b">
        <v>0</v>
      </c>
      <c r="AR115" s="173">
        <v>7</v>
      </c>
      <c r="AS115" s="263">
        <v>760.26553155121155</v>
      </c>
      <c r="AT115" s="189">
        <v>0.03</v>
      </c>
      <c r="AU115" s="263">
        <v>13599946.125688607</v>
      </c>
      <c r="AV115" s="263">
        <v>1773.9529069528276</v>
      </c>
      <c r="AW115" s="263">
        <v>94616.905510632714</v>
      </c>
      <c r="AX115" s="117">
        <v>13694563.031199239</v>
      </c>
      <c r="AY115" s="248" t="b">
        <v>0</v>
      </c>
      <c r="AZ115" s="254">
        <v>4</v>
      </c>
      <c r="BA115" s="255">
        <v>1520.5310631024233</v>
      </c>
      <c r="BB115" s="256">
        <v>7.4999999999999997E-2</v>
      </c>
      <c r="BC115" s="255">
        <v>3966768.2226249613</v>
      </c>
      <c r="BD115" s="255">
        <v>1013.6873754016157</v>
      </c>
      <c r="BE115" s="255">
        <v>34401.525965316723</v>
      </c>
      <c r="BF115" s="119">
        <v>4001169.748590278</v>
      </c>
      <c r="BG115" s="262" t="b">
        <v>0</v>
      </c>
      <c r="BH115" s="173">
        <v>4</v>
      </c>
      <c r="BI115" s="263">
        <v>1520.5310631024233</v>
      </c>
      <c r="BJ115" s="189">
        <v>0.03</v>
      </c>
      <c r="BK115" s="263">
        <v>1196117.646981528</v>
      </c>
      <c r="BL115" s="263">
        <v>1013.6873754016157</v>
      </c>
      <c r="BM115" s="263">
        <v>64145.413280510649</v>
      </c>
      <c r="BN115" s="117">
        <v>1260263.0602620386</v>
      </c>
      <c r="BO115" s="248" t="b">
        <v>0</v>
      </c>
      <c r="BP115" s="254">
        <v>6</v>
      </c>
      <c r="BQ115" s="255">
        <v>1013.6873754016154</v>
      </c>
      <c r="BR115" s="256">
        <v>7.4999999999999997E-2</v>
      </c>
      <c r="BS115" s="255">
        <v>15800026.53365281</v>
      </c>
      <c r="BT115" s="255">
        <v>1520.5310631024238</v>
      </c>
      <c r="BU115" s="255">
        <v>86219.604819978937</v>
      </c>
      <c r="BV115" s="119">
        <v>15886246.13847279</v>
      </c>
      <c r="BW115" s="262" t="b">
        <v>0</v>
      </c>
      <c r="BX115" s="173">
        <v>7</v>
      </c>
      <c r="BY115" s="263">
        <v>760.26553155121155</v>
      </c>
      <c r="BZ115" s="189">
        <v>7.4999999999999997E-2</v>
      </c>
      <c r="CA115" s="263">
        <v>3252796.2503573089</v>
      </c>
      <c r="CB115" s="263">
        <v>1773.9529069528276</v>
      </c>
      <c r="CC115" s="263">
        <v>75029.429877400922</v>
      </c>
      <c r="CD115" s="117">
        <v>3327825.6802347098</v>
      </c>
      <c r="CE115" s="248" t="b">
        <v>0</v>
      </c>
      <c r="CF115" s="254">
        <v>6</v>
      </c>
      <c r="CG115" s="255">
        <v>1013.6873754016154</v>
      </c>
      <c r="CH115" s="256">
        <v>7.4999999999999997E-2</v>
      </c>
      <c r="CI115" s="255">
        <v>1930736.7865437218</v>
      </c>
      <c r="CJ115" s="255">
        <v>1520.5310631024238</v>
      </c>
      <c r="CK115" s="255">
        <v>92014.75609298487</v>
      </c>
      <c r="CL115" s="119">
        <v>2022751.5426367067</v>
      </c>
      <c r="CM115" s="262" t="b">
        <v>0</v>
      </c>
      <c r="CN115" s="173">
        <v>5</v>
      </c>
      <c r="CO115" s="263">
        <v>1267.1092192520196</v>
      </c>
      <c r="CP115" s="189">
        <v>-5.0000000000000001E-3</v>
      </c>
      <c r="CQ115" s="263">
        <v>8428120.0683924556</v>
      </c>
      <c r="CR115" s="263">
        <v>1267.1092192520196</v>
      </c>
      <c r="CS115" s="263">
        <v>76598.612066579328</v>
      </c>
      <c r="CT115" s="117">
        <v>8504718.6804590356</v>
      </c>
      <c r="CU115" s="248" t="b">
        <v>0</v>
      </c>
      <c r="CV115" s="254">
        <v>1</v>
      </c>
      <c r="CW115" s="255">
        <v>2280.7965946536351</v>
      </c>
      <c r="CX115" s="256">
        <v>0.03</v>
      </c>
      <c r="CY115" s="255">
        <v>10075393.811602807</v>
      </c>
      <c r="CZ115" s="255">
        <v>253.42184385040392</v>
      </c>
      <c r="DA115" s="255">
        <v>8399.0302700460197</v>
      </c>
      <c r="DB115" s="119">
        <v>10083792.841872852</v>
      </c>
      <c r="DC115" s="262" t="b">
        <v>0</v>
      </c>
      <c r="DD115" s="173">
        <v>7</v>
      </c>
      <c r="DE115" s="263">
        <v>760.26553155121155</v>
      </c>
      <c r="DF115" s="189">
        <v>7.4999999999999997E-2</v>
      </c>
      <c r="DG115" s="263">
        <v>20291434.534859665</v>
      </c>
      <c r="DH115" s="263">
        <v>1773.9529069528276</v>
      </c>
      <c r="DI115" s="263">
        <v>94990.293702966723</v>
      </c>
      <c r="DJ115" s="117">
        <v>20386424.828562632</v>
      </c>
      <c r="DK115" s="248" t="b">
        <v>0</v>
      </c>
      <c r="DL115" s="254">
        <v>6</v>
      </c>
      <c r="DM115" s="255">
        <v>1013.6873754016154</v>
      </c>
      <c r="DN115" s="256">
        <v>-5.0000000000000001E-3</v>
      </c>
      <c r="DO115" s="255">
        <v>3360425.423010123</v>
      </c>
      <c r="DP115" s="255">
        <v>1520.5310631024238</v>
      </c>
      <c r="DQ115" s="255">
        <v>110726.82434317457</v>
      </c>
      <c r="DR115" s="119">
        <v>3471152.2473532977</v>
      </c>
      <c r="DS115" s="262" t="b">
        <v>0</v>
      </c>
      <c r="DT115" s="173">
        <v>9</v>
      </c>
      <c r="DU115" s="263">
        <v>253.42184385040386</v>
      </c>
      <c r="DV115" s="189">
        <v>-5.0000000000000001E-3</v>
      </c>
      <c r="DW115" s="263">
        <v>2348924.1641064174</v>
      </c>
      <c r="DX115" s="263">
        <v>2280.7965946536351</v>
      </c>
      <c r="DY115" s="263">
        <v>104493.45694040405</v>
      </c>
      <c r="DZ115" s="117">
        <v>2453417.6210468216</v>
      </c>
      <c r="EA115" s="248" t="b">
        <v>0</v>
      </c>
      <c r="EB115" s="254">
        <v>12</v>
      </c>
      <c r="EC115" s="255">
        <v>0</v>
      </c>
      <c r="ED115" s="256">
        <v>-5.0000000000000001E-3</v>
      </c>
      <c r="EE115" s="255">
        <v>737276.15144607867</v>
      </c>
      <c r="EF115" s="255">
        <v>2534.2184385040391</v>
      </c>
      <c r="EG115" s="255">
        <v>130780.72624903753</v>
      </c>
      <c r="EH115" s="119">
        <v>868056.87769511621</v>
      </c>
      <c r="EI115" s="262" t="b">
        <v>0</v>
      </c>
      <c r="EJ115" s="173">
        <v>7</v>
      </c>
      <c r="EK115" s="263">
        <v>760.26553155121155</v>
      </c>
      <c r="EL115" s="189">
        <v>7.4999999999999997E-2</v>
      </c>
      <c r="EM115" s="263">
        <v>823585.38145853288</v>
      </c>
      <c r="EN115" s="263">
        <v>1773.9529069528276</v>
      </c>
      <c r="EO115" s="263">
        <v>134102.72347633925</v>
      </c>
      <c r="EP115" s="117">
        <v>957688.10493487213</v>
      </c>
      <c r="EQ115" s="248" t="b">
        <v>0</v>
      </c>
      <c r="ER115" s="254">
        <v>6</v>
      </c>
      <c r="ES115" s="255">
        <v>1013.6873754016154</v>
      </c>
      <c r="ET115" s="256">
        <v>7.4999999999999997E-2</v>
      </c>
      <c r="EU115" s="255">
        <v>4078824.1829713518</v>
      </c>
      <c r="EV115" s="255">
        <v>1520.5310631024238</v>
      </c>
      <c r="EW115" s="255">
        <v>103525.5589881521</v>
      </c>
      <c r="EX115" s="119">
        <v>4182349.7419595039</v>
      </c>
      <c r="EY115" s="262" t="b">
        <v>0</v>
      </c>
      <c r="EZ115" s="173">
        <v>4</v>
      </c>
      <c r="FA115" s="263">
        <v>1520.5310631024233</v>
      </c>
      <c r="FB115" s="189">
        <v>7.4999999999999997E-2</v>
      </c>
      <c r="FC115" s="263">
        <v>6117287.2081676051</v>
      </c>
      <c r="FD115" s="263">
        <v>1013.6873754016157</v>
      </c>
      <c r="FE115" s="263">
        <v>34656.479660904377</v>
      </c>
      <c r="FF115" s="117">
        <v>6151943.6878285091</v>
      </c>
      <c r="FG115" s="248" t="b">
        <v>0</v>
      </c>
      <c r="FH115" s="254">
        <v>4</v>
      </c>
      <c r="FI115" s="255">
        <v>1520.5310631024233</v>
      </c>
      <c r="FJ115" s="256">
        <v>7.4999999999999997E-2</v>
      </c>
      <c r="FK115" s="255">
        <v>9168562.1568029132</v>
      </c>
      <c r="FL115" s="255">
        <v>1013.6873754016157</v>
      </c>
      <c r="FM115" s="255">
        <v>67023.179230927184</v>
      </c>
      <c r="FN115" s="119">
        <v>9235585.3360338397</v>
      </c>
      <c r="FO115" s="262" t="b">
        <v>0</v>
      </c>
      <c r="FP115" s="173">
        <v>4</v>
      </c>
      <c r="FQ115" s="263">
        <v>1520.5310631024233</v>
      </c>
      <c r="FR115" s="189">
        <v>0.03</v>
      </c>
      <c r="FS115" s="263">
        <v>8991956.1799420938</v>
      </c>
      <c r="FT115" s="263">
        <v>1013.6873754016157</v>
      </c>
      <c r="FU115" s="263">
        <v>71213.561418501675</v>
      </c>
      <c r="FV115" s="117">
        <v>9063169.7413605954</v>
      </c>
      <c r="FW115" s="248" t="b">
        <v>0</v>
      </c>
      <c r="FX115" s="254">
        <v>8</v>
      </c>
      <c r="FY115" s="255">
        <v>506.84368770080772</v>
      </c>
      <c r="FZ115" s="256">
        <v>0.03</v>
      </c>
      <c r="GA115" s="255">
        <v>1296124.9039692215</v>
      </c>
      <c r="GB115" s="255">
        <v>2027.3747508032313</v>
      </c>
      <c r="GC115" s="255">
        <v>114730.2067724708</v>
      </c>
      <c r="GD115" s="119">
        <v>1410855.1107416924</v>
      </c>
      <c r="GE115" s="262" t="b">
        <v>0</v>
      </c>
      <c r="GF115" s="173">
        <v>4</v>
      </c>
      <c r="GG115" s="263">
        <v>1520.5310631024233</v>
      </c>
      <c r="GH115" s="189">
        <v>-5.0000000000000001E-3</v>
      </c>
      <c r="GI115" s="263">
        <v>4204828.0670010988</v>
      </c>
      <c r="GJ115" s="263">
        <v>1013.6873754016157</v>
      </c>
      <c r="GK115" s="263">
        <v>63018.890425618585</v>
      </c>
      <c r="GL115" s="117">
        <v>4267846.9574267175</v>
      </c>
      <c r="GM115" s="248" t="b">
        <v>0</v>
      </c>
      <c r="GN115" s="254">
        <v>4</v>
      </c>
      <c r="GO115" s="255">
        <v>1520.5310631024233</v>
      </c>
      <c r="GP115" s="256">
        <v>7.4999999999999997E-2</v>
      </c>
      <c r="GQ115" s="255">
        <v>22540878.49823124</v>
      </c>
      <c r="GR115" s="255">
        <v>1013.6873754016157</v>
      </c>
      <c r="GS115" s="255">
        <v>50680.807118243676</v>
      </c>
      <c r="GT115" s="119">
        <v>22591559.305349484</v>
      </c>
      <c r="GU115" s="262" t="b">
        <v>0</v>
      </c>
      <c r="GV115" s="173">
        <v>2</v>
      </c>
      <c r="GW115" s="263">
        <v>2027.3747508032313</v>
      </c>
      <c r="GX115" s="189">
        <v>7.4999999999999997E-2</v>
      </c>
      <c r="GY115" s="263">
        <v>3607679.3226467301</v>
      </c>
      <c r="GZ115" s="263">
        <v>506.84368770080783</v>
      </c>
      <c r="HA115" s="263">
        <v>25524.286155214606</v>
      </c>
      <c r="HB115" s="117">
        <v>3633203.6088019446</v>
      </c>
      <c r="HC115" s="248" t="b">
        <v>0</v>
      </c>
      <c r="HD115" s="254">
        <v>6</v>
      </c>
      <c r="HE115" s="255">
        <v>1013.6873754016154</v>
      </c>
      <c r="HF115" s="256">
        <v>7.4999999999999997E-2</v>
      </c>
      <c r="HG115" s="255">
        <v>12736357.21691603</v>
      </c>
      <c r="HH115" s="255">
        <v>1520.5310631024238</v>
      </c>
      <c r="HI115" s="255">
        <v>55301.394354555719</v>
      </c>
      <c r="HJ115" s="119">
        <v>12791658.611270586</v>
      </c>
      <c r="HK115" s="262" t="b">
        <v>0</v>
      </c>
      <c r="HL115" s="173">
        <v>12</v>
      </c>
      <c r="HM115" s="263">
        <v>0</v>
      </c>
      <c r="HN115" s="189">
        <v>7.4999999999999997E-2</v>
      </c>
      <c r="HO115" s="263">
        <v>3940739.3314417428</v>
      </c>
      <c r="HP115" s="263">
        <v>2534.2184385040391</v>
      </c>
      <c r="HQ115" s="263">
        <v>124739.64994892525</v>
      </c>
      <c r="HR115" s="117">
        <v>4065478.9813906681</v>
      </c>
      <c r="HS115" s="248" t="b">
        <v>0</v>
      </c>
      <c r="HT115" s="254">
        <v>7</v>
      </c>
      <c r="HU115" s="255">
        <v>760.26553155121155</v>
      </c>
      <c r="HV115" s="256">
        <v>0.03</v>
      </c>
      <c r="HW115" s="255">
        <v>3474694.3264345252</v>
      </c>
      <c r="HX115" s="255">
        <v>1773.9529069528276</v>
      </c>
      <c r="HY115" s="255">
        <v>101130.01145114917</v>
      </c>
      <c r="HZ115" s="119">
        <v>3575824.3378856746</v>
      </c>
      <c r="IA115" s="262" t="b">
        <v>0</v>
      </c>
      <c r="IB115" s="173">
        <v>5</v>
      </c>
      <c r="IC115" s="263">
        <v>1267.1092192520196</v>
      </c>
      <c r="ID115" s="189">
        <v>-5.0000000000000001E-3</v>
      </c>
      <c r="IE115" s="263">
        <v>2496637.049022811</v>
      </c>
      <c r="IF115" s="263">
        <v>1267.1092192520196</v>
      </c>
      <c r="IG115" s="263">
        <v>81950.898934378769</v>
      </c>
      <c r="IH115" s="117">
        <v>2578587.9479571898</v>
      </c>
      <c r="II115" s="248" t="b">
        <v>1</v>
      </c>
      <c r="IJ115" s="254">
        <v>9</v>
      </c>
      <c r="IK115" s="255">
        <v>253.42184385040386</v>
      </c>
      <c r="IL115" s="256">
        <v>-5.0000000000000001E-3</v>
      </c>
      <c r="IM115" s="255">
        <v>8014211.4498955747</v>
      </c>
      <c r="IN115" s="255">
        <v>2280.7965946536351</v>
      </c>
      <c r="IO115" s="255">
        <v>99573.486603412457</v>
      </c>
      <c r="IP115" s="119">
        <v>8113784.9364989875</v>
      </c>
      <c r="IQ115" s="262" t="b">
        <v>0</v>
      </c>
      <c r="IR115" s="173">
        <v>5</v>
      </c>
      <c r="IS115" s="263">
        <v>1267.1092192520196</v>
      </c>
      <c r="IT115" s="189">
        <v>7.4999999999999997E-2</v>
      </c>
      <c r="IU115" s="263">
        <v>15647235.168055661</v>
      </c>
      <c r="IV115" s="263">
        <v>1267.1092192520196</v>
      </c>
      <c r="IW115" s="263">
        <v>26283.15697481003</v>
      </c>
      <c r="IX115" s="117">
        <v>15673518.32503047</v>
      </c>
      <c r="IY115" s="248" t="b">
        <v>0</v>
      </c>
      <c r="IZ115" s="254">
        <v>5</v>
      </c>
      <c r="JA115" s="255">
        <v>1267.1092192520196</v>
      </c>
      <c r="JB115" s="256">
        <v>0.03</v>
      </c>
      <c r="JC115" s="255">
        <v>3137922.4231127556</v>
      </c>
      <c r="JD115" s="255">
        <v>1267.1092192520196</v>
      </c>
      <c r="JE115" s="255">
        <v>62581.809408841284</v>
      </c>
      <c r="JF115" s="119">
        <v>3200504.2325215968</v>
      </c>
      <c r="JG115" s="262" t="b">
        <v>0</v>
      </c>
      <c r="JH115" s="173">
        <v>2</v>
      </c>
      <c r="JI115" s="263">
        <v>2027.3747508032313</v>
      </c>
      <c r="JJ115" s="189">
        <v>7.4999999999999997E-2</v>
      </c>
      <c r="JK115" s="263">
        <v>15499709.439686878</v>
      </c>
      <c r="JL115" s="263">
        <v>506.84368770080783</v>
      </c>
      <c r="JM115" s="263">
        <v>22520.188574462711</v>
      </c>
      <c r="JN115" s="117">
        <v>15522229.628261341</v>
      </c>
      <c r="JO115" s="248" t="b">
        <v>0</v>
      </c>
      <c r="JP115" s="254">
        <v>4</v>
      </c>
      <c r="JQ115" s="255">
        <v>1520.5310631024233</v>
      </c>
      <c r="JR115" s="256">
        <v>7.4999999999999997E-2</v>
      </c>
      <c r="JS115" s="255">
        <v>13550742.839554217</v>
      </c>
      <c r="JT115" s="255">
        <v>1013.6873754016157</v>
      </c>
      <c r="JU115" s="255">
        <v>57700.695527177311</v>
      </c>
      <c r="JV115" s="119">
        <v>13608443.535081394</v>
      </c>
      <c r="JW115" s="262" t="b">
        <v>0</v>
      </c>
      <c r="JX115" s="173">
        <v>9</v>
      </c>
      <c r="JY115" s="263">
        <v>253.42184385040386</v>
      </c>
      <c r="JZ115" s="189">
        <v>7.4999999999999997E-2</v>
      </c>
      <c r="KA115" s="263">
        <v>12855962.632531453</v>
      </c>
      <c r="KB115" s="263">
        <v>2280.7965946536351</v>
      </c>
      <c r="KC115" s="263">
        <v>132967.13950539657</v>
      </c>
      <c r="KD115" s="117">
        <v>12988929.772036849</v>
      </c>
      <c r="KE115" s="248" t="b">
        <v>0</v>
      </c>
      <c r="KF115" s="254">
        <v>7</v>
      </c>
      <c r="KG115" s="255">
        <v>760.26553155121155</v>
      </c>
      <c r="KH115" s="256">
        <v>7.4999999999999997E-2</v>
      </c>
      <c r="KI115" s="255">
        <v>5869024.0706016039</v>
      </c>
      <c r="KJ115" s="255">
        <v>1773.9529069528276</v>
      </c>
      <c r="KK115" s="255">
        <v>124066.8552879234</v>
      </c>
      <c r="KL115" s="119">
        <v>5993090.9258895274</v>
      </c>
      <c r="KM115" s="262" t="b">
        <v>0</v>
      </c>
      <c r="KN115" s="173">
        <v>1</v>
      </c>
      <c r="KO115" s="263">
        <v>2280.7965946536351</v>
      </c>
      <c r="KP115" s="189">
        <v>-5.0000000000000001E-3</v>
      </c>
      <c r="KQ115" s="263">
        <v>13423805.382574301</v>
      </c>
      <c r="KR115" s="263">
        <v>253.42184385040392</v>
      </c>
      <c r="KS115" s="263">
        <v>18216.84778047659</v>
      </c>
      <c r="KT115" s="117">
        <v>13442022.230354778</v>
      </c>
      <c r="KU115" s="248" t="b">
        <v>0</v>
      </c>
      <c r="KV115" s="254">
        <v>3</v>
      </c>
      <c r="KW115" s="255">
        <v>1773.9529069528273</v>
      </c>
      <c r="KX115" s="256">
        <v>7.4999999999999997E-2</v>
      </c>
      <c r="KY115" s="255">
        <v>10263016.652912885</v>
      </c>
      <c r="KZ115" s="255">
        <v>760.26553155121189</v>
      </c>
      <c r="LA115" s="255">
        <v>28310.154398533014</v>
      </c>
      <c r="LB115" s="119">
        <v>10291326.807311418</v>
      </c>
      <c r="LC115" s="262" t="b">
        <v>0</v>
      </c>
      <c r="LD115" s="173">
        <v>5</v>
      </c>
      <c r="LE115" s="263">
        <v>1267.1092192520196</v>
      </c>
      <c r="LF115" s="189">
        <v>7.4999999999999997E-2</v>
      </c>
      <c r="LG115" s="263">
        <v>3530603.7427250794</v>
      </c>
      <c r="LH115" s="263">
        <v>1267.1092192520196</v>
      </c>
      <c r="LI115" s="263">
        <v>72099.607975804902</v>
      </c>
      <c r="LJ115" s="117">
        <v>3602703.3507008841</v>
      </c>
      <c r="LK115" s="248" t="b">
        <v>0</v>
      </c>
      <c r="LL115" s="254">
        <v>4</v>
      </c>
      <c r="LM115" s="255">
        <v>1520.5310631024233</v>
      </c>
      <c r="LN115" s="256">
        <v>0.03</v>
      </c>
      <c r="LO115" s="255">
        <v>337224.86686241301</v>
      </c>
      <c r="LP115" s="255">
        <v>1013.6873754016157</v>
      </c>
      <c r="LQ115" s="255">
        <v>65515.795066979554</v>
      </c>
      <c r="LR115" s="119">
        <v>402740.66192939255</v>
      </c>
      <c r="LS115" s="262" t="b">
        <v>0</v>
      </c>
      <c r="LT115" s="173">
        <v>6</v>
      </c>
      <c r="LU115" s="263">
        <v>1013.6873754016154</v>
      </c>
      <c r="LV115" s="189">
        <v>7.4999999999999997E-2</v>
      </c>
      <c r="LW115" s="263">
        <v>7233570.7807879727</v>
      </c>
      <c r="LX115" s="263">
        <v>1520.5310631024238</v>
      </c>
      <c r="LY115" s="263">
        <v>77159.329950037572</v>
      </c>
      <c r="LZ115" s="117">
        <v>7310730.1107380101</v>
      </c>
      <c r="MA115" s="248" t="b">
        <v>0</v>
      </c>
      <c r="MB115" s="254">
        <v>6</v>
      </c>
      <c r="MC115" s="255">
        <v>1013.6873754016154</v>
      </c>
      <c r="MD115" s="256">
        <v>-5.0000000000000001E-3</v>
      </c>
      <c r="ME115" s="255">
        <v>9823789.1125583854</v>
      </c>
      <c r="MF115" s="255">
        <v>1520.5310631024238</v>
      </c>
      <c r="MG115" s="255">
        <v>71375.153843272637</v>
      </c>
      <c r="MH115" s="119">
        <v>9895164.2664016578</v>
      </c>
      <c r="MI115" s="262" t="b">
        <v>0</v>
      </c>
      <c r="MJ115" s="173">
        <v>11</v>
      </c>
      <c r="MK115" s="263">
        <v>0</v>
      </c>
      <c r="ML115" s="189">
        <v>7.4999999999999997E-2</v>
      </c>
      <c r="MM115" s="263">
        <v>849225.41186856094</v>
      </c>
      <c r="MN115" s="263">
        <v>2534.2184385040391</v>
      </c>
      <c r="MO115" s="263">
        <v>107073.42911293606</v>
      </c>
      <c r="MP115" s="117">
        <v>956298.84098149696</v>
      </c>
      <c r="MQ115" s="248" t="b">
        <v>0</v>
      </c>
      <c r="MR115" s="254">
        <v>8</v>
      </c>
      <c r="MS115" s="255">
        <v>506.84368770080772</v>
      </c>
      <c r="MT115" s="256">
        <v>7.4999999999999997E-2</v>
      </c>
      <c r="MU115" s="255">
        <v>1419507.4808803431</v>
      </c>
      <c r="MV115" s="255">
        <v>2027.3747508032313</v>
      </c>
      <c r="MW115" s="255">
        <v>129088.47628773641</v>
      </c>
      <c r="MX115" s="119">
        <v>1548595.9571680794</v>
      </c>
      <c r="MY115" s="262" t="b">
        <v>0</v>
      </c>
      <c r="MZ115" s="173">
        <v>5</v>
      </c>
      <c r="NA115" s="263">
        <v>1267.1092192520196</v>
      </c>
      <c r="NB115" s="189">
        <v>0.03</v>
      </c>
      <c r="NC115" s="263">
        <v>14719100.610325333</v>
      </c>
      <c r="ND115" s="263">
        <v>1267.1092192520196</v>
      </c>
      <c r="NE115" s="263">
        <v>86301.471940852367</v>
      </c>
      <c r="NF115" s="117">
        <v>14805402.082266185</v>
      </c>
      <c r="NG115" s="248" t="b">
        <v>0</v>
      </c>
      <c r="NH115" s="254">
        <v>4</v>
      </c>
      <c r="NI115" s="255">
        <v>1520.5310631024233</v>
      </c>
      <c r="NJ115" s="256">
        <v>7.4999999999999997E-2</v>
      </c>
      <c r="NK115" s="255">
        <v>11082403.554371348</v>
      </c>
      <c r="NL115" s="255">
        <v>1013.6873754016157</v>
      </c>
      <c r="NM115" s="255">
        <v>37062.302935683394</v>
      </c>
      <c r="NN115" s="119">
        <v>11119465.857307032</v>
      </c>
      <c r="NO115" s="262" t="b">
        <v>0</v>
      </c>
      <c r="NP115" s="173">
        <v>11</v>
      </c>
      <c r="NQ115" s="263">
        <v>0</v>
      </c>
      <c r="NR115" s="189">
        <v>0.03</v>
      </c>
      <c r="NS115" s="263">
        <v>359720.44022213295</v>
      </c>
      <c r="NT115" s="263">
        <v>2534.2184385040391</v>
      </c>
      <c r="NU115" s="263">
        <v>155372.39294034732</v>
      </c>
      <c r="NV115" s="117">
        <v>515092.83316248027</v>
      </c>
      <c r="NW115" s="248" t="b">
        <v>0</v>
      </c>
      <c r="NX115" s="254">
        <v>6</v>
      </c>
      <c r="NY115" s="255">
        <v>1013.6873754016154</v>
      </c>
      <c r="NZ115" s="256">
        <v>7.4999999999999997E-2</v>
      </c>
      <c r="OA115" s="255">
        <v>29913268.129031565</v>
      </c>
      <c r="OB115" s="255">
        <v>1520.5310631024238</v>
      </c>
      <c r="OC115" s="255">
        <v>100765.90109042969</v>
      </c>
      <c r="OD115" s="119">
        <v>30014034.030121993</v>
      </c>
      <c r="OE115" s="262" t="b">
        <v>0</v>
      </c>
      <c r="OF115" s="173">
        <v>4</v>
      </c>
      <c r="OG115" s="263">
        <v>1520.5310631024233</v>
      </c>
      <c r="OH115" s="189">
        <v>7.4999999999999997E-2</v>
      </c>
      <c r="OI115" s="263">
        <v>2705761.8553743372</v>
      </c>
      <c r="OJ115" s="263">
        <v>1013.6873754016157</v>
      </c>
      <c r="OK115" s="263">
        <v>78585.827832919735</v>
      </c>
      <c r="OL115" s="117">
        <v>2784347.6832072567</v>
      </c>
      <c r="OM115" s="248" t="b">
        <v>0</v>
      </c>
      <c r="ON115" s="254">
        <v>7</v>
      </c>
      <c r="OO115" s="255">
        <v>760.26553155121155</v>
      </c>
      <c r="OP115" s="256">
        <v>-5.0000000000000001E-3</v>
      </c>
      <c r="OQ115" s="255">
        <v>2715496.1147875199</v>
      </c>
      <c r="OR115" s="255">
        <v>1773.9529069528276</v>
      </c>
      <c r="OS115" s="255">
        <v>92697.148281082278</v>
      </c>
      <c r="OT115" s="119">
        <v>2808193.2630686024</v>
      </c>
      <c r="OU115" s="262" t="b">
        <v>0</v>
      </c>
      <c r="OV115" s="173">
        <v>5</v>
      </c>
      <c r="OW115" s="263">
        <v>1267.1092192520196</v>
      </c>
      <c r="OX115" s="189">
        <v>-5.0000000000000001E-3</v>
      </c>
      <c r="OY115" s="263">
        <v>7223605.2215693435</v>
      </c>
      <c r="OZ115" s="263">
        <v>1267.1092192520196</v>
      </c>
      <c r="PA115" s="263">
        <v>44626.165286730982</v>
      </c>
      <c r="PB115" s="117">
        <v>7268231.3868560744</v>
      </c>
      <c r="PC115" s="248" t="b">
        <v>0</v>
      </c>
      <c r="PD115" s="254">
        <v>9</v>
      </c>
      <c r="PE115" s="255">
        <v>253.42184385040386</v>
      </c>
      <c r="PF115" s="256">
        <v>7.4999999999999997E-2</v>
      </c>
      <c r="PG115" s="255">
        <v>1884881.1446871744</v>
      </c>
      <c r="PH115" s="255">
        <v>2280.7965946536351</v>
      </c>
      <c r="PI115" s="255">
        <v>127545.306547177</v>
      </c>
      <c r="PJ115" s="119">
        <v>2012426.4512343514</v>
      </c>
      <c r="PK115" s="262" t="b">
        <v>0</v>
      </c>
      <c r="PL115" s="173">
        <v>10</v>
      </c>
      <c r="PM115" s="263">
        <v>0</v>
      </c>
      <c r="PN115" s="189">
        <v>0.03</v>
      </c>
      <c r="PO115" s="263">
        <v>1115201.4470806078</v>
      </c>
      <c r="PP115" s="263">
        <v>2534.2184385040391</v>
      </c>
      <c r="PQ115" s="263">
        <v>117375.66932053684</v>
      </c>
      <c r="PR115" s="117">
        <v>1232577.1164011445</v>
      </c>
      <c r="PS115" s="248" t="b">
        <v>0</v>
      </c>
      <c r="PT115" s="254">
        <v>7</v>
      </c>
      <c r="PU115" s="255">
        <v>760.26553155121155</v>
      </c>
      <c r="PV115" s="256">
        <v>-5.0000000000000001E-3</v>
      </c>
      <c r="PW115" s="255">
        <v>6075668.8006125456</v>
      </c>
      <c r="PX115" s="255">
        <v>1773.9529069528276</v>
      </c>
      <c r="PY115" s="255">
        <v>108657.71102481702</v>
      </c>
      <c r="PZ115" s="119">
        <v>6184326.5116373627</v>
      </c>
      <c r="QA115" s="262" t="b">
        <v>0</v>
      </c>
      <c r="QB115" s="173">
        <v>3</v>
      </c>
      <c r="QC115" s="263">
        <v>1773.9529069528273</v>
      </c>
      <c r="QD115" s="189">
        <v>0.03</v>
      </c>
      <c r="QE115" s="263">
        <v>2745453.9546587989</v>
      </c>
      <c r="QF115" s="263">
        <v>760.26553155121189</v>
      </c>
      <c r="QG115" s="263">
        <v>38195.190396271719</v>
      </c>
      <c r="QH115" s="117">
        <v>2783649.1450550705</v>
      </c>
      <c r="QI115" s="248" t="b">
        <v>0</v>
      </c>
      <c r="QJ115" s="254">
        <v>5</v>
      </c>
      <c r="QK115" s="255">
        <v>1267.1092192520196</v>
      </c>
      <c r="QL115" s="256">
        <v>7.4999999999999997E-2</v>
      </c>
      <c r="QM115" s="255">
        <v>8353257.8279464561</v>
      </c>
      <c r="QN115" s="255">
        <v>1267.1092192520196</v>
      </c>
      <c r="QO115" s="255">
        <v>73452.80359439594</v>
      </c>
      <c r="QP115" s="119">
        <v>8426710.6315408517</v>
      </c>
      <c r="QQ115" s="262" t="b">
        <v>0</v>
      </c>
      <c r="QR115" s="173">
        <v>5</v>
      </c>
      <c r="QS115" s="263">
        <v>1267.1092192520196</v>
      </c>
      <c r="QT115" s="189">
        <v>7.4999999999999997E-2</v>
      </c>
      <c r="QU115" s="263">
        <v>2110850.1305405423</v>
      </c>
      <c r="QV115" s="263">
        <v>1267.1092192520196</v>
      </c>
      <c r="QW115" s="263">
        <v>55419.219184040216</v>
      </c>
      <c r="QX115" s="117">
        <v>2166269.3497245824</v>
      </c>
      <c r="QY115" s="248" t="b">
        <v>0</v>
      </c>
      <c r="QZ115" s="254">
        <v>8</v>
      </c>
      <c r="RA115" s="255">
        <v>506.84368770080772</v>
      </c>
      <c r="RB115" s="256">
        <v>7.4999999999999997E-2</v>
      </c>
      <c r="RC115" s="255">
        <v>2248194.802183494</v>
      </c>
      <c r="RD115" s="255">
        <v>2027.3747508032313</v>
      </c>
      <c r="RE115" s="255">
        <v>86928.561329079166</v>
      </c>
      <c r="RF115" s="119">
        <v>2335123.3635125733</v>
      </c>
      <c r="RG115" s="262" t="b">
        <v>0</v>
      </c>
      <c r="RH115" s="173">
        <v>2</v>
      </c>
      <c r="RI115" s="263">
        <v>2027.3747508032313</v>
      </c>
      <c r="RJ115" s="189">
        <v>7.4999999999999997E-2</v>
      </c>
      <c r="RK115" s="263">
        <v>32753844.416491792</v>
      </c>
      <c r="RL115" s="263">
        <v>506.84368770080783</v>
      </c>
      <c r="RM115" s="263">
        <v>21035.307758655374</v>
      </c>
      <c r="RN115" s="117">
        <v>32774879.724250447</v>
      </c>
      <c r="RO115" s="248" t="b">
        <v>0</v>
      </c>
      <c r="RP115" s="254">
        <v>8</v>
      </c>
      <c r="RQ115" s="255">
        <v>506.84368770080772</v>
      </c>
      <c r="RR115" s="256">
        <v>0.03</v>
      </c>
      <c r="RS115" s="255">
        <v>1515366.2534990113</v>
      </c>
      <c r="RT115" s="255">
        <v>2027.3747508032313</v>
      </c>
      <c r="RU115" s="255">
        <v>104356.9351246553</v>
      </c>
      <c r="RV115" s="119">
        <v>1619723.1886236665</v>
      </c>
      <c r="RW115" s="262" t="b">
        <v>0</v>
      </c>
      <c r="RX115" s="173">
        <v>9</v>
      </c>
      <c r="RY115" s="263">
        <v>253.42184385040386</v>
      </c>
      <c r="RZ115" s="189">
        <v>7.4999999999999997E-2</v>
      </c>
      <c r="SA115" s="263">
        <v>4769092.4417696465</v>
      </c>
      <c r="SB115" s="263">
        <v>2280.7965946536351</v>
      </c>
      <c r="SC115" s="263">
        <v>146742.94884677025</v>
      </c>
      <c r="SD115" s="117">
        <v>4915835.3906164169</v>
      </c>
      <c r="SE115" s="248" t="b">
        <v>0</v>
      </c>
      <c r="SF115" s="254">
        <v>8</v>
      </c>
      <c r="SG115" s="255">
        <v>506.84368770080772</v>
      </c>
      <c r="SH115" s="256">
        <v>7.4999999999999997E-2</v>
      </c>
      <c r="SI115" s="255">
        <v>4455069.5310378252</v>
      </c>
      <c r="SJ115" s="255">
        <v>2027.3747508032313</v>
      </c>
      <c r="SK115" s="255">
        <v>94599.301132662993</v>
      </c>
      <c r="SL115" s="119">
        <v>4549668.8321704883</v>
      </c>
      <c r="SM115" s="262" t="b">
        <v>0</v>
      </c>
      <c r="SN115" s="173">
        <v>6</v>
      </c>
      <c r="SO115" s="263">
        <v>1013.6873754016154</v>
      </c>
      <c r="SP115" s="189">
        <v>-5.0000000000000001E-3</v>
      </c>
      <c r="SQ115" s="263">
        <v>2193154.701891101</v>
      </c>
      <c r="SR115" s="263">
        <v>1520.5310631024238</v>
      </c>
      <c r="SS115" s="263">
        <v>47577.434654454672</v>
      </c>
      <c r="ST115" s="117">
        <v>2240732.1365455557</v>
      </c>
      <c r="SU115" s="248" t="b">
        <v>0</v>
      </c>
      <c r="SV115" s="254">
        <v>3</v>
      </c>
      <c r="SW115" s="255">
        <v>1773.9529069528273</v>
      </c>
      <c r="SX115" s="256">
        <v>0.03</v>
      </c>
      <c r="SY115" s="255">
        <v>15955425.055936901</v>
      </c>
      <c r="SZ115" s="255">
        <v>760.26553155121189</v>
      </c>
      <c r="TA115" s="255">
        <v>45381.586581576033</v>
      </c>
      <c r="TB115" s="119">
        <v>16000806.642518478</v>
      </c>
      <c r="TC115" s="262" t="b">
        <v>0</v>
      </c>
      <c r="TD115" s="173">
        <v>2</v>
      </c>
      <c r="TE115" s="263">
        <v>2027.3747508032313</v>
      </c>
      <c r="TF115" s="189">
        <v>7.4999999999999997E-2</v>
      </c>
      <c r="TG115" s="263">
        <v>11206332.601424245</v>
      </c>
      <c r="TH115" s="263">
        <v>506.84368770080783</v>
      </c>
      <c r="TI115" s="263">
        <v>21088.092030307056</v>
      </c>
      <c r="TJ115" s="117">
        <v>11227420.693454552</v>
      </c>
      <c r="TK115" s="248" t="b">
        <v>0</v>
      </c>
      <c r="TL115" s="254">
        <v>6</v>
      </c>
      <c r="TM115" s="255">
        <v>1013.6873754016154</v>
      </c>
      <c r="TN115" s="256">
        <v>0.03</v>
      </c>
      <c r="TO115" s="255">
        <v>10390218.576128643</v>
      </c>
      <c r="TP115" s="255">
        <v>1520.5310631024238</v>
      </c>
      <c r="TQ115" s="255">
        <v>74779.88805272452</v>
      </c>
      <c r="TR115" s="119">
        <v>10464998.464181367</v>
      </c>
      <c r="TS115" s="262" t="b">
        <v>0</v>
      </c>
      <c r="TT115" s="173">
        <v>6</v>
      </c>
      <c r="TU115" s="263">
        <v>1013.6873754016154</v>
      </c>
      <c r="TV115" s="189">
        <v>7.4999999999999997E-2</v>
      </c>
      <c r="TW115" s="263">
        <v>5305273.345786524</v>
      </c>
      <c r="TX115" s="263">
        <v>1520.5310631024238</v>
      </c>
      <c r="TY115" s="263">
        <v>76810.088861666532</v>
      </c>
      <c r="TZ115" s="117">
        <v>5382083.4346481906</v>
      </c>
      <c r="UA115" s="248" t="b">
        <v>0</v>
      </c>
      <c r="UB115" s="254">
        <v>3</v>
      </c>
      <c r="UC115" s="255">
        <v>1773.9529069528273</v>
      </c>
      <c r="UD115" s="256">
        <v>7.4999999999999997E-2</v>
      </c>
      <c r="UE115" s="255">
        <v>11672781.762069222</v>
      </c>
      <c r="UF115" s="255">
        <v>760.26553155121189</v>
      </c>
      <c r="UG115" s="255">
        <v>30798.387838475188</v>
      </c>
      <c r="UH115" s="119">
        <v>11703580.149907697</v>
      </c>
      <c r="UI115" s="262" t="b">
        <v>0</v>
      </c>
      <c r="UJ115" s="173">
        <v>3</v>
      </c>
      <c r="UK115" s="263">
        <v>1773.9529069528273</v>
      </c>
      <c r="UL115" s="189">
        <v>7.4999999999999997E-2</v>
      </c>
      <c r="UM115" s="263">
        <v>41783480.649759725</v>
      </c>
      <c r="UN115" s="263">
        <v>760.26553155121189</v>
      </c>
      <c r="UO115" s="263">
        <v>35382.54941339793</v>
      </c>
      <c r="UP115" s="117">
        <v>41818863.199173123</v>
      </c>
      <c r="UQ115" s="248" t="b">
        <v>0</v>
      </c>
      <c r="UR115" s="254">
        <v>6</v>
      </c>
      <c r="US115" s="255">
        <v>1013.6873754016154</v>
      </c>
      <c r="UT115" s="256">
        <v>7.4999999999999997E-2</v>
      </c>
      <c r="UU115" s="255">
        <v>3980284.8429794931</v>
      </c>
      <c r="UV115" s="255">
        <v>1520.5310631024238</v>
      </c>
      <c r="UW115" s="255">
        <v>58032.021365212175</v>
      </c>
      <c r="UX115" s="119">
        <v>4038316.8643447054</v>
      </c>
      <c r="UY115" s="262" t="b">
        <v>0</v>
      </c>
      <c r="UZ115" s="173">
        <v>7</v>
      </c>
      <c r="VA115" s="263">
        <v>760.26553155121155</v>
      </c>
      <c r="VB115" s="189">
        <v>7.4999999999999997E-2</v>
      </c>
      <c r="VC115" s="263">
        <v>9492765.9548170697</v>
      </c>
      <c r="VD115" s="263">
        <v>1773.9529069528276</v>
      </c>
      <c r="VE115" s="263">
        <v>81062.94670957161</v>
      </c>
      <c r="VF115" s="117">
        <v>9573828.9015266411</v>
      </c>
      <c r="VG115" s="248" t="b">
        <v>0</v>
      </c>
      <c r="VH115" s="254">
        <v>9</v>
      </c>
      <c r="VI115" s="255">
        <v>253.42184385040386</v>
      </c>
      <c r="VJ115" s="256">
        <v>-5.0000000000000001E-3</v>
      </c>
      <c r="VK115" s="255">
        <v>1543490.1562956225</v>
      </c>
      <c r="VL115" s="255">
        <v>2280.7965946536351</v>
      </c>
      <c r="VM115" s="255">
        <v>93846.650864075636</v>
      </c>
      <c r="VN115" s="119">
        <v>1637336.8071596981</v>
      </c>
      <c r="VO115" s="262" t="b">
        <v>0</v>
      </c>
      <c r="VP115" s="173">
        <v>0</v>
      </c>
      <c r="VQ115" s="263">
        <v>2534.2184385040391</v>
      </c>
      <c r="VR115" s="189">
        <v>-5.0000000000000001E-3</v>
      </c>
      <c r="VS115" s="263">
        <v>2398557.2746876008</v>
      </c>
      <c r="VT115" s="263">
        <v>0</v>
      </c>
      <c r="VU115" s="263">
        <v>0</v>
      </c>
      <c r="VV115" s="117">
        <v>2398557.2746876008</v>
      </c>
      <c r="VW115" s="248" t="b">
        <v>0</v>
      </c>
      <c r="VX115" s="254">
        <v>7</v>
      </c>
      <c r="VY115" s="255">
        <v>760.26553155121155</v>
      </c>
      <c r="VZ115" s="256">
        <v>7.4999999999999997E-2</v>
      </c>
      <c r="WA115" s="255">
        <v>3745824.2040344016</v>
      </c>
      <c r="WB115" s="255">
        <v>1773.9529069528276</v>
      </c>
      <c r="WC115" s="255">
        <v>77035.306701425739</v>
      </c>
      <c r="WD115" s="119">
        <v>3822859.5107358275</v>
      </c>
      <c r="WE115" s="262" t="b">
        <v>0</v>
      </c>
      <c r="WF115" s="173">
        <v>5</v>
      </c>
      <c r="WG115" s="263">
        <v>1267.1092192520196</v>
      </c>
      <c r="WH115" s="189">
        <v>7.4999999999999997E-2</v>
      </c>
      <c r="WI115" s="263">
        <v>1994735.6545693201</v>
      </c>
      <c r="WJ115" s="263">
        <v>1267.1092192520196</v>
      </c>
      <c r="WK115" s="263">
        <v>65802.916500132516</v>
      </c>
      <c r="WL115" s="117">
        <v>2060538.5710694527</v>
      </c>
      <c r="WM115" s="248" t="b">
        <v>0</v>
      </c>
      <c r="WN115" s="254">
        <v>7</v>
      </c>
      <c r="WO115" s="255">
        <v>760.26553155121155</v>
      </c>
      <c r="WP115" s="256">
        <v>0.03</v>
      </c>
      <c r="WQ115" s="255">
        <v>4749402.6275224555</v>
      </c>
      <c r="WR115" s="255">
        <v>1773.9529069528276</v>
      </c>
      <c r="WS115" s="255">
        <v>115784.39433616521</v>
      </c>
      <c r="WT115" s="119">
        <v>4865187.0218586205</v>
      </c>
      <c r="WU115" s="262" t="b">
        <v>0</v>
      </c>
      <c r="WV115" s="173">
        <v>7</v>
      </c>
      <c r="WW115" s="263">
        <v>760.26553155121155</v>
      </c>
      <c r="WX115" s="189">
        <v>0.03</v>
      </c>
      <c r="WY115" s="263">
        <v>4731638.5989961158</v>
      </c>
      <c r="WZ115" s="263">
        <v>1773.9529069528276</v>
      </c>
      <c r="XA115" s="263">
        <v>78351.614686494329</v>
      </c>
      <c r="XB115" s="117">
        <v>4809990.2136826105</v>
      </c>
      <c r="XC115" s="248" t="b">
        <v>0</v>
      </c>
      <c r="XD115" s="254">
        <v>7</v>
      </c>
      <c r="XE115" s="255">
        <v>760.26553155121155</v>
      </c>
      <c r="XF115" s="256">
        <v>0.03</v>
      </c>
      <c r="XG115" s="255">
        <v>15928195.345136724</v>
      </c>
      <c r="XH115" s="255">
        <v>1773.9529069528276</v>
      </c>
      <c r="XI115" s="255">
        <v>69050.123028871341</v>
      </c>
      <c r="XJ115" s="119">
        <v>15997245.468165595</v>
      </c>
      <c r="XK115" s="262" t="b">
        <v>0</v>
      </c>
      <c r="XL115" s="173">
        <v>6</v>
      </c>
      <c r="XM115" s="263">
        <v>1013.6873754016154</v>
      </c>
      <c r="XN115" s="189">
        <v>7.4999999999999997E-2</v>
      </c>
      <c r="XO115" s="263">
        <v>7041932.5024761874</v>
      </c>
      <c r="XP115" s="263">
        <v>1520.5310631024238</v>
      </c>
      <c r="XQ115" s="263">
        <v>82341.908896194975</v>
      </c>
      <c r="XR115" s="117">
        <v>7124274.4113723822</v>
      </c>
      <c r="XS115" s="248" t="b">
        <v>0</v>
      </c>
      <c r="XT115" s="254">
        <v>7</v>
      </c>
      <c r="XU115" s="255">
        <v>760.26553155121155</v>
      </c>
      <c r="XV115" s="256">
        <v>0.03</v>
      </c>
      <c r="XW115" s="255">
        <v>719964.78575229552</v>
      </c>
      <c r="XX115" s="255">
        <v>1773.9529069528276</v>
      </c>
      <c r="XY115" s="255">
        <v>88377.755058856026</v>
      </c>
      <c r="XZ115" s="119">
        <v>808342.5408111515</v>
      </c>
      <c r="YA115" s="262" t="b">
        <v>0</v>
      </c>
      <c r="YB115" s="173">
        <v>6</v>
      </c>
      <c r="YC115" s="263">
        <v>1013.6873754016154</v>
      </c>
      <c r="YD115" s="189">
        <v>7.4999999999999997E-2</v>
      </c>
      <c r="YE115" s="263">
        <v>4876415.8358330959</v>
      </c>
      <c r="YF115" s="263">
        <v>1520.5310631024238</v>
      </c>
      <c r="YG115" s="263">
        <v>95551.568061384067</v>
      </c>
      <c r="YH115" s="117">
        <v>4971967.4038944803</v>
      </c>
      <c r="YI115" s="248" t="b">
        <v>0</v>
      </c>
      <c r="YJ115" s="254">
        <v>11</v>
      </c>
      <c r="YK115" s="255">
        <v>0</v>
      </c>
      <c r="YL115" s="256">
        <v>-5.0000000000000001E-3</v>
      </c>
      <c r="YM115" s="255">
        <v>1858597.4602738987</v>
      </c>
      <c r="YN115" s="255">
        <v>2534.2184385040391</v>
      </c>
      <c r="YO115" s="255">
        <v>171287.26040629702</v>
      </c>
      <c r="YP115" s="119">
        <v>2029884.7206801956</v>
      </c>
      <c r="YQ115" s="262" t="b">
        <v>0</v>
      </c>
      <c r="YR115" s="173">
        <v>4</v>
      </c>
      <c r="YS115" s="263">
        <v>1520.5310631024233</v>
      </c>
      <c r="YT115" s="189">
        <v>-5.0000000000000001E-3</v>
      </c>
      <c r="YU115" s="263">
        <v>8113055.8705989765</v>
      </c>
      <c r="YV115" s="263">
        <v>1013.6873754016157</v>
      </c>
      <c r="YW115" s="263">
        <v>39275.505153595586</v>
      </c>
      <c r="YX115" s="117">
        <v>8152331.375752572</v>
      </c>
      <c r="YY115" s="248" t="b">
        <v>0</v>
      </c>
      <c r="YZ115" s="254">
        <v>7</v>
      </c>
      <c r="ZA115" s="255">
        <v>760.26553155121155</v>
      </c>
      <c r="ZB115" s="256">
        <v>7.4999999999999997E-2</v>
      </c>
      <c r="ZC115" s="255">
        <v>984115.91418393794</v>
      </c>
      <c r="ZD115" s="255">
        <v>1773.9529069528276</v>
      </c>
      <c r="ZE115" s="255">
        <v>103741.20704223945</v>
      </c>
      <c r="ZF115" s="119">
        <v>1087857.1212261773</v>
      </c>
      <c r="ZG115" s="262" t="b">
        <v>1</v>
      </c>
      <c r="ZH115" s="173">
        <v>6</v>
      </c>
      <c r="ZI115" s="263">
        <v>1013.6873754016154</v>
      </c>
      <c r="ZJ115" s="189">
        <v>7.4999999999999997E-2</v>
      </c>
      <c r="ZK115" s="263">
        <v>14065119.541650081</v>
      </c>
      <c r="ZL115" s="263">
        <v>1520.5310631024238</v>
      </c>
      <c r="ZM115" s="263">
        <v>61696.699873324105</v>
      </c>
      <c r="ZN115" s="117">
        <v>14126816.241523406</v>
      </c>
      <c r="ZO115" s="248" t="b">
        <v>0</v>
      </c>
      <c r="ZP115" s="254">
        <v>3</v>
      </c>
      <c r="ZQ115" s="255">
        <v>1773.9529069528273</v>
      </c>
      <c r="ZR115" s="256">
        <v>0.03</v>
      </c>
      <c r="ZS115" s="255">
        <v>4712150.7660352206</v>
      </c>
      <c r="ZT115" s="255">
        <v>760.26553155121189</v>
      </c>
      <c r="ZU115" s="255">
        <v>52947.785111778641</v>
      </c>
      <c r="ZV115" s="119">
        <v>4765098.551146999</v>
      </c>
      <c r="ZW115" s="262" t="b">
        <v>0</v>
      </c>
      <c r="ZX115" s="173">
        <v>2</v>
      </c>
      <c r="ZY115" s="263">
        <v>2027.3747508032313</v>
      </c>
      <c r="ZZ115" s="189">
        <v>7.4999999999999997E-2</v>
      </c>
      <c r="AAA115" s="263">
        <v>577582.96995191404</v>
      </c>
      <c r="AAB115" s="263">
        <v>506.84368770080783</v>
      </c>
      <c r="AAC115" s="263">
        <v>41932.040176753842</v>
      </c>
      <c r="AAD115" s="117">
        <v>619515.01012866793</v>
      </c>
      <c r="AAE115" s="248" t="b">
        <v>0</v>
      </c>
      <c r="AAF115" s="254">
        <v>4</v>
      </c>
      <c r="AAG115" s="255">
        <v>1520.5310631024233</v>
      </c>
      <c r="AAH115" s="256">
        <v>7.4999999999999997E-2</v>
      </c>
      <c r="AAI115" s="255">
        <v>20346896.166530643</v>
      </c>
      <c r="AAJ115" s="255">
        <v>1013.6873754016157</v>
      </c>
      <c r="AAK115" s="255">
        <v>50927.286288829375</v>
      </c>
      <c r="AAL115" s="119">
        <v>20397823.45281947</v>
      </c>
      <c r="AAM115" s="262" t="b">
        <v>0</v>
      </c>
      <c r="AAN115" s="173">
        <v>6</v>
      </c>
      <c r="AAO115" s="263">
        <v>1013.6873754016154</v>
      </c>
      <c r="AAP115" s="189">
        <v>0.03</v>
      </c>
      <c r="AAQ115" s="263">
        <v>6544667.2078564456</v>
      </c>
      <c r="AAR115" s="263">
        <v>1520.5310631024238</v>
      </c>
      <c r="AAS115" s="263">
        <v>67564.946393863065</v>
      </c>
      <c r="AAT115" s="117">
        <v>6612232.1542503089</v>
      </c>
      <c r="AAU115" s="248" t="b">
        <v>0</v>
      </c>
      <c r="AAV115" s="254">
        <v>8</v>
      </c>
      <c r="AAW115" s="255">
        <v>506.84368770080772</v>
      </c>
      <c r="AAX115" s="256">
        <v>7.4999999999999997E-2</v>
      </c>
      <c r="AAY115" s="255">
        <v>4921438.9952532556</v>
      </c>
      <c r="AAZ115" s="255">
        <v>2027.3747508032313</v>
      </c>
      <c r="ABA115" s="255">
        <v>135319.78226653405</v>
      </c>
      <c r="ABB115" s="119">
        <v>5056758.7775197895</v>
      </c>
      <c r="ABC115" s="262" t="b">
        <v>0</v>
      </c>
      <c r="ABD115" s="173">
        <v>5</v>
      </c>
      <c r="ABE115" s="263">
        <v>1267.1092192520196</v>
      </c>
      <c r="ABF115" s="189">
        <v>7.4999999999999997E-2</v>
      </c>
      <c r="ABG115" s="263">
        <v>9156875.5906836931</v>
      </c>
      <c r="ABH115" s="263">
        <v>1267.1092192520196</v>
      </c>
      <c r="ABI115" s="263">
        <v>53017.818924944608</v>
      </c>
      <c r="ABJ115" s="117">
        <v>9209893.4096086379</v>
      </c>
      <c r="ABK115" s="248" t="b">
        <v>0</v>
      </c>
      <c r="ABL115" s="254">
        <v>2</v>
      </c>
      <c r="ABM115" s="255">
        <v>2027.3747508032313</v>
      </c>
      <c r="ABN115" s="256">
        <v>0.03</v>
      </c>
      <c r="ABO115" s="255">
        <v>13535820.364859929</v>
      </c>
      <c r="ABP115" s="255">
        <v>506.84368770080783</v>
      </c>
      <c r="ABQ115" s="255">
        <v>21489.390600853247</v>
      </c>
      <c r="ABR115" s="119">
        <v>13557309.755460782</v>
      </c>
      <c r="ABS115" s="262" t="b">
        <v>0</v>
      </c>
      <c r="ABT115" s="173">
        <v>4</v>
      </c>
      <c r="ABU115" s="263">
        <v>1520.5310631024233</v>
      </c>
      <c r="ABV115" s="189">
        <v>-5.0000000000000001E-3</v>
      </c>
      <c r="ABW115" s="263">
        <v>4701331.5821923604</v>
      </c>
      <c r="ABX115" s="263">
        <v>1013.6873754016157</v>
      </c>
      <c r="ABY115" s="263">
        <v>36459.693949714856</v>
      </c>
      <c r="ABZ115" s="117">
        <v>4737791.2761420757</v>
      </c>
      <c r="ACA115" s="248" t="b">
        <v>0</v>
      </c>
      <c r="ACB115" s="254">
        <v>6</v>
      </c>
      <c r="ACC115" s="255">
        <v>1013.6873754016154</v>
      </c>
      <c r="ACD115" s="256">
        <v>7.4999999999999997E-2</v>
      </c>
      <c r="ACE115" s="255">
        <v>3859144.2087225127</v>
      </c>
      <c r="ACF115" s="255">
        <v>1520.5310631024238</v>
      </c>
      <c r="ACG115" s="255">
        <v>89340.325707185868</v>
      </c>
      <c r="ACH115" s="119">
        <v>3948484.5344296987</v>
      </c>
      <c r="ACI115" s="262" t="b">
        <v>0</v>
      </c>
      <c r="ACJ115" s="173">
        <v>4</v>
      </c>
      <c r="ACK115" s="263">
        <v>1520.5310631024233</v>
      </c>
      <c r="ACL115" s="189">
        <v>7.4999999999999997E-2</v>
      </c>
      <c r="ACM115" s="263">
        <v>1260474.2395269563</v>
      </c>
      <c r="ACN115" s="263">
        <v>1013.6873754016157</v>
      </c>
      <c r="ACO115" s="263">
        <v>73362.34452554406</v>
      </c>
      <c r="ACP115" s="117">
        <v>1333836.5840525003</v>
      </c>
      <c r="ACQ115" s="248" t="b">
        <v>0</v>
      </c>
      <c r="ACR115" s="254">
        <v>4</v>
      </c>
      <c r="ACS115" s="255">
        <v>1520.5310631024233</v>
      </c>
      <c r="ACT115" s="256">
        <v>0.03</v>
      </c>
      <c r="ACU115" s="255">
        <v>12283703.714282673</v>
      </c>
      <c r="ACV115" s="255">
        <v>1013.6873754016157</v>
      </c>
      <c r="ACW115" s="255">
        <v>73810.719713795814</v>
      </c>
      <c r="ACX115" s="119">
        <v>12357514.433996469</v>
      </c>
      <c r="ACY115" s="262" t="b">
        <v>0</v>
      </c>
      <c r="ACZ115" s="173">
        <v>8</v>
      </c>
      <c r="ADA115" s="263">
        <v>506.84368770080772</v>
      </c>
      <c r="ADB115" s="189">
        <v>-5.0000000000000001E-3</v>
      </c>
      <c r="ADC115" s="263">
        <v>10731238.337930944</v>
      </c>
      <c r="ADD115" s="263">
        <v>2027.3747508032313</v>
      </c>
      <c r="ADE115" s="263">
        <v>91604.23012614969</v>
      </c>
      <c r="ADF115" s="117">
        <v>10822842.568057094</v>
      </c>
      <c r="ADG115" s="248" t="b">
        <v>0</v>
      </c>
      <c r="ADH115" s="254">
        <v>8</v>
      </c>
      <c r="ADI115" s="255">
        <v>506.84368770080772</v>
      </c>
      <c r="ADJ115" s="256">
        <v>-5.0000000000000001E-3</v>
      </c>
      <c r="ADK115" s="255">
        <v>2832025.1644210001</v>
      </c>
      <c r="ADL115" s="255">
        <v>2027.3747508032313</v>
      </c>
      <c r="ADM115" s="255">
        <v>121319.9402467855</v>
      </c>
      <c r="ADN115" s="119">
        <v>2953345.1046677856</v>
      </c>
      <c r="ADO115" s="262" t="b">
        <v>0</v>
      </c>
      <c r="ADP115" s="173">
        <v>3</v>
      </c>
      <c r="ADQ115" s="263">
        <v>1773.9529069528273</v>
      </c>
      <c r="ADR115" s="189">
        <v>7.4999999999999997E-2</v>
      </c>
      <c r="ADS115" s="263">
        <v>5466621.9552249284</v>
      </c>
      <c r="ADT115" s="263">
        <v>760.26553155121189</v>
      </c>
      <c r="ADU115" s="263">
        <v>33966.221006972606</v>
      </c>
      <c r="ADV115" s="117">
        <v>5500588.1762319012</v>
      </c>
    </row>
    <row r="116" spans="1:802" x14ac:dyDescent="0.35">
      <c r="A116" s="15">
        <v>48760</v>
      </c>
      <c r="B116" s="16">
        <v>2534.2184385040391</v>
      </c>
      <c r="C116" s="248" t="b">
        <v>0</v>
      </c>
      <c r="D116" s="254">
        <v>6</v>
      </c>
      <c r="E116" s="255">
        <v>1013.6873754016154</v>
      </c>
      <c r="F116" s="256">
        <v>7.4999999999999997E-2</v>
      </c>
      <c r="G116" s="255">
        <v>10089725.303452561</v>
      </c>
      <c r="H116" s="255">
        <v>1520.5310631024238</v>
      </c>
      <c r="I116" s="255">
        <v>79302.474187520347</v>
      </c>
      <c r="J116" s="119">
        <v>10169027.777640082</v>
      </c>
      <c r="K116" s="262" t="b">
        <v>0</v>
      </c>
      <c r="L116" s="173">
        <v>9</v>
      </c>
      <c r="M116" s="263">
        <v>253.42184385040386</v>
      </c>
      <c r="N116" s="189">
        <v>0.03</v>
      </c>
      <c r="O116" s="263">
        <v>2560978.6456755949</v>
      </c>
      <c r="P116" s="263">
        <v>2280.7965946536351</v>
      </c>
      <c r="Q116" s="263">
        <v>68967.672443249903</v>
      </c>
      <c r="R116" s="117">
        <v>2629946.3181188446</v>
      </c>
      <c r="S116" s="248" t="b">
        <v>0</v>
      </c>
      <c r="T116" s="254">
        <v>8</v>
      </c>
      <c r="U116" s="255">
        <v>506.84368770080772</v>
      </c>
      <c r="V116" s="256">
        <v>7.4999999999999997E-2</v>
      </c>
      <c r="W116" s="255">
        <v>1393272.5479141588</v>
      </c>
      <c r="X116" s="255">
        <v>2027.3747508032313</v>
      </c>
      <c r="Y116" s="255">
        <v>134645.78314953053</v>
      </c>
      <c r="Z116" s="119">
        <v>1527918.3310636892</v>
      </c>
      <c r="AA116" s="262" t="b">
        <v>0</v>
      </c>
      <c r="AB116" s="173">
        <v>9</v>
      </c>
      <c r="AC116" s="263">
        <v>253.42184385040386</v>
      </c>
      <c r="AD116" s="189">
        <v>7.4999999999999997E-2</v>
      </c>
      <c r="AE116" s="263">
        <v>4387595.8125440953</v>
      </c>
      <c r="AF116" s="263">
        <v>2280.7965946536351</v>
      </c>
      <c r="AG116" s="263">
        <v>135348.1032752078</v>
      </c>
      <c r="AH116" s="117">
        <v>4522943.9158193031</v>
      </c>
      <c r="AI116" s="248" t="b">
        <v>0</v>
      </c>
      <c r="AJ116" s="254">
        <v>10</v>
      </c>
      <c r="AK116" s="255">
        <v>0</v>
      </c>
      <c r="AL116" s="256">
        <v>7.4999999999999997E-2</v>
      </c>
      <c r="AM116" s="255">
        <v>20852458.829552539</v>
      </c>
      <c r="AN116" s="255">
        <v>2534.2184385040391</v>
      </c>
      <c r="AO116" s="255">
        <v>159645.40214743317</v>
      </c>
      <c r="AP116" s="119">
        <v>21012104.231699973</v>
      </c>
      <c r="AQ116" s="262" t="b">
        <v>0</v>
      </c>
      <c r="AR116" s="173">
        <v>7</v>
      </c>
      <c r="AS116" s="263">
        <v>760.26553155121155</v>
      </c>
      <c r="AT116" s="189">
        <v>0.03</v>
      </c>
      <c r="AU116" s="263">
        <v>14008704.774990816</v>
      </c>
      <c r="AV116" s="263">
        <v>1773.9529069528276</v>
      </c>
      <c r="AW116" s="263">
        <v>96469.346746968091</v>
      </c>
      <c r="AX116" s="117">
        <v>14105174.121737784</v>
      </c>
      <c r="AY116" s="248" t="b">
        <v>0</v>
      </c>
      <c r="AZ116" s="254">
        <v>4</v>
      </c>
      <c r="BA116" s="255">
        <v>1520.5310631024233</v>
      </c>
      <c r="BB116" s="256">
        <v>7.4999999999999997E-2</v>
      </c>
      <c r="BC116" s="255">
        <v>4265796.3703849353</v>
      </c>
      <c r="BD116" s="255">
        <v>1013.6873754016157</v>
      </c>
      <c r="BE116" s="255">
        <v>35443.750717698233</v>
      </c>
      <c r="BF116" s="119">
        <v>4301240.1211026339</v>
      </c>
      <c r="BG116" s="262" t="b">
        <v>0</v>
      </c>
      <c r="BH116" s="173">
        <v>4</v>
      </c>
      <c r="BI116" s="263">
        <v>1520.5310631024233</v>
      </c>
      <c r="BJ116" s="189">
        <v>0.03</v>
      </c>
      <c r="BK116" s="263">
        <v>1233521.7074540763</v>
      </c>
      <c r="BL116" s="263">
        <v>1013.6873754016157</v>
      </c>
      <c r="BM116" s="263">
        <v>65212.311721088932</v>
      </c>
      <c r="BN116" s="117">
        <v>1298734.0191751651</v>
      </c>
      <c r="BO116" s="248" t="b">
        <v>0</v>
      </c>
      <c r="BP116" s="254">
        <v>6</v>
      </c>
      <c r="BQ116" s="255">
        <v>1013.6873754016154</v>
      </c>
      <c r="BR116" s="256">
        <v>7.4999999999999997E-2</v>
      </c>
      <c r="BS116" s="255">
        <v>16986042.211052172</v>
      </c>
      <c r="BT116" s="255">
        <v>1520.5310631024238</v>
      </c>
      <c r="BU116" s="255">
        <v>87811.658331483399</v>
      </c>
      <c r="BV116" s="119">
        <v>17073853.869383655</v>
      </c>
      <c r="BW116" s="262" t="b">
        <v>0</v>
      </c>
      <c r="BX116" s="173">
        <v>7</v>
      </c>
      <c r="BY116" s="263">
        <v>760.26553155121155</v>
      </c>
      <c r="BZ116" s="189">
        <v>7.4999999999999997E-2</v>
      </c>
      <c r="CA116" s="263">
        <v>3497516.2346656579</v>
      </c>
      <c r="CB116" s="263">
        <v>1773.9529069528276</v>
      </c>
      <c r="CC116" s="263">
        <v>76865.622556134709</v>
      </c>
      <c r="CD116" s="117">
        <v>3574381.8572217925</v>
      </c>
      <c r="CE116" s="248" t="b">
        <v>0</v>
      </c>
      <c r="CF116" s="254">
        <v>6</v>
      </c>
      <c r="CG116" s="255">
        <v>1013.6873754016154</v>
      </c>
      <c r="CH116" s="256">
        <v>7.4999999999999997E-2</v>
      </c>
      <c r="CI116" s="255">
        <v>2076555.7329099025</v>
      </c>
      <c r="CJ116" s="255">
        <v>1520.5310631024238</v>
      </c>
      <c r="CK116" s="255">
        <v>93611.61690334868</v>
      </c>
      <c r="CL116" s="119">
        <v>2170167.3498132513</v>
      </c>
      <c r="CM116" s="262" t="b">
        <v>0</v>
      </c>
      <c r="CN116" s="173">
        <v>5</v>
      </c>
      <c r="CO116" s="263">
        <v>1267.1092192520196</v>
      </c>
      <c r="CP116" s="189">
        <v>-5.0000000000000001E-3</v>
      </c>
      <c r="CQ116" s="263">
        <v>8387246.5772697451</v>
      </c>
      <c r="CR116" s="263">
        <v>1267.1092192520196</v>
      </c>
      <c r="CS116" s="263">
        <v>77929.262754046591</v>
      </c>
      <c r="CT116" s="117">
        <v>8465175.8400237914</v>
      </c>
      <c r="CU116" s="248" t="b">
        <v>0</v>
      </c>
      <c r="CV116" s="254">
        <v>1</v>
      </c>
      <c r="CW116" s="255">
        <v>2280.7965946536351</v>
      </c>
      <c r="CX116" s="256">
        <v>0.03</v>
      </c>
      <c r="CY116" s="255">
        <v>10379936.422545545</v>
      </c>
      <c r="CZ116" s="255">
        <v>253.42184385040392</v>
      </c>
      <c r="DA116" s="255">
        <v>8659.4194296289734</v>
      </c>
      <c r="DB116" s="119">
        <v>10388595.841975173</v>
      </c>
      <c r="DC116" s="262" t="b">
        <v>0</v>
      </c>
      <c r="DD116" s="173">
        <v>7</v>
      </c>
      <c r="DE116" s="263">
        <v>760.26553155121155</v>
      </c>
      <c r="DF116" s="189">
        <v>7.4999999999999997E-2</v>
      </c>
      <c r="DG116" s="263">
        <v>21814052.39050569</v>
      </c>
      <c r="DH116" s="263">
        <v>1773.9529069528276</v>
      </c>
      <c r="DI116" s="263">
        <v>96843.044679039085</v>
      </c>
      <c r="DJ116" s="117">
        <v>21910895.435184728</v>
      </c>
      <c r="DK116" s="248" t="b">
        <v>0</v>
      </c>
      <c r="DL116" s="254">
        <v>6</v>
      </c>
      <c r="DM116" s="255">
        <v>1013.6873754016154</v>
      </c>
      <c r="DN116" s="256">
        <v>-5.0000000000000001E-3</v>
      </c>
      <c r="DO116" s="255">
        <v>3344636.9832704738</v>
      </c>
      <c r="DP116" s="255">
        <v>1520.5310631024238</v>
      </c>
      <c r="DQ116" s="255">
        <v>112339.20752735015</v>
      </c>
      <c r="DR116" s="119">
        <v>3456976.1907978239</v>
      </c>
      <c r="DS116" s="262" t="b">
        <v>0</v>
      </c>
      <c r="DT116" s="173">
        <v>9</v>
      </c>
      <c r="DU116" s="263">
        <v>253.42184385040386</v>
      </c>
      <c r="DV116" s="189">
        <v>-5.0000000000000001E-3</v>
      </c>
      <c r="DW116" s="263">
        <v>2337432.9651297359</v>
      </c>
      <c r="DX116" s="263">
        <v>2280.7965946536351</v>
      </c>
      <c r="DY116" s="263">
        <v>106860.93484028956</v>
      </c>
      <c r="DZ116" s="117">
        <v>2444293.8999700253</v>
      </c>
      <c r="EA116" s="248" t="b">
        <v>0</v>
      </c>
      <c r="EB116" s="254">
        <v>12</v>
      </c>
      <c r="EC116" s="255">
        <v>0</v>
      </c>
      <c r="ED116" s="256">
        <v>-5.0000000000000001E-3</v>
      </c>
      <c r="EE116" s="255">
        <v>733589.77068884822</v>
      </c>
      <c r="EF116" s="255">
        <v>2534.2184385040391</v>
      </c>
      <c r="EG116" s="255">
        <v>133423.432284587</v>
      </c>
      <c r="EH116" s="119">
        <v>867013.20297343517</v>
      </c>
      <c r="EI116" s="262" t="b">
        <v>0</v>
      </c>
      <c r="EJ116" s="173">
        <v>7</v>
      </c>
      <c r="EK116" s="263">
        <v>760.26553155121155</v>
      </c>
      <c r="EL116" s="189">
        <v>7.4999999999999997E-2</v>
      </c>
      <c r="EM116" s="263">
        <v>886114.55059947399</v>
      </c>
      <c r="EN116" s="263">
        <v>1773.9529069528276</v>
      </c>
      <c r="EO116" s="263">
        <v>135987.91970365332</v>
      </c>
      <c r="EP116" s="117">
        <v>1022102.4703031273</v>
      </c>
      <c r="EQ116" s="248" t="b">
        <v>0</v>
      </c>
      <c r="ER116" s="254">
        <v>6</v>
      </c>
      <c r="ES116" s="255">
        <v>1013.6873754016154</v>
      </c>
      <c r="ET116" s="256">
        <v>7.4999999999999997E-2</v>
      </c>
      <c r="EU116" s="255">
        <v>4385749.6840696046</v>
      </c>
      <c r="EV116" s="255">
        <v>1520.5310631024238</v>
      </c>
      <c r="EW116" s="255">
        <v>105131.96844824418</v>
      </c>
      <c r="EX116" s="119">
        <v>4490881.6525178486</v>
      </c>
      <c r="EY116" s="262" t="b">
        <v>0</v>
      </c>
      <c r="EZ116" s="173">
        <v>4</v>
      </c>
      <c r="FA116" s="263">
        <v>1520.5310631024233</v>
      </c>
      <c r="FB116" s="189">
        <v>7.4999999999999997E-2</v>
      </c>
      <c r="FC116" s="263">
        <v>6577604.2798432773</v>
      </c>
      <c r="FD116" s="263">
        <v>1013.6873754016157</v>
      </c>
      <c r="FE116" s="263">
        <v>35698.915907093775</v>
      </c>
      <c r="FF116" s="117">
        <v>6613303.1957503706</v>
      </c>
      <c r="FG116" s="248" t="b">
        <v>0</v>
      </c>
      <c r="FH116" s="254">
        <v>4</v>
      </c>
      <c r="FI116" s="255">
        <v>1520.5310631024233</v>
      </c>
      <c r="FJ116" s="256">
        <v>7.4999999999999997E-2</v>
      </c>
      <c r="FK116" s="255">
        <v>9857724.8496262338</v>
      </c>
      <c r="FL116" s="255">
        <v>1013.6873754016157</v>
      </c>
      <c r="FM116" s="255">
        <v>68092.464888045506</v>
      </c>
      <c r="FN116" s="119">
        <v>9925817.3145142794</v>
      </c>
      <c r="FO116" s="262" t="b">
        <v>0</v>
      </c>
      <c r="FP116" s="173">
        <v>4</v>
      </c>
      <c r="FQ116" s="263">
        <v>1520.5310631024233</v>
      </c>
      <c r="FR116" s="189">
        <v>0.03</v>
      </c>
      <c r="FS116" s="263">
        <v>9263235.3964034598</v>
      </c>
      <c r="FT116" s="263">
        <v>1013.6873754016157</v>
      </c>
      <c r="FU116" s="263">
        <v>72286.32315735826</v>
      </c>
      <c r="FV116" s="117">
        <v>9335521.7195608187</v>
      </c>
      <c r="FW116" s="248" t="b">
        <v>0</v>
      </c>
      <c r="FX116" s="254">
        <v>8</v>
      </c>
      <c r="FY116" s="255">
        <v>506.84368770080772</v>
      </c>
      <c r="FZ116" s="256">
        <v>0.03</v>
      </c>
      <c r="GA116" s="255">
        <v>1335515.4947759991</v>
      </c>
      <c r="GB116" s="255">
        <v>2027.3747508032313</v>
      </c>
      <c r="GC116" s="255">
        <v>116852.75460265861</v>
      </c>
      <c r="GD116" s="119">
        <v>1452368.2493786577</v>
      </c>
      <c r="GE116" s="262" t="b">
        <v>0</v>
      </c>
      <c r="GF116" s="173">
        <v>4</v>
      </c>
      <c r="GG116" s="263">
        <v>1520.5310631024233</v>
      </c>
      <c r="GH116" s="189">
        <v>-5.0000000000000001E-3</v>
      </c>
      <c r="GI116" s="263">
        <v>4185324.4577291957</v>
      </c>
      <c r="GJ116" s="263">
        <v>1013.6873754016157</v>
      </c>
      <c r="GK116" s="263">
        <v>64084.85437255205</v>
      </c>
      <c r="GL116" s="117">
        <v>4249409.3121017478</v>
      </c>
      <c r="GM116" s="248" t="b">
        <v>0</v>
      </c>
      <c r="GN116" s="254">
        <v>4</v>
      </c>
      <c r="GO116" s="255">
        <v>1520.5310631024233</v>
      </c>
      <c r="GP116" s="256">
        <v>7.4999999999999997E-2</v>
      </c>
      <c r="GQ116" s="255">
        <v>24232964.916661683</v>
      </c>
      <c r="GR116" s="255">
        <v>1013.6873754016157</v>
      </c>
      <c r="GS116" s="255">
        <v>51736.536154815694</v>
      </c>
      <c r="GT116" s="119">
        <v>24284701.452816498</v>
      </c>
      <c r="GU116" s="262" t="b">
        <v>0</v>
      </c>
      <c r="GV116" s="173">
        <v>2</v>
      </c>
      <c r="GW116" s="263">
        <v>2027.3747508032313</v>
      </c>
      <c r="GX116" s="189">
        <v>7.4999999999999997E-2</v>
      </c>
      <c r="GY116" s="263">
        <v>3880282.6465960378</v>
      </c>
      <c r="GZ116" s="263">
        <v>506.84368770080783</v>
      </c>
      <c r="HA116" s="263">
        <v>26052.303211122642</v>
      </c>
      <c r="HB116" s="117">
        <v>3906334.9498071605</v>
      </c>
      <c r="HC116" s="248" t="b">
        <v>0</v>
      </c>
      <c r="HD116" s="254">
        <v>6</v>
      </c>
      <c r="HE116" s="255">
        <v>1013.6873754016154</v>
      </c>
      <c r="HF116" s="256">
        <v>7.4999999999999997E-2</v>
      </c>
      <c r="HG116" s="255">
        <v>13692597.695560135</v>
      </c>
      <c r="HH116" s="255">
        <v>1520.5310631024238</v>
      </c>
      <c r="HI116" s="255">
        <v>56867.800032051739</v>
      </c>
      <c r="HJ116" s="119">
        <v>13749465.495592186</v>
      </c>
      <c r="HK116" s="262" t="b">
        <v>1</v>
      </c>
      <c r="HL116" s="173">
        <v>13</v>
      </c>
      <c r="HM116" s="263">
        <v>0</v>
      </c>
      <c r="HN116" s="189">
        <v>7.4999999999999997E-2</v>
      </c>
      <c r="HO116" s="263">
        <v>3812665.3031698861</v>
      </c>
      <c r="HP116" s="263">
        <v>2534.2184385040391</v>
      </c>
      <c r="HQ116" s="263">
        <v>127377.34468143212</v>
      </c>
      <c r="HR116" s="117">
        <v>3940042.6478513181</v>
      </c>
      <c r="HS116" s="248" t="b">
        <v>0</v>
      </c>
      <c r="HT116" s="254">
        <v>7</v>
      </c>
      <c r="HU116" s="255">
        <v>760.26553155121155</v>
      </c>
      <c r="HV116" s="256">
        <v>0.03</v>
      </c>
      <c r="HW116" s="255">
        <v>3579695.4217591123</v>
      </c>
      <c r="HX116" s="255">
        <v>1773.9529069528276</v>
      </c>
      <c r="HY116" s="255">
        <v>102987.85555710498</v>
      </c>
      <c r="HZ116" s="119">
        <v>3682683.2773162173</v>
      </c>
      <c r="IA116" s="262" t="b">
        <v>0</v>
      </c>
      <c r="IB116" s="173">
        <v>5</v>
      </c>
      <c r="IC116" s="263">
        <v>1267.1092192520196</v>
      </c>
      <c r="ID116" s="189">
        <v>-5.0000000000000001E-3</v>
      </c>
      <c r="IE116" s="263">
        <v>2485420.9729969492</v>
      </c>
      <c r="IF116" s="263">
        <v>1267.1092192520196</v>
      </c>
      <c r="IG116" s="263">
        <v>83285.989547801786</v>
      </c>
      <c r="IH116" s="117">
        <v>2568706.9625447509</v>
      </c>
      <c r="II116" s="248" t="b">
        <v>0</v>
      </c>
      <c r="IJ116" s="254">
        <v>9</v>
      </c>
      <c r="IK116" s="255">
        <v>253.42184385040386</v>
      </c>
      <c r="IL116" s="256">
        <v>-5.0000000000000001E-3</v>
      </c>
      <c r="IM116" s="255">
        <v>7974393.8144899467</v>
      </c>
      <c r="IN116" s="255">
        <v>2280.7965946536351</v>
      </c>
      <c r="IO116" s="255">
        <v>101936.88320038197</v>
      </c>
      <c r="IP116" s="119">
        <v>8076330.6976903286</v>
      </c>
      <c r="IQ116" s="262" t="b">
        <v>1</v>
      </c>
      <c r="IR116" s="173">
        <v>6</v>
      </c>
      <c r="IS116" s="263">
        <v>1013.6873754016154</v>
      </c>
      <c r="IT116" s="189">
        <v>7.4999999999999997E-2</v>
      </c>
      <c r="IU116" s="263">
        <v>15139713.712469256</v>
      </c>
      <c r="IV116" s="263">
        <v>1520.5310631024238</v>
      </c>
      <c r="IW116" s="263">
        <v>27825.490918388401</v>
      </c>
      <c r="IX116" s="117">
        <v>15167539.203387644</v>
      </c>
      <c r="IY116" s="248" t="b">
        <v>0</v>
      </c>
      <c r="IZ116" s="254">
        <v>5</v>
      </c>
      <c r="JA116" s="255">
        <v>1267.1092192520196</v>
      </c>
      <c r="JB116" s="256">
        <v>0.03</v>
      </c>
      <c r="JC116" s="255">
        <v>3233327.2050253907</v>
      </c>
      <c r="JD116" s="255">
        <v>1267.1092192520196</v>
      </c>
      <c r="JE116" s="255">
        <v>63900.832624262686</v>
      </c>
      <c r="JF116" s="119">
        <v>3297228.0376496534</v>
      </c>
      <c r="JG116" s="262" t="b">
        <v>0</v>
      </c>
      <c r="JH116" s="173">
        <v>2</v>
      </c>
      <c r="JI116" s="263">
        <v>2027.3747508032313</v>
      </c>
      <c r="JJ116" s="189">
        <v>7.4999999999999997E-2</v>
      </c>
      <c r="JK116" s="263">
        <v>16664215.022414196</v>
      </c>
      <c r="JL116" s="263">
        <v>506.84368770080783</v>
      </c>
      <c r="JM116" s="263">
        <v>23045.713616928297</v>
      </c>
      <c r="JN116" s="117">
        <v>16687260.736031124</v>
      </c>
      <c r="JO116" s="248" t="b">
        <v>0</v>
      </c>
      <c r="JP116" s="254">
        <v>4</v>
      </c>
      <c r="JQ116" s="255">
        <v>1520.5310631024233</v>
      </c>
      <c r="JR116" s="256">
        <v>7.4999999999999997E-2</v>
      </c>
      <c r="JS116" s="255">
        <v>14568569.083583884</v>
      </c>
      <c r="JT116" s="255">
        <v>1013.6873754016157</v>
      </c>
      <c r="JU116" s="255">
        <v>58762.247828742999</v>
      </c>
      <c r="JV116" s="119">
        <v>14627331.331412626</v>
      </c>
      <c r="JW116" s="262" t="b">
        <v>0</v>
      </c>
      <c r="JX116" s="173">
        <v>9</v>
      </c>
      <c r="JY116" s="263">
        <v>253.42184385040386</v>
      </c>
      <c r="JZ116" s="189">
        <v>7.4999999999999997E-2</v>
      </c>
      <c r="KA116" s="263">
        <v>13820413.251815163</v>
      </c>
      <c r="KB116" s="263">
        <v>2280.7965946536351</v>
      </c>
      <c r="KC116" s="263">
        <v>135358.2374102255</v>
      </c>
      <c r="KD116" s="117">
        <v>13955771.489225388</v>
      </c>
      <c r="KE116" s="248" t="b">
        <v>1</v>
      </c>
      <c r="KF116" s="254">
        <v>8</v>
      </c>
      <c r="KG116" s="255">
        <v>506.84368770080772</v>
      </c>
      <c r="KH116" s="256">
        <v>7.4999999999999997E-2</v>
      </c>
      <c r="KI116" s="255">
        <v>5678787.6319947531</v>
      </c>
      <c r="KJ116" s="255">
        <v>2027.3747508032313</v>
      </c>
      <c r="KK116" s="255">
        <v>126197.14822391504</v>
      </c>
      <c r="KL116" s="119">
        <v>5804984.7802186683</v>
      </c>
      <c r="KM116" s="262" t="b">
        <v>0</v>
      </c>
      <c r="KN116" s="173">
        <v>1</v>
      </c>
      <c r="KO116" s="263">
        <v>2280.7965946536351</v>
      </c>
      <c r="KP116" s="189">
        <v>-5.0000000000000001E-3</v>
      </c>
      <c r="KQ116" s="263">
        <v>13358967.152256083</v>
      </c>
      <c r="KR116" s="263">
        <v>253.42184385040392</v>
      </c>
      <c r="KS116" s="263">
        <v>18485.381193884139</v>
      </c>
      <c r="KT116" s="117">
        <v>13377452.533449966</v>
      </c>
      <c r="KU116" s="248" t="b">
        <v>0</v>
      </c>
      <c r="KV116" s="254">
        <v>3</v>
      </c>
      <c r="KW116" s="255">
        <v>1773.9529069528273</v>
      </c>
      <c r="KX116" s="256">
        <v>7.4999999999999997E-2</v>
      </c>
      <c r="KY116" s="255">
        <v>11034516.854788303</v>
      </c>
      <c r="KZ116" s="255">
        <v>760.26553155121189</v>
      </c>
      <c r="LA116" s="255">
        <v>29093.904282180833</v>
      </c>
      <c r="LB116" s="119">
        <v>11063610.759070484</v>
      </c>
      <c r="LC116" s="262" t="b">
        <v>0</v>
      </c>
      <c r="LD116" s="173">
        <v>5</v>
      </c>
      <c r="LE116" s="263">
        <v>1267.1092192520196</v>
      </c>
      <c r="LF116" s="189">
        <v>7.4999999999999997E-2</v>
      </c>
      <c r="LG116" s="263">
        <v>3796666.1326487125</v>
      </c>
      <c r="LH116" s="263">
        <v>1267.1092192520196</v>
      </c>
      <c r="LI116" s="263">
        <v>73426.52656790227</v>
      </c>
      <c r="LJ116" s="117">
        <v>3870092.6592166149</v>
      </c>
      <c r="LK116" s="248" t="b">
        <v>0</v>
      </c>
      <c r="LL116" s="254">
        <v>4</v>
      </c>
      <c r="LM116" s="255">
        <v>1520.5310631024233</v>
      </c>
      <c r="LN116" s="256">
        <v>0.03</v>
      </c>
      <c r="LO116" s="255">
        <v>348862.14393138781</v>
      </c>
      <c r="LP116" s="255">
        <v>1013.6873754016157</v>
      </c>
      <c r="LQ116" s="255">
        <v>66583.830291480917</v>
      </c>
      <c r="LR116" s="119">
        <v>415445.97422286874</v>
      </c>
      <c r="LS116" s="262" t="b">
        <v>0</v>
      </c>
      <c r="LT116" s="173">
        <v>6</v>
      </c>
      <c r="LU116" s="263">
        <v>1013.6873754016154</v>
      </c>
      <c r="LV116" s="189">
        <v>7.4999999999999997E-2</v>
      </c>
      <c r="LW116" s="263">
        <v>7777102.2767224722</v>
      </c>
      <c r="LX116" s="263">
        <v>1520.5310631024238</v>
      </c>
      <c r="LY116" s="263">
        <v>78743.867618210963</v>
      </c>
      <c r="LZ116" s="117">
        <v>7855846.1443406828</v>
      </c>
      <c r="MA116" s="248" t="b">
        <v>0</v>
      </c>
      <c r="MB116" s="254">
        <v>6</v>
      </c>
      <c r="MC116" s="255">
        <v>1013.6873754016154</v>
      </c>
      <c r="MD116" s="256">
        <v>-5.0000000000000001E-3</v>
      </c>
      <c r="ME116" s="255">
        <v>9775683.8543709964</v>
      </c>
      <c r="MF116" s="255">
        <v>1520.5310631024238</v>
      </c>
      <c r="MG116" s="255">
        <v>72954.893316905378</v>
      </c>
      <c r="MH116" s="119">
        <v>9848638.7476879023</v>
      </c>
      <c r="MI116" s="262" t="b">
        <v>0</v>
      </c>
      <c r="MJ116" s="173">
        <v>11</v>
      </c>
      <c r="MK116" s="263">
        <v>0</v>
      </c>
      <c r="ML116" s="189">
        <v>7.4999999999999997E-2</v>
      </c>
      <c r="MM116" s="263">
        <v>912917.31775870302</v>
      </c>
      <c r="MN116" s="263">
        <v>2534.2184385040391</v>
      </c>
      <c r="MO116" s="263">
        <v>109696.46904192303</v>
      </c>
      <c r="MP116" s="117">
        <v>1022613.7868006261</v>
      </c>
      <c r="MQ116" s="248" t="b">
        <v>0</v>
      </c>
      <c r="MR116" s="254">
        <v>8</v>
      </c>
      <c r="MS116" s="255">
        <v>506.84368770080772</v>
      </c>
      <c r="MT116" s="256">
        <v>7.4999999999999997E-2</v>
      </c>
      <c r="MU116" s="255">
        <v>1526477.3856340696</v>
      </c>
      <c r="MV116" s="255">
        <v>2027.3747508032313</v>
      </c>
      <c r="MW116" s="255">
        <v>131222.93484974318</v>
      </c>
      <c r="MX116" s="119">
        <v>1657700.3204838128</v>
      </c>
      <c r="MY116" s="262" t="b">
        <v>0</v>
      </c>
      <c r="MZ116" s="173">
        <v>5</v>
      </c>
      <c r="NA116" s="263">
        <v>1267.1092192520196</v>
      </c>
      <c r="NB116" s="189">
        <v>0.03</v>
      </c>
      <c r="NC116" s="263">
        <v>15161940.737854345</v>
      </c>
      <c r="ND116" s="263">
        <v>1267.1092192520196</v>
      </c>
      <c r="NE116" s="263">
        <v>87640.171520403499</v>
      </c>
      <c r="NF116" s="117">
        <v>15249580.909374747</v>
      </c>
      <c r="NG116" s="248" t="b">
        <v>0</v>
      </c>
      <c r="NH116" s="254">
        <v>4</v>
      </c>
      <c r="NI116" s="255">
        <v>1520.5310631024233</v>
      </c>
      <c r="NJ116" s="256">
        <v>7.4999999999999997E-2</v>
      </c>
      <c r="NK116" s="255">
        <v>11915104.352012301</v>
      </c>
      <c r="NL116" s="255">
        <v>1013.6873754016157</v>
      </c>
      <c r="NM116" s="255">
        <v>38106.734903975601</v>
      </c>
      <c r="NN116" s="119">
        <v>11953211.086916277</v>
      </c>
      <c r="NO116" s="262" t="b">
        <v>0</v>
      </c>
      <c r="NP116" s="173">
        <v>11</v>
      </c>
      <c r="NQ116" s="263">
        <v>0</v>
      </c>
      <c r="NR116" s="189">
        <v>0.03</v>
      </c>
      <c r="NS116" s="263">
        <v>370512.05342879693</v>
      </c>
      <c r="NT116" s="263">
        <v>2534.2184385040391</v>
      </c>
      <c r="NU116" s="263">
        <v>158035.49870071255</v>
      </c>
      <c r="NV116" s="117">
        <v>528547.55212950951</v>
      </c>
      <c r="NW116" s="248" t="b">
        <v>0</v>
      </c>
      <c r="NX116" s="254">
        <v>6</v>
      </c>
      <c r="NY116" s="255">
        <v>1013.6873754016154</v>
      </c>
      <c r="NZ116" s="256">
        <v>7.4999999999999997E-2</v>
      </c>
      <c r="OA116" s="255">
        <v>32157776.926084332</v>
      </c>
      <c r="OB116" s="255">
        <v>1520.5310631024238</v>
      </c>
      <c r="OC116" s="255">
        <v>102370.02130911306</v>
      </c>
      <c r="OD116" s="119">
        <v>32260146.947393443</v>
      </c>
      <c r="OE116" s="262" t="b">
        <v>0</v>
      </c>
      <c r="OF116" s="173">
        <v>4</v>
      </c>
      <c r="OG116" s="263">
        <v>1520.5310631024233</v>
      </c>
      <c r="OH116" s="189">
        <v>7.4999999999999997E-2</v>
      </c>
      <c r="OI116" s="263">
        <v>2910214.5255905148</v>
      </c>
      <c r="OJ116" s="263">
        <v>1013.6873754016157</v>
      </c>
      <c r="OK116" s="263">
        <v>79664.705147756205</v>
      </c>
      <c r="OL116" s="117">
        <v>2989879.230738271</v>
      </c>
      <c r="OM116" s="248" t="b">
        <v>0</v>
      </c>
      <c r="ON116" s="254">
        <v>7</v>
      </c>
      <c r="OO116" s="255">
        <v>760.26553155121155</v>
      </c>
      <c r="OP116" s="256">
        <v>-5.0000000000000001E-3</v>
      </c>
      <c r="OQ116" s="255">
        <v>2702678.8997451332</v>
      </c>
      <c r="OR116" s="255">
        <v>1773.9529069528276</v>
      </c>
      <c r="OS116" s="255">
        <v>94547.997005625453</v>
      </c>
      <c r="OT116" s="119">
        <v>2797226.8967507589</v>
      </c>
      <c r="OU116" s="262" t="b">
        <v>0</v>
      </c>
      <c r="OV116" s="173">
        <v>5</v>
      </c>
      <c r="OW116" s="263">
        <v>1267.1092192520196</v>
      </c>
      <c r="OX116" s="189">
        <v>-5.0000000000000001E-3</v>
      </c>
      <c r="OY116" s="263">
        <v>7188754.3046807488</v>
      </c>
      <c r="OZ116" s="263">
        <v>1267.1092192520196</v>
      </c>
      <c r="PA116" s="263">
        <v>45930.293610985456</v>
      </c>
      <c r="PB116" s="117">
        <v>7234684.5982917342</v>
      </c>
      <c r="PC116" s="248" t="b">
        <v>0</v>
      </c>
      <c r="PD116" s="254">
        <v>9</v>
      </c>
      <c r="PE116" s="255">
        <v>253.42184385040386</v>
      </c>
      <c r="PF116" s="256">
        <v>7.4999999999999997E-2</v>
      </c>
      <c r="PG116" s="255">
        <v>2026500.6523825629</v>
      </c>
      <c r="PH116" s="255">
        <v>2280.7965946536351</v>
      </c>
      <c r="PI116" s="255">
        <v>129931.90683491749</v>
      </c>
      <c r="PJ116" s="119">
        <v>2156432.5592174805</v>
      </c>
      <c r="PK116" s="262" t="b">
        <v>0</v>
      </c>
      <c r="PL116" s="173">
        <v>10</v>
      </c>
      <c r="PM116" s="263">
        <v>0</v>
      </c>
      <c r="PN116" s="189">
        <v>0.03</v>
      </c>
      <c r="PO116" s="263">
        <v>1148657.4904930261</v>
      </c>
      <c r="PP116" s="263">
        <v>2534.2184385040391</v>
      </c>
      <c r="PQ116" s="263">
        <v>120007.25535043915</v>
      </c>
      <c r="PR116" s="117">
        <v>1268664.7458434652</v>
      </c>
      <c r="PS116" s="248" t="b">
        <v>0</v>
      </c>
      <c r="PT116" s="254">
        <v>7</v>
      </c>
      <c r="PU116" s="255">
        <v>760.26553155121155</v>
      </c>
      <c r="PV116" s="256">
        <v>-5.0000000000000001E-3</v>
      </c>
      <c r="PW116" s="255">
        <v>6046050.722141034</v>
      </c>
      <c r="PX116" s="255">
        <v>1773.9529069528276</v>
      </c>
      <c r="PY116" s="255">
        <v>110521.79964448254</v>
      </c>
      <c r="PZ116" s="119">
        <v>6156572.5217855163</v>
      </c>
      <c r="QA116" s="262" t="b">
        <v>0</v>
      </c>
      <c r="QB116" s="173">
        <v>3</v>
      </c>
      <c r="QC116" s="263">
        <v>1773.9529069528273</v>
      </c>
      <c r="QD116" s="189">
        <v>0.03</v>
      </c>
      <c r="QE116" s="263">
        <v>2829591.5262055155</v>
      </c>
      <c r="QF116" s="263">
        <v>760.26553155121189</v>
      </c>
      <c r="QG116" s="263">
        <v>38987.140294041346</v>
      </c>
      <c r="QH116" s="117">
        <v>2868578.666499557</v>
      </c>
      <c r="QI116" s="248" t="b">
        <v>0</v>
      </c>
      <c r="QJ116" s="254">
        <v>5</v>
      </c>
      <c r="QK116" s="255">
        <v>1267.1092192520196</v>
      </c>
      <c r="QL116" s="256">
        <v>7.4999999999999997E-2</v>
      </c>
      <c r="QM116" s="255">
        <v>8981019.2742616907</v>
      </c>
      <c r="QN116" s="255">
        <v>1267.1092192520196</v>
      </c>
      <c r="QO116" s="255">
        <v>74780.844713835089</v>
      </c>
      <c r="QP116" s="119">
        <v>9055800.1189755257</v>
      </c>
      <c r="QQ116" s="262" t="b">
        <v>0</v>
      </c>
      <c r="QR116" s="173">
        <v>5</v>
      </c>
      <c r="QS116" s="263">
        <v>1267.1092192520196</v>
      </c>
      <c r="QT116" s="189">
        <v>7.4999999999999997E-2</v>
      </c>
      <c r="QU116" s="263">
        <v>2270430.9995503351</v>
      </c>
      <c r="QV116" s="263">
        <v>1267.1092192520196</v>
      </c>
      <c r="QW116" s="263">
        <v>56732.300757872705</v>
      </c>
      <c r="QX116" s="117">
        <v>2327163.300308208</v>
      </c>
      <c r="QY116" s="248" t="b">
        <v>0</v>
      </c>
      <c r="QZ116" s="254">
        <v>8</v>
      </c>
      <c r="RA116" s="255">
        <v>506.84368770080772</v>
      </c>
      <c r="RB116" s="256">
        <v>7.4999999999999997E-2</v>
      </c>
      <c r="RC116" s="255">
        <v>2417316.2560349568</v>
      </c>
      <c r="RD116" s="255">
        <v>2027.3747508032313</v>
      </c>
      <c r="RE116" s="255">
        <v>89028.046634730141</v>
      </c>
      <c r="RF116" s="119">
        <v>2506344.3026696867</v>
      </c>
      <c r="RG116" s="262" t="b">
        <v>0</v>
      </c>
      <c r="RH116" s="173">
        <v>2</v>
      </c>
      <c r="RI116" s="263">
        <v>2027.3747508032313</v>
      </c>
      <c r="RJ116" s="189">
        <v>7.4999999999999997E-2</v>
      </c>
      <c r="RK116" s="263">
        <v>35212410.122479476</v>
      </c>
      <c r="RL116" s="263">
        <v>506.84368770080783</v>
      </c>
      <c r="RM116" s="263">
        <v>21559.601035888987</v>
      </c>
      <c r="RN116" s="117">
        <v>35233969.723515362</v>
      </c>
      <c r="RO116" s="248" t="b">
        <v>0</v>
      </c>
      <c r="RP116" s="254">
        <v>8</v>
      </c>
      <c r="RQ116" s="255">
        <v>506.84368770080772</v>
      </c>
      <c r="RR116" s="256">
        <v>0.03</v>
      </c>
      <c r="RS116" s="255">
        <v>1561334.0847916824</v>
      </c>
      <c r="RT116" s="255">
        <v>2027.3747508032313</v>
      </c>
      <c r="RU116" s="255">
        <v>106470.87793064077</v>
      </c>
      <c r="RV116" s="119">
        <v>1667804.9627223231</v>
      </c>
      <c r="RW116" s="262" t="b">
        <v>0</v>
      </c>
      <c r="RX116" s="173">
        <v>9</v>
      </c>
      <c r="RY116" s="263">
        <v>253.42184385040386</v>
      </c>
      <c r="RZ116" s="189">
        <v>7.4999999999999997E-2</v>
      </c>
      <c r="SA116" s="263">
        <v>5127027.7967462195</v>
      </c>
      <c r="SB116" s="263">
        <v>2280.7965946536351</v>
      </c>
      <c r="SC116" s="263">
        <v>149145.47431050381</v>
      </c>
      <c r="SD116" s="117">
        <v>5276173.2710567228</v>
      </c>
      <c r="SE116" s="248" t="b">
        <v>0</v>
      </c>
      <c r="SF116" s="254">
        <v>8</v>
      </c>
      <c r="SG116" s="255">
        <v>506.84368770080772</v>
      </c>
      <c r="SH116" s="256">
        <v>7.4999999999999997E-2</v>
      </c>
      <c r="SI116" s="255">
        <v>4789706.5895533627</v>
      </c>
      <c r="SJ116" s="255">
        <v>2027.3747508032313</v>
      </c>
      <c r="SK116" s="255">
        <v>96705.149609346277</v>
      </c>
      <c r="SL116" s="119">
        <v>4886411.7391627086</v>
      </c>
      <c r="SM116" s="262" t="b">
        <v>0</v>
      </c>
      <c r="SN116" s="173">
        <v>6</v>
      </c>
      <c r="SO116" s="263">
        <v>1013.6873754016154</v>
      </c>
      <c r="SP116" s="189">
        <v>-5.0000000000000001E-3</v>
      </c>
      <c r="SQ116" s="263">
        <v>2183202.6157570472</v>
      </c>
      <c r="SR116" s="263">
        <v>1520.5310631024238</v>
      </c>
      <c r="SS116" s="263">
        <v>49137.433012985784</v>
      </c>
      <c r="ST116" s="117">
        <v>2232340.0487700328</v>
      </c>
      <c r="SU116" s="248" t="b">
        <v>0</v>
      </c>
      <c r="SV116" s="254">
        <v>3</v>
      </c>
      <c r="SW116" s="255">
        <v>1773.9529069528273</v>
      </c>
      <c r="SX116" s="256">
        <v>0.03</v>
      </c>
      <c r="SY116" s="255">
        <v>16435861.760521961</v>
      </c>
      <c r="SZ116" s="255">
        <v>760.26553155121189</v>
      </c>
      <c r="TA116" s="255">
        <v>46179.497868886159</v>
      </c>
      <c r="TB116" s="119">
        <v>16482041.258390848</v>
      </c>
      <c r="TC116" s="262" t="b">
        <v>0</v>
      </c>
      <c r="TD116" s="173">
        <v>2</v>
      </c>
      <c r="TE116" s="263">
        <v>2027.3747508032313</v>
      </c>
      <c r="TF116" s="189">
        <v>7.4999999999999997E-2</v>
      </c>
      <c r="TG116" s="263">
        <v>12048834.921281867</v>
      </c>
      <c r="TH116" s="263">
        <v>506.84368770080783</v>
      </c>
      <c r="TI116" s="263">
        <v>21612.429094105843</v>
      </c>
      <c r="TJ116" s="117">
        <v>12070447.350375973</v>
      </c>
      <c r="TK116" s="248" t="b">
        <v>0</v>
      </c>
      <c r="TL116" s="254">
        <v>6</v>
      </c>
      <c r="TM116" s="255">
        <v>1013.6873754016154</v>
      </c>
      <c r="TN116" s="256">
        <v>0.03</v>
      </c>
      <c r="TO116" s="255">
        <v>10702938.820787905</v>
      </c>
      <c r="TP116" s="255">
        <v>1520.5310631024238</v>
      </c>
      <c r="TQ116" s="255">
        <v>76362.451883153219</v>
      </c>
      <c r="TR116" s="119">
        <v>10779301.272671059</v>
      </c>
      <c r="TS116" s="262" t="b">
        <v>0</v>
      </c>
      <c r="TT116" s="173">
        <v>6</v>
      </c>
      <c r="TU116" s="263">
        <v>1013.6873754016154</v>
      </c>
      <c r="TV116" s="189">
        <v>7.4999999999999997E-2</v>
      </c>
      <c r="TW116" s="263">
        <v>5704182.534095915</v>
      </c>
      <c r="TX116" s="263">
        <v>1520.5310631024238</v>
      </c>
      <c r="TY116" s="263">
        <v>78394.336821046018</v>
      </c>
      <c r="TZ116" s="117">
        <v>5782576.8709169608</v>
      </c>
      <c r="UA116" s="248" t="b">
        <v>0</v>
      </c>
      <c r="UB116" s="254">
        <v>3</v>
      </c>
      <c r="UC116" s="255">
        <v>1773.9529069528273</v>
      </c>
      <c r="UD116" s="256">
        <v>7.4999999999999997E-2</v>
      </c>
      <c r="UE116" s="255">
        <v>12550014.347131366</v>
      </c>
      <c r="UF116" s="255">
        <v>760.26553155121189</v>
      </c>
      <c r="UG116" s="255">
        <v>31584.20180659883</v>
      </c>
      <c r="UH116" s="119">
        <v>12581598.548937965</v>
      </c>
      <c r="UI116" s="262" t="b">
        <v>0</v>
      </c>
      <c r="UJ116" s="173">
        <v>3</v>
      </c>
      <c r="UK116" s="263">
        <v>1773.9529069528273</v>
      </c>
      <c r="UL116" s="189">
        <v>7.4999999999999997E-2</v>
      </c>
      <c r="UM116" s="263">
        <v>44919015.651398651</v>
      </c>
      <c r="UN116" s="263">
        <v>760.26553155121189</v>
      </c>
      <c r="UO116" s="263">
        <v>36172.166118270288</v>
      </c>
      <c r="UP116" s="117">
        <v>44955187.817516923</v>
      </c>
      <c r="UQ116" s="248" t="b">
        <v>1</v>
      </c>
      <c r="UR116" s="254">
        <v>7</v>
      </c>
      <c r="US116" s="255">
        <v>760.26553155121155</v>
      </c>
      <c r="UT116" s="256">
        <v>7.4999999999999997E-2</v>
      </c>
      <c r="UU116" s="255">
        <v>3851685.8511142107</v>
      </c>
      <c r="UV116" s="255">
        <v>1773.9529069528276</v>
      </c>
      <c r="UW116" s="255">
        <v>59854.114045739996</v>
      </c>
      <c r="UX116" s="119">
        <v>3911539.9651599508</v>
      </c>
      <c r="UY116" s="262" t="b">
        <v>0</v>
      </c>
      <c r="UZ116" s="173">
        <v>7</v>
      </c>
      <c r="VA116" s="263">
        <v>760.26553155121155</v>
      </c>
      <c r="VB116" s="189">
        <v>7.4999999999999997E-2</v>
      </c>
      <c r="VC116" s="263">
        <v>10205483.6669599</v>
      </c>
      <c r="VD116" s="263">
        <v>1773.9529069528276</v>
      </c>
      <c r="VE116" s="263">
        <v>82904.144420481229</v>
      </c>
      <c r="VF116" s="117">
        <v>10288387.811380381</v>
      </c>
      <c r="VG116" s="248" t="b">
        <v>0</v>
      </c>
      <c r="VH116" s="254">
        <v>9</v>
      </c>
      <c r="VI116" s="255">
        <v>253.42184385040386</v>
      </c>
      <c r="VJ116" s="256">
        <v>-5.0000000000000001E-3</v>
      </c>
      <c r="VK116" s="255">
        <v>1536026.1273579949</v>
      </c>
      <c r="VL116" s="255">
        <v>2280.7965946536351</v>
      </c>
      <c r="VM116" s="255">
        <v>96205.296832524764</v>
      </c>
      <c r="VN116" s="119">
        <v>1632231.4241905196</v>
      </c>
      <c r="VO116" s="262" t="b">
        <v>0</v>
      </c>
      <c r="VP116" s="173">
        <v>0</v>
      </c>
      <c r="VQ116" s="263">
        <v>2534.2184385040391</v>
      </c>
      <c r="VR116" s="189">
        <v>-5.0000000000000001E-3</v>
      </c>
      <c r="VS116" s="263">
        <v>2389098.7067526672</v>
      </c>
      <c r="VT116" s="263">
        <v>0</v>
      </c>
      <c r="VU116" s="263">
        <v>0</v>
      </c>
      <c r="VV116" s="117">
        <v>2389098.7067526672</v>
      </c>
      <c r="VW116" s="248" t="b">
        <v>0</v>
      </c>
      <c r="VX116" s="254">
        <v>7</v>
      </c>
      <c r="VY116" s="255">
        <v>760.26553155121155</v>
      </c>
      <c r="VZ116" s="256">
        <v>7.4999999999999997E-2</v>
      </c>
      <c r="WA116" s="255">
        <v>4027521.2848685328</v>
      </c>
      <c r="WB116" s="255">
        <v>1773.9529069528276</v>
      </c>
      <c r="WC116" s="255">
        <v>78873.16333143774</v>
      </c>
      <c r="WD116" s="119">
        <v>4106394.4481999706</v>
      </c>
      <c r="WE116" s="262" t="b">
        <v>0</v>
      </c>
      <c r="WF116" s="173">
        <v>5</v>
      </c>
      <c r="WG116" s="263">
        <v>1267.1092192520196</v>
      </c>
      <c r="WH116" s="189">
        <v>7.4999999999999997E-2</v>
      </c>
      <c r="WI116" s="263">
        <v>2145607.9378812714</v>
      </c>
      <c r="WJ116" s="263">
        <v>1267.1092192520196</v>
      </c>
      <c r="WK116" s="263">
        <v>67124.611746656534</v>
      </c>
      <c r="WL116" s="117">
        <v>2212732.5496279281</v>
      </c>
      <c r="WM116" s="248" t="b">
        <v>0</v>
      </c>
      <c r="WN116" s="254">
        <v>7</v>
      </c>
      <c r="WO116" s="255">
        <v>760.26553155121155</v>
      </c>
      <c r="WP116" s="256">
        <v>0.03</v>
      </c>
      <c r="WQ116" s="255">
        <v>4892644.9718796806</v>
      </c>
      <c r="WR116" s="255">
        <v>1773.9529069528276</v>
      </c>
      <c r="WS116" s="255">
        <v>117654.39481126636</v>
      </c>
      <c r="WT116" s="119">
        <v>5010299.3666909467</v>
      </c>
      <c r="WU116" s="262" t="b">
        <v>1</v>
      </c>
      <c r="WV116" s="173">
        <v>8</v>
      </c>
      <c r="WW116" s="263">
        <v>506.84368770080772</v>
      </c>
      <c r="WX116" s="189">
        <v>0.03</v>
      </c>
      <c r="WY116" s="263">
        <v>4386735.8249571007</v>
      </c>
      <c r="WZ116" s="263">
        <v>2027.3747508032313</v>
      </c>
      <c r="XA116" s="263">
        <v>80443.985088000569</v>
      </c>
      <c r="XB116" s="117">
        <v>4467179.8100451017</v>
      </c>
      <c r="XC116" s="248" t="b">
        <v>0</v>
      </c>
      <c r="XD116" s="254">
        <v>7</v>
      </c>
      <c r="XE116" s="255">
        <v>760.26553155121155</v>
      </c>
      <c r="XF116" s="256">
        <v>0.03</v>
      </c>
      <c r="XG116" s="255">
        <v>16406801.471022377</v>
      </c>
      <c r="XH116" s="255">
        <v>1773.9529069528276</v>
      </c>
      <c r="XI116" s="255">
        <v>70881.355644676907</v>
      </c>
      <c r="XJ116" s="119">
        <v>16477682.826667054</v>
      </c>
      <c r="XK116" s="262" t="b">
        <v>0</v>
      </c>
      <c r="XL116" s="173">
        <v>6</v>
      </c>
      <c r="XM116" s="263">
        <v>1013.6873754016154</v>
      </c>
      <c r="XN116" s="189">
        <v>7.4999999999999997E-2</v>
      </c>
      <c r="XO116" s="263">
        <v>7571091.1275373036</v>
      </c>
      <c r="XP116" s="263">
        <v>1520.5310631024238</v>
      </c>
      <c r="XQ116" s="263">
        <v>83930.745711134805</v>
      </c>
      <c r="XR116" s="117">
        <v>7655021.8732484384</v>
      </c>
      <c r="XS116" s="248" t="b">
        <v>0</v>
      </c>
      <c r="XT116" s="254">
        <v>7</v>
      </c>
      <c r="XU116" s="255">
        <v>760.26553155121155</v>
      </c>
      <c r="XV116" s="256">
        <v>0.03</v>
      </c>
      <c r="XW116" s="255">
        <v>742323.99485641567</v>
      </c>
      <c r="XX116" s="255">
        <v>1773.9529069528276</v>
      </c>
      <c r="XY116" s="255">
        <v>90225.020682090515</v>
      </c>
      <c r="XZ116" s="119">
        <v>832549.01553850621</v>
      </c>
      <c r="YA116" s="262" t="b">
        <v>0</v>
      </c>
      <c r="YB116" s="173">
        <v>6</v>
      </c>
      <c r="YC116" s="263">
        <v>1013.6873754016154</v>
      </c>
      <c r="YD116" s="189">
        <v>7.4999999999999997E-2</v>
      </c>
      <c r="YE116" s="263">
        <v>5243160.7108959798</v>
      </c>
      <c r="YF116" s="263">
        <v>1520.5310631024238</v>
      </c>
      <c r="YG116" s="263">
        <v>97151.362792078944</v>
      </c>
      <c r="YH116" s="117">
        <v>5340312.0736880591</v>
      </c>
      <c r="YI116" s="248" t="b">
        <v>0</v>
      </c>
      <c r="YJ116" s="254">
        <v>11</v>
      </c>
      <c r="YK116" s="255">
        <v>0</v>
      </c>
      <c r="YL116" s="256">
        <v>-5.0000000000000001E-3</v>
      </c>
      <c r="YM116" s="255">
        <v>1849304.4729725292</v>
      </c>
      <c r="YN116" s="255">
        <v>2534.2184385040391</v>
      </c>
      <c r="YO116" s="255">
        <v>173963.56815581</v>
      </c>
      <c r="YP116" s="119">
        <v>2023268.0411283392</v>
      </c>
      <c r="YQ116" s="262" t="b">
        <v>0</v>
      </c>
      <c r="YR116" s="173">
        <v>4</v>
      </c>
      <c r="YS116" s="263">
        <v>1520.5310631024233</v>
      </c>
      <c r="YT116" s="189">
        <v>-5.0000000000000001E-3</v>
      </c>
      <c r="YU116" s="263">
        <v>8074011.1223090841</v>
      </c>
      <c r="YV116" s="263">
        <v>1013.6873754016157</v>
      </c>
      <c r="YW116" s="263">
        <v>40321.773057482307</v>
      </c>
      <c r="YX116" s="117">
        <v>8114332.8953665663</v>
      </c>
      <c r="YY116" s="248" t="b">
        <v>0</v>
      </c>
      <c r="YZ116" s="254">
        <v>7</v>
      </c>
      <c r="ZA116" s="255">
        <v>760.26553155121155</v>
      </c>
      <c r="ZB116" s="256">
        <v>7.4999999999999997E-2</v>
      </c>
      <c r="ZC116" s="255">
        <v>1058684.8732792847</v>
      </c>
      <c r="ZD116" s="255">
        <v>1773.9529069528276</v>
      </c>
      <c r="ZE116" s="255">
        <v>105601.21723446208</v>
      </c>
      <c r="ZF116" s="119">
        <v>1164286.0905137467</v>
      </c>
      <c r="ZG116" s="262" t="b">
        <v>0</v>
      </c>
      <c r="ZH116" s="173">
        <v>6</v>
      </c>
      <c r="ZI116" s="263">
        <v>1013.6873754016154</v>
      </c>
      <c r="ZJ116" s="189">
        <v>7.4999999999999997E-2</v>
      </c>
      <c r="ZK116" s="263">
        <v>15121017.194649238</v>
      </c>
      <c r="ZL116" s="263">
        <v>1520.5310631024238</v>
      </c>
      <c r="ZM116" s="263">
        <v>63268.410700500826</v>
      </c>
      <c r="ZN116" s="117">
        <v>15184285.605349738</v>
      </c>
      <c r="ZO116" s="248" t="b">
        <v>0</v>
      </c>
      <c r="ZP116" s="254">
        <v>3</v>
      </c>
      <c r="ZQ116" s="255">
        <v>1773.9529069528273</v>
      </c>
      <c r="ZR116" s="256">
        <v>0.03</v>
      </c>
      <c r="ZS116" s="255">
        <v>4855289.2419232307</v>
      </c>
      <c r="ZT116" s="255">
        <v>760.26553155121189</v>
      </c>
      <c r="ZU116" s="255">
        <v>53751.972849150283</v>
      </c>
      <c r="ZV116" s="119">
        <v>4909041.2147723809</v>
      </c>
      <c r="ZW116" s="262" t="b">
        <v>0</v>
      </c>
      <c r="ZX116" s="173">
        <v>2</v>
      </c>
      <c r="ZY116" s="263">
        <v>2027.3747508032313</v>
      </c>
      <c r="ZZ116" s="189">
        <v>7.4999999999999997E-2</v>
      </c>
      <c r="AAA116" s="263">
        <v>622929.06744911079</v>
      </c>
      <c r="AAB116" s="263">
        <v>506.84368770080783</v>
      </c>
      <c r="AAC116" s="263">
        <v>42473.66808999356</v>
      </c>
      <c r="AAD116" s="117">
        <v>665402.73553910432</v>
      </c>
      <c r="AAE116" s="248" t="b">
        <v>0</v>
      </c>
      <c r="AAF116" s="254">
        <v>4</v>
      </c>
      <c r="AAG116" s="255">
        <v>1520.5310631024233</v>
      </c>
      <c r="AAH116" s="256">
        <v>7.4999999999999997E-2</v>
      </c>
      <c r="AAI116" s="255">
        <v>21874433.910083544</v>
      </c>
      <c r="AAJ116" s="255">
        <v>1013.6873754016157</v>
      </c>
      <c r="AAK116" s="255">
        <v>51983.219789267787</v>
      </c>
      <c r="AAL116" s="119">
        <v>21926417.12987281</v>
      </c>
      <c r="AAM116" s="262" t="b">
        <v>0</v>
      </c>
      <c r="AAN116" s="173">
        <v>6</v>
      </c>
      <c r="AAO116" s="263">
        <v>1013.6873754016154</v>
      </c>
      <c r="AAP116" s="189">
        <v>0.03</v>
      </c>
      <c r="AAQ116" s="263">
        <v>6742020.911467541</v>
      </c>
      <c r="AAR116" s="263">
        <v>1520.5310631024238</v>
      </c>
      <c r="AAS116" s="263">
        <v>69141.525155192954</v>
      </c>
      <c r="AAT116" s="117">
        <v>6811162.4366227342</v>
      </c>
      <c r="AAU116" s="248" t="b">
        <v>0</v>
      </c>
      <c r="AAV116" s="254">
        <v>8</v>
      </c>
      <c r="AAW116" s="255">
        <v>506.84368770080772</v>
      </c>
      <c r="AAX116" s="256">
        <v>7.4999999999999997E-2</v>
      </c>
      <c r="AAY116" s="255">
        <v>5291053.7635849509</v>
      </c>
      <c r="AAZ116" s="255">
        <v>2027.3747508032313</v>
      </c>
      <c r="ABA116" s="255">
        <v>137459.40993435238</v>
      </c>
      <c r="ABB116" s="119">
        <v>5428513.1735193031</v>
      </c>
      <c r="ABC116" s="262" t="b">
        <v>0</v>
      </c>
      <c r="ABD116" s="173">
        <v>5</v>
      </c>
      <c r="ABE116" s="263">
        <v>1267.1092192520196</v>
      </c>
      <c r="ABF116" s="189">
        <v>7.4999999999999997E-2</v>
      </c>
      <c r="ABG116" s="263">
        <v>9844908.3692042213</v>
      </c>
      <c r="ABH116" s="263">
        <v>1267.1092192520196</v>
      </c>
      <c r="ABI116" s="263">
        <v>54328.908445734378</v>
      </c>
      <c r="ABJ116" s="117">
        <v>9899237.2776499558</v>
      </c>
      <c r="ABK116" s="248" t="b">
        <v>0</v>
      </c>
      <c r="ABL116" s="254">
        <v>2</v>
      </c>
      <c r="ABM116" s="255">
        <v>2027.3747508032313</v>
      </c>
      <c r="ABN116" s="256">
        <v>0.03</v>
      </c>
      <c r="ABO116" s="255">
        <v>13943922.350556532</v>
      </c>
      <c r="ABP116" s="255">
        <v>506.84368770080783</v>
      </c>
      <c r="ABQ116" s="255">
        <v>22014.060557111534</v>
      </c>
      <c r="ABR116" s="119">
        <v>13965936.411113644</v>
      </c>
      <c r="ABS116" s="262" t="b">
        <v>0</v>
      </c>
      <c r="ABT116" s="173">
        <v>4</v>
      </c>
      <c r="ABU116" s="263">
        <v>1520.5310631024233</v>
      </c>
      <c r="ABV116" s="189">
        <v>-5.0000000000000001E-3</v>
      </c>
      <c r="ABW116" s="263">
        <v>4679345.455344501</v>
      </c>
      <c r="ABX116" s="263">
        <v>1013.6873754016157</v>
      </c>
      <c r="ABY116" s="263">
        <v>37503.626030885156</v>
      </c>
      <c r="ABZ116" s="117">
        <v>4716849.0813753866</v>
      </c>
      <c r="ACA116" s="248" t="b">
        <v>0</v>
      </c>
      <c r="ACB116" s="254">
        <v>6</v>
      </c>
      <c r="ACC116" s="255">
        <v>1013.6873754016154</v>
      </c>
      <c r="ACD116" s="256">
        <v>7.4999999999999997E-2</v>
      </c>
      <c r="ACE116" s="255">
        <v>4149593.7117521027</v>
      </c>
      <c r="ACF116" s="255">
        <v>1520.5310631024238</v>
      </c>
      <c r="ACG116" s="255">
        <v>90934.967975610503</v>
      </c>
      <c r="ACH116" s="119">
        <v>4240528.6797277136</v>
      </c>
      <c r="ACI116" s="262" t="b">
        <v>0</v>
      </c>
      <c r="ACJ116" s="173">
        <v>4</v>
      </c>
      <c r="ACK116" s="263">
        <v>1520.5310631024233</v>
      </c>
      <c r="ACL116" s="189">
        <v>7.4999999999999997E-2</v>
      </c>
      <c r="ACM116" s="263">
        <v>1356530.3385545805</v>
      </c>
      <c r="ACN116" s="263">
        <v>1013.6873754016157</v>
      </c>
      <c r="ACO116" s="263">
        <v>74436.8887618874</v>
      </c>
      <c r="ACP116" s="117">
        <v>1430967.2273164678</v>
      </c>
      <c r="ACQ116" s="248" t="b">
        <v>0</v>
      </c>
      <c r="ACR116" s="254">
        <v>4</v>
      </c>
      <c r="ACS116" s="255">
        <v>1520.5310631024233</v>
      </c>
      <c r="ACT116" s="256">
        <v>0.03</v>
      </c>
      <c r="ACU116" s="255">
        <v>12653735.356774256</v>
      </c>
      <c r="ACV116" s="255">
        <v>1013.6873754016157</v>
      </c>
      <c r="ACW116" s="255">
        <v>74885.635894447347</v>
      </c>
      <c r="ACX116" s="119">
        <v>12728620.992668703</v>
      </c>
      <c r="ACY116" s="262" t="b">
        <v>1</v>
      </c>
      <c r="ACZ116" s="173">
        <v>9</v>
      </c>
      <c r="ADA116" s="263">
        <v>253.42184385040386</v>
      </c>
      <c r="ADB116" s="189">
        <v>-5.0000000000000001E-3</v>
      </c>
      <c r="ADC116" s="263">
        <v>9610077.3534610104</v>
      </c>
      <c r="ADD116" s="263">
        <v>2280.7965946536351</v>
      </c>
      <c r="ADE116" s="263">
        <v>93961.015921128303</v>
      </c>
      <c r="ADF116" s="117">
        <v>9704038.3693821393</v>
      </c>
      <c r="ADG116" s="248" t="b">
        <v>0</v>
      </c>
      <c r="ADH116" s="254">
        <v>8</v>
      </c>
      <c r="ADI116" s="255">
        <v>506.84368770080772</v>
      </c>
      <c r="ADJ116" s="256">
        <v>-5.0000000000000001E-3</v>
      </c>
      <c r="ADK116" s="255">
        <v>2818371.8822865961</v>
      </c>
      <c r="ADL116" s="255">
        <v>2027.3747508032313</v>
      </c>
      <c r="ADM116" s="255">
        <v>123447.95451205363</v>
      </c>
      <c r="ADN116" s="119">
        <v>2941819.8367986497</v>
      </c>
      <c r="ADO116" s="262" t="b">
        <v>0</v>
      </c>
      <c r="ADP116" s="173">
        <v>3</v>
      </c>
      <c r="ADQ116" s="263">
        <v>1773.9529069528273</v>
      </c>
      <c r="ADR116" s="189">
        <v>7.4999999999999997E-2</v>
      </c>
      <c r="ADS116" s="263">
        <v>5878392.5547737507</v>
      </c>
      <c r="ADT116" s="263">
        <v>760.26553155121189</v>
      </c>
      <c r="ADU116" s="263">
        <v>34754.662813449402</v>
      </c>
      <c r="ADV116" s="117">
        <v>5913147.2175872</v>
      </c>
    </row>
    <row r="117" spans="1:802" x14ac:dyDescent="0.35">
      <c r="A117" s="15">
        <v>48791</v>
      </c>
      <c r="B117" s="16">
        <v>2534.2184385040391</v>
      </c>
      <c r="C117" s="248" t="b">
        <v>0</v>
      </c>
      <c r="D117" s="254">
        <v>6</v>
      </c>
      <c r="E117" s="255">
        <v>1013.6873754016154</v>
      </c>
      <c r="F117" s="256">
        <v>7.4999999999999997E-2</v>
      </c>
      <c r="G117" s="255">
        <v>10847468.388586905</v>
      </c>
      <c r="H117" s="255">
        <v>1520.5310631024238</v>
      </c>
      <c r="I117" s="255">
        <v>80888.789675523265</v>
      </c>
      <c r="J117" s="119">
        <v>10928357.178262427</v>
      </c>
      <c r="K117" s="262" t="b">
        <v>0</v>
      </c>
      <c r="L117" s="173">
        <v>9</v>
      </c>
      <c r="M117" s="263">
        <v>253.42184385040386</v>
      </c>
      <c r="N117" s="189">
        <v>0.03</v>
      </c>
      <c r="O117" s="263">
        <v>2638061.4268897134</v>
      </c>
      <c r="P117" s="263">
        <v>2280.7965946536351</v>
      </c>
      <c r="Q117" s="263">
        <v>71305.680350852956</v>
      </c>
      <c r="R117" s="117">
        <v>2709367.1072405665</v>
      </c>
      <c r="S117" s="248" t="b">
        <v>0</v>
      </c>
      <c r="T117" s="254">
        <v>8</v>
      </c>
      <c r="U117" s="255">
        <v>506.84368770080772</v>
      </c>
      <c r="V117" s="256">
        <v>7.4999999999999997E-2</v>
      </c>
      <c r="W117" s="255">
        <v>1498274.8326954215</v>
      </c>
      <c r="X117" s="255">
        <v>2027.3747508032313</v>
      </c>
      <c r="Y117" s="255">
        <v>136784.85170939227</v>
      </c>
      <c r="Z117" s="119">
        <v>1635059.6844048137</v>
      </c>
      <c r="AA117" s="262" t="b">
        <v>0</v>
      </c>
      <c r="AB117" s="173">
        <v>9</v>
      </c>
      <c r="AC117" s="263">
        <v>253.42184385040386</v>
      </c>
      <c r="AD117" s="189">
        <v>7.4999999999999997E-2</v>
      </c>
      <c r="AE117" s="263">
        <v>4716918.9203287521</v>
      </c>
      <c r="AF117" s="263">
        <v>2280.7965946536351</v>
      </c>
      <c r="AG117" s="263">
        <v>137741.17628023267</v>
      </c>
      <c r="AH117" s="117">
        <v>4854660.0966089852</v>
      </c>
      <c r="AI117" s="248" t="b">
        <v>0</v>
      </c>
      <c r="AJ117" s="254">
        <v>10</v>
      </c>
      <c r="AK117" s="255">
        <v>0</v>
      </c>
      <c r="AL117" s="256">
        <v>7.4999999999999997E-2</v>
      </c>
      <c r="AM117" s="255">
        <v>22416393.241768979</v>
      </c>
      <c r="AN117" s="255">
        <v>2534.2184385040391</v>
      </c>
      <c r="AO117" s="255">
        <v>162312.0525317986</v>
      </c>
      <c r="AP117" s="119">
        <v>22578705.294300776</v>
      </c>
      <c r="AQ117" s="262" t="b">
        <v>0</v>
      </c>
      <c r="AR117" s="173">
        <v>7</v>
      </c>
      <c r="AS117" s="263">
        <v>760.26553155121155</v>
      </c>
      <c r="AT117" s="189">
        <v>0.03</v>
      </c>
      <c r="AU117" s="263">
        <v>14429726.183772091</v>
      </c>
      <c r="AV117" s="263">
        <v>1773.9529069528276</v>
      </c>
      <c r="AW117" s="263">
        <v>98323.324653913602</v>
      </c>
      <c r="AX117" s="117">
        <v>14528049.508426005</v>
      </c>
      <c r="AY117" s="248" t="b">
        <v>0</v>
      </c>
      <c r="AZ117" s="254">
        <v>4</v>
      </c>
      <c r="BA117" s="255">
        <v>1520.5310631024233</v>
      </c>
      <c r="BB117" s="256">
        <v>7.4999999999999997E-2</v>
      </c>
      <c r="BC117" s="255">
        <v>4587251.6292269072</v>
      </c>
      <c r="BD117" s="255">
        <v>1013.6873754016157</v>
      </c>
      <c r="BE117" s="255">
        <v>36486.84003523556</v>
      </c>
      <c r="BF117" s="119">
        <v>4623738.4692621427</v>
      </c>
      <c r="BG117" s="262" t="b">
        <v>0</v>
      </c>
      <c r="BH117" s="173">
        <v>4</v>
      </c>
      <c r="BI117" s="263">
        <v>1520.5310631024233</v>
      </c>
      <c r="BJ117" s="189">
        <v>0.03</v>
      </c>
      <c r="BK117" s="263">
        <v>1272047.889740801</v>
      </c>
      <c r="BL117" s="263">
        <v>1013.6873754016157</v>
      </c>
      <c r="BM117" s="263">
        <v>66280.095194587819</v>
      </c>
      <c r="BN117" s="117">
        <v>1338327.9849353887</v>
      </c>
      <c r="BO117" s="248" t="b">
        <v>0</v>
      </c>
      <c r="BP117" s="254">
        <v>6</v>
      </c>
      <c r="BQ117" s="255">
        <v>1013.6873754016154</v>
      </c>
      <c r="BR117" s="256">
        <v>7.4999999999999997E-2</v>
      </c>
      <c r="BS117" s="255">
        <v>18261009.064256486</v>
      </c>
      <c r="BT117" s="255">
        <v>1520.5310631024238</v>
      </c>
      <c r="BU117" s="255">
        <v>89405.032512055725</v>
      </c>
      <c r="BV117" s="119">
        <v>18350414.096768543</v>
      </c>
      <c r="BW117" s="262" t="b">
        <v>0</v>
      </c>
      <c r="BX117" s="173">
        <v>7</v>
      </c>
      <c r="BY117" s="263">
        <v>760.26553155121155</v>
      </c>
      <c r="BZ117" s="189">
        <v>7.4999999999999997E-2</v>
      </c>
      <c r="CA117" s="263">
        <v>3760590.2177971331</v>
      </c>
      <c r="CB117" s="263">
        <v>1773.9529069528276</v>
      </c>
      <c r="CC117" s="263">
        <v>78703.338426680784</v>
      </c>
      <c r="CD117" s="117">
        <v>3839293.5562238139</v>
      </c>
      <c r="CE117" s="248" t="b">
        <v>0</v>
      </c>
      <c r="CF117" s="254">
        <v>6</v>
      </c>
      <c r="CG117" s="255">
        <v>1013.6873754016154</v>
      </c>
      <c r="CH117" s="256">
        <v>7.4999999999999997E-2</v>
      </c>
      <c r="CI117" s="255">
        <v>2233311.1002535466</v>
      </c>
      <c r="CJ117" s="255">
        <v>1520.5310631024238</v>
      </c>
      <c r="CK117" s="255">
        <v>95209.802370617996</v>
      </c>
      <c r="CL117" s="119">
        <v>2328520.9026241647</v>
      </c>
      <c r="CM117" s="262" t="b">
        <v>0</v>
      </c>
      <c r="CN117" s="173">
        <v>5</v>
      </c>
      <c r="CO117" s="263">
        <v>1267.1092192520196</v>
      </c>
      <c r="CP117" s="189">
        <v>-5.0000000000000001E-3</v>
      </c>
      <c r="CQ117" s="263">
        <v>8346577.4536026483</v>
      </c>
      <c r="CR117" s="263">
        <v>1267.1092192520196</v>
      </c>
      <c r="CS117" s="263">
        <v>79261.017266975978</v>
      </c>
      <c r="CT117" s="117">
        <v>8425838.470869625</v>
      </c>
      <c r="CU117" s="248" t="b">
        <v>0</v>
      </c>
      <c r="CV117" s="254">
        <v>1</v>
      </c>
      <c r="CW117" s="255">
        <v>2280.7965946536351</v>
      </c>
      <c r="CX117" s="256">
        <v>0.03</v>
      </c>
      <c r="CY117" s="255">
        <v>10693615.311816564</v>
      </c>
      <c r="CZ117" s="255">
        <v>253.42184385040392</v>
      </c>
      <c r="DA117" s="255">
        <v>8920.0245919443641</v>
      </c>
      <c r="DB117" s="119">
        <v>10702535.336408509</v>
      </c>
      <c r="DC117" s="262" t="b">
        <v>0</v>
      </c>
      <c r="DD117" s="173">
        <v>7</v>
      </c>
      <c r="DE117" s="263">
        <v>760.26553155121155</v>
      </c>
      <c r="DF117" s="189">
        <v>7.4999999999999997E-2</v>
      </c>
      <c r="DG117" s="263">
        <v>23450866.585325167</v>
      </c>
      <c r="DH117" s="263">
        <v>1773.9529069528276</v>
      </c>
      <c r="DI117" s="263">
        <v>98697.332582662493</v>
      </c>
      <c r="DJ117" s="117">
        <v>23549563.91790783</v>
      </c>
      <c r="DK117" s="248" t="b">
        <v>0</v>
      </c>
      <c r="DL117" s="254">
        <v>6</v>
      </c>
      <c r="DM117" s="255">
        <v>1013.6873754016154</v>
      </c>
      <c r="DN117" s="256">
        <v>-5.0000000000000001E-3</v>
      </c>
      <c r="DO117" s="255">
        <v>3328927.485729523</v>
      </c>
      <c r="DP117" s="255">
        <v>1520.5310631024238</v>
      </c>
      <c r="DQ117" s="255">
        <v>113952.92824483196</v>
      </c>
      <c r="DR117" s="119">
        <v>3442880.413974355</v>
      </c>
      <c r="DS117" s="262" t="b">
        <v>0</v>
      </c>
      <c r="DT117" s="173">
        <v>9</v>
      </c>
      <c r="DU117" s="263">
        <v>253.42184385040386</v>
      </c>
      <c r="DV117" s="189">
        <v>-5.0000000000000001E-3</v>
      </c>
      <c r="DW117" s="263">
        <v>2325999.2221479379</v>
      </c>
      <c r="DX117" s="263">
        <v>2280.7965946536351</v>
      </c>
      <c r="DY117" s="263">
        <v>109230.37665332787</v>
      </c>
      <c r="DZ117" s="117">
        <v>2435229.5988012659</v>
      </c>
      <c r="EA117" s="248" t="b">
        <v>1</v>
      </c>
      <c r="EB117" s="254">
        <v>13</v>
      </c>
      <c r="EC117" s="255">
        <v>0</v>
      </c>
      <c r="ED117" s="256">
        <v>-5.0000000000000001E-3</v>
      </c>
      <c r="EE117" s="255">
        <v>656929.6396518636</v>
      </c>
      <c r="EF117" s="255">
        <v>2534.2184385040391</v>
      </c>
      <c r="EG117" s="255">
        <v>136068.33054551799</v>
      </c>
      <c r="EH117" s="119">
        <v>792997.97019738157</v>
      </c>
      <c r="EI117" s="262" t="b">
        <v>0</v>
      </c>
      <c r="EJ117" s="173">
        <v>7</v>
      </c>
      <c r="EK117" s="263">
        <v>760.26553155121155</v>
      </c>
      <c r="EL117" s="189">
        <v>7.4999999999999997E-2</v>
      </c>
      <c r="EM117" s="263">
        <v>953333.40742598567</v>
      </c>
      <c r="EN117" s="263">
        <v>1773.9529069528276</v>
      </c>
      <c r="EO117" s="263">
        <v>137874.67977309096</v>
      </c>
      <c r="EP117" s="117">
        <v>1091208.0871990765</v>
      </c>
      <c r="EQ117" s="248" t="b">
        <v>0</v>
      </c>
      <c r="ER117" s="254">
        <v>6</v>
      </c>
      <c r="ES117" s="255">
        <v>1013.6873754016154</v>
      </c>
      <c r="ET117" s="256">
        <v>7.4999999999999997E-2</v>
      </c>
      <c r="EU117" s="255">
        <v>4715694.597750227</v>
      </c>
      <c r="EV117" s="255">
        <v>1520.5310631024238</v>
      </c>
      <c r="EW117" s="255">
        <v>106739.71048621065</v>
      </c>
      <c r="EX117" s="119">
        <v>4822434.3082364378</v>
      </c>
      <c r="EY117" s="262" t="b">
        <v>0</v>
      </c>
      <c r="EZ117" s="173">
        <v>4</v>
      </c>
      <c r="FA117" s="263">
        <v>1520.5310631024233</v>
      </c>
      <c r="FB117" s="189">
        <v>7.4999999999999997E-2</v>
      </c>
      <c r="FC117" s="263">
        <v>7072445.1318946248</v>
      </c>
      <c r="FD117" s="263">
        <v>1013.6873754016157</v>
      </c>
      <c r="FE117" s="263">
        <v>36742.216893881159</v>
      </c>
      <c r="FF117" s="117">
        <v>7109187.3487885064</v>
      </c>
      <c r="FG117" s="248" t="b">
        <v>0</v>
      </c>
      <c r="FH117" s="254">
        <v>4</v>
      </c>
      <c r="FI117" s="255">
        <v>1520.5310631024233</v>
      </c>
      <c r="FJ117" s="256">
        <v>7.4999999999999997E-2</v>
      </c>
      <c r="FK117" s="255">
        <v>10598574.744411303</v>
      </c>
      <c r="FL117" s="255">
        <v>1013.6873754016157</v>
      </c>
      <c r="FM117" s="255">
        <v>69162.637558371527</v>
      </c>
      <c r="FN117" s="119">
        <v>10667737.381969674</v>
      </c>
      <c r="FO117" s="262" t="b">
        <v>0</v>
      </c>
      <c r="FP117" s="173">
        <v>4</v>
      </c>
      <c r="FQ117" s="263">
        <v>1520.5310631024233</v>
      </c>
      <c r="FR117" s="189">
        <v>0.03</v>
      </c>
      <c r="FS117" s="263">
        <v>9542652.9893586654</v>
      </c>
      <c r="FT117" s="263">
        <v>1013.6873754016157</v>
      </c>
      <c r="FU117" s="263">
        <v>73359.974792964844</v>
      </c>
      <c r="FV117" s="117">
        <v>9616012.9641516302</v>
      </c>
      <c r="FW117" s="248" t="b">
        <v>0</v>
      </c>
      <c r="FX117" s="254">
        <v>8</v>
      </c>
      <c r="FY117" s="255">
        <v>506.84368770080772</v>
      </c>
      <c r="FZ117" s="256">
        <v>0.03</v>
      </c>
      <c r="GA117" s="255">
        <v>1376087.8033069798</v>
      </c>
      <c r="GB117" s="255">
        <v>2027.3747508032313</v>
      </c>
      <c r="GC117" s="255">
        <v>118977.06316717107</v>
      </c>
      <c r="GD117" s="119">
        <v>1495064.8664741509</v>
      </c>
      <c r="GE117" s="262" t="b">
        <v>0</v>
      </c>
      <c r="GF117" s="173">
        <v>4</v>
      </c>
      <c r="GG117" s="263">
        <v>1520.5310631024233</v>
      </c>
      <c r="GH117" s="189">
        <v>-5.0000000000000001E-3</v>
      </c>
      <c r="GI117" s="263">
        <v>4165918.3665036522</v>
      </c>
      <c r="GJ117" s="263">
        <v>1013.6873754016157</v>
      </c>
      <c r="GK117" s="263">
        <v>65151.702577208016</v>
      </c>
      <c r="GL117" s="117">
        <v>4231070.0690808604</v>
      </c>
      <c r="GM117" s="248" t="b">
        <v>0</v>
      </c>
      <c r="GN117" s="254">
        <v>4</v>
      </c>
      <c r="GO117" s="255">
        <v>1520.5310631024233</v>
      </c>
      <c r="GP117" s="256">
        <v>7.4999999999999997E-2</v>
      </c>
      <c r="GQ117" s="255">
        <v>26051957.816474412</v>
      </c>
      <c r="GR117" s="255">
        <v>1013.6873754016157</v>
      </c>
      <c r="GS117" s="255">
        <v>52793.140958861972</v>
      </c>
      <c r="GT117" s="119">
        <v>26104750.957433272</v>
      </c>
      <c r="GU117" s="262" t="b">
        <v>0</v>
      </c>
      <c r="GV117" s="173">
        <v>2</v>
      </c>
      <c r="GW117" s="263">
        <v>2027.3747508032313</v>
      </c>
      <c r="GX117" s="189">
        <v>7.4999999999999997E-2</v>
      </c>
      <c r="GY117" s="263">
        <v>4173331.2198415436</v>
      </c>
      <c r="GZ117" s="263">
        <v>506.84368770080783</v>
      </c>
      <c r="HA117" s="263">
        <v>26580.758277303579</v>
      </c>
      <c r="HB117" s="117">
        <v>4199911.9781188471</v>
      </c>
      <c r="HC117" s="248" t="b">
        <v>0</v>
      </c>
      <c r="HD117" s="254">
        <v>6</v>
      </c>
      <c r="HE117" s="255">
        <v>1013.6873754016154</v>
      </c>
      <c r="HF117" s="256">
        <v>7.4999999999999997E-2</v>
      </c>
      <c r="HG117" s="255">
        <v>14720556.210102547</v>
      </c>
      <c r="HH117" s="255">
        <v>1520.5310631024238</v>
      </c>
      <c r="HI117" s="255">
        <v>58435.505102759766</v>
      </c>
      <c r="HJ117" s="119">
        <v>14778991.715205306</v>
      </c>
      <c r="HK117" s="262" t="b">
        <v>0</v>
      </c>
      <c r="HL117" s="173">
        <v>13</v>
      </c>
      <c r="HM117" s="263">
        <v>0</v>
      </c>
      <c r="HN117" s="189">
        <v>7.4999999999999997E-2</v>
      </c>
      <c r="HO117" s="263">
        <v>4098615.2009076276</v>
      </c>
      <c r="HP117" s="263">
        <v>2534.2184385040391</v>
      </c>
      <c r="HQ117" s="263">
        <v>130017.22748225363</v>
      </c>
      <c r="HR117" s="117">
        <v>4228632.4283898808</v>
      </c>
      <c r="HS117" s="248" t="b">
        <v>0</v>
      </c>
      <c r="HT117" s="254">
        <v>7</v>
      </c>
      <c r="HU117" s="255">
        <v>760.26553155121155</v>
      </c>
      <c r="HV117" s="256">
        <v>0.03</v>
      </c>
      <c r="HW117" s="255">
        <v>3687846.5499434369</v>
      </c>
      <c r="HX117" s="255">
        <v>1773.9529069528276</v>
      </c>
      <c r="HY117" s="255">
        <v>104847.2408155572</v>
      </c>
      <c r="HZ117" s="119">
        <v>3792693.7907589939</v>
      </c>
      <c r="IA117" s="262" t="b">
        <v>0</v>
      </c>
      <c r="IB117" s="173">
        <v>5</v>
      </c>
      <c r="IC117" s="263">
        <v>1267.1092192520196</v>
      </c>
      <c r="ID117" s="189">
        <v>-5.0000000000000001E-3</v>
      </c>
      <c r="IE117" s="263">
        <v>2474260.9773512166</v>
      </c>
      <c r="IF117" s="263">
        <v>1267.1092192520196</v>
      </c>
      <c r="IG117" s="263">
        <v>84622.187669774736</v>
      </c>
      <c r="IH117" s="117">
        <v>2558883.1650209911</v>
      </c>
      <c r="II117" s="248" t="b">
        <v>0</v>
      </c>
      <c r="IJ117" s="254">
        <v>9</v>
      </c>
      <c r="IK117" s="255">
        <v>253.42184385040386</v>
      </c>
      <c r="IL117" s="256">
        <v>-5.0000000000000001E-3</v>
      </c>
      <c r="IM117" s="255">
        <v>7934775.2672613468</v>
      </c>
      <c r="IN117" s="255">
        <v>2280.7965946536351</v>
      </c>
      <c r="IO117" s="255">
        <v>104302.24032490797</v>
      </c>
      <c r="IP117" s="119">
        <v>8039077.5075862547</v>
      </c>
      <c r="IQ117" s="262" t="b">
        <v>0</v>
      </c>
      <c r="IR117" s="173">
        <v>6</v>
      </c>
      <c r="IS117" s="263">
        <v>1013.6873754016154</v>
      </c>
      <c r="IT117" s="189">
        <v>7.4999999999999997E-2</v>
      </c>
      <c r="IU117" s="263">
        <v>16276205.928279851</v>
      </c>
      <c r="IV117" s="263">
        <v>1520.5310631024238</v>
      </c>
      <c r="IW117" s="263">
        <v>29369.104286758018</v>
      </c>
      <c r="IX117" s="117">
        <v>16305575.032566609</v>
      </c>
      <c r="IY117" s="248" t="b">
        <v>1</v>
      </c>
      <c r="IZ117" s="254">
        <v>6</v>
      </c>
      <c r="JA117" s="255">
        <v>1013.6873754016154</v>
      </c>
      <c r="JB117" s="256">
        <v>0.03</v>
      </c>
      <c r="JC117" s="255">
        <v>2998308.0064339391</v>
      </c>
      <c r="JD117" s="255">
        <v>1520.5310631024238</v>
      </c>
      <c r="JE117" s="255">
        <v>65474.371863565393</v>
      </c>
      <c r="JF117" s="119">
        <v>3063782.3782975045</v>
      </c>
      <c r="JG117" s="262" t="b">
        <v>0</v>
      </c>
      <c r="JH117" s="173">
        <v>2</v>
      </c>
      <c r="JI117" s="263">
        <v>2027.3747508032313</v>
      </c>
      <c r="JJ117" s="189">
        <v>7.4999999999999997E-2</v>
      </c>
      <c r="JK117" s="263">
        <v>17916058.523846064</v>
      </c>
      <c r="JL117" s="263">
        <v>506.84368770080783</v>
      </c>
      <c r="JM117" s="263">
        <v>23571.674602446652</v>
      </c>
      <c r="JN117" s="117">
        <v>17939630.198448509</v>
      </c>
      <c r="JO117" s="248" t="b">
        <v>0</v>
      </c>
      <c r="JP117" s="254">
        <v>4</v>
      </c>
      <c r="JQ117" s="255">
        <v>1520.5310631024233</v>
      </c>
      <c r="JR117" s="256">
        <v>7.4999999999999997E-2</v>
      </c>
      <c r="JS117" s="255">
        <v>15662732.295915777</v>
      </c>
      <c r="JT117" s="255">
        <v>1013.6873754016157</v>
      </c>
      <c r="JU117" s="255">
        <v>59824.680728403211</v>
      </c>
      <c r="JV117" s="119">
        <v>15722556.976644181</v>
      </c>
      <c r="JW117" s="262" t="b">
        <v>0</v>
      </c>
      <c r="JX117" s="173">
        <v>9</v>
      </c>
      <c r="JY117" s="263">
        <v>253.42184385040386</v>
      </c>
      <c r="JZ117" s="189">
        <v>7.4999999999999997E-2</v>
      </c>
      <c r="KA117" s="263">
        <v>14857197.667545151</v>
      </c>
      <c r="KB117" s="263">
        <v>2280.7965946536351</v>
      </c>
      <c r="KC117" s="263">
        <v>137751.31882190163</v>
      </c>
      <c r="KD117" s="117">
        <v>14994948.986367052</v>
      </c>
      <c r="KE117" s="248" t="b">
        <v>0</v>
      </c>
      <c r="KF117" s="254">
        <v>8</v>
      </c>
      <c r="KG117" s="255">
        <v>506.84368770080772</v>
      </c>
      <c r="KH117" s="256">
        <v>7.4999999999999997E-2</v>
      </c>
      <c r="KI117" s="255">
        <v>6105203.5480820602</v>
      </c>
      <c r="KJ117" s="255">
        <v>2027.3747508032313</v>
      </c>
      <c r="KK117" s="255">
        <v>128329.20831909179</v>
      </c>
      <c r="KL117" s="119">
        <v>6233532.7564011524</v>
      </c>
      <c r="KM117" s="262" t="b">
        <v>0</v>
      </c>
      <c r="KN117" s="173">
        <v>1</v>
      </c>
      <c r="KO117" s="263">
        <v>2280.7965946536351</v>
      </c>
      <c r="KP117" s="189">
        <v>-5.0000000000000001E-3</v>
      </c>
      <c r="KQ117" s="263">
        <v>13294453.113089455</v>
      </c>
      <c r="KR117" s="263">
        <v>253.42184385040392</v>
      </c>
      <c r="KS117" s="263">
        <v>18754.137365993087</v>
      </c>
      <c r="KT117" s="117">
        <v>13313207.250455448</v>
      </c>
      <c r="KU117" s="248" t="b">
        <v>0</v>
      </c>
      <c r="KV117" s="254">
        <v>3</v>
      </c>
      <c r="KW117" s="255">
        <v>1773.9529069528273</v>
      </c>
      <c r="KX117" s="256">
        <v>7.4999999999999997E-2</v>
      </c>
      <c r="KY117" s="255">
        <v>11863879.571804378</v>
      </c>
      <c r="KZ117" s="255">
        <v>760.26553155121189</v>
      </c>
      <c r="LA117" s="255">
        <v>29878.304316229252</v>
      </c>
      <c r="LB117" s="119">
        <v>11893757.876120608</v>
      </c>
      <c r="LC117" s="262" t="b">
        <v>0</v>
      </c>
      <c r="LD117" s="173">
        <v>5</v>
      </c>
      <c r="LE117" s="263">
        <v>1267.1092192520196</v>
      </c>
      <c r="LF117" s="189">
        <v>7.4999999999999997E-2</v>
      </c>
      <c r="LG117" s="263">
        <v>4082683.201816618</v>
      </c>
      <c r="LH117" s="263">
        <v>1267.1092192520196</v>
      </c>
      <c r="LI117" s="263">
        <v>74754.545889546411</v>
      </c>
      <c r="LJ117" s="117">
        <v>4157437.7477061646</v>
      </c>
      <c r="LK117" s="248" t="b">
        <v>0</v>
      </c>
      <c r="LL117" s="254">
        <v>4</v>
      </c>
      <c r="LM117" s="255">
        <v>1520.5310631024233</v>
      </c>
      <c r="LN117" s="256">
        <v>0.03</v>
      </c>
      <c r="LO117" s="255">
        <v>360848.53931243188</v>
      </c>
      <c r="LP117" s="255">
        <v>1013.6873754016157</v>
      </c>
      <c r="LQ117" s="255">
        <v>67652.751491908464</v>
      </c>
      <c r="LR117" s="119">
        <v>428501.29080434033</v>
      </c>
      <c r="LS117" s="262" t="b">
        <v>0</v>
      </c>
      <c r="LT117" s="173">
        <v>6</v>
      </c>
      <c r="LU117" s="263">
        <v>1013.6873754016154</v>
      </c>
      <c r="LV117" s="189">
        <v>7.4999999999999997E-2</v>
      </c>
      <c r="LW117" s="263">
        <v>8361398.6348520592</v>
      </c>
      <c r="LX117" s="263">
        <v>1520.5310631024238</v>
      </c>
      <c r="LY117" s="263">
        <v>80329.719720773719</v>
      </c>
      <c r="LZ117" s="117">
        <v>8441728.3545728326</v>
      </c>
      <c r="MA117" s="248" t="b">
        <v>0</v>
      </c>
      <c r="MB117" s="254">
        <v>6</v>
      </c>
      <c r="MC117" s="255">
        <v>1013.6873754016154</v>
      </c>
      <c r="MD117" s="256">
        <v>-5.0000000000000001E-3</v>
      </c>
      <c r="ME117" s="255">
        <v>9727819.1224745438</v>
      </c>
      <c r="MF117" s="255">
        <v>1520.5310631024238</v>
      </c>
      <c r="MG117" s="255">
        <v>74535.943244642229</v>
      </c>
      <c r="MH117" s="119">
        <v>9802355.0657191854</v>
      </c>
      <c r="MI117" s="262" t="b">
        <v>0</v>
      </c>
      <c r="MJ117" s="173">
        <v>11</v>
      </c>
      <c r="MK117" s="263">
        <v>0</v>
      </c>
      <c r="ML117" s="189">
        <v>7.4999999999999997E-2</v>
      </c>
      <c r="MM117" s="263">
        <v>981386.1165906057</v>
      </c>
      <c r="MN117" s="263">
        <v>2534.2184385040391</v>
      </c>
      <c r="MO117" s="263">
        <v>112321.68488250655</v>
      </c>
      <c r="MP117" s="117">
        <v>1093707.8014731123</v>
      </c>
      <c r="MQ117" s="248" t="b">
        <v>0</v>
      </c>
      <c r="MR117" s="254">
        <v>8</v>
      </c>
      <c r="MS117" s="255">
        <v>506.84368770080772</v>
      </c>
      <c r="MT117" s="256">
        <v>7.4999999999999997E-2</v>
      </c>
      <c r="MU117" s="255">
        <v>1641470.0332443255</v>
      </c>
      <c r="MV117" s="255">
        <v>2027.3747508032313</v>
      </c>
      <c r="MW117" s="255">
        <v>133359.16402648063</v>
      </c>
      <c r="MX117" s="119">
        <v>1774829.1972708062</v>
      </c>
      <c r="MY117" s="262" t="b">
        <v>0</v>
      </c>
      <c r="MZ117" s="173">
        <v>5</v>
      </c>
      <c r="NA117" s="263">
        <v>1267.1092192520196</v>
      </c>
      <c r="NB117" s="189">
        <v>0.03</v>
      </c>
      <c r="NC117" s="263">
        <v>15618066.069209227</v>
      </c>
      <c r="ND117" s="263">
        <v>1267.1092192520196</v>
      </c>
      <c r="NE117" s="263">
        <v>88979.981602279528</v>
      </c>
      <c r="NF117" s="117">
        <v>15707046.050811507</v>
      </c>
      <c r="NG117" s="248" t="b">
        <v>0</v>
      </c>
      <c r="NH117" s="254">
        <v>4</v>
      </c>
      <c r="NI117" s="255">
        <v>1520.5310631024233</v>
      </c>
      <c r="NJ117" s="256">
        <v>7.4999999999999997E-2</v>
      </c>
      <c r="NK117" s="255">
        <v>12810257.709476326</v>
      </c>
      <c r="NL117" s="255">
        <v>1013.6873754016157</v>
      </c>
      <c r="NM117" s="255">
        <v>39152.033268393345</v>
      </c>
      <c r="NN117" s="119">
        <v>12849409.74274472</v>
      </c>
      <c r="NO117" s="262" t="b">
        <v>0</v>
      </c>
      <c r="NP117" s="173">
        <v>11</v>
      </c>
      <c r="NQ117" s="263">
        <v>0</v>
      </c>
      <c r="NR117" s="189">
        <v>0.03</v>
      </c>
      <c r="NS117" s="263">
        <v>381627.41503166087</v>
      </c>
      <c r="NT117" s="263">
        <v>2534.2184385040391</v>
      </c>
      <c r="NU117" s="263">
        <v>160700.81360880853</v>
      </c>
      <c r="NV117" s="117">
        <v>542328.22864046937</v>
      </c>
      <c r="NW117" s="248" t="b">
        <v>0</v>
      </c>
      <c r="NX117" s="254">
        <v>6</v>
      </c>
      <c r="NY117" s="255">
        <v>1013.6873754016154</v>
      </c>
      <c r="NZ117" s="256">
        <v>7.4999999999999997E-2</v>
      </c>
      <c r="OA117" s="255">
        <v>34570623.882916063</v>
      </c>
      <c r="OB117" s="255">
        <v>1520.5310631024238</v>
      </c>
      <c r="OC117" s="255">
        <v>103975.47220665781</v>
      </c>
      <c r="OD117" s="119">
        <v>34674599.355122723</v>
      </c>
      <c r="OE117" s="262" t="b">
        <v>0</v>
      </c>
      <c r="OF117" s="173">
        <v>4</v>
      </c>
      <c r="OG117" s="263">
        <v>1520.5310631024233</v>
      </c>
      <c r="OH117" s="189">
        <v>7.4999999999999997E-2</v>
      </c>
      <c r="OI117" s="263">
        <v>3130001.146072906</v>
      </c>
      <c r="OJ117" s="263">
        <v>1013.6873754016157</v>
      </c>
      <c r="OK117" s="263">
        <v>80744.47743244603</v>
      </c>
      <c r="OL117" s="117">
        <v>3210745.6235053521</v>
      </c>
      <c r="OM117" s="248" t="b">
        <v>0</v>
      </c>
      <c r="ON117" s="254">
        <v>7</v>
      </c>
      <c r="OO117" s="255">
        <v>760.26553155121155</v>
      </c>
      <c r="OP117" s="256">
        <v>-5.0000000000000001E-3</v>
      </c>
      <c r="OQ117" s="255">
        <v>2689925.7707779584</v>
      </c>
      <c r="OR117" s="255">
        <v>1773.9529069528276</v>
      </c>
      <c r="OS117" s="255">
        <v>96400.38107972953</v>
      </c>
      <c r="OT117" s="119">
        <v>2786326.1518576881</v>
      </c>
      <c r="OU117" s="262" t="b">
        <v>0</v>
      </c>
      <c r="OV117" s="173">
        <v>5</v>
      </c>
      <c r="OW117" s="263">
        <v>1267.1092192520196</v>
      </c>
      <c r="OX117" s="189">
        <v>-5.0000000000000001E-3</v>
      </c>
      <c r="OY117" s="263">
        <v>7154077.642376597</v>
      </c>
      <c r="OZ117" s="263">
        <v>1267.1092192520196</v>
      </c>
      <c r="PA117" s="263">
        <v>47235.5037593909</v>
      </c>
      <c r="PB117" s="117">
        <v>7201313.1461359877</v>
      </c>
      <c r="PC117" s="248" t="b">
        <v>0</v>
      </c>
      <c r="PD117" s="254">
        <v>9</v>
      </c>
      <c r="PE117" s="255">
        <v>253.42184385040386</v>
      </c>
      <c r="PF117" s="256">
        <v>7.4999999999999997E-2</v>
      </c>
      <c r="PG117" s="255">
        <v>2178741.6231551054</v>
      </c>
      <c r="PH117" s="255">
        <v>2280.7965946536351</v>
      </c>
      <c r="PI117" s="255">
        <v>132320.48689856037</v>
      </c>
      <c r="PJ117" s="119">
        <v>2311062.1100536659</v>
      </c>
      <c r="PK117" s="262" t="b">
        <v>0</v>
      </c>
      <c r="PL117" s="173">
        <v>10</v>
      </c>
      <c r="PM117" s="263">
        <v>0</v>
      </c>
      <c r="PN117" s="189">
        <v>0.03</v>
      </c>
      <c r="PO117" s="263">
        <v>1183117.2152078168</v>
      </c>
      <c r="PP117" s="263">
        <v>2534.2184385040391</v>
      </c>
      <c r="PQ117" s="263">
        <v>122641.02438125446</v>
      </c>
      <c r="PR117" s="117">
        <v>1305758.2395890714</v>
      </c>
      <c r="PS117" s="248" t="b">
        <v>0</v>
      </c>
      <c r="PT117" s="254">
        <v>7</v>
      </c>
      <c r="PU117" s="255">
        <v>760.26553155121155</v>
      </c>
      <c r="PV117" s="256">
        <v>-5.0000000000000001E-3</v>
      </c>
      <c r="PW117" s="255">
        <v>6016580.73406188</v>
      </c>
      <c r="PX117" s="255">
        <v>1773.9529069528276</v>
      </c>
      <c r="PY117" s="255">
        <v>112387.43459670659</v>
      </c>
      <c r="PZ117" s="119">
        <v>6128968.1686585862</v>
      </c>
      <c r="QA117" s="262" t="b">
        <v>0</v>
      </c>
      <c r="QB117" s="173">
        <v>3</v>
      </c>
      <c r="QC117" s="263">
        <v>1773.9529069528273</v>
      </c>
      <c r="QD117" s="189">
        <v>0.03</v>
      </c>
      <c r="QE117" s="263">
        <v>2916253.2248986335</v>
      </c>
      <c r="QF117" s="263">
        <v>760.26553155121189</v>
      </c>
      <c r="QG117" s="263">
        <v>39779.747144435823</v>
      </c>
      <c r="QH117" s="117">
        <v>2956032.9720430695</v>
      </c>
      <c r="QI117" s="248" t="b">
        <v>0</v>
      </c>
      <c r="QJ117" s="254">
        <v>5</v>
      </c>
      <c r="QK117" s="255">
        <v>1267.1092192520196</v>
      </c>
      <c r="QL117" s="256">
        <v>7.4999999999999997E-2</v>
      </c>
      <c r="QM117" s="255">
        <v>9655862.8290505689</v>
      </c>
      <c r="QN117" s="255">
        <v>1267.1092192520196</v>
      </c>
      <c r="QO117" s="255">
        <v>76109.987494000234</v>
      </c>
      <c r="QP117" s="119">
        <v>9731972.81654457</v>
      </c>
      <c r="QQ117" s="262" t="b">
        <v>1</v>
      </c>
      <c r="QR117" s="173">
        <v>6</v>
      </c>
      <c r="QS117" s="263">
        <v>1013.6873754016154</v>
      </c>
      <c r="QT117" s="189">
        <v>7.4999999999999997E-2</v>
      </c>
      <c r="QU117" s="263">
        <v>2197655.6794403507</v>
      </c>
      <c r="QV117" s="263">
        <v>1520.5310631024238</v>
      </c>
      <c r="QW117" s="263">
        <v>58299.893426768336</v>
      </c>
      <c r="QX117" s="117">
        <v>2255955.5728671192</v>
      </c>
      <c r="QY117" s="248" t="b">
        <v>0</v>
      </c>
      <c r="QZ117" s="254">
        <v>8</v>
      </c>
      <c r="RA117" s="255">
        <v>506.84368770080772</v>
      </c>
      <c r="RB117" s="256">
        <v>7.4999999999999997E-2</v>
      </c>
      <c r="RC117" s="255">
        <v>2599121.8189252797</v>
      </c>
      <c r="RD117" s="255">
        <v>2027.3747508032313</v>
      </c>
      <c r="RE117" s="255">
        <v>91129.273543462667</v>
      </c>
      <c r="RF117" s="119">
        <v>2690251.0924687423</v>
      </c>
      <c r="RG117" s="262" t="b">
        <v>0</v>
      </c>
      <c r="RH117" s="173">
        <v>2</v>
      </c>
      <c r="RI117" s="263">
        <v>2027.3747508032313</v>
      </c>
      <c r="RJ117" s="189">
        <v>7.4999999999999997E-2</v>
      </c>
      <c r="RK117" s="263">
        <v>37855368.256416239</v>
      </c>
      <c r="RL117" s="263">
        <v>506.84368770080783</v>
      </c>
      <c r="RM117" s="263">
        <v>22084.329234379162</v>
      </c>
      <c r="RN117" s="117">
        <v>37877452.585650615</v>
      </c>
      <c r="RO117" s="248" t="b">
        <v>0</v>
      </c>
      <c r="RP117" s="254">
        <v>8</v>
      </c>
      <c r="RQ117" s="255">
        <v>506.84368770080772</v>
      </c>
      <c r="RR117" s="256">
        <v>0.03</v>
      </c>
      <c r="RS117" s="255">
        <v>1608680.9510231337</v>
      </c>
      <c r="RT117" s="255">
        <v>2027.3747508032313</v>
      </c>
      <c r="RU117" s="255">
        <v>108586.57433275535</v>
      </c>
      <c r="RV117" s="119">
        <v>1717267.525355889</v>
      </c>
      <c r="RW117" s="262" t="b">
        <v>0</v>
      </c>
      <c r="RX117" s="173">
        <v>9</v>
      </c>
      <c r="RY117" s="263">
        <v>253.42184385040386</v>
      </c>
      <c r="RZ117" s="189">
        <v>7.4999999999999997E-2</v>
      </c>
      <c r="SA117" s="263">
        <v>5511808.303346036</v>
      </c>
      <c r="SB117" s="263">
        <v>2280.7965946536351</v>
      </c>
      <c r="SC117" s="263">
        <v>151549.99276068024</v>
      </c>
      <c r="SD117" s="117">
        <v>5663358.2961067166</v>
      </c>
      <c r="SE117" s="248" t="b">
        <v>0</v>
      </c>
      <c r="SF117" s="254">
        <v>8</v>
      </c>
      <c r="SG117" s="255">
        <v>506.84368770080772</v>
      </c>
      <c r="SH117" s="256">
        <v>7.4999999999999997E-2</v>
      </c>
      <c r="SI117" s="255">
        <v>5149441.4274575654</v>
      </c>
      <c r="SJ117" s="255">
        <v>2027.3747508032313</v>
      </c>
      <c r="SK117" s="255">
        <v>98812.744967603998</v>
      </c>
      <c r="SL117" s="119">
        <v>5248254.1724251695</v>
      </c>
      <c r="SM117" s="262" t="b">
        <v>0</v>
      </c>
      <c r="SN117" s="173">
        <v>6</v>
      </c>
      <c r="SO117" s="263">
        <v>1013.6873754016154</v>
      </c>
      <c r="SP117" s="189">
        <v>-5.0000000000000001E-3</v>
      </c>
      <c r="SQ117" s="263">
        <v>2173300.2900536638</v>
      </c>
      <c r="SR117" s="263">
        <v>1520.5310631024238</v>
      </c>
      <c r="SS117" s="263">
        <v>50698.725449613616</v>
      </c>
      <c r="ST117" s="117">
        <v>2223999.0155032775</v>
      </c>
      <c r="SU117" s="248" t="b">
        <v>0</v>
      </c>
      <c r="SV117" s="254">
        <v>3</v>
      </c>
      <c r="SW117" s="255">
        <v>1773.9529069528273</v>
      </c>
      <c r="SX117" s="256">
        <v>0.03</v>
      </c>
      <c r="SY117" s="255">
        <v>16930711.566244572</v>
      </c>
      <c r="SZ117" s="255">
        <v>760.26553155121189</v>
      </c>
      <c r="TA117" s="255">
        <v>46978.071054020977</v>
      </c>
      <c r="TB117" s="119">
        <v>16977689.637298595</v>
      </c>
      <c r="TC117" s="262" t="b">
        <v>0</v>
      </c>
      <c r="TD117" s="173">
        <v>2</v>
      </c>
      <c r="TE117" s="263">
        <v>2027.3747508032313</v>
      </c>
      <c r="TF117" s="189">
        <v>7.4999999999999997E-2</v>
      </c>
      <c r="TG117" s="263">
        <v>12954524.91512881</v>
      </c>
      <c r="TH117" s="263">
        <v>506.84368770080783</v>
      </c>
      <c r="TI117" s="263">
        <v>22137.201115483815</v>
      </c>
      <c r="TJ117" s="117">
        <v>12976662.116244294</v>
      </c>
      <c r="TK117" s="248" t="b">
        <v>0</v>
      </c>
      <c r="TL117" s="254">
        <v>6</v>
      </c>
      <c r="TM117" s="255">
        <v>1013.6873754016154</v>
      </c>
      <c r="TN117" s="256">
        <v>0.03</v>
      </c>
      <c r="TO117" s="255">
        <v>11025040.672786944</v>
      </c>
      <c r="TP117" s="255">
        <v>1520.5310631024238</v>
      </c>
      <c r="TQ117" s="255">
        <v>77946.328510597639</v>
      </c>
      <c r="TR117" s="119">
        <v>11102987.001297541</v>
      </c>
      <c r="TS117" s="262" t="b">
        <v>0</v>
      </c>
      <c r="TT117" s="173">
        <v>6</v>
      </c>
      <c r="TU117" s="263">
        <v>1013.6873754016154</v>
      </c>
      <c r="TV117" s="189">
        <v>7.4999999999999997E-2</v>
      </c>
      <c r="TW117" s="263">
        <v>6133009.91152851</v>
      </c>
      <c r="TX117" s="263">
        <v>1520.5310631024238</v>
      </c>
      <c r="TY117" s="263">
        <v>79979.898974490381</v>
      </c>
      <c r="TZ117" s="117">
        <v>6212989.8105030004</v>
      </c>
      <c r="UA117" s="248" t="b">
        <v>1</v>
      </c>
      <c r="UB117" s="254">
        <v>4</v>
      </c>
      <c r="UC117" s="255">
        <v>1520.5310631024233</v>
      </c>
      <c r="UD117" s="256">
        <v>7.4999999999999997E-2</v>
      </c>
      <c r="UE117" s="255">
        <v>12143659.411912698</v>
      </c>
      <c r="UF117" s="255">
        <v>1013.6873754016157</v>
      </c>
      <c r="UG117" s="255">
        <v>32624.08948121022</v>
      </c>
      <c r="UH117" s="119">
        <v>12176283.501393909</v>
      </c>
      <c r="UI117" s="262" t="b">
        <v>0</v>
      </c>
      <c r="UJ117" s="173">
        <v>3</v>
      </c>
      <c r="UK117" s="263">
        <v>1773.9529069528273</v>
      </c>
      <c r="UL117" s="189">
        <v>7.4999999999999997E-2</v>
      </c>
      <c r="UM117" s="263">
        <v>48289715.778160498</v>
      </c>
      <c r="UN117" s="263">
        <v>760.26553155121189</v>
      </c>
      <c r="UO117" s="263">
        <v>36962.437840295061</v>
      </c>
      <c r="UP117" s="117">
        <v>48326678.216000795</v>
      </c>
      <c r="UQ117" s="248" t="b">
        <v>0</v>
      </c>
      <c r="UR117" s="254">
        <v>7</v>
      </c>
      <c r="US117" s="255">
        <v>760.26553155121155</v>
      </c>
      <c r="UT117" s="256">
        <v>7.4999999999999997E-2</v>
      </c>
      <c r="UU117" s="255">
        <v>4141322.5554793272</v>
      </c>
      <c r="UV117" s="255">
        <v>1773.9529069528276</v>
      </c>
      <c r="UW117" s="255">
        <v>61677.718221594187</v>
      </c>
      <c r="UX117" s="119">
        <v>4203000.2737009218</v>
      </c>
      <c r="UY117" s="262" t="b">
        <v>0</v>
      </c>
      <c r="UZ117" s="173">
        <v>7</v>
      </c>
      <c r="VA117" s="263">
        <v>760.26553155121155</v>
      </c>
      <c r="VB117" s="189">
        <v>7.4999999999999997E-2</v>
      </c>
      <c r="VC117" s="263">
        <v>10971655.207513444</v>
      </c>
      <c r="VD117" s="263">
        <v>1773.9529069528276</v>
      </c>
      <c r="VE117" s="263">
        <v>84746.869475068102</v>
      </c>
      <c r="VF117" s="117">
        <v>11056402.076988513</v>
      </c>
      <c r="VG117" s="248" t="b">
        <v>0</v>
      </c>
      <c r="VH117" s="254">
        <v>9</v>
      </c>
      <c r="VI117" s="255">
        <v>253.42184385040386</v>
      </c>
      <c r="VJ117" s="256">
        <v>-5.0000000000000001E-3</v>
      </c>
      <c r="VK117" s="255">
        <v>1528599.4185650554</v>
      </c>
      <c r="VL117" s="255">
        <v>2280.7965946536351</v>
      </c>
      <c r="VM117" s="255">
        <v>98565.899387702957</v>
      </c>
      <c r="VN117" s="119">
        <v>1627165.3179527584</v>
      </c>
      <c r="VO117" s="262" t="b">
        <v>0</v>
      </c>
      <c r="VP117" s="173">
        <v>0</v>
      </c>
      <c r="VQ117" s="263">
        <v>2534.2184385040391</v>
      </c>
      <c r="VR117" s="189">
        <v>-5.0000000000000001E-3</v>
      </c>
      <c r="VS117" s="263">
        <v>2379687.4316574079</v>
      </c>
      <c r="VT117" s="263">
        <v>0</v>
      </c>
      <c r="VU117" s="263">
        <v>0</v>
      </c>
      <c r="VV117" s="117">
        <v>2379687.4316574079</v>
      </c>
      <c r="VW117" s="248" t="b">
        <v>0</v>
      </c>
      <c r="VX117" s="254">
        <v>7</v>
      </c>
      <c r="VY117" s="255">
        <v>760.26553155121155</v>
      </c>
      <c r="VZ117" s="256">
        <v>7.4999999999999997E-2</v>
      </c>
      <c r="WA117" s="255">
        <v>4330345.6467652237</v>
      </c>
      <c r="WB117" s="255">
        <v>1773.9529069528276</v>
      </c>
      <c r="WC117" s="255">
        <v>80712.544533573033</v>
      </c>
      <c r="WD117" s="119">
        <v>4411058.1912987968</v>
      </c>
      <c r="WE117" s="262" t="b">
        <v>1</v>
      </c>
      <c r="WF117" s="173">
        <v>6</v>
      </c>
      <c r="WG117" s="263">
        <v>1013.6873754016154</v>
      </c>
      <c r="WH117" s="189">
        <v>7.4999999999999997E-2</v>
      </c>
      <c r="WI117" s="263">
        <v>2076889.3672755316</v>
      </c>
      <c r="WJ117" s="263">
        <v>1520.5310631024238</v>
      </c>
      <c r="WK117" s="263">
        <v>68700.82523361349</v>
      </c>
      <c r="WL117" s="117">
        <v>2145590.192509145</v>
      </c>
      <c r="WM117" s="248" t="b">
        <v>0</v>
      </c>
      <c r="WN117" s="254">
        <v>7</v>
      </c>
      <c r="WO117" s="255">
        <v>760.26553155121155</v>
      </c>
      <c r="WP117" s="256">
        <v>0.03</v>
      </c>
      <c r="WQ117" s="255">
        <v>5040184.5865676226</v>
      </c>
      <c r="WR117" s="255">
        <v>1773.9529069528276</v>
      </c>
      <c r="WS117" s="255">
        <v>119525.94652303547</v>
      </c>
      <c r="WT117" s="119">
        <v>5159710.5330906585</v>
      </c>
      <c r="WU117" s="262" t="b">
        <v>0</v>
      </c>
      <c r="WV117" s="173">
        <v>8</v>
      </c>
      <c r="WW117" s="263">
        <v>506.84368770080772</v>
      </c>
      <c r="WX117" s="189">
        <v>0.03</v>
      </c>
      <c r="WY117" s="263">
        <v>4518844.7433935152</v>
      </c>
      <c r="WZ117" s="263">
        <v>2027.3747508032313</v>
      </c>
      <c r="XA117" s="263">
        <v>82538.091190504187</v>
      </c>
      <c r="XB117" s="117">
        <v>4601382.8345840191</v>
      </c>
      <c r="XC117" s="248" t="b">
        <v>0</v>
      </c>
      <c r="XD117" s="254">
        <v>7</v>
      </c>
      <c r="XE117" s="255">
        <v>760.26553155121155</v>
      </c>
      <c r="XF117" s="256">
        <v>0.03</v>
      </c>
      <c r="XG117" s="255">
        <v>16899765.780684598</v>
      </c>
      <c r="XH117" s="255">
        <v>1773.9529069528276</v>
      </c>
      <c r="XI117" s="255">
        <v>72714.107337733512</v>
      </c>
      <c r="XJ117" s="119">
        <v>16972479.88802233</v>
      </c>
      <c r="XK117" s="262" t="b">
        <v>0</v>
      </c>
      <c r="XL117" s="173">
        <v>6</v>
      </c>
      <c r="XM117" s="263">
        <v>1013.6873754016154</v>
      </c>
      <c r="XN117" s="189">
        <v>7.4999999999999997E-2</v>
      </c>
      <c r="XO117" s="263">
        <v>8139936.6494780034</v>
      </c>
      <c r="XP117" s="263">
        <v>1520.5310631024238</v>
      </c>
      <c r="XQ117" s="263">
        <v>85520.9005267701</v>
      </c>
      <c r="XR117" s="117">
        <v>8225457.5500047738</v>
      </c>
      <c r="XS117" s="248" t="b">
        <v>0</v>
      </c>
      <c r="XT117" s="254">
        <v>7</v>
      </c>
      <c r="XU117" s="255">
        <v>760.26553155121155</v>
      </c>
      <c r="XV117" s="256">
        <v>0.03</v>
      </c>
      <c r="XW117" s="255">
        <v>765353.98023365939</v>
      </c>
      <c r="XX117" s="255">
        <v>1773.9529069528276</v>
      </c>
      <c r="XY117" s="255">
        <v>92073.818682566794</v>
      </c>
      <c r="XZ117" s="119">
        <v>857427.79891622614</v>
      </c>
      <c r="YA117" s="262" t="b">
        <v>0</v>
      </c>
      <c r="YB117" s="173">
        <v>6</v>
      </c>
      <c r="YC117" s="263">
        <v>1013.6873754016154</v>
      </c>
      <c r="YD117" s="189">
        <v>7.4999999999999997E-2</v>
      </c>
      <c r="YE117" s="263">
        <v>5637411.4515885804</v>
      </c>
      <c r="YF117" s="263">
        <v>1520.5310631024238</v>
      </c>
      <c r="YG117" s="263">
        <v>98752.484613478067</v>
      </c>
      <c r="YH117" s="117">
        <v>5736163.9362020586</v>
      </c>
      <c r="YI117" s="248" t="b">
        <v>0</v>
      </c>
      <c r="YJ117" s="254">
        <v>11</v>
      </c>
      <c r="YK117" s="255">
        <v>0</v>
      </c>
      <c r="YL117" s="256">
        <v>-5.0000000000000001E-3</v>
      </c>
      <c r="YM117" s="255">
        <v>1840057.9506076665</v>
      </c>
      <c r="YN117" s="255">
        <v>2534.2184385040391</v>
      </c>
      <c r="YO117" s="255">
        <v>176642.09600460692</v>
      </c>
      <c r="YP117" s="119">
        <v>2016700.0466122734</v>
      </c>
      <c r="YQ117" s="262" t="b">
        <v>0</v>
      </c>
      <c r="YR117" s="173">
        <v>4</v>
      </c>
      <c r="YS117" s="263">
        <v>1520.5310631024233</v>
      </c>
      <c r="YT117" s="189">
        <v>-5.0000000000000001E-3</v>
      </c>
      <c r="YU117" s="263">
        <v>8035161.597760641</v>
      </c>
      <c r="YV117" s="263">
        <v>1013.6873754016157</v>
      </c>
      <c r="YW117" s="263">
        <v>41368.908880473115</v>
      </c>
      <c r="YX117" s="117">
        <v>8076530.5066411141</v>
      </c>
      <c r="YY117" s="248" t="b">
        <v>0</v>
      </c>
      <c r="YZ117" s="254">
        <v>7</v>
      </c>
      <c r="ZA117" s="255">
        <v>760.26553155121155</v>
      </c>
      <c r="ZB117" s="256">
        <v>7.4999999999999997E-2</v>
      </c>
      <c r="ZC117" s="255">
        <v>1138846.5043067823</v>
      </c>
      <c r="ZD117" s="255">
        <v>1773.9529069528276</v>
      </c>
      <c r="ZE117" s="255">
        <v>107462.77037603223</v>
      </c>
      <c r="ZF117" s="119">
        <v>1246309.2746828145</v>
      </c>
      <c r="ZG117" s="262" t="b">
        <v>0</v>
      </c>
      <c r="ZH117" s="173">
        <v>6</v>
      </c>
      <c r="ZI117" s="263">
        <v>1013.6873754016154</v>
      </c>
      <c r="ZJ117" s="189">
        <v>7.4999999999999997E-2</v>
      </c>
      <c r="ZK117" s="263">
        <v>16256107.171623332</v>
      </c>
      <c r="ZL117" s="263">
        <v>1520.5310631024238</v>
      </c>
      <c r="ZM117" s="263">
        <v>64841.425321713425</v>
      </c>
      <c r="ZN117" s="117">
        <v>16320948.596945046</v>
      </c>
      <c r="ZO117" s="248" t="b">
        <v>0</v>
      </c>
      <c r="ZP117" s="254">
        <v>3</v>
      </c>
      <c r="ZQ117" s="255">
        <v>1773.9529069528273</v>
      </c>
      <c r="ZR117" s="256">
        <v>0.03</v>
      </c>
      <c r="ZS117" s="255">
        <v>5002721.872087881</v>
      </c>
      <c r="ZT117" s="255">
        <v>760.26553155121189</v>
      </c>
      <c r="ZU117" s="255">
        <v>54556.827690901162</v>
      </c>
      <c r="ZV117" s="119">
        <v>5057278.6997787822</v>
      </c>
      <c r="ZW117" s="262" t="b">
        <v>0</v>
      </c>
      <c r="ZX117" s="173">
        <v>2</v>
      </c>
      <c r="ZY117" s="263">
        <v>2027.3747508032313</v>
      </c>
      <c r="ZZ117" s="189">
        <v>7.4999999999999997E-2</v>
      </c>
      <c r="AAA117" s="263">
        <v>671676.12225859729</v>
      </c>
      <c r="AAB117" s="263">
        <v>506.84368770080783</v>
      </c>
      <c r="AAC117" s="263">
        <v>43015.745304231103</v>
      </c>
      <c r="AAD117" s="117">
        <v>714691.86756282835</v>
      </c>
      <c r="AAE117" s="248" t="b">
        <v>0</v>
      </c>
      <c r="AAF117" s="254">
        <v>4</v>
      </c>
      <c r="AAG117" s="255">
        <v>1520.5310631024233</v>
      </c>
      <c r="AAH117" s="256">
        <v>7.4999999999999997E-2</v>
      </c>
      <c r="AAI117" s="255">
        <v>23516536.98440291</v>
      </c>
      <c r="AAJ117" s="255">
        <v>1013.6873754016157</v>
      </c>
      <c r="AAK117" s="255">
        <v>53040.029226791034</v>
      </c>
      <c r="AAL117" s="119">
        <v>23569577.013629701</v>
      </c>
      <c r="AAM117" s="262" t="b">
        <v>0</v>
      </c>
      <c r="AAN117" s="173">
        <v>6</v>
      </c>
      <c r="AAO117" s="263">
        <v>1013.6873754016154</v>
      </c>
      <c r="AAP117" s="189">
        <v>0.03</v>
      </c>
      <c r="AAQ117" s="263">
        <v>6945295.2261869693</v>
      </c>
      <c r="AAR117" s="263">
        <v>1520.5310631024238</v>
      </c>
      <c r="AAS117" s="263">
        <v>70719.411748695624</v>
      </c>
      <c r="AAT117" s="117">
        <v>7016014.6379356645</v>
      </c>
      <c r="AAU117" s="248" t="b">
        <v>0</v>
      </c>
      <c r="AAV117" s="254">
        <v>8</v>
      </c>
      <c r="AAW117" s="255">
        <v>506.84368770080772</v>
      </c>
      <c r="AAX117" s="256">
        <v>7.4999999999999997E-2</v>
      </c>
      <c r="AAY117" s="255">
        <v>5688389.6395415226</v>
      </c>
      <c r="AAZ117" s="255">
        <v>2027.3747508032313</v>
      </c>
      <c r="ABA117" s="255">
        <v>139600.81250487169</v>
      </c>
      <c r="ABB117" s="119">
        <v>5827990.4520463943</v>
      </c>
      <c r="ABC117" s="262" t="b">
        <v>0</v>
      </c>
      <c r="ABD117" s="173">
        <v>5</v>
      </c>
      <c r="ABE117" s="263">
        <v>1267.1092192520196</v>
      </c>
      <c r="ABF117" s="189">
        <v>7.4999999999999997E-2</v>
      </c>
      <c r="ABG117" s="263">
        <v>10584543.606113788</v>
      </c>
      <c r="ABH117" s="263">
        <v>1267.1092192520196</v>
      </c>
      <c r="ABI117" s="263">
        <v>55641.085565252957</v>
      </c>
      <c r="ABJ117" s="117">
        <v>10640184.69167904</v>
      </c>
      <c r="ABK117" s="248" t="b">
        <v>0</v>
      </c>
      <c r="ABL117" s="254">
        <v>2</v>
      </c>
      <c r="ABM117" s="255">
        <v>2027.3747508032313</v>
      </c>
      <c r="ABN117" s="256">
        <v>0.03</v>
      </c>
      <c r="ABO117" s="255">
        <v>14364267.395824032</v>
      </c>
      <c r="ABP117" s="255">
        <v>506.84368770080783</v>
      </c>
      <c r="ABQ117" s="255">
        <v>22539.165747095987</v>
      </c>
      <c r="ABR117" s="119">
        <v>14386806.561571129</v>
      </c>
      <c r="ABS117" s="262" t="b">
        <v>1</v>
      </c>
      <c r="ABT117" s="173">
        <v>5</v>
      </c>
      <c r="ABU117" s="263">
        <v>1267.1092192520196</v>
      </c>
      <c r="ABV117" s="189">
        <v>-5.0000000000000001E-3</v>
      </c>
      <c r="ABW117" s="263">
        <v>4191620.9644802534</v>
      </c>
      <c r="ABX117" s="263">
        <v>1267.1092192520196</v>
      </c>
      <c r="ABY117" s="263">
        <v>38801.845937355982</v>
      </c>
      <c r="ABZ117" s="117">
        <v>4230422.8104176093</v>
      </c>
      <c r="ACA117" s="248" t="b">
        <v>0</v>
      </c>
      <c r="ACB117" s="254">
        <v>6</v>
      </c>
      <c r="ACC117" s="255">
        <v>1013.6873754016154</v>
      </c>
      <c r="ACD117" s="256">
        <v>7.4999999999999997E-2</v>
      </c>
      <c r="ACE117" s="255">
        <v>4461826.927508912</v>
      </c>
      <c r="ACF117" s="255">
        <v>1520.5310631024238</v>
      </c>
      <c r="ACG117" s="255">
        <v>92530.933060575539</v>
      </c>
      <c r="ACH117" s="119">
        <v>4554357.8605694873</v>
      </c>
      <c r="ACI117" s="262" t="b">
        <v>1</v>
      </c>
      <c r="ACJ117" s="173">
        <v>5</v>
      </c>
      <c r="ACK117" s="263">
        <v>1267.1092192520196</v>
      </c>
      <c r="ACL117" s="189">
        <v>7.4999999999999997E-2</v>
      </c>
      <c r="ACM117" s="263">
        <v>1313710.2117708088</v>
      </c>
      <c r="ACN117" s="263">
        <v>1267.1092192520196</v>
      </c>
      <c r="ACO117" s="263">
        <v>75765.746217480744</v>
      </c>
      <c r="ACP117" s="117">
        <v>1389475.9579882897</v>
      </c>
      <c r="ACQ117" s="248" t="b">
        <v>0</v>
      </c>
      <c r="ACR117" s="254">
        <v>4</v>
      </c>
      <c r="ACS117" s="255">
        <v>1520.5310631024233</v>
      </c>
      <c r="ACT117" s="256">
        <v>0.03</v>
      </c>
      <c r="ACU117" s="255">
        <v>13034867.948540585</v>
      </c>
      <c r="ACV117" s="255">
        <v>1013.6873754016157</v>
      </c>
      <c r="ACW117" s="255">
        <v>75961.443759040456</v>
      </c>
      <c r="ACX117" s="119">
        <v>13110829.392299626</v>
      </c>
      <c r="ACY117" s="262" t="b">
        <v>1</v>
      </c>
      <c r="ACZ117" s="173">
        <v>10</v>
      </c>
      <c r="ADA117" s="263">
        <v>0</v>
      </c>
      <c r="ADB117" s="189">
        <v>-5.0000000000000001E-3</v>
      </c>
      <c r="ADC117" s="263">
        <v>8605824.270024335</v>
      </c>
      <c r="ADD117" s="263">
        <v>2534.2184385040391</v>
      </c>
      <c r="ADE117" s="263">
        <v>96573.178603601613</v>
      </c>
      <c r="ADF117" s="117">
        <v>8702397.4486279357</v>
      </c>
      <c r="ADG117" s="248" t="b">
        <v>0</v>
      </c>
      <c r="ADH117" s="254">
        <v>8</v>
      </c>
      <c r="ADI117" s="255">
        <v>506.84368770080772</v>
      </c>
      <c r="ADJ117" s="256">
        <v>-5.0000000000000001E-3</v>
      </c>
      <c r="ADK117" s="255">
        <v>2804786.8665628643</v>
      </c>
      <c r="ADL117" s="255">
        <v>2027.3747508032313</v>
      </c>
      <c r="ADM117" s="255">
        <v>125577.73404626267</v>
      </c>
      <c r="ADN117" s="119">
        <v>2930364.600609127</v>
      </c>
      <c r="ADO117" s="262" t="b">
        <v>0</v>
      </c>
      <c r="ADP117" s="173">
        <v>3</v>
      </c>
      <c r="ADQ117" s="263">
        <v>1773.9529069528273</v>
      </c>
      <c r="ADR117" s="189">
        <v>7.4999999999999997E-2</v>
      </c>
      <c r="ADS117" s="263">
        <v>6321045.9492887352</v>
      </c>
      <c r="ADT117" s="263">
        <v>760.26553155121189</v>
      </c>
      <c r="ADU117" s="263">
        <v>35543.758662455613</v>
      </c>
      <c r="ADV117" s="117">
        <v>6356589.7079511909</v>
      </c>
    </row>
    <row r="118" spans="1:802" x14ac:dyDescent="0.35">
      <c r="A118" s="15">
        <v>48822</v>
      </c>
      <c r="B118" s="16">
        <v>2534.2184385040391</v>
      </c>
      <c r="C118" s="248" t="b">
        <v>0</v>
      </c>
      <c r="D118" s="254">
        <v>6</v>
      </c>
      <c r="E118" s="255">
        <v>1013.6873754016154</v>
      </c>
      <c r="F118" s="256">
        <v>7.4999999999999997E-2</v>
      </c>
      <c r="G118" s="255">
        <v>11662042.205106324</v>
      </c>
      <c r="H118" s="255">
        <v>1520.5310631024238</v>
      </c>
      <c r="I118" s="255">
        <v>82476.421072684854</v>
      </c>
      <c r="J118" s="119">
        <v>11744518.626179008</v>
      </c>
      <c r="K118" s="262" t="b">
        <v>1</v>
      </c>
      <c r="L118" s="173">
        <v>10</v>
      </c>
      <c r="M118" s="263">
        <v>0</v>
      </c>
      <c r="N118" s="189">
        <v>0.03</v>
      </c>
      <c r="O118" s="263">
        <v>2445482.9427267644</v>
      </c>
      <c r="P118" s="263">
        <v>2534.2184385040391</v>
      </c>
      <c r="Q118" s="263">
        <v>73899.049568977411</v>
      </c>
      <c r="R118" s="117">
        <v>2519381.9922957416</v>
      </c>
      <c r="S118" s="248" t="b">
        <v>0</v>
      </c>
      <c r="T118" s="254">
        <v>8</v>
      </c>
      <c r="U118" s="255">
        <v>506.84368770080772</v>
      </c>
      <c r="V118" s="256">
        <v>7.4999999999999997E-2</v>
      </c>
      <c r="W118" s="255">
        <v>1611152.2888352789</v>
      </c>
      <c r="X118" s="255">
        <v>2027.3747508032313</v>
      </c>
      <c r="Y118" s="255">
        <v>138925.69470815363</v>
      </c>
      <c r="Z118" s="119">
        <v>1750077.9835434326</v>
      </c>
      <c r="AA118" s="262" t="b">
        <v>0</v>
      </c>
      <c r="AB118" s="173">
        <v>9</v>
      </c>
      <c r="AC118" s="263">
        <v>253.42184385040386</v>
      </c>
      <c r="AD118" s="189">
        <v>7.4999999999999997E-2</v>
      </c>
      <c r="AE118" s="263">
        <v>5070941.2611972587</v>
      </c>
      <c r="AF118" s="263">
        <v>2280.7965946536351</v>
      </c>
      <c r="AG118" s="263">
        <v>140136.23443052563</v>
      </c>
      <c r="AH118" s="117">
        <v>5211077.4956277842</v>
      </c>
      <c r="AI118" s="248" t="b">
        <v>0</v>
      </c>
      <c r="AJ118" s="254">
        <v>10</v>
      </c>
      <c r="AK118" s="255">
        <v>0</v>
      </c>
      <c r="AL118" s="256">
        <v>7.4999999999999997E-2</v>
      </c>
      <c r="AM118" s="255">
        <v>24097622.734901652</v>
      </c>
      <c r="AN118" s="255">
        <v>2534.2184385040391</v>
      </c>
      <c r="AO118" s="255">
        <v>164980.91500429553</v>
      </c>
      <c r="AP118" s="119">
        <v>24262603.649905946</v>
      </c>
      <c r="AQ118" s="262" t="b">
        <v>0</v>
      </c>
      <c r="AR118" s="173">
        <v>7</v>
      </c>
      <c r="AS118" s="263">
        <v>760.26553155121155</v>
      </c>
      <c r="AT118" s="189">
        <v>0.03</v>
      </c>
      <c r="AU118" s="263">
        <v>14863378.234816805</v>
      </c>
      <c r="AV118" s="263">
        <v>1773.9529069528276</v>
      </c>
      <c r="AW118" s="263">
        <v>100178.84050619608</v>
      </c>
      <c r="AX118" s="117">
        <v>14963557.075323001</v>
      </c>
      <c r="AY118" s="248" t="b">
        <v>0</v>
      </c>
      <c r="AZ118" s="254">
        <v>4</v>
      </c>
      <c r="BA118" s="255">
        <v>1520.5310631024233</v>
      </c>
      <c r="BB118" s="256">
        <v>7.4999999999999997E-2</v>
      </c>
      <c r="BC118" s="255">
        <v>4932816.0324820271</v>
      </c>
      <c r="BD118" s="255">
        <v>1013.6873754016157</v>
      </c>
      <c r="BE118" s="255">
        <v>37530.794635118451</v>
      </c>
      <c r="BF118" s="119">
        <v>4970346.8271171451</v>
      </c>
      <c r="BG118" s="262" t="b">
        <v>0</v>
      </c>
      <c r="BH118" s="173">
        <v>4</v>
      </c>
      <c r="BI118" s="263">
        <v>1520.5310631024233</v>
      </c>
      <c r="BJ118" s="189">
        <v>0.03</v>
      </c>
      <c r="BK118" s="263">
        <v>1311729.8574961275</v>
      </c>
      <c r="BL118" s="263">
        <v>1013.6873754016157</v>
      </c>
      <c r="BM118" s="263">
        <v>67348.764435175835</v>
      </c>
      <c r="BN118" s="117">
        <v>1379078.6219313033</v>
      </c>
      <c r="BO118" s="248" t="b">
        <v>0</v>
      </c>
      <c r="BP118" s="254">
        <v>6</v>
      </c>
      <c r="BQ118" s="255">
        <v>1013.6873754016154</v>
      </c>
      <c r="BR118" s="256">
        <v>7.4999999999999997E-2</v>
      </c>
      <c r="BS118" s="255">
        <v>19631598.431451123</v>
      </c>
      <c r="BT118" s="255">
        <v>1520.5310631024238</v>
      </c>
      <c r="BU118" s="255">
        <v>90999.728457241246</v>
      </c>
      <c r="BV118" s="119">
        <v>19722598.159908365</v>
      </c>
      <c r="BW118" s="262" t="b">
        <v>0</v>
      </c>
      <c r="BX118" s="173">
        <v>7</v>
      </c>
      <c r="BY118" s="263">
        <v>760.26553155121155</v>
      </c>
      <c r="BZ118" s="189">
        <v>7.4999999999999997E-2</v>
      </c>
      <c r="CA118" s="263">
        <v>4043394.7496634689</v>
      </c>
      <c r="CB118" s="263">
        <v>1773.9529069528276</v>
      </c>
      <c r="CC118" s="263">
        <v>80542.578752584828</v>
      </c>
      <c r="CD118" s="117">
        <v>4123937.3284160537</v>
      </c>
      <c r="CE118" s="248" t="b">
        <v>0</v>
      </c>
      <c r="CF118" s="254">
        <v>6</v>
      </c>
      <c r="CG118" s="255">
        <v>1013.6873754016154</v>
      </c>
      <c r="CH118" s="256">
        <v>7.4999999999999997E-2</v>
      </c>
      <c r="CI118" s="255">
        <v>2401823.120147964</v>
      </c>
      <c r="CJ118" s="255">
        <v>1520.5310631024238</v>
      </c>
      <c r="CK118" s="255">
        <v>96809.313593646206</v>
      </c>
      <c r="CL118" s="119">
        <v>2498632.43374161</v>
      </c>
      <c r="CM118" s="262" t="b">
        <v>1</v>
      </c>
      <c r="CN118" s="173">
        <v>6</v>
      </c>
      <c r="CO118" s="263">
        <v>1013.6873754016154</v>
      </c>
      <c r="CP118" s="189">
        <v>-5.0000000000000001E-3</v>
      </c>
      <c r="CQ118" s="263">
        <v>7475373.7970765736</v>
      </c>
      <c r="CR118" s="263">
        <v>1520.5310631024238</v>
      </c>
      <c r="CS118" s="263">
        <v>80847.298364883201</v>
      </c>
      <c r="CT118" s="117">
        <v>7556221.0954414569</v>
      </c>
      <c r="CU118" s="248" t="b">
        <v>0</v>
      </c>
      <c r="CV118" s="254">
        <v>1</v>
      </c>
      <c r="CW118" s="255">
        <v>2280.7965946536351</v>
      </c>
      <c r="CX118" s="256">
        <v>0.03</v>
      </c>
      <c r="CY118" s="255">
        <v>11016704.567765715</v>
      </c>
      <c r="CZ118" s="255">
        <v>253.42184385040392</v>
      </c>
      <c r="DA118" s="255">
        <v>9180.84593617469</v>
      </c>
      <c r="DB118" s="119">
        <v>11025885.41370189</v>
      </c>
      <c r="DC118" s="262" t="b">
        <v>0</v>
      </c>
      <c r="DD118" s="173">
        <v>7</v>
      </c>
      <c r="DE118" s="263">
        <v>760.26553155121155</v>
      </c>
      <c r="DF118" s="189">
        <v>7.4999999999999997E-2</v>
      </c>
      <c r="DG118" s="263">
        <v>25210441.844756104</v>
      </c>
      <c r="DH118" s="263">
        <v>1773.9529069528276</v>
      </c>
      <c r="DI118" s="263">
        <v>100553.15868877694</v>
      </c>
      <c r="DJ118" s="117">
        <v>25310995.00344488</v>
      </c>
      <c r="DK118" s="248" t="b">
        <v>0</v>
      </c>
      <c r="DL118" s="254">
        <v>6</v>
      </c>
      <c r="DM118" s="255">
        <v>1013.6873754016154</v>
      </c>
      <c r="DN118" s="256">
        <v>-5.0000000000000001E-3</v>
      </c>
      <c r="DO118" s="255">
        <v>3313296.5356762768</v>
      </c>
      <c r="DP118" s="255">
        <v>1520.5310631024238</v>
      </c>
      <c r="DQ118" s="255">
        <v>115567.98760515482</v>
      </c>
      <c r="DR118" s="119">
        <v>3428864.5232814318</v>
      </c>
      <c r="DS118" s="262" t="b">
        <v>0</v>
      </c>
      <c r="DT118" s="173">
        <v>9</v>
      </c>
      <c r="DU118" s="263">
        <v>253.42184385040386</v>
      </c>
      <c r="DV118" s="189">
        <v>-5.0000000000000001E-3</v>
      </c>
      <c r="DW118" s="263">
        <v>2314622.6478810487</v>
      </c>
      <c r="DX118" s="263">
        <v>2280.7965946536351</v>
      </c>
      <c r="DY118" s="263">
        <v>111601.78400865983</v>
      </c>
      <c r="DZ118" s="117">
        <v>2426224.4318897086</v>
      </c>
      <c r="EA118" s="248" t="b">
        <v>0</v>
      </c>
      <c r="EB118" s="254">
        <v>13</v>
      </c>
      <c r="EC118" s="255">
        <v>0</v>
      </c>
      <c r="ED118" s="256">
        <v>-5.0000000000000001E-3</v>
      </c>
      <c r="EE118" s="255">
        <v>653644.99145360431</v>
      </c>
      <c r="EF118" s="255">
        <v>2534.2184385040391</v>
      </c>
      <c r="EG118" s="255">
        <v>138715.42285036499</v>
      </c>
      <c r="EH118" s="119">
        <v>792360.41430396936</v>
      </c>
      <c r="EI118" s="262" t="b">
        <v>1</v>
      </c>
      <c r="EJ118" s="173">
        <v>8</v>
      </c>
      <c r="EK118" s="263">
        <v>506.84368770080772</v>
      </c>
      <c r="EL118" s="189">
        <v>7.4999999999999997E-2</v>
      </c>
      <c r="EM118" s="263">
        <v>922856.91537234199</v>
      </c>
      <c r="EN118" s="263">
        <v>2027.3747508032313</v>
      </c>
      <c r="EO118" s="263">
        <v>140016.42682576925</v>
      </c>
      <c r="EP118" s="117">
        <v>1062873.3421981111</v>
      </c>
      <c r="EQ118" s="248" t="b">
        <v>0</v>
      </c>
      <c r="ER118" s="254">
        <v>6</v>
      </c>
      <c r="ES118" s="255">
        <v>1013.6873754016154</v>
      </c>
      <c r="ET118" s="256">
        <v>7.4999999999999997E-2</v>
      </c>
      <c r="EU118" s="255">
        <v>5070385.3799568955</v>
      </c>
      <c r="EV118" s="255">
        <v>1520.5310631024238</v>
      </c>
      <c r="EW118" s="255">
        <v>108348.78620747566</v>
      </c>
      <c r="EX118" s="119">
        <v>5178734.1661643712</v>
      </c>
      <c r="EY118" s="262" t="b">
        <v>0</v>
      </c>
      <c r="EZ118" s="173">
        <v>4</v>
      </c>
      <c r="FA118" s="263">
        <v>1520.5310631024233</v>
      </c>
      <c r="FB118" s="189">
        <v>7.4999999999999997E-2</v>
      </c>
      <c r="FC118" s="263">
        <v>7604399.0478498237</v>
      </c>
      <c r="FD118" s="263">
        <v>1013.6873754016157</v>
      </c>
      <c r="FE118" s="263">
        <v>37786.383338601816</v>
      </c>
      <c r="FF118" s="117">
        <v>7642185.431188426</v>
      </c>
      <c r="FG118" s="248" t="b">
        <v>0</v>
      </c>
      <c r="FH118" s="254">
        <v>4</v>
      </c>
      <c r="FI118" s="255">
        <v>1520.5310631024233</v>
      </c>
      <c r="FJ118" s="256">
        <v>7.4999999999999997E-2</v>
      </c>
      <c r="FK118" s="255">
        <v>11394988.381305251</v>
      </c>
      <c r="FL118" s="255">
        <v>1013.6873754016157</v>
      </c>
      <c r="FM118" s="255">
        <v>70233.697977716525</v>
      </c>
      <c r="FN118" s="119">
        <v>11465222.079282967</v>
      </c>
      <c r="FO118" s="262" t="b">
        <v>0</v>
      </c>
      <c r="FP118" s="173">
        <v>4</v>
      </c>
      <c r="FQ118" s="263">
        <v>1520.5310631024233</v>
      </c>
      <c r="FR118" s="189">
        <v>0.03</v>
      </c>
      <c r="FS118" s="263">
        <v>9830453.1101025287</v>
      </c>
      <c r="FT118" s="263">
        <v>1013.6873754016157</v>
      </c>
      <c r="FU118" s="263">
        <v>74434.51706352469</v>
      </c>
      <c r="FV118" s="117">
        <v>9904887.6271660533</v>
      </c>
      <c r="FW118" s="248" t="b">
        <v>0</v>
      </c>
      <c r="FX118" s="254">
        <v>8</v>
      </c>
      <c r="FY118" s="255">
        <v>506.84368770080772</v>
      </c>
      <c r="FZ118" s="256">
        <v>0.03</v>
      </c>
      <c r="GA118" s="255">
        <v>1417877.2810938901</v>
      </c>
      <c r="GB118" s="255">
        <v>2027.3747508032313</v>
      </c>
      <c r="GC118" s="255">
        <v>121103.13392660444</v>
      </c>
      <c r="GD118" s="119">
        <v>1538980.4150204945</v>
      </c>
      <c r="GE118" s="262" t="b">
        <v>0</v>
      </c>
      <c r="GF118" s="173">
        <v>4</v>
      </c>
      <c r="GG118" s="263">
        <v>1520.5310631024233</v>
      </c>
      <c r="GH118" s="189">
        <v>-5.0000000000000001E-3</v>
      </c>
      <c r="GI118" s="263">
        <v>4146609.3057342367</v>
      </c>
      <c r="GJ118" s="263">
        <v>1013.6873754016157</v>
      </c>
      <c r="GK118" s="263">
        <v>66219.435773111967</v>
      </c>
      <c r="GL118" s="117">
        <v>4212828.7415073486</v>
      </c>
      <c r="GM118" s="248" t="b">
        <v>0</v>
      </c>
      <c r="GN118" s="254">
        <v>4</v>
      </c>
      <c r="GO118" s="255">
        <v>1520.5310631024233</v>
      </c>
      <c r="GP118" s="256">
        <v>7.4999999999999997E-2</v>
      </c>
      <c r="GQ118" s="255">
        <v>28007375.183773093</v>
      </c>
      <c r="GR118" s="255">
        <v>1013.6873754016157</v>
      </c>
      <c r="GS118" s="255">
        <v>53850.622256865012</v>
      </c>
      <c r="GT118" s="119">
        <v>28061225.806029957</v>
      </c>
      <c r="GU118" s="262" t="b">
        <v>0</v>
      </c>
      <c r="GV118" s="173">
        <v>2</v>
      </c>
      <c r="GW118" s="263">
        <v>2027.3747508032313</v>
      </c>
      <c r="GX118" s="189">
        <v>7.4999999999999997E-2</v>
      </c>
      <c r="GY118" s="263">
        <v>4488358.4360804623</v>
      </c>
      <c r="GZ118" s="263">
        <v>506.84368770080783</v>
      </c>
      <c r="HA118" s="263">
        <v>27109.651717103632</v>
      </c>
      <c r="HB118" s="117">
        <v>4515468.0877975663</v>
      </c>
      <c r="HC118" s="248" t="b">
        <v>0</v>
      </c>
      <c r="HD118" s="254">
        <v>6</v>
      </c>
      <c r="HE118" s="255">
        <v>1013.6873754016154</v>
      </c>
      <c r="HF118" s="256">
        <v>7.4999999999999997E-2</v>
      </c>
      <c r="HG118" s="255">
        <v>15825611.613235639</v>
      </c>
      <c r="HH118" s="255">
        <v>1520.5310631024238</v>
      </c>
      <c r="HI118" s="255">
        <v>60004.510644576003</v>
      </c>
      <c r="HJ118" s="119">
        <v>15885616.123880215</v>
      </c>
      <c r="HK118" s="262" t="b">
        <v>0</v>
      </c>
      <c r="HL118" s="173">
        <v>13</v>
      </c>
      <c r="HM118" s="263">
        <v>0</v>
      </c>
      <c r="HN118" s="189">
        <v>7.4999999999999997E-2</v>
      </c>
      <c r="HO118" s="263">
        <v>4406011.340975699</v>
      </c>
      <c r="HP118" s="263">
        <v>2534.2184385040391</v>
      </c>
      <c r="HQ118" s="263">
        <v>132659.30016647582</v>
      </c>
      <c r="HR118" s="117">
        <v>4538670.6411421746</v>
      </c>
      <c r="HS118" s="248" t="b">
        <v>0</v>
      </c>
      <c r="HT118" s="254">
        <v>7</v>
      </c>
      <c r="HU118" s="255">
        <v>760.26553155121155</v>
      </c>
      <c r="HV118" s="256">
        <v>0.03</v>
      </c>
      <c r="HW118" s="255">
        <v>3799242.2119732914</v>
      </c>
      <c r="HX118" s="255">
        <v>1773.9529069528276</v>
      </c>
      <c r="HY118" s="255">
        <v>106708.16850495056</v>
      </c>
      <c r="HZ118" s="119">
        <v>3905950.3804782419</v>
      </c>
      <c r="IA118" s="262" t="b">
        <v>0</v>
      </c>
      <c r="IB118" s="173">
        <v>5</v>
      </c>
      <c r="IC118" s="263">
        <v>1267.1092192520196</v>
      </c>
      <c r="ID118" s="189">
        <v>-5.0000000000000001E-3</v>
      </c>
      <c r="IE118" s="263">
        <v>2463156.7816837127</v>
      </c>
      <c r="IF118" s="263">
        <v>1267.1092192520196</v>
      </c>
      <c r="IG118" s="263">
        <v>85959.49421901819</v>
      </c>
      <c r="IH118" s="117">
        <v>2549116.2759027309</v>
      </c>
      <c r="II118" s="248" t="b">
        <v>0</v>
      </c>
      <c r="IJ118" s="254">
        <v>9</v>
      </c>
      <c r="IK118" s="255">
        <v>253.42184385040386</v>
      </c>
      <c r="IL118" s="256">
        <v>-5.0000000000000001E-3</v>
      </c>
      <c r="IM118" s="255">
        <v>7895354.8127688905</v>
      </c>
      <c r="IN118" s="255">
        <v>2280.7965946536351</v>
      </c>
      <c r="IO118" s="255">
        <v>106669.55960332279</v>
      </c>
      <c r="IP118" s="119">
        <v>8002024.3723722138</v>
      </c>
      <c r="IQ118" s="262" t="b">
        <v>0</v>
      </c>
      <c r="IR118" s="173">
        <v>6</v>
      </c>
      <c r="IS118" s="263">
        <v>1013.6873754016154</v>
      </c>
      <c r="IT118" s="189">
        <v>7.4999999999999997E-2</v>
      </c>
      <c r="IU118" s="263">
        <v>17497935.06027624</v>
      </c>
      <c r="IV118" s="263">
        <v>1520.5310631024238</v>
      </c>
      <c r="IW118" s="263">
        <v>30913.998141250515</v>
      </c>
      <c r="IX118" s="117">
        <v>17528849.058417492</v>
      </c>
      <c r="IY118" s="248" t="b">
        <v>0</v>
      </c>
      <c r="IZ118" s="254">
        <v>6</v>
      </c>
      <c r="JA118" s="255">
        <v>1013.6873754016154</v>
      </c>
      <c r="JB118" s="256">
        <v>0.03</v>
      </c>
      <c r="JC118" s="255">
        <v>3089270.9340023589</v>
      </c>
      <c r="JD118" s="255">
        <v>1520.5310631024238</v>
      </c>
      <c r="JE118" s="255">
        <v>67049.216413641523</v>
      </c>
      <c r="JF118" s="119">
        <v>3156320.1504160003</v>
      </c>
      <c r="JG118" s="262" t="b">
        <v>1</v>
      </c>
      <c r="JH118" s="173">
        <v>3</v>
      </c>
      <c r="JI118" s="263">
        <v>1773.9529069528273</v>
      </c>
      <c r="JJ118" s="189">
        <v>7.4999999999999997E-2</v>
      </c>
      <c r="JK118" s="263">
        <v>17335560.574728016</v>
      </c>
      <c r="JL118" s="263">
        <v>760.26553155121189</v>
      </c>
      <c r="JM118" s="263">
        <v>24351.49373649956</v>
      </c>
      <c r="JN118" s="117">
        <v>17359912.068464514</v>
      </c>
      <c r="JO118" s="248" t="b">
        <v>0</v>
      </c>
      <c r="JP118" s="254">
        <v>4</v>
      </c>
      <c r="JQ118" s="255">
        <v>1520.5310631024233</v>
      </c>
      <c r="JR118" s="256">
        <v>7.4999999999999997E-2</v>
      </c>
      <c r="JS118" s="255">
        <v>16838957.749172561</v>
      </c>
      <c r="JT118" s="255">
        <v>1013.6873754016157</v>
      </c>
      <c r="JU118" s="255">
        <v>60887.994956647621</v>
      </c>
      <c r="JV118" s="119">
        <v>16899845.744129207</v>
      </c>
      <c r="JW118" s="262" t="b">
        <v>0</v>
      </c>
      <c r="JX118" s="173">
        <v>9</v>
      </c>
      <c r="JY118" s="263">
        <v>253.42184385040386</v>
      </c>
      <c r="JZ118" s="189">
        <v>7.4999999999999997E-2</v>
      </c>
      <c r="KA118" s="263">
        <v>15971740.914454887</v>
      </c>
      <c r="KB118" s="263">
        <v>2280.7965946536351</v>
      </c>
      <c r="KC118" s="263">
        <v>140146.38538581948</v>
      </c>
      <c r="KD118" s="117">
        <v>16111887.299840705</v>
      </c>
      <c r="KE118" s="248" t="b">
        <v>0</v>
      </c>
      <c r="KF118" s="254">
        <v>8</v>
      </c>
      <c r="KG118" s="255">
        <v>506.84368770080772</v>
      </c>
      <c r="KH118" s="256">
        <v>7.4999999999999997E-2</v>
      </c>
      <c r="KI118" s="255">
        <v>6563600.6578759151</v>
      </c>
      <c r="KJ118" s="255">
        <v>2027.3747508032313</v>
      </c>
      <c r="KK118" s="255">
        <v>130463.03703937957</v>
      </c>
      <c r="KL118" s="119">
        <v>6694063.6949152946</v>
      </c>
      <c r="KM118" s="262" t="b">
        <v>0</v>
      </c>
      <c r="KN118" s="173">
        <v>1</v>
      </c>
      <c r="KO118" s="263">
        <v>2280.7965946536351</v>
      </c>
      <c r="KP118" s="189">
        <v>-5.0000000000000001E-3</v>
      </c>
      <c r="KQ118" s="263">
        <v>13230261.644118661</v>
      </c>
      <c r="KR118" s="263">
        <v>253.42184385040392</v>
      </c>
      <c r="KS118" s="263">
        <v>19023.116481590263</v>
      </c>
      <c r="KT118" s="117">
        <v>13249284.760600252</v>
      </c>
      <c r="KU118" s="248" t="b">
        <v>0</v>
      </c>
      <c r="KV118" s="254">
        <v>3</v>
      </c>
      <c r="KW118" s="255">
        <v>1773.9529069528273</v>
      </c>
      <c r="KX118" s="256">
        <v>7.4999999999999997E-2</v>
      </c>
      <c r="KY118" s="255">
        <v>12755444.49259666</v>
      </c>
      <c r="KZ118" s="255">
        <v>760.26553155121189</v>
      </c>
      <c r="LA118" s="255">
        <v>30663.355040002811</v>
      </c>
      <c r="LB118" s="119">
        <v>12786107.847636662</v>
      </c>
      <c r="LC118" s="262" t="b">
        <v>0</v>
      </c>
      <c r="LD118" s="173">
        <v>5</v>
      </c>
      <c r="LE118" s="263">
        <v>1267.1092192520196</v>
      </c>
      <c r="LF118" s="189">
        <v>7.4999999999999997E-2</v>
      </c>
      <c r="LG118" s="263">
        <v>4390151.5511721158</v>
      </c>
      <c r="LH118" s="263">
        <v>1267.1092192520196</v>
      </c>
      <c r="LI118" s="263">
        <v>76083.666853834438</v>
      </c>
      <c r="LJ118" s="117">
        <v>4466235.2180259507</v>
      </c>
      <c r="LK118" s="248" t="b">
        <v>0</v>
      </c>
      <c r="LL118" s="254">
        <v>4</v>
      </c>
      <c r="LM118" s="255">
        <v>1520.5310631024233</v>
      </c>
      <c r="LN118" s="256">
        <v>0.03</v>
      </c>
      <c r="LO118" s="255">
        <v>373194.52655490726</v>
      </c>
      <c r="LP118" s="255">
        <v>1013.6873754016157</v>
      </c>
      <c r="LQ118" s="255">
        <v>68722.559403213003</v>
      </c>
      <c r="LR118" s="119">
        <v>441917.0859581203</v>
      </c>
      <c r="LS118" s="262" t="b">
        <v>0</v>
      </c>
      <c r="LT118" s="173">
        <v>6</v>
      </c>
      <c r="LU118" s="263">
        <v>1013.6873754016154</v>
      </c>
      <c r="LV118" s="189">
        <v>7.4999999999999997E-2</v>
      </c>
      <c r="LW118" s="263">
        <v>8989517.2198413648</v>
      </c>
      <c r="LX118" s="263">
        <v>1520.5310631024238</v>
      </c>
      <c r="LY118" s="263">
        <v>81916.887348099262</v>
      </c>
      <c r="LZ118" s="117">
        <v>9071434.1071894635</v>
      </c>
      <c r="MA118" s="248" t="b">
        <v>0</v>
      </c>
      <c r="MB118" s="254">
        <v>6</v>
      </c>
      <c r="MC118" s="255">
        <v>1013.6873754016154</v>
      </c>
      <c r="MD118" s="256">
        <v>-5.0000000000000001E-3</v>
      </c>
      <c r="ME118" s="255">
        <v>9680193.7142375726</v>
      </c>
      <c r="MF118" s="255">
        <v>1520.5310631024238</v>
      </c>
      <c r="MG118" s="255">
        <v>76118.304713554826</v>
      </c>
      <c r="MH118" s="119">
        <v>9756312.0189511273</v>
      </c>
      <c r="MI118" s="262" t="b">
        <v>0</v>
      </c>
      <c r="MJ118" s="173">
        <v>11</v>
      </c>
      <c r="MK118" s="263">
        <v>0</v>
      </c>
      <c r="ML118" s="189">
        <v>7.4999999999999997E-2</v>
      </c>
      <c r="MM118" s="263">
        <v>1054990.075334901</v>
      </c>
      <c r="MN118" s="263">
        <v>2534.2184385040391</v>
      </c>
      <c r="MO118" s="263">
        <v>114949.07843968822</v>
      </c>
      <c r="MP118" s="117">
        <v>1169939.1537745893</v>
      </c>
      <c r="MQ118" s="248" t="b">
        <v>0</v>
      </c>
      <c r="MR118" s="254">
        <v>8</v>
      </c>
      <c r="MS118" s="255">
        <v>506.84368770080772</v>
      </c>
      <c r="MT118" s="256">
        <v>7.4999999999999997E-2</v>
      </c>
      <c r="MU118" s="255">
        <v>1765087.1294253508</v>
      </c>
      <c r="MV118" s="255">
        <v>2027.3747508032313</v>
      </c>
      <c r="MW118" s="255">
        <v>135497.16528674116</v>
      </c>
      <c r="MX118" s="119">
        <v>1900584.294712092</v>
      </c>
      <c r="MY118" s="262" t="b">
        <v>0</v>
      </c>
      <c r="MZ118" s="173">
        <v>5</v>
      </c>
      <c r="NA118" s="263">
        <v>1267.1092192520196</v>
      </c>
      <c r="NB118" s="189">
        <v>0.03</v>
      </c>
      <c r="NC118" s="263">
        <v>16087875.160504756</v>
      </c>
      <c r="ND118" s="263">
        <v>1267.1092192520196</v>
      </c>
      <c r="NE118" s="263">
        <v>90320.903107684455</v>
      </c>
      <c r="NF118" s="117">
        <v>16178196.063612441</v>
      </c>
      <c r="NG118" s="248" t="b">
        <v>0</v>
      </c>
      <c r="NH118" s="254">
        <v>4</v>
      </c>
      <c r="NI118" s="255">
        <v>1520.5310631024233</v>
      </c>
      <c r="NJ118" s="256">
        <v>7.4999999999999997E-2</v>
      </c>
      <c r="NK118" s="255">
        <v>13772547.568750152</v>
      </c>
      <c r="NL118" s="255">
        <v>1013.6873754016157</v>
      </c>
      <c r="NM118" s="255">
        <v>40198.198747645241</v>
      </c>
      <c r="NN118" s="119">
        <v>13812745.767497798</v>
      </c>
      <c r="NO118" s="262" t="b">
        <v>0</v>
      </c>
      <c r="NP118" s="173">
        <v>11</v>
      </c>
      <c r="NQ118" s="263">
        <v>0</v>
      </c>
      <c r="NR118" s="189">
        <v>0.03</v>
      </c>
      <c r="NS118" s="263">
        <v>393076.23748261068</v>
      </c>
      <c r="NT118" s="263">
        <v>2534.2184385040391</v>
      </c>
      <c r="NU118" s="263">
        <v>163368.33949720752</v>
      </c>
      <c r="NV118" s="117">
        <v>556444.57697981817</v>
      </c>
      <c r="NW118" s="248" t="b">
        <v>0</v>
      </c>
      <c r="NX118" s="254">
        <v>6</v>
      </c>
      <c r="NY118" s="255">
        <v>1013.6873754016154</v>
      </c>
      <c r="NZ118" s="256">
        <v>7.4999999999999997E-2</v>
      </c>
      <c r="OA118" s="255">
        <v>37164434.361510172</v>
      </c>
      <c r="OB118" s="255">
        <v>1520.5310631024238</v>
      </c>
      <c r="OC118" s="255">
        <v>105582.25488691279</v>
      </c>
      <c r="OD118" s="119">
        <v>37270016.616397083</v>
      </c>
      <c r="OE118" s="262" t="b">
        <v>0</v>
      </c>
      <c r="OF118" s="173">
        <v>4</v>
      </c>
      <c r="OG118" s="263">
        <v>1520.5310631024233</v>
      </c>
      <c r="OH118" s="189">
        <v>7.4999999999999997E-2</v>
      </c>
      <c r="OI118" s="263">
        <v>3366271.7630914766</v>
      </c>
      <c r="OJ118" s="263">
        <v>1013.6873754016157</v>
      </c>
      <c r="OK118" s="263">
        <v>81825.145429400814</v>
      </c>
      <c r="OL118" s="117">
        <v>3448096.9085208774</v>
      </c>
      <c r="OM118" s="248" t="b">
        <v>0</v>
      </c>
      <c r="ON118" s="254">
        <v>7</v>
      </c>
      <c r="OO118" s="255">
        <v>760.26553155121155</v>
      </c>
      <c r="OP118" s="256">
        <v>-5.0000000000000001E-3</v>
      </c>
      <c r="OQ118" s="255">
        <v>2677236.4074556199</v>
      </c>
      <c r="OR118" s="255">
        <v>1773.9529069528276</v>
      </c>
      <c r="OS118" s="255">
        <v>98254.301777025481</v>
      </c>
      <c r="OT118" s="119">
        <v>2775490.7092326456</v>
      </c>
      <c r="OU118" s="262" t="b">
        <v>0</v>
      </c>
      <c r="OV118" s="173">
        <v>5</v>
      </c>
      <c r="OW118" s="263">
        <v>1267.1092192520196</v>
      </c>
      <c r="OX118" s="189">
        <v>-5.0000000000000001E-3</v>
      </c>
      <c r="OY118" s="263">
        <v>7119574.3633839665</v>
      </c>
      <c r="OZ118" s="263">
        <v>1267.1092192520196</v>
      </c>
      <c r="PA118" s="263">
        <v>48541.796629361677</v>
      </c>
      <c r="PB118" s="117">
        <v>7168116.1600133283</v>
      </c>
      <c r="PC118" s="248" t="b">
        <v>0</v>
      </c>
      <c r="PD118" s="254">
        <v>9</v>
      </c>
      <c r="PE118" s="255">
        <v>253.42184385040386</v>
      </c>
      <c r="PF118" s="256">
        <v>7.4999999999999997E-2</v>
      </c>
      <c r="PG118" s="255">
        <v>2342400.6667355886</v>
      </c>
      <c r="PH118" s="255">
        <v>2280.7965946536351</v>
      </c>
      <c r="PI118" s="255">
        <v>134711.04838040521</v>
      </c>
      <c r="PJ118" s="119">
        <v>2477111.7151159937</v>
      </c>
      <c r="PK118" s="262" t="b">
        <v>0</v>
      </c>
      <c r="PL118" s="173">
        <v>10</v>
      </c>
      <c r="PM118" s="263">
        <v>0</v>
      </c>
      <c r="PN118" s="189">
        <v>0.03</v>
      </c>
      <c r="PO118" s="263">
        <v>1218610.7316640513</v>
      </c>
      <c r="PP118" s="263">
        <v>2534.2184385040391</v>
      </c>
      <c r="PQ118" s="263">
        <v>125276.97822386521</v>
      </c>
      <c r="PR118" s="117">
        <v>1343887.7098879165</v>
      </c>
      <c r="PS118" s="248" t="b">
        <v>0</v>
      </c>
      <c r="PT118" s="254">
        <v>7</v>
      </c>
      <c r="PU118" s="255">
        <v>760.26553155121155</v>
      </c>
      <c r="PV118" s="256">
        <v>-5.0000000000000001E-3</v>
      </c>
      <c r="PW118" s="255">
        <v>5987258.095923122</v>
      </c>
      <c r="PX118" s="255">
        <v>1773.9529069528276</v>
      </c>
      <c r="PY118" s="255">
        <v>114254.61716423096</v>
      </c>
      <c r="PZ118" s="119">
        <v>6101512.7130873529</v>
      </c>
      <c r="QA118" s="262" t="b">
        <v>0</v>
      </c>
      <c r="QB118" s="173">
        <v>3</v>
      </c>
      <c r="QC118" s="263">
        <v>1773.9529069528273</v>
      </c>
      <c r="QD118" s="189">
        <v>0.03</v>
      </c>
      <c r="QE118" s="263">
        <v>3005514.7745525455</v>
      </c>
      <c r="QF118" s="263">
        <v>760.26553155121189</v>
      </c>
      <c r="QG118" s="263">
        <v>40573.011492422396</v>
      </c>
      <c r="QH118" s="117">
        <v>3046087.7860449678</v>
      </c>
      <c r="QI118" s="248" t="b">
        <v>0</v>
      </c>
      <c r="QJ118" s="254">
        <v>5</v>
      </c>
      <c r="QK118" s="255">
        <v>1267.1092192520196</v>
      </c>
      <c r="QL118" s="256">
        <v>7.4999999999999997E-2</v>
      </c>
      <c r="QM118" s="255">
        <v>10381319.650448613</v>
      </c>
      <c r="QN118" s="255">
        <v>1267.1092192520196</v>
      </c>
      <c r="QO118" s="255">
        <v>77440.232848760934</v>
      </c>
      <c r="QP118" s="119">
        <v>10458759.883297374</v>
      </c>
      <c r="QQ118" s="262" t="b">
        <v>0</v>
      </c>
      <c r="QR118" s="173">
        <v>6</v>
      </c>
      <c r="QS118" s="263">
        <v>1013.6873754016154</v>
      </c>
      <c r="QT118" s="189">
        <v>7.4999999999999997E-2</v>
      </c>
      <c r="QU118" s="263">
        <v>2363493.5427737786</v>
      </c>
      <c r="QV118" s="263">
        <v>1520.5310631024238</v>
      </c>
      <c r="QW118" s="263">
        <v>59868.786473530585</v>
      </c>
      <c r="QX118" s="117">
        <v>2423362.3292473094</v>
      </c>
      <c r="QY118" s="248" t="b">
        <v>0</v>
      </c>
      <c r="QZ118" s="254">
        <v>8</v>
      </c>
      <c r="RA118" s="255">
        <v>506.84368770080772</v>
      </c>
      <c r="RB118" s="256">
        <v>7.4999999999999997E-2</v>
      </c>
      <c r="RC118" s="255">
        <v>2794562.7990323766</v>
      </c>
      <c r="RD118" s="255">
        <v>2027.3747508032313</v>
      </c>
      <c r="RE118" s="255">
        <v>93232.243500002878</v>
      </c>
      <c r="RF118" s="119">
        <v>2887795.0425323793</v>
      </c>
      <c r="RG118" s="262" t="b">
        <v>0</v>
      </c>
      <c r="RH118" s="173">
        <v>2</v>
      </c>
      <c r="RI118" s="263">
        <v>2027.3747508032313</v>
      </c>
      <c r="RJ118" s="189">
        <v>7.4999999999999997E-2</v>
      </c>
      <c r="RK118" s="263">
        <v>40696548.250398256</v>
      </c>
      <c r="RL118" s="263">
        <v>506.84368770080783</v>
      </c>
      <c r="RM118" s="263">
        <v>22609.492714909655</v>
      </c>
      <c r="RN118" s="117">
        <v>40719157.743113168</v>
      </c>
      <c r="RO118" s="248" t="b">
        <v>0</v>
      </c>
      <c r="RP118" s="254">
        <v>8</v>
      </c>
      <c r="RQ118" s="255">
        <v>506.84368770080772</v>
      </c>
      <c r="RR118" s="256">
        <v>0.03</v>
      </c>
      <c r="RS118" s="255">
        <v>1657448.2232415285</v>
      </c>
      <c r="RT118" s="255">
        <v>2027.3747508032313</v>
      </c>
      <c r="RU118" s="255">
        <v>110704.02578567388</v>
      </c>
      <c r="RV118" s="119">
        <v>1768152.2490272024</v>
      </c>
      <c r="RW118" s="262" t="b">
        <v>0</v>
      </c>
      <c r="RX118" s="173">
        <v>9</v>
      </c>
      <c r="RY118" s="263">
        <v>253.42184385040386</v>
      </c>
      <c r="RZ118" s="189">
        <v>7.4999999999999997E-2</v>
      </c>
      <c r="SA118" s="263">
        <v>5925447.3479408389</v>
      </c>
      <c r="SB118" s="263">
        <v>2280.7965946536351</v>
      </c>
      <c r="SC118" s="263">
        <v>153956.50585055773</v>
      </c>
      <c r="SD118" s="117">
        <v>6079403.8537913971</v>
      </c>
      <c r="SE118" s="248" t="b">
        <v>1</v>
      </c>
      <c r="SF118" s="254">
        <v>9</v>
      </c>
      <c r="SG118" s="255">
        <v>253.42184385040386</v>
      </c>
      <c r="SH118" s="256">
        <v>7.4999999999999997E-2</v>
      </c>
      <c r="SI118" s="255">
        <v>4982338.0029090447</v>
      </c>
      <c r="SJ118" s="255">
        <v>2280.7965946536351</v>
      </c>
      <c r="SK118" s="255">
        <v>101175.51050039142</v>
      </c>
      <c r="SL118" s="119">
        <v>5083513.5134094357</v>
      </c>
      <c r="SM118" s="262" t="b">
        <v>0</v>
      </c>
      <c r="SN118" s="173">
        <v>6</v>
      </c>
      <c r="SO118" s="263">
        <v>1013.6873754016154</v>
      </c>
      <c r="SP118" s="189">
        <v>-5.0000000000000001E-3</v>
      </c>
      <c r="SQ118" s="263">
        <v>2163447.4759787968</v>
      </c>
      <c r="SR118" s="263">
        <v>1520.5310631024238</v>
      </c>
      <c r="SS118" s="263">
        <v>52261.313037825268</v>
      </c>
      <c r="ST118" s="117">
        <v>2215708.7890166221</v>
      </c>
      <c r="SU118" s="248" t="b">
        <v>1</v>
      </c>
      <c r="SV118" s="254">
        <v>4</v>
      </c>
      <c r="SW118" s="255">
        <v>1520.5310631024233</v>
      </c>
      <c r="SX118" s="256">
        <v>0.03</v>
      </c>
      <c r="SY118" s="255">
        <v>15696290.152971821</v>
      </c>
      <c r="SZ118" s="255">
        <v>1013.6873754016157</v>
      </c>
      <c r="TA118" s="255">
        <v>48030.728529900363</v>
      </c>
      <c r="TB118" s="119">
        <v>15744320.881501721</v>
      </c>
      <c r="TC118" s="262" t="b">
        <v>0</v>
      </c>
      <c r="TD118" s="173">
        <v>2</v>
      </c>
      <c r="TE118" s="263">
        <v>2027.3747508032313</v>
      </c>
      <c r="TF118" s="189">
        <v>7.4999999999999997E-2</v>
      </c>
      <c r="TG118" s="263">
        <v>13928141.658514274</v>
      </c>
      <c r="TH118" s="263">
        <v>506.84368770080783</v>
      </c>
      <c r="TI118" s="263">
        <v>22662.408455254859</v>
      </c>
      <c r="TJ118" s="117">
        <v>13950804.066969529</v>
      </c>
      <c r="TK118" s="248" t="b">
        <v>0</v>
      </c>
      <c r="TL118" s="254">
        <v>6</v>
      </c>
      <c r="TM118" s="255">
        <v>1013.6873754016154</v>
      </c>
      <c r="TN118" s="256">
        <v>0.03</v>
      </c>
      <c r="TO118" s="255">
        <v>11356805.580345955</v>
      </c>
      <c r="TP118" s="255">
        <v>1520.5310631024238</v>
      </c>
      <c r="TQ118" s="255">
        <v>79531.519024072943</v>
      </c>
      <c r="TR118" s="119">
        <v>11436337.099370027</v>
      </c>
      <c r="TS118" s="262" t="b">
        <v>0</v>
      </c>
      <c r="TT118" s="173">
        <v>6</v>
      </c>
      <c r="TU118" s="263">
        <v>1013.6873754016154</v>
      </c>
      <c r="TV118" s="189">
        <v>7.4999999999999997E-2</v>
      </c>
      <c r="TW118" s="263">
        <v>6593999.3422685498</v>
      </c>
      <c r="TX118" s="263">
        <v>1520.5310631024238</v>
      </c>
      <c r="TY118" s="263">
        <v>81566.776412173698</v>
      </c>
      <c r="TZ118" s="117">
        <v>6675566.1186807239</v>
      </c>
      <c r="UA118" s="248" t="b">
        <v>0</v>
      </c>
      <c r="UB118" s="254">
        <v>4</v>
      </c>
      <c r="UC118" s="255">
        <v>1520.5310631024233</v>
      </c>
      <c r="UD118" s="256">
        <v>7.4999999999999997E-2</v>
      </c>
      <c r="UE118" s="255">
        <v>13055954.398869252</v>
      </c>
      <c r="UF118" s="255">
        <v>1013.6873754016157</v>
      </c>
      <c r="UG118" s="255">
        <v>33664.839782282339</v>
      </c>
      <c r="UH118" s="119">
        <v>13089619.238651535</v>
      </c>
      <c r="UI118" s="262" t="b">
        <v>0</v>
      </c>
      <c r="UJ118" s="173">
        <v>3</v>
      </c>
      <c r="UK118" s="263">
        <v>1773.9529069528273</v>
      </c>
      <c r="UL118" s="189">
        <v>7.4999999999999997E-2</v>
      </c>
      <c r="UM118" s="263">
        <v>51913218.414429486</v>
      </c>
      <c r="UN118" s="263">
        <v>760.26553155121189</v>
      </c>
      <c r="UO118" s="263">
        <v>37753.365122833944</v>
      </c>
      <c r="UP118" s="117">
        <v>51950971.779552318</v>
      </c>
      <c r="UQ118" s="248" t="b">
        <v>0</v>
      </c>
      <c r="UR118" s="254">
        <v>7</v>
      </c>
      <c r="US118" s="255">
        <v>760.26553155121155</v>
      </c>
      <c r="UT118" s="256">
        <v>7.4999999999999997E-2</v>
      </c>
      <c r="UU118" s="255">
        <v>4452682.0126718273</v>
      </c>
      <c r="UV118" s="255">
        <v>1773.9529069528276</v>
      </c>
      <c r="UW118" s="255">
        <v>63502.835146617734</v>
      </c>
      <c r="UX118" s="119">
        <v>4516184.8478184454</v>
      </c>
      <c r="UY118" s="262" t="b">
        <v>0</v>
      </c>
      <c r="UZ118" s="173">
        <v>7</v>
      </c>
      <c r="VA118" s="263">
        <v>760.26553155121155</v>
      </c>
      <c r="VB118" s="189">
        <v>7.4999999999999997E-2</v>
      </c>
      <c r="VC118" s="263">
        <v>11795289.613608504</v>
      </c>
      <c r="VD118" s="263">
        <v>1773.9529069528276</v>
      </c>
      <c r="VE118" s="263">
        <v>86591.123140322015</v>
      </c>
      <c r="VF118" s="117">
        <v>11881880.736748826</v>
      </c>
      <c r="VG118" s="248" t="b">
        <v>0</v>
      </c>
      <c r="VH118" s="254">
        <v>9</v>
      </c>
      <c r="VI118" s="255">
        <v>253.42184385040386</v>
      </c>
      <c r="VJ118" s="256">
        <v>-5.0000000000000001E-3</v>
      </c>
      <c r="VK118" s="255">
        <v>1521209.8433160805</v>
      </c>
      <c r="VL118" s="255">
        <v>2280.7965946536351</v>
      </c>
      <c r="VM118" s="255">
        <v>100928.46015267351</v>
      </c>
      <c r="VN118" s="119">
        <v>1622138.303468754</v>
      </c>
      <c r="VO118" s="262" t="b">
        <v>0</v>
      </c>
      <c r="VP118" s="173">
        <v>0</v>
      </c>
      <c r="VQ118" s="263">
        <v>2534.2184385040391</v>
      </c>
      <c r="VR118" s="189">
        <v>-5.0000000000000001E-3</v>
      </c>
      <c r="VS118" s="263">
        <v>2370323.2129376251</v>
      </c>
      <c r="VT118" s="263">
        <v>0</v>
      </c>
      <c r="VU118" s="263">
        <v>0</v>
      </c>
      <c r="VV118" s="117">
        <v>2370323.2129376251</v>
      </c>
      <c r="VW118" s="248" t="b">
        <v>0</v>
      </c>
      <c r="VX118" s="254">
        <v>7</v>
      </c>
      <c r="VY118" s="255">
        <v>760.26553155121155</v>
      </c>
      <c r="VZ118" s="256">
        <v>7.4999999999999997E-2</v>
      </c>
      <c r="WA118" s="255">
        <v>4655881.8358041663</v>
      </c>
      <c r="WB118" s="255">
        <v>1773.9529069528276</v>
      </c>
      <c r="WC118" s="255">
        <v>82553.451572522317</v>
      </c>
      <c r="WD118" s="119">
        <v>4738435.2873766888</v>
      </c>
      <c r="WE118" s="262" t="b">
        <v>0</v>
      </c>
      <c r="WF118" s="173">
        <v>6</v>
      </c>
      <c r="WG118" s="263">
        <v>1013.6873754016154</v>
      </c>
      <c r="WH118" s="189">
        <v>7.4999999999999997E-2</v>
      </c>
      <c r="WI118" s="263">
        <v>2233669.7571965982</v>
      </c>
      <c r="WJ118" s="263">
        <v>1520.5310631024238</v>
      </c>
      <c r="WK118" s="263">
        <v>70278.346249734226</v>
      </c>
      <c r="WL118" s="117">
        <v>2303948.1034463323</v>
      </c>
      <c r="WM118" s="248" t="b">
        <v>0</v>
      </c>
      <c r="WN118" s="254">
        <v>7</v>
      </c>
      <c r="WO118" s="255">
        <v>760.26553155121155</v>
      </c>
      <c r="WP118" s="256">
        <v>0.03</v>
      </c>
      <c r="WQ118" s="255">
        <v>5192150.3896962022</v>
      </c>
      <c r="WR118" s="255">
        <v>1773.9529069528276</v>
      </c>
      <c r="WS118" s="255">
        <v>121399.05075828245</v>
      </c>
      <c r="WT118" s="119">
        <v>5313549.4404544849</v>
      </c>
      <c r="WU118" s="262" t="b">
        <v>0</v>
      </c>
      <c r="WV118" s="173">
        <v>8</v>
      </c>
      <c r="WW118" s="263">
        <v>506.84368770080772</v>
      </c>
      <c r="WX118" s="189">
        <v>0.03</v>
      </c>
      <c r="WY118" s="263">
        <v>4654916.9293830218</v>
      </c>
      <c r="WZ118" s="263">
        <v>2027.3747508032313</v>
      </c>
      <c r="XA118" s="263">
        <v>84633.934433835311</v>
      </c>
      <c r="XB118" s="117">
        <v>4739550.8638168573</v>
      </c>
      <c r="XC118" s="248" t="b">
        <v>1</v>
      </c>
      <c r="XD118" s="254">
        <v>8</v>
      </c>
      <c r="XE118" s="255">
        <v>506.84368770080772</v>
      </c>
      <c r="XF118" s="256">
        <v>0.03</v>
      </c>
      <c r="XG118" s="255">
        <v>15666589.722382324</v>
      </c>
      <c r="XH118" s="255">
        <v>2027.3747508032313</v>
      </c>
      <c r="XI118" s="255">
        <v>74801.801212024046</v>
      </c>
      <c r="XJ118" s="119">
        <v>15741391.523594348</v>
      </c>
      <c r="XK118" s="262" t="b">
        <v>0</v>
      </c>
      <c r="XL118" s="173">
        <v>6</v>
      </c>
      <c r="XM118" s="263">
        <v>1013.6873754016154</v>
      </c>
      <c r="XN118" s="189">
        <v>7.4999999999999997E-2</v>
      </c>
      <c r="XO118" s="263">
        <v>8751445.5855642557</v>
      </c>
      <c r="XP118" s="263">
        <v>1520.5310631024238</v>
      </c>
      <c r="XQ118" s="263">
        <v>87112.374436432685</v>
      </c>
      <c r="XR118" s="117">
        <v>8838557.9600006882</v>
      </c>
      <c r="XS118" s="248" t="b">
        <v>0</v>
      </c>
      <c r="XT118" s="254">
        <v>7</v>
      </c>
      <c r="XU118" s="255">
        <v>760.26553155121155</v>
      </c>
      <c r="XV118" s="256">
        <v>0.03</v>
      </c>
      <c r="XW118" s="255">
        <v>789074.86517222039</v>
      </c>
      <c r="XX118" s="255">
        <v>1773.9529069528276</v>
      </c>
      <c r="XY118" s="255">
        <v>93924.150331450204</v>
      </c>
      <c r="XZ118" s="119">
        <v>882999.01550367055</v>
      </c>
      <c r="YA118" s="262" t="b">
        <v>0</v>
      </c>
      <c r="YB118" s="173">
        <v>6</v>
      </c>
      <c r="YC118" s="263">
        <v>1013.6873754016154</v>
      </c>
      <c r="YD118" s="189">
        <v>7.4999999999999997E-2</v>
      </c>
      <c r="YE118" s="263">
        <v>6061230.9978331253</v>
      </c>
      <c r="YF118" s="263">
        <v>1520.5310631024238</v>
      </c>
      <c r="YG118" s="263">
        <v>100354.93462645375</v>
      </c>
      <c r="YH118" s="117">
        <v>6161585.9324595788</v>
      </c>
      <c r="YI118" s="248" t="b">
        <v>0</v>
      </c>
      <c r="YJ118" s="254">
        <v>11</v>
      </c>
      <c r="YK118" s="255">
        <v>0</v>
      </c>
      <c r="YL118" s="256">
        <v>-5.0000000000000001E-3</v>
      </c>
      <c r="YM118" s="255">
        <v>1830857.6608546281</v>
      </c>
      <c r="YN118" s="255">
        <v>2534.2184385040391</v>
      </c>
      <c r="YO118" s="255">
        <v>179322.84579434476</v>
      </c>
      <c r="YP118" s="119">
        <v>2010180.5066489729</v>
      </c>
      <c r="YQ118" s="262" t="b">
        <v>0</v>
      </c>
      <c r="YR118" s="173">
        <v>4</v>
      </c>
      <c r="YS118" s="263">
        <v>1520.5310631024233</v>
      </c>
      <c r="YT118" s="189">
        <v>-5.0000000000000001E-3</v>
      </c>
      <c r="YU118" s="263">
        <v>7996506.3208349403</v>
      </c>
      <c r="YV118" s="263">
        <v>1013.6873754016157</v>
      </c>
      <c r="YW118" s="263">
        <v>42416.913342539992</v>
      </c>
      <c r="YX118" s="117">
        <v>8038923.2341774805</v>
      </c>
      <c r="YY118" s="248" t="b">
        <v>0</v>
      </c>
      <c r="YZ118" s="254">
        <v>7</v>
      </c>
      <c r="ZA118" s="255">
        <v>760.26553155121155</v>
      </c>
      <c r="ZB118" s="256">
        <v>7.4999999999999997E-2</v>
      </c>
      <c r="ZC118" s="255">
        <v>1225020.2576613422</v>
      </c>
      <c r="ZD118" s="255">
        <v>1773.9529069528276</v>
      </c>
      <c r="ZE118" s="255">
        <v>109325.8677468852</v>
      </c>
      <c r="ZF118" s="119">
        <v>1334346.1254082273</v>
      </c>
      <c r="ZG118" s="262" t="b">
        <v>0</v>
      </c>
      <c r="ZH118" s="173">
        <v>6</v>
      </c>
      <c r="ZI118" s="263">
        <v>1013.6873754016154</v>
      </c>
      <c r="ZJ118" s="189">
        <v>7.4999999999999997E-2</v>
      </c>
      <c r="ZK118" s="263">
        <v>17476328.896870483</v>
      </c>
      <c r="ZL118" s="263">
        <v>1520.5310631024238</v>
      </c>
      <c r="ZM118" s="263">
        <v>66415.744818508741</v>
      </c>
      <c r="ZN118" s="117">
        <v>17542744.641688991</v>
      </c>
      <c r="ZO118" s="248" t="b">
        <v>0</v>
      </c>
      <c r="ZP118" s="254">
        <v>3</v>
      </c>
      <c r="ZQ118" s="255">
        <v>1773.9529069528273</v>
      </c>
      <c r="ZR118" s="256">
        <v>0.03</v>
      </c>
      <c r="ZS118" s="255">
        <v>5154577.4811574705</v>
      </c>
      <c r="ZT118" s="255">
        <v>760.26553155121189</v>
      </c>
      <c r="ZU118" s="255">
        <v>55362.350190419791</v>
      </c>
      <c r="ZV118" s="119">
        <v>5209939.8313478902</v>
      </c>
      <c r="ZW118" s="262" t="b">
        <v>0</v>
      </c>
      <c r="ZX118" s="173">
        <v>2</v>
      </c>
      <c r="ZY118" s="263">
        <v>2027.3747508032313</v>
      </c>
      <c r="ZZ118" s="189">
        <v>7.4999999999999997E-2</v>
      </c>
      <c r="AAA118" s="263">
        <v>724079.20617879531</v>
      </c>
      <c r="AAB118" s="263">
        <v>506.84368770080783</v>
      </c>
      <c r="AAC118" s="263">
        <v>43558.272192178774</v>
      </c>
      <c r="AAD118" s="117">
        <v>767637.47837097407</v>
      </c>
      <c r="AAE118" s="248" t="b">
        <v>0</v>
      </c>
      <c r="AAF118" s="254">
        <v>4</v>
      </c>
      <c r="AAG118" s="255">
        <v>1520.5310631024233</v>
      </c>
      <c r="AAH118" s="256">
        <v>7.4999999999999997E-2</v>
      </c>
      <c r="AAI118" s="255">
        <v>25281797.789296228</v>
      </c>
      <c r="AAJ118" s="255">
        <v>1013.6873754016157</v>
      </c>
      <c r="AAK118" s="255">
        <v>54097.715328022306</v>
      </c>
      <c r="AAL118" s="119">
        <v>25335895.504624251</v>
      </c>
      <c r="AAM118" s="262" t="b">
        <v>0</v>
      </c>
      <c r="AAN118" s="173">
        <v>6</v>
      </c>
      <c r="AAO118" s="263">
        <v>1013.6873754016154</v>
      </c>
      <c r="AAP118" s="189">
        <v>0.03</v>
      </c>
      <c r="AAQ118" s="263">
        <v>7154667.7703479808</v>
      </c>
      <c r="AAR118" s="263">
        <v>1520.5310631024238</v>
      </c>
      <c r="AAS118" s="263">
        <v>72298.607259267723</v>
      </c>
      <c r="AAT118" s="117">
        <v>7226966.3776072487</v>
      </c>
      <c r="AAU118" s="248" t="b">
        <v>0</v>
      </c>
      <c r="AAV118" s="254">
        <v>8</v>
      </c>
      <c r="AAW118" s="255">
        <v>506.84368770080772</v>
      </c>
      <c r="AAX118" s="256">
        <v>7.4999999999999997E-2</v>
      </c>
      <c r="AAY118" s="255">
        <v>6115525.7061948376</v>
      </c>
      <c r="AAZ118" s="255">
        <v>2027.3747508032313</v>
      </c>
      <c r="ABA118" s="255">
        <v>141743.99145044139</v>
      </c>
      <c r="ABB118" s="119">
        <v>6257269.6976452786</v>
      </c>
      <c r="ABC118" s="262" t="b">
        <v>0</v>
      </c>
      <c r="ABD118" s="173">
        <v>5</v>
      </c>
      <c r="ABE118" s="263">
        <v>1267.1092192520196</v>
      </c>
      <c r="ABF118" s="189">
        <v>7.4999999999999997E-2</v>
      </c>
      <c r="ABG118" s="263">
        <v>11379651.485791573</v>
      </c>
      <c r="ABH118" s="263">
        <v>1267.1092192520196</v>
      </c>
      <c r="ABI118" s="263">
        <v>56954.351185704953</v>
      </c>
      <c r="ABJ118" s="117">
        <v>11436605.836977279</v>
      </c>
      <c r="ABK118" s="248" t="b">
        <v>0</v>
      </c>
      <c r="ABL118" s="254">
        <v>2</v>
      </c>
      <c r="ABM118" s="255">
        <v>2027.3747508032313</v>
      </c>
      <c r="ABN118" s="256">
        <v>0.03</v>
      </c>
      <c r="ABO118" s="255">
        <v>14797222.792449558</v>
      </c>
      <c r="ABP118" s="255">
        <v>506.84368770080783</v>
      </c>
      <c r="ABQ118" s="255">
        <v>23064.706531849573</v>
      </c>
      <c r="ABR118" s="119">
        <v>14820287.498981407</v>
      </c>
      <c r="ABS118" s="262" t="b">
        <v>0</v>
      </c>
      <c r="ABT118" s="173">
        <v>5</v>
      </c>
      <c r="ABU118" s="263">
        <v>1267.1092192520196</v>
      </c>
      <c r="ABV118" s="189">
        <v>-5.0000000000000001E-3</v>
      </c>
      <c r="ABW118" s="263">
        <v>4171929.9688771041</v>
      </c>
      <c r="ABX118" s="263">
        <v>1267.1092192520196</v>
      </c>
      <c r="ABY118" s="263">
        <v>40101.142766720026</v>
      </c>
      <c r="ABZ118" s="117">
        <v>4212031.1116438238</v>
      </c>
      <c r="ACA118" s="248" t="b">
        <v>0</v>
      </c>
      <c r="ACB118" s="254">
        <v>6</v>
      </c>
      <c r="ACC118" s="255">
        <v>1013.6873754016154</v>
      </c>
      <c r="ACD118" s="256">
        <v>7.4999999999999997E-2</v>
      </c>
      <c r="ACE118" s="255">
        <v>4797477.6344474824</v>
      </c>
      <c r="ACF118" s="255">
        <v>1520.5310631024238</v>
      </c>
      <c r="ACG118" s="255">
        <v>94128.222059407723</v>
      </c>
      <c r="ACH118" s="119">
        <v>4891605.8565068897</v>
      </c>
      <c r="ACI118" s="262" t="b">
        <v>0</v>
      </c>
      <c r="ACJ118" s="173">
        <v>5</v>
      </c>
      <c r="ACK118" s="263">
        <v>1267.1092192520196</v>
      </c>
      <c r="ACL118" s="189">
        <v>7.4999999999999997E-2</v>
      </c>
      <c r="ACM118" s="263">
        <v>1413505.5868728715</v>
      </c>
      <c r="ACN118" s="263">
        <v>1267.1092192520196</v>
      </c>
      <c r="ACO118" s="263">
        <v>77095.706010982045</v>
      </c>
      <c r="ACP118" s="117">
        <v>1490601.2928838534</v>
      </c>
      <c r="ACQ118" s="248" t="b">
        <v>0</v>
      </c>
      <c r="ACR118" s="254">
        <v>4</v>
      </c>
      <c r="ACS118" s="255">
        <v>1520.5310631024233</v>
      </c>
      <c r="ACT118" s="256">
        <v>0.03</v>
      </c>
      <c r="ACU118" s="255">
        <v>13427434.518059906</v>
      </c>
      <c r="ACV118" s="255">
        <v>1013.6873754016157</v>
      </c>
      <c r="ACW118" s="255">
        <v>77038.144047260954</v>
      </c>
      <c r="ACX118" s="119">
        <v>13504472.662107166</v>
      </c>
      <c r="ACY118" s="262" t="b">
        <v>0</v>
      </c>
      <c r="ACZ118" s="173">
        <v>10</v>
      </c>
      <c r="ADA118" s="263">
        <v>0</v>
      </c>
      <c r="ADB118" s="189">
        <v>-5.0000000000000001E-3</v>
      </c>
      <c r="ADC118" s="263">
        <v>8562795.1486742124</v>
      </c>
      <c r="ADD118" s="263">
        <v>2534.2184385040391</v>
      </c>
      <c r="ADE118" s="263">
        <v>99187.5081745809</v>
      </c>
      <c r="ADF118" s="117">
        <v>8661982.6568487938</v>
      </c>
      <c r="ADG118" s="248" t="b">
        <v>0</v>
      </c>
      <c r="ADH118" s="254">
        <v>8</v>
      </c>
      <c r="ADI118" s="255">
        <v>506.84368770080772</v>
      </c>
      <c r="ADJ118" s="256">
        <v>-5.0000000000000001E-3</v>
      </c>
      <c r="ADK118" s="255">
        <v>2791269.7759177508</v>
      </c>
      <c r="ADL118" s="255">
        <v>2027.3747508032313</v>
      </c>
      <c r="ADM118" s="255">
        <v>127709.28031377051</v>
      </c>
      <c r="ADN118" s="119">
        <v>2918979.0562315211</v>
      </c>
      <c r="ADO118" s="262" t="b">
        <v>0</v>
      </c>
      <c r="ADP118" s="173">
        <v>3</v>
      </c>
      <c r="ADQ118" s="263">
        <v>1773.9529069528273</v>
      </c>
      <c r="ADR118" s="189">
        <v>7.4999999999999997E-2</v>
      </c>
      <c r="ADS118" s="263">
        <v>6796898.3483923431</v>
      </c>
      <c r="ADT118" s="263">
        <v>760.26553155121189</v>
      </c>
      <c r="ADU118" s="263">
        <v>36333.509096544454</v>
      </c>
      <c r="ADV118" s="117">
        <v>6833231.8574888874</v>
      </c>
    </row>
    <row r="119" spans="1:802" x14ac:dyDescent="0.35">
      <c r="A119" s="15">
        <v>48852</v>
      </c>
      <c r="B119" s="16">
        <v>2534.2184385040391</v>
      </c>
      <c r="C119" s="248" t="b">
        <v>0</v>
      </c>
      <c r="D119" s="254">
        <v>6</v>
      </c>
      <c r="E119" s="255">
        <v>1013.6873754016154</v>
      </c>
      <c r="F119" s="256">
        <v>7.4999999999999997E-2</v>
      </c>
      <c r="G119" s="255">
        <v>12537709.0578647</v>
      </c>
      <c r="H119" s="255">
        <v>1520.5310631024238</v>
      </c>
      <c r="I119" s="255">
        <v>84065.369470601931</v>
      </c>
      <c r="J119" s="119">
        <v>12621774.427335301</v>
      </c>
      <c r="K119" s="262" t="b">
        <v>0</v>
      </c>
      <c r="L119" s="173">
        <v>10</v>
      </c>
      <c r="M119" s="263">
        <v>0</v>
      </c>
      <c r="N119" s="189">
        <v>0.03</v>
      </c>
      <c r="O119" s="263">
        <v>2518847.4310085676</v>
      </c>
      <c r="P119" s="263">
        <v>2534.2184385040391</v>
      </c>
      <c r="Q119" s="263">
        <v>76494.570085712883</v>
      </c>
      <c r="R119" s="117">
        <v>2595342.0010942803</v>
      </c>
      <c r="S119" s="248" t="b">
        <v>0</v>
      </c>
      <c r="T119" s="254">
        <v>8</v>
      </c>
      <c r="U119" s="255">
        <v>506.84368770080772</v>
      </c>
      <c r="V119" s="256">
        <v>7.4999999999999997E-2</v>
      </c>
      <c r="W119" s="255">
        <v>1732495.5541856256</v>
      </c>
      <c r="X119" s="255">
        <v>2027.3747508032313</v>
      </c>
      <c r="Y119" s="255">
        <v>141068.31361777929</v>
      </c>
      <c r="Z119" s="119">
        <v>1873563.867803405</v>
      </c>
      <c r="AA119" s="262" t="b">
        <v>0</v>
      </c>
      <c r="AB119" s="173">
        <v>9</v>
      </c>
      <c r="AC119" s="263">
        <v>253.42184385040386</v>
      </c>
      <c r="AD119" s="189">
        <v>7.4999999999999997E-2</v>
      </c>
      <c r="AE119" s="263">
        <v>5451515.2776309028</v>
      </c>
      <c r="AF119" s="263">
        <v>2280.7965946536351</v>
      </c>
      <c r="AG119" s="263">
        <v>142533.27937284033</v>
      </c>
      <c r="AH119" s="117">
        <v>5594048.557003743</v>
      </c>
      <c r="AI119" s="248" t="b">
        <v>0</v>
      </c>
      <c r="AJ119" s="254">
        <v>10</v>
      </c>
      <c r="AK119" s="255">
        <v>0</v>
      </c>
      <c r="AL119" s="256">
        <v>7.4999999999999997E-2</v>
      </c>
      <c r="AM119" s="255">
        <v>25904944.440019276</v>
      </c>
      <c r="AN119" s="255">
        <v>2534.2184385040391</v>
      </c>
      <c r="AO119" s="255">
        <v>167651.99139993533</v>
      </c>
      <c r="AP119" s="119">
        <v>26072596.431419212</v>
      </c>
      <c r="AQ119" s="262" t="b">
        <v>0</v>
      </c>
      <c r="AR119" s="173">
        <v>7</v>
      </c>
      <c r="AS119" s="263">
        <v>760.26553155121155</v>
      </c>
      <c r="AT119" s="189">
        <v>0.03</v>
      </c>
      <c r="AU119" s="263">
        <v>15310039.847392861</v>
      </c>
      <c r="AV119" s="263">
        <v>1773.9529069528276</v>
      </c>
      <c r="AW119" s="263">
        <v>102035.89557959979</v>
      </c>
      <c r="AX119" s="117">
        <v>15412075.742972462</v>
      </c>
      <c r="AY119" s="248" t="b">
        <v>0</v>
      </c>
      <c r="AZ119" s="254">
        <v>4</v>
      </c>
      <c r="BA119" s="255">
        <v>1520.5310631024233</v>
      </c>
      <c r="BB119" s="256">
        <v>7.4999999999999997E-2</v>
      </c>
      <c r="BC119" s="255">
        <v>5304297.7659812812</v>
      </c>
      <c r="BD119" s="255">
        <v>1013.6873754016157</v>
      </c>
      <c r="BE119" s="255">
        <v>38575.61523513159</v>
      </c>
      <c r="BF119" s="119">
        <v>5342873.3812164124</v>
      </c>
      <c r="BG119" s="262" t="b">
        <v>0</v>
      </c>
      <c r="BH119" s="173">
        <v>4</v>
      </c>
      <c r="BI119" s="263">
        <v>1520.5310631024233</v>
      </c>
      <c r="BJ119" s="189">
        <v>0.03</v>
      </c>
      <c r="BK119" s="263">
        <v>1352602.2842841137</v>
      </c>
      <c r="BL119" s="263">
        <v>1013.6873754016157</v>
      </c>
      <c r="BM119" s="263">
        <v>68418.32017763055</v>
      </c>
      <c r="BN119" s="117">
        <v>1421020.6044617442</v>
      </c>
      <c r="BO119" s="248" t="b">
        <v>0</v>
      </c>
      <c r="BP119" s="254">
        <v>6</v>
      </c>
      <c r="BQ119" s="255">
        <v>1013.6873754016154</v>
      </c>
      <c r="BR119" s="256">
        <v>7.4999999999999997E-2</v>
      </c>
      <c r="BS119" s="255">
        <v>21104982.001185358</v>
      </c>
      <c r="BT119" s="255">
        <v>1520.5310631024238</v>
      </c>
      <c r="BU119" s="255">
        <v>92595.747263494093</v>
      </c>
      <c r="BV119" s="119">
        <v>21197577.748448852</v>
      </c>
      <c r="BW119" s="262" t="b">
        <v>0</v>
      </c>
      <c r="BX119" s="173">
        <v>7</v>
      </c>
      <c r="BY119" s="263">
        <v>760.26553155121155</v>
      </c>
      <c r="BZ119" s="189">
        <v>7.4999999999999997E-2</v>
      </c>
      <c r="CA119" s="263">
        <v>4347409.62141978</v>
      </c>
      <c r="CB119" s="263">
        <v>1773.9529069528276</v>
      </c>
      <c r="CC119" s="263">
        <v>82383.344798440652</v>
      </c>
      <c r="CD119" s="117">
        <v>4429792.966218221</v>
      </c>
      <c r="CE119" s="248" t="b">
        <v>0</v>
      </c>
      <c r="CF119" s="254">
        <v>6</v>
      </c>
      <c r="CG119" s="255">
        <v>1013.6873754016154</v>
      </c>
      <c r="CH119" s="256">
        <v>7.4999999999999997E-2</v>
      </c>
      <c r="CI119" s="255">
        <v>2582973.5415344629</v>
      </c>
      <c r="CJ119" s="255">
        <v>1520.5310631024238</v>
      </c>
      <c r="CK119" s="255">
        <v>98410.151672198248</v>
      </c>
      <c r="CL119" s="119">
        <v>2681383.6932066614</v>
      </c>
      <c r="CM119" s="262" t="b">
        <v>0</v>
      </c>
      <c r="CN119" s="173">
        <v>6</v>
      </c>
      <c r="CO119" s="263">
        <v>1013.6873754016154</v>
      </c>
      <c r="CP119" s="189">
        <v>-5.0000000000000001E-3</v>
      </c>
      <c r="CQ119" s="263">
        <v>7439010.6154665928</v>
      </c>
      <c r="CR119" s="263">
        <v>1520.5310631024238</v>
      </c>
      <c r="CS119" s="263">
        <v>82434.895343421202</v>
      </c>
      <c r="CT119" s="117">
        <v>7521445.5108100139</v>
      </c>
      <c r="CU119" s="248" t="b">
        <v>1</v>
      </c>
      <c r="CV119" s="254">
        <v>2</v>
      </c>
      <c r="CW119" s="255">
        <v>2027.3747508032313</v>
      </c>
      <c r="CX119" s="256">
        <v>0.03</v>
      </c>
      <c r="CY119" s="255">
        <v>10214512.509069623</v>
      </c>
      <c r="CZ119" s="255">
        <v>506.84368770080783</v>
      </c>
      <c r="DA119" s="255">
        <v>9695.3054855014943</v>
      </c>
      <c r="DB119" s="119">
        <v>10224207.814555125</v>
      </c>
      <c r="DC119" s="262" t="b">
        <v>0</v>
      </c>
      <c r="DD119" s="173">
        <v>7</v>
      </c>
      <c r="DE119" s="263">
        <v>760.26553155121155</v>
      </c>
      <c r="DF119" s="189">
        <v>7.4999999999999997E-2</v>
      </c>
      <c r="DG119" s="263">
        <v>27101985.248644363</v>
      </c>
      <c r="DH119" s="263">
        <v>1773.9529069528276</v>
      </c>
      <c r="DI119" s="263">
        <v>102410.52427338</v>
      </c>
      <c r="DJ119" s="117">
        <v>27204395.772917744</v>
      </c>
      <c r="DK119" s="248" t="b">
        <v>0</v>
      </c>
      <c r="DL119" s="254">
        <v>6</v>
      </c>
      <c r="DM119" s="255">
        <v>1013.6873754016154</v>
      </c>
      <c r="DN119" s="256">
        <v>-5.0000000000000001E-3</v>
      </c>
      <c r="DO119" s="255">
        <v>3297743.7403732971</v>
      </c>
      <c r="DP119" s="255">
        <v>1520.5310631024238</v>
      </c>
      <c r="DQ119" s="255">
        <v>117184.386718774</v>
      </c>
      <c r="DR119" s="119">
        <v>3414928.1270920713</v>
      </c>
      <c r="DS119" s="262" t="b">
        <v>0</v>
      </c>
      <c r="DT119" s="173">
        <v>9</v>
      </c>
      <c r="DU119" s="263">
        <v>253.42184385040386</v>
      </c>
      <c r="DV119" s="189">
        <v>-5.0000000000000001E-3</v>
      </c>
      <c r="DW119" s="263">
        <v>2303302.956485494</v>
      </c>
      <c r="DX119" s="263">
        <v>2280.7965946536351</v>
      </c>
      <c r="DY119" s="263">
        <v>113975.15853677769</v>
      </c>
      <c r="DZ119" s="117">
        <v>2417278.1150222719</v>
      </c>
      <c r="EA119" s="248" t="b">
        <v>0</v>
      </c>
      <c r="EB119" s="254">
        <v>13</v>
      </c>
      <c r="EC119" s="255">
        <v>0</v>
      </c>
      <c r="ED119" s="256">
        <v>-5.0000000000000001E-3</v>
      </c>
      <c r="EE119" s="255">
        <v>650376.76649633632</v>
      </c>
      <c r="EF119" s="255">
        <v>2534.2184385040391</v>
      </c>
      <c r="EG119" s="255">
        <v>141364.71101917105</v>
      </c>
      <c r="EH119" s="119">
        <v>791741.47751550737</v>
      </c>
      <c r="EI119" s="262" t="b">
        <v>0</v>
      </c>
      <c r="EJ119" s="173">
        <v>8</v>
      </c>
      <c r="EK119" s="263">
        <v>506.84368770080772</v>
      </c>
      <c r="EL119" s="189">
        <v>7.4999999999999997E-2</v>
      </c>
      <c r="EM119" s="263">
        <v>992578.02771296841</v>
      </c>
      <c r="EN119" s="263">
        <v>2027.3747508032313</v>
      </c>
      <c r="EO119" s="263">
        <v>142159.95053925901</v>
      </c>
      <c r="EP119" s="117">
        <v>1134737.9782522274</v>
      </c>
      <c r="EQ119" s="248" t="b">
        <v>0</v>
      </c>
      <c r="ER119" s="254">
        <v>6</v>
      </c>
      <c r="ES119" s="255">
        <v>1013.6873754016154</v>
      </c>
      <c r="ET119" s="256">
        <v>7.4999999999999997E-2</v>
      </c>
      <c r="EU119" s="255">
        <v>5451677.970829065</v>
      </c>
      <c r="EV119" s="255">
        <v>1520.5310631024238</v>
      </c>
      <c r="EW119" s="255">
        <v>109959.19671838032</v>
      </c>
      <c r="EX119" s="119">
        <v>5561637.1675474457</v>
      </c>
      <c r="EY119" s="262" t="b">
        <v>0</v>
      </c>
      <c r="EZ119" s="173">
        <v>4</v>
      </c>
      <c r="FA119" s="263">
        <v>1520.5310631024233</v>
      </c>
      <c r="FB119" s="189">
        <v>7.4999999999999997E-2</v>
      </c>
      <c r="FC119" s="263">
        <v>8176249.5075016627</v>
      </c>
      <c r="FD119" s="263">
        <v>1013.6873754016157</v>
      </c>
      <c r="FE119" s="263">
        <v>38831.415959186095</v>
      </c>
      <c r="FF119" s="117">
        <v>8215080.9234608486</v>
      </c>
      <c r="FG119" s="248" t="b">
        <v>0</v>
      </c>
      <c r="FH119" s="254">
        <v>4</v>
      </c>
      <c r="FI119" s="255">
        <v>1520.5310631024233</v>
      </c>
      <c r="FJ119" s="256">
        <v>7.4999999999999997E-2</v>
      </c>
      <c r="FK119" s="255">
        <v>12251133.040966246</v>
      </c>
      <c r="FL119" s="255">
        <v>1013.6873754016157</v>
      </c>
      <c r="FM119" s="255">
        <v>71305.646882502129</v>
      </c>
      <c r="FN119" s="119">
        <v>12322438.687848749</v>
      </c>
      <c r="FO119" s="262" t="b">
        <v>0</v>
      </c>
      <c r="FP119" s="173">
        <v>4</v>
      </c>
      <c r="FQ119" s="263">
        <v>1520.5310631024233</v>
      </c>
      <c r="FR119" s="189">
        <v>0.03</v>
      </c>
      <c r="FS119" s="263">
        <v>10126887.234468708</v>
      </c>
      <c r="FT119" s="263">
        <v>1013.6873754016157</v>
      </c>
      <c r="FU119" s="263">
        <v>75509.950707853452</v>
      </c>
      <c r="FV119" s="117">
        <v>10202397.185176561</v>
      </c>
      <c r="FW119" s="248" t="b">
        <v>0</v>
      </c>
      <c r="FX119" s="254">
        <v>8</v>
      </c>
      <c r="FY119" s="255">
        <v>506.84368770080772</v>
      </c>
      <c r="FZ119" s="256">
        <v>0.03</v>
      </c>
      <c r="GA119" s="255">
        <v>1460920.4432144077</v>
      </c>
      <c r="GB119" s="255">
        <v>2027.3747508032313</v>
      </c>
      <c r="GC119" s="255">
        <v>123230.96834276654</v>
      </c>
      <c r="GD119" s="119">
        <v>1584151.4115571743</v>
      </c>
      <c r="GE119" s="262" t="b">
        <v>0</v>
      </c>
      <c r="GF119" s="173">
        <v>4</v>
      </c>
      <c r="GG119" s="263">
        <v>1520.5310631024233</v>
      </c>
      <c r="GH119" s="189">
        <v>-5.0000000000000001E-3</v>
      </c>
      <c r="GI119" s="263">
        <v>4127396.790268668</v>
      </c>
      <c r="GJ119" s="263">
        <v>1013.6873754016157</v>
      </c>
      <c r="GK119" s="263">
        <v>67288.05469439787</v>
      </c>
      <c r="GL119" s="117">
        <v>4194684.8449630663</v>
      </c>
      <c r="GM119" s="248" t="b">
        <v>0</v>
      </c>
      <c r="GN119" s="254">
        <v>4</v>
      </c>
      <c r="GO119" s="255">
        <v>1520.5310631024233</v>
      </c>
      <c r="GP119" s="256">
        <v>7.4999999999999997E-2</v>
      </c>
      <c r="GQ119" s="255">
        <v>30109448.853619177</v>
      </c>
      <c r="GR119" s="255">
        <v>1013.6873754016157</v>
      </c>
      <c r="GS119" s="255">
        <v>54908.980775909949</v>
      </c>
      <c r="GT119" s="119">
        <v>30164357.834395088</v>
      </c>
      <c r="GU119" s="262" t="b">
        <v>0</v>
      </c>
      <c r="GV119" s="173">
        <v>2</v>
      </c>
      <c r="GW119" s="263">
        <v>2027.3747508032313</v>
      </c>
      <c r="GX119" s="189">
        <v>7.4999999999999997E-2</v>
      </c>
      <c r="GY119" s="263">
        <v>4827012.6935373005</v>
      </c>
      <c r="GZ119" s="263">
        <v>506.84368770080783</v>
      </c>
      <c r="HA119" s="263">
        <v>27638.983894170426</v>
      </c>
      <c r="HB119" s="117">
        <v>4854651.6774314707</v>
      </c>
      <c r="HC119" s="248" t="b">
        <v>0</v>
      </c>
      <c r="HD119" s="254">
        <v>6</v>
      </c>
      <c r="HE119" s="255">
        <v>1013.6873754016154</v>
      </c>
      <c r="HF119" s="256">
        <v>7.4999999999999997E-2</v>
      </c>
      <c r="HG119" s="255">
        <v>17013546.171603713</v>
      </c>
      <c r="HH119" s="255">
        <v>1520.5310631024238</v>
      </c>
      <c r="HI119" s="255">
        <v>61574.817736290795</v>
      </c>
      <c r="HJ119" s="119">
        <v>17075120.989340004</v>
      </c>
      <c r="HK119" s="262" t="b">
        <v>0</v>
      </c>
      <c r="HL119" s="173">
        <v>13</v>
      </c>
      <c r="HM119" s="263">
        <v>0</v>
      </c>
      <c r="HN119" s="189">
        <v>7.4999999999999997E-2</v>
      </c>
      <c r="HO119" s="263">
        <v>4736462.1915488765</v>
      </c>
      <c r="HP119" s="263">
        <v>2534.2184385040391</v>
      </c>
      <c r="HQ119" s="263">
        <v>135303.56455069044</v>
      </c>
      <c r="HR119" s="117">
        <v>4871765.7560995668</v>
      </c>
      <c r="HS119" s="248" t="b">
        <v>0</v>
      </c>
      <c r="HT119" s="254">
        <v>7</v>
      </c>
      <c r="HU119" s="255">
        <v>760.26553155121155</v>
      </c>
      <c r="HV119" s="256">
        <v>0.03</v>
      </c>
      <c r="HW119" s="255">
        <v>3913979.7438640413</v>
      </c>
      <c r="HX119" s="255">
        <v>1773.9529069528276</v>
      </c>
      <c r="HY119" s="255">
        <v>108570.63990479031</v>
      </c>
      <c r="HZ119" s="119">
        <v>4022550.3837688314</v>
      </c>
      <c r="IA119" s="262" t="b">
        <v>0</v>
      </c>
      <c r="IB119" s="173">
        <v>5</v>
      </c>
      <c r="IC119" s="263">
        <v>1267.1092192520196</v>
      </c>
      <c r="ID119" s="189">
        <v>-5.0000000000000001E-3</v>
      </c>
      <c r="IE119" s="263">
        <v>2452108.1069945465</v>
      </c>
      <c r="IF119" s="263">
        <v>1267.1092192520196</v>
      </c>
      <c r="IG119" s="263">
        <v>87297.910115014805</v>
      </c>
      <c r="IH119" s="117">
        <v>2539406.0171095612</v>
      </c>
      <c r="II119" s="248" t="b">
        <v>0</v>
      </c>
      <c r="IJ119" s="254">
        <v>9</v>
      </c>
      <c r="IK119" s="255">
        <v>253.42184385040386</v>
      </c>
      <c r="IL119" s="256">
        <v>-5.0000000000000001E-3</v>
      </c>
      <c r="IM119" s="255">
        <v>7856131.4605488963</v>
      </c>
      <c r="IN119" s="255">
        <v>2280.7965946536351</v>
      </c>
      <c r="IO119" s="255">
        <v>109038.84266330791</v>
      </c>
      <c r="IP119" s="119">
        <v>7965170.303212204</v>
      </c>
      <c r="IQ119" s="262" t="b">
        <v>0</v>
      </c>
      <c r="IR119" s="173">
        <v>6</v>
      </c>
      <c r="IS119" s="263">
        <v>1013.6873754016154</v>
      </c>
      <c r="IT119" s="189">
        <v>7.4999999999999997E-2</v>
      </c>
      <c r="IU119" s="263">
        <v>18811293.877172358</v>
      </c>
      <c r="IV119" s="263">
        <v>1520.5310631024238</v>
      </c>
      <c r="IW119" s="263">
        <v>32460.17354407793</v>
      </c>
      <c r="IX119" s="117">
        <v>18843754.050716437</v>
      </c>
      <c r="IY119" s="248" t="b">
        <v>0</v>
      </c>
      <c r="IZ119" s="254">
        <v>6</v>
      </c>
      <c r="JA119" s="255">
        <v>1013.6873754016154</v>
      </c>
      <c r="JB119" s="256">
        <v>0.03</v>
      </c>
      <c r="JC119" s="255">
        <v>3182962.7493978315</v>
      </c>
      <c r="JD119" s="255">
        <v>1520.5310631024238</v>
      </c>
      <c r="JE119" s="255">
        <v>68625.367357296098</v>
      </c>
      <c r="JF119" s="119">
        <v>3251588.1167551274</v>
      </c>
      <c r="JG119" s="262" t="b">
        <v>0</v>
      </c>
      <c r="JH119" s="173">
        <v>3</v>
      </c>
      <c r="JI119" s="263">
        <v>1773.9529069528273</v>
      </c>
      <c r="JJ119" s="189">
        <v>7.4999999999999997E-2</v>
      </c>
      <c r="JK119" s="263">
        <v>18637501.570739567</v>
      </c>
      <c r="JL119" s="263">
        <v>760.26553155121189</v>
      </c>
      <c r="JM119" s="263">
        <v>25131.95976024646</v>
      </c>
      <c r="JN119" s="117">
        <v>18662633.530499812</v>
      </c>
      <c r="JO119" s="248" t="b">
        <v>0</v>
      </c>
      <c r="JP119" s="254">
        <v>4</v>
      </c>
      <c r="JQ119" s="255">
        <v>1520.5310631024233</v>
      </c>
      <c r="JR119" s="256">
        <v>7.4999999999999997E-2</v>
      </c>
      <c r="JS119" s="255">
        <v>18103400.111423604</v>
      </c>
      <c r="JT119" s="255">
        <v>1013.6873754016157</v>
      </c>
      <c r="JU119" s="255">
        <v>61952.191244571892</v>
      </c>
      <c r="JV119" s="119">
        <v>18165352.302668177</v>
      </c>
      <c r="JW119" s="262" t="b">
        <v>1</v>
      </c>
      <c r="JX119" s="173">
        <v>10</v>
      </c>
      <c r="JY119" s="263">
        <v>0</v>
      </c>
      <c r="JZ119" s="189">
        <v>7.4999999999999997E-2</v>
      </c>
      <c r="KA119" s="263">
        <v>15452659.334735103</v>
      </c>
      <c r="KB119" s="263">
        <v>2534.2184385040391</v>
      </c>
      <c r="KC119" s="263">
        <v>142796.8605925889</v>
      </c>
      <c r="KD119" s="117">
        <v>15595456.195327692</v>
      </c>
      <c r="KE119" s="248" t="b">
        <v>0</v>
      </c>
      <c r="KF119" s="254">
        <v>8</v>
      </c>
      <c r="KG119" s="255">
        <v>506.84368770080772</v>
      </c>
      <c r="KH119" s="256">
        <v>7.4999999999999997E-2</v>
      </c>
      <c r="KI119" s="255">
        <v>7056377.5509043094</v>
      </c>
      <c r="KJ119" s="255">
        <v>2027.3747508032313</v>
      </c>
      <c r="KK119" s="255">
        <v>132598.63585192032</v>
      </c>
      <c r="KL119" s="119">
        <v>7188976.18675623</v>
      </c>
      <c r="KM119" s="262" t="b">
        <v>0</v>
      </c>
      <c r="KN119" s="173">
        <v>1</v>
      </c>
      <c r="KO119" s="263">
        <v>2280.7965946536351</v>
      </c>
      <c r="KP119" s="189">
        <v>-5.0000000000000001E-3</v>
      </c>
      <c r="KQ119" s="263">
        <v>13166391.132492721</v>
      </c>
      <c r="KR119" s="263">
        <v>253.42184385040392</v>
      </c>
      <c r="KS119" s="263">
        <v>19292.318725615791</v>
      </c>
      <c r="KT119" s="117">
        <v>13185683.451218337</v>
      </c>
      <c r="KU119" s="248" t="b">
        <v>0</v>
      </c>
      <c r="KV119" s="254">
        <v>3</v>
      </c>
      <c r="KW119" s="255">
        <v>1773.9529069528273</v>
      </c>
      <c r="KX119" s="256">
        <v>7.4999999999999997E-2</v>
      </c>
      <c r="KY119" s="255">
        <v>13713876.782448363</v>
      </c>
      <c r="KZ119" s="255">
        <v>760.26553155121189</v>
      </c>
      <c r="LA119" s="255">
        <v>31449.056993273436</v>
      </c>
      <c r="LB119" s="119">
        <v>13745325.839441637</v>
      </c>
      <c r="LC119" s="262" t="b">
        <v>0</v>
      </c>
      <c r="LD119" s="173">
        <v>5</v>
      </c>
      <c r="LE119" s="263">
        <v>1267.1092192520196</v>
      </c>
      <c r="LF119" s="189">
        <v>7.4999999999999997E-2</v>
      </c>
      <c r="LG119" s="263">
        <v>4720680.0267292764</v>
      </c>
      <c r="LH119" s="263">
        <v>1267.1092192520196</v>
      </c>
      <c r="LI119" s="263">
        <v>77413.890374620925</v>
      </c>
      <c r="LJ119" s="117">
        <v>4798093.9171038978</v>
      </c>
      <c r="LK119" s="248" t="b">
        <v>0</v>
      </c>
      <c r="LL119" s="254">
        <v>4</v>
      </c>
      <c r="LM119" s="255">
        <v>1520.5310631024233</v>
      </c>
      <c r="LN119" s="256">
        <v>0.03</v>
      </c>
      <c r="LO119" s="255">
        <v>385910.89341465692</v>
      </c>
      <c r="LP119" s="255">
        <v>1013.6873754016157</v>
      </c>
      <c r="LQ119" s="255">
        <v>69793.254760954995</v>
      </c>
      <c r="LR119" s="119">
        <v>455704.14817561192</v>
      </c>
      <c r="LS119" s="262" t="b">
        <v>0</v>
      </c>
      <c r="LT119" s="173">
        <v>6</v>
      </c>
      <c r="LU119" s="263">
        <v>1013.6873754016154</v>
      </c>
      <c r="LV119" s="189">
        <v>7.4999999999999997E-2</v>
      </c>
      <c r="LW119" s="263">
        <v>9664744.6987048686</v>
      </c>
      <c r="LX119" s="263">
        <v>1520.5310631024238</v>
      </c>
      <c r="LY119" s="263">
        <v>83505.371591465533</v>
      </c>
      <c r="LZ119" s="117">
        <v>9748250.0702963341</v>
      </c>
      <c r="MA119" s="248" t="b">
        <v>0</v>
      </c>
      <c r="MB119" s="254">
        <v>6</v>
      </c>
      <c r="MC119" s="255">
        <v>1013.6873754016154</v>
      </c>
      <c r="MD119" s="256">
        <v>-5.0000000000000001E-3</v>
      </c>
      <c r="ME119" s="255">
        <v>9632806.4330417868</v>
      </c>
      <c r="MF119" s="255">
        <v>1520.5310631024238</v>
      </c>
      <c r="MG119" s="255">
        <v>77701.978811616558</v>
      </c>
      <c r="MH119" s="119">
        <v>9710508.4118534029</v>
      </c>
      <c r="MI119" s="262" t="b">
        <v>0</v>
      </c>
      <c r="MJ119" s="173">
        <v>11</v>
      </c>
      <c r="MK119" s="263">
        <v>0</v>
      </c>
      <c r="ML119" s="189">
        <v>7.4999999999999997E-2</v>
      </c>
      <c r="MM119" s="263">
        <v>1134114.3309850185</v>
      </c>
      <c r="MN119" s="263">
        <v>2534.2184385040391</v>
      </c>
      <c r="MO119" s="263">
        <v>117578.65151996695</v>
      </c>
      <c r="MP119" s="117">
        <v>1251692.9825049855</v>
      </c>
      <c r="MQ119" s="248" t="b">
        <v>0</v>
      </c>
      <c r="MR119" s="254">
        <v>8</v>
      </c>
      <c r="MS119" s="255">
        <v>506.84368770080772</v>
      </c>
      <c r="MT119" s="256">
        <v>7.4999999999999997E-2</v>
      </c>
      <c r="MU119" s="255">
        <v>1897975.5078199529</v>
      </c>
      <c r="MV119" s="255">
        <v>2027.3747508032313</v>
      </c>
      <c r="MW119" s="255">
        <v>137636.9401005356</v>
      </c>
      <c r="MX119" s="119">
        <v>2035612.4479204884</v>
      </c>
      <c r="MY119" s="262" t="b">
        <v>0</v>
      </c>
      <c r="MZ119" s="173">
        <v>5</v>
      </c>
      <c r="NA119" s="263">
        <v>1267.1092192520196</v>
      </c>
      <c r="NB119" s="189">
        <v>0.03</v>
      </c>
      <c r="NC119" s="263">
        <v>16571778.52453915</v>
      </c>
      <c r="ND119" s="263">
        <v>1267.1092192520196</v>
      </c>
      <c r="NE119" s="263">
        <v>91662.936958586462</v>
      </c>
      <c r="NF119" s="117">
        <v>16663441.461497737</v>
      </c>
      <c r="NG119" s="248" t="b">
        <v>0</v>
      </c>
      <c r="NH119" s="254">
        <v>4</v>
      </c>
      <c r="NI119" s="255">
        <v>1520.5310631024233</v>
      </c>
      <c r="NJ119" s="256">
        <v>7.4999999999999997E-2</v>
      </c>
      <c r="NK119" s="255">
        <v>14807009.167469515</v>
      </c>
      <c r="NL119" s="255">
        <v>1013.6873754016157</v>
      </c>
      <c r="NM119" s="255">
        <v>41245.232061036091</v>
      </c>
      <c r="NN119" s="119">
        <v>14848254.39953055</v>
      </c>
      <c r="NO119" s="262" t="b">
        <v>0</v>
      </c>
      <c r="NP119" s="173">
        <v>11</v>
      </c>
      <c r="NQ119" s="263">
        <v>0</v>
      </c>
      <c r="NR119" s="189">
        <v>0.03</v>
      </c>
      <c r="NS119" s="263">
        <v>404868.524607089</v>
      </c>
      <c r="NT119" s="263">
        <v>2534.2184385040391</v>
      </c>
      <c r="NU119" s="263">
        <v>166038.07820000194</v>
      </c>
      <c r="NV119" s="117">
        <v>570906.60280709097</v>
      </c>
      <c r="NW119" s="248" t="b">
        <v>0</v>
      </c>
      <c r="NX119" s="254">
        <v>6</v>
      </c>
      <c r="NY119" s="255">
        <v>1013.6873754016154</v>
      </c>
      <c r="NZ119" s="256">
        <v>7.4999999999999997E-2</v>
      </c>
      <c r="OA119" s="255">
        <v>39952780.62599884</v>
      </c>
      <c r="OB119" s="255">
        <v>1520.5310631024238</v>
      </c>
      <c r="OC119" s="255">
        <v>107190.37045464251</v>
      </c>
      <c r="OD119" s="119">
        <v>40059970.996453479</v>
      </c>
      <c r="OE119" s="262" t="b">
        <v>0</v>
      </c>
      <c r="OF119" s="173">
        <v>4</v>
      </c>
      <c r="OG119" s="263">
        <v>1520.5310631024233</v>
      </c>
      <c r="OH119" s="189">
        <v>7.4999999999999997E-2</v>
      </c>
      <c r="OI119" s="263">
        <v>3620262.6763864397</v>
      </c>
      <c r="OJ119" s="263">
        <v>1013.6873754016157</v>
      </c>
      <c r="OK119" s="263">
        <v>82906.709881648028</v>
      </c>
      <c r="OL119" s="117">
        <v>3703169.3862680877</v>
      </c>
      <c r="OM119" s="248" t="b">
        <v>0</v>
      </c>
      <c r="ON119" s="254">
        <v>7</v>
      </c>
      <c r="OO119" s="255">
        <v>760.26553155121155</v>
      </c>
      <c r="OP119" s="256">
        <v>-5.0000000000000001E-3</v>
      </c>
      <c r="OQ119" s="255">
        <v>2664610.4909498929</v>
      </c>
      <c r="OR119" s="255">
        <v>1773.9529069528276</v>
      </c>
      <c r="OS119" s="255">
        <v>100109.76037220082</v>
      </c>
      <c r="OT119" s="119">
        <v>2764720.2513220939</v>
      </c>
      <c r="OU119" s="262" t="b">
        <v>0</v>
      </c>
      <c r="OV119" s="173">
        <v>5</v>
      </c>
      <c r="OW119" s="263">
        <v>1267.1092192520196</v>
      </c>
      <c r="OX119" s="189">
        <v>-5.0000000000000001E-3</v>
      </c>
      <c r="OY119" s="263">
        <v>7085243.6007862985</v>
      </c>
      <c r="OZ119" s="263">
        <v>1267.1092192520196</v>
      </c>
      <c r="PA119" s="263">
        <v>49849.173119056599</v>
      </c>
      <c r="PB119" s="117">
        <v>7135092.7739053555</v>
      </c>
      <c r="PC119" s="248" t="b">
        <v>0</v>
      </c>
      <c r="PD119" s="254">
        <v>9</v>
      </c>
      <c r="PE119" s="255">
        <v>253.42184385040386</v>
      </c>
      <c r="PF119" s="256">
        <v>7.4999999999999997E-2</v>
      </c>
      <c r="PG119" s="255">
        <v>2518334.1385846082</v>
      </c>
      <c r="PH119" s="255">
        <v>2280.7965946536351</v>
      </c>
      <c r="PI119" s="255">
        <v>137103.59292411391</v>
      </c>
      <c r="PJ119" s="119">
        <v>2655437.7315087221</v>
      </c>
      <c r="PK119" s="262" t="b">
        <v>0</v>
      </c>
      <c r="PL119" s="173">
        <v>10</v>
      </c>
      <c r="PM119" s="263">
        <v>0</v>
      </c>
      <c r="PN119" s="189">
        <v>0.03</v>
      </c>
      <c r="PO119" s="263">
        <v>1255169.0536139729</v>
      </c>
      <c r="PP119" s="263">
        <v>2534.2184385040391</v>
      </c>
      <c r="PQ119" s="263">
        <v>127915.11869065606</v>
      </c>
      <c r="PR119" s="117">
        <v>1383084.1723046289</v>
      </c>
      <c r="PS119" s="248" t="b">
        <v>0</v>
      </c>
      <c r="PT119" s="254">
        <v>7</v>
      </c>
      <c r="PU119" s="255">
        <v>760.26553155121155</v>
      </c>
      <c r="PV119" s="256">
        <v>-5.0000000000000001E-3</v>
      </c>
      <c r="PW119" s="255">
        <v>5958082.0709750578</v>
      </c>
      <c r="PX119" s="255">
        <v>1773.9529069528276</v>
      </c>
      <c r="PY119" s="255">
        <v>116123.34863086154</v>
      </c>
      <c r="PZ119" s="119">
        <v>6074205.4196059192</v>
      </c>
      <c r="QA119" s="262" t="b">
        <v>0</v>
      </c>
      <c r="QB119" s="173">
        <v>3</v>
      </c>
      <c r="QC119" s="263">
        <v>1773.9529069528273</v>
      </c>
      <c r="QD119" s="189">
        <v>0.03</v>
      </c>
      <c r="QE119" s="263">
        <v>3097454.1706960746</v>
      </c>
      <c r="QF119" s="263">
        <v>760.26553155121189</v>
      </c>
      <c r="QG119" s="263">
        <v>41366.933883420374</v>
      </c>
      <c r="QH119" s="117">
        <v>3138821.1045794948</v>
      </c>
      <c r="QI119" s="248" t="b">
        <v>0</v>
      </c>
      <c r="QJ119" s="254">
        <v>5</v>
      </c>
      <c r="QK119" s="255">
        <v>1267.1092192520196</v>
      </c>
      <c r="QL119" s="256">
        <v>7.4999999999999997E-2</v>
      </c>
      <c r="QM119" s="255">
        <v>11161185.73345151</v>
      </c>
      <c r="QN119" s="255">
        <v>1267.1092192520196</v>
      </c>
      <c r="QO119" s="255">
        <v>78771.581692744832</v>
      </c>
      <c r="QP119" s="119">
        <v>11239957.315144254</v>
      </c>
      <c r="QQ119" s="262" t="b">
        <v>0</v>
      </c>
      <c r="QR119" s="173">
        <v>6</v>
      </c>
      <c r="QS119" s="263">
        <v>1013.6873754016154</v>
      </c>
      <c r="QT119" s="189">
        <v>7.4999999999999997E-2</v>
      </c>
      <c r="QU119" s="263">
        <v>2541769.2458572136</v>
      </c>
      <c r="QV119" s="263">
        <v>1520.5310631024238</v>
      </c>
      <c r="QW119" s="263">
        <v>61438.980976872459</v>
      </c>
      <c r="QX119" s="117">
        <v>2603208.2268340862</v>
      </c>
      <c r="QY119" s="248" t="b">
        <v>0</v>
      </c>
      <c r="QZ119" s="254">
        <v>8</v>
      </c>
      <c r="RA119" s="255">
        <v>506.84368770080772</v>
      </c>
      <c r="RB119" s="256">
        <v>7.4999999999999997E-2</v>
      </c>
      <c r="RC119" s="255">
        <v>3004661.8526475057</v>
      </c>
      <c r="RD119" s="255">
        <v>2027.3747508032313</v>
      </c>
      <c r="RE119" s="255">
        <v>95336.957950275362</v>
      </c>
      <c r="RF119" s="119">
        <v>3099998.8105977811</v>
      </c>
      <c r="RG119" s="262" t="b">
        <v>0</v>
      </c>
      <c r="RH119" s="173">
        <v>2</v>
      </c>
      <c r="RI119" s="263">
        <v>2027.3747508032313</v>
      </c>
      <c r="RJ119" s="189">
        <v>7.4999999999999997E-2</v>
      </c>
      <c r="RK119" s="263">
        <v>43750816.743928924</v>
      </c>
      <c r="RL119" s="263">
        <v>506.84368770080783</v>
      </c>
      <c r="RM119" s="263">
        <v>23135.091838563509</v>
      </c>
      <c r="RN119" s="117">
        <v>43773951.835767485</v>
      </c>
      <c r="RO119" s="248" t="b">
        <v>0</v>
      </c>
      <c r="RP119" s="254">
        <v>8</v>
      </c>
      <c r="RQ119" s="255">
        <v>506.84368770080772</v>
      </c>
      <c r="RR119" s="256">
        <v>0.03</v>
      </c>
      <c r="RS119" s="255">
        <v>1707678.5136264751</v>
      </c>
      <c r="RT119" s="255">
        <v>2027.3747508032313</v>
      </c>
      <c r="RU119" s="255">
        <v>112823.23374527787</v>
      </c>
      <c r="RV119" s="119">
        <v>1820501.747371753</v>
      </c>
      <c r="RW119" s="262" t="b">
        <v>0</v>
      </c>
      <c r="RX119" s="173">
        <v>9</v>
      </c>
      <c r="RY119" s="263">
        <v>253.42184385040386</v>
      </c>
      <c r="RZ119" s="189">
        <v>7.4999999999999997E-2</v>
      </c>
      <c r="SA119" s="263">
        <v>6370109.3208802519</v>
      </c>
      <c r="SB119" s="263">
        <v>2280.7965946536351</v>
      </c>
      <c r="SC119" s="263">
        <v>156365.01523476595</v>
      </c>
      <c r="SD119" s="117">
        <v>6526474.3361150175</v>
      </c>
      <c r="SE119" s="248" t="b">
        <v>0</v>
      </c>
      <c r="SF119" s="254">
        <v>9</v>
      </c>
      <c r="SG119" s="255">
        <v>253.42184385040386</v>
      </c>
      <c r="SH119" s="256">
        <v>7.4999999999999997E-2</v>
      </c>
      <c r="SI119" s="255">
        <v>5356266.7749710726</v>
      </c>
      <c r="SJ119" s="255">
        <v>2280.7965946536351</v>
      </c>
      <c r="SK119" s="255">
        <v>103540.23603724357</v>
      </c>
      <c r="SL119" s="119">
        <v>5459807.0110083157</v>
      </c>
      <c r="SM119" s="262" t="b">
        <v>0</v>
      </c>
      <c r="SN119" s="173">
        <v>6</v>
      </c>
      <c r="SO119" s="263">
        <v>1013.6873754016154</v>
      </c>
      <c r="SP119" s="189">
        <v>-5.0000000000000001E-3</v>
      </c>
      <c r="SQ119" s="263">
        <v>2153643.9259743043</v>
      </c>
      <c r="SR119" s="263">
        <v>1520.5310631024238</v>
      </c>
      <c r="SS119" s="263">
        <v>53825.196851998349</v>
      </c>
      <c r="ST119" s="117">
        <v>2207469.1228263029</v>
      </c>
      <c r="SU119" s="248" t="b">
        <v>0</v>
      </c>
      <c r="SV119" s="254">
        <v>4</v>
      </c>
      <c r="SW119" s="255">
        <v>1520.5310631024233</v>
      </c>
      <c r="SX119" s="256">
        <v>0.03</v>
      </c>
      <c r="SY119" s="255">
        <v>16168699.388624078</v>
      </c>
      <c r="SZ119" s="255">
        <v>1013.6873754016157</v>
      </c>
      <c r="TA119" s="255">
        <v>49084.259225277339</v>
      </c>
      <c r="TB119" s="119">
        <v>16217783.647849355</v>
      </c>
      <c r="TC119" s="262" t="b">
        <v>0</v>
      </c>
      <c r="TD119" s="173">
        <v>2</v>
      </c>
      <c r="TE119" s="263">
        <v>2027.3747508032313</v>
      </c>
      <c r="TF119" s="189">
        <v>7.4999999999999997E-2</v>
      </c>
      <c r="TG119" s="263">
        <v>14974779.657653648</v>
      </c>
      <c r="TH119" s="263">
        <v>506.84368770080783</v>
      </c>
      <c r="TI119" s="263">
        <v>23188.051474532182</v>
      </c>
      <c r="TJ119" s="117">
        <v>14997967.709128181</v>
      </c>
      <c r="TK119" s="248" t="b">
        <v>0</v>
      </c>
      <c r="TL119" s="254">
        <v>6</v>
      </c>
      <c r="TM119" s="255">
        <v>1013.6873754016154</v>
      </c>
      <c r="TN119" s="256">
        <v>0.03</v>
      </c>
      <c r="TO119" s="255">
        <v>11698523.435131736</v>
      </c>
      <c r="TP119" s="255">
        <v>1520.5310631024238</v>
      </c>
      <c r="TQ119" s="255">
        <v>81118.024513497672</v>
      </c>
      <c r="TR119" s="119">
        <v>11779641.459645234</v>
      </c>
      <c r="TS119" s="262" t="b">
        <v>0</v>
      </c>
      <c r="TT119" s="173">
        <v>6</v>
      </c>
      <c r="TU119" s="263">
        <v>1013.6873754016154</v>
      </c>
      <c r="TV119" s="189">
        <v>7.4999999999999997E-2</v>
      </c>
      <c r="TW119" s="263">
        <v>7089562.9803140927</v>
      </c>
      <c r="TX119" s="263">
        <v>1520.5310631024238</v>
      </c>
      <c r="TY119" s="263">
        <v>83154.970225174373</v>
      </c>
      <c r="TZ119" s="117">
        <v>7172717.9505392667</v>
      </c>
      <c r="UA119" s="248" t="b">
        <v>0</v>
      </c>
      <c r="UB119" s="254">
        <v>4</v>
      </c>
      <c r="UC119" s="255">
        <v>1520.5310631024233</v>
      </c>
      <c r="UD119" s="256">
        <v>7.4999999999999997E-2</v>
      </c>
      <c r="UE119" s="255">
        <v>14036671.509847548</v>
      </c>
      <c r="UF119" s="255">
        <v>1013.6873754016157</v>
      </c>
      <c r="UG119" s="255">
        <v>34706.453425396714</v>
      </c>
      <c r="UH119" s="119">
        <v>14071377.963272944</v>
      </c>
      <c r="UI119" s="262" t="b">
        <v>0</v>
      </c>
      <c r="UJ119" s="173">
        <v>3</v>
      </c>
      <c r="UK119" s="263">
        <v>1773.9529069528273</v>
      </c>
      <c r="UL119" s="189">
        <v>7.4999999999999997E-2</v>
      </c>
      <c r="UM119" s="263">
        <v>55808483.748418644</v>
      </c>
      <c r="UN119" s="263">
        <v>760.26553155121189</v>
      </c>
      <c r="UO119" s="263">
        <v>38544.948509699374</v>
      </c>
      <c r="UP119" s="117">
        <v>55847028.696928345</v>
      </c>
      <c r="UQ119" s="248" t="b">
        <v>0</v>
      </c>
      <c r="UR119" s="254">
        <v>7</v>
      </c>
      <c r="US119" s="255">
        <v>760.26553155121155</v>
      </c>
      <c r="UT119" s="256">
        <v>7.4999999999999997E-2</v>
      </c>
      <c r="UU119" s="255">
        <v>4787393.4291537656</v>
      </c>
      <c r="UV119" s="255">
        <v>1773.9529069528276</v>
      </c>
      <c r="UW119" s="255">
        <v>65329.466075693723</v>
      </c>
      <c r="UX119" s="119">
        <v>4852722.8952294588</v>
      </c>
      <c r="UY119" s="262" t="b">
        <v>0</v>
      </c>
      <c r="UZ119" s="173">
        <v>7</v>
      </c>
      <c r="VA119" s="263">
        <v>760.26553155121155</v>
      </c>
      <c r="VB119" s="189">
        <v>7.4999999999999997E-2</v>
      </c>
      <c r="VC119" s="263">
        <v>12680696.600160692</v>
      </c>
      <c r="VD119" s="263">
        <v>1773.9529069528276</v>
      </c>
      <c r="VE119" s="263">
        <v>88436.906684283778</v>
      </c>
      <c r="VF119" s="117">
        <v>12769133.506844975</v>
      </c>
      <c r="VG119" s="248" t="b">
        <v>0</v>
      </c>
      <c r="VH119" s="254">
        <v>9</v>
      </c>
      <c r="VI119" s="255">
        <v>253.42184385040386</v>
      </c>
      <c r="VJ119" s="256">
        <v>-5.0000000000000001E-3</v>
      </c>
      <c r="VK119" s="255">
        <v>1513857.2159433507</v>
      </c>
      <c r="VL119" s="255">
        <v>2280.7965946536351</v>
      </c>
      <c r="VM119" s="255">
        <v>103292.98075184604</v>
      </c>
      <c r="VN119" s="119">
        <v>1617150.1966951967</v>
      </c>
      <c r="VO119" s="262" t="b">
        <v>0</v>
      </c>
      <c r="VP119" s="173">
        <v>0</v>
      </c>
      <c r="VQ119" s="263">
        <v>2534.2184385040391</v>
      </c>
      <c r="VR119" s="189">
        <v>-5.0000000000000001E-3</v>
      </c>
      <c r="VS119" s="263">
        <v>2361005.8153114412</v>
      </c>
      <c r="VT119" s="263">
        <v>0</v>
      </c>
      <c r="VU119" s="263">
        <v>0</v>
      </c>
      <c r="VV119" s="117">
        <v>2361005.8153114412</v>
      </c>
      <c r="VW119" s="248" t="b">
        <v>0</v>
      </c>
      <c r="VX119" s="254">
        <v>7</v>
      </c>
      <c r="VY119" s="255">
        <v>760.26553155121155</v>
      </c>
      <c r="VZ119" s="256">
        <v>7.4999999999999997E-2</v>
      </c>
      <c r="WA119" s="255">
        <v>5005833.2390210293</v>
      </c>
      <c r="WB119" s="255">
        <v>1773.9529069528276</v>
      </c>
      <c r="WC119" s="255">
        <v>84395.885714025382</v>
      </c>
      <c r="WD119" s="119">
        <v>5090229.1247350546</v>
      </c>
      <c r="WE119" s="262" t="b">
        <v>0</v>
      </c>
      <c r="WF119" s="173">
        <v>6</v>
      </c>
      <c r="WG119" s="263">
        <v>1013.6873754016154</v>
      </c>
      <c r="WH119" s="189">
        <v>7.4999999999999997E-2</v>
      </c>
      <c r="WI119" s="263">
        <v>2402208.6763617448</v>
      </c>
      <c r="WJ119" s="263">
        <v>1520.5310631024238</v>
      </c>
      <c r="WK119" s="263">
        <v>71857.175879664021</v>
      </c>
      <c r="WL119" s="117">
        <v>2474065.852241409</v>
      </c>
      <c r="WM119" s="248" t="b">
        <v>0</v>
      </c>
      <c r="WN119" s="254">
        <v>7</v>
      </c>
      <c r="WO119" s="255">
        <v>760.26553155121155</v>
      </c>
      <c r="WP119" s="256">
        <v>0.03</v>
      </c>
      <c r="WQ119" s="255">
        <v>5348675.1669186391</v>
      </c>
      <c r="WR119" s="255">
        <v>1773.9529069528276</v>
      </c>
      <c r="WS119" s="255">
        <v>123273.70880488471</v>
      </c>
      <c r="WT119" s="119">
        <v>5471948.875723524</v>
      </c>
      <c r="WU119" s="262" t="b">
        <v>0</v>
      </c>
      <c r="WV119" s="173">
        <v>8</v>
      </c>
      <c r="WW119" s="263">
        <v>506.84368770080772</v>
      </c>
      <c r="WX119" s="189">
        <v>0.03</v>
      </c>
      <c r="WY119" s="263">
        <v>4795071.2809522133</v>
      </c>
      <c r="WZ119" s="263">
        <v>2027.3747508032313</v>
      </c>
      <c r="XA119" s="263">
        <v>86731.516259018477</v>
      </c>
      <c r="XB119" s="117">
        <v>4881802.7972112317</v>
      </c>
      <c r="XC119" s="248" t="b">
        <v>0</v>
      </c>
      <c r="XD119" s="254">
        <v>8</v>
      </c>
      <c r="XE119" s="255">
        <v>506.84368770080772</v>
      </c>
      <c r="XF119" s="256">
        <v>0.03</v>
      </c>
      <c r="XG119" s="255">
        <v>16137094.257741494</v>
      </c>
      <c r="XH119" s="255">
        <v>2027.3747508032313</v>
      </c>
      <c r="XI119" s="255">
        <v>76891.226907954391</v>
      </c>
      <c r="XJ119" s="119">
        <v>16213985.484649448</v>
      </c>
      <c r="XK119" s="262" t="b">
        <v>0</v>
      </c>
      <c r="XL119" s="173">
        <v>6</v>
      </c>
      <c r="XM119" s="263">
        <v>1013.6873754016154</v>
      </c>
      <c r="XN119" s="189">
        <v>7.4999999999999997E-2</v>
      </c>
      <c r="XO119" s="263">
        <v>9408817.6918569766</v>
      </c>
      <c r="XP119" s="263">
        <v>1520.5310631024238</v>
      </c>
      <c r="XQ119" s="263">
        <v>88705.168534361321</v>
      </c>
      <c r="XR119" s="117">
        <v>9497522.8603913374</v>
      </c>
      <c r="XS119" s="248" t="b">
        <v>0</v>
      </c>
      <c r="XT119" s="254">
        <v>7</v>
      </c>
      <c r="XU119" s="255">
        <v>760.26553155121155</v>
      </c>
      <c r="XV119" s="256">
        <v>0.03</v>
      </c>
      <c r="XW119" s="255">
        <v>813507.37665893824</v>
      </c>
      <c r="XX119" s="255">
        <v>1773.9529069528276</v>
      </c>
      <c r="XY119" s="255">
        <v>95776.016900960545</v>
      </c>
      <c r="XZ119" s="119">
        <v>909283.39355989883</v>
      </c>
      <c r="YA119" s="262" t="b">
        <v>0</v>
      </c>
      <c r="YB119" s="173">
        <v>6</v>
      </c>
      <c r="YC119" s="263">
        <v>1013.6873754016154</v>
      </c>
      <c r="YD119" s="189">
        <v>7.4999999999999997E-2</v>
      </c>
      <c r="YE119" s="263">
        <v>6516837.0100460118</v>
      </c>
      <c r="YF119" s="263">
        <v>1520.5310631024238</v>
      </c>
      <c r="YG119" s="263">
        <v>101958.71393279152</v>
      </c>
      <c r="YH119" s="117">
        <v>6618795.7239788035</v>
      </c>
      <c r="YI119" s="248" t="b">
        <v>0</v>
      </c>
      <c r="YJ119" s="254">
        <v>11</v>
      </c>
      <c r="YK119" s="255">
        <v>0</v>
      </c>
      <c r="YL119" s="256">
        <v>-5.0000000000000001E-3</v>
      </c>
      <c r="YM119" s="255">
        <v>1821703.372550355</v>
      </c>
      <c r="YN119" s="255">
        <v>2534.2184385040391</v>
      </c>
      <c r="YO119" s="255">
        <v>182005.81936820821</v>
      </c>
      <c r="YP119" s="119">
        <v>2003709.1919185633</v>
      </c>
      <c r="YQ119" s="262" t="b">
        <v>0</v>
      </c>
      <c r="YR119" s="173">
        <v>4</v>
      </c>
      <c r="YS119" s="263">
        <v>1520.5310631024233</v>
      </c>
      <c r="YT119" s="189">
        <v>-5.0000000000000001E-3</v>
      </c>
      <c r="YU119" s="263">
        <v>7958044.320293868</v>
      </c>
      <c r="YV119" s="263">
        <v>1013.6873754016157</v>
      </c>
      <c r="YW119" s="263">
        <v>43465.787164252157</v>
      </c>
      <c r="YX119" s="117">
        <v>8001510.1074581202</v>
      </c>
      <c r="YY119" s="248" t="b">
        <v>0</v>
      </c>
      <c r="YZ119" s="254">
        <v>7</v>
      </c>
      <c r="ZA119" s="255">
        <v>760.26553155121155</v>
      </c>
      <c r="ZB119" s="256">
        <v>7.4999999999999997E-2</v>
      </c>
      <c r="ZC119" s="255">
        <v>1317657.0425174942</v>
      </c>
      <c r="ZD119" s="255">
        <v>1773.9529069528276</v>
      </c>
      <c r="ZE119" s="255">
        <v>111190.51062801803</v>
      </c>
      <c r="ZF119" s="119">
        <v>1428847.5531455122</v>
      </c>
      <c r="ZG119" s="262" t="b">
        <v>0</v>
      </c>
      <c r="ZH119" s="173">
        <v>6</v>
      </c>
      <c r="ZI119" s="263">
        <v>1013.6873754016154</v>
      </c>
      <c r="ZJ119" s="189">
        <v>7.4999999999999997E-2</v>
      </c>
      <c r="ZK119" s="263">
        <v>18788067.251511168</v>
      </c>
      <c r="ZL119" s="263">
        <v>1520.5310631024238</v>
      </c>
      <c r="ZM119" s="263">
        <v>67991.370273330802</v>
      </c>
      <c r="ZN119" s="117">
        <v>18856058.621784497</v>
      </c>
      <c r="ZO119" s="248" t="b">
        <v>1</v>
      </c>
      <c r="ZP119" s="254">
        <v>4</v>
      </c>
      <c r="ZQ119" s="255">
        <v>1520.5310631024233</v>
      </c>
      <c r="ZR119" s="256">
        <v>0.03</v>
      </c>
      <c r="ZS119" s="255">
        <v>4779813.8560960777</v>
      </c>
      <c r="ZT119" s="255">
        <v>1013.6873754016157</v>
      </c>
      <c r="ZU119" s="255">
        <v>56421.962745404133</v>
      </c>
      <c r="ZV119" s="119">
        <v>4836235.8188414816</v>
      </c>
      <c r="ZW119" s="262" t="b">
        <v>0</v>
      </c>
      <c r="ZX119" s="173">
        <v>2</v>
      </c>
      <c r="ZY119" s="263">
        <v>2027.3747508032313</v>
      </c>
      <c r="ZZ119" s="189">
        <v>7.4999999999999997E-2</v>
      </c>
      <c r="AAA119" s="263">
        <v>780412.52139300818</v>
      </c>
      <c r="AAB119" s="263">
        <v>506.84368770080783</v>
      </c>
      <c r="AAC119" s="263">
        <v>44101.249126858056</v>
      </c>
      <c r="AAD119" s="117">
        <v>824513.77051986626</v>
      </c>
      <c r="AAE119" s="248" t="b">
        <v>0</v>
      </c>
      <c r="AAF119" s="254">
        <v>4</v>
      </c>
      <c r="AAG119" s="255">
        <v>1520.5310631024233</v>
      </c>
      <c r="AAH119" s="256">
        <v>7.4999999999999997E-2</v>
      </c>
      <c r="AAI119" s="255">
        <v>27179453.154556546</v>
      </c>
      <c r="AAJ119" s="255">
        <v>1013.6873754016157</v>
      </c>
      <c r="AAK119" s="255">
        <v>55156.278820187559</v>
      </c>
      <c r="AAL119" s="119">
        <v>27234609.433376733</v>
      </c>
      <c r="AAM119" s="262" t="b">
        <v>0</v>
      </c>
      <c r="AAN119" s="173">
        <v>6</v>
      </c>
      <c r="AAO119" s="263">
        <v>1013.6873754016154</v>
      </c>
      <c r="AAP119" s="189">
        <v>0.03</v>
      </c>
      <c r="AAQ119" s="263">
        <v>7370321.4908338226</v>
      </c>
      <c r="AAR119" s="263">
        <v>1520.5310631024238</v>
      </c>
      <c r="AAS119" s="263">
        <v>73879.112772705848</v>
      </c>
      <c r="AAT119" s="117">
        <v>7444200.6036065286</v>
      </c>
      <c r="AAU119" s="248" t="b">
        <v>0</v>
      </c>
      <c r="AAV119" s="254">
        <v>8</v>
      </c>
      <c r="AAW119" s="255">
        <v>506.84368770080772</v>
      </c>
      <c r="AAX119" s="256">
        <v>7.4999999999999997E-2</v>
      </c>
      <c r="AAY119" s="255">
        <v>6574696.9778471515</v>
      </c>
      <c r="AAZ119" s="255">
        <v>2027.3747508032313</v>
      </c>
      <c r="ABA119" s="255">
        <v>143888.94824463231</v>
      </c>
      <c r="ABB119" s="119">
        <v>6718585.9260917837</v>
      </c>
      <c r="ABC119" s="262" t="b">
        <v>0</v>
      </c>
      <c r="ABD119" s="173">
        <v>5</v>
      </c>
      <c r="ABE119" s="263">
        <v>1267.1092192520196</v>
      </c>
      <c r="ABF119" s="189">
        <v>7.4999999999999997E-2</v>
      </c>
      <c r="ABG119" s="263">
        <v>12234392.456445193</v>
      </c>
      <c r="ABH119" s="263">
        <v>1267.1092192520196</v>
      </c>
      <c r="ABI119" s="263">
        <v>58268.706210043376</v>
      </c>
      <c r="ABJ119" s="117">
        <v>12292661.162655236</v>
      </c>
      <c r="ABK119" s="248" t="b">
        <v>0</v>
      </c>
      <c r="ABL119" s="254">
        <v>2</v>
      </c>
      <c r="ABM119" s="255">
        <v>2027.3747508032313</v>
      </c>
      <c r="ABN119" s="256">
        <v>0.03</v>
      </c>
      <c r="ABO119" s="255">
        <v>15243166.85097385</v>
      </c>
      <c r="ABP119" s="255">
        <v>506.84368770080783</v>
      </c>
      <c r="ABQ119" s="255">
        <v>23590.683272714759</v>
      </c>
      <c r="ABR119" s="119">
        <v>15266757.534246566</v>
      </c>
      <c r="ABS119" s="262" t="b">
        <v>0</v>
      </c>
      <c r="ABT119" s="173">
        <v>5</v>
      </c>
      <c r="ABU119" s="263">
        <v>1267.1092192520196</v>
      </c>
      <c r="ABV119" s="189">
        <v>-5.0000000000000001E-3</v>
      </c>
      <c r="ABW119" s="263">
        <v>4152337.4282519706</v>
      </c>
      <c r="ABX119" s="263">
        <v>1267.1092192520196</v>
      </c>
      <c r="ABY119" s="263">
        <v>41401.517412325877</v>
      </c>
      <c r="ABZ119" s="117">
        <v>4193738.9456642964</v>
      </c>
      <c r="ACA119" s="248" t="b">
        <v>0</v>
      </c>
      <c r="ACB119" s="254">
        <v>6</v>
      </c>
      <c r="ACC119" s="255">
        <v>1013.6873754016154</v>
      </c>
      <c r="ACD119" s="256">
        <v>7.4999999999999997E-2</v>
      </c>
      <c r="ACE119" s="255">
        <v>5158302.1444064453</v>
      </c>
      <c r="ACF119" s="255">
        <v>1520.5310631024238</v>
      </c>
      <c r="ACG119" s="255">
        <v>95726.836070344056</v>
      </c>
      <c r="ACH119" s="119">
        <v>5254028.9804767892</v>
      </c>
      <c r="ACI119" s="262" t="b">
        <v>0</v>
      </c>
      <c r="ACJ119" s="173">
        <v>5</v>
      </c>
      <c r="ACK119" s="263">
        <v>1267.1092192520196</v>
      </c>
      <c r="ACL119" s="189">
        <v>7.4999999999999997E-2</v>
      </c>
      <c r="ACM119" s="263">
        <v>1520785.6151075889</v>
      </c>
      <c r="ACN119" s="263">
        <v>1267.1092192520196</v>
      </c>
      <c r="ACO119" s="263">
        <v>78426.769056822595</v>
      </c>
      <c r="ACP119" s="117">
        <v>1599212.3841644116</v>
      </c>
      <c r="ACQ119" s="248" t="b">
        <v>0</v>
      </c>
      <c r="ACR119" s="254">
        <v>4</v>
      </c>
      <c r="ACS119" s="255">
        <v>1520.5310631024233</v>
      </c>
      <c r="ACT119" s="256">
        <v>0.03</v>
      </c>
      <c r="ACU119" s="255">
        <v>13831778.084664805</v>
      </c>
      <c r="ACV119" s="255">
        <v>1013.6873754016157</v>
      </c>
      <c r="ACW119" s="255">
        <v>78115.737499408264</v>
      </c>
      <c r="ACX119" s="119">
        <v>13909893.822164213</v>
      </c>
      <c r="ACY119" s="262" t="b">
        <v>0</v>
      </c>
      <c r="ACZ119" s="173">
        <v>10</v>
      </c>
      <c r="ADA119" s="263">
        <v>0</v>
      </c>
      <c r="ADB119" s="189">
        <v>-5.0000000000000001E-3</v>
      </c>
      <c r="ADC119" s="263">
        <v>8519981.1729308404</v>
      </c>
      <c r="ADD119" s="263">
        <v>2534.2184385040391</v>
      </c>
      <c r="ADE119" s="263">
        <v>101804.00643158278</v>
      </c>
      <c r="ADF119" s="117">
        <v>8621785.1793624237</v>
      </c>
      <c r="ADG119" s="248" t="b">
        <v>0</v>
      </c>
      <c r="ADH119" s="254">
        <v>8</v>
      </c>
      <c r="ADI119" s="255">
        <v>506.84368770080772</v>
      </c>
      <c r="ADJ119" s="256">
        <v>-5.0000000000000001E-3</v>
      </c>
      <c r="ADK119" s="255">
        <v>2777820.2707258631</v>
      </c>
      <c r="ADL119" s="255">
        <v>2027.3747508032313</v>
      </c>
      <c r="ADM119" s="255">
        <v>129842.59478014972</v>
      </c>
      <c r="ADN119" s="119">
        <v>2907662.8655060129</v>
      </c>
      <c r="ADO119" s="262" t="b">
        <v>0</v>
      </c>
      <c r="ADP119" s="173">
        <v>3</v>
      </c>
      <c r="ADQ119" s="263">
        <v>1773.9529069528273</v>
      </c>
      <c r="ADR119" s="189">
        <v>7.4999999999999997E-2</v>
      </c>
      <c r="ADS119" s="263">
        <v>7308439.6774287215</v>
      </c>
      <c r="ADT119" s="263">
        <v>760.26553155121189</v>
      </c>
      <c r="ADU119" s="263">
        <v>37123.914658719194</v>
      </c>
      <c r="ADV119" s="117">
        <v>7345563.5920874402</v>
      </c>
    </row>
    <row r="120" spans="1:802" x14ac:dyDescent="0.35">
      <c r="A120" s="15">
        <v>48883</v>
      </c>
      <c r="B120" s="16">
        <v>2534.2184385040391</v>
      </c>
      <c r="C120" s="248" t="b">
        <v>0</v>
      </c>
      <c r="D120" s="254">
        <v>6</v>
      </c>
      <c r="E120" s="255">
        <v>1013.6873754016154</v>
      </c>
      <c r="F120" s="256">
        <v>7.4999999999999997E-2</v>
      </c>
      <c r="G120" s="255">
        <v>13479050.924579954</v>
      </c>
      <c r="H120" s="255">
        <v>1520.5310631024238</v>
      </c>
      <c r="I120" s="255">
        <v>85655.635961776803</v>
      </c>
      <c r="J120" s="119">
        <v>13564706.56054173</v>
      </c>
      <c r="K120" s="262" t="b">
        <v>0</v>
      </c>
      <c r="L120" s="173">
        <v>10</v>
      </c>
      <c r="M120" s="263">
        <v>0</v>
      </c>
      <c r="N120" s="189">
        <v>0.03</v>
      </c>
      <c r="O120" s="263">
        <v>2594412.8539388245</v>
      </c>
      <c r="P120" s="263">
        <v>2534.2184385040391</v>
      </c>
      <c r="Q120" s="263">
        <v>79092.243685643552</v>
      </c>
      <c r="R120" s="117">
        <v>2673505.0976244682</v>
      </c>
      <c r="S120" s="248" t="b">
        <v>0</v>
      </c>
      <c r="T120" s="254">
        <v>8</v>
      </c>
      <c r="U120" s="255">
        <v>506.84368770080772</v>
      </c>
      <c r="V120" s="256">
        <v>7.4999999999999997E-2</v>
      </c>
      <c r="W120" s="255">
        <v>1862939.5644372483</v>
      </c>
      <c r="X120" s="255">
        <v>2027.3747508032313</v>
      </c>
      <c r="Y120" s="255">
        <v>143212.70991145499</v>
      </c>
      <c r="Z120" s="119">
        <v>2006152.2743487032</v>
      </c>
      <c r="AA120" s="262" t="b">
        <v>0</v>
      </c>
      <c r="AB120" s="173">
        <v>9</v>
      </c>
      <c r="AC120" s="263">
        <v>253.42184385040386</v>
      </c>
      <c r="AD120" s="189">
        <v>7.4999999999999997E-2</v>
      </c>
      <c r="AE120" s="263">
        <v>5860632.3452970702</v>
      </c>
      <c r="AF120" s="263">
        <v>2280.7965946536351</v>
      </c>
      <c r="AG120" s="263">
        <v>144932.31275529647</v>
      </c>
      <c r="AH120" s="117">
        <v>6005564.6580523662</v>
      </c>
      <c r="AI120" s="248" t="b">
        <v>1</v>
      </c>
      <c r="AJ120" s="254">
        <v>11</v>
      </c>
      <c r="AK120" s="255">
        <v>0</v>
      </c>
      <c r="AL120" s="256">
        <v>7.4999999999999997E-2</v>
      </c>
      <c r="AM120" s="255">
        <v>25063033.745718647</v>
      </c>
      <c r="AN120" s="255">
        <v>2534.2184385040391</v>
      </c>
      <c r="AO120" s="255">
        <v>170325.28355525163</v>
      </c>
      <c r="AP120" s="119">
        <v>25233359.029273897</v>
      </c>
      <c r="AQ120" s="262" t="b">
        <v>0</v>
      </c>
      <c r="AR120" s="173">
        <v>7</v>
      </c>
      <c r="AS120" s="263">
        <v>760.26553155121155</v>
      </c>
      <c r="AT120" s="189">
        <v>0.03</v>
      </c>
      <c r="AU120" s="263">
        <v>15770101.308346199</v>
      </c>
      <c r="AV120" s="263">
        <v>1773.9529069528276</v>
      </c>
      <c r="AW120" s="263">
        <v>103894.49115096734</v>
      </c>
      <c r="AX120" s="117">
        <v>15873995.799497167</v>
      </c>
      <c r="AY120" s="248" t="b">
        <v>0</v>
      </c>
      <c r="AZ120" s="254">
        <v>4</v>
      </c>
      <c r="BA120" s="255">
        <v>1520.5310631024233</v>
      </c>
      <c r="BB120" s="256">
        <v>7.4999999999999997E-2</v>
      </c>
      <c r="BC120" s="255">
        <v>5703640.6294929795</v>
      </c>
      <c r="BD120" s="255">
        <v>1013.6873754016157</v>
      </c>
      <c r="BE120" s="255">
        <v>39621.302553655099</v>
      </c>
      <c r="BF120" s="119">
        <v>5743261.9320466341</v>
      </c>
      <c r="BG120" s="262" t="b">
        <v>0</v>
      </c>
      <c r="BH120" s="173">
        <v>4</v>
      </c>
      <c r="BI120" s="263">
        <v>1520.5310631024233</v>
      </c>
      <c r="BJ120" s="189">
        <v>0.03</v>
      </c>
      <c r="BK120" s="263">
        <v>1394700.8838757395</v>
      </c>
      <c r="BL120" s="263">
        <v>1013.6873754016157</v>
      </c>
      <c r="BM120" s="263">
        <v>69488.763157339054</v>
      </c>
      <c r="BN120" s="117">
        <v>1464189.6470330786</v>
      </c>
      <c r="BO120" s="248" t="b">
        <v>0</v>
      </c>
      <c r="BP120" s="254">
        <v>6</v>
      </c>
      <c r="BQ120" s="255">
        <v>1013.6873754016154</v>
      </c>
      <c r="BR120" s="256">
        <v>7.4999999999999997E-2</v>
      </c>
      <c r="BS120" s="255">
        <v>22688869.33864966</v>
      </c>
      <c r="BT120" s="255">
        <v>1520.5310631024238</v>
      </c>
      <c r="BU120" s="255">
        <v>94193.090028177947</v>
      </c>
      <c r="BV120" s="119">
        <v>22783062.428677838</v>
      </c>
      <c r="BW120" s="262" t="b">
        <v>0</v>
      </c>
      <c r="BX120" s="173">
        <v>7</v>
      </c>
      <c r="BY120" s="263">
        <v>760.26553155121155</v>
      </c>
      <c r="BZ120" s="189">
        <v>7.4999999999999997E-2</v>
      </c>
      <c r="CA120" s="263">
        <v>4674225.6085578147</v>
      </c>
      <c r="CB120" s="263">
        <v>1773.9529069528276</v>
      </c>
      <c r="CC120" s="263">
        <v>84225.6378298911</v>
      </c>
      <c r="CD120" s="117">
        <v>4758451.2463877061</v>
      </c>
      <c r="CE120" s="248" t="b">
        <v>0</v>
      </c>
      <c r="CF120" s="254">
        <v>6</v>
      </c>
      <c r="CG120" s="255">
        <v>1013.6873754016154</v>
      </c>
      <c r="CH120" s="256">
        <v>7.4999999999999997E-2</v>
      </c>
      <c r="CI120" s="255">
        <v>2777710.2445249492</v>
      </c>
      <c r="CJ120" s="255">
        <v>1520.5310631024238</v>
      </c>
      <c r="CK120" s="255">
        <v>100012.31770695135</v>
      </c>
      <c r="CL120" s="119">
        <v>2877722.5622319006</v>
      </c>
      <c r="CM120" s="262" t="b">
        <v>0</v>
      </c>
      <c r="CN120" s="173">
        <v>6</v>
      </c>
      <c r="CO120" s="263">
        <v>1013.6873754016154</v>
      </c>
      <c r="CP120" s="189">
        <v>-5.0000000000000001E-3</v>
      </c>
      <c r="CQ120" s="263">
        <v>7402829.2497646622</v>
      </c>
      <c r="CR120" s="263">
        <v>1520.5310631024238</v>
      </c>
      <c r="CS120" s="263">
        <v>84023.809294163118</v>
      </c>
      <c r="CT120" s="117">
        <v>7486853.0590588255</v>
      </c>
      <c r="CU120" s="248" t="b">
        <v>0</v>
      </c>
      <c r="CV120" s="254">
        <v>2</v>
      </c>
      <c r="CW120" s="255">
        <v>2027.3747508032313</v>
      </c>
      <c r="CX120" s="256">
        <v>0.03</v>
      </c>
      <c r="CY120" s="255">
        <v>10522975.259092517</v>
      </c>
      <c r="CZ120" s="255">
        <v>506.84368770080783</v>
      </c>
      <c r="DA120" s="255">
        <v>10210.191798632755</v>
      </c>
      <c r="DB120" s="119">
        <v>10533185.45089115</v>
      </c>
      <c r="DC120" s="262" t="b">
        <v>0</v>
      </c>
      <c r="DD120" s="173">
        <v>7</v>
      </c>
      <c r="DE120" s="263">
        <v>760.26553155121155</v>
      </c>
      <c r="DF120" s="189">
        <v>7.4999999999999997E-2</v>
      </c>
      <c r="DG120" s="263">
        <v>29135394.407824241</v>
      </c>
      <c r="DH120" s="263">
        <v>1773.9529069528276</v>
      </c>
      <c r="DI120" s="263">
        <v>104269.43061352776</v>
      </c>
      <c r="DJ120" s="117">
        <v>29239663.83843777</v>
      </c>
      <c r="DK120" s="248" t="b">
        <v>0</v>
      </c>
      <c r="DL120" s="254">
        <v>6</v>
      </c>
      <c r="DM120" s="255">
        <v>1013.6873754016154</v>
      </c>
      <c r="DN120" s="256">
        <v>-5.0000000000000001E-3</v>
      </c>
      <c r="DO120" s="255">
        <v>3282268.7090468323</v>
      </c>
      <c r="DP120" s="255">
        <v>1520.5310631024238</v>
      </c>
      <c r="DQ120" s="255">
        <v>118802.12669706592</v>
      </c>
      <c r="DR120" s="119">
        <v>3401070.8357438981</v>
      </c>
      <c r="DS120" s="262" t="b">
        <v>0</v>
      </c>
      <c r="DT120" s="173">
        <v>9</v>
      </c>
      <c r="DU120" s="263">
        <v>253.42184385040386</v>
      </c>
      <c r="DV120" s="189">
        <v>-5.0000000000000001E-3</v>
      </c>
      <c r="DW120" s="263">
        <v>2292039.8635469172</v>
      </c>
      <c r="DX120" s="263">
        <v>2280.7965946536351</v>
      </c>
      <c r="DY120" s="263">
        <v>116350.50186952623</v>
      </c>
      <c r="DZ120" s="117">
        <v>2408390.3654164434</v>
      </c>
      <c r="EA120" s="248" t="b">
        <v>0</v>
      </c>
      <c r="EB120" s="254">
        <v>13</v>
      </c>
      <c r="EC120" s="255">
        <v>0</v>
      </c>
      <c r="ED120" s="256">
        <v>-5.0000000000000001E-3</v>
      </c>
      <c r="EE120" s="255">
        <v>647124.88266385463</v>
      </c>
      <c r="EF120" s="255">
        <v>2534.2184385040391</v>
      </c>
      <c r="EG120" s="255">
        <v>144016.19687348901</v>
      </c>
      <c r="EH120" s="119">
        <v>791141.0795373437</v>
      </c>
      <c r="EI120" s="262" t="b">
        <v>0</v>
      </c>
      <c r="EJ120" s="173">
        <v>8</v>
      </c>
      <c r="EK120" s="263">
        <v>506.84368770080772</v>
      </c>
      <c r="EL120" s="189">
        <v>7.4999999999999997E-2</v>
      </c>
      <c r="EM120" s="263">
        <v>1067528.2234791417</v>
      </c>
      <c r="EN120" s="263">
        <v>2027.3747508032313</v>
      </c>
      <c r="EO120" s="263">
        <v>144305.25238736812</v>
      </c>
      <c r="EP120" s="117">
        <v>1211833.4758665098</v>
      </c>
      <c r="EQ120" s="248" t="b">
        <v>0</v>
      </c>
      <c r="ER120" s="254">
        <v>6</v>
      </c>
      <c r="ES120" s="255">
        <v>1013.6873754016154</v>
      </c>
      <c r="ET120" s="256">
        <v>7.4999999999999997E-2</v>
      </c>
      <c r="EU120" s="255">
        <v>5861567.5060166465</v>
      </c>
      <c r="EV120" s="255">
        <v>1520.5310631024238</v>
      </c>
      <c r="EW120" s="255">
        <v>111570.94312618353</v>
      </c>
      <c r="EX120" s="119">
        <v>5973138.4491428304</v>
      </c>
      <c r="EY120" s="262" t="b">
        <v>1</v>
      </c>
      <c r="EZ120" s="173">
        <v>5</v>
      </c>
      <c r="FA120" s="263">
        <v>1267.1092192520196</v>
      </c>
      <c r="FB120" s="189">
        <v>7.4999999999999997E-2</v>
      </c>
      <c r="FC120" s="263">
        <v>7911788.5077271098</v>
      </c>
      <c r="FD120" s="263">
        <v>1267.1092192520196</v>
      </c>
      <c r="FE120" s="263">
        <v>40130.737318010295</v>
      </c>
      <c r="FF120" s="117">
        <v>7951919.2450451199</v>
      </c>
      <c r="FG120" s="248" t="b">
        <v>0</v>
      </c>
      <c r="FH120" s="254">
        <v>4</v>
      </c>
      <c r="FI120" s="255">
        <v>1520.5310631024233</v>
      </c>
      <c r="FJ120" s="256">
        <v>7.4999999999999997E-2</v>
      </c>
      <c r="FK120" s="255">
        <v>13171488.550101817</v>
      </c>
      <c r="FL120" s="255">
        <v>1013.6873754016157</v>
      </c>
      <c r="FM120" s="255">
        <v>72378.485009760887</v>
      </c>
      <c r="FN120" s="119">
        <v>13243867.035111578</v>
      </c>
      <c r="FO120" s="262" t="b">
        <v>0</v>
      </c>
      <c r="FP120" s="173">
        <v>4</v>
      </c>
      <c r="FQ120" s="263">
        <v>1520.5310631024233</v>
      </c>
      <c r="FR120" s="189">
        <v>0.03</v>
      </c>
      <c r="FS120" s="263">
        <v>10432214.382565871</v>
      </c>
      <c r="FT120" s="263">
        <v>1013.6873754016157</v>
      </c>
      <c r="FU120" s="263">
        <v>76586.276465379633</v>
      </c>
      <c r="FV120" s="117">
        <v>10508800.65903125</v>
      </c>
      <c r="FW120" s="248" t="b">
        <v>0</v>
      </c>
      <c r="FX120" s="254">
        <v>8</v>
      </c>
      <c r="FY120" s="255">
        <v>506.84368770080772</v>
      </c>
      <c r="FZ120" s="256">
        <v>0.03</v>
      </c>
      <c r="GA120" s="255">
        <v>1505254.9001985407</v>
      </c>
      <c r="GB120" s="255">
        <v>2027.3747508032313</v>
      </c>
      <c r="GC120" s="255">
        <v>125360.56787867787</v>
      </c>
      <c r="GD120" s="119">
        <v>1630615.4680772186</v>
      </c>
      <c r="GE120" s="262" t="b">
        <v>0</v>
      </c>
      <c r="GF120" s="173">
        <v>4</v>
      </c>
      <c r="GG120" s="263">
        <v>1520.5310631024233</v>
      </c>
      <c r="GH120" s="189">
        <v>-5.0000000000000001E-3</v>
      </c>
      <c r="GI120" s="263">
        <v>4108280.3373804274</v>
      </c>
      <c r="GJ120" s="263">
        <v>1013.6873754016157</v>
      </c>
      <c r="GK120" s="263">
        <v>68357.560075808695</v>
      </c>
      <c r="GL120" s="117">
        <v>4176637.8974562362</v>
      </c>
      <c r="GM120" s="248" t="b">
        <v>0</v>
      </c>
      <c r="GN120" s="254">
        <v>4</v>
      </c>
      <c r="GO120" s="255">
        <v>1520.5310631024233</v>
      </c>
      <c r="GP120" s="256">
        <v>7.4999999999999997E-2</v>
      </c>
      <c r="GQ120" s="255">
        <v>32369178.048703715</v>
      </c>
      <c r="GR120" s="255">
        <v>1013.6873754016157</v>
      </c>
      <c r="GS120" s="255">
        <v>55968.217243685081</v>
      </c>
      <c r="GT120" s="119">
        <v>32425146.265947402</v>
      </c>
      <c r="GU120" s="262" t="b">
        <v>0</v>
      </c>
      <c r="GV120" s="173">
        <v>2</v>
      </c>
      <c r="GW120" s="263">
        <v>2027.3747508032313</v>
      </c>
      <c r="GX120" s="189">
        <v>7.4999999999999997E-2</v>
      </c>
      <c r="GY120" s="263">
        <v>5191066.0203034012</v>
      </c>
      <c r="GZ120" s="263">
        <v>506.84368770080783</v>
      </c>
      <c r="HA120" s="263">
        <v>28168.755172453246</v>
      </c>
      <c r="HB120" s="117">
        <v>5219234.7754758541</v>
      </c>
      <c r="HC120" s="248" t="b">
        <v>0</v>
      </c>
      <c r="HD120" s="254">
        <v>6</v>
      </c>
      <c r="HE120" s="255">
        <v>1013.6873754016154</v>
      </c>
      <c r="HF120" s="256">
        <v>7.4999999999999997E-2</v>
      </c>
      <c r="HG120" s="255">
        <v>18290575.821849391</v>
      </c>
      <c r="HH120" s="255">
        <v>1520.5310631024238</v>
      </c>
      <c r="HI120" s="255">
        <v>63146.427457589394</v>
      </c>
      <c r="HJ120" s="119">
        <v>18353722.249306981</v>
      </c>
      <c r="HK120" s="262" t="b">
        <v>0</v>
      </c>
      <c r="HL120" s="173">
        <v>13</v>
      </c>
      <c r="HM120" s="263">
        <v>0</v>
      </c>
      <c r="HN120" s="189">
        <v>7.4999999999999997E-2</v>
      </c>
      <c r="HO120" s="263">
        <v>5091696.8559150416</v>
      </c>
      <c r="HP120" s="263">
        <v>2534.2184385040391</v>
      </c>
      <c r="HQ120" s="263">
        <v>137950.02245299617</v>
      </c>
      <c r="HR120" s="117">
        <v>5229646.8783680378</v>
      </c>
      <c r="HS120" s="248" t="b">
        <v>0</v>
      </c>
      <c r="HT120" s="254">
        <v>7</v>
      </c>
      <c r="HU120" s="255">
        <v>760.26553155121155</v>
      </c>
      <c r="HV120" s="256">
        <v>0.03</v>
      </c>
      <c r="HW120" s="255">
        <v>4032159.4017115138</v>
      </c>
      <c r="HX120" s="255">
        <v>1773.9529069528276</v>
      </c>
      <c r="HY120" s="255">
        <v>110434.65629564312</v>
      </c>
      <c r="HZ120" s="119">
        <v>4142594.0580071569</v>
      </c>
      <c r="IA120" s="262" t="b">
        <v>0</v>
      </c>
      <c r="IB120" s="173">
        <v>5</v>
      </c>
      <c r="IC120" s="263">
        <v>1267.1092192520196</v>
      </c>
      <c r="ID120" s="189">
        <v>-5.0000000000000001E-3</v>
      </c>
      <c r="IE120" s="263">
        <v>2441114.6756788259</v>
      </c>
      <c r="IF120" s="263">
        <v>1267.1092192520196</v>
      </c>
      <c r="IG120" s="263">
        <v>88637.436278009991</v>
      </c>
      <c r="IH120" s="117">
        <v>2529752.1119568357</v>
      </c>
      <c r="II120" s="248" t="b">
        <v>0</v>
      </c>
      <c r="IJ120" s="254">
        <v>9</v>
      </c>
      <c r="IK120" s="255">
        <v>253.42184385040386</v>
      </c>
      <c r="IL120" s="256">
        <v>-5.0000000000000001E-3</v>
      </c>
      <c r="IM120" s="255">
        <v>7817104.2250900017</v>
      </c>
      <c r="IN120" s="255">
        <v>2280.7965946536351</v>
      </c>
      <c r="IO120" s="255">
        <v>111410.09113389495</v>
      </c>
      <c r="IP120" s="119">
        <v>7928514.316223897</v>
      </c>
      <c r="IQ120" s="262" t="b">
        <v>1</v>
      </c>
      <c r="IR120" s="173">
        <v>7</v>
      </c>
      <c r="IS120" s="263">
        <v>760.26553155121155</v>
      </c>
      <c r="IT120" s="189">
        <v>7.4999999999999997E-2</v>
      </c>
      <c r="IU120" s="263">
        <v>18200687.091695808</v>
      </c>
      <c r="IV120" s="263">
        <v>1773.9529069528276</v>
      </c>
      <c r="IW120" s="263">
        <v>34261.053402183861</v>
      </c>
      <c r="IX120" s="117">
        <v>18234948.145097993</v>
      </c>
      <c r="IY120" s="248" t="b">
        <v>0</v>
      </c>
      <c r="IZ120" s="254">
        <v>6</v>
      </c>
      <c r="JA120" s="255">
        <v>1013.6873754016154</v>
      </c>
      <c r="JB120" s="256">
        <v>0.03</v>
      </c>
      <c r="JC120" s="255">
        <v>3279465.3192551681</v>
      </c>
      <c r="JD120" s="255">
        <v>1520.5310631024238</v>
      </c>
      <c r="JE120" s="255">
        <v>70202.825778232407</v>
      </c>
      <c r="JF120" s="119">
        <v>3349668.1450334005</v>
      </c>
      <c r="JG120" s="262" t="b">
        <v>0</v>
      </c>
      <c r="JH120" s="173">
        <v>3</v>
      </c>
      <c r="JI120" s="263">
        <v>1773.9529069528273</v>
      </c>
      <c r="JJ120" s="189">
        <v>7.4999999999999997E-2</v>
      </c>
      <c r="JK120" s="263">
        <v>20037088.141451985</v>
      </c>
      <c r="JL120" s="263">
        <v>760.26553155121189</v>
      </c>
      <c r="JM120" s="263">
        <v>25913.073210307011</v>
      </c>
      <c r="JN120" s="117">
        <v>20063001.214662291</v>
      </c>
      <c r="JO120" s="248" t="b">
        <v>0</v>
      </c>
      <c r="JP120" s="254">
        <v>4</v>
      </c>
      <c r="JQ120" s="255">
        <v>1520.5310631024233</v>
      </c>
      <c r="JR120" s="256">
        <v>7.4999999999999997E-2</v>
      </c>
      <c r="JS120" s="255">
        <v>19462675.650843475</v>
      </c>
      <c r="JT120" s="255">
        <v>1013.6873754016157</v>
      </c>
      <c r="JU120" s="255">
        <v>63017.27032387814</v>
      </c>
      <c r="JV120" s="119">
        <v>19525692.921167351</v>
      </c>
      <c r="JW120" s="262" t="b">
        <v>0</v>
      </c>
      <c r="JX120" s="173">
        <v>10</v>
      </c>
      <c r="JY120" s="263">
        <v>0</v>
      </c>
      <c r="JZ120" s="189">
        <v>7.4999999999999997E-2</v>
      </c>
      <c r="KA120" s="263">
        <v>16611608.784840235</v>
      </c>
      <c r="KB120" s="263">
        <v>2534.2184385040391</v>
      </c>
      <c r="KC120" s="263">
        <v>145449.53446956346</v>
      </c>
      <c r="KD120" s="117">
        <v>16757058.319309799</v>
      </c>
      <c r="KE120" s="248" t="b">
        <v>0</v>
      </c>
      <c r="KF120" s="254">
        <v>8</v>
      </c>
      <c r="KG120" s="255">
        <v>506.84368770080772</v>
      </c>
      <c r="KH120" s="256">
        <v>7.4999999999999997E-2</v>
      </c>
      <c r="KI120" s="255">
        <v>7586112.7109098332</v>
      </c>
      <c r="KJ120" s="255">
        <v>2027.3747508032313</v>
      </c>
      <c r="KK120" s="255">
        <v>134736.00622507301</v>
      </c>
      <c r="KL120" s="119">
        <v>7720848.717134906</v>
      </c>
      <c r="KM120" s="262" t="b">
        <v>0</v>
      </c>
      <c r="KN120" s="173">
        <v>1</v>
      </c>
      <c r="KO120" s="263">
        <v>2280.7965946536351</v>
      </c>
      <c r="KP120" s="189">
        <v>-5.0000000000000001E-3</v>
      </c>
      <c r="KQ120" s="263">
        <v>13102839.973424911</v>
      </c>
      <c r="KR120" s="263">
        <v>253.42184385040392</v>
      </c>
      <c r="KS120" s="263">
        <v>19561.744283163207</v>
      </c>
      <c r="KT120" s="117">
        <v>13122401.717708075</v>
      </c>
      <c r="KU120" s="248" t="b">
        <v>0</v>
      </c>
      <c r="KV120" s="254">
        <v>3</v>
      </c>
      <c r="KW120" s="255">
        <v>1773.9529069528273</v>
      </c>
      <c r="KX120" s="256">
        <v>7.4999999999999997E-2</v>
      </c>
      <c r="KY120" s="255">
        <v>14744191.494038943</v>
      </c>
      <c r="KZ120" s="255">
        <v>760.26553155121189</v>
      </c>
      <c r="LA120" s="255">
        <v>32235.410716260812</v>
      </c>
      <c r="LB120" s="119">
        <v>14776426.904755205</v>
      </c>
      <c r="LC120" s="262" t="b">
        <v>0</v>
      </c>
      <c r="LD120" s="173">
        <v>5</v>
      </c>
      <c r="LE120" s="263">
        <v>1267.1092192520196</v>
      </c>
      <c r="LF120" s="189">
        <v>7.4999999999999997E-2</v>
      </c>
      <c r="LG120" s="263">
        <v>5075998.1379532237</v>
      </c>
      <c r="LH120" s="263">
        <v>1267.1092192520196</v>
      </c>
      <c r="LI120" s="263">
        <v>78745.217366518511</v>
      </c>
      <c r="LJ120" s="117">
        <v>5154743.3553197421</v>
      </c>
      <c r="LK120" s="248" t="b">
        <v>0</v>
      </c>
      <c r="LL120" s="254">
        <v>4</v>
      </c>
      <c r="LM120" s="255">
        <v>1520.5310631024233</v>
      </c>
      <c r="LN120" s="256">
        <v>0.03</v>
      </c>
      <c r="LO120" s="255">
        <v>399008.75128019904</v>
      </c>
      <c r="LP120" s="255">
        <v>1013.6873754016157</v>
      </c>
      <c r="LQ120" s="255">
        <v>70864.838301305092</v>
      </c>
      <c r="LR120" s="119">
        <v>469873.58958150411</v>
      </c>
      <c r="LS120" s="262" t="b">
        <v>0</v>
      </c>
      <c r="LT120" s="173">
        <v>6</v>
      </c>
      <c r="LU120" s="263">
        <v>1013.6873754016154</v>
      </c>
      <c r="LV120" s="189">
        <v>7.4999999999999997E-2</v>
      </c>
      <c r="LW120" s="263">
        <v>10390614.238483135</v>
      </c>
      <c r="LX120" s="263">
        <v>1520.5310631024238</v>
      </c>
      <c r="LY120" s="263">
        <v>85095.173543055716</v>
      </c>
      <c r="LZ120" s="117">
        <v>10475709.412026191</v>
      </c>
      <c r="MA120" s="248" t="b">
        <v>0</v>
      </c>
      <c r="MB120" s="254">
        <v>6</v>
      </c>
      <c r="MC120" s="255">
        <v>1013.6873754016154</v>
      </c>
      <c r="MD120" s="256">
        <v>-5.0000000000000001E-3</v>
      </c>
      <c r="ME120" s="255">
        <v>9585656.08825198</v>
      </c>
      <c r="MF120" s="255">
        <v>1520.5310631024238</v>
      </c>
      <c r="MG120" s="255">
        <v>79286.966627703325</v>
      </c>
      <c r="MH120" s="119">
        <v>9664943.054879684</v>
      </c>
      <c r="MI120" s="262" t="b">
        <v>0</v>
      </c>
      <c r="MJ120" s="173">
        <v>11</v>
      </c>
      <c r="MK120" s="263">
        <v>0</v>
      </c>
      <c r="ML120" s="189">
        <v>7.4999999999999997E-2</v>
      </c>
      <c r="MM120" s="263">
        <v>1219172.9058088949</v>
      </c>
      <c r="MN120" s="263">
        <v>2534.2184385040391</v>
      </c>
      <c r="MO120" s="263">
        <v>120210.40593134024</v>
      </c>
      <c r="MP120" s="117">
        <v>1339383.3117402352</v>
      </c>
      <c r="MQ120" s="248" t="b">
        <v>0</v>
      </c>
      <c r="MR120" s="254">
        <v>8</v>
      </c>
      <c r="MS120" s="255">
        <v>506.84368770080772</v>
      </c>
      <c r="MT120" s="256">
        <v>7.4999999999999997E-2</v>
      </c>
      <c r="MU120" s="255">
        <v>2040830.51459415</v>
      </c>
      <c r="MV120" s="255">
        <v>2027.3747508032313</v>
      </c>
      <c r="MW120" s="255">
        <v>139778.4899390942</v>
      </c>
      <c r="MX120" s="119">
        <v>2180609.0045332443</v>
      </c>
      <c r="MY120" s="262" t="b">
        <v>0</v>
      </c>
      <c r="MZ120" s="173">
        <v>5</v>
      </c>
      <c r="NA120" s="263">
        <v>1267.1092192520196</v>
      </c>
      <c r="NB120" s="189">
        <v>0.03</v>
      </c>
      <c r="NC120" s="263">
        <v>17070198.989494577</v>
      </c>
      <c r="ND120" s="263">
        <v>1267.1092192520196</v>
      </c>
      <c r="NE120" s="263">
        <v>93006.084077718537</v>
      </c>
      <c r="NF120" s="117">
        <v>17163205.073572297</v>
      </c>
      <c r="NG120" s="248" t="b">
        <v>0</v>
      </c>
      <c r="NH120" s="254">
        <v>4</v>
      </c>
      <c r="NI120" s="255">
        <v>1520.5310631024233</v>
      </c>
      <c r="NJ120" s="256">
        <v>7.4999999999999997E-2</v>
      </c>
      <c r="NK120" s="255">
        <v>15919055.38609283</v>
      </c>
      <c r="NL120" s="255">
        <v>1013.6873754016157</v>
      </c>
      <c r="NM120" s="255">
        <v>42293.133928467389</v>
      </c>
      <c r="NN120" s="119">
        <v>15961348.520021297</v>
      </c>
      <c r="NO120" s="262" t="b">
        <v>0</v>
      </c>
      <c r="NP120" s="173">
        <v>11</v>
      </c>
      <c r="NQ120" s="263">
        <v>0</v>
      </c>
      <c r="NR120" s="189">
        <v>0.03</v>
      </c>
      <c r="NS120" s="263">
        <v>417014.58034530166</v>
      </c>
      <c r="NT120" s="263">
        <v>2534.2184385040391</v>
      </c>
      <c r="NU120" s="263">
        <v>168710.03155280565</v>
      </c>
      <c r="NV120" s="117">
        <v>585724.61189810734</v>
      </c>
      <c r="NW120" s="248" t="b">
        <v>0</v>
      </c>
      <c r="NX120" s="254">
        <v>6</v>
      </c>
      <c r="NY120" s="255">
        <v>1013.6873754016154</v>
      </c>
      <c r="NZ120" s="256">
        <v>7.4999999999999997E-2</v>
      </c>
      <c r="OA120" s="255">
        <v>42950252.860324152</v>
      </c>
      <c r="OB120" s="255">
        <v>1520.5310631024238</v>
      </c>
      <c r="OC120" s="255">
        <v>108799.82001552795</v>
      </c>
      <c r="OD120" s="119">
        <v>43059052.680339679</v>
      </c>
      <c r="OE120" s="262" t="b">
        <v>0</v>
      </c>
      <c r="OF120" s="173">
        <v>4</v>
      </c>
      <c r="OG120" s="263">
        <v>1520.5310631024233</v>
      </c>
      <c r="OH120" s="189">
        <v>7.4999999999999997E-2</v>
      </c>
      <c r="OI120" s="263">
        <v>3893302.908178525</v>
      </c>
      <c r="OJ120" s="263">
        <v>1013.6873754016157</v>
      </c>
      <c r="OK120" s="263">
        <v>83989.171532831504</v>
      </c>
      <c r="OL120" s="117">
        <v>3977292.0797113567</v>
      </c>
      <c r="OM120" s="248" t="b">
        <v>0</v>
      </c>
      <c r="ON120" s="254">
        <v>7</v>
      </c>
      <c r="OO120" s="255">
        <v>760.26553155121155</v>
      </c>
      <c r="OP120" s="256">
        <v>-5.0000000000000001E-3</v>
      </c>
      <c r="OQ120" s="255">
        <v>2652047.7040266944</v>
      </c>
      <c r="OR120" s="255">
        <v>1773.9529069528276</v>
      </c>
      <c r="OS120" s="255">
        <v>101966.75814100045</v>
      </c>
      <c r="OT120" s="119">
        <v>2754014.4621676947</v>
      </c>
      <c r="OU120" s="262" t="b">
        <v>0</v>
      </c>
      <c r="OV120" s="173">
        <v>5</v>
      </c>
      <c r="OW120" s="263">
        <v>1267.1092192520196</v>
      </c>
      <c r="OX120" s="189">
        <v>-5.0000000000000001E-3</v>
      </c>
      <c r="OY120" s="263">
        <v>7051084.4920016192</v>
      </c>
      <c r="OZ120" s="263">
        <v>1267.1092192520196</v>
      </c>
      <c r="PA120" s="263">
        <v>51157.634127379519</v>
      </c>
      <c r="PB120" s="117">
        <v>7102242.1261289986</v>
      </c>
      <c r="PC120" s="248" t="b">
        <v>0</v>
      </c>
      <c r="PD120" s="254">
        <v>9</v>
      </c>
      <c r="PE120" s="255">
        <v>253.42184385040386</v>
      </c>
      <c r="PF120" s="256">
        <v>7.4999999999999997E-2</v>
      </c>
      <c r="PG120" s="255">
        <v>2707462.6208223044</v>
      </c>
      <c r="PH120" s="255">
        <v>2280.7965946536351</v>
      </c>
      <c r="PI120" s="255">
        <v>139498.1221747119</v>
      </c>
      <c r="PJ120" s="119">
        <v>2846960.7429970163</v>
      </c>
      <c r="PK120" s="262" t="b">
        <v>0</v>
      </c>
      <c r="PL120" s="173">
        <v>10</v>
      </c>
      <c r="PM120" s="263">
        <v>0</v>
      </c>
      <c r="PN120" s="189">
        <v>0.03</v>
      </c>
      <c r="PO120" s="263">
        <v>1292824.1252223921</v>
      </c>
      <c r="PP120" s="263">
        <v>2534.2184385040391</v>
      </c>
      <c r="PQ120" s="263">
        <v>130555.44759551511</v>
      </c>
      <c r="PR120" s="117">
        <v>1423379.5728179072</v>
      </c>
      <c r="PS120" s="248" t="b">
        <v>1</v>
      </c>
      <c r="PT120" s="254">
        <v>8</v>
      </c>
      <c r="PU120" s="255">
        <v>506.84368770080772</v>
      </c>
      <c r="PV120" s="256">
        <v>-5.0000000000000001E-3</v>
      </c>
      <c r="PW120" s="255">
        <v>5335969.3382458659</v>
      </c>
      <c r="PX120" s="255">
        <v>2027.3747508032313</v>
      </c>
      <c r="PY120" s="255">
        <v>118247.05212531958</v>
      </c>
      <c r="PZ120" s="119">
        <v>5454216.3903711857</v>
      </c>
      <c r="QA120" s="262" t="b">
        <v>0</v>
      </c>
      <c r="QB120" s="173">
        <v>3</v>
      </c>
      <c r="QC120" s="263">
        <v>1773.9529069528273</v>
      </c>
      <c r="QD120" s="189">
        <v>0.03</v>
      </c>
      <c r="QE120" s="263">
        <v>3192151.7487239097</v>
      </c>
      <c r="QF120" s="263">
        <v>760.26553155121189</v>
      </c>
      <c r="QG120" s="263">
        <v>42161.51486330152</v>
      </c>
      <c r="QH120" s="117">
        <v>3234313.2635872113</v>
      </c>
      <c r="QI120" s="248" t="b">
        <v>0</v>
      </c>
      <c r="QJ120" s="254">
        <v>5</v>
      </c>
      <c r="QK120" s="255">
        <v>1267.1092192520196</v>
      </c>
      <c r="QL120" s="256">
        <v>7.4999999999999997E-2</v>
      </c>
      <c r="QM120" s="255">
        <v>11999541.772679623</v>
      </c>
      <c r="QN120" s="255">
        <v>1267.1092192520196</v>
      </c>
      <c r="QO120" s="255">
        <v>80104.034941338308</v>
      </c>
      <c r="QP120" s="119">
        <v>12079645.807620961</v>
      </c>
      <c r="QQ120" s="262" t="b">
        <v>0</v>
      </c>
      <c r="QR120" s="173">
        <v>6</v>
      </c>
      <c r="QS120" s="263">
        <v>1013.6873754016154</v>
      </c>
      <c r="QT120" s="189">
        <v>7.4999999999999997E-2</v>
      </c>
      <c r="QU120" s="263">
        <v>2733415.6266719061</v>
      </c>
      <c r="QV120" s="263">
        <v>1520.5310631024238</v>
      </c>
      <c r="QW120" s="263">
        <v>63010.478016401787</v>
      </c>
      <c r="QX120" s="117">
        <v>2796426.1046883077</v>
      </c>
      <c r="QY120" s="248" t="b">
        <v>0</v>
      </c>
      <c r="QZ120" s="254">
        <v>8</v>
      </c>
      <c r="RA120" s="255">
        <v>506.84368770080772</v>
      </c>
      <c r="RB120" s="256">
        <v>7.4999999999999997E-2</v>
      </c>
      <c r="RC120" s="255">
        <v>3230518.3352837698</v>
      </c>
      <c r="RD120" s="255">
        <v>2027.3747508032313</v>
      </c>
      <c r="RE120" s="255">
        <v>97443.418341404162</v>
      </c>
      <c r="RF120" s="119">
        <v>3327961.7536251741</v>
      </c>
      <c r="RG120" s="262" t="b">
        <v>1</v>
      </c>
      <c r="RH120" s="173">
        <v>3</v>
      </c>
      <c r="RI120" s="263">
        <v>1773.9529069528273</v>
      </c>
      <c r="RJ120" s="189">
        <v>7.4999999999999997E-2</v>
      </c>
      <c r="RK120" s="263">
        <v>42330689.152658179</v>
      </c>
      <c r="RL120" s="263">
        <v>760.26553155121189</v>
      </c>
      <c r="RM120" s="263">
        <v>23914.548810573709</v>
      </c>
      <c r="RN120" s="117">
        <v>42354603.701468751</v>
      </c>
      <c r="RO120" s="248" t="b">
        <v>0</v>
      </c>
      <c r="RP120" s="254">
        <v>8</v>
      </c>
      <c r="RQ120" s="255">
        <v>506.84368770080772</v>
      </c>
      <c r="RR120" s="256">
        <v>0.03</v>
      </c>
      <c r="RS120" s="255">
        <v>1759415.7127229702</v>
      </c>
      <c r="RT120" s="255">
        <v>2027.3747508032313</v>
      </c>
      <c r="RU120" s="255">
        <v>114944.1996686566</v>
      </c>
      <c r="RV120" s="119">
        <v>1874359.9123916267</v>
      </c>
      <c r="RW120" s="262" t="b">
        <v>0</v>
      </c>
      <c r="RX120" s="173">
        <v>9</v>
      </c>
      <c r="RY120" s="263">
        <v>253.42184385040386</v>
      </c>
      <c r="RZ120" s="189">
        <v>7.4999999999999997E-2</v>
      </c>
      <c r="SA120" s="263">
        <v>6848120.9417901207</v>
      </c>
      <c r="SB120" s="263">
        <v>2280.7965946536351</v>
      </c>
      <c r="SC120" s="263">
        <v>158775.52256930713</v>
      </c>
      <c r="SD120" s="117">
        <v>7006896.4643594278</v>
      </c>
      <c r="SE120" s="248" t="b">
        <v>0</v>
      </c>
      <c r="SF120" s="254">
        <v>9</v>
      </c>
      <c r="SG120" s="255">
        <v>253.42184385040386</v>
      </c>
      <c r="SH120" s="256">
        <v>7.4999999999999997E-2</v>
      </c>
      <c r="SI120" s="255">
        <v>5758240.2049377533</v>
      </c>
      <c r="SJ120" s="255">
        <v>2280.7965946536351</v>
      </c>
      <c r="SK120" s="255">
        <v>105906.92320405849</v>
      </c>
      <c r="SL120" s="119">
        <v>5864147.128141812</v>
      </c>
      <c r="SM120" s="262" t="b">
        <v>0</v>
      </c>
      <c r="SN120" s="173">
        <v>6</v>
      </c>
      <c r="SO120" s="263">
        <v>1013.6873754016154</v>
      </c>
      <c r="SP120" s="189">
        <v>-5.0000000000000001E-3</v>
      </c>
      <c r="SQ120" s="263">
        <v>2143889.3937198343</v>
      </c>
      <c r="SR120" s="263">
        <v>1520.5310631024238</v>
      </c>
      <c r="SS120" s="263">
        <v>55390.377967401691</v>
      </c>
      <c r="ST120" s="117">
        <v>2199279.7716872361</v>
      </c>
      <c r="SU120" s="248" t="b">
        <v>0</v>
      </c>
      <c r="SV120" s="254">
        <v>4</v>
      </c>
      <c r="SW120" s="255">
        <v>1520.5310631024233</v>
      </c>
      <c r="SX120" s="256">
        <v>0.03</v>
      </c>
      <c r="SY120" s="255">
        <v>16655280.901345903</v>
      </c>
      <c r="SZ120" s="255">
        <v>1013.6873754016157</v>
      </c>
      <c r="TA120" s="255">
        <v>50138.663864520764</v>
      </c>
      <c r="TB120" s="119">
        <v>16705419.565210424</v>
      </c>
      <c r="TC120" s="262" t="b">
        <v>0</v>
      </c>
      <c r="TD120" s="173">
        <v>2</v>
      </c>
      <c r="TE120" s="263">
        <v>2027.3747508032313</v>
      </c>
      <c r="TF120" s="189">
        <v>7.4999999999999997E-2</v>
      </c>
      <c r="TG120" s="263">
        <v>16099915.506728476</v>
      </c>
      <c r="TH120" s="263">
        <v>506.84368770080783</v>
      </c>
      <c r="TI120" s="263">
        <v>23714.130534728534</v>
      </c>
      <c r="TJ120" s="117">
        <v>16123629.637263205</v>
      </c>
      <c r="TK120" s="248" t="b">
        <v>0</v>
      </c>
      <c r="TL120" s="254">
        <v>6</v>
      </c>
      <c r="TM120" s="255">
        <v>1013.6873754016154</v>
      </c>
      <c r="TN120" s="256">
        <v>0.03</v>
      </c>
      <c r="TO120" s="255">
        <v>12050492.825561091</v>
      </c>
      <c r="TP120" s="255">
        <v>1520.5310631024238</v>
      </c>
      <c r="TQ120" s="255">
        <v>82705.846069694497</v>
      </c>
      <c r="TR120" s="119">
        <v>12133198.671630785</v>
      </c>
      <c r="TS120" s="262" t="b">
        <v>0</v>
      </c>
      <c r="TT120" s="173">
        <v>6</v>
      </c>
      <c r="TU120" s="263">
        <v>1013.6873754016154</v>
      </c>
      <c r="TV120" s="189">
        <v>7.4999999999999997E-2</v>
      </c>
      <c r="TW120" s="263">
        <v>7622293.891213051</v>
      </c>
      <c r="TX120" s="263">
        <v>1520.5310631024238</v>
      </c>
      <c r="TY120" s="263">
        <v>84744.481505475895</v>
      </c>
      <c r="TZ120" s="117">
        <v>7707038.372718527</v>
      </c>
      <c r="UA120" s="248" t="b">
        <v>0</v>
      </c>
      <c r="UB120" s="254">
        <v>4</v>
      </c>
      <c r="UC120" s="255">
        <v>1520.5310631024233</v>
      </c>
      <c r="UD120" s="256">
        <v>7.4999999999999997E-2</v>
      </c>
      <c r="UE120" s="255">
        <v>15090942.404149216</v>
      </c>
      <c r="UF120" s="255">
        <v>1013.6873754016157</v>
      </c>
      <c r="UG120" s="255">
        <v>35748.931126728472</v>
      </c>
      <c r="UH120" s="119">
        <v>15126691.335275944</v>
      </c>
      <c r="UI120" s="262" t="b">
        <v>0</v>
      </c>
      <c r="UJ120" s="173">
        <v>3</v>
      </c>
      <c r="UK120" s="263">
        <v>1773.9529069528273</v>
      </c>
      <c r="UL120" s="189">
        <v>7.4999999999999997E-2</v>
      </c>
      <c r="UM120" s="263">
        <v>59995893.98245699</v>
      </c>
      <c r="UN120" s="263">
        <v>760.26553155121189</v>
      </c>
      <c r="UO120" s="263">
        <v>39337.188545154888</v>
      </c>
      <c r="UP120" s="117">
        <v>60035231.171002142</v>
      </c>
      <c r="UQ120" s="248" t="b">
        <v>0</v>
      </c>
      <c r="UR120" s="254">
        <v>7</v>
      </c>
      <c r="US120" s="255">
        <v>760.26553155121155</v>
      </c>
      <c r="UT120" s="256">
        <v>7.4999999999999997E-2</v>
      </c>
      <c r="UU120" s="255">
        <v>5147208.2018718487</v>
      </c>
      <c r="UV120" s="255">
        <v>1773.9529069528276</v>
      </c>
      <c r="UW120" s="255">
        <v>67157.612264746218</v>
      </c>
      <c r="UX120" s="119">
        <v>5214365.8141365945</v>
      </c>
      <c r="UY120" s="262" t="b">
        <v>0</v>
      </c>
      <c r="UZ120" s="173">
        <v>7</v>
      </c>
      <c r="VA120" s="263">
        <v>760.26553155121155</v>
      </c>
      <c r="VB120" s="189">
        <v>7.4999999999999997E-2</v>
      </c>
      <c r="VC120" s="263">
        <v>13632509.110704293</v>
      </c>
      <c r="VD120" s="263">
        <v>1773.9529069528276</v>
      </c>
      <c r="VE120" s="263">
        <v>90284.221376046087</v>
      </c>
      <c r="VF120" s="117">
        <v>13722793.33208034</v>
      </c>
      <c r="VG120" s="248" t="b">
        <v>1</v>
      </c>
      <c r="VH120" s="254">
        <v>10</v>
      </c>
      <c r="VI120" s="255">
        <v>0</v>
      </c>
      <c r="VJ120" s="256">
        <v>-5.0000000000000001E-3</v>
      </c>
      <c r="VK120" s="255">
        <v>1355659.1368772706</v>
      </c>
      <c r="VL120" s="255">
        <v>2534.2184385040391</v>
      </c>
      <c r="VM120" s="255">
        <v>105912.88465482817</v>
      </c>
      <c r="VN120" s="119">
        <v>1461572.0215320988</v>
      </c>
      <c r="VO120" s="262" t="b">
        <v>0</v>
      </c>
      <c r="VP120" s="173">
        <v>0</v>
      </c>
      <c r="VQ120" s="263">
        <v>2534.2184385040391</v>
      </c>
      <c r="VR120" s="189">
        <v>-5.0000000000000001E-3</v>
      </c>
      <c r="VS120" s="263">
        <v>2351735.0046733883</v>
      </c>
      <c r="VT120" s="263">
        <v>0</v>
      </c>
      <c r="VU120" s="263">
        <v>0</v>
      </c>
      <c r="VV120" s="117">
        <v>2351735.0046733883</v>
      </c>
      <c r="VW120" s="248" t="b">
        <v>0</v>
      </c>
      <c r="VX120" s="254">
        <v>7</v>
      </c>
      <c r="VY120" s="255">
        <v>760.26553155121155</v>
      </c>
      <c r="VZ120" s="256">
        <v>7.4999999999999997E-2</v>
      </c>
      <c r="WA120" s="255">
        <v>5382030.9974791575</v>
      </c>
      <c r="WB120" s="255">
        <v>1773.9529069528276</v>
      </c>
      <c r="WC120" s="255">
        <v>86239.848224871996</v>
      </c>
      <c r="WD120" s="119">
        <v>5468270.8457040293</v>
      </c>
      <c r="WE120" s="262" t="b">
        <v>0</v>
      </c>
      <c r="WF120" s="173">
        <v>6</v>
      </c>
      <c r="WG120" s="263">
        <v>1013.6873754016154</v>
      </c>
      <c r="WH120" s="189">
        <v>7.4999999999999997E-2</v>
      </c>
      <c r="WI120" s="263">
        <v>2583388.0144642773</v>
      </c>
      <c r="WJ120" s="263">
        <v>1520.5310631024238</v>
      </c>
      <c r="WK120" s="263">
        <v>73437.315208947897</v>
      </c>
      <c r="WL120" s="117">
        <v>2656825.3296732251</v>
      </c>
      <c r="WM120" s="248" t="b">
        <v>1</v>
      </c>
      <c r="WN120" s="254">
        <v>8</v>
      </c>
      <c r="WO120" s="255">
        <v>506.84368770080772</v>
      </c>
      <c r="WP120" s="256">
        <v>0.03</v>
      </c>
      <c r="WQ120" s="255">
        <v>4958728.7234212803</v>
      </c>
      <c r="WR120" s="255">
        <v>2027.3747508032313</v>
      </c>
      <c r="WS120" s="255">
        <v>125403.3437956384</v>
      </c>
      <c r="WT120" s="119">
        <v>5084132.0672169188</v>
      </c>
      <c r="WU120" s="262" t="b">
        <v>0</v>
      </c>
      <c r="WV120" s="173">
        <v>8</v>
      </c>
      <c r="WW120" s="263">
        <v>506.84368770080772</v>
      </c>
      <c r="WX120" s="189">
        <v>0.03</v>
      </c>
      <c r="WY120" s="263">
        <v>4939430.2630684813</v>
      </c>
      <c r="WZ120" s="263">
        <v>2027.3747508032313</v>
      </c>
      <c r="XA120" s="263">
        <v>88830.838108273587</v>
      </c>
      <c r="XB120" s="117">
        <v>5028261.1011767546</v>
      </c>
      <c r="XC120" s="248" t="b">
        <v>0</v>
      </c>
      <c r="XD120" s="254">
        <v>8</v>
      </c>
      <c r="XE120" s="255">
        <v>506.84368770080772</v>
      </c>
      <c r="XF120" s="256">
        <v>0.03</v>
      </c>
      <c r="XG120" s="255">
        <v>16621713.929161439</v>
      </c>
      <c r="XH120" s="255">
        <v>2027.3747508032313</v>
      </c>
      <c r="XI120" s="255">
        <v>78982.385862136609</v>
      </c>
      <c r="XJ120" s="119">
        <v>16700696.315023575</v>
      </c>
      <c r="XK120" s="262" t="b">
        <v>0</v>
      </c>
      <c r="XL120" s="173">
        <v>6</v>
      </c>
      <c r="XM120" s="263">
        <v>1013.6873754016154</v>
      </c>
      <c r="XN120" s="189">
        <v>7.4999999999999997E-2</v>
      </c>
      <c r="XO120" s="263">
        <v>10115492.706121651</v>
      </c>
      <c r="XP120" s="263">
        <v>1520.5310631024238</v>
      </c>
      <c r="XQ120" s="263">
        <v>90299.283915702486</v>
      </c>
      <c r="XR120" s="117">
        <v>10205791.990037354</v>
      </c>
      <c r="XS120" s="248" t="b">
        <v>0</v>
      </c>
      <c r="XT120" s="254">
        <v>7</v>
      </c>
      <c r="XU120" s="255">
        <v>760.26553155121155</v>
      </c>
      <c r="XV120" s="256">
        <v>0.03</v>
      </c>
      <c r="XW120" s="255">
        <v>838672.86349025765</v>
      </c>
      <c r="XX120" s="255">
        <v>1773.9529069528276</v>
      </c>
      <c r="XY120" s="255">
        <v>97629.419664372981</v>
      </c>
      <c r="XZ120" s="119">
        <v>936302.28315463057</v>
      </c>
      <c r="YA120" s="262" t="b">
        <v>0</v>
      </c>
      <c r="YB120" s="173">
        <v>6</v>
      </c>
      <c r="YC120" s="263">
        <v>1013.6873754016154</v>
      </c>
      <c r="YD120" s="189">
        <v>7.4999999999999997E-2</v>
      </c>
      <c r="YE120" s="263">
        <v>7006613.4731748644</v>
      </c>
      <c r="YF120" s="263">
        <v>1520.5310631024238</v>
      </c>
      <c r="YG120" s="263">
        <v>103563.82363519091</v>
      </c>
      <c r="YH120" s="117">
        <v>7110177.2968100552</v>
      </c>
      <c r="YI120" s="248" t="b">
        <v>0</v>
      </c>
      <c r="YJ120" s="254">
        <v>11</v>
      </c>
      <c r="YK120" s="255">
        <v>0</v>
      </c>
      <c r="YL120" s="256">
        <v>-5.0000000000000001E-3</v>
      </c>
      <c r="YM120" s="255">
        <v>1812594.8556876034</v>
      </c>
      <c r="YN120" s="255">
        <v>2534.2184385040391</v>
      </c>
      <c r="YO120" s="255">
        <v>184691.01857091096</v>
      </c>
      <c r="YP120" s="119">
        <v>1997285.8742585143</v>
      </c>
      <c r="YQ120" s="262" t="b">
        <v>0</v>
      </c>
      <c r="YR120" s="173">
        <v>4</v>
      </c>
      <c r="YS120" s="263">
        <v>1520.5310631024233</v>
      </c>
      <c r="YT120" s="189">
        <v>-5.0000000000000001E-3</v>
      </c>
      <c r="YU120" s="263">
        <v>7919774.6297555007</v>
      </c>
      <c r="YV120" s="263">
        <v>1013.6873754016157</v>
      </c>
      <c r="YW120" s="263">
        <v>44515.531066776573</v>
      </c>
      <c r="YX120" s="117">
        <v>7964290.160822277</v>
      </c>
      <c r="YY120" s="248" t="b">
        <v>0</v>
      </c>
      <c r="YZ120" s="254">
        <v>7</v>
      </c>
      <c r="ZA120" s="255">
        <v>760.26553155121155</v>
      </c>
      <c r="ZB120" s="256">
        <v>7.4999999999999997E-2</v>
      </c>
      <c r="ZC120" s="255">
        <v>1417241.5862378576</v>
      </c>
      <c r="ZD120" s="255">
        <v>1773.9529069528276</v>
      </c>
      <c r="ZE120" s="255">
        <v>113056.7003014904</v>
      </c>
      <c r="ZF120" s="119">
        <v>1530298.2865393481</v>
      </c>
      <c r="ZG120" s="262" t="b">
        <v>0</v>
      </c>
      <c r="ZH120" s="173">
        <v>6</v>
      </c>
      <c r="ZI120" s="263">
        <v>1013.6873754016154</v>
      </c>
      <c r="ZJ120" s="189">
        <v>7.4999999999999997E-2</v>
      </c>
      <c r="ZK120" s="263">
        <v>20198185.982749905</v>
      </c>
      <c r="ZL120" s="263">
        <v>1520.5310631024238</v>
      </c>
      <c r="ZM120" s="263">
        <v>69568.302769521571</v>
      </c>
      <c r="ZN120" s="117">
        <v>20267754.285519429</v>
      </c>
      <c r="ZO120" s="248" t="b">
        <v>0</v>
      </c>
      <c r="ZP120" s="254">
        <v>4</v>
      </c>
      <c r="ZQ120" s="255">
        <v>1520.5310631024233</v>
      </c>
      <c r="ZR120" s="256">
        <v>0.03</v>
      </c>
      <c r="ZS120" s="255">
        <v>4924728.802842062</v>
      </c>
      <c r="ZT120" s="255">
        <v>1013.6873754016157</v>
      </c>
      <c r="ZU120" s="255">
        <v>57482.454289389279</v>
      </c>
      <c r="ZV120" s="119">
        <v>4982211.2571314508</v>
      </c>
      <c r="ZW120" s="262" t="b">
        <v>0</v>
      </c>
      <c r="ZX120" s="173">
        <v>2</v>
      </c>
      <c r="ZY120" s="263">
        <v>2027.3747508032313</v>
      </c>
      <c r="ZZ120" s="189">
        <v>7.4999999999999997E-2</v>
      </c>
      <c r="AAA120" s="263">
        <v>840970.83524828695</v>
      </c>
      <c r="AAB120" s="263">
        <v>506.84368770080783</v>
      </c>
      <c r="AAC120" s="263">
        <v>44644.676481599869</v>
      </c>
      <c r="AAD120" s="117">
        <v>885615.51172988687</v>
      </c>
      <c r="AAE120" s="248" t="b">
        <v>0</v>
      </c>
      <c r="AAF120" s="254">
        <v>4</v>
      </c>
      <c r="AAG120" s="255">
        <v>1520.5310631024233</v>
      </c>
      <c r="AAH120" s="256">
        <v>7.4999999999999997E-2</v>
      </c>
      <c r="AAI120" s="255">
        <v>29219432.67221139</v>
      </c>
      <c r="AAJ120" s="255">
        <v>1013.6873754016157</v>
      </c>
      <c r="AAK120" s="255">
        <v>56215.720431116024</v>
      </c>
      <c r="AAL120" s="119">
        <v>29275648.392642505</v>
      </c>
      <c r="AAM120" s="262" t="b">
        <v>0</v>
      </c>
      <c r="AAN120" s="173">
        <v>6</v>
      </c>
      <c r="AAO120" s="263">
        <v>1013.6873754016154</v>
      </c>
      <c r="AAP120" s="189">
        <v>0.03</v>
      </c>
      <c r="AAQ120" s="263">
        <v>7592444.8229342392</v>
      </c>
      <c r="AAR120" s="263">
        <v>1520.5310631024238</v>
      </c>
      <c r="AAS120" s="263">
        <v>75460.929375707303</v>
      </c>
      <c r="AAT120" s="117">
        <v>7667905.7523099463</v>
      </c>
      <c r="AAU120" s="248" t="b">
        <v>0</v>
      </c>
      <c r="AAV120" s="254">
        <v>8</v>
      </c>
      <c r="AAW120" s="255">
        <v>506.84368770080772</v>
      </c>
      <c r="AAX120" s="256">
        <v>7.4999999999999997E-2</v>
      </c>
      <c r="AAY120" s="255">
        <v>7068306.0948733883</v>
      </c>
      <c r="AAZ120" s="255">
        <v>2027.3747508032313</v>
      </c>
      <c r="ABA120" s="255">
        <v>146035.68436223763</v>
      </c>
      <c r="ABB120" s="119">
        <v>7214341.7792356256</v>
      </c>
      <c r="ABC120" s="262" t="b">
        <v>0</v>
      </c>
      <c r="ABD120" s="173">
        <v>5</v>
      </c>
      <c r="ABE120" s="263">
        <v>1267.1092192520196</v>
      </c>
      <c r="ABF120" s="189">
        <v>7.4999999999999997E-2</v>
      </c>
      <c r="ABG120" s="263">
        <v>13153238.999897834</v>
      </c>
      <c r="ABH120" s="263">
        <v>1267.1092192520196</v>
      </c>
      <c r="ABI120" s="263">
        <v>59584.15154197027</v>
      </c>
      <c r="ABJ120" s="117">
        <v>13212823.151439805</v>
      </c>
      <c r="ABK120" s="248" t="b">
        <v>0</v>
      </c>
      <c r="ABL120" s="254">
        <v>2</v>
      </c>
      <c r="ABM120" s="255">
        <v>2027.3747508032313</v>
      </c>
      <c r="ABN120" s="256">
        <v>0.03</v>
      </c>
      <c r="ABO120" s="255">
        <v>15702489.23125387</v>
      </c>
      <c r="ABP120" s="255">
        <v>506.84368770080783</v>
      </c>
      <c r="ABQ120" s="255">
        <v>24117.096331333752</v>
      </c>
      <c r="ABR120" s="119">
        <v>15726606.327585204</v>
      </c>
      <c r="ABS120" s="262" t="b">
        <v>0</v>
      </c>
      <c r="ABT120" s="173">
        <v>5</v>
      </c>
      <c r="ABU120" s="263">
        <v>1267.1092192520196</v>
      </c>
      <c r="ABV120" s="189">
        <v>-5.0000000000000001E-3</v>
      </c>
      <c r="ABW120" s="263">
        <v>4132842.850329963</v>
      </c>
      <c r="ABX120" s="263">
        <v>1267.1092192520196</v>
      </c>
      <c r="ABY120" s="263">
        <v>42702.970768263192</v>
      </c>
      <c r="ABZ120" s="117">
        <v>4175545.8210982261</v>
      </c>
      <c r="ACA120" s="248" t="b">
        <v>0</v>
      </c>
      <c r="ACB120" s="254">
        <v>6</v>
      </c>
      <c r="ACC120" s="255">
        <v>1013.6873754016154</v>
      </c>
      <c r="ACD120" s="256">
        <v>7.4999999999999997E-2</v>
      </c>
      <c r="ACE120" s="255">
        <v>5546188.4926123302</v>
      </c>
      <c r="ACF120" s="255">
        <v>1520.5310631024238</v>
      </c>
      <c r="ACG120" s="255">
        <v>97326.77619253259</v>
      </c>
      <c r="ACH120" s="119">
        <v>5643515.2688048631</v>
      </c>
      <c r="ACI120" s="262" t="b">
        <v>0</v>
      </c>
      <c r="ACJ120" s="173">
        <v>5</v>
      </c>
      <c r="ACK120" s="263">
        <v>1267.1092192520196</v>
      </c>
      <c r="ACL120" s="189">
        <v>7.4999999999999997E-2</v>
      </c>
      <c r="ACM120" s="263">
        <v>1636111.6454599102</v>
      </c>
      <c r="ACN120" s="263">
        <v>1267.1092192520196</v>
      </c>
      <c r="ACO120" s="263">
        <v>79758.936270192266</v>
      </c>
      <c r="ACP120" s="117">
        <v>1715870.5817301024</v>
      </c>
      <c r="ACQ120" s="248" t="b">
        <v>0</v>
      </c>
      <c r="ACR120" s="254">
        <v>4</v>
      </c>
      <c r="ACS120" s="255">
        <v>1520.5310631024233</v>
      </c>
      <c r="ACT120" s="256">
        <v>0.03</v>
      </c>
      <c r="ACU120" s="255">
        <v>14248251.958267851</v>
      </c>
      <c r="ACV120" s="255">
        <v>1013.6873754016157</v>
      </c>
      <c r="ACW120" s="255">
        <v>79194.2248563959</v>
      </c>
      <c r="ACX120" s="119">
        <v>14327446.183124246</v>
      </c>
      <c r="ACY120" s="262" t="b">
        <v>0</v>
      </c>
      <c r="ACZ120" s="173">
        <v>10</v>
      </c>
      <c r="ADA120" s="263">
        <v>0</v>
      </c>
      <c r="ADB120" s="189">
        <v>-5.0000000000000001E-3</v>
      </c>
      <c r="ADC120" s="263">
        <v>8477381.2670661863</v>
      </c>
      <c r="ADD120" s="263">
        <v>2534.2184385040391</v>
      </c>
      <c r="ADE120" s="263">
        <v>104422.67517361496</v>
      </c>
      <c r="ADF120" s="117">
        <v>8581803.9422398005</v>
      </c>
      <c r="ADG120" s="248" t="b">
        <v>0</v>
      </c>
      <c r="ADH120" s="254">
        <v>8</v>
      </c>
      <c r="ADI120" s="255">
        <v>506.84368770080772</v>
      </c>
      <c r="ADJ120" s="256">
        <v>-5.0000000000000001E-3</v>
      </c>
      <c r="ADK120" s="255">
        <v>2764438.0130599346</v>
      </c>
      <c r="ADL120" s="255">
        <v>2027.3747508032313</v>
      </c>
      <c r="ADM120" s="255">
        <v>131977.67891218868</v>
      </c>
      <c r="ADN120" s="119">
        <v>2896415.6919721235</v>
      </c>
      <c r="ADO120" s="262" t="b">
        <v>0</v>
      </c>
      <c r="ADP120" s="173">
        <v>3</v>
      </c>
      <c r="ADQ120" s="263">
        <v>1773.9529069528273</v>
      </c>
      <c r="ADR120" s="189">
        <v>7.4999999999999997E-2</v>
      </c>
      <c r="ADS120" s="263">
        <v>7858346.6061428282</v>
      </c>
      <c r="ADT120" s="263">
        <v>760.26553155121189</v>
      </c>
      <c r="ADU120" s="263">
        <v>37914.975892433547</v>
      </c>
      <c r="ADV120" s="117">
        <v>7896261.5820352621</v>
      </c>
    </row>
    <row r="121" spans="1:802" x14ac:dyDescent="0.35">
      <c r="A121" s="15">
        <v>48913</v>
      </c>
      <c r="B121" s="16">
        <v>2534.2184385040391</v>
      </c>
      <c r="C121" s="248" t="b">
        <v>0</v>
      </c>
      <c r="D121" s="254">
        <v>6</v>
      </c>
      <c r="E121" s="255">
        <v>1013.6873754016154</v>
      </c>
      <c r="F121" s="256">
        <v>7.4999999999999997E-2</v>
      </c>
      <c r="G121" s="255">
        <v>14490993.431298852</v>
      </c>
      <c r="H121" s="255">
        <v>1520.5310631024238</v>
      </c>
      <c r="I121" s="255">
        <v>87247.221639618074</v>
      </c>
      <c r="J121" s="119">
        <v>14578240.65293847</v>
      </c>
      <c r="K121" s="262" t="b">
        <v>0</v>
      </c>
      <c r="L121" s="173">
        <v>10</v>
      </c>
      <c r="M121" s="263">
        <v>0</v>
      </c>
      <c r="N121" s="189">
        <v>0.03</v>
      </c>
      <c r="O121" s="263">
        <v>2672245.2395569892</v>
      </c>
      <c r="P121" s="263">
        <v>2534.2184385040391</v>
      </c>
      <c r="Q121" s="263">
        <v>81692.072154833993</v>
      </c>
      <c r="R121" s="117">
        <v>2753937.3117118231</v>
      </c>
      <c r="S121" s="248" t="b">
        <v>0</v>
      </c>
      <c r="T121" s="254">
        <v>8</v>
      </c>
      <c r="U121" s="255">
        <v>506.84368770080772</v>
      </c>
      <c r="V121" s="256">
        <v>7.4999999999999997E-2</v>
      </c>
      <c r="W121" s="255">
        <v>2003166.8754577427</v>
      </c>
      <c r="X121" s="255">
        <v>2027.3747508032313</v>
      </c>
      <c r="Y121" s="255">
        <v>145358.88506358856</v>
      </c>
      <c r="Z121" s="119">
        <v>2148525.7605213313</v>
      </c>
      <c r="AA121" s="262" t="b">
        <v>0</v>
      </c>
      <c r="AB121" s="173">
        <v>9</v>
      </c>
      <c r="AC121" s="263">
        <v>253.42184385040386</v>
      </c>
      <c r="AD121" s="189">
        <v>7.4999999999999997E-2</v>
      </c>
      <c r="AE121" s="263">
        <v>6300433.1930382</v>
      </c>
      <c r="AF121" s="263">
        <v>2280.7965946536351</v>
      </c>
      <c r="AG121" s="263">
        <v>147333.33622738096</v>
      </c>
      <c r="AH121" s="117">
        <v>6447766.5292655807</v>
      </c>
      <c r="AI121" s="248" t="b">
        <v>1</v>
      </c>
      <c r="AJ121" s="254">
        <v>12</v>
      </c>
      <c r="AK121" s="255">
        <v>0</v>
      </c>
      <c r="AL121" s="256">
        <v>7.4999999999999997E-2</v>
      </c>
      <c r="AM121" s="255">
        <v>24248485.148982789</v>
      </c>
      <c r="AN121" s="255">
        <v>2534.2184385040391</v>
      </c>
      <c r="AO121" s="255">
        <v>173000.79330830157</v>
      </c>
      <c r="AP121" s="119">
        <v>24421485.942291092</v>
      </c>
      <c r="AQ121" s="262" t="b">
        <v>0</v>
      </c>
      <c r="AR121" s="173">
        <v>7</v>
      </c>
      <c r="AS121" s="263">
        <v>760.26553155121155</v>
      </c>
      <c r="AT121" s="189">
        <v>0.03</v>
      </c>
      <c r="AU121" s="263">
        <v>16243964.613128137</v>
      </c>
      <c r="AV121" s="263">
        <v>1773.9529069528276</v>
      </c>
      <c r="AW121" s="263">
        <v>105754.62849820049</v>
      </c>
      <c r="AX121" s="117">
        <v>16349719.241626337</v>
      </c>
      <c r="AY121" s="248" t="b">
        <v>0</v>
      </c>
      <c r="AZ121" s="254">
        <v>4</v>
      </c>
      <c r="BA121" s="255">
        <v>1520.5310631024233</v>
      </c>
      <c r="BB121" s="256">
        <v>7.4999999999999997E-2</v>
      </c>
      <c r="BC121" s="255">
        <v>6132934.2077680547</v>
      </c>
      <c r="BD121" s="255">
        <v>1013.6873754016157</v>
      </c>
      <c r="BE121" s="255">
        <v>40667.857309665007</v>
      </c>
      <c r="BF121" s="119">
        <v>6173602.0650777193</v>
      </c>
      <c r="BG121" s="262" t="b">
        <v>0</v>
      </c>
      <c r="BH121" s="173">
        <v>4</v>
      </c>
      <c r="BI121" s="263">
        <v>1520.5310631024233</v>
      </c>
      <c r="BJ121" s="189">
        <v>0.03</v>
      </c>
      <c r="BK121" s="263">
        <v>1438062.4414551142</v>
      </c>
      <c r="BL121" s="263">
        <v>1013.6873754016157</v>
      </c>
      <c r="BM121" s="263">
        <v>70560.094110298451</v>
      </c>
      <c r="BN121" s="117">
        <v>1508622.5355654126</v>
      </c>
      <c r="BO121" s="248" t="b">
        <v>0</v>
      </c>
      <c r="BP121" s="254">
        <v>6</v>
      </c>
      <c r="BQ121" s="255">
        <v>1013.6873754016154</v>
      </c>
      <c r="BR121" s="256">
        <v>7.4999999999999997E-2</v>
      </c>
      <c r="BS121" s="255">
        <v>24391548.226423785</v>
      </c>
      <c r="BT121" s="255">
        <v>1520.5310631024238</v>
      </c>
      <c r="BU121" s="255">
        <v>95791.757849566784</v>
      </c>
      <c r="BV121" s="119">
        <v>24487339.984273352</v>
      </c>
      <c r="BW121" s="262" t="b">
        <v>0</v>
      </c>
      <c r="BX121" s="173">
        <v>7</v>
      </c>
      <c r="BY121" s="263">
        <v>760.26553155121155</v>
      </c>
      <c r="BZ121" s="189">
        <v>7.4999999999999997E-2</v>
      </c>
      <c r="CA121" s="263">
        <v>5025552.7947312016</v>
      </c>
      <c r="CB121" s="263">
        <v>1773.9529069528276</v>
      </c>
      <c r="CC121" s="263">
        <v>86069.459113628938</v>
      </c>
      <c r="CD121" s="117">
        <v>5111622.2538448302</v>
      </c>
      <c r="CE121" s="248" t="b">
        <v>0</v>
      </c>
      <c r="CF121" s="254">
        <v>6</v>
      </c>
      <c r="CG121" s="255">
        <v>1013.6873754016154</v>
      </c>
      <c r="CH121" s="256">
        <v>7.4999999999999997E-2</v>
      </c>
      <c r="CI121" s="255">
        <v>2987052.2002397217</v>
      </c>
      <c r="CJ121" s="255">
        <v>1520.5310631024238</v>
      </c>
      <c r="CK121" s="255">
        <v>101615.81279949578</v>
      </c>
      <c r="CL121" s="119">
        <v>3088668.0130392173</v>
      </c>
      <c r="CM121" s="262" t="b">
        <v>0</v>
      </c>
      <c r="CN121" s="173">
        <v>6</v>
      </c>
      <c r="CO121" s="263">
        <v>1013.6873754016154</v>
      </c>
      <c r="CP121" s="189">
        <v>-5.0000000000000001E-3</v>
      </c>
      <c r="CQ121" s="263">
        <v>7366828.7908912413</v>
      </c>
      <c r="CR121" s="263">
        <v>1520.5310631024238</v>
      </c>
      <c r="CS121" s="263">
        <v>85614.041309587599</v>
      </c>
      <c r="CT121" s="117">
        <v>7452442.8322008289</v>
      </c>
      <c r="CU121" s="248" t="b">
        <v>0</v>
      </c>
      <c r="CV121" s="254">
        <v>2</v>
      </c>
      <c r="CW121" s="255">
        <v>2027.3747508032313</v>
      </c>
      <c r="CX121" s="256">
        <v>0.03</v>
      </c>
      <c r="CY121" s="255">
        <v>10840691.891616097</v>
      </c>
      <c r="CZ121" s="255">
        <v>506.84368770080783</v>
      </c>
      <c r="DA121" s="255">
        <v>10725.505229585313</v>
      </c>
      <c r="DB121" s="119">
        <v>10851417.396845682</v>
      </c>
      <c r="DC121" s="262" t="b">
        <v>0</v>
      </c>
      <c r="DD121" s="173">
        <v>7</v>
      </c>
      <c r="DE121" s="263">
        <v>760.26553155121155</v>
      </c>
      <c r="DF121" s="189">
        <v>7.4999999999999997E-2</v>
      </c>
      <c r="DG121" s="263">
        <v>31321309.253942609</v>
      </c>
      <c r="DH121" s="263">
        <v>1773.9529069528276</v>
      </c>
      <c r="DI121" s="263">
        <v>106129.87898733567</v>
      </c>
      <c r="DJ121" s="117">
        <v>31427439.132929944</v>
      </c>
      <c r="DK121" s="248" t="b">
        <v>0</v>
      </c>
      <c r="DL121" s="254">
        <v>6</v>
      </c>
      <c r="DM121" s="255">
        <v>1013.6873754016154</v>
      </c>
      <c r="DN121" s="256">
        <v>-5.0000000000000001E-3</v>
      </c>
      <c r="DO121" s="255">
        <v>3266871.0528769996</v>
      </c>
      <c r="DP121" s="255">
        <v>1520.5310631024238</v>
      </c>
      <c r="DQ121" s="255">
        <v>120421.20865232893</v>
      </c>
      <c r="DR121" s="119">
        <v>3387292.2615293283</v>
      </c>
      <c r="DS121" s="262" t="b">
        <v>0</v>
      </c>
      <c r="DT121" s="173">
        <v>9</v>
      </c>
      <c r="DU121" s="263">
        <v>253.42184385040386</v>
      </c>
      <c r="DV121" s="189">
        <v>-5.0000000000000001E-3</v>
      </c>
      <c r="DW121" s="263">
        <v>2280833.086073033</v>
      </c>
      <c r="DX121" s="263">
        <v>2280.7965946536351</v>
      </c>
      <c r="DY121" s="263">
        <v>118727.81564010395</v>
      </c>
      <c r="DZ121" s="117">
        <v>2399560.901713137</v>
      </c>
      <c r="EA121" s="248" t="b">
        <v>0</v>
      </c>
      <c r="EB121" s="254">
        <v>13</v>
      </c>
      <c r="EC121" s="255">
        <v>0</v>
      </c>
      <c r="ED121" s="256">
        <v>-5.0000000000000001E-3</v>
      </c>
      <c r="EE121" s="255">
        <v>643889.25825053535</v>
      </c>
      <c r="EF121" s="255">
        <v>2534.2184385040391</v>
      </c>
      <c r="EG121" s="255">
        <v>146669.88223638278</v>
      </c>
      <c r="EH121" s="119">
        <v>790559.14048691816</v>
      </c>
      <c r="EI121" s="262" t="b">
        <v>0</v>
      </c>
      <c r="EJ121" s="173">
        <v>8</v>
      </c>
      <c r="EK121" s="263">
        <v>506.84368770080772</v>
      </c>
      <c r="EL121" s="189">
        <v>7.4999999999999997E-2</v>
      </c>
      <c r="EM121" s="263">
        <v>1148099.6839277782</v>
      </c>
      <c r="EN121" s="263">
        <v>2027.3747508032313</v>
      </c>
      <c r="EO121" s="263">
        <v>146452.333845127</v>
      </c>
      <c r="EP121" s="117">
        <v>1294552.0177729051</v>
      </c>
      <c r="EQ121" s="248" t="b">
        <v>0</v>
      </c>
      <c r="ER121" s="254">
        <v>6</v>
      </c>
      <c r="ES121" s="255">
        <v>1013.6873754016154</v>
      </c>
      <c r="ET121" s="256">
        <v>7.4999999999999997E-2</v>
      </c>
      <c r="EU121" s="255">
        <v>6302198.7563432967</v>
      </c>
      <c r="EV121" s="255">
        <v>1520.5310631024238</v>
      </c>
      <c r="EW121" s="255">
        <v>113184.02653906266</v>
      </c>
      <c r="EX121" s="119">
        <v>6415382.7828823598</v>
      </c>
      <c r="EY121" s="262" t="b">
        <v>0</v>
      </c>
      <c r="EZ121" s="173">
        <v>5</v>
      </c>
      <c r="FA121" s="263">
        <v>1267.1092192520196</v>
      </c>
      <c r="FB121" s="189">
        <v>7.4999999999999997E-2</v>
      </c>
      <c r="FC121" s="263">
        <v>8506439.7550258934</v>
      </c>
      <c r="FD121" s="263">
        <v>1267.1092192520196</v>
      </c>
      <c r="FE121" s="263">
        <v>41431.136513424419</v>
      </c>
      <c r="FF121" s="117">
        <v>8547870.8915393185</v>
      </c>
      <c r="FG121" s="248" t="b">
        <v>0</v>
      </c>
      <c r="FH121" s="254">
        <v>4</v>
      </c>
      <c r="FI121" s="255">
        <v>1520.5310631024233</v>
      </c>
      <c r="FJ121" s="256">
        <v>7.4999999999999997E-2</v>
      </c>
      <c r="FK121" s="255">
        <v>14160870.722422555</v>
      </c>
      <c r="FL121" s="255">
        <v>1013.6873754016157</v>
      </c>
      <c r="FM121" s="255">
        <v>73452.21309713673</v>
      </c>
      <c r="FN121" s="119">
        <v>14234322.935519692</v>
      </c>
      <c r="FO121" s="262" t="b">
        <v>0</v>
      </c>
      <c r="FP121" s="173">
        <v>4</v>
      </c>
      <c r="FQ121" s="263">
        <v>1520.5310631024233</v>
      </c>
      <c r="FR121" s="189">
        <v>0.03</v>
      </c>
      <c r="FS121" s="263">
        <v>10746701.34510595</v>
      </c>
      <c r="FT121" s="263">
        <v>1013.6873754016157</v>
      </c>
      <c r="FU121" s="263">
        <v>77663.495076145133</v>
      </c>
      <c r="FV121" s="117">
        <v>10824364.840182096</v>
      </c>
      <c r="FW121" s="248" t="b">
        <v>0</v>
      </c>
      <c r="FX121" s="254">
        <v>8</v>
      </c>
      <c r="FY121" s="255">
        <v>506.84368770080772</v>
      </c>
      <c r="FZ121" s="256">
        <v>0.03</v>
      </c>
      <c r="GA121" s="255">
        <v>1550919.3908921976</v>
      </c>
      <c r="GB121" s="255">
        <v>2027.3747508032313</v>
      </c>
      <c r="GC121" s="255">
        <v>127491.93399857254</v>
      </c>
      <c r="GD121" s="119">
        <v>1678411.3248907703</v>
      </c>
      <c r="GE121" s="262" t="b">
        <v>0</v>
      </c>
      <c r="GF121" s="173">
        <v>4</v>
      </c>
      <c r="GG121" s="263">
        <v>1520.5310631024233</v>
      </c>
      <c r="GH121" s="189">
        <v>-5.0000000000000001E-3</v>
      </c>
      <c r="GI121" s="263">
        <v>4089259.4667566279</v>
      </c>
      <c r="GJ121" s="263">
        <v>1013.6873754016157</v>
      </c>
      <c r="GK121" s="263">
        <v>69427.952652696898</v>
      </c>
      <c r="GL121" s="117">
        <v>4158687.4194093249</v>
      </c>
      <c r="GM121" s="248" t="b">
        <v>0</v>
      </c>
      <c r="GN121" s="254">
        <v>4</v>
      </c>
      <c r="GO121" s="255">
        <v>1520.5310631024233</v>
      </c>
      <c r="GP121" s="256">
        <v>7.4999999999999997E-2</v>
      </c>
      <c r="GQ121" s="255">
        <v>34798386.933419593</v>
      </c>
      <c r="GR121" s="255">
        <v>1013.6873754016157</v>
      </c>
      <c r="GS121" s="255">
        <v>57028.33238848234</v>
      </c>
      <c r="GT121" s="119">
        <v>34855415.265808076</v>
      </c>
      <c r="GU121" s="262" t="b">
        <v>0</v>
      </c>
      <c r="GV121" s="173">
        <v>2</v>
      </c>
      <c r="GW121" s="263">
        <v>2027.3747508032313</v>
      </c>
      <c r="GX121" s="189">
        <v>7.4999999999999997E-2</v>
      </c>
      <c r="GY121" s="263">
        <v>5582423.3465769589</v>
      </c>
      <c r="GZ121" s="263">
        <v>506.84368770080783</v>
      </c>
      <c r="HA121" s="263">
        <v>28698.965916203288</v>
      </c>
      <c r="HB121" s="117">
        <v>5611122.3124931622</v>
      </c>
      <c r="HC121" s="248" t="b">
        <v>0</v>
      </c>
      <c r="HD121" s="254">
        <v>6</v>
      </c>
      <c r="HE121" s="255">
        <v>1013.6873754016154</v>
      </c>
      <c r="HF121" s="256">
        <v>7.4999999999999997E-2</v>
      </c>
      <c r="HG121" s="255">
        <v>19663382.695863493</v>
      </c>
      <c r="HH121" s="255">
        <v>1520.5310631024238</v>
      </c>
      <c r="HI121" s="255">
        <v>64719.340889052684</v>
      </c>
      <c r="HJ121" s="119">
        <v>19728102.036752544</v>
      </c>
      <c r="HK121" s="262" t="b">
        <v>0</v>
      </c>
      <c r="HL121" s="173">
        <v>13</v>
      </c>
      <c r="HM121" s="263">
        <v>0</v>
      </c>
      <c r="HN121" s="189">
        <v>7.4999999999999997E-2</v>
      </c>
      <c r="HO121" s="263">
        <v>5473574.1201086696</v>
      </c>
      <c r="HP121" s="263">
        <v>2534.2184385040391</v>
      </c>
      <c r="HQ121" s="263">
        <v>140598.67569299988</v>
      </c>
      <c r="HR121" s="117">
        <v>5614172.7958016694</v>
      </c>
      <c r="HS121" s="248" t="b">
        <v>0</v>
      </c>
      <c r="HT121" s="254">
        <v>7</v>
      </c>
      <c r="HU121" s="255">
        <v>760.26553155121155</v>
      </c>
      <c r="HV121" s="256">
        <v>0.03</v>
      </c>
      <c r="HW121" s="255">
        <v>4153884.4492944102</v>
      </c>
      <c r="HX121" s="255">
        <v>1773.9529069528276</v>
      </c>
      <c r="HY121" s="255">
        <v>112300.21895913788</v>
      </c>
      <c r="HZ121" s="119">
        <v>4266184.6682535484</v>
      </c>
      <c r="IA121" s="262" t="b">
        <v>1</v>
      </c>
      <c r="IB121" s="173">
        <v>6</v>
      </c>
      <c r="IC121" s="263">
        <v>1013.6873754016154</v>
      </c>
      <c r="ID121" s="189">
        <v>-5.0000000000000001E-3</v>
      </c>
      <c r="IE121" s="263">
        <v>2187031.8794457903</v>
      </c>
      <c r="IF121" s="263">
        <v>1520.5310631024238</v>
      </c>
      <c r="IG121" s="263">
        <v>90231.495472862953</v>
      </c>
      <c r="IH121" s="117">
        <v>2277263.3749186532</v>
      </c>
      <c r="II121" s="248" t="b">
        <v>0</v>
      </c>
      <c r="IJ121" s="254">
        <v>9</v>
      </c>
      <c r="IK121" s="255">
        <v>253.42184385040386</v>
      </c>
      <c r="IL121" s="256">
        <v>-5.0000000000000001E-3</v>
      </c>
      <c r="IM121" s="255">
        <v>7778272.125808402</v>
      </c>
      <c r="IN121" s="255">
        <v>2280.7965946536351</v>
      </c>
      <c r="IO121" s="255">
        <v>113783.30664546695</v>
      </c>
      <c r="IP121" s="119">
        <v>7892055.4324538689</v>
      </c>
      <c r="IQ121" s="262" t="b">
        <v>0</v>
      </c>
      <c r="IR121" s="173">
        <v>7</v>
      </c>
      <c r="IS121" s="263">
        <v>760.26553155121155</v>
      </c>
      <c r="IT121" s="189">
        <v>7.4999999999999997E-2</v>
      </c>
      <c r="IU121" s="263">
        <v>19566498.889104545</v>
      </c>
      <c r="IV121" s="263">
        <v>1773.9529069528276</v>
      </c>
      <c r="IW121" s="263">
        <v>36063.427158771454</v>
      </c>
      <c r="IX121" s="117">
        <v>19602562.316263318</v>
      </c>
      <c r="IY121" s="248" t="b">
        <v>0</v>
      </c>
      <c r="IZ121" s="254">
        <v>6</v>
      </c>
      <c r="JA121" s="255">
        <v>1013.6873754016154</v>
      </c>
      <c r="JB121" s="256">
        <v>0.03</v>
      </c>
      <c r="JC121" s="255">
        <v>3378862.9662082247</v>
      </c>
      <c r="JD121" s="255">
        <v>1520.5310631024238</v>
      </c>
      <c r="JE121" s="255">
        <v>71781.592761052671</v>
      </c>
      <c r="JF121" s="119">
        <v>3450644.5589692774</v>
      </c>
      <c r="JG121" s="262" t="b">
        <v>0</v>
      </c>
      <c r="JH121" s="173">
        <v>3</v>
      </c>
      <c r="JI121" s="263">
        <v>1773.9529069528273</v>
      </c>
      <c r="JJ121" s="189">
        <v>7.4999999999999997E-2</v>
      </c>
      <c r="JK121" s="263">
        <v>21541643.704967834</v>
      </c>
      <c r="JL121" s="263">
        <v>760.26553155121189</v>
      </c>
      <c r="JM121" s="263">
        <v>26694.834623746017</v>
      </c>
      <c r="JN121" s="117">
        <v>21568338.539591581</v>
      </c>
      <c r="JO121" s="248" t="b">
        <v>0</v>
      </c>
      <c r="JP121" s="254">
        <v>4</v>
      </c>
      <c r="JQ121" s="255">
        <v>1520.5310631024233</v>
      </c>
      <c r="JR121" s="256">
        <v>7.4999999999999997E-2</v>
      </c>
      <c r="JS121" s="255">
        <v>20923896.855719838</v>
      </c>
      <c r="JT121" s="255">
        <v>1013.6873754016157</v>
      </c>
      <c r="JU121" s="255">
        <v>64083.232926875462</v>
      </c>
      <c r="JV121" s="119">
        <v>20987980.088646714</v>
      </c>
      <c r="JW121" s="262" t="b">
        <v>0</v>
      </c>
      <c r="JX121" s="173">
        <v>10</v>
      </c>
      <c r="JY121" s="263">
        <v>0</v>
      </c>
      <c r="JZ121" s="189">
        <v>7.4999999999999997E-2</v>
      </c>
      <c r="KA121" s="263">
        <v>17857479.443703253</v>
      </c>
      <c r="KB121" s="263">
        <v>2534.2184385040391</v>
      </c>
      <c r="KC121" s="263">
        <v>148104.40884062389</v>
      </c>
      <c r="KD121" s="117">
        <v>18005583.852543876</v>
      </c>
      <c r="KE121" s="248" t="b">
        <v>0</v>
      </c>
      <c r="KF121" s="254">
        <v>8</v>
      </c>
      <c r="KG121" s="255">
        <v>506.84368770080772</v>
      </c>
      <c r="KH121" s="256">
        <v>7.4999999999999997E-2</v>
      </c>
      <c r="KI121" s="255">
        <v>8155578.0079157716</v>
      </c>
      <c r="KJ121" s="255">
        <v>2027.3747508032313</v>
      </c>
      <c r="KK121" s="255">
        <v>136875.14962841471</v>
      </c>
      <c r="KL121" s="119">
        <v>8292453.1575441863</v>
      </c>
      <c r="KM121" s="262" t="b">
        <v>0</v>
      </c>
      <c r="KN121" s="173">
        <v>1</v>
      </c>
      <c r="KO121" s="263">
        <v>2280.7965946536351</v>
      </c>
      <c r="KP121" s="189">
        <v>-5.0000000000000001E-3</v>
      </c>
      <c r="KQ121" s="263">
        <v>13039606.570152441</v>
      </c>
      <c r="KR121" s="263">
        <v>253.42184385040392</v>
      </c>
      <c r="KS121" s="263">
        <v>19831.393339479586</v>
      </c>
      <c r="KT121" s="117">
        <v>13059437.96349192</v>
      </c>
      <c r="KU121" s="248" t="b">
        <v>0</v>
      </c>
      <c r="KV121" s="254">
        <v>3</v>
      </c>
      <c r="KW121" s="255">
        <v>1773.9529069528273</v>
      </c>
      <c r="KX121" s="256">
        <v>7.4999999999999997E-2</v>
      </c>
      <c r="KY121" s="255">
        <v>15851779.808998816</v>
      </c>
      <c r="KZ121" s="255">
        <v>760.26553155121189</v>
      </c>
      <c r="LA121" s="255">
        <v>33022.416749632765</v>
      </c>
      <c r="LB121" s="119">
        <v>15884802.225748448</v>
      </c>
      <c r="LC121" s="262" t="b">
        <v>0</v>
      </c>
      <c r="LD121" s="173">
        <v>5</v>
      </c>
      <c r="LE121" s="263">
        <v>1267.1092192520196</v>
      </c>
      <c r="LF121" s="189">
        <v>7.4999999999999997E-2</v>
      </c>
      <c r="LG121" s="263">
        <v>5457965.1075189672</v>
      </c>
      <c r="LH121" s="263">
        <v>1267.1092192520196</v>
      </c>
      <c r="LI121" s="263">
        <v>80077.648744898528</v>
      </c>
      <c r="LJ121" s="117">
        <v>5538042.7562638661</v>
      </c>
      <c r="LK121" s="248" t="b">
        <v>0</v>
      </c>
      <c r="LL121" s="254">
        <v>4</v>
      </c>
      <c r="LM121" s="255">
        <v>1520.5310631024233</v>
      </c>
      <c r="LN121" s="256">
        <v>0.03</v>
      </c>
      <c r="LO121" s="255">
        <v>412499.54488170746</v>
      </c>
      <c r="LP121" s="255">
        <v>1013.6873754016157</v>
      </c>
      <c r="LQ121" s="255">
        <v>71937.310761044617</v>
      </c>
      <c r="LR121" s="119">
        <v>484436.85564275208</v>
      </c>
      <c r="LS121" s="262" t="b">
        <v>0</v>
      </c>
      <c r="LT121" s="173">
        <v>6</v>
      </c>
      <c r="LU121" s="263">
        <v>1013.6873754016154</v>
      </c>
      <c r="LV121" s="189">
        <v>7.4999999999999997E-2</v>
      </c>
      <c r="LW121" s="263">
        <v>11170923.993744772</v>
      </c>
      <c r="LX121" s="263">
        <v>1520.5310631024238</v>
      </c>
      <c r="LY121" s="263">
        <v>86686.294295959</v>
      </c>
      <c r="LZ121" s="117">
        <v>11257610.288040731</v>
      </c>
      <c r="MA121" s="248" t="b">
        <v>0</v>
      </c>
      <c r="MB121" s="254">
        <v>6</v>
      </c>
      <c r="MC121" s="255">
        <v>1013.6873754016154</v>
      </c>
      <c r="MD121" s="256">
        <v>-5.0000000000000001E-3</v>
      </c>
      <c r="ME121" s="255">
        <v>9538741.4951861221</v>
      </c>
      <c r="MF121" s="255">
        <v>1520.5310631024238</v>
      </c>
      <c r="MG121" s="255">
        <v>80873.26925159432</v>
      </c>
      <c r="MH121" s="119">
        <v>9619614.7644377165</v>
      </c>
      <c r="MI121" s="262" t="b">
        <v>0</v>
      </c>
      <c r="MJ121" s="173">
        <v>11</v>
      </c>
      <c r="MK121" s="263">
        <v>0</v>
      </c>
      <c r="ML121" s="189">
        <v>7.4999999999999997E-2</v>
      </c>
      <c r="MM121" s="263">
        <v>1310610.873744562</v>
      </c>
      <c r="MN121" s="263">
        <v>2534.2184385040391</v>
      </c>
      <c r="MO121" s="263">
        <v>122844.34348330536</v>
      </c>
      <c r="MP121" s="117">
        <v>1433455.2172278673</v>
      </c>
      <c r="MQ121" s="248" t="b">
        <v>0</v>
      </c>
      <c r="MR121" s="254">
        <v>8</v>
      </c>
      <c r="MS121" s="255">
        <v>506.84368770080772</v>
      </c>
      <c r="MT121" s="256">
        <v>7.4999999999999997E-2</v>
      </c>
      <c r="MU121" s="255">
        <v>2194399.646876412</v>
      </c>
      <c r="MV121" s="255">
        <v>2027.3747508032313</v>
      </c>
      <c r="MW121" s="255">
        <v>141921.81627486766</v>
      </c>
      <c r="MX121" s="119">
        <v>2336321.4631512798</v>
      </c>
      <c r="MY121" s="262" t="b">
        <v>0</v>
      </c>
      <c r="MZ121" s="173">
        <v>5</v>
      </c>
      <c r="NA121" s="263">
        <v>1267.1092192520196</v>
      </c>
      <c r="NB121" s="189">
        <v>0.03</v>
      </c>
      <c r="NC121" s="263">
        <v>17583572.068398669</v>
      </c>
      <c r="ND121" s="263">
        <v>1267.1092192520196</v>
      </c>
      <c r="NE121" s="263">
        <v>94350.34538857911</v>
      </c>
      <c r="NF121" s="117">
        <v>17677922.413787249</v>
      </c>
      <c r="NG121" s="248" t="b">
        <v>0</v>
      </c>
      <c r="NH121" s="254">
        <v>4</v>
      </c>
      <c r="NI121" s="255">
        <v>1520.5310631024233</v>
      </c>
      <c r="NJ121" s="256">
        <v>7.4999999999999997E-2</v>
      </c>
      <c r="NK121" s="255">
        <v>17114505.071112894</v>
      </c>
      <c r="NL121" s="255">
        <v>1013.6873754016157</v>
      </c>
      <c r="NM121" s="255">
        <v>43341.90507043781</v>
      </c>
      <c r="NN121" s="119">
        <v>17157846.976183333</v>
      </c>
      <c r="NO121" s="262" t="b">
        <v>0</v>
      </c>
      <c r="NP121" s="173">
        <v>11</v>
      </c>
      <c r="NQ121" s="263">
        <v>0</v>
      </c>
      <c r="NR121" s="189">
        <v>0.03</v>
      </c>
      <c r="NS121" s="263">
        <v>429525.01775566069</v>
      </c>
      <c r="NT121" s="263">
        <v>2534.2184385040391</v>
      </c>
      <c r="NU121" s="263">
        <v>171384.20139275529</v>
      </c>
      <c r="NV121" s="117">
        <v>600909.21914841596</v>
      </c>
      <c r="NW121" s="248" t="b">
        <v>0</v>
      </c>
      <c r="NX121" s="254">
        <v>6</v>
      </c>
      <c r="NY121" s="255">
        <v>1013.6873754016154</v>
      </c>
      <c r="NZ121" s="256">
        <v>7.4999999999999997E-2</v>
      </c>
      <c r="OA121" s="255">
        <v>46172535.512223862</v>
      </c>
      <c r="OB121" s="255">
        <v>1520.5310631024238</v>
      </c>
      <c r="OC121" s="255">
        <v>110410.60467616725</v>
      </c>
      <c r="OD121" s="119">
        <v>46282946.116900027</v>
      </c>
      <c r="OE121" s="262" t="b">
        <v>0</v>
      </c>
      <c r="OF121" s="173">
        <v>4</v>
      </c>
      <c r="OG121" s="263">
        <v>1520.5310631024233</v>
      </c>
      <c r="OH121" s="189">
        <v>7.4999999999999997E-2</v>
      </c>
      <c r="OI121" s="263">
        <v>4186821.157355017</v>
      </c>
      <c r="OJ121" s="263">
        <v>1013.6873754016157</v>
      </c>
      <c r="OK121" s="263">
        <v>85072.531127211958</v>
      </c>
      <c r="OL121" s="117">
        <v>4271893.6884822287</v>
      </c>
      <c r="OM121" s="248" t="b">
        <v>0</v>
      </c>
      <c r="ON121" s="254">
        <v>7</v>
      </c>
      <c r="OO121" s="255">
        <v>760.26553155121155</v>
      </c>
      <c r="OP121" s="256">
        <v>-5.0000000000000001E-3</v>
      </c>
      <c r="OQ121" s="255">
        <v>2639547.7310381122</v>
      </c>
      <c r="OR121" s="255">
        <v>1773.9529069528276</v>
      </c>
      <c r="OS121" s="255">
        <v>103825.29636022754</v>
      </c>
      <c r="OT121" s="119">
        <v>2743373.0273983399</v>
      </c>
      <c r="OU121" s="262" t="b">
        <v>0</v>
      </c>
      <c r="OV121" s="173">
        <v>5</v>
      </c>
      <c r="OW121" s="263">
        <v>1267.1092192520196</v>
      </c>
      <c r="OX121" s="189">
        <v>-5.0000000000000001E-3</v>
      </c>
      <c r="OY121" s="263">
        <v>7017096.1787608629</v>
      </c>
      <c r="OZ121" s="263">
        <v>1267.1092192520196</v>
      </c>
      <c r="PA121" s="263">
        <v>52467.180553979975</v>
      </c>
      <c r="PB121" s="117">
        <v>7069563.3593148431</v>
      </c>
      <c r="PC121" s="248" t="b">
        <v>0</v>
      </c>
      <c r="PD121" s="254">
        <v>9</v>
      </c>
      <c r="PE121" s="255">
        <v>253.42184385040386</v>
      </c>
      <c r="PF121" s="256">
        <v>7.4999999999999997E-2</v>
      </c>
      <c r="PG121" s="255">
        <v>2910775.7392278276</v>
      </c>
      <c r="PH121" s="255">
        <v>2280.7965946536351</v>
      </c>
      <c r="PI121" s="255">
        <v>141894.63777858915</v>
      </c>
      <c r="PJ121" s="119">
        <v>3052670.3770064167</v>
      </c>
      <c r="PK121" s="262" t="b">
        <v>0</v>
      </c>
      <c r="PL121" s="173">
        <v>10</v>
      </c>
      <c r="PM121" s="263">
        <v>0</v>
      </c>
      <c r="PN121" s="189">
        <v>0.03</v>
      </c>
      <c r="PO121" s="263">
        <v>1331608.848979064</v>
      </c>
      <c r="PP121" s="263">
        <v>2534.2184385040391</v>
      </c>
      <c r="PQ121" s="263">
        <v>133197.96675383515</v>
      </c>
      <c r="PR121" s="117">
        <v>1464806.8157328991</v>
      </c>
      <c r="PS121" s="248" t="b">
        <v>0</v>
      </c>
      <c r="PT121" s="254">
        <v>8</v>
      </c>
      <c r="PU121" s="255">
        <v>506.84368770080772</v>
      </c>
      <c r="PV121" s="256">
        <v>-5.0000000000000001E-3</v>
      </c>
      <c r="PW121" s="255">
        <v>5309796.3352423375</v>
      </c>
      <c r="PX121" s="255">
        <v>2027.3747508032313</v>
      </c>
      <c r="PY121" s="255">
        <v>120372.51731276984</v>
      </c>
      <c r="PZ121" s="119">
        <v>5430168.8525551073</v>
      </c>
      <c r="QA121" s="262" t="b">
        <v>0</v>
      </c>
      <c r="QB121" s="173">
        <v>3</v>
      </c>
      <c r="QC121" s="263">
        <v>1773.9529069528273</v>
      </c>
      <c r="QD121" s="189">
        <v>0.03</v>
      </c>
      <c r="QE121" s="263">
        <v>3289690.2540925797</v>
      </c>
      <c r="QF121" s="263">
        <v>760.26553155121189</v>
      </c>
      <c r="QG121" s="263">
        <v>42956.754978390411</v>
      </c>
      <c r="QH121" s="117">
        <v>3332647.0090709701</v>
      </c>
      <c r="QI121" s="248" t="b">
        <v>0</v>
      </c>
      <c r="QJ121" s="254">
        <v>5</v>
      </c>
      <c r="QK121" s="255">
        <v>1267.1092192520196</v>
      </c>
      <c r="QL121" s="256">
        <v>7.4999999999999997E-2</v>
      </c>
      <c r="QM121" s="255">
        <v>12900774.514849845</v>
      </c>
      <c r="QN121" s="255">
        <v>1267.1092192520196</v>
      </c>
      <c r="QO121" s="255">
        <v>81437.593510687075</v>
      </c>
      <c r="QP121" s="119">
        <v>12982212.108360533</v>
      </c>
      <c r="QQ121" s="262" t="b">
        <v>0</v>
      </c>
      <c r="QR121" s="173">
        <v>6</v>
      </c>
      <c r="QS121" s="263">
        <v>1013.6873754016154</v>
      </c>
      <c r="QT121" s="189">
        <v>7.4999999999999997E-2</v>
      </c>
      <c r="QU121" s="263">
        <v>2939435.4860477005</v>
      </c>
      <c r="QV121" s="263">
        <v>1520.5310631024238</v>
      </c>
      <c r="QW121" s="263">
        <v>64583.278672621986</v>
      </c>
      <c r="QX121" s="117">
        <v>3004018.7647203226</v>
      </c>
      <c r="QY121" s="248" t="b">
        <v>0</v>
      </c>
      <c r="QZ121" s="254">
        <v>8</v>
      </c>
      <c r="RA121" s="255">
        <v>506.84368770080772</v>
      </c>
      <c r="RB121" s="256">
        <v>7.4999999999999997E-2</v>
      </c>
      <c r="RC121" s="255">
        <v>3473314.0541177532</v>
      </c>
      <c r="RD121" s="255">
        <v>2027.3747508032313</v>
      </c>
      <c r="RE121" s="255">
        <v>99551.626121713765</v>
      </c>
      <c r="RF121" s="119">
        <v>3572865.680239467</v>
      </c>
      <c r="RG121" s="262" t="b">
        <v>0</v>
      </c>
      <c r="RH121" s="173">
        <v>3</v>
      </c>
      <c r="RI121" s="263">
        <v>1773.9529069528273</v>
      </c>
      <c r="RJ121" s="189">
        <v>7.4999999999999997E-2</v>
      </c>
      <c r="RK121" s="263">
        <v>45507264.792014495</v>
      </c>
      <c r="RL121" s="263">
        <v>760.26553155121189</v>
      </c>
      <c r="RM121" s="263">
        <v>24694.652371850683</v>
      </c>
      <c r="RN121" s="117">
        <v>45531959.444386348</v>
      </c>
      <c r="RO121" s="248" t="b">
        <v>0</v>
      </c>
      <c r="RP121" s="254">
        <v>8</v>
      </c>
      <c r="RQ121" s="255">
        <v>506.84368770080772</v>
      </c>
      <c r="RR121" s="256">
        <v>0.03</v>
      </c>
      <c r="RS121" s="255">
        <v>1812705.0277923602</v>
      </c>
      <c r="RT121" s="255">
        <v>2027.3747508032313</v>
      </c>
      <c r="RU121" s="255">
        <v>117066.92501410798</v>
      </c>
      <c r="RV121" s="119">
        <v>1929771.9528064681</v>
      </c>
      <c r="RW121" s="262" t="b">
        <v>0</v>
      </c>
      <c r="RX121" s="173">
        <v>9</v>
      </c>
      <c r="RY121" s="263">
        <v>253.42184385040386</v>
      </c>
      <c r="RZ121" s="189">
        <v>7.4999999999999997E-2</v>
      </c>
      <c r="SA121" s="263">
        <v>7361983.4342682296</v>
      </c>
      <c r="SB121" s="263">
        <v>2280.7965946536351</v>
      </c>
      <c r="SC121" s="263">
        <v>161188.02951155722</v>
      </c>
      <c r="SD121" s="117">
        <v>7523171.4637797866</v>
      </c>
      <c r="SE121" s="248" t="b">
        <v>0</v>
      </c>
      <c r="SF121" s="254">
        <v>9</v>
      </c>
      <c r="SG121" s="255">
        <v>253.42184385040386</v>
      </c>
      <c r="SH121" s="256">
        <v>7.4999999999999997E-2</v>
      </c>
      <c r="SI121" s="255">
        <v>6190361.642151935</v>
      </c>
      <c r="SJ121" s="255">
        <v>2280.7965946536351</v>
      </c>
      <c r="SK121" s="255">
        <v>108275.57362808302</v>
      </c>
      <c r="SL121" s="119">
        <v>6298637.2157800179</v>
      </c>
      <c r="SM121" s="262" t="b">
        <v>0</v>
      </c>
      <c r="SN121" s="173">
        <v>6</v>
      </c>
      <c r="SO121" s="263">
        <v>1013.6873754016154</v>
      </c>
      <c r="SP121" s="189">
        <v>-5.0000000000000001E-3</v>
      </c>
      <c r="SQ121" s="263">
        <v>2134183.6341266367</v>
      </c>
      <c r="SR121" s="263">
        <v>1520.5310631024238</v>
      </c>
      <c r="SS121" s="263">
        <v>56956.857460196115</v>
      </c>
      <c r="ST121" s="117">
        <v>2191140.4915868328</v>
      </c>
      <c r="SU121" s="248" t="b">
        <v>0</v>
      </c>
      <c r="SV121" s="254">
        <v>4</v>
      </c>
      <c r="SW121" s="255">
        <v>1520.5310631024233</v>
      </c>
      <c r="SX121" s="256">
        <v>0.03</v>
      </c>
      <c r="SY121" s="255">
        <v>17156459.859449383</v>
      </c>
      <c r="SZ121" s="255">
        <v>1013.6873754016157</v>
      </c>
      <c r="TA121" s="255">
        <v>51193.94317260039</v>
      </c>
      <c r="TB121" s="119">
        <v>17207653.802621983</v>
      </c>
      <c r="TC121" s="262" t="b">
        <v>0</v>
      </c>
      <c r="TD121" s="173">
        <v>2</v>
      </c>
      <c r="TE121" s="263">
        <v>2027.3747508032313</v>
      </c>
      <c r="TF121" s="189">
        <v>7.4999999999999997E-2</v>
      </c>
      <c r="TG121" s="263">
        <v>17309436.544483915</v>
      </c>
      <c r="TH121" s="263">
        <v>506.84368770080783</v>
      </c>
      <c r="TI121" s="263">
        <v>24240.645997556479</v>
      </c>
      <c r="TJ121" s="117">
        <v>17333677.190481473</v>
      </c>
      <c r="TK121" s="248" t="b">
        <v>0</v>
      </c>
      <c r="TL121" s="254">
        <v>6</v>
      </c>
      <c r="TM121" s="255">
        <v>1013.6873754016154</v>
      </c>
      <c r="TN121" s="256">
        <v>0.03</v>
      </c>
      <c r="TO121" s="255">
        <v>12413021.297703326</v>
      </c>
      <c r="TP121" s="255">
        <v>1520.5310631024238</v>
      </c>
      <c r="TQ121" s="255">
        <v>84294.984784390967</v>
      </c>
      <c r="TR121" s="119">
        <v>12497316.282487717</v>
      </c>
      <c r="TS121" s="262" t="b">
        <v>0</v>
      </c>
      <c r="TT121" s="173">
        <v>6</v>
      </c>
      <c r="TU121" s="263">
        <v>1013.6873754016154</v>
      </c>
      <c r="TV121" s="189">
        <v>7.4999999999999997E-2</v>
      </c>
      <c r="TW121" s="263">
        <v>8194979.620429432</v>
      </c>
      <c r="TX121" s="263">
        <v>1520.5310631024238</v>
      </c>
      <c r="TY121" s="263">
        <v>86335.31134596761</v>
      </c>
      <c r="TZ121" s="117">
        <v>8281314.9317753995</v>
      </c>
      <c r="UA121" s="248" t="b">
        <v>0</v>
      </c>
      <c r="UB121" s="254">
        <v>4</v>
      </c>
      <c r="UC121" s="255">
        <v>1520.5310631024233</v>
      </c>
      <c r="UD121" s="256">
        <v>7.4999999999999997E-2</v>
      </c>
      <c r="UE121" s="255">
        <v>16224283.615523508</v>
      </c>
      <c r="UF121" s="255">
        <v>1013.6873754016157</v>
      </c>
      <c r="UG121" s="255">
        <v>36792.273603046844</v>
      </c>
      <c r="UH121" s="119">
        <v>16261075.889126554</v>
      </c>
      <c r="UI121" s="262" t="b">
        <v>0</v>
      </c>
      <c r="UJ121" s="173">
        <v>3</v>
      </c>
      <c r="UK121" s="263">
        <v>1773.9529069528273</v>
      </c>
      <c r="UL121" s="189">
        <v>7.4999999999999997E-2</v>
      </c>
      <c r="UM121" s="263">
        <v>64497359.98404821</v>
      </c>
      <c r="UN121" s="263">
        <v>760.26553155121189</v>
      </c>
      <c r="UO121" s="263">
        <v>40130.085773915525</v>
      </c>
      <c r="UP121" s="117">
        <v>64537490.069822125</v>
      </c>
      <c r="UQ121" s="248" t="b">
        <v>0</v>
      </c>
      <c r="UR121" s="254">
        <v>7</v>
      </c>
      <c r="US121" s="255">
        <v>760.26553155121155</v>
      </c>
      <c r="UT121" s="256">
        <v>7.4999999999999997E-2</v>
      </c>
      <c r="UU121" s="255">
        <v>5534009.0825437885</v>
      </c>
      <c r="UV121" s="255">
        <v>1773.9529069528276</v>
      </c>
      <c r="UW121" s="255">
        <v>68987.274970741128</v>
      </c>
      <c r="UX121" s="119">
        <v>5602996.3575145295</v>
      </c>
      <c r="UY121" s="262" t="b">
        <v>0</v>
      </c>
      <c r="UZ121" s="173">
        <v>7</v>
      </c>
      <c r="VA121" s="263">
        <v>760.26553155121155</v>
      </c>
      <c r="VB121" s="189">
        <v>7.4999999999999997E-2</v>
      </c>
      <c r="VC121" s="263">
        <v>14655707.559538666</v>
      </c>
      <c r="VD121" s="263">
        <v>1773.9529069528276</v>
      </c>
      <c r="VE121" s="263">
        <v>92133.068485754411</v>
      </c>
      <c r="VF121" s="117">
        <v>14747840.62802442</v>
      </c>
      <c r="VG121" s="248" t="b">
        <v>0</v>
      </c>
      <c r="VH121" s="254">
        <v>10</v>
      </c>
      <c r="VI121" s="255">
        <v>0</v>
      </c>
      <c r="VJ121" s="256">
        <v>-5.0000000000000001E-3</v>
      </c>
      <c r="VK121" s="255">
        <v>1348880.8411928844</v>
      </c>
      <c r="VL121" s="255">
        <v>2534.2184385040391</v>
      </c>
      <c r="VM121" s="255">
        <v>108534.96186795375</v>
      </c>
      <c r="VN121" s="119">
        <v>1457415.803060838</v>
      </c>
      <c r="VO121" s="262" t="b">
        <v>0</v>
      </c>
      <c r="VP121" s="173">
        <v>0</v>
      </c>
      <c r="VQ121" s="263">
        <v>2534.2184385040391</v>
      </c>
      <c r="VR121" s="189">
        <v>-5.0000000000000001E-3</v>
      </c>
      <c r="VS121" s="263">
        <v>2342510.5480885254</v>
      </c>
      <c r="VT121" s="263">
        <v>0</v>
      </c>
      <c r="VU121" s="263">
        <v>0</v>
      </c>
      <c r="VV121" s="117">
        <v>2342510.5480885254</v>
      </c>
      <c r="VW121" s="248" t="b">
        <v>0</v>
      </c>
      <c r="VX121" s="254">
        <v>7</v>
      </c>
      <c r="VY121" s="255">
        <v>760.26553155121155</v>
      </c>
      <c r="VZ121" s="256">
        <v>7.4999999999999997E-2</v>
      </c>
      <c r="WA121" s="255">
        <v>5786443.5878216447</v>
      </c>
      <c r="WB121" s="255">
        <v>1773.9529069528276</v>
      </c>
      <c r="WC121" s="255">
        <v>88085.340372902778</v>
      </c>
      <c r="WD121" s="119">
        <v>5874528.9281945471</v>
      </c>
      <c r="WE121" s="262" t="b">
        <v>0</v>
      </c>
      <c r="WF121" s="173">
        <v>6</v>
      </c>
      <c r="WG121" s="263">
        <v>1013.6873754016154</v>
      </c>
      <c r="WH121" s="189">
        <v>7.4999999999999997E-2</v>
      </c>
      <c r="WI121" s="263">
        <v>2778155.8029244994</v>
      </c>
      <c r="WJ121" s="263">
        <v>1520.5310631024238</v>
      </c>
      <c r="WK121" s="263">
        <v>75018.765324031396</v>
      </c>
      <c r="WL121" s="117">
        <v>2853174.5682485308</v>
      </c>
      <c r="WM121" s="248" t="b">
        <v>0</v>
      </c>
      <c r="WN121" s="254">
        <v>8</v>
      </c>
      <c r="WO121" s="255">
        <v>506.84368770080772</v>
      </c>
      <c r="WP121" s="256">
        <v>0.03</v>
      </c>
      <c r="WQ121" s="255">
        <v>5107997.42881162</v>
      </c>
      <c r="WR121" s="255">
        <v>2027.3747508032313</v>
      </c>
      <c r="WS121" s="255">
        <v>127534.74539978657</v>
      </c>
      <c r="WT121" s="119">
        <v>5235532.1742114061</v>
      </c>
      <c r="WU121" s="262" t="b">
        <v>0</v>
      </c>
      <c r="WV121" s="173">
        <v>8</v>
      </c>
      <c r="WW121" s="263">
        <v>506.84368770080772</v>
      </c>
      <c r="WX121" s="189">
        <v>0.03</v>
      </c>
      <c r="WY121" s="263">
        <v>5088120.0146482373</v>
      </c>
      <c r="WZ121" s="263">
        <v>2027.3747508032313</v>
      </c>
      <c r="XA121" s="263">
        <v>90931.901425016942</v>
      </c>
      <c r="XB121" s="117">
        <v>5179051.9160732543</v>
      </c>
      <c r="XC121" s="248" t="b">
        <v>0</v>
      </c>
      <c r="XD121" s="254">
        <v>8</v>
      </c>
      <c r="XE121" s="255">
        <v>506.84368770080772</v>
      </c>
      <c r="XF121" s="256">
        <v>0.03</v>
      </c>
      <c r="XG121" s="255">
        <v>17120872.190723985</v>
      </c>
      <c r="XH121" s="255">
        <v>2027.3747508032313</v>
      </c>
      <c r="XI121" s="255">
        <v>81075.279512374473</v>
      </c>
      <c r="XJ121" s="119">
        <v>17201947.470236361</v>
      </c>
      <c r="XK121" s="262" t="b">
        <v>0</v>
      </c>
      <c r="XL121" s="173">
        <v>6</v>
      </c>
      <c r="XM121" s="263">
        <v>1013.6873754016154</v>
      </c>
      <c r="XN121" s="189">
        <v>7.4999999999999997E-2</v>
      </c>
      <c r="XO121" s="263">
        <v>10875168.346456178</v>
      </c>
      <c r="XP121" s="263">
        <v>1520.5310631024238</v>
      </c>
      <c r="XQ121" s="263">
        <v>91894.721676511152</v>
      </c>
      <c r="XR121" s="117">
        <v>10967063.068132689</v>
      </c>
      <c r="XS121" s="248" t="b">
        <v>0</v>
      </c>
      <c r="XT121" s="254">
        <v>7</v>
      </c>
      <c r="XU121" s="255">
        <v>760.26553155121155</v>
      </c>
      <c r="XV121" s="256">
        <v>0.03</v>
      </c>
      <c r="XW121" s="255">
        <v>864593.31492651661</v>
      </c>
      <c r="XX121" s="255">
        <v>1773.9529069528276</v>
      </c>
      <c r="XY121" s="255">
        <v>99484.359896018897</v>
      </c>
      <c r="XZ121" s="119">
        <v>964077.67482253548</v>
      </c>
      <c r="YA121" s="262" t="b">
        <v>0</v>
      </c>
      <c r="YB121" s="173">
        <v>6</v>
      </c>
      <c r="YC121" s="263">
        <v>1013.6873754016154</v>
      </c>
      <c r="YD121" s="189">
        <v>7.4999999999999997E-2</v>
      </c>
      <c r="YE121" s="263">
        <v>7533123.1710383808</v>
      </c>
      <c r="YF121" s="263">
        <v>1520.5310631024238</v>
      </c>
      <c r="YG121" s="263">
        <v>105170.26483726615</v>
      </c>
      <c r="YH121" s="117">
        <v>7638293.4358756468</v>
      </c>
      <c r="YI121" s="248" t="b">
        <v>0</v>
      </c>
      <c r="YJ121" s="254">
        <v>11</v>
      </c>
      <c r="YK121" s="255">
        <v>0</v>
      </c>
      <c r="YL121" s="256">
        <v>-5.0000000000000001E-3</v>
      </c>
      <c r="YM121" s="255">
        <v>1803531.8814091652</v>
      </c>
      <c r="YN121" s="255">
        <v>2534.2184385040391</v>
      </c>
      <c r="YO121" s="255">
        <v>187378.44524869698</v>
      </c>
      <c r="YP121" s="119">
        <v>1990910.3266578622</v>
      </c>
      <c r="YQ121" s="262" t="b">
        <v>0</v>
      </c>
      <c r="YR121" s="173">
        <v>4</v>
      </c>
      <c r="YS121" s="263">
        <v>1520.5310631024233</v>
      </c>
      <c r="YT121" s="189">
        <v>-5.0000000000000001E-3</v>
      </c>
      <c r="YU121" s="263">
        <v>7881696.2876698254</v>
      </c>
      <c r="YV121" s="263">
        <v>1013.6873754016157</v>
      </c>
      <c r="YW121" s="263">
        <v>45566.145771878437</v>
      </c>
      <c r="YX121" s="117">
        <v>7927262.4334417041</v>
      </c>
      <c r="YY121" s="248" t="b">
        <v>0</v>
      </c>
      <c r="YZ121" s="254">
        <v>7</v>
      </c>
      <c r="ZA121" s="255">
        <v>760.26553155121155</v>
      </c>
      <c r="ZB121" s="256">
        <v>7.4999999999999997E-2</v>
      </c>
      <c r="ZC121" s="255">
        <v>1524294.9707372482</v>
      </c>
      <c r="ZD121" s="255">
        <v>1773.9529069528276</v>
      </c>
      <c r="ZE121" s="255">
        <v>114924.43805042552</v>
      </c>
      <c r="ZF121" s="119">
        <v>1639219.4087876738</v>
      </c>
      <c r="ZG121" s="262" t="b">
        <v>0</v>
      </c>
      <c r="ZH121" s="173">
        <v>6</v>
      </c>
      <c r="ZI121" s="263">
        <v>1013.6873754016154</v>
      </c>
      <c r="ZJ121" s="189">
        <v>7.4999999999999997E-2</v>
      </c>
      <c r="ZK121" s="263">
        <v>21714063.618831549</v>
      </c>
      <c r="ZL121" s="263">
        <v>1520.5310631024238</v>
      </c>
      <c r="ZM121" s="263">
        <v>71146.543391321684</v>
      </c>
      <c r="ZN121" s="117">
        <v>21785210.16222287</v>
      </c>
      <c r="ZO121" s="248" t="b">
        <v>0</v>
      </c>
      <c r="ZP121" s="254">
        <v>4</v>
      </c>
      <c r="ZQ121" s="255">
        <v>1520.5310631024233</v>
      </c>
      <c r="ZR121" s="256">
        <v>0.03</v>
      </c>
      <c r="ZS121" s="255">
        <v>5073991.1979904259</v>
      </c>
      <c r="ZT121" s="255">
        <v>1013.6873754016157</v>
      </c>
      <c r="ZU121" s="255">
        <v>58543.825551530099</v>
      </c>
      <c r="ZV121" s="119">
        <v>5132535.0235419562</v>
      </c>
      <c r="ZW121" s="262" t="b">
        <v>0</v>
      </c>
      <c r="ZX121" s="173">
        <v>2</v>
      </c>
      <c r="ZY121" s="263">
        <v>2027.3747508032313</v>
      </c>
      <c r="ZZ121" s="189">
        <v>7.4999999999999997E-2</v>
      </c>
      <c r="AAA121" s="263">
        <v>906071.02264271164</v>
      </c>
      <c r="AAB121" s="263">
        <v>506.84368770080783</v>
      </c>
      <c r="AAC121" s="263">
        <v>45188.554630044819</v>
      </c>
      <c r="AAD121" s="117">
        <v>951259.57727275649</v>
      </c>
      <c r="AAE121" s="248" t="b">
        <v>0</v>
      </c>
      <c r="AAF121" s="254">
        <v>4</v>
      </c>
      <c r="AAG121" s="255">
        <v>1520.5310631024233</v>
      </c>
      <c r="AAH121" s="256">
        <v>7.4999999999999997E-2</v>
      </c>
      <c r="AAI121" s="255">
        <v>31412410.653690346</v>
      </c>
      <c r="AAJ121" s="255">
        <v>1013.6873754016157</v>
      </c>
      <c r="AAK121" s="255">
        <v>57276.040889240678</v>
      </c>
      <c r="AAL121" s="119">
        <v>31469686.694579586</v>
      </c>
      <c r="AAM121" s="262" t="b">
        <v>0</v>
      </c>
      <c r="AAN121" s="173">
        <v>6</v>
      </c>
      <c r="AAO121" s="263">
        <v>1013.6873754016154</v>
      </c>
      <c r="AAP121" s="189">
        <v>0.03</v>
      </c>
      <c r="AAQ121" s="263">
        <v>7821231.8549976684</v>
      </c>
      <c r="AAR121" s="263">
        <v>1520.5310631024238</v>
      </c>
      <c r="AAS121" s="263">
        <v>77044.058155870851</v>
      </c>
      <c r="AAT121" s="117">
        <v>7898275.9131535394</v>
      </c>
      <c r="AAU121" s="248" t="b">
        <v>0</v>
      </c>
      <c r="AAV121" s="254">
        <v>8</v>
      </c>
      <c r="AAW121" s="255">
        <v>506.84368770080772</v>
      </c>
      <c r="AAX121" s="256">
        <v>7.4999999999999997E-2</v>
      </c>
      <c r="AAY121" s="255">
        <v>7598935.8956765933</v>
      </c>
      <c r="AAZ121" s="255">
        <v>2027.3747508032313</v>
      </c>
      <c r="ABA121" s="255">
        <v>148184.20127927396</v>
      </c>
      <c r="ABB121" s="119">
        <v>7747120.0969558675</v>
      </c>
      <c r="ABC121" s="262" t="b">
        <v>1</v>
      </c>
      <c r="ABD121" s="173">
        <v>6</v>
      </c>
      <c r="ABE121" s="263">
        <v>1013.6873754016154</v>
      </c>
      <c r="ABF121" s="189">
        <v>7.4999999999999997E-2</v>
      </c>
      <c r="ABG121" s="263">
        <v>12726772.419776555</v>
      </c>
      <c r="ABH121" s="263">
        <v>1520.5310631024238</v>
      </c>
      <c r="ABI121" s="263">
        <v>61154.109929787737</v>
      </c>
      <c r="ABJ121" s="117">
        <v>12787926.529706342</v>
      </c>
      <c r="ABK121" s="248" t="b">
        <v>0</v>
      </c>
      <c r="ABL121" s="254">
        <v>2</v>
      </c>
      <c r="ABM121" s="255">
        <v>2027.3747508032313</v>
      </c>
      <c r="ABN121" s="256">
        <v>0.03</v>
      </c>
      <c r="ABO121" s="255">
        <v>16175591.282942291</v>
      </c>
      <c r="ABP121" s="255">
        <v>506.84368770080783</v>
      </c>
      <c r="ABQ121" s="255">
        <v>24643.946069648759</v>
      </c>
      <c r="ABR121" s="119">
        <v>16200235.22901194</v>
      </c>
      <c r="ABS121" s="262" t="b">
        <v>0</v>
      </c>
      <c r="ABT121" s="173">
        <v>5</v>
      </c>
      <c r="ABU121" s="263">
        <v>1267.1092192520196</v>
      </c>
      <c r="ABV121" s="189">
        <v>-5.0000000000000001E-3</v>
      </c>
      <c r="ABW121" s="263">
        <v>4113445.7452975651</v>
      </c>
      <c r="ABX121" s="263">
        <v>1267.1092192520196</v>
      </c>
      <c r="ABY121" s="263">
        <v>44005.503729363299</v>
      </c>
      <c r="ABZ121" s="117">
        <v>4157451.2490269286</v>
      </c>
      <c r="ACA121" s="248" t="b">
        <v>0</v>
      </c>
      <c r="ACB121" s="254">
        <v>6</v>
      </c>
      <c r="ACC121" s="255">
        <v>1013.6873754016154</v>
      </c>
      <c r="ACD121" s="256">
        <v>7.4999999999999997E-2</v>
      </c>
      <c r="ACE121" s="255">
        <v>5963166.316933657</v>
      </c>
      <c r="ACF121" s="255">
        <v>1520.5310631024238</v>
      </c>
      <c r="ACG121" s="255">
        <v>98928.043526033158</v>
      </c>
      <c r="ACH121" s="119">
        <v>6062094.36045969</v>
      </c>
      <c r="ACI121" s="262" t="b">
        <v>0</v>
      </c>
      <c r="ACJ121" s="173">
        <v>5</v>
      </c>
      <c r="ACK121" s="263">
        <v>1267.1092192520196</v>
      </c>
      <c r="ACL121" s="189">
        <v>7.4999999999999997E-2</v>
      </c>
      <c r="ACM121" s="263">
        <v>1760087.1280886554</v>
      </c>
      <c r="ACN121" s="263">
        <v>1267.1092192520196</v>
      </c>
      <c r="ACO121" s="263">
        <v>81092.208567040114</v>
      </c>
      <c r="ACP121" s="117">
        <v>1841179.3366556955</v>
      </c>
      <c r="ACQ121" s="248" t="b">
        <v>0</v>
      </c>
      <c r="ACR121" s="254">
        <v>4</v>
      </c>
      <c r="ACS121" s="255">
        <v>1520.5310631024233</v>
      </c>
      <c r="ACT121" s="256">
        <v>0.03</v>
      </c>
      <c r="ACU121" s="255">
        <v>14677220.04807899</v>
      </c>
      <c r="ACV121" s="255">
        <v>1013.6873754016157</v>
      </c>
      <c r="ACW121" s="255">
        <v>80273.606859751992</v>
      </c>
      <c r="ACX121" s="119">
        <v>14757493.654938743</v>
      </c>
      <c r="ACY121" s="262" t="b">
        <v>0</v>
      </c>
      <c r="ACZ121" s="173">
        <v>10</v>
      </c>
      <c r="ADA121" s="263">
        <v>0</v>
      </c>
      <c r="ADB121" s="189">
        <v>-5.0000000000000001E-3</v>
      </c>
      <c r="ADC121" s="263">
        <v>8434994.3607308548</v>
      </c>
      <c r="ADD121" s="263">
        <v>2534.2184385040391</v>
      </c>
      <c r="ADE121" s="263">
        <v>107043.51620117751</v>
      </c>
      <c r="ADF121" s="117">
        <v>8542037.8769320324</v>
      </c>
      <c r="ADG121" s="248" t="b">
        <v>0</v>
      </c>
      <c r="ADH121" s="254">
        <v>8</v>
      </c>
      <c r="ADI121" s="255">
        <v>506.84368770080772</v>
      </c>
      <c r="ADJ121" s="256">
        <v>-5.0000000000000001E-3</v>
      </c>
      <c r="ADK121" s="255">
        <v>2751122.666682336</v>
      </c>
      <c r="ADL121" s="255">
        <v>2027.3747508032313</v>
      </c>
      <c r="ADM121" s="255">
        <v>134114.53417789252</v>
      </c>
      <c r="ADN121" s="119">
        <v>2885237.2008602284</v>
      </c>
      <c r="ADO121" s="262" t="b">
        <v>0</v>
      </c>
      <c r="ADP121" s="173">
        <v>3</v>
      </c>
      <c r="ADQ121" s="263">
        <v>1773.9529069528273</v>
      </c>
      <c r="ADR121" s="189">
        <v>7.4999999999999997E-2</v>
      </c>
      <c r="ADS121" s="263">
        <v>8449496.5545104928</v>
      </c>
      <c r="ADT121" s="263">
        <v>760.26553155121189</v>
      </c>
      <c r="ADU121" s="263">
        <v>38706.693341592043</v>
      </c>
      <c r="ADV121" s="117">
        <v>8488203.2478520852</v>
      </c>
    </row>
    <row r="122" spans="1:802" x14ac:dyDescent="0.35">
      <c r="A122" s="18">
        <v>48944</v>
      </c>
      <c r="B122" s="19">
        <v>2534.2184385040391</v>
      </c>
      <c r="C122" s="249" t="b">
        <v>0</v>
      </c>
      <c r="D122" s="250">
        <v>6</v>
      </c>
      <c r="E122" s="125">
        <v>1013.6873754016154</v>
      </c>
      <c r="F122" s="128">
        <v>7.4999999999999997E-2</v>
      </c>
      <c r="G122" s="125">
        <v>15578831.626021666</v>
      </c>
      <c r="H122" s="125">
        <v>1520.5310631024238</v>
      </c>
      <c r="I122" s="125">
        <v>88840.127598441366</v>
      </c>
      <c r="J122" s="121">
        <v>15667671.753620109</v>
      </c>
      <c r="K122" s="264" t="b">
        <v>0</v>
      </c>
      <c r="L122" s="175">
        <v>10</v>
      </c>
      <c r="M122" s="120">
        <v>0</v>
      </c>
      <c r="N122" s="24">
        <v>0.03</v>
      </c>
      <c r="O122" s="120">
        <v>2752412.5967436987</v>
      </c>
      <c r="P122" s="120">
        <v>2534.2184385040391</v>
      </c>
      <c r="Q122" s="120">
        <v>84294.057280830384</v>
      </c>
      <c r="R122" s="121">
        <v>2836706.6540245293</v>
      </c>
      <c r="S122" s="249" t="b">
        <v>0</v>
      </c>
      <c r="T122" s="250">
        <v>8</v>
      </c>
      <c r="U122" s="125">
        <v>506.84368770080772</v>
      </c>
      <c r="V122" s="128">
        <v>7.4999999999999997E-2</v>
      </c>
      <c r="W122" s="125">
        <v>2153911.2348047742</v>
      </c>
      <c r="X122" s="125">
        <v>2027.3747508032313</v>
      </c>
      <c r="Y122" s="125">
        <v>147506.84054981091</v>
      </c>
      <c r="Z122" s="121">
        <v>2301418.075354585</v>
      </c>
      <c r="AA122" s="264" t="b">
        <v>0</v>
      </c>
      <c r="AB122" s="175">
        <v>9</v>
      </c>
      <c r="AC122" s="120">
        <v>253.42184385040386</v>
      </c>
      <c r="AD122" s="24">
        <v>7.4999999999999997E-2</v>
      </c>
      <c r="AE122" s="120">
        <v>6773219.1043599145</v>
      </c>
      <c r="AF122" s="120">
        <v>2280.7965946536351</v>
      </c>
      <c r="AG122" s="120">
        <v>149736.35143994898</v>
      </c>
      <c r="AH122" s="121">
        <v>6922955.4557998637</v>
      </c>
      <c r="AI122" s="249" t="b">
        <v>0</v>
      </c>
      <c r="AJ122" s="250">
        <v>12</v>
      </c>
      <c r="AK122" s="125">
        <v>0</v>
      </c>
      <c r="AL122" s="128">
        <v>7.4999999999999997E-2</v>
      </c>
      <c r="AM122" s="125">
        <v>26067121.535156496</v>
      </c>
      <c r="AN122" s="125">
        <v>2534.2184385040391</v>
      </c>
      <c r="AO122" s="125">
        <v>175678.52249866695</v>
      </c>
      <c r="AP122" s="121">
        <v>26242800.057655163</v>
      </c>
      <c r="AQ122" s="264" t="b">
        <v>0</v>
      </c>
      <c r="AR122" s="175">
        <v>7</v>
      </c>
      <c r="AS122" s="120">
        <v>760.26553155121155</v>
      </c>
      <c r="AT122" s="24">
        <v>0.03</v>
      </c>
      <c r="AU122" s="120">
        <v>16732043.817053532</v>
      </c>
      <c r="AV122" s="120">
        <v>1773.9529069528276</v>
      </c>
      <c r="AW122" s="120">
        <v>107616.30890026108</v>
      </c>
      <c r="AX122" s="121">
        <v>16839660.125953794</v>
      </c>
      <c r="AY122" s="249" t="b">
        <v>0</v>
      </c>
      <c r="AZ122" s="250">
        <v>4</v>
      </c>
      <c r="BA122" s="125">
        <v>1520.5310631024233</v>
      </c>
      <c r="BB122" s="128">
        <v>7.4999999999999997E-2</v>
      </c>
      <c r="BC122" s="125">
        <v>6594424.804413761</v>
      </c>
      <c r="BD122" s="125">
        <v>1013.6873754016157</v>
      </c>
      <c r="BE122" s="125">
        <v>41715.280222733774</v>
      </c>
      <c r="BF122" s="121">
        <v>6636140.0846364945</v>
      </c>
      <c r="BG122" s="264" t="b">
        <v>1</v>
      </c>
      <c r="BH122" s="175">
        <v>5</v>
      </c>
      <c r="BI122" s="120">
        <v>1267.1092192520196</v>
      </c>
      <c r="BJ122" s="24">
        <v>0.03</v>
      </c>
      <c r="BK122" s="120">
        <v>1334350.992448143</v>
      </c>
      <c r="BL122" s="120">
        <v>1267.1092192520196</v>
      </c>
      <c r="BM122" s="120">
        <v>71885.735616966806</v>
      </c>
      <c r="BN122" s="121">
        <v>1406236.7280651098</v>
      </c>
      <c r="BO122" s="249" t="b">
        <v>0</v>
      </c>
      <c r="BP122" s="250">
        <v>6</v>
      </c>
      <c r="BQ122" s="125">
        <v>1013.6873754016154</v>
      </c>
      <c r="BR122" s="128">
        <v>7.4999999999999997E-2</v>
      </c>
      <c r="BS122" s="125">
        <v>26221928.030780967</v>
      </c>
      <c r="BT122" s="125">
        <v>1520.5310631024238</v>
      </c>
      <c r="BU122" s="125">
        <v>97391.751826845633</v>
      </c>
      <c r="BV122" s="121">
        <v>26319319.782607812</v>
      </c>
      <c r="BW122" s="264" t="b">
        <v>0</v>
      </c>
      <c r="BX122" s="175">
        <v>7</v>
      </c>
      <c r="BY122" s="120">
        <v>760.26553155121155</v>
      </c>
      <c r="BZ122" s="24">
        <v>7.4999999999999997E-2</v>
      </c>
      <c r="CA122" s="120">
        <v>5403229.5198675925</v>
      </c>
      <c r="CB122" s="120">
        <v>1773.9529069528276</v>
      </c>
      <c r="CC122" s="120">
        <v>87914.809917397681</v>
      </c>
      <c r="CD122" s="121">
        <v>5491144.3297849903</v>
      </c>
      <c r="CE122" s="249" t="b">
        <v>0</v>
      </c>
      <c r="CF122" s="250">
        <v>6</v>
      </c>
      <c r="CG122" s="125">
        <v>1013.6873754016154</v>
      </c>
      <c r="CH122" s="128">
        <v>7.4999999999999997E-2</v>
      </c>
      <c r="CI122" s="125">
        <v>3212094.8026331025</v>
      </c>
      <c r="CJ122" s="125">
        <v>1520.5310631024238</v>
      </c>
      <c r="CK122" s="125">
        <v>103220.63805233563</v>
      </c>
      <c r="CL122" s="121">
        <v>3315315.440685438</v>
      </c>
      <c r="CM122" s="264" t="b">
        <v>0</v>
      </c>
      <c r="CN122" s="175">
        <v>6</v>
      </c>
      <c r="CO122" s="120">
        <v>1013.6873754016154</v>
      </c>
      <c r="CP122" s="24">
        <v>-5.0000000000000001E-3</v>
      </c>
      <c r="CQ122" s="120">
        <v>7331008.3343121875</v>
      </c>
      <c r="CR122" s="120">
        <v>1520.5310631024238</v>
      </c>
      <c r="CS122" s="120">
        <v>87205.592483079527</v>
      </c>
      <c r="CT122" s="121">
        <v>7418213.9267952666</v>
      </c>
      <c r="CU122" s="249" t="b">
        <v>0</v>
      </c>
      <c r="CV122" s="250">
        <v>2</v>
      </c>
      <c r="CW122" s="125">
        <v>2027.3747508032313</v>
      </c>
      <c r="CX122" s="128">
        <v>0.03</v>
      </c>
      <c r="CY122" s="125">
        <v>11167940.023115383</v>
      </c>
      <c r="CZ122" s="125">
        <v>506.84368770080783</v>
      </c>
      <c r="DA122" s="125">
        <v>11241.246132669681</v>
      </c>
      <c r="DB122" s="121">
        <v>11179181.269248053</v>
      </c>
      <c r="DC122" s="264" t="b">
        <v>0</v>
      </c>
      <c r="DD122" s="175">
        <v>7</v>
      </c>
      <c r="DE122" s="120">
        <v>760.26553155121155</v>
      </c>
      <c r="DF122" s="24">
        <v>7.4999999999999997E-2</v>
      </c>
      <c r="DG122" s="120">
        <v>33671167.713519856</v>
      </c>
      <c r="DH122" s="120">
        <v>1773.9529069528276</v>
      </c>
      <c r="DI122" s="120">
        <v>107991.87067397943</v>
      </c>
      <c r="DJ122" s="121">
        <v>33779159.584193833</v>
      </c>
      <c r="DK122" s="249" t="b">
        <v>0</v>
      </c>
      <c r="DL122" s="250">
        <v>6</v>
      </c>
      <c r="DM122" s="125">
        <v>1013.6873754016154</v>
      </c>
      <c r="DN122" s="128">
        <v>-5.0000000000000001E-3</v>
      </c>
      <c r="DO122" s="125">
        <v>3251550.384988016</v>
      </c>
      <c r="DP122" s="125">
        <v>1520.5310631024238</v>
      </c>
      <c r="DQ122" s="125">
        <v>122041.63369778408</v>
      </c>
      <c r="DR122" s="121">
        <v>3373592.0186858</v>
      </c>
      <c r="DS122" s="264" t="b">
        <v>0</v>
      </c>
      <c r="DT122" s="175">
        <v>9</v>
      </c>
      <c r="DU122" s="120">
        <v>253.42184385040386</v>
      </c>
      <c r="DV122" s="24">
        <v>-5.0000000000000001E-3</v>
      </c>
      <c r="DW122" s="120">
        <v>2269682.3424865184</v>
      </c>
      <c r="DX122" s="120">
        <v>2280.7965946536351</v>
      </c>
      <c r="DY122" s="120">
        <v>121107.10148306412</v>
      </c>
      <c r="DZ122" s="121">
        <v>2390789.4439695827</v>
      </c>
      <c r="EA122" s="249" t="b">
        <v>0</v>
      </c>
      <c r="EB122" s="250">
        <v>13</v>
      </c>
      <c r="EC122" s="125">
        <v>0</v>
      </c>
      <c r="ED122" s="128">
        <v>-5.0000000000000001E-3</v>
      </c>
      <c r="EE122" s="125">
        <v>640669.81195928273</v>
      </c>
      <c r="EF122" s="125">
        <v>2534.2184385040391</v>
      </c>
      <c r="EG122" s="125">
        <v>149325.76893242856</v>
      </c>
      <c r="EH122" s="121">
        <v>789995.58089171129</v>
      </c>
      <c r="EI122" s="264" t="b">
        <v>0</v>
      </c>
      <c r="EJ122" s="175">
        <v>8</v>
      </c>
      <c r="EK122" s="120">
        <v>506.84368770080772</v>
      </c>
      <c r="EL122" s="24">
        <v>7.4999999999999997E-2</v>
      </c>
      <c r="EM122" s="120">
        <v>1234714.0039100624</v>
      </c>
      <c r="EN122" s="120">
        <v>2027.3747508032313</v>
      </c>
      <c r="EO122" s="120">
        <v>148601.19638878971</v>
      </c>
      <c r="EP122" s="121">
        <v>1383315.2002988521</v>
      </c>
      <c r="EQ122" s="249" t="b">
        <v>0</v>
      </c>
      <c r="ER122" s="250">
        <v>6</v>
      </c>
      <c r="ES122" s="125">
        <v>1013.6873754016154</v>
      </c>
      <c r="ET122" s="128">
        <v>7.4999999999999997E-2</v>
      </c>
      <c r="EU122" s="125">
        <v>6775877.3504444454</v>
      </c>
      <c r="EV122" s="125">
        <v>1520.5310631024238</v>
      </c>
      <c r="EW122" s="125">
        <v>114798.4480661144</v>
      </c>
      <c r="EX122" s="121">
        <v>6890675.7985105598</v>
      </c>
      <c r="EY122" s="264" t="b">
        <v>0</v>
      </c>
      <c r="EZ122" s="175">
        <v>5</v>
      </c>
      <c r="FA122" s="120">
        <v>1267.1092192520196</v>
      </c>
      <c r="FB122" s="24">
        <v>7.4999999999999997E-2</v>
      </c>
      <c r="FC122" s="120">
        <v>9145689.8458720855</v>
      </c>
      <c r="FD122" s="120">
        <v>1267.1092192520196</v>
      </c>
      <c r="FE122" s="120">
        <v>42732.614439535006</v>
      </c>
      <c r="FF122" s="121">
        <v>9188422.4603116214</v>
      </c>
      <c r="FG122" s="249" t="b">
        <v>0</v>
      </c>
      <c r="FH122" s="250">
        <v>4</v>
      </c>
      <c r="FI122" s="125">
        <v>1520.5310631024233</v>
      </c>
      <c r="FJ122" s="128">
        <v>7.4999999999999997E-2</v>
      </c>
      <c r="FK122" s="125">
        <v>15224456.557667349</v>
      </c>
      <c r="FL122" s="125">
        <v>1013.6873754016157</v>
      </c>
      <c r="FM122" s="125">
        <v>74526.831882885497</v>
      </c>
      <c r="FN122" s="121">
        <v>15298983.389550233</v>
      </c>
      <c r="FO122" s="264" t="b">
        <v>0</v>
      </c>
      <c r="FP122" s="175">
        <v>4</v>
      </c>
      <c r="FQ122" s="120">
        <v>1520.5310631024233</v>
      </c>
      <c r="FR122" s="24">
        <v>0.03</v>
      </c>
      <c r="FS122" s="120">
        <v>11070622.916522231</v>
      </c>
      <c r="FT122" s="120">
        <v>1013.6873754016157</v>
      </c>
      <c r="FU122" s="120">
        <v>78741.607280805736</v>
      </c>
      <c r="FV122" s="121">
        <v>11149364.523803037</v>
      </c>
      <c r="FW122" s="249" t="b">
        <v>0</v>
      </c>
      <c r="FX122" s="250">
        <v>8</v>
      </c>
      <c r="FY122" s="125">
        <v>506.84368770080772</v>
      </c>
      <c r="FZ122" s="128">
        <v>0.03</v>
      </c>
      <c r="GA122" s="125">
        <v>1597953.8163066644</v>
      </c>
      <c r="GB122" s="125">
        <v>2027.3747508032313</v>
      </c>
      <c r="GC122" s="125">
        <v>129625.06816789928</v>
      </c>
      <c r="GD122" s="121">
        <v>1727578.8844745636</v>
      </c>
      <c r="GE122" s="264" t="b">
        <v>0</v>
      </c>
      <c r="GF122" s="175">
        <v>4</v>
      </c>
      <c r="GG122" s="120">
        <v>1520.5310631024233</v>
      </c>
      <c r="GH122" s="24">
        <v>-5.0000000000000001E-3</v>
      </c>
      <c r="GI122" s="120">
        <v>4070333.7004859475</v>
      </c>
      <c r="GJ122" s="120">
        <v>1013.6873754016157</v>
      </c>
      <c r="GK122" s="120">
        <v>70499.233161024938</v>
      </c>
      <c r="GL122" s="121">
        <v>4140832.9336469723</v>
      </c>
      <c r="GM122" s="249" t="b">
        <v>0</v>
      </c>
      <c r="GN122" s="250">
        <v>4</v>
      </c>
      <c r="GO122" s="125">
        <v>1520.5310631024233</v>
      </c>
      <c r="GP122" s="128">
        <v>7.4999999999999997E-2</v>
      </c>
      <c r="GQ122" s="125">
        <v>37409786.484489165</v>
      </c>
      <c r="GR122" s="125">
        <v>1013.6873754016157</v>
      </c>
      <c r="GS122" s="125">
        <v>58089.326939197803</v>
      </c>
      <c r="GT122" s="121">
        <v>37467875.811428361</v>
      </c>
      <c r="GU122" s="264" t="b">
        <v>0</v>
      </c>
      <c r="GV122" s="175">
        <v>2</v>
      </c>
      <c r="GW122" s="120">
        <v>2027.3747508032313</v>
      </c>
      <c r="GX122" s="24">
        <v>7.4999999999999997E-2</v>
      </c>
      <c r="GY122" s="120">
        <v>6003132.4723210335</v>
      </c>
      <c r="GZ122" s="120">
        <v>506.84368770080783</v>
      </c>
      <c r="HA122" s="120">
        <v>29229.616489973905</v>
      </c>
      <c r="HB122" s="121">
        <v>6032362.0888110073</v>
      </c>
      <c r="HC122" s="249" t="b">
        <v>0</v>
      </c>
      <c r="HD122" s="250">
        <v>6</v>
      </c>
      <c r="HE122" s="125">
        <v>1013.6873754016154</v>
      </c>
      <c r="HF122" s="128">
        <v>7.4999999999999997E-2</v>
      </c>
      <c r="HG122" s="125">
        <v>21139150.085428655</v>
      </c>
      <c r="HH122" s="125">
        <v>1520.5310631024238</v>
      </c>
      <c r="HI122" s="125">
        <v>66293.559112157935</v>
      </c>
      <c r="HJ122" s="121">
        <v>21205443.644540813</v>
      </c>
      <c r="HK122" s="264" t="b">
        <v>0</v>
      </c>
      <c r="HL122" s="175">
        <v>13</v>
      </c>
      <c r="HM122" s="120">
        <v>0</v>
      </c>
      <c r="HN122" s="24">
        <v>7.4999999999999997E-2</v>
      </c>
      <c r="HO122" s="120">
        <v>5884092.17911682</v>
      </c>
      <c r="HP122" s="120">
        <v>2534.2184385040391</v>
      </c>
      <c r="HQ122" s="120">
        <v>143249.52609181785</v>
      </c>
      <c r="HR122" s="121">
        <v>6027341.7052086378</v>
      </c>
      <c r="HS122" s="249" t="b">
        <v>0</v>
      </c>
      <c r="HT122" s="250">
        <v>7</v>
      </c>
      <c r="HU122" s="125">
        <v>760.26553155121155</v>
      </c>
      <c r="HV122" s="128">
        <v>0.03</v>
      </c>
      <c r="HW122" s="125">
        <v>4279261.2483047936</v>
      </c>
      <c r="HX122" s="125">
        <v>1773.9529069528276</v>
      </c>
      <c r="HY122" s="125">
        <v>114167.32917796673</v>
      </c>
      <c r="HZ122" s="121">
        <v>4393428.57748276</v>
      </c>
      <c r="IA122" s="264" t="b">
        <v>0</v>
      </c>
      <c r="IB122" s="175">
        <v>6</v>
      </c>
      <c r="IC122" s="120">
        <v>1013.6873754016154</v>
      </c>
      <c r="ID122" s="24">
        <v>-5.0000000000000001E-3</v>
      </c>
      <c r="IE122" s="120">
        <v>2177110.4074239628</v>
      </c>
      <c r="IF122" s="120">
        <v>1520.5310631024238</v>
      </c>
      <c r="IG122" s="120">
        <v>91826.877000574561</v>
      </c>
      <c r="IH122" s="121">
        <v>2268937.2844245373</v>
      </c>
      <c r="II122" s="249" t="b">
        <v>0</v>
      </c>
      <c r="IJ122" s="250">
        <v>9</v>
      </c>
      <c r="IK122" s="125">
        <v>253.42184385040386</v>
      </c>
      <c r="IL122" s="128">
        <v>-5.0000000000000001E-3</v>
      </c>
      <c r="IM122" s="125">
        <v>7739634.1870232103</v>
      </c>
      <c r="IN122" s="125">
        <v>2280.7965946536351</v>
      </c>
      <c r="IO122" s="125">
        <v>116158.49082975934</v>
      </c>
      <c r="IP122" s="121">
        <v>7855792.6778529696</v>
      </c>
      <c r="IQ122" s="264" t="b">
        <v>0</v>
      </c>
      <c r="IR122" s="175">
        <v>7</v>
      </c>
      <c r="IS122" s="120">
        <v>760.26553155121155</v>
      </c>
      <c r="IT122" s="24">
        <v>7.4999999999999997E-2</v>
      </c>
      <c r="IU122" s="120">
        <v>21034746.571318936</v>
      </c>
      <c r="IV122" s="120">
        <v>1773.9529069528276</v>
      </c>
      <c r="IW122" s="120">
        <v>37867.296053086429</v>
      </c>
      <c r="IX122" s="121">
        <v>21072613.867372021</v>
      </c>
      <c r="IY122" s="249" t="b">
        <v>0</v>
      </c>
      <c r="IZ122" s="250">
        <v>6</v>
      </c>
      <c r="JA122" s="125">
        <v>1013.6873754016154</v>
      </c>
      <c r="JB122" s="128">
        <v>0.03</v>
      </c>
      <c r="JC122" s="125">
        <v>3481242.5425698729</v>
      </c>
      <c r="JD122" s="125">
        <v>1520.5310631024238</v>
      </c>
      <c r="JE122" s="125">
        <v>73361.669391258853</v>
      </c>
      <c r="JF122" s="121">
        <v>3554604.2119611315</v>
      </c>
      <c r="JG122" s="264" t="b">
        <v>0</v>
      </c>
      <c r="JH122" s="175">
        <v>3</v>
      </c>
      <c r="JI122" s="120">
        <v>1773.9529069528273</v>
      </c>
      <c r="JJ122" s="24">
        <v>7.4999999999999997E-2</v>
      </c>
      <c r="JK122" s="120">
        <v>23159040.93574737</v>
      </c>
      <c r="JL122" s="120">
        <v>760.26553155121189</v>
      </c>
      <c r="JM122" s="120">
        <v>27477.244538073795</v>
      </c>
      <c r="JN122" s="121">
        <v>23186518.180285443</v>
      </c>
      <c r="JO122" s="249" t="b">
        <v>0</v>
      </c>
      <c r="JP122" s="250">
        <v>4</v>
      </c>
      <c r="JQ122" s="125">
        <v>1520.5310631024233</v>
      </c>
      <c r="JR122" s="128">
        <v>7.4999999999999997E-2</v>
      </c>
      <c r="JS122" s="125">
        <v>22494709.650961928</v>
      </c>
      <c r="JT122" s="125">
        <v>1013.6873754016157</v>
      </c>
      <c r="JU122" s="125">
        <v>65150.079786480441</v>
      </c>
      <c r="JV122" s="121">
        <v>22559859.730748408</v>
      </c>
      <c r="JW122" s="264" t="b">
        <v>0</v>
      </c>
      <c r="JX122" s="175">
        <v>10</v>
      </c>
      <c r="JY122" s="120">
        <v>0</v>
      </c>
      <c r="JZ122" s="24">
        <v>7.4999999999999997E-2</v>
      </c>
      <c r="KA122" s="120">
        <v>19196790.401980996</v>
      </c>
      <c r="KB122" s="120">
        <v>2534.2184385040391</v>
      </c>
      <c r="KC122" s="120">
        <v>150761.48553116393</v>
      </c>
      <c r="KD122" s="121">
        <v>19347551.887512159</v>
      </c>
      <c r="KE122" s="249" t="b">
        <v>0</v>
      </c>
      <c r="KF122" s="250">
        <v>8</v>
      </c>
      <c r="KG122" s="125">
        <v>506.84368770080772</v>
      </c>
      <c r="KH122" s="128">
        <v>7.4999999999999997E-2</v>
      </c>
      <c r="KI122" s="125">
        <v>8767753.202197155</v>
      </c>
      <c r="KJ122" s="125">
        <v>2027.3747508032313</v>
      </c>
      <c r="KK122" s="125">
        <v>139016.06753274155</v>
      </c>
      <c r="KL122" s="121">
        <v>8906769.2697298974</v>
      </c>
      <c r="KM122" s="264" t="b">
        <v>0</v>
      </c>
      <c r="KN122" s="175">
        <v>1</v>
      </c>
      <c r="KO122" s="120">
        <v>2280.7965946536351</v>
      </c>
      <c r="KP122" s="24">
        <v>-5.0000000000000001E-3</v>
      </c>
      <c r="KQ122" s="120">
        <v>12976689.333896331</v>
      </c>
      <c r="KR122" s="120">
        <v>253.42184385040392</v>
      </c>
      <c r="KS122" s="120">
        <v>20101.266079965677</v>
      </c>
      <c r="KT122" s="121">
        <v>12996790.599976297</v>
      </c>
      <c r="KU122" s="249" t="b">
        <v>0</v>
      </c>
      <c r="KV122" s="250">
        <v>3</v>
      </c>
      <c r="KW122" s="125">
        <v>1773.9529069528273</v>
      </c>
      <c r="KX122" s="128">
        <v>7.4999999999999997E-2</v>
      </c>
      <c r="KY122" s="125">
        <v>17042437.247580677</v>
      </c>
      <c r="KZ122" s="125">
        <v>760.26553155121189</v>
      </c>
      <c r="LA122" s="125">
        <v>33810.075634505614</v>
      </c>
      <c r="LB122" s="121">
        <v>17076247.323215183</v>
      </c>
      <c r="LC122" s="264" t="b">
        <v>0</v>
      </c>
      <c r="LD122" s="175">
        <v>5</v>
      </c>
      <c r="LE122" s="120">
        <v>1267.1092192520196</v>
      </c>
      <c r="LF122" s="24">
        <v>7.4999999999999997E-2</v>
      </c>
      <c r="LG122" s="120">
        <v>5868579.599802142</v>
      </c>
      <c r="LH122" s="120">
        <v>1267.1092192520196</v>
      </c>
      <c r="LI122" s="120">
        <v>81411.185425891657</v>
      </c>
      <c r="LJ122" s="121">
        <v>5949990.7852280336</v>
      </c>
      <c r="LK122" s="249" t="b">
        <v>0</v>
      </c>
      <c r="LL122" s="250">
        <v>4</v>
      </c>
      <c r="LM122" s="125">
        <v>1520.5310631024233</v>
      </c>
      <c r="LN122" s="128">
        <v>0.03</v>
      </c>
      <c r="LO122" s="125">
        <v>426395.0622912611</v>
      </c>
      <c r="LP122" s="125">
        <v>1013.6873754016157</v>
      </c>
      <c r="LQ122" s="125">
        <v>73010.672877566074</v>
      </c>
      <c r="LR122" s="121">
        <v>499405.73516882717</v>
      </c>
      <c r="LS122" s="264" t="b">
        <v>0</v>
      </c>
      <c r="LT122" s="175">
        <v>6</v>
      </c>
      <c r="LU122" s="120">
        <v>1013.6873754016154</v>
      </c>
      <c r="LV122" s="24">
        <v>7.4999999999999997E-2</v>
      </c>
      <c r="LW122" s="120">
        <v>12009756.980651032</v>
      </c>
      <c r="LX122" s="120">
        <v>1520.5310631024238</v>
      </c>
      <c r="LY122" s="120">
        <v>88278.734944171345</v>
      </c>
      <c r="LZ122" s="121">
        <v>12098035.715595204</v>
      </c>
      <c r="MA122" s="249" t="b">
        <v>0</v>
      </c>
      <c r="MB122" s="250">
        <v>6</v>
      </c>
      <c r="MC122" s="125">
        <v>1013.6873754016154</v>
      </c>
      <c r="MD122" s="128">
        <v>-5.0000000000000001E-3</v>
      </c>
      <c r="ME122" s="125">
        <v>9492061.4750855938</v>
      </c>
      <c r="MF122" s="125">
        <v>1520.5310631024238</v>
      </c>
      <c r="MG122" s="125">
        <v>82460.887773972718</v>
      </c>
      <c r="MH122" s="121">
        <v>9574522.3628595658</v>
      </c>
      <c r="MI122" s="264" t="b">
        <v>0</v>
      </c>
      <c r="MJ122" s="175">
        <v>11</v>
      </c>
      <c r="MK122" s="120">
        <v>0</v>
      </c>
      <c r="ML122" s="24">
        <v>7.4999999999999997E-2</v>
      </c>
      <c r="MM122" s="120">
        <v>1408906.6892754042</v>
      </c>
      <c r="MN122" s="120">
        <v>2534.2184385040391</v>
      </c>
      <c r="MO122" s="120">
        <v>125480.46598686064</v>
      </c>
      <c r="MP122" s="121">
        <v>1534387.1552622649</v>
      </c>
      <c r="MQ122" s="249" t="b">
        <v>0</v>
      </c>
      <c r="MR122" s="250">
        <v>8</v>
      </c>
      <c r="MS122" s="125">
        <v>506.84368770080772</v>
      </c>
      <c r="MT122" s="128">
        <v>7.4999999999999997E-2</v>
      </c>
      <c r="MU122" s="125">
        <v>2359486.4640798438</v>
      </c>
      <c r="MV122" s="125">
        <v>2027.3747508032313</v>
      </c>
      <c r="MW122" s="125">
        <v>144066.9205815281</v>
      </c>
      <c r="MX122" s="121">
        <v>2503553.3846613718</v>
      </c>
      <c r="MY122" s="264" t="b">
        <v>0</v>
      </c>
      <c r="MZ122" s="175">
        <v>5</v>
      </c>
      <c r="NA122" s="120">
        <v>1267.1092192520196</v>
      </c>
      <c r="NB122" s="24">
        <v>0.03</v>
      </c>
      <c r="NC122" s="120">
        <v>18112346.339669883</v>
      </c>
      <c r="ND122" s="120">
        <v>1267.1092192520196</v>
      </c>
      <c r="NE122" s="120">
        <v>95695.721815432669</v>
      </c>
      <c r="NF122" s="121">
        <v>18208042.061485317</v>
      </c>
      <c r="NG122" s="249" t="b">
        <v>0</v>
      </c>
      <c r="NH122" s="250">
        <v>4</v>
      </c>
      <c r="NI122" s="125">
        <v>1520.5310631024233</v>
      </c>
      <c r="NJ122" s="128">
        <v>7.4999999999999997E-2</v>
      </c>
      <c r="NK122" s="125">
        <v>18399613.48250946</v>
      </c>
      <c r="NL122" s="125">
        <v>1013.6873754016157</v>
      </c>
      <c r="NM122" s="125">
        <v>44391.546208043721</v>
      </c>
      <c r="NN122" s="121">
        <v>18444005.028717503</v>
      </c>
      <c r="NO122" s="264" t="b">
        <v>0</v>
      </c>
      <c r="NP122" s="175">
        <v>11</v>
      </c>
      <c r="NQ122" s="120">
        <v>0</v>
      </c>
      <c r="NR122" s="24">
        <v>0.03</v>
      </c>
      <c r="NS122" s="120">
        <v>442410.76828833052</v>
      </c>
      <c r="NT122" s="120">
        <v>2534.2184385040391</v>
      </c>
      <c r="NU122" s="120">
        <v>174060.58955851139</v>
      </c>
      <c r="NV122" s="121">
        <v>616471.35784684191</v>
      </c>
      <c r="NW122" s="249" t="b">
        <v>0</v>
      </c>
      <c r="NX122" s="250">
        <v>6</v>
      </c>
      <c r="NY122" s="125">
        <v>1013.6873754016154</v>
      </c>
      <c r="NZ122" s="128">
        <v>7.4999999999999997E-2</v>
      </c>
      <c r="OA122" s="125">
        <v>49636489.363016054</v>
      </c>
      <c r="OB122" s="125">
        <v>1520.5310631024238</v>
      </c>
      <c r="OC122" s="125">
        <v>112022.72554407656</v>
      </c>
      <c r="OD122" s="121">
        <v>49748512.088560134</v>
      </c>
      <c r="OE122" s="264" t="b">
        <v>0</v>
      </c>
      <c r="OF122" s="175">
        <v>4</v>
      </c>
      <c r="OG122" s="120">
        <v>1520.5310631024233</v>
      </c>
      <c r="OH122" s="24">
        <v>7.4999999999999997E-2</v>
      </c>
      <c r="OI122" s="120">
        <v>4502353.275219745</v>
      </c>
      <c r="OJ122" s="120">
        <v>1013.6873754016157</v>
      </c>
      <c r="OK122" s="120">
        <v>86156.789409667486</v>
      </c>
      <c r="OL122" s="121">
        <v>4588510.0646294123</v>
      </c>
      <c r="OM122" s="249" t="b">
        <v>0</v>
      </c>
      <c r="ON122" s="250">
        <v>7</v>
      </c>
      <c r="OO122" s="125">
        <v>760.26553155121155</v>
      </c>
      <c r="OP122" s="128">
        <v>-5.0000000000000001E-3</v>
      </c>
      <c r="OQ122" s="125">
        <v>2627110.2579144728</v>
      </c>
      <c r="OR122" s="125">
        <v>1773.9529069528276</v>
      </c>
      <c r="OS122" s="125">
        <v>105685.37630774446</v>
      </c>
      <c r="OT122" s="121">
        <v>2732795.6342222174</v>
      </c>
      <c r="OU122" s="264" t="b">
        <v>0</v>
      </c>
      <c r="OV122" s="175">
        <v>5</v>
      </c>
      <c r="OW122" s="120">
        <v>1267.1092192520196</v>
      </c>
      <c r="OX122" s="24">
        <v>-5.0000000000000001E-3</v>
      </c>
      <c r="OY122" s="120">
        <v>6983277.8070863103</v>
      </c>
      <c r="OZ122" s="120">
        <v>1267.1092192520196</v>
      </c>
      <c r="PA122" s="120">
        <v>53777.813299253809</v>
      </c>
      <c r="PB122" s="121">
        <v>7037055.6203855639</v>
      </c>
      <c r="PC122" s="249" t="b">
        <v>0</v>
      </c>
      <c r="PD122" s="250">
        <v>9</v>
      </c>
      <c r="PE122" s="125">
        <v>253.42184385040386</v>
      </c>
      <c r="PF122" s="128">
        <v>7.4999999999999997E-2</v>
      </c>
      <c r="PG122" s="125">
        <v>3129337.341513765</v>
      </c>
      <c r="PH122" s="125">
        <v>2280.7965946536351</v>
      </c>
      <c r="PI122" s="125">
        <v>144293.14138350147</v>
      </c>
      <c r="PJ122" s="121">
        <v>3273630.4828972667</v>
      </c>
      <c r="PK122" s="264" t="b">
        <v>0</v>
      </c>
      <c r="PL122" s="175">
        <v>10</v>
      </c>
      <c r="PM122" s="120">
        <v>0</v>
      </c>
      <c r="PN122" s="24">
        <v>0.03</v>
      </c>
      <c r="PO122" s="120">
        <v>1371557.1144484361</v>
      </c>
      <c r="PP122" s="120">
        <v>2534.2184385040391</v>
      </c>
      <c r="PQ122" s="120">
        <v>135842.6779825149</v>
      </c>
      <c r="PR122" s="121">
        <v>1507399.792430951</v>
      </c>
      <c r="PS122" s="249" t="b">
        <v>0</v>
      </c>
      <c r="PT122" s="250">
        <v>8</v>
      </c>
      <c r="PU122" s="125">
        <v>506.84368770080772</v>
      </c>
      <c r="PV122" s="128">
        <v>-5.0000000000000001E-3</v>
      </c>
      <c r="PW122" s="125">
        <v>5283754.197253827</v>
      </c>
      <c r="PX122" s="125">
        <v>2027.3747508032313</v>
      </c>
      <c r="PY122" s="125">
        <v>122499.7456546038</v>
      </c>
      <c r="PZ122" s="121">
        <v>5406253.9429084305</v>
      </c>
      <c r="QA122" s="264" t="b">
        <v>0</v>
      </c>
      <c r="QB122" s="175">
        <v>3</v>
      </c>
      <c r="QC122" s="120">
        <v>1773.9529069528273</v>
      </c>
      <c r="QD122" s="24">
        <v>0.03</v>
      </c>
      <c r="QE122" s="120">
        <v>3390154.9146223101</v>
      </c>
      <c r="QF122" s="120">
        <v>760.26553155121189</v>
      </c>
      <c r="QG122" s="120">
        <v>43752.654775464827</v>
      </c>
      <c r="QH122" s="121">
        <v>3433907.569397775</v>
      </c>
      <c r="QI122" s="249" t="b">
        <v>0</v>
      </c>
      <c r="QJ122" s="250">
        <v>5</v>
      </c>
      <c r="QK122" s="125">
        <v>1267.1092192520196</v>
      </c>
      <c r="QL122" s="128">
        <v>7.4999999999999997E-2</v>
      </c>
      <c r="QM122" s="125">
        <v>13869599.712682834</v>
      </c>
      <c r="QN122" s="125">
        <v>1267.1092192520196</v>
      </c>
      <c r="QO122" s="125">
        <v>82772.258317696833</v>
      </c>
      <c r="QP122" s="121">
        <v>13952371.97100053</v>
      </c>
      <c r="QQ122" s="264" t="b">
        <v>0</v>
      </c>
      <c r="QR122" s="175">
        <v>6</v>
      </c>
      <c r="QS122" s="120">
        <v>1013.6873754016154</v>
      </c>
      <c r="QT122" s="24">
        <v>7.4999999999999997E-2</v>
      </c>
      <c r="QU122" s="120">
        <v>3160906.8348766793</v>
      </c>
      <c r="QV122" s="120">
        <v>1520.5310631024238</v>
      </c>
      <c r="QW122" s="120">
        <v>66157.384026932792</v>
      </c>
      <c r="QX122" s="121">
        <v>3227064.2189036123</v>
      </c>
      <c r="QY122" s="249" t="b">
        <v>0</v>
      </c>
      <c r="QZ122" s="250">
        <v>8</v>
      </c>
      <c r="RA122" s="125">
        <v>506.84368770080772</v>
      </c>
      <c r="RB122" s="128">
        <v>7.4999999999999997E-2</v>
      </c>
      <c r="RC122" s="125">
        <v>3734319.4518642854</v>
      </c>
      <c r="RD122" s="125">
        <v>2027.3747508032313</v>
      </c>
      <c r="RE122" s="125">
        <v>101661.5827407301</v>
      </c>
      <c r="RF122" s="121">
        <v>3835981.0346050155</v>
      </c>
      <c r="RG122" s="264" t="b">
        <v>0</v>
      </c>
      <c r="RH122" s="175">
        <v>3</v>
      </c>
      <c r="RI122" s="120">
        <v>1773.9529069528273</v>
      </c>
      <c r="RJ122" s="24">
        <v>7.4999999999999997E-2</v>
      </c>
      <c r="RK122" s="120">
        <v>48922083.60432253</v>
      </c>
      <c r="RL122" s="120">
        <v>760.26553155121189</v>
      </c>
      <c r="RM122" s="120">
        <v>25475.403058764874</v>
      </c>
      <c r="RN122" s="121">
        <v>48947559.007381298</v>
      </c>
      <c r="RO122" s="249" t="b">
        <v>0</v>
      </c>
      <c r="RP122" s="250">
        <v>8</v>
      </c>
      <c r="RQ122" s="125">
        <v>506.84368770080772</v>
      </c>
      <c r="RR122" s="128">
        <v>0.03</v>
      </c>
      <c r="RS122" s="125">
        <v>1867593.0223138318</v>
      </c>
      <c r="RT122" s="125">
        <v>2027.3747508032313</v>
      </c>
      <c r="RU122" s="125">
        <v>119191.41124113971</v>
      </c>
      <c r="RV122" s="121">
        <v>1986784.4335549716</v>
      </c>
      <c r="RW122" s="264" t="b">
        <v>0</v>
      </c>
      <c r="RX122" s="175">
        <v>9</v>
      </c>
      <c r="RY122" s="120">
        <v>253.42184385040386</v>
      </c>
      <c r="RZ122" s="24">
        <v>7.4999999999999997E-2</v>
      </c>
      <c r="SA122" s="120">
        <v>7914385.6136821965</v>
      </c>
      <c r="SB122" s="120">
        <v>2280.7965946536351</v>
      </c>
      <c r="SC122" s="120">
        <v>163602.53772026705</v>
      </c>
      <c r="SD122" s="121">
        <v>8077988.1514024632</v>
      </c>
      <c r="SE122" s="249" t="b">
        <v>0</v>
      </c>
      <c r="SF122" s="250">
        <v>9</v>
      </c>
      <c r="SG122" s="125">
        <v>253.42184385040386</v>
      </c>
      <c r="SH122" s="128">
        <v>7.4999999999999997E-2</v>
      </c>
      <c r="SI122" s="125">
        <v>6654892.1871571802</v>
      </c>
      <c r="SJ122" s="125">
        <v>2280.7965946536351</v>
      </c>
      <c r="SK122" s="125">
        <v>110646.18893791383</v>
      </c>
      <c r="SL122" s="121">
        <v>6765538.3760950938</v>
      </c>
      <c r="SM122" s="264" t="b">
        <v>0</v>
      </c>
      <c r="SN122" s="175">
        <v>6</v>
      </c>
      <c r="SO122" s="120">
        <v>1013.6873754016154</v>
      </c>
      <c r="SP122" s="24">
        <v>-5.0000000000000001E-3</v>
      </c>
      <c r="SQ122" s="120">
        <v>2124526.403331405</v>
      </c>
      <c r="SR122" s="120">
        <v>1520.5310631024238</v>
      </c>
      <c r="SS122" s="120">
        <v>58524.636407435159</v>
      </c>
      <c r="ST122" s="121">
        <v>2183051.03973884</v>
      </c>
      <c r="SU122" s="249" t="b">
        <v>0</v>
      </c>
      <c r="SV122" s="250">
        <v>4</v>
      </c>
      <c r="SW122" s="125">
        <v>1520.5310631024233</v>
      </c>
      <c r="SX122" s="128">
        <v>0.03</v>
      </c>
      <c r="SY122" s="125">
        <v>17672674.186295968</v>
      </c>
      <c r="SZ122" s="125">
        <v>1013.6873754016157</v>
      </c>
      <c r="TA122" s="125">
        <v>52250.097875087347</v>
      </c>
      <c r="TB122" s="121">
        <v>17724924.284171056</v>
      </c>
      <c r="TC122" s="264" t="b">
        <v>0</v>
      </c>
      <c r="TD122" s="175">
        <v>2</v>
      </c>
      <c r="TE122" s="120">
        <v>2027.3747508032313</v>
      </c>
      <c r="TF122" s="24">
        <v>7.4999999999999997E-2</v>
      </c>
      <c r="TG122" s="120">
        <v>18609671.660071012</v>
      </c>
      <c r="TH122" s="120">
        <v>506.84368770080783</v>
      </c>
      <c r="TI122" s="120">
        <v>24767.598225028632</v>
      </c>
      <c r="TJ122" s="121">
        <v>18634439.258296039</v>
      </c>
      <c r="TK122" s="249" t="b">
        <v>0</v>
      </c>
      <c r="TL122" s="250">
        <v>6</v>
      </c>
      <c r="TM122" s="125">
        <v>1013.6873754016154</v>
      </c>
      <c r="TN122" s="128">
        <v>0.03</v>
      </c>
      <c r="TO122" s="125">
        <v>12786425.624009827</v>
      </c>
      <c r="TP122" s="125">
        <v>1520.5310631024238</v>
      </c>
      <c r="TQ122" s="125">
        <v>85885.44175022027</v>
      </c>
      <c r="TR122" s="121">
        <v>12872311.065760048</v>
      </c>
      <c r="TS122" s="264" t="b">
        <v>0</v>
      </c>
      <c r="TT122" s="175">
        <v>6</v>
      </c>
      <c r="TU122" s="120">
        <v>1013.6873754016154</v>
      </c>
      <c r="TV122" s="24">
        <v>7.4999999999999997E-2</v>
      </c>
      <c r="TW122" s="120">
        <v>8810616.7793370411</v>
      </c>
      <c r="TX122" s="120">
        <v>1520.5310631024238</v>
      </c>
      <c r="TY122" s="120">
        <v>87927.460840445448</v>
      </c>
      <c r="TZ122" s="121">
        <v>8898544.2401774861</v>
      </c>
      <c r="UA122" s="249" t="b">
        <v>0</v>
      </c>
      <c r="UB122" s="250">
        <v>4</v>
      </c>
      <c r="UC122" s="125">
        <v>1520.5310631024233</v>
      </c>
      <c r="UD122" s="128">
        <v>7.4999999999999997E-2</v>
      </c>
      <c r="UE122" s="125">
        <v>17442625.417750873</v>
      </c>
      <c r="UF122" s="125">
        <v>1013.6873754016157</v>
      </c>
      <c r="UG122" s="125">
        <v>37836.481571715638</v>
      </c>
      <c r="UH122" s="121">
        <v>17480461.899322588</v>
      </c>
      <c r="UI122" s="264" t="b">
        <v>0</v>
      </c>
      <c r="UJ122" s="175">
        <v>3</v>
      </c>
      <c r="UK122" s="120">
        <v>1773.9529069528273</v>
      </c>
      <c r="UL122" s="24">
        <v>7.4999999999999997E-2</v>
      </c>
      <c r="UM122" s="120">
        <v>69336435.93575877</v>
      </c>
      <c r="UN122" s="120">
        <v>760.26553155121189</v>
      </c>
      <c r="UO122" s="120">
        <v>40923.640741148178</v>
      </c>
      <c r="UP122" s="121">
        <v>69377359.576499924</v>
      </c>
      <c r="UQ122" s="249" t="b">
        <v>1</v>
      </c>
      <c r="UR122" s="250">
        <v>8</v>
      </c>
      <c r="US122" s="125">
        <v>506.84368770080772</v>
      </c>
      <c r="UT122" s="128">
        <v>7.4999999999999997E-2</v>
      </c>
      <c r="UU122" s="125">
        <v>5354660.6310488163</v>
      </c>
      <c r="UV122" s="125">
        <v>2027.3747508032313</v>
      </c>
      <c r="UW122" s="125">
        <v>71071.877295537459</v>
      </c>
      <c r="UX122" s="121">
        <v>5425732.5083443541</v>
      </c>
      <c r="UY122" s="264" t="b">
        <v>1</v>
      </c>
      <c r="UZ122" s="175">
        <v>8</v>
      </c>
      <c r="VA122" s="120">
        <v>506.84368770080772</v>
      </c>
      <c r="VB122" s="24">
        <v>7.4999999999999997E-2</v>
      </c>
      <c r="VC122" s="120">
        <v>14179903.907541359</v>
      </c>
      <c r="VD122" s="120">
        <v>2027.3747508032313</v>
      </c>
      <c r="VE122" s="120">
        <v>94236.871128458239</v>
      </c>
      <c r="VF122" s="121">
        <v>14274140.778669817</v>
      </c>
      <c r="VG122" s="249" t="b">
        <v>0</v>
      </c>
      <c r="VH122" s="250">
        <v>10</v>
      </c>
      <c r="VI122" s="125">
        <v>0</v>
      </c>
      <c r="VJ122" s="128">
        <v>-5.0000000000000001E-3</v>
      </c>
      <c r="VK122" s="125">
        <v>1342136.43698692</v>
      </c>
      <c r="VL122" s="125">
        <v>2534.2184385040391</v>
      </c>
      <c r="VM122" s="125">
        <v>111159.21419406637</v>
      </c>
      <c r="VN122" s="121">
        <v>1453295.6511809863</v>
      </c>
      <c r="VO122" s="264" t="b">
        <v>0</v>
      </c>
      <c r="VP122" s="175">
        <v>0</v>
      </c>
      <c r="VQ122" s="120">
        <v>2534.2184385040391</v>
      </c>
      <c r="VR122" s="24">
        <v>-5.0000000000000001E-3</v>
      </c>
      <c r="VS122" s="120">
        <v>2333332.2137865871</v>
      </c>
      <c r="VT122" s="120">
        <v>0</v>
      </c>
      <c r="VU122" s="120">
        <v>0</v>
      </c>
      <c r="VV122" s="121">
        <v>2333332.2137865871</v>
      </c>
      <c r="VW122" s="249" t="b">
        <v>0</v>
      </c>
      <c r="VX122" s="250">
        <v>7</v>
      </c>
      <c r="VY122" s="125">
        <v>760.26553155121155</v>
      </c>
      <c r="VZ122" s="128">
        <v>7.4999999999999997E-2</v>
      </c>
      <c r="WA122" s="125">
        <v>6221187.1224398185</v>
      </c>
      <c r="WB122" s="125">
        <v>1773.9529069528276</v>
      </c>
      <c r="WC122" s="125">
        <v>89932.363427010074</v>
      </c>
      <c r="WD122" s="121">
        <v>6311119.4858668288</v>
      </c>
      <c r="WE122" s="264" t="b">
        <v>0</v>
      </c>
      <c r="WF122" s="175">
        <v>6</v>
      </c>
      <c r="WG122" s="120">
        <v>1013.6873754016154</v>
      </c>
      <c r="WH122" s="24">
        <v>7.4999999999999997E-2</v>
      </c>
      <c r="WI122" s="120">
        <v>2987531.1755192382</v>
      </c>
      <c r="WJ122" s="120">
        <v>1520.5310631024238</v>
      </c>
      <c r="WK122" s="120">
        <v>76601.527312261285</v>
      </c>
      <c r="WL122" s="121">
        <v>3064132.7028314993</v>
      </c>
      <c r="WM122" s="249" t="b">
        <v>0</v>
      </c>
      <c r="WN122" s="250">
        <v>8</v>
      </c>
      <c r="WO122" s="125">
        <v>506.84368770080772</v>
      </c>
      <c r="WP122" s="128">
        <v>0.03</v>
      </c>
      <c r="WQ122" s="125">
        <v>5261744.1953636697</v>
      </c>
      <c r="WR122" s="125">
        <v>2027.3747508032313</v>
      </c>
      <c r="WS122" s="125">
        <v>129667.91508280234</v>
      </c>
      <c r="WT122" s="121">
        <v>5391412.1104464717</v>
      </c>
      <c r="WU122" s="264" t="b">
        <v>0</v>
      </c>
      <c r="WV122" s="175">
        <v>8</v>
      </c>
      <c r="WW122" s="120">
        <v>506.84368770080772</v>
      </c>
      <c r="WX122" s="24">
        <v>0.03</v>
      </c>
      <c r="WY122" s="120">
        <v>5241270.4587753853</v>
      </c>
      <c r="WZ122" s="120">
        <v>2027.3747508032313</v>
      </c>
      <c r="XA122" s="120">
        <v>93034.707653862191</v>
      </c>
      <c r="XB122" s="121">
        <v>5334305.1664292477</v>
      </c>
      <c r="XC122" s="249" t="b">
        <v>0</v>
      </c>
      <c r="XD122" s="250">
        <v>8</v>
      </c>
      <c r="XE122" s="125">
        <v>506.84368770080772</v>
      </c>
      <c r="XF122" s="128">
        <v>0.03</v>
      </c>
      <c r="XG122" s="125">
        <v>17635005.200133406</v>
      </c>
      <c r="XH122" s="125">
        <v>2027.3747508032313</v>
      </c>
      <c r="XI122" s="125">
        <v>83169.909297664475</v>
      </c>
      <c r="XJ122" s="121">
        <v>17718175.109431069</v>
      </c>
      <c r="XK122" s="264" t="b">
        <v>0</v>
      </c>
      <c r="XL122" s="175">
        <v>6</v>
      </c>
      <c r="XM122" s="120">
        <v>1013.6873754016154</v>
      </c>
      <c r="XN122" s="24">
        <v>7.4999999999999997E-2</v>
      </c>
      <c r="XO122" s="120">
        <v>11691819.659815792</v>
      </c>
      <c r="XP122" s="120">
        <v>1520.5310631024238</v>
      </c>
      <c r="XQ122" s="120">
        <v>93491.482913751475</v>
      </c>
      <c r="XR122" s="121">
        <v>11785311.142729543</v>
      </c>
      <c r="XS122" s="249" t="b">
        <v>0</v>
      </c>
      <c r="XT122" s="250">
        <v>7</v>
      </c>
      <c r="XU122" s="125">
        <v>760.26553155121155</v>
      </c>
      <c r="XV122" s="128">
        <v>0.03</v>
      </c>
      <c r="XW122" s="125">
        <v>891291.37990586332</v>
      </c>
      <c r="XX122" s="125">
        <v>1773.9529069528276</v>
      </c>
      <c r="XY122" s="125">
        <v>101340.8388712868</v>
      </c>
      <c r="XZ122" s="121">
        <v>992632.21877715015</v>
      </c>
      <c r="YA122" s="264" t="b">
        <v>0</v>
      </c>
      <c r="YB122" s="175">
        <v>6</v>
      </c>
      <c r="YC122" s="120">
        <v>1013.6873754016154</v>
      </c>
      <c r="YD122" s="24">
        <v>7.4999999999999997E-2</v>
      </c>
      <c r="YE122" s="120">
        <v>8099121.0962416613</v>
      </c>
      <c r="YF122" s="120">
        <v>1520.5310631024238</v>
      </c>
      <c r="YG122" s="120">
        <v>106778.03864354696</v>
      </c>
      <c r="YH122" s="121">
        <v>8205899.1348852087</v>
      </c>
      <c r="YI122" s="249" t="b">
        <v>0</v>
      </c>
      <c r="YJ122" s="250">
        <v>11</v>
      </c>
      <c r="YK122" s="125">
        <v>0</v>
      </c>
      <c r="YL122" s="128">
        <v>-5.0000000000000001E-3</v>
      </c>
      <c r="YM122" s="125">
        <v>1794514.2220021193</v>
      </c>
      <c r="YN122" s="125">
        <v>2534.2184385040391</v>
      </c>
      <c r="YO122" s="125">
        <v>190068.10124934174</v>
      </c>
      <c r="YP122" s="121">
        <v>1984582.3232514611</v>
      </c>
      <c r="YQ122" s="264" t="b">
        <v>0</v>
      </c>
      <c r="YR122" s="175">
        <v>4</v>
      </c>
      <c r="YS122" s="120">
        <v>1520.5310631024233</v>
      </c>
      <c r="YT122" s="24">
        <v>-5.0000000000000001E-3</v>
      </c>
      <c r="YU122" s="120">
        <v>7843808.3372945786</v>
      </c>
      <c r="YV122" s="120">
        <v>1013.6873754016157</v>
      </c>
      <c r="YW122" s="120">
        <v>46617.632001921673</v>
      </c>
      <c r="YX122" s="121">
        <v>7890425.9692965001</v>
      </c>
      <c r="YY122" s="249" t="b">
        <v>0</v>
      </c>
      <c r="YZ122" s="250">
        <v>7</v>
      </c>
      <c r="ZA122" s="125">
        <v>760.26553155121155</v>
      </c>
      <c r="ZB122" s="128">
        <v>7.4999999999999997E-2</v>
      </c>
      <c r="ZC122" s="125">
        <v>1639377.3590740932</v>
      </c>
      <c r="ZD122" s="125">
        <v>1773.9529069528276</v>
      </c>
      <c r="ZE122" s="125">
        <v>116793.72515901098</v>
      </c>
      <c r="ZF122" s="121">
        <v>1756171.0842331043</v>
      </c>
      <c r="ZG122" s="264" t="b">
        <v>0</v>
      </c>
      <c r="ZH122" s="175">
        <v>6</v>
      </c>
      <c r="ZI122" s="120">
        <v>1013.6873754016154</v>
      </c>
      <c r="ZJ122" s="24">
        <v>7.4999999999999997E-2</v>
      </c>
      <c r="ZK122" s="120">
        <v>23343632.077619314</v>
      </c>
      <c r="ZL122" s="120">
        <v>1520.5310631024238</v>
      </c>
      <c r="ZM122" s="120">
        <v>72726.093223871183</v>
      </c>
      <c r="ZN122" s="121">
        <v>23416358.170843184</v>
      </c>
      <c r="ZO122" s="249" t="b">
        <v>0</v>
      </c>
      <c r="ZP122" s="250">
        <v>4</v>
      </c>
      <c r="ZQ122" s="125">
        <v>1520.5310631024233</v>
      </c>
      <c r="ZR122" s="128">
        <v>0.03</v>
      </c>
      <c r="ZS122" s="125">
        <v>5227731.4649932412</v>
      </c>
      <c r="ZT122" s="125">
        <v>1013.6873754016157</v>
      </c>
      <c r="ZU122" s="125">
        <v>59606.077261586339</v>
      </c>
      <c r="ZV122" s="121">
        <v>5287337.5422548279</v>
      </c>
      <c r="ZW122" s="264" t="b">
        <v>0</v>
      </c>
      <c r="ZX122" s="175">
        <v>2</v>
      </c>
      <c r="ZY122" s="120">
        <v>2027.3747508032313</v>
      </c>
      <c r="ZZ122" s="24">
        <v>7.4999999999999997E-2</v>
      </c>
      <c r="AAA122" s="120">
        <v>976053.72409171821</v>
      </c>
      <c r="AAB122" s="120">
        <v>506.84368770080783</v>
      </c>
      <c r="AAC122" s="120">
        <v>45732.883946143462</v>
      </c>
      <c r="AAD122" s="121">
        <v>1021786.6080378616</v>
      </c>
      <c r="AAE122" s="249" t="b">
        <v>0</v>
      </c>
      <c r="AAF122" s="250">
        <v>4</v>
      </c>
      <c r="AAG122" s="125">
        <v>1520.5310631024233</v>
      </c>
      <c r="AAH122" s="128">
        <v>7.4999999999999997E-2</v>
      </c>
      <c r="AAI122" s="125">
        <v>33769861.98378022</v>
      </c>
      <c r="AAJ122" s="125">
        <v>1013.6873754016157</v>
      </c>
      <c r="AAK122" s="125">
        <v>58337.240923598765</v>
      </c>
      <c r="AAL122" s="121">
        <v>33828199.224703819</v>
      </c>
      <c r="AAM122" s="264" t="b">
        <v>0</v>
      </c>
      <c r="AAN122" s="175">
        <v>6</v>
      </c>
      <c r="AAO122" s="120">
        <v>1013.6873754016154</v>
      </c>
      <c r="AAP122" s="24">
        <v>0.03</v>
      </c>
      <c r="AAQ122" s="120">
        <v>8056882.4980230005</v>
      </c>
      <c r="AAR122" s="120">
        <v>1520.5310631024238</v>
      </c>
      <c r="AAS122" s="120">
        <v>78628.500201697461</v>
      </c>
      <c r="AAT122" s="121">
        <v>8135510.998224698</v>
      </c>
      <c r="AAU122" s="249" t="b">
        <v>0</v>
      </c>
      <c r="AAV122" s="250">
        <v>8</v>
      </c>
      <c r="AAW122" s="125">
        <v>506.84368770080772</v>
      </c>
      <c r="AAX122" s="128">
        <v>7.4999999999999997E-2</v>
      </c>
      <c r="AAY122" s="125">
        <v>8169362.9315400384</v>
      </c>
      <c r="AAZ122" s="125">
        <v>2027.3747508032313</v>
      </c>
      <c r="ABA122" s="125">
        <v>150334.50047298227</v>
      </c>
      <c r="ABB122" s="121">
        <v>8319697.4320130209</v>
      </c>
      <c r="ABC122" s="264" t="b">
        <v>0</v>
      </c>
      <c r="ABD122" s="175">
        <v>6</v>
      </c>
      <c r="ABE122" s="120">
        <v>1013.6873754016154</v>
      </c>
      <c r="ABF122" s="24">
        <v>7.4999999999999997E-2</v>
      </c>
      <c r="ABG122" s="120">
        <v>13682294.038635198</v>
      </c>
      <c r="ABH122" s="120">
        <v>1520.5310631024238</v>
      </c>
      <c r="ABI122" s="120">
        <v>62725.370657925836</v>
      </c>
      <c r="ABJ122" s="121">
        <v>13745019.409293124</v>
      </c>
      <c r="ABK122" s="249" t="b">
        <v>0</v>
      </c>
      <c r="ABL122" s="250">
        <v>2</v>
      </c>
      <c r="ABM122" s="125">
        <v>2027.3747508032313</v>
      </c>
      <c r="ABN122" s="128">
        <v>0.03</v>
      </c>
      <c r="ABO122" s="125">
        <v>16662886.396181365</v>
      </c>
      <c r="ABP122" s="125">
        <v>506.84368770080783</v>
      </c>
      <c r="ABQ122" s="125">
        <v>25171.23284990223</v>
      </c>
      <c r="ABR122" s="121">
        <v>16688057.629031267</v>
      </c>
      <c r="ABS122" s="264" t="b">
        <v>0</v>
      </c>
      <c r="ABT122" s="175">
        <v>5</v>
      </c>
      <c r="ABU122" s="120">
        <v>1267.1092192520196</v>
      </c>
      <c r="ABV122" s="24">
        <v>-5.0000000000000001E-3</v>
      </c>
      <c r="ABW122" s="120">
        <v>4094145.6257903292</v>
      </c>
      <c r="ABX122" s="120">
        <v>1267.1092192520196</v>
      </c>
      <c r="ABY122" s="120">
        <v>45309.117191199832</v>
      </c>
      <c r="ABZ122" s="121">
        <v>4139454.7429815289</v>
      </c>
      <c r="ACA122" s="249" t="b">
        <v>0</v>
      </c>
      <c r="ACB122" s="250">
        <v>6</v>
      </c>
      <c r="ACC122" s="125">
        <v>1013.6873754016154</v>
      </c>
      <c r="ACD122" s="128">
        <v>7.4999999999999997E-2</v>
      </c>
      <c r="ACE122" s="125">
        <v>6411417.4780790834</v>
      </c>
      <c r="ACF122" s="125">
        <v>1520.5310631024238</v>
      </c>
      <c r="ACG122" s="125">
        <v>100530.63917181811</v>
      </c>
      <c r="ACH122" s="121">
        <v>6511948.1172509016</v>
      </c>
      <c r="ACI122" s="264" t="b">
        <v>0</v>
      </c>
      <c r="ACJ122" s="175">
        <v>5</v>
      </c>
      <c r="ACK122" s="120">
        <v>1267.1092192520196</v>
      </c>
      <c r="ACL122" s="24">
        <v>7.4999999999999997E-2</v>
      </c>
      <c r="ACM122" s="120">
        <v>1893360.7719145566</v>
      </c>
      <c r="ACN122" s="120">
        <v>1267.1092192520196</v>
      </c>
      <c r="ACO122" s="120">
        <v>82426.586864074998</v>
      </c>
      <c r="ACP122" s="121">
        <v>1975787.3587786315</v>
      </c>
      <c r="ACQ122" s="249" t="b">
        <v>0</v>
      </c>
      <c r="ACR122" s="250">
        <v>4</v>
      </c>
      <c r="ACS122" s="125">
        <v>1520.5310631024233</v>
      </c>
      <c r="ACT122" s="128">
        <v>0.03</v>
      </c>
      <c r="ACU122" s="125">
        <v>15119057.180584462</v>
      </c>
      <c r="ACV122" s="125">
        <v>1013.6873754016157</v>
      </c>
      <c r="ACW122" s="125">
        <v>81353.884251619806</v>
      </c>
      <c r="ACX122" s="121">
        <v>15200411.064836083</v>
      </c>
      <c r="ACY122" s="264" t="b">
        <v>0</v>
      </c>
      <c r="ACZ122" s="175">
        <v>10</v>
      </c>
      <c r="ADA122" s="120">
        <v>0</v>
      </c>
      <c r="ADB122" s="24">
        <v>-5.0000000000000001E-3</v>
      </c>
      <c r="ADC122" s="120">
        <v>8392819.3889272008</v>
      </c>
      <c r="ADD122" s="120">
        <v>2534.2184385040391</v>
      </c>
      <c r="ADE122" s="120">
        <v>109666.53131626407</v>
      </c>
      <c r="ADF122" s="121">
        <v>8502485.9202434644</v>
      </c>
      <c r="ADG122" s="249" t="b">
        <v>0</v>
      </c>
      <c r="ADH122" s="250">
        <v>8</v>
      </c>
      <c r="ADI122" s="125">
        <v>506.84368770080772</v>
      </c>
      <c r="ADJ122" s="128">
        <v>-5.0000000000000001E-3</v>
      </c>
      <c r="ADK122" s="125">
        <v>2737873.8970366255</v>
      </c>
      <c r="ADL122" s="125">
        <v>2027.3747508032313</v>
      </c>
      <c r="ADM122" s="125">
        <v>136253.1620464841</v>
      </c>
      <c r="ADN122" s="121">
        <v>2874127.0590831097</v>
      </c>
      <c r="ADO122" s="264" t="b">
        <v>0</v>
      </c>
      <c r="ADP122" s="175">
        <v>3</v>
      </c>
      <c r="ADQ122" s="120">
        <v>1773.9529069528273</v>
      </c>
      <c r="ADR122" s="24">
        <v>7.4999999999999997E-2</v>
      </c>
      <c r="ADS122" s="120">
        <v>9084982.7490057331</v>
      </c>
      <c r="ADT122" s="120">
        <v>760.26553155121189</v>
      </c>
      <c r="ADU122" s="120">
        <v>39499.067550550411</v>
      </c>
      <c r="ADV122" s="121">
        <v>9124481.8165562842</v>
      </c>
    </row>
  </sheetData>
  <hyperlinks>
    <hyperlink ref="A1" location="'Answer Sheet'!A1" display="ANS SHEET" xr:uid="{EE119CE4-9519-4084-9867-0998134ACC9C}"/>
    <hyperlink ref="B1" location="'Q8 Simulation Summary'!A1" display="SUMMARY" xr:uid="{32B5B565-419E-4424-BC33-B0E286941B4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63098-6921-4284-B076-57C3FA379F4C}">
  <sheetPr codeName="Sheet9"/>
  <dimension ref="A1:R120"/>
  <sheetViews>
    <sheetView zoomScale="92" workbookViewId="0">
      <pane ySplit="2" topLeftCell="A3" activePane="bottomLeft" state="frozen"/>
      <selection pane="bottomLeft" activeCell="L19" sqref="L19"/>
    </sheetView>
  </sheetViews>
  <sheetFormatPr defaultRowHeight="14.5" x14ac:dyDescent="0.35"/>
  <cols>
    <col min="1" max="1" width="13.81640625" customWidth="1"/>
    <col min="2" max="3" width="23.453125" customWidth="1"/>
    <col min="4" max="4" width="20" customWidth="1"/>
    <col min="7" max="7" width="12" customWidth="1"/>
    <col min="8" max="8" width="17.6328125" customWidth="1"/>
    <col min="9" max="9" width="16.1796875" customWidth="1"/>
    <col min="10" max="10" width="16.26953125" customWidth="1"/>
    <col min="11" max="11" width="8.81640625" bestFit="1" customWidth="1"/>
    <col min="12" max="12" width="10.453125" bestFit="1" customWidth="1"/>
    <col min="14" max="15" width="10.81640625" customWidth="1"/>
    <col min="16" max="16" width="13.7265625" customWidth="1"/>
    <col min="18" max="18" width="11.26953125" customWidth="1"/>
  </cols>
  <sheetData>
    <row r="1" spans="1:15" x14ac:dyDescent="0.35">
      <c r="A1" s="162" t="s">
        <v>257</v>
      </c>
      <c r="B1" s="162"/>
    </row>
    <row r="2" spans="1:15" ht="15" thickBot="1" x14ac:dyDescent="0.4">
      <c r="A2" s="77" t="s">
        <v>187</v>
      </c>
      <c r="B2" s="78" t="s">
        <v>272</v>
      </c>
      <c r="C2" s="87" t="s">
        <v>179</v>
      </c>
      <c r="D2" s="79" t="s">
        <v>178</v>
      </c>
      <c r="E2" s="3"/>
    </row>
    <row r="3" spans="1:15" ht="15" thickTop="1" x14ac:dyDescent="0.35">
      <c r="A3" s="15" t="str" cm="1">
        <f t="array" ref="A3:B102">'Stock Portfolio Summary'!I8:J107</f>
        <v>Simulation 1</v>
      </c>
      <c r="B3" s="16">
        <v>2475696.2799999998</v>
      </c>
      <c r="C3" s="16" cm="1">
        <f t="array" ref="C3:C102">'VAS and Bond Summary'!P7:P106</f>
        <v>6361498.3499999996</v>
      </c>
      <c r="D3" s="17" cm="1">
        <f t="array" ref="D3:D102">'Asset Y Summary'!P8:P107</f>
        <v>15667671.75</v>
      </c>
      <c r="E3" s="3"/>
      <c r="G3" s="158" t="s">
        <v>269</v>
      </c>
      <c r="H3" s="158"/>
      <c r="I3" s="158"/>
      <c r="J3" s="158"/>
      <c r="K3" s="158"/>
      <c r="L3" s="158"/>
      <c r="M3" s="158"/>
      <c r="N3" s="158"/>
      <c r="O3" s="158"/>
    </row>
    <row r="4" spans="1:15" x14ac:dyDescent="0.35">
      <c r="A4" s="15" t="str">
        <v>Simulation 2</v>
      </c>
      <c r="B4" s="16">
        <v>1982659.58</v>
      </c>
      <c r="C4" s="16">
        <v>2030744.35</v>
      </c>
      <c r="D4" s="17">
        <v>2836706.65</v>
      </c>
      <c r="E4" s="3"/>
      <c r="G4" s="239" t="s">
        <v>298</v>
      </c>
      <c r="H4" s="239"/>
      <c r="I4" s="152" t="s">
        <v>267</v>
      </c>
      <c r="J4" s="152"/>
      <c r="K4" s="152" t="s">
        <v>268</v>
      </c>
      <c r="L4" s="152"/>
    </row>
    <row r="5" spans="1:15" x14ac:dyDescent="0.35">
      <c r="A5" s="15" t="str">
        <v>Simulation 3</v>
      </c>
      <c r="B5" s="16">
        <v>11571387.949999999</v>
      </c>
      <c r="C5" s="16">
        <v>21574192.719999999</v>
      </c>
      <c r="D5" s="17">
        <v>2301418.08</v>
      </c>
      <c r="E5" s="3"/>
      <c r="G5" t="s">
        <v>270</v>
      </c>
      <c r="H5" s="238"/>
    </row>
    <row r="6" spans="1:15" x14ac:dyDescent="0.35">
      <c r="A6" s="15" t="str">
        <v>Simulation 4</v>
      </c>
      <c r="B6" s="16">
        <v>21221807.149999999</v>
      </c>
      <c r="C6" s="16">
        <v>21686970.719999999</v>
      </c>
      <c r="D6" s="17">
        <v>6922955.46</v>
      </c>
      <c r="E6" s="3"/>
      <c r="G6" s="239" t="s">
        <v>272</v>
      </c>
      <c r="H6" s="239"/>
      <c r="I6" s="239" t="s">
        <v>179</v>
      </c>
      <c r="J6" s="239"/>
      <c r="K6" s="239" t="s">
        <v>178</v>
      </c>
      <c r="L6" s="239"/>
    </row>
    <row r="7" spans="1:15" x14ac:dyDescent="0.35">
      <c r="A7" s="15" t="str">
        <v>Simulation 5</v>
      </c>
      <c r="B7" s="16">
        <v>12657519.02</v>
      </c>
      <c r="C7" s="16">
        <v>6974241.5599999996</v>
      </c>
      <c r="D7" s="17">
        <v>26242800.059999999</v>
      </c>
      <c r="E7" s="3"/>
    </row>
    <row r="8" spans="1:15" x14ac:dyDescent="0.35">
      <c r="A8" s="15" t="str">
        <v>Simulation 6</v>
      </c>
      <c r="B8" s="16">
        <v>9805730.5800000001</v>
      </c>
      <c r="C8" s="16">
        <v>21591669.640000001</v>
      </c>
      <c r="D8" s="17">
        <v>16839660.129999999</v>
      </c>
      <c r="E8" s="3"/>
    </row>
    <row r="9" spans="1:15" ht="15" thickBot="1" x14ac:dyDescent="0.4">
      <c r="A9" s="15" t="str">
        <v>Simulation 7</v>
      </c>
      <c r="B9" s="16">
        <v>621219.27</v>
      </c>
      <c r="C9" s="16">
        <v>10812104.9</v>
      </c>
      <c r="D9" s="17">
        <v>6636140.0800000001</v>
      </c>
      <c r="E9" s="3"/>
      <c r="G9" s="179" t="s">
        <v>228</v>
      </c>
      <c r="H9" s="180"/>
      <c r="I9" s="180"/>
      <c r="J9" s="181"/>
    </row>
    <row r="10" spans="1:15" ht="15" thickTop="1" x14ac:dyDescent="0.35">
      <c r="A10" s="15" t="str">
        <v>Simulation 8</v>
      </c>
      <c r="B10" s="16">
        <v>5527906.8700000001</v>
      </c>
      <c r="C10" s="16">
        <v>6308766.3300000001</v>
      </c>
      <c r="D10" s="17">
        <v>1406236.73</v>
      </c>
      <c r="E10" s="3"/>
      <c r="G10" s="164"/>
      <c r="H10" s="165" t="s">
        <v>271</v>
      </c>
      <c r="I10" s="165" t="s">
        <v>215</v>
      </c>
      <c r="J10" s="14" t="s">
        <v>180</v>
      </c>
    </row>
    <row r="11" spans="1:15" x14ac:dyDescent="0.35">
      <c r="A11" s="15" t="str">
        <v>Simulation 9</v>
      </c>
      <c r="B11" s="16">
        <v>4187917.36</v>
      </c>
      <c r="C11" s="16">
        <v>21588917.350000001</v>
      </c>
      <c r="D11" s="17">
        <v>26319319.780000001</v>
      </c>
      <c r="E11" s="3"/>
      <c r="G11" s="169" t="s">
        <v>139</v>
      </c>
      <c r="H11" s="266">
        <f>AVERAGE(B3:B102)</f>
        <v>9920769.8901000023</v>
      </c>
      <c r="I11" s="266">
        <f>AVERAGE(C3:C102)</f>
        <v>8866487.3287999984</v>
      </c>
      <c r="J11" s="31">
        <f>AVERAGE(D3:D102)</f>
        <v>10704537.9837</v>
      </c>
    </row>
    <row r="12" spans="1:15" x14ac:dyDescent="0.35">
      <c r="A12" s="15" t="str">
        <v>Simulation 10</v>
      </c>
      <c r="B12" s="16">
        <v>8044115.2800000003</v>
      </c>
      <c r="C12" s="16">
        <v>21654689.030000001</v>
      </c>
      <c r="D12" s="17">
        <v>5491144.3300000001</v>
      </c>
      <c r="E12" s="3"/>
      <c r="G12" s="169" t="s">
        <v>281</v>
      </c>
      <c r="H12" s="16">
        <f>TRIMMEAN(B3:B102, 0.05)</f>
        <v>8845999.0927083362</v>
      </c>
      <c r="I12" s="16">
        <f t="shared" ref="I12:J12" si="0">TRIMMEAN(C3:C102, 0.05)</f>
        <v>8765791.1337499972</v>
      </c>
      <c r="J12" s="17">
        <f t="shared" si="0"/>
        <v>9898042.1833333317</v>
      </c>
    </row>
    <row r="13" spans="1:15" x14ac:dyDescent="0.35">
      <c r="A13" s="15" t="str">
        <v>Simulation 11</v>
      </c>
      <c r="B13" s="16">
        <v>3362558.93</v>
      </c>
      <c r="C13" s="16">
        <v>8800533.0500000007</v>
      </c>
      <c r="D13" s="17">
        <v>3315315.44</v>
      </c>
      <c r="E13" s="3"/>
      <c r="G13" s="169" t="s">
        <v>140</v>
      </c>
      <c r="H13" s="267">
        <f>_xlfn.STDEV.P(B3:B102)</f>
        <v>11992914.872075191</v>
      </c>
      <c r="I13" s="267">
        <f>_xlfn.STDEV.P(C3:C102)</f>
        <v>7319618.9678272353</v>
      </c>
      <c r="J13" s="265">
        <f>_xlfn.STDEV.P(D3:D102)</f>
        <v>11368210.601023015</v>
      </c>
    </row>
    <row r="14" spans="1:15" x14ac:dyDescent="0.35">
      <c r="A14" s="15" t="str">
        <v>Simulation 12</v>
      </c>
      <c r="B14" s="16">
        <v>4205504.49</v>
      </c>
      <c r="C14" s="16">
        <v>2186006.6800000002</v>
      </c>
      <c r="D14" s="17">
        <v>7418213.9299999997</v>
      </c>
      <c r="E14" s="3"/>
      <c r="G14" s="169" t="s">
        <v>141</v>
      </c>
      <c r="H14" s="266">
        <f>MEDIAN(B3:B102)</f>
        <v>6212655.6950000003</v>
      </c>
      <c r="I14" s="266">
        <f>MEDIAN(C3:C102)</f>
        <v>6411364.2400000002</v>
      </c>
      <c r="J14" s="31">
        <f>MEDIAN(D3:D102)</f>
        <v>6906815.6299999999</v>
      </c>
    </row>
    <row r="15" spans="1:15" x14ac:dyDescent="0.35">
      <c r="A15" s="15" t="str">
        <v>Simulation 13</v>
      </c>
      <c r="B15" s="16">
        <v>12779620.93</v>
      </c>
      <c r="C15" s="16">
        <v>1056869.44</v>
      </c>
      <c r="D15" s="17">
        <v>11179181.27</v>
      </c>
      <c r="E15" s="3"/>
      <c r="G15" s="169" t="s">
        <v>280</v>
      </c>
      <c r="H15" s="267" cm="1">
        <f t="array" ref="H15">AVERAGE(ABS(B3:B102-AVERAGE(B3:B102)))</f>
        <v>7570082.9829279995</v>
      </c>
      <c r="I15" s="267" cm="1">
        <f t="array" ref="I15">AVERAGE(ABS(C3:C102-AVERAGE(C3:C102)))</f>
        <v>5941194.9226240013</v>
      </c>
      <c r="J15" s="265" cm="1">
        <f t="array" ref="J15">AVERAGE(ABS(D3:D102-AVERAGE(D3:D102)))</f>
        <v>8017478.1316100005</v>
      </c>
    </row>
    <row r="16" spans="1:15" x14ac:dyDescent="0.35">
      <c r="A16" s="15" t="str">
        <v>Simulation 14</v>
      </c>
      <c r="B16" s="16">
        <v>2634611.37</v>
      </c>
      <c r="C16" s="16">
        <v>6353511.8300000001</v>
      </c>
      <c r="D16" s="17">
        <v>33779159.579999998</v>
      </c>
      <c r="E16" s="3"/>
      <c r="G16" s="169" t="s">
        <v>181</v>
      </c>
      <c r="H16" s="266">
        <f>QUARTILE(B3:B102,3)-QUARTILE(B3:B102,1)</f>
        <v>9149775.067499999</v>
      </c>
      <c r="I16" s="266">
        <f>QUARTILE(C3:C102,3)-QUARTILE(C3:C102,1)</f>
        <v>6400377.9375</v>
      </c>
      <c r="J16" s="31">
        <f>QUARTILE(D3:D102,3)-QUARTILE(D3:D102,1)</f>
        <v>12038722.8025</v>
      </c>
    </row>
    <row r="17" spans="1:18" x14ac:dyDescent="0.35">
      <c r="A17" s="15" t="str">
        <v>Simulation 15</v>
      </c>
      <c r="B17" s="16">
        <v>4391999.79</v>
      </c>
      <c r="C17" s="16">
        <v>6236210.2599999998</v>
      </c>
      <c r="D17" s="17">
        <v>3373592.02</v>
      </c>
      <c r="E17" s="3"/>
      <c r="G17" s="169" t="s">
        <v>182</v>
      </c>
      <c r="H17" s="266">
        <f>MAX(B3:B102)</f>
        <v>85290573.870000005</v>
      </c>
      <c r="I17" s="266">
        <f>MAX(C3:C102)</f>
        <v>21812106.84</v>
      </c>
      <c r="J17" s="31">
        <f>MAX(D3:D102)</f>
        <v>69377359.579999998</v>
      </c>
    </row>
    <row r="18" spans="1:18" x14ac:dyDescent="0.35">
      <c r="A18" s="15" t="str">
        <v>Simulation 16</v>
      </c>
      <c r="B18" s="16">
        <v>10030201.439999999</v>
      </c>
      <c r="C18" s="16">
        <v>21586997.960000001</v>
      </c>
      <c r="D18" s="17">
        <v>2390789.44</v>
      </c>
      <c r="E18" s="3"/>
      <c r="G18" s="169" t="s">
        <v>183</v>
      </c>
      <c r="H18" s="266">
        <f>MIN(B3:B102)</f>
        <v>276721.19</v>
      </c>
      <c r="I18" s="266">
        <f>MIN(C3:C102)</f>
        <v>683104.08</v>
      </c>
      <c r="J18" s="31">
        <f>MIN(D3:D102)</f>
        <v>499405.74</v>
      </c>
    </row>
    <row r="19" spans="1:18" x14ac:dyDescent="0.35">
      <c r="A19" s="15" t="str">
        <v>Simulation 17</v>
      </c>
      <c r="B19" s="16">
        <v>56672561.780000001</v>
      </c>
      <c r="C19" s="16">
        <v>10670452.300000001</v>
      </c>
      <c r="D19" s="17">
        <v>789995.58</v>
      </c>
      <c r="E19" s="3"/>
      <c r="G19" s="169" t="s">
        <v>185</v>
      </c>
      <c r="H19" s="266">
        <f>H17-H18</f>
        <v>85013852.680000007</v>
      </c>
      <c r="I19" s="266">
        <f t="shared" ref="I19:J19" si="1">I17-I18</f>
        <v>21129002.760000002</v>
      </c>
      <c r="J19" s="31">
        <f t="shared" si="1"/>
        <v>68877953.840000004</v>
      </c>
    </row>
    <row r="20" spans="1:18" x14ac:dyDescent="0.35">
      <c r="A20" s="15" t="str">
        <v>Simulation 18</v>
      </c>
      <c r="B20" s="16">
        <v>8866076.8200000003</v>
      </c>
      <c r="C20" s="16">
        <v>6266654.1299999999</v>
      </c>
      <c r="D20" s="17">
        <v>1383315.2</v>
      </c>
      <c r="E20" s="3"/>
      <c r="G20" s="171" t="s">
        <v>184</v>
      </c>
      <c r="H20" s="11">
        <f>SKEW(B3:B102)</f>
        <v>3.4371325319827832</v>
      </c>
      <c r="I20" s="11">
        <f>SKEW(C3:C102)</f>
        <v>0.96662515130681492</v>
      </c>
      <c r="J20" s="12">
        <f>SKEW(D3:D102)</f>
        <v>2.4714373724073813</v>
      </c>
    </row>
    <row r="21" spans="1:18" x14ac:dyDescent="0.35">
      <c r="A21" s="15" t="str">
        <v>Simulation 19</v>
      </c>
      <c r="B21" s="16">
        <v>2647655.9300000002</v>
      </c>
      <c r="C21" s="16">
        <v>21621549.050000001</v>
      </c>
      <c r="D21" s="17">
        <v>6890675.7999999998</v>
      </c>
      <c r="E21" s="3"/>
      <c r="F21" s="170"/>
      <c r="G21" s="165"/>
      <c r="H21" s="170"/>
      <c r="I21" s="170"/>
      <c r="J21" s="170"/>
      <c r="K21" s="170"/>
    </row>
    <row r="22" spans="1:18" ht="15" thickBot="1" x14ac:dyDescent="0.4">
      <c r="A22" s="15" t="str">
        <v>Simulation 20</v>
      </c>
      <c r="B22" s="16">
        <v>14220868.310000001</v>
      </c>
      <c r="C22" s="16">
        <v>21591775.25</v>
      </c>
      <c r="D22" s="17">
        <v>9188422.4600000009</v>
      </c>
      <c r="E22" s="3"/>
      <c r="G22" s="170"/>
      <c r="H22" s="170"/>
      <c r="I22" s="170"/>
      <c r="J22" s="170"/>
      <c r="N22" s="149" t="s">
        <v>306</v>
      </c>
      <c r="O22" s="150"/>
      <c r="P22" s="150"/>
      <c r="Q22" s="150"/>
      <c r="R22" s="151"/>
    </row>
    <row r="23" spans="1:18" ht="15" thickTop="1" x14ac:dyDescent="0.35">
      <c r="A23" s="15" t="str">
        <v>Simulation 21</v>
      </c>
      <c r="B23" s="16">
        <v>10045525.9</v>
      </c>
      <c r="C23" s="16">
        <v>2065277.51</v>
      </c>
      <c r="D23" s="17">
        <v>15298983.390000001</v>
      </c>
      <c r="E23" s="3"/>
      <c r="G23" s="170"/>
      <c r="H23" s="170"/>
      <c r="I23" s="170"/>
      <c r="J23" s="170"/>
      <c r="N23" s="13" t="s">
        <v>216</v>
      </c>
      <c r="O23" s="1" t="s">
        <v>229</v>
      </c>
      <c r="P23" s="1" t="s">
        <v>271</v>
      </c>
      <c r="Q23" s="1" t="s">
        <v>215</v>
      </c>
      <c r="R23" s="14" t="s">
        <v>180</v>
      </c>
    </row>
    <row r="24" spans="1:18" x14ac:dyDescent="0.35">
      <c r="A24" s="15" t="str">
        <v>Simulation 22</v>
      </c>
      <c r="B24" s="16">
        <v>2943449.55</v>
      </c>
      <c r="C24" s="16">
        <v>1134583.28</v>
      </c>
      <c r="D24" s="17">
        <v>11149364.52</v>
      </c>
      <c r="E24" s="3"/>
      <c r="N24" s="90" t="s">
        <v>218</v>
      </c>
      <c r="P24" cm="1">
        <f t="array" ref="P24:P34">FREQUENCY(B3:B102, $O$25:$O$34)</f>
        <v>24</v>
      </c>
      <c r="Q24" cm="1">
        <f t="array" ref="Q24:Q34">FREQUENCY(C3:C102, $O$25:$O$34)</f>
        <v>22</v>
      </c>
      <c r="R24" s="9" cm="1">
        <f t="array" ref="R24:R34">FREQUENCY(D3:D102, $O$25:$O$34)</f>
        <v>20</v>
      </c>
    </row>
    <row r="25" spans="1:18" x14ac:dyDescent="0.35">
      <c r="A25" s="15" t="str">
        <v>Simulation 23</v>
      </c>
      <c r="B25" s="16">
        <v>24664767.699999999</v>
      </c>
      <c r="C25" s="16">
        <v>2941312.18</v>
      </c>
      <c r="D25" s="17">
        <v>1727578.88</v>
      </c>
      <c r="E25" s="3"/>
      <c r="N25" s="90" t="s">
        <v>217</v>
      </c>
      <c r="O25" s="91">
        <v>2500000</v>
      </c>
      <c r="P25">
        <v>20</v>
      </c>
      <c r="Q25">
        <v>9</v>
      </c>
      <c r="R25" s="9">
        <v>16</v>
      </c>
    </row>
    <row r="26" spans="1:18" x14ac:dyDescent="0.35">
      <c r="A26" s="15" t="str">
        <v>Simulation 24</v>
      </c>
      <c r="B26" s="16">
        <v>27122008.940000001</v>
      </c>
      <c r="C26" s="16">
        <v>1944750.01</v>
      </c>
      <c r="D26" s="17">
        <v>4140832.93</v>
      </c>
      <c r="E26" s="3"/>
      <c r="N26" s="90" t="s">
        <v>219</v>
      </c>
      <c r="O26" s="91">
        <v>5000000</v>
      </c>
      <c r="P26">
        <v>10</v>
      </c>
      <c r="Q26">
        <v>35</v>
      </c>
      <c r="R26" s="9">
        <v>17</v>
      </c>
    </row>
    <row r="27" spans="1:18" x14ac:dyDescent="0.35">
      <c r="A27" s="15" t="str">
        <v>Simulation 25</v>
      </c>
      <c r="B27" s="16">
        <v>39412169.270000003</v>
      </c>
      <c r="C27" s="16">
        <v>8185065.8499999996</v>
      </c>
      <c r="D27" s="17">
        <v>37467875.810000002</v>
      </c>
      <c r="E27" s="3"/>
      <c r="N27" s="90" t="s">
        <v>220</v>
      </c>
      <c r="O27" s="91">
        <v>7500000</v>
      </c>
      <c r="P27">
        <v>10</v>
      </c>
      <c r="Q27">
        <v>9</v>
      </c>
      <c r="R27" s="9">
        <v>12</v>
      </c>
    </row>
    <row r="28" spans="1:18" x14ac:dyDescent="0.35">
      <c r="A28" s="15" t="str">
        <v>Simulation 26</v>
      </c>
      <c r="B28" s="16">
        <v>18535272.370000001</v>
      </c>
      <c r="C28" s="16">
        <v>7865026.9400000004</v>
      </c>
      <c r="D28" s="17">
        <v>6032362.0899999999</v>
      </c>
      <c r="E28" s="3"/>
      <c r="N28" s="90" t="s">
        <v>221</v>
      </c>
      <c r="O28" s="91">
        <v>10000000</v>
      </c>
      <c r="P28">
        <v>12</v>
      </c>
      <c r="Q28">
        <v>2</v>
      </c>
      <c r="R28" s="9">
        <v>4</v>
      </c>
    </row>
    <row r="29" spans="1:18" x14ac:dyDescent="0.35">
      <c r="A29" s="15" t="str">
        <v>Simulation 27</v>
      </c>
      <c r="B29" s="16">
        <v>7931170.0800000001</v>
      </c>
      <c r="C29" s="16">
        <v>6721045.3799999999</v>
      </c>
      <c r="D29" s="17">
        <v>21205443.640000001</v>
      </c>
      <c r="E29" s="3"/>
      <c r="N29" s="90" t="s">
        <v>222</v>
      </c>
      <c r="O29" s="91">
        <v>12500000</v>
      </c>
      <c r="P29">
        <v>6</v>
      </c>
      <c r="Q29">
        <v>0</v>
      </c>
      <c r="R29" s="9">
        <v>5</v>
      </c>
    </row>
    <row r="30" spans="1:18" x14ac:dyDescent="0.35">
      <c r="A30" s="15" t="str">
        <v>Simulation 28</v>
      </c>
      <c r="B30" s="16">
        <v>6258485.8499999996</v>
      </c>
      <c r="C30" s="16">
        <v>2200566.8199999998</v>
      </c>
      <c r="D30" s="17">
        <v>6027341.71</v>
      </c>
      <c r="E30" s="3"/>
      <c r="N30" s="90" t="s">
        <v>223</v>
      </c>
      <c r="O30" s="91">
        <v>15000000</v>
      </c>
      <c r="P30">
        <v>1</v>
      </c>
      <c r="Q30">
        <v>0</v>
      </c>
      <c r="R30" s="9">
        <v>7</v>
      </c>
    </row>
    <row r="31" spans="1:18" x14ac:dyDescent="0.35">
      <c r="A31" s="15" t="str">
        <v>Simulation 29</v>
      </c>
      <c r="B31" s="16">
        <v>10300458.130000001</v>
      </c>
      <c r="C31" s="16">
        <v>6531994.4400000004</v>
      </c>
      <c r="D31" s="17">
        <v>4393428.58</v>
      </c>
      <c r="E31" s="3"/>
      <c r="N31" s="90" t="s">
        <v>224</v>
      </c>
      <c r="O31" s="91">
        <v>17500000</v>
      </c>
      <c r="P31">
        <v>3</v>
      </c>
      <c r="Q31">
        <v>0</v>
      </c>
      <c r="R31" s="9">
        <v>6</v>
      </c>
    </row>
    <row r="32" spans="1:18" x14ac:dyDescent="0.35">
      <c r="A32" s="15" t="str">
        <v>Simulation 30</v>
      </c>
      <c r="B32" s="16">
        <v>4297808.99</v>
      </c>
      <c r="C32" s="16">
        <v>3756253.25</v>
      </c>
      <c r="D32" s="17">
        <v>2268937.2799999998</v>
      </c>
      <c r="E32" s="3"/>
      <c r="N32" s="90" t="s">
        <v>225</v>
      </c>
      <c r="O32" s="91">
        <v>20000000</v>
      </c>
      <c r="P32">
        <v>5</v>
      </c>
      <c r="Q32">
        <v>23</v>
      </c>
      <c r="R32" s="9">
        <v>2</v>
      </c>
    </row>
    <row r="33" spans="1:18" x14ac:dyDescent="0.35">
      <c r="A33" s="15" t="str">
        <v>Simulation 31</v>
      </c>
      <c r="B33" s="16">
        <v>20911059.600000001</v>
      </c>
      <c r="C33" s="16">
        <v>2578217.73</v>
      </c>
      <c r="D33" s="17">
        <v>7855792.6799999997</v>
      </c>
      <c r="E33" s="3"/>
      <c r="N33" s="90" t="s">
        <v>226</v>
      </c>
      <c r="O33" s="91">
        <v>22500000</v>
      </c>
      <c r="P33">
        <v>1</v>
      </c>
      <c r="Q33">
        <v>0</v>
      </c>
      <c r="R33" s="9">
        <v>3</v>
      </c>
    </row>
    <row r="34" spans="1:18" x14ac:dyDescent="0.35">
      <c r="A34" s="15" t="str">
        <v>Simulation 32</v>
      </c>
      <c r="B34" s="16">
        <v>10631548.109999999</v>
      </c>
      <c r="C34" s="16">
        <v>21662171.289999999</v>
      </c>
      <c r="D34" s="17">
        <v>21072613.870000001</v>
      </c>
      <c r="E34" s="3"/>
      <c r="N34" s="10" t="s">
        <v>227</v>
      </c>
      <c r="O34" s="92">
        <v>25000000</v>
      </c>
      <c r="P34" s="11">
        <v>8</v>
      </c>
      <c r="Q34" s="11">
        <v>0</v>
      </c>
      <c r="R34" s="12">
        <v>8</v>
      </c>
    </row>
    <row r="35" spans="1:18" x14ac:dyDescent="0.35">
      <c r="A35" s="15" t="str">
        <v>Simulation 33</v>
      </c>
      <c r="B35" s="16">
        <v>4927880.12</v>
      </c>
      <c r="C35" s="16">
        <v>937484.36</v>
      </c>
      <c r="D35" s="17">
        <v>3554604.21</v>
      </c>
      <c r="E35" s="3"/>
    </row>
    <row r="36" spans="1:18" x14ac:dyDescent="0.35">
      <c r="A36" s="15" t="str">
        <v>Simulation 34</v>
      </c>
      <c r="B36" s="16">
        <v>2519313.1</v>
      </c>
      <c r="C36" s="16">
        <v>5337354.32</v>
      </c>
      <c r="D36" s="17">
        <v>23186518.18</v>
      </c>
      <c r="E36" s="3"/>
    </row>
    <row r="37" spans="1:18" x14ac:dyDescent="0.35">
      <c r="A37" s="15" t="str">
        <v>Simulation 35</v>
      </c>
      <c r="B37" s="16">
        <v>21059656.199999999</v>
      </c>
      <c r="C37" s="16">
        <v>1037066.71</v>
      </c>
      <c r="D37" s="17">
        <v>22559859.73</v>
      </c>
      <c r="E37" s="3"/>
    </row>
    <row r="38" spans="1:18" x14ac:dyDescent="0.35">
      <c r="A38" s="15" t="str">
        <v>Simulation 36</v>
      </c>
      <c r="B38" s="16">
        <v>10402264.689999999</v>
      </c>
      <c r="C38" s="16">
        <v>21651996.760000002</v>
      </c>
      <c r="D38" s="17">
        <v>19347551.890000001</v>
      </c>
      <c r="E38" s="3"/>
    </row>
    <row r="39" spans="1:18" x14ac:dyDescent="0.35">
      <c r="A39" s="15" t="str">
        <v>Simulation 37</v>
      </c>
      <c r="B39" s="16">
        <v>8815420.0800000001</v>
      </c>
      <c r="C39" s="16">
        <v>2113145.8199999998</v>
      </c>
      <c r="D39" s="17">
        <v>8906769.2699999996</v>
      </c>
      <c r="E39" s="3"/>
    </row>
    <row r="40" spans="1:18" x14ac:dyDescent="0.35">
      <c r="A40" s="15" t="str">
        <v>Simulation 38</v>
      </c>
      <c r="B40" s="16">
        <v>1496214.89</v>
      </c>
      <c r="C40" s="16">
        <v>7349972.8099999996</v>
      </c>
      <c r="D40" s="17">
        <v>12996790.6</v>
      </c>
      <c r="E40" s="3"/>
    </row>
    <row r="41" spans="1:18" x14ac:dyDescent="0.35">
      <c r="A41" s="15" t="str">
        <v>Simulation 39</v>
      </c>
      <c r="B41" s="16">
        <v>7911089.3099999996</v>
      </c>
      <c r="C41" s="16">
        <v>21812106.84</v>
      </c>
      <c r="D41" s="17">
        <v>17076247.32</v>
      </c>
      <c r="E41" s="3"/>
    </row>
    <row r="42" spans="1:18" x14ac:dyDescent="0.35">
      <c r="A42" s="15" t="str">
        <v>Simulation 40</v>
      </c>
      <c r="B42" s="16">
        <v>5305197.3</v>
      </c>
      <c r="C42" s="16">
        <v>21572016.73</v>
      </c>
      <c r="D42" s="17">
        <v>5949990.79</v>
      </c>
      <c r="E42" s="3"/>
    </row>
    <row r="43" spans="1:18" x14ac:dyDescent="0.35">
      <c r="A43" s="15" t="str">
        <v>Simulation 41</v>
      </c>
      <c r="B43" s="16">
        <v>3876791.67</v>
      </c>
      <c r="C43" s="16">
        <v>6411082.1799999997</v>
      </c>
      <c r="D43" s="17">
        <v>499405.74</v>
      </c>
      <c r="E43" s="3"/>
    </row>
    <row r="44" spans="1:18" x14ac:dyDescent="0.35">
      <c r="A44" s="15" t="str">
        <v>Simulation 42</v>
      </c>
      <c r="B44" s="16">
        <v>35951034.310000002</v>
      </c>
      <c r="C44" s="16">
        <v>2290716.61</v>
      </c>
      <c r="D44" s="17">
        <v>12098035.720000001</v>
      </c>
      <c r="E44" s="3"/>
    </row>
    <row r="45" spans="1:18" x14ac:dyDescent="0.35">
      <c r="A45" s="15" t="str">
        <v>Simulation 43</v>
      </c>
      <c r="B45" s="16">
        <v>14587584.119999999</v>
      </c>
      <c r="C45" s="16">
        <v>21519530.059999999</v>
      </c>
      <c r="D45" s="17">
        <v>9574522.3599999994</v>
      </c>
      <c r="E45" s="3"/>
    </row>
    <row r="46" spans="1:18" x14ac:dyDescent="0.35">
      <c r="A46" s="15" t="str">
        <v>Simulation 44</v>
      </c>
      <c r="B46" s="16">
        <v>814842.56</v>
      </c>
      <c r="C46" s="16">
        <v>6303008.6799999997</v>
      </c>
      <c r="D46" s="17">
        <v>1534387.16</v>
      </c>
      <c r="E46" s="3"/>
    </row>
    <row r="47" spans="1:18" x14ac:dyDescent="0.35">
      <c r="A47" s="15" t="str">
        <v>Simulation 45</v>
      </c>
      <c r="B47" s="16">
        <v>6166776.6600000001</v>
      </c>
      <c r="C47" s="16">
        <v>4714691</v>
      </c>
      <c r="D47" s="17">
        <v>2503553.38</v>
      </c>
      <c r="E47" s="3"/>
    </row>
    <row r="48" spans="1:18" x14ac:dyDescent="0.35">
      <c r="A48" s="15" t="str">
        <v>Simulation 46</v>
      </c>
      <c r="B48" s="16">
        <v>10602125.02</v>
      </c>
      <c r="C48" s="16">
        <v>6330278.0199999996</v>
      </c>
      <c r="D48" s="17">
        <v>18208042.059999999</v>
      </c>
      <c r="E48" s="3"/>
    </row>
    <row r="49" spans="1:5" x14ac:dyDescent="0.35">
      <c r="A49" s="15" t="str">
        <v>Simulation 47</v>
      </c>
      <c r="B49" s="16">
        <v>4287420.68</v>
      </c>
      <c r="C49" s="16">
        <v>1003445.42</v>
      </c>
      <c r="D49" s="17">
        <v>18444005.030000001</v>
      </c>
      <c r="E49" s="3"/>
    </row>
    <row r="50" spans="1:5" x14ac:dyDescent="0.35">
      <c r="A50" s="15" t="str">
        <v>Simulation 48</v>
      </c>
      <c r="B50" s="16">
        <v>276721.19</v>
      </c>
      <c r="C50" s="16">
        <v>6236790.5499999998</v>
      </c>
      <c r="D50" s="17">
        <v>616471.36</v>
      </c>
      <c r="E50" s="3"/>
    </row>
    <row r="51" spans="1:5" x14ac:dyDescent="0.35">
      <c r="A51" s="15" t="str">
        <v>Simulation 49</v>
      </c>
      <c r="B51" s="16">
        <v>6491278.0999999996</v>
      </c>
      <c r="C51" s="16">
        <v>6349588.1399999997</v>
      </c>
      <c r="D51" s="17">
        <v>49748512.090000004</v>
      </c>
      <c r="E51" s="3"/>
    </row>
    <row r="52" spans="1:5" x14ac:dyDescent="0.35">
      <c r="A52" s="15" t="str">
        <v>Simulation 50</v>
      </c>
      <c r="B52" s="16">
        <v>2077976.88</v>
      </c>
      <c r="C52" s="16">
        <v>6358349.29</v>
      </c>
      <c r="D52" s="17">
        <v>4588510.0599999996</v>
      </c>
      <c r="E52" s="3"/>
    </row>
    <row r="53" spans="1:5" x14ac:dyDescent="0.35">
      <c r="A53" s="15" t="str">
        <v>Simulation 51</v>
      </c>
      <c r="B53" s="16">
        <v>1461836.3</v>
      </c>
      <c r="C53" s="16">
        <v>7645129.5800000001</v>
      </c>
      <c r="D53" s="17">
        <v>2732795.63</v>
      </c>
      <c r="E53" s="3"/>
    </row>
    <row r="54" spans="1:5" x14ac:dyDescent="0.35">
      <c r="A54" s="15" t="str">
        <v>Simulation 52</v>
      </c>
      <c r="B54" s="16">
        <v>5309572.68</v>
      </c>
      <c r="C54" s="16">
        <v>6208429.1799999997</v>
      </c>
      <c r="D54" s="17">
        <v>7037055.6200000001</v>
      </c>
      <c r="E54" s="3"/>
    </row>
    <row r="55" spans="1:5" x14ac:dyDescent="0.35">
      <c r="A55" s="15" t="str">
        <v>Simulation 53</v>
      </c>
      <c r="B55" s="16">
        <v>9003426.1300000008</v>
      </c>
      <c r="C55" s="16">
        <v>8703791.1099999994</v>
      </c>
      <c r="D55" s="17">
        <v>3273630.48</v>
      </c>
      <c r="E55" s="3"/>
    </row>
    <row r="56" spans="1:5" x14ac:dyDescent="0.35">
      <c r="A56" s="15" t="str">
        <v>Simulation 54</v>
      </c>
      <c r="B56" s="16">
        <v>2489675.11</v>
      </c>
      <c r="C56" s="16">
        <v>3856725.83</v>
      </c>
      <c r="D56" s="17">
        <v>1507399.79</v>
      </c>
      <c r="E56" s="3"/>
    </row>
    <row r="57" spans="1:5" x14ac:dyDescent="0.35">
      <c r="A57" s="15" t="str">
        <v>Simulation 55</v>
      </c>
      <c r="B57" s="16">
        <v>18312005.739999998</v>
      </c>
      <c r="C57" s="16">
        <v>7746429.1299999999</v>
      </c>
      <c r="D57" s="17">
        <v>5406253.9400000004</v>
      </c>
      <c r="E57" s="3"/>
    </row>
    <row r="58" spans="1:5" x14ac:dyDescent="0.35">
      <c r="A58" s="15" t="str">
        <v>Simulation 56</v>
      </c>
      <c r="B58" s="16">
        <v>14533264.890000001</v>
      </c>
      <c r="C58" s="16">
        <v>3326972.13</v>
      </c>
      <c r="D58" s="17">
        <v>3433907.57</v>
      </c>
      <c r="E58" s="3"/>
    </row>
    <row r="59" spans="1:5" x14ac:dyDescent="0.35">
      <c r="A59" s="15" t="str">
        <v>Simulation 57</v>
      </c>
      <c r="B59" s="16">
        <v>10316795.91</v>
      </c>
      <c r="C59" s="16">
        <v>21580068.34</v>
      </c>
      <c r="D59" s="17">
        <v>13952371.970000001</v>
      </c>
      <c r="E59" s="3"/>
    </row>
    <row r="60" spans="1:5" x14ac:dyDescent="0.35">
      <c r="A60" s="15" t="str">
        <v>Simulation 58</v>
      </c>
      <c r="B60" s="16">
        <v>4201170.0199999996</v>
      </c>
      <c r="C60" s="16">
        <v>21550045.850000001</v>
      </c>
      <c r="D60" s="17">
        <v>3227064.22</v>
      </c>
      <c r="E60" s="3"/>
    </row>
    <row r="61" spans="1:5" x14ac:dyDescent="0.35">
      <c r="A61" s="15" t="str">
        <v>Simulation 59</v>
      </c>
      <c r="B61" s="16">
        <v>14626231.73</v>
      </c>
      <c r="C61" s="16">
        <v>6720184.3399999999</v>
      </c>
      <c r="D61" s="17">
        <v>3835981.03</v>
      </c>
      <c r="E61" s="3"/>
    </row>
    <row r="62" spans="1:5" x14ac:dyDescent="0.35">
      <c r="A62" s="15" t="str">
        <v>Simulation 60</v>
      </c>
      <c r="B62" s="16">
        <v>11270312.24</v>
      </c>
      <c r="C62" s="16">
        <v>2262052.37</v>
      </c>
      <c r="D62" s="17">
        <v>48947559.009999998</v>
      </c>
      <c r="E62" s="3"/>
    </row>
    <row r="63" spans="1:5" x14ac:dyDescent="0.35">
      <c r="A63" s="15" t="str">
        <v>Simulation 61</v>
      </c>
      <c r="B63" s="16">
        <v>15617792.01</v>
      </c>
      <c r="C63" s="16">
        <v>6271258.1699999999</v>
      </c>
      <c r="D63" s="17">
        <v>1986784.43</v>
      </c>
      <c r="E63" s="3"/>
    </row>
    <row r="64" spans="1:5" x14ac:dyDescent="0.35">
      <c r="A64" s="15" t="str">
        <v>Simulation 62</v>
      </c>
      <c r="B64" s="16">
        <v>3396135.3</v>
      </c>
      <c r="C64" s="16">
        <v>21700088.760000002</v>
      </c>
      <c r="D64" s="17">
        <v>8077988.1500000004</v>
      </c>
      <c r="E64" s="3"/>
    </row>
    <row r="65" spans="1:5" x14ac:dyDescent="0.35">
      <c r="A65" s="15" t="str">
        <v>Simulation 63</v>
      </c>
      <c r="B65" s="16">
        <v>1501174</v>
      </c>
      <c r="C65" s="16">
        <v>3742359.92</v>
      </c>
      <c r="D65" s="17">
        <v>6765538.3799999999</v>
      </c>
      <c r="E65" s="3"/>
    </row>
    <row r="66" spans="1:5" x14ac:dyDescent="0.35">
      <c r="A66" s="15" t="str">
        <v>Simulation 64</v>
      </c>
      <c r="B66" s="16">
        <v>10014151.07</v>
      </c>
      <c r="C66" s="16">
        <v>7684556.1100000003</v>
      </c>
      <c r="D66" s="17">
        <v>2183051.04</v>
      </c>
      <c r="E66" s="3"/>
    </row>
    <row r="67" spans="1:5" x14ac:dyDescent="0.35">
      <c r="A67" s="15" t="str">
        <v>Simulation 65</v>
      </c>
      <c r="B67" s="16">
        <v>11051955.470000001</v>
      </c>
      <c r="C67" s="16">
        <v>21526961.280000001</v>
      </c>
      <c r="D67" s="17">
        <v>17724924.280000001</v>
      </c>
      <c r="E67" s="3"/>
    </row>
    <row r="68" spans="1:5" x14ac:dyDescent="0.35">
      <c r="A68" s="15" t="str">
        <v>Simulation 66</v>
      </c>
      <c r="B68" s="16">
        <v>1236225.07</v>
      </c>
      <c r="C68" s="16">
        <v>6209153.9699999997</v>
      </c>
      <c r="D68" s="17">
        <v>18634439.260000002</v>
      </c>
      <c r="E68" s="3"/>
    </row>
    <row r="69" spans="1:5" x14ac:dyDescent="0.35">
      <c r="A69" s="15" t="str">
        <v>Simulation 67</v>
      </c>
      <c r="B69" s="16">
        <v>1533575.62</v>
      </c>
      <c r="C69" s="16">
        <v>6191605.4299999997</v>
      </c>
      <c r="D69" s="17">
        <v>12872311.07</v>
      </c>
      <c r="E69" s="3"/>
    </row>
    <row r="70" spans="1:5" x14ac:dyDescent="0.35">
      <c r="A70" s="15" t="str">
        <v>Simulation 68</v>
      </c>
      <c r="B70" s="16">
        <v>637835.54</v>
      </c>
      <c r="C70" s="16">
        <v>6501221.9100000001</v>
      </c>
      <c r="D70" s="17">
        <v>8898544.2400000002</v>
      </c>
      <c r="E70" s="3"/>
    </row>
    <row r="71" spans="1:5" x14ac:dyDescent="0.35">
      <c r="A71" s="15" t="str">
        <v>Simulation 69</v>
      </c>
      <c r="B71" s="16">
        <v>1456039.71</v>
      </c>
      <c r="C71" s="16">
        <v>3079825.63</v>
      </c>
      <c r="D71" s="17">
        <v>17480461.899999999</v>
      </c>
      <c r="E71" s="3"/>
    </row>
    <row r="72" spans="1:5" x14ac:dyDescent="0.35">
      <c r="A72" s="15" t="str">
        <v>Simulation 70</v>
      </c>
      <c r="B72" s="16">
        <v>1569253.45</v>
      </c>
      <c r="C72" s="16">
        <v>7029808.9500000002</v>
      </c>
      <c r="D72" s="17">
        <v>69377359.579999998</v>
      </c>
      <c r="E72" s="3"/>
    </row>
    <row r="73" spans="1:5" x14ac:dyDescent="0.35">
      <c r="A73" s="15" t="str">
        <v>Simulation 71</v>
      </c>
      <c r="B73" s="16">
        <v>983672.17</v>
      </c>
      <c r="C73" s="16">
        <v>21588660.530000001</v>
      </c>
      <c r="D73" s="17">
        <v>5425732.5099999998</v>
      </c>
      <c r="E73" s="3"/>
    </row>
    <row r="74" spans="1:5" x14ac:dyDescent="0.35">
      <c r="A74" s="15" t="str">
        <v>Simulation 72</v>
      </c>
      <c r="B74" s="16">
        <v>3184825.87</v>
      </c>
      <c r="C74" s="16">
        <v>7106793.0899999999</v>
      </c>
      <c r="D74" s="17">
        <v>14274140.779999999</v>
      </c>
      <c r="E74" s="3"/>
    </row>
    <row r="75" spans="1:5" x14ac:dyDescent="0.35">
      <c r="A75" s="15" t="str">
        <v>Simulation 73</v>
      </c>
      <c r="B75" s="16">
        <v>4527567.67</v>
      </c>
      <c r="C75" s="16">
        <v>6221709.6799999997</v>
      </c>
      <c r="D75" s="17">
        <v>1453295.65</v>
      </c>
      <c r="E75" s="3"/>
    </row>
    <row r="76" spans="1:5" x14ac:dyDescent="0.35">
      <c r="A76" s="15" t="str">
        <v>Simulation 74</v>
      </c>
      <c r="B76" s="16">
        <v>27291558.52</v>
      </c>
      <c r="C76" s="16">
        <v>1988358.39</v>
      </c>
      <c r="D76" s="17">
        <v>2333332.21</v>
      </c>
      <c r="E76" s="3"/>
    </row>
    <row r="77" spans="1:5" x14ac:dyDescent="0.35">
      <c r="A77" s="15" t="str">
        <v>Simulation 75</v>
      </c>
      <c r="B77" s="16">
        <v>2030349.55</v>
      </c>
      <c r="C77" s="16">
        <v>1029289.41</v>
      </c>
      <c r="D77" s="17">
        <v>6311119.4900000002</v>
      </c>
      <c r="E77" s="3"/>
    </row>
    <row r="78" spans="1:5" x14ac:dyDescent="0.35">
      <c r="A78" s="15" t="str">
        <v>Simulation 76</v>
      </c>
      <c r="B78" s="16">
        <v>2175659.64</v>
      </c>
      <c r="C78" s="16">
        <v>21549391.640000001</v>
      </c>
      <c r="D78" s="17">
        <v>3064132.7</v>
      </c>
      <c r="E78" s="3"/>
    </row>
    <row r="79" spans="1:5" x14ac:dyDescent="0.35">
      <c r="A79" s="15" t="str">
        <v>Simulation 77</v>
      </c>
      <c r="B79" s="16">
        <v>3938380.72</v>
      </c>
      <c r="C79" s="16">
        <v>1973699.28</v>
      </c>
      <c r="D79" s="17">
        <v>5391412.1100000003</v>
      </c>
      <c r="E79" s="3"/>
    </row>
    <row r="80" spans="1:5" x14ac:dyDescent="0.35">
      <c r="A80" s="15" t="str">
        <v>Simulation 78</v>
      </c>
      <c r="B80" s="16">
        <v>2774796.33</v>
      </c>
      <c r="C80" s="16">
        <v>3139036.41</v>
      </c>
      <c r="D80" s="17">
        <v>5334305.17</v>
      </c>
      <c r="E80" s="3"/>
    </row>
    <row r="81" spans="1:5" x14ac:dyDescent="0.35">
      <c r="A81" s="15" t="str">
        <v>Simulation 79</v>
      </c>
      <c r="B81" s="16">
        <v>8915580.7599999998</v>
      </c>
      <c r="C81" s="16">
        <v>6427559.3899999997</v>
      </c>
      <c r="D81" s="17">
        <v>17718175.109999999</v>
      </c>
      <c r="E81" s="3"/>
    </row>
    <row r="82" spans="1:5" x14ac:dyDescent="0.35">
      <c r="A82" s="15" t="str">
        <v>Simulation 80</v>
      </c>
      <c r="B82" s="16">
        <v>25527589.370000001</v>
      </c>
      <c r="C82" s="16">
        <v>2237669.52</v>
      </c>
      <c r="D82" s="17">
        <v>11785311.140000001</v>
      </c>
      <c r="E82" s="3"/>
    </row>
    <row r="83" spans="1:5" x14ac:dyDescent="0.35">
      <c r="A83" s="15" t="str">
        <v>Simulation 81</v>
      </c>
      <c r="B83" s="16">
        <v>85290573.870000005</v>
      </c>
      <c r="C83" s="16">
        <v>6537016.7400000002</v>
      </c>
      <c r="D83" s="17">
        <v>992632.22</v>
      </c>
      <c r="E83" s="3"/>
    </row>
    <row r="84" spans="1:5" x14ac:dyDescent="0.35">
      <c r="A84" s="15" t="str">
        <v>Simulation 82</v>
      </c>
      <c r="B84" s="16">
        <v>21457133.57</v>
      </c>
      <c r="C84" s="16">
        <v>2338739.77</v>
      </c>
      <c r="D84" s="17">
        <v>8205899.1299999999</v>
      </c>
      <c r="E84" s="3"/>
    </row>
    <row r="85" spans="1:5" x14ac:dyDescent="0.35">
      <c r="A85" s="15" t="str">
        <v>Simulation 83</v>
      </c>
      <c r="B85" s="16">
        <v>8995668.9700000007</v>
      </c>
      <c r="C85" s="16">
        <v>6332846.8300000001</v>
      </c>
      <c r="D85" s="17">
        <v>1984582.32</v>
      </c>
      <c r="E85" s="3"/>
    </row>
    <row r="86" spans="1:5" x14ac:dyDescent="0.35">
      <c r="A86" s="15" t="str">
        <v>Simulation 84</v>
      </c>
      <c r="B86" s="16">
        <v>2387857.48</v>
      </c>
      <c r="C86" s="16">
        <v>21525176.649999999</v>
      </c>
      <c r="D86" s="17">
        <v>7890425.9699999997</v>
      </c>
      <c r="E86" s="3"/>
    </row>
    <row r="87" spans="1:5" x14ac:dyDescent="0.35">
      <c r="A87" s="15" t="str">
        <v>Simulation 85</v>
      </c>
      <c r="B87" s="16">
        <v>12308083.630000001</v>
      </c>
      <c r="C87" s="16">
        <v>6411646.2999999998</v>
      </c>
      <c r="D87" s="17">
        <v>1756171.08</v>
      </c>
      <c r="E87" s="3"/>
    </row>
    <row r="88" spans="1:5" x14ac:dyDescent="0.35">
      <c r="A88" s="15" t="str">
        <v>Simulation 86</v>
      </c>
      <c r="B88" s="16">
        <v>3486664.4</v>
      </c>
      <c r="C88" s="16">
        <v>9142664.7699999996</v>
      </c>
      <c r="D88" s="17">
        <v>23416358.170000002</v>
      </c>
      <c r="E88" s="3"/>
    </row>
    <row r="89" spans="1:5" x14ac:dyDescent="0.35">
      <c r="A89" s="15" t="str">
        <v>Simulation 87</v>
      </c>
      <c r="B89" s="16">
        <v>2218492.65</v>
      </c>
      <c r="C89" s="16">
        <v>21604996.989999998</v>
      </c>
      <c r="D89" s="17">
        <v>5287337.54</v>
      </c>
      <c r="E89" s="3"/>
    </row>
    <row r="90" spans="1:5" x14ac:dyDescent="0.35">
      <c r="A90" s="15" t="str">
        <v>Simulation 88</v>
      </c>
      <c r="B90" s="16">
        <v>719845.95</v>
      </c>
      <c r="C90" s="16">
        <v>7993890.2199999997</v>
      </c>
      <c r="D90" s="17">
        <v>1021786.61</v>
      </c>
      <c r="E90" s="3"/>
    </row>
    <row r="91" spans="1:5" x14ac:dyDescent="0.35">
      <c r="A91" s="15" t="str">
        <v>Simulation 89</v>
      </c>
      <c r="B91" s="16">
        <v>3215647.03</v>
      </c>
      <c r="C91" s="16">
        <v>1956798.35</v>
      </c>
      <c r="D91" s="17">
        <v>33828199.219999999</v>
      </c>
      <c r="E91" s="3"/>
    </row>
    <row r="92" spans="1:5" x14ac:dyDescent="0.35">
      <c r="A92" s="15" t="str">
        <v>Simulation 90</v>
      </c>
      <c r="B92" s="16">
        <v>1398155.07</v>
      </c>
      <c r="C92" s="16">
        <v>1976249.89</v>
      </c>
      <c r="D92" s="17">
        <v>8135511</v>
      </c>
      <c r="E92" s="3"/>
    </row>
    <row r="93" spans="1:5" x14ac:dyDescent="0.35">
      <c r="A93" s="15" t="str">
        <v>Simulation 91</v>
      </c>
      <c r="B93" s="16">
        <v>7397769.6699999999</v>
      </c>
      <c r="C93" s="16">
        <v>21602855.280000001</v>
      </c>
      <c r="D93" s="17">
        <v>8319697.4299999997</v>
      </c>
      <c r="E93" s="3"/>
    </row>
    <row r="94" spans="1:5" x14ac:dyDescent="0.35">
      <c r="A94" s="15" t="str">
        <v>Simulation 92</v>
      </c>
      <c r="B94" s="16">
        <v>1040307.18</v>
      </c>
      <c r="C94" s="16">
        <v>6561425.3700000001</v>
      </c>
      <c r="D94" s="17">
        <v>13745019.41</v>
      </c>
      <c r="E94" s="3"/>
    </row>
    <row r="95" spans="1:5" x14ac:dyDescent="0.35">
      <c r="A95" s="15" t="str">
        <v>Simulation 93</v>
      </c>
      <c r="B95" s="16">
        <v>7914581.0199999996</v>
      </c>
      <c r="C95" s="16">
        <v>21620365.989999998</v>
      </c>
      <c r="D95" s="17">
        <v>16688057.630000001</v>
      </c>
      <c r="E95" s="3"/>
    </row>
    <row r="96" spans="1:5" x14ac:dyDescent="0.35">
      <c r="A96" s="15" t="str">
        <v>Simulation 94</v>
      </c>
      <c r="B96" s="16">
        <v>17611610.34</v>
      </c>
      <c r="C96" s="16">
        <v>961146.09</v>
      </c>
      <c r="D96" s="17">
        <v>4139454.74</v>
      </c>
      <c r="E96" s="3"/>
    </row>
    <row r="97" spans="1:5" x14ac:dyDescent="0.35">
      <c r="A97" s="15" t="str">
        <v>Simulation 95</v>
      </c>
      <c r="B97" s="16">
        <v>5376858.8200000003</v>
      </c>
      <c r="C97" s="16">
        <v>6290463.04</v>
      </c>
      <c r="D97" s="17">
        <v>6511948.1200000001</v>
      </c>
      <c r="E97" s="3"/>
    </row>
    <row r="98" spans="1:5" x14ac:dyDescent="0.35">
      <c r="A98" s="15" t="str">
        <v>Simulation 96</v>
      </c>
      <c r="B98" s="16">
        <v>7338657.4000000004</v>
      </c>
      <c r="C98" s="16">
        <v>6602441.9400000004</v>
      </c>
      <c r="D98" s="17">
        <v>1975787.36</v>
      </c>
      <c r="E98" s="3"/>
    </row>
    <row r="99" spans="1:5" x14ac:dyDescent="0.35">
      <c r="A99" s="15" t="str">
        <v>Simulation 97</v>
      </c>
      <c r="B99" s="16">
        <v>1289551.44</v>
      </c>
      <c r="C99" s="16">
        <v>6587054.25</v>
      </c>
      <c r="D99" s="17">
        <v>15200411.060000001</v>
      </c>
      <c r="E99" s="3"/>
    </row>
    <row r="100" spans="1:5" x14ac:dyDescent="0.35">
      <c r="A100" s="15" t="str">
        <v>Simulation 98</v>
      </c>
      <c r="B100" s="16">
        <v>6166825.54</v>
      </c>
      <c r="C100" s="16">
        <v>683104.08</v>
      </c>
      <c r="D100" s="17">
        <v>8502485.9199999999</v>
      </c>
      <c r="E100" s="3"/>
    </row>
    <row r="101" spans="1:5" x14ac:dyDescent="0.35">
      <c r="A101" s="15" t="str">
        <v>Simulation 99</v>
      </c>
      <c r="B101" s="16">
        <v>21586646.030000001</v>
      </c>
      <c r="C101" s="16">
        <v>6783759.0599999996</v>
      </c>
      <c r="D101" s="17">
        <v>2874127.06</v>
      </c>
      <c r="E101" s="3"/>
    </row>
    <row r="102" spans="1:5" x14ac:dyDescent="0.35">
      <c r="A102" s="18" t="str">
        <v>Simulation 100</v>
      </c>
      <c r="B102" s="19">
        <v>25456719.859999999</v>
      </c>
      <c r="C102" s="19">
        <v>6468012.0599999996</v>
      </c>
      <c r="D102" s="20">
        <v>9124481.8200000003</v>
      </c>
      <c r="E102" s="3"/>
    </row>
    <row r="104" spans="1:5" x14ac:dyDescent="0.35">
      <c r="A104" s="2"/>
    </row>
    <row r="105" spans="1:5" x14ac:dyDescent="0.35">
      <c r="A105" s="2"/>
    </row>
    <row r="106" spans="1:5" x14ac:dyDescent="0.35">
      <c r="A106" s="2"/>
    </row>
    <row r="107" spans="1:5" x14ac:dyDescent="0.35">
      <c r="A107" s="2"/>
    </row>
    <row r="108" spans="1:5" x14ac:dyDescent="0.35">
      <c r="A108" s="2"/>
    </row>
    <row r="109" spans="1:5" x14ac:dyDescent="0.35">
      <c r="A109" s="2"/>
    </row>
    <row r="110" spans="1:5" x14ac:dyDescent="0.35">
      <c r="A110" s="2"/>
    </row>
    <row r="111" spans="1:5" x14ac:dyDescent="0.35">
      <c r="A111" s="2"/>
    </row>
    <row r="112" spans="1:5" x14ac:dyDescent="0.35">
      <c r="A112" s="2"/>
    </row>
    <row r="113" spans="1:1" x14ac:dyDescent="0.35">
      <c r="A113" s="2"/>
    </row>
    <row r="114" spans="1:1" x14ac:dyDescent="0.35">
      <c r="A114" s="2"/>
    </row>
    <row r="115" spans="1:1" x14ac:dyDescent="0.35">
      <c r="A115" s="2"/>
    </row>
    <row r="116" spans="1:1" x14ac:dyDescent="0.35">
      <c r="A116" s="2"/>
    </row>
    <row r="117" spans="1:1" x14ac:dyDescent="0.35">
      <c r="A117" s="2"/>
    </row>
    <row r="118" spans="1:1" x14ac:dyDescent="0.35">
      <c r="A118" s="2"/>
    </row>
    <row r="119" spans="1:1" x14ac:dyDescent="0.35">
      <c r="A119" s="2"/>
    </row>
    <row r="120" spans="1:1" x14ac:dyDescent="0.35">
      <c r="A120" s="2"/>
    </row>
  </sheetData>
  <mergeCells count="10">
    <mergeCell ref="A1:B1"/>
    <mergeCell ref="G9:J9"/>
    <mergeCell ref="N22:R22"/>
    <mergeCell ref="G3:O3"/>
    <mergeCell ref="G4:H4"/>
    <mergeCell ref="G6:H6"/>
    <mergeCell ref="I4:J4"/>
    <mergeCell ref="K4:L4"/>
    <mergeCell ref="I6:J6"/>
    <mergeCell ref="K6:L6"/>
  </mergeCells>
  <hyperlinks>
    <hyperlink ref="A1:B1" location="'Answer Sheet'!A25" display="Click here to return to the answer sheet" xr:uid="{F5771D61-A0EE-4D12-B51D-42BF10CD9FCA}"/>
    <hyperlink ref="I4" location="'VAS and Bond Summary'!A1" display="VAS and Bond Summary" xr:uid="{B60D02D5-9A2B-4A82-B02E-7787B69FC3F5}"/>
    <hyperlink ref="K4" location="'Asset Y Summary'!A1" display="Asset Y Summary" xr:uid="{C344E7E8-0930-4F88-9EFA-13936303D9AB}"/>
    <hyperlink ref="I6" location="'Q7 VAS and Bond Simulations'!A1" display="VAS and Bond Simulations" xr:uid="{3761D9F3-26D1-480B-BF79-1D87638001F8}"/>
    <hyperlink ref="K6" location="'Asset Y Simulations'!A1" display="Asset Y Simulations" xr:uid="{C434DECF-CC7F-4A1B-B5BF-19D7346A646C}"/>
    <hyperlink ref="G4:H4" location="'Stock Portfolio Summary'!A1" display="Stock Portfolio Summary" xr:uid="{1D9D5C90-E67C-42BC-8F3E-7CB47EA1E84E}"/>
    <hyperlink ref="G6:H6" location="'Q5 Stock Portfolio Simulations'!A1" display="Stock Portfolio Simulations" xr:uid="{7F6EE28B-0902-49F8-8599-74DBE9137B70}"/>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B6ADE-5F93-46D4-AA9F-A9834F0719D1}">
  <sheetPr codeName="Sheet15"/>
  <dimension ref="A1:P33"/>
  <sheetViews>
    <sheetView workbookViewId="0">
      <selection activeCell="H41" sqref="H41"/>
    </sheetView>
  </sheetViews>
  <sheetFormatPr defaultRowHeight="14.5" x14ac:dyDescent="0.35"/>
  <cols>
    <col min="13" max="13" width="11.54296875" customWidth="1"/>
    <col min="14" max="14" width="17" customWidth="1"/>
    <col min="15" max="15" width="15.08984375" customWidth="1"/>
    <col min="16" max="16" width="14.90625" customWidth="1"/>
  </cols>
  <sheetData>
    <row r="1" spans="1:16" x14ac:dyDescent="0.35">
      <c r="A1" s="162" t="s">
        <v>257</v>
      </c>
      <c r="B1" s="162"/>
      <c r="C1" s="162"/>
      <c r="D1" s="162"/>
    </row>
    <row r="3" spans="1:16" x14ac:dyDescent="0.35">
      <c r="A3" s="6" t="s">
        <v>282</v>
      </c>
    </row>
    <row r="5" spans="1:16" ht="14.5" customHeight="1" thickBot="1" x14ac:dyDescent="0.4">
      <c r="A5" s="269" t="s">
        <v>301</v>
      </c>
      <c r="B5" s="270"/>
      <c r="C5" s="270"/>
      <c r="D5" s="270"/>
      <c r="E5" s="270"/>
      <c r="F5" s="270"/>
      <c r="G5" s="270"/>
      <c r="H5" s="270"/>
      <c r="I5" s="270"/>
      <c r="J5" s="271"/>
      <c r="M5" s="278" t="s">
        <v>284</v>
      </c>
      <c r="N5" s="279"/>
      <c r="O5" s="279"/>
      <c r="P5" s="280"/>
    </row>
    <row r="6" spans="1:16" ht="14.5" customHeight="1" thickTop="1" x14ac:dyDescent="0.35">
      <c r="A6" s="272"/>
      <c r="B6" s="273"/>
      <c r="C6" s="273"/>
      <c r="D6" s="273"/>
      <c r="E6" s="273"/>
      <c r="F6" s="273"/>
      <c r="G6" s="273"/>
      <c r="H6" s="273"/>
      <c r="I6" s="273"/>
      <c r="J6" s="274"/>
      <c r="M6" s="164"/>
      <c r="N6" s="165" t="str" cm="1">
        <f t="array" ref="N6:P6">'Q8 Simulation Summary'!H10:J10</f>
        <v>Stock Portfolio</v>
      </c>
      <c r="O6" s="165" t="str">
        <v>VAS and Bond</v>
      </c>
      <c r="P6" s="14" t="str">
        <v>Asset Y</v>
      </c>
    </row>
    <row r="7" spans="1:16" x14ac:dyDescent="0.35">
      <c r="A7" s="272"/>
      <c r="B7" s="273"/>
      <c r="C7" s="273"/>
      <c r="D7" s="273"/>
      <c r="E7" s="273"/>
      <c r="F7" s="273"/>
      <c r="G7" s="273"/>
      <c r="H7" s="273"/>
      <c r="I7" s="273"/>
      <c r="J7" s="274"/>
      <c r="M7" s="169" t="str" cm="1">
        <f t="array" ref="M7:P16">'Q8 Simulation Summary'!G11:J20</f>
        <v>Mean:</v>
      </c>
      <c r="N7" s="16">
        <v>9920769.8901000023</v>
      </c>
      <c r="O7" s="16">
        <v>8866487.3287999984</v>
      </c>
      <c r="P7" s="17">
        <v>10704537.9837</v>
      </c>
    </row>
    <row r="8" spans="1:16" x14ac:dyDescent="0.35">
      <c r="A8" s="272"/>
      <c r="B8" s="273"/>
      <c r="C8" s="273"/>
      <c r="D8" s="273"/>
      <c r="E8" s="273"/>
      <c r="F8" s="273"/>
      <c r="G8" s="273"/>
      <c r="H8" s="273"/>
      <c r="I8" s="273"/>
      <c r="J8" s="274"/>
      <c r="M8" s="169" t="str">
        <v>10% T Mean:</v>
      </c>
      <c r="N8" s="16">
        <v>8845999.0927083362</v>
      </c>
      <c r="O8" s="16">
        <v>8765791.1337499972</v>
      </c>
      <c r="P8" s="17">
        <v>9898042.1833333317</v>
      </c>
    </row>
    <row r="9" spans="1:16" x14ac:dyDescent="0.35">
      <c r="A9" s="272"/>
      <c r="B9" s="273"/>
      <c r="C9" s="273"/>
      <c r="D9" s="273"/>
      <c r="E9" s="273"/>
      <c r="F9" s="273"/>
      <c r="G9" s="273"/>
      <c r="H9" s="273"/>
      <c r="I9" s="273"/>
      <c r="J9" s="274"/>
      <c r="M9" s="169" t="str">
        <v>S.D.:</v>
      </c>
      <c r="N9" s="267">
        <v>11992914.872075191</v>
      </c>
      <c r="O9" s="267">
        <v>7319618.9678272353</v>
      </c>
      <c r="P9" s="265">
        <v>11368210.601023015</v>
      </c>
    </row>
    <row r="10" spans="1:16" x14ac:dyDescent="0.35">
      <c r="A10" s="272"/>
      <c r="B10" s="273"/>
      <c r="C10" s="273"/>
      <c r="D10" s="273"/>
      <c r="E10" s="273"/>
      <c r="F10" s="273"/>
      <c r="G10" s="273"/>
      <c r="H10" s="273"/>
      <c r="I10" s="273"/>
      <c r="J10" s="274"/>
      <c r="M10" s="169" t="str">
        <v>Median:</v>
      </c>
      <c r="N10" s="16">
        <v>6212655.6950000003</v>
      </c>
      <c r="O10" s="16">
        <v>6411364.2400000002</v>
      </c>
      <c r="P10" s="17">
        <v>6906815.6299999999</v>
      </c>
    </row>
    <row r="11" spans="1:16" x14ac:dyDescent="0.35">
      <c r="A11" s="272"/>
      <c r="B11" s="273"/>
      <c r="C11" s="273"/>
      <c r="D11" s="273"/>
      <c r="E11" s="273"/>
      <c r="F11" s="273"/>
      <c r="G11" s="273"/>
      <c r="H11" s="273"/>
      <c r="I11" s="273"/>
      <c r="J11" s="274"/>
      <c r="M11" s="169" t="str">
        <v>MAD:</v>
      </c>
      <c r="N11" s="267">
        <v>7570082.9829279995</v>
      </c>
      <c r="O11" s="267">
        <v>5941194.9226240013</v>
      </c>
      <c r="P11" s="265">
        <v>8017478.1316100005</v>
      </c>
    </row>
    <row r="12" spans="1:16" x14ac:dyDescent="0.35">
      <c r="A12" s="272"/>
      <c r="B12" s="273"/>
      <c r="C12" s="273"/>
      <c r="D12" s="273"/>
      <c r="E12" s="273"/>
      <c r="F12" s="273"/>
      <c r="G12" s="273"/>
      <c r="H12" s="273"/>
      <c r="I12" s="273"/>
      <c r="J12" s="274"/>
      <c r="M12" s="169" t="str">
        <v>IQR</v>
      </c>
      <c r="N12" s="16">
        <v>9149775.067499999</v>
      </c>
      <c r="O12" s="16">
        <v>6400377.9375</v>
      </c>
      <c r="P12" s="17">
        <v>12038722.8025</v>
      </c>
    </row>
    <row r="13" spans="1:16" x14ac:dyDescent="0.35">
      <c r="A13" s="272"/>
      <c r="B13" s="273"/>
      <c r="C13" s="273"/>
      <c r="D13" s="273"/>
      <c r="E13" s="273"/>
      <c r="F13" s="273"/>
      <c r="G13" s="273"/>
      <c r="H13" s="273"/>
      <c r="I13" s="273"/>
      <c r="J13" s="274"/>
      <c r="M13" s="169" t="str">
        <v>Max</v>
      </c>
      <c r="N13" s="16">
        <v>85290573.870000005</v>
      </c>
      <c r="O13" s="16">
        <v>21812106.84</v>
      </c>
      <c r="P13" s="17">
        <v>69377359.579999998</v>
      </c>
    </row>
    <row r="14" spans="1:16" x14ac:dyDescent="0.35">
      <c r="A14" s="272"/>
      <c r="B14" s="273"/>
      <c r="C14" s="273"/>
      <c r="D14" s="273"/>
      <c r="E14" s="273"/>
      <c r="F14" s="273"/>
      <c r="G14" s="273"/>
      <c r="H14" s="273"/>
      <c r="I14" s="273"/>
      <c r="J14" s="274"/>
      <c r="M14" s="169" t="str">
        <v>Min</v>
      </c>
      <c r="N14" s="16">
        <v>276721.19</v>
      </c>
      <c r="O14" s="16">
        <v>683104.08</v>
      </c>
      <c r="P14" s="17">
        <v>499405.74</v>
      </c>
    </row>
    <row r="15" spans="1:16" x14ac:dyDescent="0.35">
      <c r="A15" s="272"/>
      <c r="B15" s="273"/>
      <c r="C15" s="273"/>
      <c r="D15" s="273"/>
      <c r="E15" s="273"/>
      <c r="F15" s="273"/>
      <c r="G15" s="273"/>
      <c r="H15" s="273"/>
      <c r="I15" s="273"/>
      <c r="J15" s="274"/>
      <c r="M15" s="169" t="str">
        <v>Range</v>
      </c>
      <c r="N15" s="16">
        <v>85013852.680000007</v>
      </c>
      <c r="O15" s="16">
        <v>21129002.760000002</v>
      </c>
      <c r="P15" s="17">
        <v>68877953.840000004</v>
      </c>
    </row>
    <row r="16" spans="1:16" x14ac:dyDescent="0.35">
      <c r="A16" s="272"/>
      <c r="B16" s="273"/>
      <c r="C16" s="273"/>
      <c r="D16" s="273"/>
      <c r="E16" s="273"/>
      <c r="F16" s="273"/>
      <c r="G16" s="273"/>
      <c r="H16" s="273"/>
      <c r="I16" s="273"/>
      <c r="J16" s="274"/>
      <c r="M16" s="171" t="str">
        <v>Skewness</v>
      </c>
      <c r="N16" s="11">
        <v>3.4371325319827832</v>
      </c>
      <c r="O16" s="11">
        <v>0.96662515130681492</v>
      </c>
      <c r="P16" s="12">
        <v>2.4714373724073813</v>
      </c>
    </row>
    <row r="17" spans="1:14" x14ac:dyDescent="0.35">
      <c r="A17" s="272"/>
      <c r="B17" s="273"/>
      <c r="C17" s="273"/>
      <c r="D17" s="273"/>
      <c r="E17" s="273"/>
      <c r="F17" s="273"/>
      <c r="G17" s="273"/>
      <c r="H17" s="273"/>
      <c r="I17" s="273"/>
      <c r="J17" s="274"/>
    </row>
    <row r="18" spans="1:14" x14ac:dyDescent="0.35">
      <c r="A18" s="272"/>
      <c r="B18" s="273"/>
      <c r="C18" s="273"/>
      <c r="D18" s="273"/>
      <c r="E18" s="273"/>
      <c r="F18" s="273"/>
      <c r="G18" s="273"/>
      <c r="H18" s="273"/>
      <c r="I18" s="273"/>
      <c r="J18" s="274"/>
    </row>
    <row r="19" spans="1:14" x14ac:dyDescent="0.35">
      <c r="A19" s="272"/>
      <c r="B19" s="273"/>
      <c r="C19" s="273"/>
      <c r="D19" s="273"/>
      <c r="E19" s="273"/>
      <c r="F19" s="273"/>
      <c r="G19" s="273"/>
      <c r="H19" s="273"/>
      <c r="I19" s="273"/>
      <c r="J19" s="274"/>
    </row>
    <row r="20" spans="1:14" x14ac:dyDescent="0.35">
      <c r="A20" s="272"/>
      <c r="B20" s="273"/>
      <c r="C20" s="273"/>
      <c r="D20" s="273"/>
      <c r="E20" s="273"/>
      <c r="F20" s="273"/>
      <c r="G20" s="273"/>
      <c r="H20" s="273"/>
      <c r="I20" s="273"/>
      <c r="J20" s="274"/>
    </row>
    <row r="21" spans="1:14" x14ac:dyDescent="0.35">
      <c r="A21" s="272"/>
      <c r="B21" s="273"/>
      <c r="C21" s="273"/>
      <c r="D21" s="273"/>
      <c r="E21" s="273"/>
      <c r="F21" s="273"/>
      <c r="G21" s="273"/>
      <c r="H21" s="273"/>
      <c r="I21" s="273"/>
      <c r="J21" s="274"/>
    </row>
    <row r="22" spans="1:14" x14ac:dyDescent="0.35">
      <c r="A22" s="272"/>
      <c r="B22" s="273"/>
      <c r="C22" s="273"/>
      <c r="D22" s="273"/>
      <c r="E22" s="273"/>
      <c r="F22" s="273"/>
      <c r="G22" s="273"/>
      <c r="H22" s="273"/>
      <c r="I22" s="273"/>
      <c r="J22" s="274"/>
      <c r="M22" s="194"/>
      <c r="N22" s="194"/>
    </row>
    <row r="23" spans="1:14" x14ac:dyDescent="0.35">
      <c r="A23" s="272"/>
      <c r="B23" s="273"/>
      <c r="C23" s="273"/>
      <c r="D23" s="273"/>
      <c r="E23" s="273"/>
      <c r="F23" s="273"/>
      <c r="G23" s="273"/>
      <c r="H23" s="273"/>
      <c r="I23" s="273"/>
      <c r="J23" s="274"/>
      <c r="M23" s="194"/>
      <c r="N23" s="194"/>
    </row>
    <row r="24" spans="1:14" x14ac:dyDescent="0.35">
      <c r="A24" s="272"/>
      <c r="B24" s="273"/>
      <c r="C24" s="273"/>
      <c r="D24" s="273"/>
      <c r="E24" s="273"/>
      <c r="F24" s="273"/>
      <c r="G24" s="273"/>
      <c r="H24" s="273"/>
      <c r="I24" s="273"/>
      <c r="J24" s="274"/>
      <c r="M24" s="194"/>
      <c r="N24" s="194"/>
    </row>
    <row r="25" spans="1:14" x14ac:dyDescent="0.35">
      <c r="A25" s="272"/>
      <c r="B25" s="273"/>
      <c r="C25" s="273"/>
      <c r="D25" s="273"/>
      <c r="E25" s="273"/>
      <c r="F25" s="273"/>
      <c r="G25" s="273"/>
      <c r="H25" s="273"/>
      <c r="I25" s="273"/>
      <c r="J25" s="274"/>
    </row>
    <row r="26" spans="1:14" x14ac:dyDescent="0.35">
      <c r="A26" s="272"/>
      <c r="B26" s="273"/>
      <c r="C26" s="273"/>
      <c r="D26" s="273"/>
      <c r="E26" s="273"/>
      <c r="F26" s="273"/>
      <c r="G26" s="273"/>
      <c r="H26" s="273"/>
      <c r="I26" s="273"/>
      <c r="J26" s="274"/>
    </row>
    <row r="27" spans="1:14" x14ac:dyDescent="0.35">
      <c r="A27" s="275"/>
      <c r="B27" s="276"/>
      <c r="C27" s="276"/>
      <c r="D27" s="276"/>
      <c r="E27" s="276"/>
      <c r="F27" s="276"/>
      <c r="G27" s="276"/>
      <c r="H27" s="276"/>
      <c r="I27" s="276"/>
      <c r="J27" s="277"/>
    </row>
    <row r="30" spans="1:14" ht="14.5" customHeight="1" x14ac:dyDescent="0.35">
      <c r="B30" s="225" t="s">
        <v>307</v>
      </c>
      <c r="C30" s="226"/>
      <c r="D30" s="227"/>
      <c r="F30" s="225" t="s">
        <v>296</v>
      </c>
      <c r="G30" s="227"/>
    </row>
    <row r="31" spans="1:14" x14ac:dyDescent="0.35">
      <c r="B31" s="228"/>
      <c r="C31" s="229"/>
      <c r="D31" s="230"/>
      <c r="F31" s="228"/>
      <c r="G31" s="230"/>
    </row>
    <row r="32" spans="1:14" x14ac:dyDescent="0.35">
      <c r="B32" s="228"/>
      <c r="C32" s="229"/>
      <c r="D32" s="230"/>
      <c r="F32" s="228"/>
      <c r="G32" s="230"/>
    </row>
    <row r="33" spans="2:7" x14ac:dyDescent="0.35">
      <c r="B33" s="231"/>
      <c r="C33" s="232"/>
      <c r="D33" s="233"/>
      <c r="F33" s="231"/>
      <c r="G33" s="233"/>
    </row>
  </sheetData>
  <mergeCells count="5">
    <mergeCell ref="M5:P5"/>
    <mergeCell ref="F30:G33"/>
    <mergeCell ref="B30:D33"/>
    <mergeCell ref="A5:J27"/>
    <mergeCell ref="A1:D1"/>
  </mergeCells>
  <hyperlinks>
    <hyperlink ref="A1:D1" location="'Answer Sheet'!A28" display="Click here to return to the answer sheet" xr:uid="{B9331078-D14D-43F1-85D2-A2922F2C6AAF}"/>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F74F6-F08D-402E-AEAB-D29074761AF4}">
  <sheetPr codeName="Sheet16"/>
  <dimension ref="A1:K28"/>
  <sheetViews>
    <sheetView workbookViewId="0">
      <selection sqref="A1:D1"/>
    </sheetView>
  </sheetViews>
  <sheetFormatPr defaultRowHeight="14.5" x14ac:dyDescent="0.35"/>
  <sheetData>
    <row r="1" spans="1:11" x14ac:dyDescent="0.35">
      <c r="A1" s="162" t="s">
        <v>257</v>
      </c>
      <c r="B1" s="162"/>
      <c r="C1" s="162"/>
      <c r="D1" s="162"/>
    </row>
    <row r="3" spans="1:11" x14ac:dyDescent="0.35">
      <c r="A3" s="6" t="s">
        <v>285</v>
      </c>
    </row>
    <row r="5" spans="1:11" x14ac:dyDescent="0.35">
      <c r="A5" s="281" t="s">
        <v>302</v>
      </c>
      <c r="B5" s="281"/>
      <c r="C5" s="281"/>
      <c r="D5" s="281"/>
      <c r="E5" s="281"/>
      <c r="F5" s="281"/>
      <c r="G5" s="281"/>
      <c r="H5" s="281"/>
      <c r="I5" s="281"/>
      <c r="J5" s="281"/>
      <c r="K5" s="281"/>
    </row>
    <row r="6" spans="1:11" x14ac:dyDescent="0.35">
      <c r="A6" s="281"/>
      <c r="B6" s="281"/>
      <c r="C6" s="281"/>
      <c r="D6" s="281"/>
      <c r="E6" s="281"/>
      <c r="F6" s="281"/>
      <c r="G6" s="281"/>
      <c r="H6" s="281"/>
      <c r="I6" s="281"/>
      <c r="J6" s="281"/>
      <c r="K6" s="281"/>
    </row>
    <row r="7" spans="1:11" x14ac:dyDescent="0.35">
      <c r="A7" s="281"/>
      <c r="B7" s="281"/>
      <c r="C7" s="281"/>
      <c r="D7" s="281"/>
      <c r="E7" s="281"/>
      <c r="F7" s="281"/>
      <c r="G7" s="281"/>
      <c r="H7" s="281"/>
      <c r="I7" s="281"/>
      <c r="J7" s="281"/>
      <c r="K7" s="281"/>
    </row>
    <row r="8" spans="1:11" x14ac:dyDescent="0.35">
      <c r="A8" s="281"/>
      <c r="B8" s="281"/>
      <c r="C8" s="281"/>
      <c r="D8" s="281"/>
      <c r="E8" s="281"/>
      <c r="F8" s="281"/>
      <c r="G8" s="281"/>
      <c r="H8" s="281"/>
      <c r="I8" s="281"/>
      <c r="J8" s="281"/>
      <c r="K8" s="281"/>
    </row>
    <row r="9" spans="1:11" x14ac:dyDescent="0.35">
      <c r="A9" s="281"/>
      <c r="B9" s="281"/>
      <c r="C9" s="281"/>
      <c r="D9" s="281"/>
      <c r="E9" s="281"/>
      <c r="F9" s="281"/>
      <c r="G9" s="281"/>
      <c r="H9" s="281"/>
      <c r="I9" s="281"/>
      <c r="J9" s="281"/>
      <c r="K9" s="281"/>
    </row>
    <row r="10" spans="1:11" x14ac:dyDescent="0.35">
      <c r="A10" s="281"/>
      <c r="B10" s="281"/>
      <c r="C10" s="281"/>
      <c r="D10" s="281"/>
      <c r="E10" s="281"/>
      <c r="F10" s="281"/>
      <c r="G10" s="281"/>
      <c r="H10" s="281"/>
      <c r="I10" s="281"/>
      <c r="J10" s="281"/>
      <c r="K10" s="281"/>
    </row>
    <row r="11" spans="1:11" x14ac:dyDescent="0.35">
      <c r="A11" s="281"/>
      <c r="B11" s="281"/>
      <c r="C11" s="281"/>
      <c r="D11" s="281"/>
      <c r="E11" s="281"/>
      <c r="F11" s="281"/>
      <c r="G11" s="281"/>
      <c r="H11" s="281"/>
      <c r="I11" s="281"/>
      <c r="J11" s="281"/>
      <c r="K11" s="281"/>
    </row>
    <row r="12" spans="1:11" x14ac:dyDescent="0.35">
      <c r="A12" s="281"/>
      <c r="B12" s="281"/>
      <c r="C12" s="281"/>
      <c r="D12" s="281"/>
      <c r="E12" s="281"/>
      <c r="F12" s="281"/>
      <c r="G12" s="281"/>
      <c r="H12" s="281"/>
      <c r="I12" s="281"/>
      <c r="J12" s="281"/>
      <c r="K12" s="281"/>
    </row>
    <row r="13" spans="1:11" x14ac:dyDescent="0.35">
      <c r="A13" s="281"/>
      <c r="B13" s="281"/>
      <c r="C13" s="281"/>
      <c r="D13" s="281"/>
      <c r="E13" s="281"/>
      <c r="F13" s="281"/>
      <c r="G13" s="281"/>
      <c r="H13" s="281"/>
      <c r="I13" s="281"/>
      <c r="J13" s="281"/>
      <c r="K13" s="281"/>
    </row>
    <row r="14" spans="1:11" x14ac:dyDescent="0.35">
      <c r="A14" s="281"/>
      <c r="B14" s="281"/>
      <c r="C14" s="281"/>
      <c r="D14" s="281"/>
      <c r="E14" s="281"/>
      <c r="F14" s="281"/>
      <c r="G14" s="281"/>
      <c r="H14" s="281"/>
      <c r="I14" s="281"/>
      <c r="J14" s="281"/>
      <c r="K14" s="281"/>
    </row>
    <row r="15" spans="1:11" x14ac:dyDescent="0.35">
      <c r="A15" s="281"/>
      <c r="B15" s="281"/>
      <c r="C15" s="281"/>
      <c r="D15" s="281"/>
      <c r="E15" s="281"/>
      <c r="F15" s="281"/>
      <c r="G15" s="281"/>
      <c r="H15" s="281"/>
      <c r="I15" s="281"/>
      <c r="J15" s="281"/>
      <c r="K15" s="281"/>
    </row>
    <row r="16" spans="1:11" x14ac:dyDescent="0.35">
      <c r="A16" s="281"/>
      <c r="B16" s="281"/>
      <c r="C16" s="281"/>
      <c r="D16" s="281"/>
      <c r="E16" s="281"/>
      <c r="F16" s="281"/>
      <c r="G16" s="281"/>
      <c r="H16" s="281"/>
      <c r="I16" s="281"/>
      <c r="J16" s="281"/>
      <c r="K16" s="281"/>
    </row>
    <row r="17" spans="1:11" x14ac:dyDescent="0.35">
      <c r="A17" s="281"/>
      <c r="B17" s="281"/>
      <c r="C17" s="281"/>
      <c r="D17" s="281"/>
      <c r="E17" s="281"/>
      <c r="F17" s="281"/>
      <c r="G17" s="281"/>
      <c r="H17" s="281"/>
      <c r="I17" s="281"/>
      <c r="J17" s="281"/>
      <c r="K17" s="281"/>
    </row>
    <row r="18" spans="1:11" x14ac:dyDescent="0.35">
      <c r="A18" s="281"/>
      <c r="B18" s="281"/>
      <c r="C18" s="281"/>
      <c r="D18" s="281"/>
      <c r="E18" s="281"/>
      <c r="F18" s="281"/>
      <c r="G18" s="281"/>
      <c r="H18" s="281"/>
      <c r="I18" s="281"/>
      <c r="J18" s="281"/>
      <c r="K18" s="281"/>
    </row>
    <row r="19" spans="1:11" x14ac:dyDescent="0.35">
      <c r="A19" s="281"/>
      <c r="B19" s="281"/>
      <c r="C19" s="281"/>
      <c r="D19" s="281"/>
      <c r="E19" s="281"/>
      <c r="F19" s="281"/>
      <c r="G19" s="281"/>
      <c r="H19" s="281"/>
      <c r="I19" s="281"/>
      <c r="J19" s="281"/>
      <c r="K19" s="281"/>
    </row>
    <row r="20" spans="1:11" x14ac:dyDescent="0.35">
      <c r="A20" s="281"/>
      <c r="B20" s="281"/>
      <c r="C20" s="281"/>
      <c r="D20" s="281"/>
      <c r="E20" s="281"/>
      <c r="F20" s="281"/>
      <c r="G20" s="281"/>
      <c r="H20" s="281"/>
      <c r="I20" s="281"/>
      <c r="J20" s="281"/>
      <c r="K20" s="281"/>
    </row>
    <row r="21" spans="1:11" x14ac:dyDescent="0.35">
      <c r="A21" s="281"/>
      <c r="B21" s="281"/>
      <c r="C21" s="281"/>
      <c r="D21" s="281"/>
      <c r="E21" s="281"/>
      <c r="F21" s="281"/>
      <c r="G21" s="281"/>
      <c r="H21" s="281"/>
      <c r="I21" s="281"/>
      <c r="J21" s="281"/>
      <c r="K21" s="281"/>
    </row>
    <row r="22" spans="1:11" x14ac:dyDescent="0.35">
      <c r="A22" s="281"/>
      <c r="B22" s="281"/>
      <c r="C22" s="281"/>
      <c r="D22" s="281"/>
      <c r="E22" s="281"/>
      <c r="F22" s="281"/>
      <c r="G22" s="281"/>
      <c r="H22" s="281"/>
      <c r="I22" s="281"/>
      <c r="J22" s="281"/>
      <c r="K22" s="281"/>
    </row>
    <row r="23" spans="1:11" x14ac:dyDescent="0.35">
      <c r="A23" s="281"/>
      <c r="B23" s="281"/>
      <c r="C23" s="281"/>
      <c r="D23" s="281"/>
      <c r="E23" s="281"/>
      <c r="F23" s="281"/>
      <c r="G23" s="281"/>
      <c r="H23" s="281"/>
      <c r="I23" s="281"/>
      <c r="J23" s="281"/>
      <c r="K23" s="281"/>
    </row>
    <row r="24" spans="1:11" x14ac:dyDescent="0.35">
      <c r="A24" s="281"/>
      <c r="B24" s="281"/>
      <c r="C24" s="281"/>
      <c r="D24" s="281"/>
      <c r="E24" s="281"/>
      <c r="F24" s="281"/>
      <c r="G24" s="281"/>
      <c r="H24" s="281"/>
      <c r="I24" s="281"/>
      <c r="J24" s="281"/>
      <c r="K24" s="281"/>
    </row>
    <row r="25" spans="1:11" x14ac:dyDescent="0.35">
      <c r="A25" s="281"/>
      <c r="B25" s="281"/>
      <c r="C25" s="281"/>
      <c r="D25" s="281"/>
      <c r="E25" s="281"/>
      <c r="F25" s="281"/>
      <c r="G25" s="281"/>
      <c r="H25" s="281"/>
      <c r="I25" s="281"/>
      <c r="J25" s="281"/>
      <c r="K25" s="281"/>
    </row>
    <row r="26" spans="1:11" x14ac:dyDescent="0.35">
      <c r="A26" s="281"/>
      <c r="B26" s="281"/>
      <c r="C26" s="281"/>
      <c r="D26" s="281"/>
      <c r="E26" s="281"/>
      <c r="F26" s="281"/>
      <c r="G26" s="281"/>
      <c r="H26" s="281"/>
      <c r="I26" s="281"/>
      <c r="J26" s="281"/>
      <c r="K26" s="281"/>
    </row>
    <row r="27" spans="1:11" x14ac:dyDescent="0.35">
      <c r="A27" s="281"/>
      <c r="B27" s="281"/>
      <c r="C27" s="281"/>
      <c r="D27" s="281"/>
      <c r="E27" s="281"/>
      <c r="F27" s="281"/>
      <c r="G27" s="281"/>
      <c r="H27" s="281"/>
      <c r="I27" s="281"/>
      <c r="J27" s="281"/>
      <c r="K27" s="281"/>
    </row>
    <row r="28" spans="1:11" x14ac:dyDescent="0.35">
      <c r="A28" s="281"/>
      <c r="B28" s="281"/>
      <c r="C28" s="281"/>
      <c r="D28" s="281"/>
      <c r="E28" s="281"/>
      <c r="F28" s="281"/>
      <c r="G28" s="281"/>
      <c r="H28" s="281"/>
      <c r="I28" s="281"/>
      <c r="J28" s="281"/>
      <c r="K28" s="281"/>
    </row>
  </sheetData>
  <mergeCells count="2">
    <mergeCell ref="A1:D1"/>
    <mergeCell ref="A5:K28"/>
  </mergeCells>
  <hyperlinks>
    <hyperlink ref="A1:D1" location="'Answer Sheet'!A30" display="Click here to return to the answer sheet" xr:uid="{116372A6-A722-487C-82E5-B31EDA1A505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465CE-60DC-45C4-964E-0EA396B9AC38}">
  <sheetPr codeName="Sheet17"/>
  <dimension ref="A1:L21"/>
  <sheetViews>
    <sheetView workbookViewId="0">
      <selection activeCell="A5" sqref="A5:L21"/>
    </sheetView>
  </sheetViews>
  <sheetFormatPr defaultRowHeight="14.5" x14ac:dyDescent="0.35"/>
  <sheetData>
    <row r="1" spans="1:12" x14ac:dyDescent="0.35">
      <c r="A1" s="162" t="s">
        <v>257</v>
      </c>
      <c r="B1" s="162"/>
      <c r="C1" s="162"/>
      <c r="D1" s="162"/>
    </row>
    <row r="3" spans="1:12" x14ac:dyDescent="0.35">
      <c r="A3" s="6" t="s">
        <v>288</v>
      </c>
    </row>
    <row r="5" spans="1:12" x14ac:dyDescent="0.35">
      <c r="A5" s="153" t="s">
        <v>289</v>
      </c>
      <c r="B5" s="153"/>
      <c r="C5" s="153"/>
      <c r="D5" s="153"/>
      <c r="E5" s="153"/>
      <c r="F5" s="153"/>
      <c r="G5" s="153"/>
      <c r="H5" s="153"/>
      <c r="I5" s="153"/>
      <c r="J5" s="153"/>
      <c r="K5" s="153"/>
      <c r="L5" s="153"/>
    </row>
    <row r="6" spans="1:12" x14ac:dyDescent="0.35">
      <c r="A6" s="153"/>
      <c r="B6" s="153"/>
      <c r="C6" s="153"/>
      <c r="D6" s="153"/>
      <c r="E6" s="153"/>
      <c r="F6" s="153"/>
      <c r="G6" s="153"/>
      <c r="H6" s="153"/>
      <c r="I6" s="153"/>
      <c r="J6" s="153"/>
      <c r="K6" s="153"/>
      <c r="L6" s="153"/>
    </row>
    <row r="7" spans="1:12" x14ac:dyDescent="0.35">
      <c r="A7" s="153"/>
      <c r="B7" s="153"/>
      <c r="C7" s="153"/>
      <c r="D7" s="153"/>
      <c r="E7" s="153"/>
      <c r="F7" s="153"/>
      <c r="G7" s="153"/>
      <c r="H7" s="153"/>
      <c r="I7" s="153"/>
      <c r="J7" s="153"/>
      <c r="K7" s="153"/>
      <c r="L7" s="153"/>
    </row>
    <row r="8" spans="1:12" x14ac:dyDescent="0.35">
      <c r="A8" s="153"/>
      <c r="B8" s="153"/>
      <c r="C8" s="153"/>
      <c r="D8" s="153"/>
      <c r="E8" s="153"/>
      <c r="F8" s="153"/>
      <c r="G8" s="153"/>
      <c r="H8" s="153"/>
      <c r="I8" s="153"/>
      <c r="J8" s="153"/>
      <c r="K8" s="153"/>
      <c r="L8" s="153"/>
    </row>
    <row r="9" spans="1:12" x14ac:dyDescent="0.35">
      <c r="A9" s="153"/>
      <c r="B9" s="153"/>
      <c r="C9" s="153"/>
      <c r="D9" s="153"/>
      <c r="E9" s="153"/>
      <c r="F9" s="153"/>
      <c r="G9" s="153"/>
      <c r="H9" s="153"/>
      <c r="I9" s="153"/>
      <c r="J9" s="153"/>
      <c r="K9" s="153"/>
      <c r="L9" s="153"/>
    </row>
    <row r="10" spans="1:12" x14ac:dyDescent="0.35">
      <c r="A10" s="153"/>
      <c r="B10" s="153"/>
      <c r="C10" s="153"/>
      <c r="D10" s="153"/>
      <c r="E10" s="153"/>
      <c r="F10" s="153"/>
      <c r="G10" s="153"/>
      <c r="H10" s="153"/>
      <c r="I10" s="153"/>
      <c r="J10" s="153"/>
      <c r="K10" s="153"/>
      <c r="L10" s="153"/>
    </row>
    <row r="11" spans="1:12" x14ac:dyDescent="0.35">
      <c r="A11" s="153"/>
      <c r="B11" s="153"/>
      <c r="C11" s="153"/>
      <c r="D11" s="153"/>
      <c r="E11" s="153"/>
      <c r="F11" s="153"/>
      <c r="G11" s="153"/>
      <c r="H11" s="153"/>
      <c r="I11" s="153"/>
      <c r="J11" s="153"/>
      <c r="K11" s="153"/>
      <c r="L11" s="153"/>
    </row>
    <row r="12" spans="1:12" x14ac:dyDescent="0.35">
      <c r="A12" s="153"/>
      <c r="B12" s="153"/>
      <c r="C12" s="153"/>
      <c r="D12" s="153"/>
      <c r="E12" s="153"/>
      <c r="F12" s="153"/>
      <c r="G12" s="153"/>
      <c r="H12" s="153"/>
      <c r="I12" s="153"/>
      <c r="J12" s="153"/>
      <c r="K12" s="153"/>
      <c r="L12" s="153"/>
    </row>
    <row r="13" spans="1:12" x14ac:dyDescent="0.35">
      <c r="A13" s="153"/>
      <c r="B13" s="153"/>
      <c r="C13" s="153"/>
      <c r="D13" s="153"/>
      <c r="E13" s="153"/>
      <c r="F13" s="153"/>
      <c r="G13" s="153"/>
      <c r="H13" s="153"/>
      <c r="I13" s="153"/>
      <c r="J13" s="153"/>
      <c r="K13" s="153"/>
      <c r="L13" s="153"/>
    </row>
    <row r="14" spans="1:12" x14ac:dyDescent="0.35">
      <c r="A14" s="153"/>
      <c r="B14" s="153"/>
      <c r="C14" s="153"/>
      <c r="D14" s="153"/>
      <c r="E14" s="153"/>
      <c r="F14" s="153"/>
      <c r="G14" s="153"/>
      <c r="H14" s="153"/>
      <c r="I14" s="153"/>
      <c r="J14" s="153"/>
      <c r="K14" s="153"/>
      <c r="L14" s="153"/>
    </row>
    <row r="15" spans="1:12" x14ac:dyDescent="0.35">
      <c r="A15" s="153"/>
      <c r="B15" s="153"/>
      <c r="C15" s="153"/>
      <c r="D15" s="153"/>
      <c r="E15" s="153"/>
      <c r="F15" s="153"/>
      <c r="G15" s="153"/>
      <c r="H15" s="153"/>
      <c r="I15" s="153"/>
      <c r="J15" s="153"/>
      <c r="K15" s="153"/>
      <c r="L15" s="153"/>
    </row>
    <row r="16" spans="1:12" x14ac:dyDescent="0.35">
      <c r="A16" s="153"/>
      <c r="B16" s="153"/>
      <c r="C16" s="153"/>
      <c r="D16" s="153"/>
      <c r="E16" s="153"/>
      <c r="F16" s="153"/>
      <c r="G16" s="153"/>
      <c r="H16" s="153"/>
      <c r="I16" s="153"/>
      <c r="J16" s="153"/>
      <c r="K16" s="153"/>
      <c r="L16" s="153"/>
    </row>
    <row r="17" spans="1:12" x14ac:dyDescent="0.35">
      <c r="A17" s="153"/>
      <c r="B17" s="153"/>
      <c r="C17" s="153"/>
      <c r="D17" s="153"/>
      <c r="E17" s="153"/>
      <c r="F17" s="153"/>
      <c r="G17" s="153"/>
      <c r="H17" s="153"/>
      <c r="I17" s="153"/>
      <c r="J17" s="153"/>
      <c r="K17" s="153"/>
      <c r="L17" s="153"/>
    </row>
    <row r="18" spans="1:12" x14ac:dyDescent="0.35">
      <c r="A18" s="153"/>
      <c r="B18" s="153"/>
      <c r="C18" s="153"/>
      <c r="D18" s="153"/>
      <c r="E18" s="153"/>
      <c r="F18" s="153"/>
      <c r="G18" s="153"/>
      <c r="H18" s="153"/>
      <c r="I18" s="153"/>
      <c r="J18" s="153"/>
      <c r="K18" s="153"/>
      <c r="L18" s="153"/>
    </row>
    <row r="19" spans="1:12" x14ac:dyDescent="0.35">
      <c r="A19" s="153"/>
      <c r="B19" s="153"/>
      <c r="C19" s="153"/>
      <c r="D19" s="153"/>
      <c r="E19" s="153"/>
      <c r="F19" s="153"/>
      <c r="G19" s="153"/>
      <c r="H19" s="153"/>
      <c r="I19" s="153"/>
      <c r="J19" s="153"/>
      <c r="K19" s="153"/>
      <c r="L19" s="153"/>
    </row>
    <row r="20" spans="1:12" x14ac:dyDescent="0.35">
      <c r="A20" s="153"/>
      <c r="B20" s="153"/>
      <c r="C20" s="153"/>
      <c r="D20" s="153"/>
      <c r="E20" s="153"/>
      <c r="F20" s="153"/>
      <c r="G20" s="153"/>
      <c r="H20" s="153"/>
      <c r="I20" s="153"/>
      <c r="J20" s="153"/>
      <c r="K20" s="153"/>
      <c r="L20" s="153"/>
    </row>
    <row r="21" spans="1:12" x14ac:dyDescent="0.35">
      <c r="A21" s="153"/>
      <c r="B21" s="153"/>
      <c r="C21" s="153"/>
      <c r="D21" s="153"/>
      <c r="E21" s="153"/>
      <c r="F21" s="153"/>
      <c r="G21" s="153"/>
      <c r="H21" s="153"/>
      <c r="I21" s="153"/>
      <c r="J21" s="153"/>
      <c r="K21" s="153"/>
      <c r="L21" s="153"/>
    </row>
  </sheetData>
  <mergeCells count="2">
    <mergeCell ref="A5:L21"/>
    <mergeCell ref="A1:D1"/>
  </mergeCells>
  <hyperlinks>
    <hyperlink ref="A1:D1" location="'Answer Sheet'!A1" display="Click here to return to the answer sheet" xr:uid="{C6943406-2371-471F-95AB-F7790D09932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Header Sheet</vt:lpstr>
      <vt:lpstr>Answer Sheet</vt:lpstr>
      <vt:lpstr>Q1 Performance Bonuses</vt:lpstr>
      <vt:lpstr>Q2 Income Table</vt:lpstr>
      <vt:lpstr>Q3,5,6 Individual Stock Returns</vt:lpstr>
      <vt:lpstr>Q4 q Calculations</vt:lpstr>
      <vt:lpstr>Stock Portfolio Summary</vt:lpstr>
      <vt:lpstr>VAS and Bond Summary</vt:lpstr>
      <vt:lpstr>Asset Y Summary</vt:lpstr>
      <vt:lpstr>Q5 Stock Portfolio Simulations</vt:lpstr>
      <vt:lpstr>Q7 VAS and Bond Simulations</vt:lpstr>
      <vt:lpstr>Asset Y Simulations</vt:lpstr>
      <vt:lpstr>Q8 Simulation Summary</vt:lpstr>
      <vt:lpstr>Q9 Investment Recommendation</vt:lpstr>
      <vt:lpstr>Q10 Limitations</vt:lpstr>
      <vt:lpstr>Bibliography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Tadhg Xu-Glassop</dc:creator>
  <cp:lastModifiedBy>Tadhg Xu-Glassop</cp:lastModifiedBy>
  <dcterms:created xsi:type="dcterms:W3CDTF">2024-03-24T10:22:08Z</dcterms:created>
  <dcterms:modified xsi:type="dcterms:W3CDTF">2024-04-10T03:47:56Z</dcterms:modified>
</cp:coreProperties>
</file>